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2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Ex6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Ex7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6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7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8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9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0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1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2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8.xml" ContentType="application/vnd.openxmlformats-officedocument.drawing+xml"/>
  <Override PartName="/xl/charts/chartEx8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726"/>
  <workbookPr/>
  <mc:AlternateContent xmlns:mc="http://schemas.openxmlformats.org/markup-compatibility/2006">
    <mc:Choice Requires="x15">
      <x15ac:absPath xmlns:x15ac="http://schemas.microsoft.com/office/spreadsheetml/2010/11/ac" url="D:\OneDrive - Univerzita Pardubice\Články\Časopisy\2017-04-31 Entropy Resilience\bbq\"/>
    </mc:Choice>
  </mc:AlternateContent>
  <bookViews>
    <workbookView xWindow="0" yWindow="0" windowWidth="19200" windowHeight="11610" tabRatio="812" activeTab="1"/>
  </bookViews>
  <sheets>
    <sheet name="Legenda" sheetId="16" r:id="rId1"/>
    <sheet name="exp new matlab" sheetId="13" r:id="rId2"/>
    <sheet name="exp new matlab Normalized" sheetId="11" r:id="rId3"/>
    <sheet name="List2" sheetId="15" r:id="rId4"/>
    <sheet name="exp new matlab NENormalized (2)" sheetId="14" r:id="rId5"/>
    <sheet name="export z matlabu" sheetId="1" r:id="rId6"/>
    <sheet name="Sprven spss out" sheetId="12" r:id="rId7"/>
    <sheet name="promazane (2)" sheetId="9" r:id="rId8"/>
    <sheet name="List9" sheetId="10" r:id="rId9"/>
    <sheet name="promazane" sheetId="2" r:id="rId10"/>
    <sheet name="List7" sheetId="8" r:id="rId11"/>
    <sheet name="List3" sheetId="3" r:id="rId12"/>
    <sheet name="List4" sheetId="4" r:id="rId13"/>
    <sheet name="List5" sheetId="5" r:id="rId14"/>
    <sheet name="List6" sheetId="7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</externalReferences>
  <definedNames>
    <definedName name="_xlnm._FilterDatabase" localSheetId="2" hidden="1">'exp new matlab Normalized'!$C$7:$AQ$193</definedName>
    <definedName name="_xlnm._FilterDatabase" localSheetId="9" hidden="1">promazane!$A$1:$BB$184</definedName>
    <definedName name="_xlnm._FilterDatabase" localSheetId="7" hidden="1">'promazane (2)'!$A$1:$P$184</definedName>
    <definedName name="_xlchart.v1.0" hidden="1">'exp new matlab'!$AR$2:$AR$187</definedName>
    <definedName name="_xlchart.v1.1" hidden="1">'exp new matlab'!$AS$2:$AS$187</definedName>
    <definedName name="_xlchart.v1.2" hidden="1">'exp new matlab'!$AS$2:$AS$187</definedName>
    <definedName name="_xlchart.v1.3" hidden="1">'exp new matlab'!$BA$2:$BA$187</definedName>
    <definedName name="_xlchart.v1.4" hidden="1">'exp new matlab'!$AS$2:$AS$187</definedName>
    <definedName name="_xlchart.v1.5" hidden="1">'exp new matlab'!$BB$2:$BB$187</definedName>
    <definedName name="_xlchart.v1.6" hidden="1">'exp new matlab'!$AO$2:$AO$187</definedName>
    <definedName name="_xlchart.v1.7" hidden="1">'exp new matlab'!$AS$2:$AS$187</definedName>
    <definedName name="_xlchart.v1.8" hidden="1">promazane!$BB$2:$BB$184</definedName>
    <definedName name="_xlchart.v1.9" hidden="1">List6!$H$2:$H$181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S34" i="11" l="1"/>
  <c r="DS35" i="11"/>
  <c r="DS36" i="11"/>
  <c r="DS37" i="11"/>
  <c r="DS38" i="11"/>
  <c r="DS39" i="11"/>
  <c r="DS40" i="11"/>
  <c r="DS41" i="11"/>
  <c r="DS42" i="11"/>
  <c r="DS43" i="11"/>
  <c r="DS44" i="11"/>
  <c r="DS45" i="11"/>
  <c r="DS46" i="11"/>
  <c r="DS47" i="11"/>
  <c r="DS48" i="11"/>
  <c r="DS49" i="11"/>
  <c r="DS50" i="11"/>
  <c r="DS51" i="11"/>
  <c r="DS52" i="11"/>
  <c r="DS53" i="11"/>
  <c r="DS54" i="11"/>
  <c r="DS55" i="11"/>
  <c r="DR34" i="11"/>
  <c r="DR35" i="11"/>
  <c r="DR36" i="11"/>
  <c r="DR37" i="11"/>
  <c r="DR38" i="11"/>
  <c r="DR39" i="11"/>
  <c r="DR40" i="11"/>
  <c r="DR41" i="11"/>
  <c r="DR42" i="11"/>
  <c r="DR43" i="11"/>
  <c r="DR44" i="11"/>
  <c r="DR45" i="11"/>
  <c r="DR46" i="11"/>
  <c r="DR47" i="11"/>
  <c r="DR48" i="11"/>
  <c r="DR49" i="11"/>
  <c r="DR50" i="11"/>
  <c r="DR51" i="11"/>
  <c r="DR52" i="11"/>
  <c r="DR53" i="11"/>
  <c r="DR54" i="11"/>
  <c r="DR55" i="11"/>
  <c r="DQ34" i="11"/>
  <c r="DQ35" i="11"/>
  <c r="DQ36" i="11"/>
  <c r="DQ37" i="11"/>
  <c r="DQ38" i="11"/>
  <c r="DQ39" i="11"/>
  <c r="DQ40" i="11"/>
  <c r="DQ41" i="11"/>
  <c r="DQ42" i="11"/>
  <c r="DQ43" i="11"/>
  <c r="DQ44" i="11"/>
  <c r="DQ45" i="11"/>
  <c r="DQ46" i="11"/>
  <c r="DQ47" i="11"/>
  <c r="DQ48" i="11"/>
  <c r="DQ49" i="11"/>
  <c r="DQ50" i="11"/>
  <c r="DQ51" i="11"/>
  <c r="DQ52" i="11"/>
  <c r="DQ53" i="11"/>
  <c r="DQ54" i="11"/>
  <c r="DQ55" i="11"/>
  <c r="DP34" i="11"/>
  <c r="DP35" i="11"/>
  <c r="DP36" i="11"/>
  <c r="DP37" i="11"/>
  <c r="DP38" i="11"/>
  <c r="DP39" i="11"/>
  <c r="DP40" i="11"/>
  <c r="DP41" i="11"/>
  <c r="DP42" i="11"/>
  <c r="DP43" i="11"/>
  <c r="DP44" i="11"/>
  <c r="DP45" i="11"/>
  <c r="DP46" i="11"/>
  <c r="DP47" i="11"/>
  <c r="DP48" i="11"/>
  <c r="DP49" i="11"/>
  <c r="DP50" i="11"/>
  <c r="DP51" i="11"/>
  <c r="DP52" i="11"/>
  <c r="DP53" i="11"/>
  <c r="DP54" i="11"/>
  <c r="DP55" i="11"/>
  <c r="BF134" i="11"/>
  <c r="CV9" i="11" l="1"/>
  <c r="BL9" i="11" s="1"/>
  <c r="CV10" i="11"/>
  <c r="BL10" i="11" s="1"/>
  <c r="CV11" i="11"/>
  <c r="BL11" i="11" s="1"/>
  <c r="CV12" i="11"/>
  <c r="BL12" i="11" s="1"/>
  <c r="CV13" i="11"/>
  <c r="BL13" i="11" s="1"/>
  <c r="CV14" i="11"/>
  <c r="BL14" i="11" s="1"/>
  <c r="CV15" i="11"/>
  <c r="BL15" i="11" s="1"/>
  <c r="CV16" i="11"/>
  <c r="BL16" i="11" s="1"/>
  <c r="CV17" i="11"/>
  <c r="BL17" i="11" s="1"/>
  <c r="CV18" i="11"/>
  <c r="BL18" i="11" s="1"/>
  <c r="CV19" i="11"/>
  <c r="BL19" i="11" s="1"/>
  <c r="CV20" i="11"/>
  <c r="BL20" i="11" s="1"/>
  <c r="CV21" i="11"/>
  <c r="BL21" i="11" s="1"/>
  <c r="CV22" i="11"/>
  <c r="BL22" i="11" s="1"/>
  <c r="CV23" i="11"/>
  <c r="BL23" i="11" s="1"/>
  <c r="CV24" i="11"/>
  <c r="BL24" i="11" s="1"/>
  <c r="CV25" i="11"/>
  <c r="BL25" i="11" s="1"/>
  <c r="CV26" i="11"/>
  <c r="BL26" i="11" s="1"/>
  <c r="CV27" i="11"/>
  <c r="BL27" i="11" s="1"/>
  <c r="CV28" i="11"/>
  <c r="BL28" i="11" s="1"/>
  <c r="CV29" i="11"/>
  <c r="BL29" i="11" s="1"/>
  <c r="CV30" i="11"/>
  <c r="BL30" i="11" s="1"/>
  <c r="CV31" i="11"/>
  <c r="BL31" i="11" s="1"/>
  <c r="CV32" i="11"/>
  <c r="BL32" i="11" s="1"/>
  <c r="CV33" i="11"/>
  <c r="BL33" i="11" s="1"/>
  <c r="CV34" i="11"/>
  <c r="BL34" i="11" s="1"/>
  <c r="CV35" i="11"/>
  <c r="BL35" i="11" s="1"/>
  <c r="CV36" i="11"/>
  <c r="BL36" i="11" s="1"/>
  <c r="CV37" i="11"/>
  <c r="BL37" i="11" s="1"/>
  <c r="CV38" i="11"/>
  <c r="BL38" i="11" s="1"/>
  <c r="CV39" i="11"/>
  <c r="BL39" i="11" s="1"/>
  <c r="CV40" i="11"/>
  <c r="BL40" i="11" s="1"/>
  <c r="CV41" i="11"/>
  <c r="BL41" i="11" s="1"/>
  <c r="CV42" i="11"/>
  <c r="BL42" i="11" s="1"/>
  <c r="CV43" i="11"/>
  <c r="BL43" i="11" s="1"/>
  <c r="CV44" i="11"/>
  <c r="BL44" i="11" s="1"/>
  <c r="CV45" i="11"/>
  <c r="BL45" i="11" s="1"/>
  <c r="CV46" i="11"/>
  <c r="BL46" i="11" s="1"/>
  <c r="CV47" i="11"/>
  <c r="BL47" i="11" s="1"/>
  <c r="CV48" i="11"/>
  <c r="BL48" i="11" s="1"/>
  <c r="CV49" i="11"/>
  <c r="BL49" i="11" s="1"/>
  <c r="CV50" i="11"/>
  <c r="BL50" i="11" s="1"/>
  <c r="CV51" i="11"/>
  <c r="BL51" i="11" s="1"/>
  <c r="CV52" i="11"/>
  <c r="BL52" i="11" s="1"/>
  <c r="CV53" i="11"/>
  <c r="BL53" i="11" s="1"/>
  <c r="CV54" i="11"/>
  <c r="BL54" i="11" s="1"/>
  <c r="CV55" i="11"/>
  <c r="BL55" i="11" s="1"/>
  <c r="CV56" i="11"/>
  <c r="BL56" i="11" s="1"/>
  <c r="CV57" i="11"/>
  <c r="BL57" i="11" s="1"/>
  <c r="CV58" i="11"/>
  <c r="BL58" i="11" s="1"/>
  <c r="CV59" i="11"/>
  <c r="BL59" i="11" s="1"/>
  <c r="CV60" i="11"/>
  <c r="BL60" i="11" s="1"/>
  <c r="CV61" i="11"/>
  <c r="BL61" i="11" s="1"/>
  <c r="CV62" i="11"/>
  <c r="BL62" i="11" s="1"/>
  <c r="CV63" i="11"/>
  <c r="BL63" i="11" s="1"/>
  <c r="CV64" i="11"/>
  <c r="BL64" i="11" s="1"/>
  <c r="CV65" i="11"/>
  <c r="BL65" i="11" s="1"/>
  <c r="CV66" i="11"/>
  <c r="BL66" i="11" s="1"/>
  <c r="CV67" i="11"/>
  <c r="BL67" i="11" s="1"/>
  <c r="CV68" i="11"/>
  <c r="BL68" i="11" s="1"/>
  <c r="CV69" i="11"/>
  <c r="BL69" i="11" s="1"/>
  <c r="CV70" i="11"/>
  <c r="BL70" i="11" s="1"/>
  <c r="CV71" i="11"/>
  <c r="BL71" i="11" s="1"/>
  <c r="CV72" i="11"/>
  <c r="BL72" i="11" s="1"/>
  <c r="CV73" i="11"/>
  <c r="BL73" i="11" s="1"/>
  <c r="CV74" i="11"/>
  <c r="BL74" i="11" s="1"/>
  <c r="CV75" i="11"/>
  <c r="BL75" i="11" s="1"/>
  <c r="CV76" i="11"/>
  <c r="BL76" i="11" s="1"/>
  <c r="CV77" i="11"/>
  <c r="BL77" i="11" s="1"/>
  <c r="CV78" i="11"/>
  <c r="BL78" i="11" s="1"/>
  <c r="CV79" i="11"/>
  <c r="BL79" i="11" s="1"/>
  <c r="CV80" i="11"/>
  <c r="BL80" i="11" s="1"/>
  <c r="CV81" i="11"/>
  <c r="BL81" i="11" s="1"/>
  <c r="CV82" i="11"/>
  <c r="BL82" i="11" s="1"/>
  <c r="CV83" i="11"/>
  <c r="BL83" i="11" s="1"/>
  <c r="CV84" i="11"/>
  <c r="BL84" i="11" s="1"/>
  <c r="CV85" i="11"/>
  <c r="BL85" i="11" s="1"/>
  <c r="CV86" i="11"/>
  <c r="BL86" i="11" s="1"/>
  <c r="CV87" i="11"/>
  <c r="BL87" i="11" s="1"/>
  <c r="CV88" i="11"/>
  <c r="BL88" i="11" s="1"/>
  <c r="CV89" i="11"/>
  <c r="BL89" i="11" s="1"/>
  <c r="CV90" i="11"/>
  <c r="BL90" i="11" s="1"/>
  <c r="CV91" i="11"/>
  <c r="BL91" i="11" s="1"/>
  <c r="CV92" i="11"/>
  <c r="BL92" i="11" s="1"/>
  <c r="CV93" i="11"/>
  <c r="BL93" i="11" s="1"/>
  <c r="CV94" i="11"/>
  <c r="BL94" i="11" s="1"/>
  <c r="CV95" i="11"/>
  <c r="BL95" i="11" s="1"/>
  <c r="CV96" i="11"/>
  <c r="BL96" i="11" s="1"/>
  <c r="CV97" i="11"/>
  <c r="BL97" i="11" s="1"/>
  <c r="CV98" i="11"/>
  <c r="BL98" i="11" s="1"/>
  <c r="CV99" i="11"/>
  <c r="BL99" i="11" s="1"/>
  <c r="CV100" i="11"/>
  <c r="BL100" i="11" s="1"/>
  <c r="CV101" i="11"/>
  <c r="BL101" i="11" s="1"/>
  <c r="CV102" i="11"/>
  <c r="BL102" i="11" s="1"/>
  <c r="CV103" i="11"/>
  <c r="BL103" i="11" s="1"/>
  <c r="CV104" i="11"/>
  <c r="BL104" i="11" s="1"/>
  <c r="CV105" i="11"/>
  <c r="BL105" i="11" s="1"/>
  <c r="CV106" i="11"/>
  <c r="BL106" i="11" s="1"/>
  <c r="CV107" i="11"/>
  <c r="BL107" i="11" s="1"/>
  <c r="CV108" i="11"/>
  <c r="BL108" i="11" s="1"/>
  <c r="CV115" i="11"/>
  <c r="BL115" i="11" s="1"/>
  <c r="CV116" i="11"/>
  <c r="BL116" i="11" s="1"/>
  <c r="CV123" i="11"/>
  <c r="BL123" i="11" s="1"/>
  <c r="CV124" i="11"/>
  <c r="BL124" i="11" s="1"/>
  <c r="CV131" i="11"/>
  <c r="BL131" i="11" s="1"/>
  <c r="CV132" i="11"/>
  <c r="BL132" i="11" s="1"/>
  <c r="CV139" i="11"/>
  <c r="BL139" i="11" s="1"/>
  <c r="CV140" i="11"/>
  <c r="BL140" i="11" s="1"/>
  <c r="CV147" i="11"/>
  <c r="BL147" i="11" s="1"/>
  <c r="CV148" i="11"/>
  <c r="BL148" i="11" s="1"/>
  <c r="CV155" i="11"/>
  <c r="BL155" i="11" s="1"/>
  <c r="CV156" i="11"/>
  <c r="BL156" i="11" s="1"/>
  <c r="CV163" i="11"/>
  <c r="BL163" i="11" s="1"/>
  <c r="CV164" i="11"/>
  <c r="BL164" i="11" s="1"/>
  <c r="CV171" i="11"/>
  <c r="BL171" i="11" s="1"/>
  <c r="CV172" i="11"/>
  <c r="BL172" i="11" s="1"/>
  <c r="CV179" i="11"/>
  <c r="BL179" i="11" s="1"/>
  <c r="CV180" i="11"/>
  <c r="BL180" i="11" s="1"/>
  <c r="CV187" i="11"/>
  <c r="BL187" i="11" s="1"/>
  <c r="CV188" i="11"/>
  <c r="BL188" i="11" s="1"/>
  <c r="CV8" i="11"/>
  <c r="BL8" i="11" s="1"/>
  <c r="CV109" i="11"/>
  <c r="BL109" i="11" s="1"/>
  <c r="AU110" i="11"/>
  <c r="CV111" i="11"/>
  <c r="BL111" i="11" s="1"/>
  <c r="CV112" i="11"/>
  <c r="BL112" i="11" s="1"/>
  <c r="CV113" i="11"/>
  <c r="BL113" i="11" s="1"/>
  <c r="AU114" i="11"/>
  <c r="AU116" i="11"/>
  <c r="CV117" i="11"/>
  <c r="BL117" i="11" s="1"/>
  <c r="AU118" i="11"/>
  <c r="CV119" i="11"/>
  <c r="BL119" i="11" s="1"/>
  <c r="CV120" i="11"/>
  <c r="BL120" i="11" s="1"/>
  <c r="CV121" i="11"/>
  <c r="BL121" i="11" s="1"/>
  <c r="CV125" i="11"/>
  <c r="BL125" i="11" s="1"/>
  <c r="AU126" i="11"/>
  <c r="CV127" i="11"/>
  <c r="BL127" i="11" s="1"/>
  <c r="CV128" i="11"/>
  <c r="BL128" i="11" s="1"/>
  <c r="CV129" i="11"/>
  <c r="BL129" i="11" s="1"/>
  <c r="AU130" i="11"/>
  <c r="AU132" i="11"/>
  <c r="CV133" i="11"/>
  <c r="BL133" i="11" s="1"/>
  <c r="AU134" i="11"/>
  <c r="CV135" i="11"/>
  <c r="BL135" i="11" s="1"/>
  <c r="CV136" i="11"/>
  <c r="BL136" i="11" s="1"/>
  <c r="CV137" i="11"/>
  <c r="BL137" i="11" s="1"/>
  <c r="CV138" i="11"/>
  <c r="BL138" i="11" s="1"/>
  <c r="CV141" i="11"/>
  <c r="BL141" i="11" s="1"/>
  <c r="CV142" i="11"/>
  <c r="BL142" i="11" s="1"/>
  <c r="CV143" i="11"/>
  <c r="BL143" i="11" s="1"/>
  <c r="CV144" i="11"/>
  <c r="BL144" i="11" s="1"/>
  <c r="CV145" i="11"/>
  <c r="BL145" i="11" s="1"/>
  <c r="CV146" i="11"/>
  <c r="BL146" i="11" s="1"/>
  <c r="CV149" i="11"/>
  <c r="BL149" i="11" s="1"/>
  <c r="AU150" i="11"/>
  <c r="CV151" i="11"/>
  <c r="BL151" i="11" s="1"/>
  <c r="CV152" i="11"/>
  <c r="BL152" i="11" s="1"/>
  <c r="CV153" i="11"/>
  <c r="BL153" i="11" s="1"/>
  <c r="CV154" i="11"/>
  <c r="BL154" i="11" s="1"/>
  <c r="AU156" i="11"/>
  <c r="CV157" i="11"/>
  <c r="BL157" i="11" s="1"/>
  <c r="CV158" i="11"/>
  <c r="BL158" i="11" s="1"/>
  <c r="CV159" i="11"/>
  <c r="BL159" i="11" s="1"/>
  <c r="CV160" i="11"/>
  <c r="BL160" i="11" s="1"/>
  <c r="CV161" i="11"/>
  <c r="BL161" i="11" s="1"/>
  <c r="AU162" i="11"/>
  <c r="AV162" i="11" s="1"/>
  <c r="AU164" i="11"/>
  <c r="CV165" i="11"/>
  <c r="BL165" i="11" s="1"/>
  <c r="AU166" i="11"/>
  <c r="CV167" i="11"/>
  <c r="BL167" i="11" s="1"/>
  <c r="AU168" i="11"/>
  <c r="CV169" i="11"/>
  <c r="BL169" i="11" s="1"/>
  <c r="CV170" i="11"/>
  <c r="BL170" i="11" s="1"/>
  <c r="CV173" i="11"/>
  <c r="BL173" i="11" s="1"/>
  <c r="CV174" i="11"/>
  <c r="BL174" i="11" s="1"/>
  <c r="CV175" i="11"/>
  <c r="BL175" i="11" s="1"/>
  <c r="CV176" i="11"/>
  <c r="BL176" i="11" s="1"/>
  <c r="CV177" i="11"/>
  <c r="BL177" i="11" s="1"/>
  <c r="AU178" i="11"/>
  <c r="CV181" i="11"/>
  <c r="BL181" i="11" s="1"/>
  <c r="AU182" i="11"/>
  <c r="CV183" i="11"/>
  <c r="BL183" i="11" s="1"/>
  <c r="CV184" i="11"/>
  <c r="BL184" i="11" s="1"/>
  <c r="CV185" i="11"/>
  <c r="BL185" i="11" s="1"/>
  <c r="AU186" i="11"/>
  <c r="AU188" i="11"/>
  <c r="CV189" i="11"/>
  <c r="BL189" i="11" s="1"/>
  <c r="AU190" i="11"/>
  <c r="CV191" i="11"/>
  <c r="BL191" i="11" s="1"/>
  <c r="AU192" i="11"/>
  <c r="CV193" i="11"/>
  <c r="BL193" i="11" s="1"/>
  <c r="AU92" i="11"/>
  <c r="AU65" i="11"/>
  <c r="AV65" i="11" s="1"/>
  <c r="AU69" i="11"/>
  <c r="AU73" i="11"/>
  <c r="AU81" i="11"/>
  <c r="AU85" i="11"/>
  <c r="AV85" i="11" s="1"/>
  <c r="AU89" i="11"/>
  <c r="AU97" i="11"/>
  <c r="AU101" i="11"/>
  <c r="AU105" i="11"/>
  <c r="AV105" i="11" s="1"/>
  <c r="AU57" i="11"/>
  <c r="AU9" i="11"/>
  <c r="AV9" i="11" s="1"/>
  <c r="AU10" i="11"/>
  <c r="AV10" i="11" s="1"/>
  <c r="AU11" i="11"/>
  <c r="AU12" i="11"/>
  <c r="AU13" i="11"/>
  <c r="AU14" i="11"/>
  <c r="AU15" i="11"/>
  <c r="AU16" i="11"/>
  <c r="AV16" i="11" s="1"/>
  <c r="AU17" i="11"/>
  <c r="AU18" i="11"/>
  <c r="AU19" i="11"/>
  <c r="AU20" i="11"/>
  <c r="AV20" i="11" s="1"/>
  <c r="AU21" i="11"/>
  <c r="AU22" i="11"/>
  <c r="AU23" i="11"/>
  <c r="AU24" i="11"/>
  <c r="AV24" i="11" s="1"/>
  <c r="AU25" i="11"/>
  <c r="AU26" i="11"/>
  <c r="AU27" i="11"/>
  <c r="AU28" i="11"/>
  <c r="AV28" i="11" s="1"/>
  <c r="AU29" i="11"/>
  <c r="AU30" i="11"/>
  <c r="AU31" i="11"/>
  <c r="AU33" i="11"/>
  <c r="AV33" i="11" s="1"/>
  <c r="AU34" i="11"/>
  <c r="AV34" i="11" s="1"/>
  <c r="AU35" i="11"/>
  <c r="AU36" i="11"/>
  <c r="AU37" i="11"/>
  <c r="AV37" i="11" s="1"/>
  <c r="AU38" i="11"/>
  <c r="AV38" i="11" s="1"/>
  <c r="AU39" i="11"/>
  <c r="AU40" i="11"/>
  <c r="AU41" i="11"/>
  <c r="AV41" i="11" s="1"/>
  <c r="AU42" i="11"/>
  <c r="AV42" i="11" s="1"/>
  <c r="AU43" i="11"/>
  <c r="AU44" i="11"/>
  <c r="AU45" i="11"/>
  <c r="AV45" i="11" s="1"/>
  <c r="AU46" i="11"/>
  <c r="AV46" i="11" s="1"/>
  <c r="AU47" i="11"/>
  <c r="AU48" i="11"/>
  <c r="AU49" i="11"/>
  <c r="AV49" i="11" s="1"/>
  <c r="AU50" i="11"/>
  <c r="AV50" i="11" s="1"/>
  <c r="AU51" i="11"/>
  <c r="AU52" i="11"/>
  <c r="AU53" i="11"/>
  <c r="AV53" i="11" s="1"/>
  <c r="AU54" i="11"/>
  <c r="AV54" i="11" s="1"/>
  <c r="AU55" i="11"/>
  <c r="AU56" i="11"/>
  <c r="AU58" i="11"/>
  <c r="AV58" i="11" s="1"/>
  <c r="AU59" i="11"/>
  <c r="AU60" i="11"/>
  <c r="AU61" i="11"/>
  <c r="AU62" i="11"/>
  <c r="AV62" i="11" s="1"/>
  <c r="AU63" i="11"/>
  <c r="AU64" i="11"/>
  <c r="AU66" i="11"/>
  <c r="AU67" i="11"/>
  <c r="AU68" i="11"/>
  <c r="AU70" i="11"/>
  <c r="AU71" i="11"/>
  <c r="AU72" i="11"/>
  <c r="AV72" i="11" s="1"/>
  <c r="AU74" i="11"/>
  <c r="AV74" i="11" s="1"/>
  <c r="AU75" i="11"/>
  <c r="AU77" i="11"/>
  <c r="AU78" i="11"/>
  <c r="AV78" i="11" s="1"/>
  <c r="AU79" i="11"/>
  <c r="AU80" i="11"/>
  <c r="AU82" i="11"/>
  <c r="AU83" i="11"/>
  <c r="AU84" i="11"/>
  <c r="AU86" i="11"/>
  <c r="AU87" i="11"/>
  <c r="AU88" i="11"/>
  <c r="AV88" i="11" s="1"/>
  <c r="AU93" i="11"/>
  <c r="AV93" i="11" s="1"/>
  <c r="AU94" i="11"/>
  <c r="AU95" i="11"/>
  <c r="AU96" i="11"/>
  <c r="AV96" i="11" s="1"/>
  <c r="AU98" i="11"/>
  <c r="AV98" i="11" s="1"/>
  <c r="AU99" i="11"/>
  <c r="AU100" i="11"/>
  <c r="AU102" i="11"/>
  <c r="AV102" i="11" s="1"/>
  <c r="AU103" i="11"/>
  <c r="AU104" i="11"/>
  <c r="AU106" i="11"/>
  <c r="AU107" i="11"/>
  <c r="AU108" i="11"/>
  <c r="AU109" i="11"/>
  <c r="AU111" i="11"/>
  <c r="AU115" i="11"/>
  <c r="AU119" i="11"/>
  <c r="AU123" i="11"/>
  <c r="AU124" i="11"/>
  <c r="AU127" i="11"/>
  <c r="AU131" i="11"/>
  <c r="AU135" i="11"/>
  <c r="AU136" i="11"/>
  <c r="AU138" i="11"/>
  <c r="AV138" i="11" s="1"/>
  <c r="AU139" i="11"/>
  <c r="AU140" i="11"/>
  <c r="AU141" i="11"/>
  <c r="AU142" i="11"/>
  <c r="AV142" i="11" s="1"/>
  <c r="AU143" i="11"/>
  <c r="AU144" i="11"/>
  <c r="AU145" i="11"/>
  <c r="AU146" i="11"/>
  <c r="AV146" i="11" s="1"/>
  <c r="AU147" i="11"/>
  <c r="AU148" i="11"/>
  <c r="AU151" i="11"/>
  <c r="AU152" i="11"/>
  <c r="AV152" i="11" s="1"/>
  <c r="AU154" i="11"/>
  <c r="AV154" i="11" s="1"/>
  <c r="AU155" i="11"/>
  <c r="AU158" i="11"/>
  <c r="AU159" i="11"/>
  <c r="AU161" i="11"/>
  <c r="AV161" i="11" s="1"/>
  <c r="AU163" i="11"/>
  <c r="AU167" i="11"/>
  <c r="AU171" i="11"/>
  <c r="AU172" i="11"/>
  <c r="AU175" i="11"/>
  <c r="AU176" i="11"/>
  <c r="AU179" i="11"/>
  <c r="AU180" i="11"/>
  <c r="AU183" i="11"/>
  <c r="AU184" i="11"/>
  <c r="AU185" i="11"/>
  <c r="AV185" i="11" s="1"/>
  <c r="AU187" i="11"/>
  <c r="AU191" i="11"/>
  <c r="AU8" i="11"/>
  <c r="BI33" i="11"/>
  <c r="BK33" i="11" s="1"/>
  <c r="BJ33" i="11"/>
  <c r="BI40" i="11"/>
  <c r="BK40" i="11" s="1"/>
  <c r="BJ40" i="11"/>
  <c r="BI44" i="11"/>
  <c r="BK44" i="11" s="1"/>
  <c r="BJ44" i="11"/>
  <c r="BI47" i="11"/>
  <c r="BJ47" i="11"/>
  <c r="BK47" i="11"/>
  <c r="BI51" i="11"/>
  <c r="BK51" i="11" s="1"/>
  <c r="BJ51" i="11"/>
  <c r="BI55" i="11"/>
  <c r="BK55" i="11" s="1"/>
  <c r="BJ55" i="11"/>
  <c r="BI57" i="11"/>
  <c r="BK57" i="11" s="1"/>
  <c r="BJ57" i="11"/>
  <c r="BI61" i="11"/>
  <c r="BK61" i="11" s="1"/>
  <c r="BJ61" i="11"/>
  <c r="BI63" i="11"/>
  <c r="BK63" i="11" s="1"/>
  <c r="BJ63" i="11"/>
  <c r="BI65" i="11"/>
  <c r="BK65" i="11" s="1"/>
  <c r="BJ65" i="11"/>
  <c r="BI69" i="11"/>
  <c r="BK69" i="11" s="1"/>
  <c r="BJ69" i="11"/>
  <c r="BI79" i="11"/>
  <c r="BK79" i="11" s="1"/>
  <c r="BJ79" i="11"/>
  <c r="BI80" i="11"/>
  <c r="BK80" i="11" s="1"/>
  <c r="BJ80" i="11"/>
  <c r="BI81" i="11"/>
  <c r="BK81" i="11" s="1"/>
  <c r="BJ81" i="11"/>
  <c r="BI88" i="11"/>
  <c r="BK88" i="11" s="1"/>
  <c r="BJ88" i="11"/>
  <c r="BI89" i="11"/>
  <c r="BK89" i="11" s="1"/>
  <c r="BJ89" i="11"/>
  <c r="BI102" i="11"/>
  <c r="BK102" i="11" s="1"/>
  <c r="BJ102" i="11"/>
  <c r="BI114" i="11"/>
  <c r="BK114" i="11" s="1"/>
  <c r="BJ114" i="11"/>
  <c r="BI121" i="11"/>
  <c r="BK121" i="11" s="1"/>
  <c r="BJ121" i="11"/>
  <c r="BI122" i="11"/>
  <c r="BK122" i="11" s="1"/>
  <c r="BJ122" i="11"/>
  <c r="BI127" i="11"/>
  <c r="BK127" i="11" s="1"/>
  <c r="BJ127" i="11"/>
  <c r="BI130" i="11"/>
  <c r="BK130" i="11" s="1"/>
  <c r="BJ130" i="11"/>
  <c r="BI143" i="11"/>
  <c r="BK143" i="11" s="1"/>
  <c r="BJ143" i="11"/>
  <c r="BI153" i="11"/>
  <c r="BK153" i="11" s="1"/>
  <c r="BJ153" i="11"/>
  <c r="BI157" i="11"/>
  <c r="BK157" i="11" s="1"/>
  <c r="BJ157" i="11"/>
  <c r="BI179" i="11"/>
  <c r="BJ179" i="11"/>
  <c r="BK179" i="11"/>
  <c r="BI181" i="11"/>
  <c r="BK181" i="11" s="1"/>
  <c r="BJ181" i="11"/>
  <c r="AT9" i="11"/>
  <c r="AT10" i="11"/>
  <c r="AT11" i="11"/>
  <c r="AT12" i="11"/>
  <c r="AT13" i="11"/>
  <c r="AT14" i="11"/>
  <c r="AT15" i="11"/>
  <c r="AT16" i="11"/>
  <c r="AT17" i="11"/>
  <c r="AT18" i="11"/>
  <c r="AT19" i="11"/>
  <c r="AT20" i="11"/>
  <c r="AT21" i="11"/>
  <c r="AT22" i="11"/>
  <c r="AT23" i="11"/>
  <c r="AT24" i="11"/>
  <c r="AT25" i="11"/>
  <c r="AT26" i="11"/>
  <c r="AT27" i="11"/>
  <c r="AT28" i="11"/>
  <c r="AT29" i="11"/>
  <c r="AT30" i="11"/>
  <c r="AT31" i="11"/>
  <c r="AT32" i="11"/>
  <c r="AT33" i="11"/>
  <c r="AT34" i="11"/>
  <c r="AT35" i="11"/>
  <c r="AT36" i="11"/>
  <c r="AT37" i="11"/>
  <c r="AT38" i="11"/>
  <c r="AT39" i="11"/>
  <c r="AT40" i="11"/>
  <c r="AT41" i="11"/>
  <c r="AT42" i="11"/>
  <c r="AT43" i="11"/>
  <c r="AT44" i="11"/>
  <c r="AT45" i="11"/>
  <c r="AT46" i="11"/>
  <c r="AT47" i="11"/>
  <c r="AT48" i="11"/>
  <c r="AT49" i="11"/>
  <c r="AT50" i="11"/>
  <c r="AT51" i="11"/>
  <c r="AT52" i="11"/>
  <c r="AT53" i="11"/>
  <c r="AT54" i="11"/>
  <c r="AT55" i="11"/>
  <c r="AT56" i="11"/>
  <c r="AT57" i="11"/>
  <c r="AT58" i="11"/>
  <c r="AT59" i="11"/>
  <c r="AT60" i="11"/>
  <c r="AT61" i="11"/>
  <c r="AT62" i="11"/>
  <c r="AT63" i="11"/>
  <c r="AT64" i="11"/>
  <c r="AT65" i="11"/>
  <c r="AT66" i="11"/>
  <c r="AT67" i="11"/>
  <c r="AT68" i="11"/>
  <c r="AT69" i="11"/>
  <c r="AT70" i="11"/>
  <c r="AT71" i="11"/>
  <c r="AT72" i="11"/>
  <c r="AT73" i="11"/>
  <c r="AT74" i="11"/>
  <c r="AT75" i="11"/>
  <c r="AT76" i="11"/>
  <c r="AT77" i="11"/>
  <c r="AT78" i="11"/>
  <c r="AT79" i="11"/>
  <c r="AT80" i="11"/>
  <c r="AT81" i="11"/>
  <c r="AT82" i="11"/>
  <c r="AT83" i="11"/>
  <c r="AT84" i="11"/>
  <c r="AT85" i="11"/>
  <c r="AT86" i="11"/>
  <c r="AT87" i="11"/>
  <c r="AT88" i="11"/>
  <c r="AT89" i="11"/>
  <c r="AT90" i="11"/>
  <c r="AT91" i="11"/>
  <c r="AT92" i="11"/>
  <c r="AT93" i="11"/>
  <c r="AT94" i="11"/>
  <c r="AT95" i="11"/>
  <c r="AT96" i="11"/>
  <c r="AT97" i="11"/>
  <c r="AT98" i="11"/>
  <c r="AT99" i="11"/>
  <c r="AT100" i="11"/>
  <c r="AT101" i="11"/>
  <c r="AT102" i="11"/>
  <c r="AT103" i="11"/>
  <c r="AT104" i="11"/>
  <c r="AT105" i="11"/>
  <c r="AT106" i="11"/>
  <c r="AT107" i="11"/>
  <c r="AT108" i="11"/>
  <c r="AT109" i="11"/>
  <c r="AT110" i="11"/>
  <c r="AT111" i="11"/>
  <c r="AT112" i="11"/>
  <c r="AT113" i="11"/>
  <c r="AT114" i="11"/>
  <c r="AT115" i="11"/>
  <c r="AT116" i="11"/>
  <c r="AT117" i="11"/>
  <c r="AT118" i="11"/>
  <c r="AT119" i="11"/>
  <c r="AT120" i="11"/>
  <c r="AT121" i="11"/>
  <c r="AT122" i="11"/>
  <c r="AT123" i="11"/>
  <c r="AT124" i="11"/>
  <c r="AT125" i="11"/>
  <c r="AT126" i="11"/>
  <c r="AT127" i="11"/>
  <c r="AT128" i="11"/>
  <c r="AT129" i="11"/>
  <c r="AT130" i="11"/>
  <c r="AT131" i="11"/>
  <c r="AT132" i="11"/>
  <c r="AT133" i="11"/>
  <c r="AT134" i="11"/>
  <c r="AT135" i="11"/>
  <c r="AT136" i="11"/>
  <c r="AT137" i="11"/>
  <c r="AT138" i="11"/>
  <c r="AT139" i="11"/>
  <c r="AT140" i="11"/>
  <c r="AT141" i="11"/>
  <c r="AT142" i="11"/>
  <c r="AT143" i="11"/>
  <c r="AT144" i="11"/>
  <c r="AT145" i="11"/>
  <c r="AT146" i="11"/>
  <c r="AT147" i="11"/>
  <c r="AT148" i="11"/>
  <c r="AT149" i="11"/>
  <c r="AT150" i="11"/>
  <c r="AT151" i="11"/>
  <c r="AT152" i="11"/>
  <c r="AT153" i="11"/>
  <c r="AT154" i="11"/>
  <c r="AT155" i="11"/>
  <c r="AT156" i="11"/>
  <c r="AT157" i="11"/>
  <c r="AT158" i="11"/>
  <c r="AT159" i="11"/>
  <c r="AT160" i="11"/>
  <c r="AT161" i="11"/>
  <c r="AT162" i="11"/>
  <c r="AT163" i="11"/>
  <c r="AT164" i="11"/>
  <c r="AT165" i="11"/>
  <c r="AT166" i="11"/>
  <c r="AT167" i="11"/>
  <c r="AT168" i="11"/>
  <c r="AT169" i="11"/>
  <c r="AT170" i="11"/>
  <c r="AT171" i="11"/>
  <c r="AT172" i="11"/>
  <c r="AT173" i="11"/>
  <c r="AT174" i="11"/>
  <c r="AT175" i="11"/>
  <c r="AT176" i="11"/>
  <c r="AT177" i="11"/>
  <c r="AT178" i="11"/>
  <c r="AT179" i="11"/>
  <c r="AT180" i="11"/>
  <c r="AT181" i="11"/>
  <c r="AT182" i="11"/>
  <c r="AT183" i="11"/>
  <c r="AT184" i="11"/>
  <c r="AT185" i="11"/>
  <c r="AT186" i="11"/>
  <c r="AT187" i="11"/>
  <c r="AT188" i="11"/>
  <c r="AT189" i="11"/>
  <c r="AT190" i="11"/>
  <c r="AT191" i="11"/>
  <c r="AT192" i="11"/>
  <c r="AT193" i="11"/>
  <c r="AT8" i="11"/>
  <c r="A16" i="1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4" i="1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/>
  <c r="A57" i="11" s="1"/>
  <c r="A92" i="11"/>
  <c r="A93" i="1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5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A122" i="11" s="1"/>
  <c r="A123" i="11" s="1"/>
  <c r="A124" i="11" s="1"/>
  <c r="A125" i="11" s="1"/>
  <c r="A126" i="11"/>
  <c r="A127" i="11" s="1"/>
  <c r="A128" i="11" s="1"/>
  <c r="A129" i="11" s="1"/>
  <c r="A130" i="11" s="1"/>
  <c r="A131" i="11" s="1"/>
  <c r="A132" i="11" s="1"/>
  <c r="A133" i="11" s="1"/>
  <c r="A134" i="11" s="1"/>
  <c r="A135" i="11" s="1"/>
  <c r="A136" i="11" s="1"/>
  <c r="A137" i="11" s="1"/>
  <c r="A138" i="11" s="1"/>
  <c r="A139" i="11" s="1"/>
  <c r="A140" i="11" s="1"/>
  <c r="A141" i="11" s="1"/>
  <c r="A142" i="11" s="1"/>
  <c r="A143" i="11" s="1"/>
  <c r="A144" i="11" s="1"/>
  <c r="A145" i="11" s="1"/>
  <c r="A146" i="11" s="1"/>
  <c r="A147" i="11"/>
  <c r="A163" i="11"/>
  <c r="A167" i="11"/>
  <c r="A168" i="11" s="1"/>
  <c r="A180" i="11"/>
  <c r="A181" i="11" s="1"/>
  <c r="A182" i="11" s="1"/>
  <c r="A183" i="11" s="1"/>
  <c r="A184" i="11" s="1"/>
  <c r="A185" i="11" s="1"/>
  <c r="A186" i="11" s="1"/>
  <c r="A187" i="11"/>
  <c r="A9" i="11"/>
  <c r="A10" i="11" s="1"/>
  <c r="A11" i="11" s="1"/>
  <c r="A12" i="11" s="1"/>
  <c r="A13" i="11" s="1"/>
  <c r="A14" i="11" s="1"/>
  <c r="A15" i="11" s="1"/>
  <c r="AV83" i="11" l="1"/>
  <c r="AV179" i="11"/>
  <c r="AV171" i="11"/>
  <c r="AV67" i="11"/>
  <c r="AV188" i="11"/>
  <c r="AV8" i="11"/>
  <c r="AV184" i="11"/>
  <c r="AV176" i="11"/>
  <c r="AV167" i="11"/>
  <c r="AV158" i="11"/>
  <c r="AV151" i="11"/>
  <c r="AV145" i="11"/>
  <c r="AV141" i="11"/>
  <c r="AV136" i="11"/>
  <c r="AV124" i="11"/>
  <c r="AV111" i="11"/>
  <c r="AV106" i="11"/>
  <c r="AV100" i="11"/>
  <c r="AV95" i="11"/>
  <c r="AV87" i="11"/>
  <c r="AV82" i="11"/>
  <c r="AV77" i="11"/>
  <c r="AV71" i="11"/>
  <c r="AV66" i="11"/>
  <c r="AV61" i="11"/>
  <c r="AV56" i="11"/>
  <c r="AV52" i="11"/>
  <c r="AV48" i="11"/>
  <c r="AV44" i="11"/>
  <c r="AV40" i="11"/>
  <c r="AV36" i="11"/>
  <c r="AV31" i="11"/>
  <c r="AV27" i="11"/>
  <c r="AV23" i="11"/>
  <c r="AV19" i="11"/>
  <c r="AV15" i="11"/>
  <c r="AV11" i="11"/>
  <c r="AV101" i="11"/>
  <c r="AV81" i="11"/>
  <c r="AV186" i="11"/>
  <c r="AV182" i="11"/>
  <c r="AV166" i="11"/>
  <c r="AV132" i="11"/>
  <c r="AV116" i="11"/>
  <c r="AV127" i="11"/>
  <c r="AV12" i="11"/>
  <c r="AV192" i="11"/>
  <c r="AV191" i="11"/>
  <c r="AV183" i="11"/>
  <c r="AV175" i="11"/>
  <c r="AV163" i="11"/>
  <c r="AV155" i="11"/>
  <c r="AV148" i="11"/>
  <c r="AV144" i="11"/>
  <c r="AV140" i="11"/>
  <c r="AV135" i="11"/>
  <c r="AV123" i="11"/>
  <c r="AV109" i="11"/>
  <c r="AV104" i="11"/>
  <c r="AV99" i="11"/>
  <c r="AV94" i="11"/>
  <c r="AV86" i="11"/>
  <c r="AV80" i="11"/>
  <c r="AV75" i="11"/>
  <c r="AV70" i="11"/>
  <c r="AV64" i="11"/>
  <c r="AV60" i="11"/>
  <c r="AV55" i="11"/>
  <c r="AV51" i="11"/>
  <c r="AV47" i="11"/>
  <c r="AV43" i="11"/>
  <c r="AV39" i="11"/>
  <c r="AV35" i="11"/>
  <c r="AV30" i="11"/>
  <c r="AV26" i="11"/>
  <c r="AV22" i="11"/>
  <c r="AV18" i="11"/>
  <c r="AV14" i="11"/>
  <c r="AV97" i="11"/>
  <c r="AV73" i="11"/>
  <c r="AV92" i="11"/>
  <c r="AV190" i="11"/>
  <c r="AV156" i="11"/>
  <c r="AV130" i="11"/>
  <c r="AV126" i="11"/>
  <c r="AV114" i="11"/>
  <c r="AV110" i="11"/>
  <c r="AV159" i="11"/>
  <c r="AV115" i="11"/>
  <c r="AV107" i="11"/>
  <c r="AV187" i="11"/>
  <c r="AV180" i="11"/>
  <c r="AV172" i="11"/>
  <c r="AV147" i="11"/>
  <c r="AV143" i="11"/>
  <c r="AV139" i="11"/>
  <c r="AV131" i="11"/>
  <c r="AV119" i="11"/>
  <c r="AV108" i="11"/>
  <c r="AV103" i="11"/>
  <c r="AV84" i="11"/>
  <c r="AV79" i="11"/>
  <c r="AV68" i="11"/>
  <c r="AV63" i="11"/>
  <c r="AV59" i="11"/>
  <c r="AV29" i="11"/>
  <c r="AV25" i="11"/>
  <c r="AV21" i="11"/>
  <c r="AV17" i="11"/>
  <c r="AV13" i="11"/>
  <c r="AV57" i="11"/>
  <c r="AV89" i="11"/>
  <c r="AV69" i="11"/>
  <c r="AV178" i="11"/>
  <c r="AV168" i="11"/>
  <c r="AV164" i="11"/>
  <c r="AV150" i="11"/>
  <c r="AV134" i="11"/>
  <c r="AV118" i="11"/>
  <c r="AU189" i="11"/>
  <c r="AV189" i="11" s="1"/>
  <c r="AU165" i="11"/>
  <c r="AV165" i="11" s="1"/>
  <c r="AU157" i="11"/>
  <c r="AV157" i="11" s="1"/>
  <c r="AU169" i="11"/>
  <c r="AV169" i="11" s="1"/>
  <c r="AU193" i="11"/>
  <c r="AV193" i="11" s="1"/>
  <c r="AU177" i="11"/>
  <c r="AV177" i="11" s="1"/>
  <c r="AU174" i="11"/>
  <c r="AV174" i="11" s="1"/>
  <c r="AU170" i="11"/>
  <c r="AV170" i="11" s="1"/>
  <c r="AU160" i="11"/>
  <c r="AV160" i="11" s="1"/>
  <c r="AU133" i="11"/>
  <c r="AV133" i="11" s="1"/>
  <c r="AU128" i="11"/>
  <c r="AV128" i="11" s="1"/>
  <c r="AU117" i="11"/>
  <c r="AV117" i="11" s="1"/>
  <c r="AU112" i="11"/>
  <c r="AV112" i="11" s="1"/>
  <c r="AU153" i="11"/>
  <c r="AV153" i="11" s="1"/>
  <c r="CV192" i="11"/>
  <c r="BL192" i="11" s="1"/>
  <c r="CV168" i="11"/>
  <c r="BL168" i="11" s="1"/>
  <c r="AU129" i="11"/>
  <c r="AV129" i="11" s="1"/>
  <c r="AU181" i="11"/>
  <c r="AV181" i="11" s="1"/>
  <c r="AU173" i="11"/>
  <c r="AV173" i="11" s="1"/>
  <c r="AU149" i="11"/>
  <c r="AV149" i="11" s="1"/>
  <c r="AU113" i="11"/>
  <c r="AV113" i="11" s="1"/>
  <c r="AU137" i="11"/>
  <c r="AV137" i="11" s="1"/>
  <c r="CV190" i="11"/>
  <c r="BL190" i="11" s="1"/>
  <c r="CV186" i="11"/>
  <c r="BL186" i="11" s="1"/>
  <c r="CV182" i="11"/>
  <c r="BL182" i="11" s="1"/>
  <c r="CV178" i="11"/>
  <c r="BL178" i="11" s="1"/>
  <c r="CV166" i="11"/>
  <c r="BL166" i="11" s="1"/>
  <c r="CV162" i="11"/>
  <c r="BL162" i="11" s="1"/>
  <c r="CV150" i="11"/>
  <c r="BL150" i="11" s="1"/>
  <c r="CV134" i="11"/>
  <c r="BL134" i="11" s="1"/>
  <c r="CV130" i="11"/>
  <c r="BL130" i="11" s="1"/>
  <c r="CV126" i="11"/>
  <c r="BL126" i="11" s="1"/>
  <c r="CV122" i="11"/>
  <c r="BL122" i="11" s="1"/>
  <c r="CV118" i="11"/>
  <c r="BL118" i="11" s="1"/>
  <c r="CV114" i="11"/>
  <c r="BL114" i="11" s="1"/>
  <c r="CV110" i="11"/>
  <c r="BL110" i="11" s="1"/>
  <c r="AU121" i="11"/>
  <c r="AV121" i="11" s="1"/>
  <c r="A169" i="11"/>
  <c r="A58" i="11"/>
  <c r="A33" i="11"/>
  <c r="A148" i="11"/>
  <c r="A188" i="11"/>
  <c r="A164" i="11"/>
  <c r="AY18" i="11"/>
  <c r="AY19" i="11"/>
  <c r="AY20" i="11"/>
  <c r="AY21" i="11"/>
  <c r="AX21" i="11" s="1"/>
  <c r="BJ21" i="11" s="1"/>
  <c r="AY22" i="11"/>
  <c r="AY23" i="11"/>
  <c r="AY24" i="11"/>
  <c r="AX24" i="11" s="1"/>
  <c r="BJ24" i="11" s="1"/>
  <c r="AY25" i="11"/>
  <c r="AY26" i="11"/>
  <c r="AY27" i="11"/>
  <c r="AY28" i="11"/>
  <c r="AX28" i="11" s="1"/>
  <c r="BJ28" i="11" s="1"/>
  <c r="AY29" i="11"/>
  <c r="AX29" i="11" s="1"/>
  <c r="BJ29" i="11" s="1"/>
  <c r="AY30" i="11"/>
  <c r="AX30" i="11" s="1"/>
  <c r="BJ30" i="11" s="1"/>
  <c r="AY31" i="11"/>
  <c r="AY32" i="11"/>
  <c r="AX32" i="11" s="1"/>
  <c r="AY33" i="11"/>
  <c r="AY34" i="11"/>
  <c r="AX34" i="11" s="1"/>
  <c r="AY35" i="11"/>
  <c r="AX35" i="11" s="1"/>
  <c r="AY36" i="11"/>
  <c r="AX36" i="11" s="1"/>
  <c r="AY37" i="11"/>
  <c r="AX37" i="11" s="1"/>
  <c r="AY38" i="11"/>
  <c r="AX38" i="11" s="1"/>
  <c r="AY39" i="11"/>
  <c r="AX39" i="11" s="1"/>
  <c r="AY40" i="11"/>
  <c r="AY41" i="11"/>
  <c r="AX41" i="11" s="1"/>
  <c r="AY42" i="11"/>
  <c r="AX42" i="11" s="1"/>
  <c r="AY43" i="11"/>
  <c r="AX43" i="11" s="1"/>
  <c r="AY44" i="11"/>
  <c r="AY45" i="11"/>
  <c r="AX45" i="11" s="1"/>
  <c r="AY46" i="11"/>
  <c r="AX46" i="11" s="1"/>
  <c r="AY47" i="11"/>
  <c r="AY48" i="11"/>
  <c r="AX48" i="11" s="1"/>
  <c r="AY49" i="11"/>
  <c r="AX49" i="11" s="1"/>
  <c r="AY50" i="11"/>
  <c r="AX50" i="11" s="1"/>
  <c r="AY51" i="11"/>
  <c r="AY52" i="11"/>
  <c r="AX52" i="11" s="1"/>
  <c r="BI52" i="11" s="1"/>
  <c r="BK52" i="11" s="1"/>
  <c r="AY53" i="11"/>
  <c r="AX53" i="11" s="1"/>
  <c r="AY54" i="11"/>
  <c r="AX54" i="11" s="1"/>
  <c r="AY55" i="11"/>
  <c r="AY56" i="11"/>
  <c r="AX56" i="11" s="1"/>
  <c r="AY57" i="11"/>
  <c r="AY58" i="11"/>
  <c r="AX58" i="11" s="1"/>
  <c r="AY59" i="11"/>
  <c r="AX59" i="11" s="1"/>
  <c r="AY60" i="11"/>
  <c r="AX60" i="11" s="1"/>
  <c r="AY61" i="11"/>
  <c r="AY62" i="11"/>
  <c r="AX62" i="11" s="1"/>
  <c r="AY63" i="11"/>
  <c r="AY64" i="11"/>
  <c r="AX64" i="11" s="1"/>
  <c r="AY65" i="11"/>
  <c r="AY66" i="11"/>
  <c r="AX66" i="11" s="1"/>
  <c r="AY67" i="11"/>
  <c r="AX67" i="11" s="1"/>
  <c r="AY68" i="11"/>
  <c r="AX68" i="11" s="1"/>
  <c r="AY69" i="11"/>
  <c r="AY70" i="11"/>
  <c r="AX70" i="11" s="1"/>
  <c r="AY71" i="11"/>
  <c r="AX71" i="11" s="1"/>
  <c r="AY72" i="11"/>
  <c r="AX72" i="11" s="1"/>
  <c r="AY73" i="11"/>
  <c r="AX73" i="11" s="1"/>
  <c r="AY74" i="11"/>
  <c r="AX74" i="11" s="1"/>
  <c r="AY75" i="11"/>
  <c r="AX75" i="11" s="1"/>
  <c r="AY76" i="11"/>
  <c r="AX76" i="11" s="1"/>
  <c r="AY77" i="11"/>
  <c r="AX77" i="11" s="1"/>
  <c r="AY78" i="11"/>
  <c r="AX78" i="11" s="1"/>
  <c r="AY79" i="11"/>
  <c r="AY80" i="11"/>
  <c r="AY81" i="11"/>
  <c r="AY82" i="11"/>
  <c r="AX82" i="11" s="1"/>
  <c r="AY83" i="11"/>
  <c r="AX83" i="11" s="1"/>
  <c r="AY84" i="11"/>
  <c r="AX84" i="11" s="1"/>
  <c r="AY85" i="11"/>
  <c r="AX85" i="11" s="1"/>
  <c r="AY86" i="11"/>
  <c r="AX86" i="11" s="1"/>
  <c r="AY87" i="11"/>
  <c r="AX87" i="11" s="1"/>
  <c r="AY88" i="11"/>
  <c r="AY89" i="11"/>
  <c r="AY90" i="11"/>
  <c r="AX90" i="11" s="1"/>
  <c r="AY91" i="11"/>
  <c r="AX91" i="11" s="1"/>
  <c r="AY92" i="11"/>
  <c r="AX92" i="11" s="1"/>
  <c r="AY93" i="11"/>
  <c r="AX93" i="11" s="1"/>
  <c r="AY94" i="11"/>
  <c r="AX94" i="11" s="1"/>
  <c r="AY95" i="11"/>
  <c r="AX95" i="11" s="1"/>
  <c r="AY96" i="11"/>
  <c r="AX96" i="11" s="1"/>
  <c r="AY97" i="11"/>
  <c r="AX97" i="11" s="1"/>
  <c r="AY98" i="11"/>
  <c r="AX98" i="11" s="1"/>
  <c r="AY99" i="11"/>
  <c r="AX99" i="11" s="1"/>
  <c r="AY100" i="11"/>
  <c r="AX100" i="11" s="1"/>
  <c r="AY101" i="11"/>
  <c r="AX101" i="11" s="1"/>
  <c r="AY102" i="11"/>
  <c r="AY103" i="11"/>
  <c r="AX103" i="11" s="1"/>
  <c r="AY104" i="11"/>
  <c r="AX104" i="11" s="1"/>
  <c r="AY105" i="11"/>
  <c r="AX105" i="11" s="1"/>
  <c r="AY106" i="11"/>
  <c r="AX106" i="11" s="1"/>
  <c r="AY107" i="11"/>
  <c r="AX107" i="11" s="1"/>
  <c r="AY108" i="11"/>
  <c r="AX108" i="11" s="1"/>
  <c r="AY109" i="11"/>
  <c r="AX109" i="11" s="1"/>
  <c r="AY110" i="11"/>
  <c r="AX110" i="11" s="1"/>
  <c r="AY111" i="11"/>
  <c r="AX111" i="11" s="1"/>
  <c r="AY112" i="11"/>
  <c r="AX112" i="11" s="1"/>
  <c r="AY113" i="11"/>
  <c r="AX113" i="11" s="1"/>
  <c r="AY114" i="11"/>
  <c r="AY115" i="11"/>
  <c r="AX115" i="11" s="1"/>
  <c r="AY116" i="11"/>
  <c r="AX116" i="11" s="1"/>
  <c r="AY117" i="11"/>
  <c r="AX117" i="11" s="1"/>
  <c r="AY118" i="11"/>
  <c r="AX118" i="11" s="1"/>
  <c r="AY119" i="11"/>
  <c r="AX119" i="11" s="1"/>
  <c r="AY120" i="11"/>
  <c r="AX120" i="11" s="1"/>
  <c r="AY121" i="11"/>
  <c r="AY122" i="11"/>
  <c r="AY123" i="11"/>
  <c r="AX123" i="11" s="1"/>
  <c r="AY124" i="11"/>
  <c r="AX124" i="11" s="1"/>
  <c r="AY125" i="11"/>
  <c r="AX125" i="11" s="1"/>
  <c r="AY126" i="11"/>
  <c r="AX126" i="11" s="1"/>
  <c r="AY127" i="11"/>
  <c r="AY128" i="11"/>
  <c r="AX128" i="11" s="1"/>
  <c r="AY129" i="11"/>
  <c r="AX129" i="11" s="1"/>
  <c r="AY130" i="11"/>
  <c r="AY131" i="11"/>
  <c r="AX131" i="11" s="1"/>
  <c r="AY132" i="11"/>
  <c r="AX132" i="11" s="1"/>
  <c r="AY133" i="11"/>
  <c r="AX133" i="11" s="1"/>
  <c r="AY134" i="11"/>
  <c r="AX134" i="11" s="1"/>
  <c r="AY135" i="11"/>
  <c r="AX135" i="11" s="1"/>
  <c r="AY136" i="11"/>
  <c r="AX136" i="11" s="1"/>
  <c r="AY137" i="11"/>
  <c r="AX137" i="11" s="1"/>
  <c r="AY138" i="11"/>
  <c r="AX138" i="11" s="1"/>
  <c r="AY139" i="11"/>
  <c r="AX139" i="11" s="1"/>
  <c r="AY140" i="11"/>
  <c r="AX140" i="11" s="1"/>
  <c r="AY141" i="11"/>
  <c r="AX141" i="11" s="1"/>
  <c r="AY142" i="11"/>
  <c r="AX142" i="11" s="1"/>
  <c r="AY143" i="11"/>
  <c r="AY144" i="11"/>
  <c r="AX144" i="11" s="1"/>
  <c r="AY145" i="11"/>
  <c r="AX145" i="11" s="1"/>
  <c r="AY146" i="11"/>
  <c r="AX146" i="11" s="1"/>
  <c r="AY147" i="11"/>
  <c r="AX147" i="11" s="1"/>
  <c r="AY148" i="11"/>
  <c r="AX148" i="11" s="1"/>
  <c r="AY149" i="11"/>
  <c r="AX149" i="11" s="1"/>
  <c r="AY150" i="11"/>
  <c r="AX150" i="11" s="1"/>
  <c r="AY151" i="11"/>
  <c r="AX151" i="11" s="1"/>
  <c r="AY152" i="11"/>
  <c r="AX152" i="11" s="1"/>
  <c r="AY153" i="11"/>
  <c r="AY154" i="11"/>
  <c r="AX154" i="11" s="1"/>
  <c r="AY155" i="11"/>
  <c r="AX155" i="11" s="1"/>
  <c r="AY156" i="11"/>
  <c r="AX156" i="11" s="1"/>
  <c r="AY157" i="11"/>
  <c r="AY158" i="11"/>
  <c r="AX158" i="11" s="1"/>
  <c r="AY159" i="11"/>
  <c r="AX159" i="11" s="1"/>
  <c r="AY160" i="11"/>
  <c r="AX160" i="11" s="1"/>
  <c r="AY161" i="11"/>
  <c r="AX161" i="11" s="1"/>
  <c r="AY162" i="11"/>
  <c r="AX162" i="11" s="1"/>
  <c r="AY163" i="11"/>
  <c r="AX163" i="11" s="1"/>
  <c r="AY164" i="11"/>
  <c r="AX164" i="11" s="1"/>
  <c r="AY165" i="11"/>
  <c r="AX165" i="11" s="1"/>
  <c r="AY166" i="11"/>
  <c r="AX166" i="11" s="1"/>
  <c r="AY167" i="11"/>
  <c r="AX167" i="11" s="1"/>
  <c r="AY168" i="11"/>
  <c r="AX168" i="11" s="1"/>
  <c r="AY169" i="11"/>
  <c r="AX169" i="11" s="1"/>
  <c r="AY170" i="11"/>
  <c r="AX170" i="11" s="1"/>
  <c r="AY171" i="11"/>
  <c r="AX171" i="11" s="1"/>
  <c r="AY172" i="11"/>
  <c r="AX172" i="11" s="1"/>
  <c r="AY173" i="11"/>
  <c r="AX173" i="11" s="1"/>
  <c r="AY174" i="11"/>
  <c r="AX174" i="11" s="1"/>
  <c r="AY175" i="11"/>
  <c r="AX175" i="11" s="1"/>
  <c r="AY176" i="11"/>
  <c r="AX176" i="11" s="1"/>
  <c r="AY177" i="11"/>
  <c r="AX177" i="11" s="1"/>
  <c r="AY178" i="11"/>
  <c r="AX178" i="11" s="1"/>
  <c r="AY179" i="11"/>
  <c r="AY180" i="11"/>
  <c r="AX180" i="11" s="1"/>
  <c r="AY181" i="11"/>
  <c r="AY182" i="11"/>
  <c r="AX182" i="11" s="1"/>
  <c r="AY183" i="11"/>
  <c r="AX183" i="11" s="1"/>
  <c r="AY184" i="11"/>
  <c r="AX184" i="11" s="1"/>
  <c r="AY185" i="11"/>
  <c r="AX185" i="11" s="1"/>
  <c r="AY186" i="11"/>
  <c r="AX186" i="11" s="1"/>
  <c r="AY187" i="11"/>
  <c r="AX187" i="11" s="1"/>
  <c r="AY188" i="11"/>
  <c r="AX188" i="11" s="1"/>
  <c r="AY189" i="11"/>
  <c r="AX189" i="11" s="1"/>
  <c r="AY190" i="11"/>
  <c r="AX190" i="11" s="1"/>
  <c r="AY191" i="11"/>
  <c r="AX191" i="11" s="1"/>
  <c r="AY192" i="11"/>
  <c r="AX192" i="11" s="1"/>
  <c r="AY193" i="11"/>
  <c r="AX193" i="11" s="1"/>
  <c r="AY9" i="11"/>
  <c r="AX9" i="11" s="1"/>
  <c r="AY10" i="11"/>
  <c r="AX10" i="11" s="1"/>
  <c r="AY11" i="11"/>
  <c r="AY12" i="11"/>
  <c r="AY13" i="11"/>
  <c r="AX13" i="11" s="1"/>
  <c r="AY14" i="11"/>
  <c r="AX14" i="11" s="1"/>
  <c r="AY15" i="11"/>
  <c r="AX15" i="11" s="1"/>
  <c r="AY16" i="11"/>
  <c r="AY17" i="11"/>
  <c r="AX17" i="11" s="1"/>
  <c r="BJ17" i="11" s="1"/>
  <c r="AY8" i="11"/>
  <c r="BJ16" i="11"/>
  <c r="BJ18" i="11"/>
  <c r="BJ19" i="11"/>
  <c r="BJ20" i="11"/>
  <c r="BJ22" i="11"/>
  <c r="BJ23" i="11"/>
  <c r="BJ25" i="11"/>
  <c r="BJ26" i="11"/>
  <c r="BJ27" i="11"/>
  <c r="BJ31" i="11"/>
  <c r="BI16" i="11"/>
  <c r="BI18" i="11"/>
  <c r="BI19" i="11"/>
  <c r="BI20" i="11"/>
  <c r="BI22" i="11"/>
  <c r="BI23" i="11"/>
  <c r="BI25" i="11"/>
  <c r="BI26" i="11"/>
  <c r="BI27" i="11"/>
  <c r="BI31" i="11"/>
  <c r="BH9" i="11"/>
  <c r="BH10" i="11"/>
  <c r="BH11" i="11"/>
  <c r="BH12" i="11"/>
  <c r="BH13" i="11"/>
  <c r="BH14" i="11"/>
  <c r="BH15" i="11"/>
  <c r="BH16" i="11"/>
  <c r="BH17" i="11"/>
  <c r="BH18" i="11"/>
  <c r="BH19" i="11"/>
  <c r="BH20" i="11"/>
  <c r="BH21" i="11"/>
  <c r="BH22" i="11"/>
  <c r="BH23" i="11"/>
  <c r="BH24" i="11"/>
  <c r="BH25" i="11"/>
  <c r="BH26" i="11"/>
  <c r="BH27" i="11"/>
  <c r="BH28" i="11"/>
  <c r="BH29" i="11"/>
  <c r="BH30" i="11"/>
  <c r="BH31" i="11"/>
  <c r="BH32" i="11"/>
  <c r="BH33" i="11"/>
  <c r="BH34" i="11"/>
  <c r="BH35" i="11"/>
  <c r="BH36" i="11"/>
  <c r="BH37" i="11"/>
  <c r="BH38" i="11"/>
  <c r="BH39" i="11"/>
  <c r="BH40" i="11"/>
  <c r="BH41" i="11"/>
  <c r="BH42" i="11"/>
  <c r="BH43" i="11"/>
  <c r="BH44" i="11"/>
  <c r="BH45" i="11"/>
  <c r="BH46" i="11"/>
  <c r="BH47" i="11"/>
  <c r="BH48" i="11"/>
  <c r="BH49" i="11"/>
  <c r="BH50" i="11"/>
  <c r="BH51" i="11"/>
  <c r="BH52" i="11"/>
  <c r="BH53" i="11"/>
  <c r="BH54" i="11"/>
  <c r="BH55" i="11"/>
  <c r="BH56" i="11"/>
  <c r="BH57" i="11"/>
  <c r="BH58" i="11"/>
  <c r="BH59" i="11"/>
  <c r="BH60" i="11"/>
  <c r="BH61" i="11"/>
  <c r="BH62" i="11"/>
  <c r="BH63" i="11"/>
  <c r="BH64" i="11"/>
  <c r="BH65" i="11"/>
  <c r="BH66" i="11"/>
  <c r="BH67" i="11"/>
  <c r="BH68" i="11"/>
  <c r="BH69" i="11"/>
  <c r="BH70" i="11"/>
  <c r="BH71" i="11"/>
  <c r="BH72" i="11"/>
  <c r="BH73" i="11"/>
  <c r="BH74" i="11"/>
  <c r="BH75" i="11"/>
  <c r="BH76" i="11"/>
  <c r="BH77" i="11"/>
  <c r="BH78" i="11"/>
  <c r="BH79" i="11"/>
  <c r="BH80" i="11"/>
  <c r="BH81" i="11"/>
  <c r="BH82" i="11"/>
  <c r="BH83" i="11"/>
  <c r="BH84" i="11"/>
  <c r="BH85" i="11"/>
  <c r="BH86" i="11"/>
  <c r="BH87" i="11"/>
  <c r="BH88" i="11"/>
  <c r="BH89" i="11"/>
  <c r="BH90" i="11"/>
  <c r="BH91" i="11"/>
  <c r="BH92" i="11"/>
  <c r="BH93" i="11"/>
  <c r="BH94" i="11"/>
  <c r="BH95" i="11"/>
  <c r="BH96" i="11"/>
  <c r="BH97" i="11"/>
  <c r="BH98" i="11"/>
  <c r="BH99" i="11"/>
  <c r="BH100" i="11"/>
  <c r="BH101" i="11"/>
  <c r="BH102" i="11"/>
  <c r="BH103" i="11"/>
  <c r="BH104" i="11"/>
  <c r="BH105" i="11"/>
  <c r="BH106" i="11"/>
  <c r="BH107" i="11"/>
  <c r="BH108" i="11"/>
  <c r="BH109" i="11"/>
  <c r="BH110" i="11"/>
  <c r="BH111" i="11"/>
  <c r="BH112" i="11"/>
  <c r="BH113" i="11"/>
  <c r="BH114" i="11"/>
  <c r="BH115" i="11"/>
  <c r="BH116" i="11"/>
  <c r="BH117" i="11"/>
  <c r="BH118" i="11"/>
  <c r="BH119" i="11"/>
  <c r="BH120" i="11"/>
  <c r="BH121" i="11"/>
  <c r="BH122" i="11"/>
  <c r="BH123" i="11"/>
  <c r="BH124" i="11"/>
  <c r="BH125" i="11"/>
  <c r="BH126" i="11"/>
  <c r="BH127" i="11"/>
  <c r="BH128" i="11"/>
  <c r="BH129" i="11"/>
  <c r="BH130" i="11"/>
  <c r="BH131" i="11"/>
  <c r="BH132" i="11"/>
  <c r="BH133" i="11"/>
  <c r="BH134" i="11"/>
  <c r="BH135" i="11"/>
  <c r="BH136" i="11"/>
  <c r="BH137" i="11"/>
  <c r="BH138" i="11"/>
  <c r="BH139" i="11"/>
  <c r="BH140" i="11"/>
  <c r="BH141" i="11"/>
  <c r="BH142" i="11"/>
  <c r="BH143" i="11"/>
  <c r="BH144" i="11"/>
  <c r="BH145" i="11"/>
  <c r="BH146" i="11"/>
  <c r="BH147" i="11"/>
  <c r="BH148" i="11"/>
  <c r="BH149" i="11"/>
  <c r="BH150" i="11"/>
  <c r="BH151" i="11"/>
  <c r="BH152" i="11"/>
  <c r="BH153" i="11"/>
  <c r="BH154" i="11"/>
  <c r="BH155" i="11"/>
  <c r="BH156" i="11"/>
  <c r="BH157" i="11"/>
  <c r="BH158" i="11"/>
  <c r="BH159" i="11"/>
  <c r="BH160" i="11"/>
  <c r="BH161" i="11"/>
  <c r="BH162" i="11"/>
  <c r="BH163" i="11"/>
  <c r="BH164" i="11"/>
  <c r="BH165" i="11"/>
  <c r="BH166" i="11"/>
  <c r="BH167" i="11"/>
  <c r="BH168" i="11"/>
  <c r="BH169" i="11"/>
  <c r="BH170" i="11"/>
  <c r="BH171" i="11"/>
  <c r="BH172" i="11"/>
  <c r="BH173" i="11"/>
  <c r="BH174" i="11"/>
  <c r="BH175" i="11"/>
  <c r="BH176" i="11"/>
  <c r="BH177" i="11"/>
  <c r="BH178" i="11"/>
  <c r="BH179" i="11"/>
  <c r="BH180" i="11"/>
  <c r="BH181" i="11"/>
  <c r="BH182" i="11"/>
  <c r="BH183" i="11"/>
  <c r="BH184" i="11"/>
  <c r="BH185" i="11"/>
  <c r="BH186" i="11"/>
  <c r="BH187" i="11"/>
  <c r="BH188" i="11"/>
  <c r="BH189" i="11"/>
  <c r="BH190" i="11"/>
  <c r="BH191" i="11"/>
  <c r="BH192" i="11"/>
  <c r="BH193" i="11"/>
  <c r="BH8" i="11"/>
  <c r="BF11" i="11"/>
  <c r="BF12" i="11"/>
  <c r="BF13" i="11"/>
  <c r="BF14" i="11"/>
  <c r="BF15" i="11"/>
  <c r="BF16" i="11"/>
  <c r="BF17" i="11"/>
  <c r="BF18" i="11"/>
  <c r="BF19" i="11"/>
  <c r="BF20" i="11"/>
  <c r="BF21" i="11"/>
  <c r="BF22" i="11"/>
  <c r="BF23" i="11"/>
  <c r="BF24" i="11"/>
  <c r="BF25" i="11"/>
  <c r="BF26" i="11"/>
  <c r="BF27" i="11"/>
  <c r="BF28" i="11"/>
  <c r="BF29" i="11"/>
  <c r="BF30" i="11"/>
  <c r="BF31" i="11"/>
  <c r="BF32" i="11"/>
  <c r="BF33" i="11"/>
  <c r="BF34" i="11"/>
  <c r="BF35" i="11"/>
  <c r="BF36" i="11"/>
  <c r="BF37" i="11"/>
  <c r="BF38" i="11"/>
  <c r="BF39" i="11"/>
  <c r="BF40" i="11"/>
  <c r="BF41" i="11"/>
  <c r="BF42" i="11"/>
  <c r="BF43" i="11"/>
  <c r="BF44" i="11"/>
  <c r="BF45" i="11"/>
  <c r="BF46" i="11"/>
  <c r="BF47" i="11"/>
  <c r="BF48" i="11"/>
  <c r="BF49" i="11"/>
  <c r="BF50" i="11"/>
  <c r="BF51" i="11"/>
  <c r="BF52" i="11"/>
  <c r="BF53" i="11"/>
  <c r="BF54" i="11"/>
  <c r="BF55" i="11"/>
  <c r="BF56" i="11"/>
  <c r="BF57" i="11"/>
  <c r="BF58" i="11"/>
  <c r="BF59" i="11"/>
  <c r="BF60" i="11"/>
  <c r="BF61" i="11"/>
  <c r="BF62" i="11"/>
  <c r="BF63" i="11"/>
  <c r="BF64" i="11"/>
  <c r="BF65" i="11"/>
  <c r="BF66" i="11"/>
  <c r="BF67" i="11"/>
  <c r="BF68" i="11"/>
  <c r="BF69" i="11"/>
  <c r="BF70" i="11"/>
  <c r="BF71" i="11"/>
  <c r="BF72" i="11"/>
  <c r="BF73" i="11"/>
  <c r="BF74" i="11"/>
  <c r="BF75" i="11"/>
  <c r="BF76" i="11"/>
  <c r="BF77" i="11"/>
  <c r="BF78" i="11"/>
  <c r="BF79" i="11"/>
  <c r="BF80" i="11"/>
  <c r="BF81" i="11"/>
  <c r="BF82" i="11"/>
  <c r="BF83" i="11"/>
  <c r="BF84" i="11"/>
  <c r="BF85" i="11"/>
  <c r="BF86" i="11"/>
  <c r="BF87" i="11"/>
  <c r="BF88" i="11"/>
  <c r="BF89" i="11"/>
  <c r="BF90" i="11"/>
  <c r="BF91" i="11"/>
  <c r="BF92" i="11"/>
  <c r="BF93" i="11"/>
  <c r="BF94" i="11"/>
  <c r="BF95" i="11"/>
  <c r="BF96" i="11"/>
  <c r="BF97" i="11"/>
  <c r="BF98" i="11"/>
  <c r="BF99" i="11"/>
  <c r="BF100" i="11"/>
  <c r="BF101" i="11"/>
  <c r="BF102" i="11"/>
  <c r="BF103" i="11"/>
  <c r="BF104" i="11"/>
  <c r="BF105" i="11"/>
  <c r="BF106" i="11"/>
  <c r="BF107" i="11"/>
  <c r="BF108" i="11"/>
  <c r="BF109" i="11"/>
  <c r="BF110" i="11"/>
  <c r="BF111" i="11"/>
  <c r="BF112" i="11"/>
  <c r="BF113" i="11"/>
  <c r="BF114" i="11"/>
  <c r="BF115" i="11"/>
  <c r="BF116" i="11"/>
  <c r="BF117" i="11"/>
  <c r="BF118" i="11"/>
  <c r="BF119" i="11"/>
  <c r="BF120" i="11"/>
  <c r="BF121" i="11"/>
  <c r="BF122" i="11"/>
  <c r="BF123" i="11"/>
  <c r="BF124" i="11"/>
  <c r="BF125" i="11"/>
  <c r="BF126" i="11"/>
  <c r="BF127" i="11"/>
  <c r="BF128" i="11"/>
  <c r="BF129" i="11"/>
  <c r="BF130" i="11"/>
  <c r="BF131" i="11"/>
  <c r="BF132" i="11"/>
  <c r="BF133" i="11"/>
  <c r="BF135" i="11"/>
  <c r="BF136" i="11"/>
  <c r="BF137" i="11"/>
  <c r="BF138" i="11"/>
  <c r="BF139" i="11"/>
  <c r="BF140" i="11"/>
  <c r="BF141" i="11"/>
  <c r="BF142" i="11"/>
  <c r="BF143" i="11"/>
  <c r="BF144" i="11"/>
  <c r="BF145" i="11"/>
  <c r="BF146" i="11"/>
  <c r="BF147" i="11"/>
  <c r="BF148" i="11"/>
  <c r="BF149" i="11"/>
  <c r="BF150" i="11"/>
  <c r="BF151" i="11"/>
  <c r="BF152" i="11"/>
  <c r="BF153" i="11"/>
  <c r="BF154" i="11"/>
  <c r="BF155" i="11"/>
  <c r="BF156" i="11"/>
  <c r="BF157" i="11"/>
  <c r="BF158" i="11"/>
  <c r="BF159" i="11"/>
  <c r="BF160" i="11"/>
  <c r="BF161" i="11"/>
  <c r="BF162" i="11"/>
  <c r="BF163" i="11"/>
  <c r="BF164" i="11"/>
  <c r="BF165" i="11"/>
  <c r="BF166" i="11"/>
  <c r="BF167" i="11"/>
  <c r="BF168" i="11"/>
  <c r="BF169" i="11"/>
  <c r="BF170" i="11"/>
  <c r="BF171" i="11"/>
  <c r="BF172" i="11"/>
  <c r="BF173" i="11"/>
  <c r="BF174" i="11"/>
  <c r="BF175" i="11"/>
  <c r="BF176" i="11"/>
  <c r="BF177" i="11"/>
  <c r="BF178" i="11"/>
  <c r="BF179" i="11"/>
  <c r="BF180" i="11"/>
  <c r="BF181" i="11"/>
  <c r="BF182" i="11"/>
  <c r="BF183" i="11"/>
  <c r="BF184" i="11"/>
  <c r="BF185" i="11"/>
  <c r="BF186" i="11"/>
  <c r="BF187" i="11"/>
  <c r="BF188" i="11"/>
  <c r="BF189" i="11"/>
  <c r="BF190" i="11"/>
  <c r="BF191" i="11"/>
  <c r="BF192" i="11"/>
  <c r="BF193" i="11"/>
  <c r="BF10" i="11"/>
  <c r="BF9" i="11"/>
  <c r="BF8" i="11"/>
  <c r="DB186" i="11"/>
  <c r="BR186" i="11" s="1"/>
  <c r="DE186" i="11"/>
  <c r="BU186" i="11" s="1"/>
  <c r="DI186" i="11"/>
  <c r="BY186" i="11" s="1"/>
  <c r="EF186" i="11"/>
  <c r="EL186" i="11"/>
  <c r="EO186" i="11"/>
  <c r="ES186" i="11"/>
  <c r="EX186" i="11"/>
  <c r="FD186" i="11"/>
  <c r="FG186" i="11"/>
  <c r="FK186" i="11"/>
  <c r="EA186" i="11" s="1"/>
  <c r="CQ186" i="11" s="1"/>
  <c r="DB187" i="11"/>
  <c r="BR187" i="11" s="1"/>
  <c r="DE187" i="11"/>
  <c r="BU187" i="11" s="1"/>
  <c r="DI187" i="11"/>
  <c r="BY187" i="11" s="1"/>
  <c r="EF187" i="11"/>
  <c r="EL187" i="11"/>
  <c r="EO187" i="11"/>
  <c r="ES187" i="11"/>
  <c r="EX187" i="11"/>
  <c r="DN187" i="11" s="1"/>
  <c r="CD187" i="11" s="1"/>
  <c r="FD187" i="11"/>
  <c r="FG187" i="11"/>
  <c r="FK187" i="11"/>
  <c r="DB9" i="11"/>
  <c r="BR9" i="11" s="1"/>
  <c r="DE9" i="11"/>
  <c r="BU9" i="11" s="1"/>
  <c r="DI9" i="11"/>
  <c r="BY9" i="11" s="1"/>
  <c r="EF9" i="11"/>
  <c r="EL9" i="11"/>
  <c r="EO9" i="11"/>
  <c r="ES9" i="11"/>
  <c r="EX9" i="11"/>
  <c r="DN9" i="11" s="1"/>
  <c r="CD9" i="11" s="1"/>
  <c r="FD9" i="11"/>
  <c r="FG9" i="11"/>
  <c r="FK9" i="11"/>
  <c r="DB10" i="11"/>
  <c r="BR10" i="11" s="1"/>
  <c r="DE10" i="11"/>
  <c r="BU10" i="11" s="1"/>
  <c r="DI10" i="11"/>
  <c r="BY10" i="11" s="1"/>
  <c r="EF10" i="11"/>
  <c r="EL10" i="11"/>
  <c r="EO10" i="11"/>
  <c r="ES10" i="11"/>
  <c r="EX10" i="11"/>
  <c r="FD10" i="11"/>
  <c r="FG10" i="11"/>
  <c r="FK10" i="11"/>
  <c r="DB11" i="11"/>
  <c r="BR11" i="11" s="1"/>
  <c r="DE11" i="11"/>
  <c r="BU11" i="11" s="1"/>
  <c r="DI11" i="11"/>
  <c r="BY11" i="11" s="1"/>
  <c r="EF11" i="11"/>
  <c r="EL11" i="11"/>
  <c r="EO11" i="11"/>
  <c r="ES11" i="11"/>
  <c r="EX11" i="11"/>
  <c r="FD11" i="11"/>
  <c r="FG11" i="11"/>
  <c r="FK11" i="11"/>
  <c r="DB12" i="11"/>
  <c r="BR12" i="11" s="1"/>
  <c r="DE12" i="11"/>
  <c r="BU12" i="11" s="1"/>
  <c r="DI12" i="11"/>
  <c r="BY12" i="11" s="1"/>
  <c r="EF12" i="11"/>
  <c r="EL12" i="11"/>
  <c r="EO12" i="11"/>
  <c r="ES12" i="11"/>
  <c r="EX12" i="11"/>
  <c r="FD12" i="11"/>
  <c r="FG12" i="11"/>
  <c r="FK12" i="11"/>
  <c r="DB13" i="11"/>
  <c r="BR13" i="11" s="1"/>
  <c r="DE13" i="11"/>
  <c r="BU13" i="11" s="1"/>
  <c r="DI13" i="11"/>
  <c r="BY13" i="11" s="1"/>
  <c r="EF13" i="11"/>
  <c r="EL13" i="11"/>
  <c r="EO13" i="11"/>
  <c r="ES13" i="11"/>
  <c r="EX13" i="11"/>
  <c r="FD13" i="11"/>
  <c r="FG13" i="11"/>
  <c r="FK13" i="11"/>
  <c r="DB14" i="11"/>
  <c r="BR14" i="11" s="1"/>
  <c r="DE14" i="11"/>
  <c r="BU14" i="11" s="1"/>
  <c r="DI14" i="11"/>
  <c r="BY14" i="11" s="1"/>
  <c r="EF14" i="11"/>
  <c r="EL14" i="11"/>
  <c r="EO14" i="11"/>
  <c r="ES14" i="11"/>
  <c r="EX14" i="11"/>
  <c r="FD14" i="11"/>
  <c r="FG14" i="11"/>
  <c r="FK14" i="11"/>
  <c r="DB15" i="11"/>
  <c r="BR15" i="11" s="1"/>
  <c r="DE15" i="11"/>
  <c r="BU15" i="11" s="1"/>
  <c r="DI15" i="11"/>
  <c r="BY15" i="11" s="1"/>
  <c r="EF15" i="11"/>
  <c r="EL15" i="11"/>
  <c r="EO15" i="11"/>
  <c r="ES15" i="11"/>
  <c r="EX15" i="11"/>
  <c r="FD15" i="11"/>
  <c r="FG15" i="11"/>
  <c r="FK15" i="11"/>
  <c r="DB16" i="11"/>
  <c r="BR16" i="11" s="1"/>
  <c r="DE16" i="11"/>
  <c r="BU16" i="11" s="1"/>
  <c r="DI16" i="11"/>
  <c r="BY16" i="11" s="1"/>
  <c r="EF16" i="11"/>
  <c r="EL16" i="11"/>
  <c r="EO16" i="11"/>
  <c r="ES16" i="11"/>
  <c r="EX16" i="11"/>
  <c r="DN16" i="11" s="1"/>
  <c r="CD16" i="11" s="1"/>
  <c r="FD16" i="11"/>
  <c r="FG16" i="11"/>
  <c r="FK16" i="11"/>
  <c r="DB17" i="11"/>
  <c r="BR17" i="11" s="1"/>
  <c r="DE17" i="11"/>
  <c r="BU17" i="11" s="1"/>
  <c r="DI17" i="11"/>
  <c r="BY17" i="11" s="1"/>
  <c r="EF17" i="11"/>
  <c r="EL17" i="11"/>
  <c r="EO17" i="11"/>
  <c r="ES17" i="11"/>
  <c r="EX17" i="11"/>
  <c r="DN17" i="11" s="1"/>
  <c r="CD17" i="11" s="1"/>
  <c r="FD17" i="11"/>
  <c r="FG17" i="11"/>
  <c r="FK17" i="11"/>
  <c r="DB18" i="11"/>
  <c r="BR18" i="11" s="1"/>
  <c r="DE18" i="11"/>
  <c r="BU18" i="11" s="1"/>
  <c r="DI18" i="11"/>
  <c r="BY18" i="11" s="1"/>
  <c r="EF18" i="11"/>
  <c r="EL18" i="11"/>
  <c r="EO18" i="11"/>
  <c r="ES18" i="11"/>
  <c r="EX18" i="11"/>
  <c r="FD18" i="11"/>
  <c r="FG18" i="11"/>
  <c r="FK18" i="11"/>
  <c r="DB19" i="11"/>
  <c r="BR19" i="11" s="1"/>
  <c r="DE19" i="11"/>
  <c r="BU19" i="11" s="1"/>
  <c r="DI19" i="11"/>
  <c r="BY19" i="11" s="1"/>
  <c r="EF19" i="11"/>
  <c r="EL19" i="11"/>
  <c r="EO19" i="11"/>
  <c r="ES19" i="11"/>
  <c r="EX19" i="11"/>
  <c r="DN19" i="11" s="1"/>
  <c r="CD19" i="11" s="1"/>
  <c r="FD19" i="11"/>
  <c r="FG19" i="11"/>
  <c r="FK19" i="11"/>
  <c r="DB20" i="11"/>
  <c r="BR20" i="11" s="1"/>
  <c r="DE20" i="11"/>
  <c r="BU20" i="11" s="1"/>
  <c r="DI20" i="11"/>
  <c r="BY20" i="11" s="1"/>
  <c r="EF20" i="11"/>
  <c r="EL20" i="11"/>
  <c r="EO20" i="11"/>
  <c r="ES20" i="11"/>
  <c r="EX20" i="11"/>
  <c r="FD20" i="11"/>
  <c r="FG20" i="11"/>
  <c r="FK20" i="11"/>
  <c r="EA20" i="11" s="1"/>
  <c r="CQ20" i="11" s="1"/>
  <c r="DB21" i="11"/>
  <c r="BR21" i="11" s="1"/>
  <c r="DE21" i="11"/>
  <c r="BU21" i="11" s="1"/>
  <c r="DI21" i="11"/>
  <c r="BY21" i="11" s="1"/>
  <c r="EF21" i="11"/>
  <c r="EL21" i="11"/>
  <c r="EO21" i="11"/>
  <c r="ES21" i="11"/>
  <c r="EX21" i="11"/>
  <c r="DN21" i="11" s="1"/>
  <c r="CD21" i="11" s="1"/>
  <c r="FD21" i="11"/>
  <c r="FG21" i="11"/>
  <c r="FK21" i="11"/>
  <c r="DB22" i="11"/>
  <c r="BR22" i="11" s="1"/>
  <c r="DE22" i="11"/>
  <c r="BU22" i="11" s="1"/>
  <c r="DI22" i="11"/>
  <c r="BY22" i="11" s="1"/>
  <c r="EF22" i="11"/>
  <c r="EL22" i="11"/>
  <c r="EO22" i="11"/>
  <c r="ES22" i="11"/>
  <c r="EX22" i="11"/>
  <c r="DN22" i="11" s="1"/>
  <c r="CD22" i="11" s="1"/>
  <c r="FD22" i="11"/>
  <c r="FG22" i="11"/>
  <c r="FK22" i="11"/>
  <c r="EA22" i="11" s="1"/>
  <c r="CQ22" i="11" s="1"/>
  <c r="DB23" i="11"/>
  <c r="BR23" i="11" s="1"/>
  <c r="DE23" i="11"/>
  <c r="BU23" i="11" s="1"/>
  <c r="DI23" i="11"/>
  <c r="BY23" i="11" s="1"/>
  <c r="EF23" i="11"/>
  <c r="EL23" i="11"/>
  <c r="EO23" i="11"/>
  <c r="ES23" i="11"/>
  <c r="EX23" i="11"/>
  <c r="DN23" i="11" s="1"/>
  <c r="CD23" i="11" s="1"/>
  <c r="FD23" i="11"/>
  <c r="FG23" i="11"/>
  <c r="FK23" i="11"/>
  <c r="EA23" i="11" s="1"/>
  <c r="CQ23" i="11" s="1"/>
  <c r="DB24" i="11"/>
  <c r="BR24" i="11" s="1"/>
  <c r="DE24" i="11"/>
  <c r="BU24" i="11" s="1"/>
  <c r="DI24" i="11"/>
  <c r="BY24" i="11" s="1"/>
  <c r="EF24" i="11"/>
  <c r="EL24" i="11"/>
  <c r="EO24" i="11"/>
  <c r="ES24" i="11"/>
  <c r="EX24" i="11"/>
  <c r="FD24" i="11"/>
  <c r="FG24" i="11"/>
  <c r="FK24" i="11"/>
  <c r="DB25" i="11"/>
  <c r="BR25" i="11" s="1"/>
  <c r="DE25" i="11"/>
  <c r="BU25" i="11" s="1"/>
  <c r="DI25" i="11"/>
  <c r="BY25" i="11" s="1"/>
  <c r="EF25" i="11"/>
  <c r="EL25" i="11"/>
  <c r="EO25" i="11"/>
  <c r="ES25" i="11"/>
  <c r="EX25" i="11"/>
  <c r="DN25" i="11" s="1"/>
  <c r="CD25" i="11" s="1"/>
  <c r="FD25" i="11"/>
  <c r="FG25" i="11"/>
  <c r="FK25" i="11"/>
  <c r="DB26" i="11"/>
  <c r="BR26" i="11" s="1"/>
  <c r="DE26" i="11"/>
  <c r="BU26" i="11" s="1"/>
  <c r="DI26" i="11"/>
  <c r="BY26" i="11" s="1"/>
  <c r="EF26" i="11"/>
  <c r="EL26" i="11"/>
  <c r="EO26" i="11"/>
  <c r="ES26" i="11"/>
  <c r="EX26" i="11"/>
  <c r="DN26" i="11" s="1"/>
  <c r="CD26" i="11" s="1"/>
  <c r="FD26" i="11"/>
  <c r="FG26" i="11"/>
  <c r="FK26" i="11"/>
  <c r="DB27" i="11"/>
  <c r="BR27" i="11" s="1"/>
  <c r="DE27" i="11"/>
  <c r="BU27" i="11" s="1"/>
  <c r="DI27" i="11"/>
  <c r="BY27" i="11" s="1"/>
  <c r="EF27" i="11"/>
  <c r="EL27" i="11"/>
  <c r="EO27" i="11"/>
  <c r="ES27" i="11"/>
  <c r="EX27" i="11"/>
  <c r="FD27" i="11"/>
  <c r="FG27" i="11"/>
  <c r="FK27" i="11"/>
  <c r="DB28" i="11"/>
  <c r="BR28" i="11" s="1"/>
  <c r="DE28" i="11"/>
  <c r="BU28" i="11" s="1"/>
  <c r="DI28" i="11"/>
  <c r="BY28" i="11" s="1"/>
  <c r="EF28" i="11"/>
  <c r="EL28" i="11"/>
  <c r="EO28" i="11"/>
  <c r="ES28" i="11"/>
  <c r="EX28" i="11"/>
  <c r="FD28" i="11"/>
  <c r="FG28" i="11"/>
  <c r="FK28" i="11"/>
  <c r="DB29" i="11"/>
  <c r="BR29" i="11" s="1"/>
  <c r="DE29" i="11"/>
  <c r="BU29" i="11" s="1"/>
  <c r="DI29" i="11"/>
  <c r="BY29" i="11" s="1"/>
  <c r="EF29" i="11"/>
  <c r="EL29" i="11"/>
  <c r="EO29" i="11"/>
  <c r="ES29" i="11"/>
  <c r="EX29" i="11"/>
  <c r="DN29" i="11" s="1"/>
  <c r="CD29" i="11" s="1"/>
  <c r="FD29" i="11"/>
  <c r="FG29" i="11"/>
  <c r="FK29" i="11"/>
  <c r="DB30" i="11"/>
  <c r="BR30" i="11" s="1"/>
  <c r="DE30" i="11"/>
  <c r="BU30" i="11" s="1"/>
  <c r="DI30" i="11"/>
  <c r="BY30" i="11" s="1"/>
  <c r="EF30" i="11"/>
  <c r="EL30" i="11"/>
  <c r="EO30" i="11"/>
  <c r="ES30" i="11"/>
  <c r="EX30" i="11"/>
  <c r="FD30" i="11"/>
  <c r="FG30" i="11"/>
  <c r="FK30" i="11"/>
  <c r="DB31" i="11"/>
  <c r="BR31" i="11" s="1"/>
  <c r="DE31" i="11"/>
  <c r="BU31" i="11" s="1"/>
  <c r="DI31" i="11"/>
  <c r="BY31" i="11" s="1"/>
  <c r="EF31" i="11"/>
  <c r="EL31" i="11"/>
  <c r="EO31" i="11"/>
  <c r="ES31" i="11"/>
  <c r="EX31" i="11"/>
  <c r="FD31" i="11"/>
  <c r="FG31" i="11"/>
  <c r="FK31" i="11"/>
  <c r="EA31" i="11" s="1"/>
  <c r="CQ31" i="11" s="1"/>
  <c r="CW32" i="11"/>
  <c r="BM32" i="11" s="1"/>
  <c r="CX32" i="11"/>
  <c r="BN32" i="11" s="1"/>
  <c r="CY32" i="11"/>
  <c r="BO32" i="11" s="1"/>
  <c r="DB32" i="11"/>
  <c r="BR32" i="11" s="1"/>
  <c r="DC32" i="11"/>
  <c r="BS32" i="11" s="1"/>
  <c r="DD32" i="11"/>
  <c r="BT32" i="11" s="1"/>
  <c r="DE32" i="11"/>
  <c r="BU32" i="11" s="1"/>
  <c r="DF32" i="11"/>
  <c r="BV32" i="11" s="1"/>
  <c r="DI32" i="11"/>
  <c r="BY32" i="11" s="1"/>
  <c r="DJ32" i="11"/>
  <c r="BZ32" i="11" s="1"/>
  <c r="DK32" i="11"/>
  <c r="CA32" i="11" s="1"/>
  <c r="DL32" i="11"/>
  <c r="CB32" i="11" s="1"/>
  <c r="DM32" i="11"/>
  <c r="CC32" i="11" s="1"/>
  <c r="EF32" i="11"/>
  <c r="EG32" i="11"/>
  <c r="EH32" i="11"/>
  <c r="EI32" i="11"/>
  <c r="EL32" i="11"/>
  <c r="EM32" i="11"/>
  <c r="EN32" i="11"/>
  <c r="EO32" i="11"/>
  <c r="EP32" i="11"/>
  <c r="ES32" i="11"/>
  <c r="ET32" i="11"/>
  <c r="EU32" i="11"/>
  <c r="EV32" i="11"/>
  <c r="EW32" i="11"/>
  <c r="EX32" i="11"/>
  <c r="EY32" i="11"/>
  <c r="EZ32" i="11"/>
  <c r="FA32" i="11"/>
  <c r="DX32" i="11" s="1"/>
  <c r="CN32" i="11" s="1"/>
  <c r="FD32" i="11"/>
  <c r="FE32" i="11"/>
  <c r="FF32" i="11"/>
  <c r="FG32" i="11"/>
  <c r="FH32" i="11"/>
  <c r="FK32" i="11"/>
  <c r="FL32" i="11"/>
  <c r="FM32" i="11"/>
  <c r="FN32" i="11"/>
  <c r="FO32" i="11"/>
  <c r="DB33" i="11"/>
  <c r="BR33" i="11" s="1"/>
  <c r="DE33" i="11"/>
  <c r="BU33" i="11" s="1"/>
  <c r="DI33" i="11"/>
  <c r="BY33" i="11" s="1"/>
  <c r="EF33" i="11"/>
  <c r="EL33" i="11"/>
  <c r="EO33" i="11"/>
  <c r="ES33" i="11"/>
  <c r="EX33" i="11"/>
  <c r="FD33" i="11"/>
  <c r="FG33" i="11"/>
  <c r="FK33" i="11"/>
  <c r="DB34" i="11"/>
  <c r="BR34" i="11" s="1"/>
  <c r="DE34" i="11"/>
  <c r="DI34" i="11"/>
  <c r="BY34" i="11" s="1"/>
  <c r="EF34" i="11"/>
  <c r="EL34" i="11"/>
  <c r="EO34" i="11"/>
  <c r="ES34" i="11"/>
  <c r="EX34" i="11"/>
  <c r="FD34" i="11"/>
  <c r="FK34" i="11"/>
  <c r="EA34" i="11" s="1"/>
  <c r="CQ34" i="11" s="1"/>
  <c r="DB35" i="11"/>
  <c r="BR35" i="11" s="1"/>
  <c r="DE35" i="11"/>
  <c r="DI35" i="11"/>
  <c r="BY35" i="11" s="1"/>
  <c r="EF35" i="11"/>
  <c r="EL35" i="11"/>
  <c r="EO35" i="11"/>
  <c r="ES35" i="11"/>
  <c r="EX35" i="11"/>
  <c r="CG35" i="11"/>
  <c r="FD35" i="11"/>
  <c r="FK35" i="11"/>
  <c r="EA35" i="11" s="1"/>
  <c r="CQ35" i="11" s="1"/>
  <c r="DB36" i="11"/>
  <c r="BR36" i="11" s="1"/>
  <c r="DE36" i="11"/>
  <c r="DI36" i="11"/>
  <c r="BY36" i="11" s="1"/>
  <c r="EF36" i="11"/>
  <c r="EL36" i="11"/>
  <c r="EO36" i="11"/>
  <c r="ES36" i="11"/>
  <c r="EX36" i="11"/>
  <c r="CG36" i="11"/>
  <c r="FD36" i="11"/>
  <c r="FK36" i="11"/>
  <c r="DB37" i="11"/>
  <c r="BR37" i="11" s="1"/>
  <c r="DE37" i="11"/>
  <c r="DI37" i="11"/>
  <c r="BY37" i="11" s="1"/>
  <c r="EF37" i="11"/>
  <c r="EL37" i="11"/>
  <c r="EO37" i="11"/>
  <c r="ES37" i="11"/>
  <c r="EX37" i="11"/>
  <c r="CF37" i="11"/>
  <c r="CG37" i="11"/>
  <c r="FD37" i="11"/>
  <c r="FK37" i="11"/>
  <c r="EA37" i="11" s="1"/>
  <c r="CQ37" i="11" s="1"/>
  <c r="DB38" i="11"/>
  <c r="BR38" i="11" s="1"/>
  <c r="DE38" i="11"/>
  <c r="DI38" i="11"/>
  <c r="BY38" i="11" s="1"/>
  <c r="EF38" i="11"/>
  <c r="EL38" i="11"/>
  <c r="EO38" i="11"/>
  <c r="ES38" i="11"/>
  <c r="EX38" i="11"/>
  <c r="DN38" i="11" s="1"/>
  <c r="CD38" i="11" s="1"/>
  <c r="CF38" i="11"/>
  <c r="CG38" i="11"/>
  <c r="FD38" i="11"/>
  <c r="FK38" i="11"/>
  <c r="EA38" i="11" s="1"/>
  <c r="CQ38" i="11" s="1"/>
  <c r="DB39" i="11"/>
  <c r="BR39" i="11" s="1"/>
  <c r="DE39" i="11"/>
  <c r="DI39" i="11"/>
  <c r="BY39" i="11" s="1"/>
  <c r="EF39" i="11"/>
  <c r="EL39" i="11"/>
  <c r="EO39" i="11"/>
  <c r="ES39" i="11"/>
  <c r="EX39" i="11"/>
  <c r="CF39" i="11"/>
  <c r="FD39" i="11"/>
  <c r="FK39" i="11"/>
  <c r="DB40" i="11"/>
  <c r="BR40" i="11" s="1"/>
  <c r="DE40" i="11"/>
  <c r="DI40" i="11"/>
  <c r="BY40" i="11" s="1"/>
  <c r="EF40" i="11"/>
  <c r="EL40" i="11"/>
  <c r="EO40" i="11"/>
  <c r="ES40" i="11"/>
  <c r="EX40" i="11"/>
  <c r="CF40" i="11"/>
  <c r="FD40" i="11"/>
  <c r="FK40" i="11"/>
  <c r="EA40" i="11" s="1"/>
  <c r="CQ40" i="11" s="1"/>
  <c r="DB41" i="11"/>
  <c r="BR41" i="11" s="1"/>
  <c r="DE41" i="11"/>
  <c r="DI41" i="11"/>
  <c r="BY41" i="11" s="1"/>
  <c r="EF41" i="11"/>
  <c r="EL41" i="11"/>
  <c r="EO41" i="11"/>
  <c r="ES41" i="11"/>
  <c r="EX41" i="11"/>
  <c r="DN41" i="11" s="1"/>
  <c r="CD41" i="11" s="1"/>
  <c r="CF41" i="11"/>
  <c r="FD41" i="11"/>
  <c r="FK41" i="11"/>
  <c r="DB42" i="11"/>
  <c r="BR42" i="11" s="1"/>
  <c r="DE42" i="11"/>
  <c r="DI42" i="11"/>
  <c r="BY42" i="11" s="1"/>
  <c r="EF42" i="11"/>
  <c r="EL42" i="11"/>
  <c r="EO42" i="11"/>
  <c r="ES42" i="11"/>
  <c r="EX42" i="11"/>
  <c r="CG42" i="11"/>
  <c r="FD42" i="11"/>
  <c r="FK42" i="11"/>
  <c r="DB43" i="11"/>
  <c r="BR43" i="11" s="1"/>
  <c r="DE43" i="11"/>
  <c r="DI43" i="11"/>
  <c r="BY43" i="11" s="1"/>
  <c r="EF43" i="11"/>
  <c r="EL43" i="11"/>
  <c r="EO43" i="11"/>
  <c r="ES43" i="11"/>
  <c r="EX43" i="11"/>
  <c r="FD43" i="11"/>
  <c r="FK43" i="11"/>
  <c r="DB44" i="11"/>
  <c r="BR44" i="11" s="1"/>
  <c r="DE44" i="11"/>
  <c r="DI44" i="11"/>
  <c r="BY44" i="11" s="1"/>
  <c r="EF44" i="11"/>
  <c r="EL44" i="11"/>
  <c r="EO44" i="11"/>
  <c r="ES44" i="11"/>
  <c r="EX44" i="11"/>
  <c r="CF44" i="11"/>
  <c r="FD44" i="11"/>
  <c r="FK44" i="11"/>
  <c r="DB45" i="11"/>
  <c r="BR45" i="11" s="1"/>
  <c r="DE45" i="11"/>
  <c r="DI45" i="11"/>
  <c r="BY45" i="11" s="1"/>
  <c r="EF45" i="11"/>
  <c r="EL45" i="11"/>
  <c r="EO45" i="11"/>
  <c r="ES45" i="11"/>
  <c r="EX45" i="11"/>
  <c r="CF45" i="11"/>
  <c r="FD45" i="11"/>
  <c r="FK45" i="11"/>
  <c r="DB46" i="11"/>
  <c r="BR46" i="11" s="1"/>
  <c r="DE46" i="11"/>
  <c r="DI46" i="11"/>
  <c r="BY46" i="11" s="1"/>
  <c r="EF46" i="11"/>
  <c r="EL46" i="11"/>
  <c r="EO46" i="11"/>
  <c r="ES46" i="11"/>
  <c r="EX46" i="11"/>
  <c r="CF46" i="11"/>
  <c r="CG46" i="11"/>
  <c r="FD46" i="11"/>
  <c r="FK46" i="11"/>
  <c r="DB47" i="11"/>
  <c r="BR47" i="11" s="1"/>
  <c r="DE47" i="11"/>
  <c r="DI47" i="11"/>
  <c r="BY47" i="11" s="1"/>
  <c r="EF47" i="11"/>
  <c r="EL47" i="11"/>
  <c r="EO47" i="11"/>
  <c r="ES47" i="11"/>
  <c r="EX47" i="11"/>
  <c r="FD47" i="11"/>
  <c r="FK47" i="11"/>
  <c r="DB48" i="11"/>
  <c r="BR48" i="11" s="1"/>
  <c r="DE48" i="11"/>
  <c r="DI48" i="11"/>
  <c r="BY48" i="11" s="1"/>
  <c r="EF48" i="11"/>
  <c r="EL48" i="11"/>
  <c r="EO48" i="11"/>
  <c r="ES48" i="11"/>
  <c r="EX48" i="11"/>
  <c r="FD48" i="11"/>
  <c r="FK48" i="11"/>
  <c r="DB49" i="11"/>
  <c r="BR49" i="11" s="1"/>
  <c r="DE49" i="11"/>
  <c r="DI49" i="11"/>
  <c r="BY49" i="11" s="1"/>
  <c r="EF49" i="11"/>
  <c r="EL49" i="11"/>
  <c r="EO49" i="11"/>
  <c r="ES49" i="11"/>
  <c r="EX49" i="11"/>
  <c r="CG49" i="11"/>
  <c r="FD49" i="11"/>
  <c r="FK49" i="11"/>
  <c r="DB50" i="11"/>
  <c r="BR50" i="11" s="1"/>
  <c r="DE50" i="11"/>
  <c r="DI50" i="11"/>
  <c r="BY50" i="11" s="1"/>
  <c r="EF50" i="11"/>
  <c r="EL50" i="11"/>
  <c r="EO50" i="11"/>
  <c r="ES50" i="11"/>
  <c r="EX50" i="11"/>
  <c r="CG50" i="11"/>
  <c r="FD50" i="11"/>
  <c r="FK50" i="11"/>
  <c r="DB51" i="11"/>
  <c r="BR51" i="11" s="1"/>
  <c r="DE51" i="11"/>
  <c r="DI51" i="11"/>
  <c r="BY51" i="11" s="1"/>
  <c r="EF51" i="11"/>
  <c r="EL51" i="11"/>
  <c r="EO51" i="11"/>
  <c r="ES51" i="11"/>
  <c r="EX51" i="11"/>
  <c r="FD51" i="11"/>
  <c r="FK51" i="11"/>
  <c r="DB52" i="11"/>
  <c r="BR52" i="11" s="1"/>
  <c r="DE52" i="11"/>
  <c r="DI52" i="11"/>
  <c r="BY52" i="11" s="1"/>
  <c r="EF52" i="11"/>
  <c r="EL52" i="11"/>
  <c r="EO52" i="11"/>
  <c r="ES52" i="11"/>
  <c r="EX52" i="11"/>
  <c r="DN52" i="11" s="1"/>
  <c r="CD52" i="11" s="1"/>
  <c r="CG52" i="11"/>
  <c r="FD52" i="11"/>
  <c r="FK52" i="11"/>
  <c r="DB53" i="11"/>
  <c r="BR53" i="11" s="1"/>
  <c r="DE53" i="11"/>
  <c r="DI53" i="11"/>
  <c r="BY53" i="11" s="1"/>
  <c r="EF53" i="11"/>
  <c r="EL53" i="11"/>
  <c r="EO53" i="11"/>
  <c r="ES53" i="11"/>
  <c r="EX53" i="11"/>
  <c r="CG53" i="11"/>
  <c r="FD53" i="11"/>
  <c r="FK53" i="11"/>
  <c r="DB54" i="11"/>
  <c r="BR54" i="11" s="1"/>
  <c r="DE54" i="11"/>
  <c r="DI54" i="11"/>
  <c r="BY54" i="11" s="1"/>
  <c r="EF54" i="11"/>
  <c r="EL54" i="11"/>
  <c r="EO54" i="11"/>
  <c r="ES54" i="11"/>
  <c r="EX54" i="11"/>
  <c r="CG54" i="11"/>
  <c r="FD54" i="11"/>
  <c r="FK54" i="11"/>
  <c r="DB55" i="11"/>
  <c r="BR55" i="11" s="1"/>
  <c r="DE55" i="11"/>
  <c r="DI55" i="11"/>
  <c r="BY55" i="11" s="1"/>
  <c r="EF55" i="11"/>
  <c r="EL55" i="11"/>
  <c r="EO55" i="11"/>
  <c r="ES55" i="11"/>
  <c r="EX55" i="11"/>
  <c r="CG55" i="11"/>
  <c r="FD55" i="11"/>
  <c r="FK55" i="11"/>
  <c r="DB56" i="11"/>
  <c r="BR56" i="11" s="1"/>
  <c r="DE56" i="11"/>
  <c r="BU56" i="11" s="1"/>
  <c r="DI56" i="11"/>
  <c r="BY56" i="11" s="1"/>
  <c r="EF56" i="11"/>
  <c r="EL56" i="11"/>
  <c r="EO56" i="11"/>
  <c r="ES56" i="11"/>
  <c r="EX56" i="11"/>
  <c r="DN56" i="11" s="1"/>
  <c r="CD56" i="11" s="1"/>
  <c r="FD56" i="11"/>
  <c r="FG56" i="11"/>
  <c r="FK56" i="11"/>
  <c r="DB57" i="11"/>
  <c r="BR57" i="11" s="1"/>
  <c r="DE57" i="11"/>
  <c r="BU57" i="11" s="1"/>
  <c r="DI57" i="11"/>
  <c r="BY57" i="11" s="1"/>
  <c r="EF57" i="11"/>
  <c r="EL57" i="11"/>
  <c r="EO57" i="11"/>
  <c r="ES57" i="11"/>
  <c r="EX57" i="11"/>
  <c r="FD57" i="11"/>
  <c r="FG57" i="11"/>
  <c r="FK57" i="11"/>
  <c r="DB92" i="11"/>
  <c r="BR92" i="11" s="1"/>
  <c r="DE92" i="11"/>
  <c r="BU92" i="11" s="1"/>
  <c r="DI92" i="11"/>
  <c r="BY92" i="11" s="1"/>
  <c r="EF92" i="11"/>
  <c r="EL92" i="11"/>
  <c r="EO92" i="11"/>
  <c r="ES92" i="11"/>
  <c r="EX92" i="11"/>
  <c r="FD92" i="11"/>
  <c r="FG92" i="11"/>
  <c r="FK92" i="11"/>
  <c r="EA92" i="11" s="1"/>
  <c r="CQ92" i="11" s="1"/>
  <c r="DB93" i="11"/>
  <c r="BR93" i="11" s="1"/>
  <c r="DE93" i="11"/>
  <c r="BU93" i="11" s="1"/>
  <c r="DI93" i="11"/>
  <c r="BY93" i="11" s="1"/>
  <c r="EF93" i="11"/>
  <c r="EL93" i="11"/>
  <c r="EO93" i="11"/>
  <c r="ES93" i="11"/>
  <c r="EX93" i="11"/>
  <c r="FD93" i="11"/>
  <c r="FG93" i="11"/>
  <c r="FK93" i="11"/>
  <c r="EA93" i="11" s="1"/>
  <c r="CQ93" i="11" s="1"/>
  <c r="DB94" i="11"/>
  <c r="BR94" i="11" s="1"/>
  <c r="DE94" i="11"/>
  <c r="BU94" i="11" s="1"/>
  <c r="DI94" i="11"/>
  <c r="BY94" i="11" s="1"/>
  <c r="EF94" i="11"/>
  <c r="EL94" i="11"/>
  <c r="EO94" i="11"/>
  <c r="ES94" i="11"/>
  <c r="EX94" i="11"/>
  <c r="FD94" i="11"/>
  <c r="FG94" i="11"/>
  <c r="FK94" i="11"/>
  <c r="EA94" i="11" s="1"/>
  <c r="CQ94" i="11" s="1"/>
  <c r="DB95" i="11"/>
  <c r="BR95" i="11" s="1"/>
  <c r="DE95" i="11"/>
  <c r="BU95" i="11" s="1"/>
  <c r="DI95" i="11"/>
  <c r="BY95" i="11" s="1"/>
  <c r="EF95" i="11"/>
  <c r="EL95" i="11"/>
  <c r="EO95" i="11"/>
  <c r="ES95" i="11"/>
  <c r="EX95" i="11"/>
  <c r="FD95" i="11"/>
  <c r="FG95" i="11"/>
  <c r="FK95" i="11"/>
  <c r="EA95" i="11" s="1"/>
  <c r="CQ95" i="11" s="1"/>
  <c r="DB96" i="11"/>
  <c r="BR96" i="11" s="1"/>
  <c r="DE96" i="11"/>
  <c r="BU96" i="11" s="1"/>
  <c r="DI96" i="11"/>
  <c r="BY96" i="11" s="1"/>
  <c r="EF96" i="11"/>
  <c r="EL96" i="11"/>
  <c r="EO96" i="11"/>
  <c r="ES96" i="11"/>
  <c r="EX96" i="11"/>
  <c r="FD96" i="11"/>
  <c r="FG96" i="11"/>
  <c r="FK96" i="11"/>
  <c r="EA96" i="11" s="1"/>
  <c r="CQ96" i="11" s="1"/>
  <c r="DB97" i="11"/>
  <c r="BR97" i="11" s="1"/>
  <c r="DE97" i="11"/>
  <c r="BU97" i="11" s="1"/>
  <c r="DI97" i="11"/>
  <c r="BY97" i="11" s="1"/>
  <c r="EF97" i="11"/>
  <c r="EL97" i="11"/>
  <c r="EO97" i="11"/>
  <c r="ES97" i="11"/>
  <c r="EX97" i="11"/>
  <c r="FD97" i="11"/>
  <c r="FG97" i="11"/>
  <c r="FK97" i="11"/>
  <c r="EA97" i="11" s="1"/>
  <c r="CQ97" i="11" s="1"/>
  <c r="DB98" i="11"/>
  <c r="BR98" i="11" s="1"/>
  <c r="DE98" i="11"/>
  <c r="BU98" i="11" s="1"/>
  <c r="DI98" i="11"/>
  <c r="BY98" i="11" s="1"/>
  <c r="EF98" i="11"/>
  <c r="EL98" i="11"/>
  <c r="EO98" i="11"/>
  <c r="ES98" i="11"/>
  <c r="EX98" i="11"/>
  <c r="FD98" i="11"/>
  <c r="FG98" i="11"/>
  <c r="FK98" i="11"/>
  <c r="EA98" i="11" s="1"/>
  <c r="CQ98" i="11" s="1"/>
  <c r="DB99" i="11"/>
  <c r="BR99" i="11" s="1"/>
  <c r="DE99" i="11"/>
  <c r="BU99" i="11" s="1"/>
  <c r="DI99" i="11"/>
  <c r="BY99" i="11" s="1"/>
  <c r="EF99" i="11"/>
  <c r="EL99" i="11"/>
  <c r="EO99" i="11"/>
  <c r="ES99" i="11"/>
  <c r="EX99" i="11"/>
  <c r="DN99" i="11" s="1"/>
  <c r="CD99" i="11" s="1"/>
  <c r="FD99" i="11"/>
  <c r="FG99" i="11"/>
  <c r="FK99" i="11"/>
  <c r="EA99" i="11" s="1"/>
  <c r="CQ99" i="11" s="1"/>
  <c r="DB100" i="11"/>
  <c r="BR100" i="11" s="1"/>
  <c r="DE100" i="11"/>
  <c r="BU100" i="11" s="1"/>
  <c r="DI100" i="11"/>
  <c r="BY100" i="11" s="1"/>
  <c r="EF100" i="11"/>
  <c r="EL100" i="11"/>
  <c r="EO100" i="11"/>
  <c r="ES100" i="11"/>
  <c r="EX100" i="11"/>
  <c r="FD100" i="11"/>
  <c r="FG100" i="11"/>
  <c r="FK100" i="11"/>
  <c r="DB101" i="11"/>
  <c r="BR101" i="11" s="1"/>
  <c r="DE101" i="11"/>
  <c r="BU101" i="11" s="1"/>
  <c r="DI101" i="11"/>
  <c r="BY101" i="11" s="1"/>
  <c r="EF101" i="11"/>
  <c r="EL101" i="11"/>
  <c r="EO101" i="11"/>
  <c r="ES101" i="11"/>
  <c r="EX101" i="11"/>
  <c r="DN101" i="11" s="1"/>
  <c r="CD101" i="11" s="1"/>
  <c r="FD101" i="11"/>
  <c r="FG101" i="11"/>
  <c r="FK101" i="11"/>
  <c r="DB102" i="11"/>
  <c r="BR102" i="11" s="1"/>
  <c r="DE102" i="11"/>
  <c r="BU102" i="11" s="1"/>
  <c r="DI102" i="11"/>
  <c r="BY102" i="11" s="1"/>
  <c r="EF102" i="11"/>
  <c r="EL102" i="11"/>
  <c r="EO102" i="11"/>
  <c r="ES102" i="11"/>
  <c r="EX102" i="11"/>
  <c r="DN102" i="11" s="1"/>
  <c r="CD102" i="11" s="1"/>
  <c r="FD102" i="11"/>
  <c r="FG102" i="11"/>
  <c r="FK102" i="11"/>
  <c r="EA102" i="11" s="1"/>
  <c r="CQ102" i="11" s="1"/>
  <c r="DB103" i="11"/>
  <c r="BR103" i="11" s="1"/>
  <c r="DE103" i="11"/>
  <c r="BU103" i="11" s="1"/>
  <c r="DI103" i="11"/>
  <c r="BY103" i="11" s="1"/>
  <c r="EF103" i="11"/>
  <c r="EL103" i="11"/>
  <c r="EO103" i="11"/>
  <c r="ES103" i="11"/>
  <c r="EX103" i="11"/>
  <c r="DN103" i="11" s="1"/>
  <c r="CD103" i="11" s="1"/>
  <c r="FD103" i="11"/>
  <c r="FG103" i="11"/>
  <c r="FK103" i="11"/>
  <c r="DB104" i="11"/>
  <c r="BR104" i="11" s="1"/>
  <c r="DE104" i="11"/>
  <c r="BU104" i="11" s="1"/>
  <c r="DI104" i="11"/>
  <c r="BY104" i="11" s="1"/>
  <c r="EF104" i="11"/>
  <c r="EL104" i="11"/>
  <c r="EO104" i="11"/>
  <c r="ES104" i="11"/>
  <c r="EX104" i="11"/>
  <c r="FD104" i="11"/>
  <c r="FG104" i="11"/>
  <c r="FK104" i="11"/>
  <c r="EA104" i="11" s="1"/>
  <c r="CQ104" i="11" s="1"/>
  <c r="DB105" i="11"/>
  <c r="BR105" i="11" s="1"/>
  <c r="DE105" i="11"/>
  <c r="BU105" i="11" s="1"/>
  <c r="DI105" i="11"/>
  <c r="BY105" i="11" s="1"/>
  <c r="EF105" i="11"/>
  <c r="EL105" i="11"/>
  <c r="EO105" i="11"/>
  <c r="ES105" i="11"/>
  <c r="EX105" i="11"/>
  <c r="DN105" i="11" s="1"/>
  <c r="CD105" i="11" s="1"/>
  <c r="FD105" i="11"/>
  <c r="FG105" i="11"/>
  <c r="FK105" i="11"/>
  <c r="DB106" i="11"/>
  <c r="BR106" i="11" s="1"/>
  <c r="DE106" i="11"/>
  <c r="BU106" i="11" s="1"/>
  <c r="DI106" i="11"/>
  <c r="BY106" i="11" s="1"/>
  <c r="EF106" i="11"/>
  <c r="EL106" i="11"/>
  <c r="EO106" i="11"/>
  <c r="ES106" i="11"/>
  <c r="EX106" i="11"/>
  <c r="DN106" i="11" s="1"/>
  <c r="CD106" i="11" s="1"/>
  <c r="FD106" i="11"/>
  <c r="FG106" i="11"/>
  <c r="FK106" i="11"/>
  <c r="DB107" i="11"/>
  <c r="BR107" i="11" s="1"/>
  <c r="DE107" i="11"/>
  <c r="BU107" i="11" s="1"/>
  <c r="DI107" i="11"/>
  <c r="BY107" i="11" s="1"/>
  <c r="EF107" i="11"/>
  <c r="EL107" i="11"/>
  <c r="EO107" i="11"/>
  <c r="ES107" i="11"/>
  <c r="EX107" i="11"/>
  <c r="FD107" i="11"/>
  <c r="FG107" i="11"/>
  <c r="FK107" i="11"/>
  <c r="DB108" i="11"/>
  <c r="BR108" i="11" s="1"/>
  <c r="DE108" i="11"/>
  <c r="BU108" i="11" s="1"/>
  <c r="DI108" i="11"/>
  <c r="BY108" i="11" s="1"/>
  <c r="EF108" i="11"/>
  <c r="EL108" i="11"/>
  <c r="EO108" i="11"/>
  <c r="ES108" i="11"/>
  <c r="EX108" i="11"/>
  <c r="FD108" i="11"/>
  <c r="FG108" i="11"/>
  <c r="FK108" i="11"/>
  <c r="DB109" i="11"/>
  <c r="BR109" i="11" s="1"/>
  <c r="DE109" i="11"/>
  <c r="BU109" i="11" s="1"/>
  <c r="DI109" i="11"/>
  <c r="BY109" i="11" s="1"/>
  <c r="EF109" i="11"/>
  <c r="EL109" i="11"/>
  <c r="EO109" i="11"/>
  <c r="ES109" i="11"/>
  <c r="EX109" i="11"/>
  <c r="DN109" i="11" s="1"/>
  <c r="CD109" i="11" s="1"/>
  <c r="FD109" i="11"/>
  <c r="FG109" i="11"/>
  <c r="FK109" i="11"/>
  <c r="DB110" i="11"/>
  <c r="BR110" i="11" s="1"/>
  <c r="DE110" i="11"/>
  <c r="BU110" i="11" s="1"/>
  <c r="DI110" i="11"/>
  <c r="BY110" i="11" s="1"/>
  <c r="EF110" i="11"/>
  <c r="EL110" i="11"/>
  <c r="EO110" i="11"/>
  <c r="ES110" i="11"/>
  <c r="EX110" i="11"/>
  <c r="DN110" i="11" s="1"/>
  <c r="CD110" i="11" s="1"/>
  <c r="FD110" i="11"/>
  <c r="FG110" i="11"/>
  <c r="FK110" i="11"/>
  <c r="DB111" i="11"/>
  <c r="BR111" i="11" s="1"/>
  <c r="DE111" i="11"/>
  <c r="BU111" i="11" s="1"/>
  <c r="DI111" i="11"/>
  <c r="BY111" i="11" s="1"/>
  <c r="EF111" i="11"/>
  <c r="EL111" i="11"/>
  <c r="EO111" i="11"/>
  <c r="ES111" i="11"/>
  <c r="EX111" i="11"/>
  <c r="FD111" i="11"/>
  <c r="FG111" i="11"/>
  <c r="FK111" i="11"/>
  <c r="DB112" i="11"/>
  <c r="BR112" i="11" s="1"/>
  <c r="DE112" i="11"/>
  <c r="BU112" i="11" s="1"/>
  <c r="DI112" i="11"/>
  <c r="BY112" i="11" s="1"/>
  <c r="EF112" i="11"/>
  <c r="EL112" i="11"/>
  <c r="EO112" i="11"/>
  <c r="ES112" i="11"/>
  <c r="EX112" i="11"/>
  <c r="FD112" i="11"/>
  <c r="FG112" i="11"/>
  <c r="FK112" i="11"/>
  <c r="DB113" i="11"/>
  <c r="BR113" i="11" s="1"/>
  <c r="DE113" i="11"/>
  <c r="BU113" i="11" s="1"/>
  <c r="DI113" i="11"/>
  <c r="BY113" i="11" s="1"/>
  <c r="EF113" i="11"/>
  <c r="EL113" i="11"/>
  <c r="EO113" i="11"/>
  <c r="ES113" i="11"/>
  <c r="EX113" i="11"/>
  <c r="DN113" i="11" s="1"/>
  <c r="CD113" i="11" s="1"/>
  <c r="FD113" i="11"/>
  <c r="FG113" i="11"/>
  <c r="FK113" i="11"/>
  <c r="DB114" i="11"/>
  <c r="BR114" i="11" s="1"/>
  <c r="DE114" i="11"/>
  <c r="BU114" i="11" s="1"/>
  <c r="DI114" i="11"/>
  <c r="BY114" i="11" s="1"/>
  <c r="EF114" i="11"/>
  <c r="EL114" i="11"/>
  <c r="EO114" i="11"/>
  <c r="ES114" i="11"/>
  <c r="EX114" i="11"/>
  <c r="DN114" i="11" s="1"/>
  <c r="CD114" i="11" s="1"/>
  <c r="FD114" i="11"/>
  <c r="FG114" i="11"/>
  <c r="FK114" i="11"/>
  <c r="DB115" i="11"/>
  <c r="BR115" i="11" s="1"/>
  <c r="DE115" i="11"/>
  <c r="BU115" i="11" s="1"/>
  <c r="DI115" i="11"/>
  <c r="BY115" i="11" s="1"/>
  <c r="EF115" i="11"/>
  <c r="EL115" i="11"/>
  <c r="EO115" i="11"/>
  <c r="ES115" i="11"/>
  <c r="EX115" i="11"/>
  <c r="FD115" i="11"/>
  <c r="FG115" i="11"/>
  <c r="FK115" i="11"/>
  <c r="DB116" i="11"/>
  <c r="BR116" i="11" s="1"/>
  <c r="DE116" i="11"/>
  <c r="BU116" i="11" s="1"/>
  <c r="DI116" i="11"/>
  <c r="BY116" i="11" s="1"/>
  <c r="EF116" i="11"/>
  <c r="EL116" i="11"/>
  <c r="EO116" i="11"/>
  <c r="ES116" i="11"/>
  <c r="EX116" i="11"/>
  <c r="FD116" i="11"/>
  <c r="FG116" i="11"/>
  <c r="FK116" i="11"/>
  <c r="DB117" i="11"/>
  <c r="BR117" i="11" s="1"/>
  <c r="DE117" i="11"/>
  <c r="BU117" i="11" s="1"/>
  <c r="DI117" i="11"/>
  <c r="BY117" i="11" s="1"/>
  <c r="EF117" i="11"/>
  <c r="EL117" i="11"/>
  <c r="EO117" i="11"/>
  <c r="ES117" i="11"/>
  <c r="EX117" i="11"/>
  <c r="DN117" i="11" s="1"/>
  <c r="CD117" i="11" s="1"/>
  <c r="FD117" i="11"/>
  <c r="FG117" i="11"/>
  <c r="FK117" i="11"/>
  <c r="DB118" i="11"/>
  <c r="BR118" i="11" s="1"/>
  <c r="DE118" i="11"/>
  <c r="BU118" i="11" s="1"/>
  <c r="DI118" i="11"/>
  <c r="BY118" i="11" s="1"/>
  <c r="EF118" i="11"/>
  <c r="EL118" i="11"/>
  <c r="EO118" i="11"/>
  <c r="ES118" i="11"/>
  <c r="EX118" i="11"/>
  <c r="DN118" i="11" s="1"/>
  <c r="CD118" i="11" s="1"/>
  <c r="FD118" i="11"/>
  <c r="FG118" i="11"/>
  <c r="FK118" i="11"/>
  <c r="DB119" i="11"/>
  <c r="BR119" i="11" s="1"/>
  <c r="DE119" i="11"/>
  <c r="BU119" i="11" s="1"/>
  <c r="DI119" i="11"/>
  <c r="BY119" i="11" s="1"/>
  <c r="EF119" i="11"/>
  <c r="EL119" i="11"/>
  <c r="EO119" i="11"/>
  <c r="ES119" i="11"/>
  <c r="EX119" i="11"/>
  <c r="FD119" i="11"/>
  <c r="FG119" i="11"/>
  <c r="FK119" i="11"/>
  <c r="CW120" i="11"/>
  <c r="BM120" i="11" s="1"/>
  <c r="CX120" i="11"/>
  <c r="CY120" i="11"/>
  <c r="BO120" i="11" s="1"/>
  <c r="DB120" i="11"/>
  <c r="BR120" i="11" s="1"/>
  <c r="DC120" i="11"/>
  <c r="BS120" i="11" s="1"/>
  <c r="DD120" i="11"/>
  <c r="BT120" i="11" s="1"/>
  <c r="DE120" i="11"/>
  <c r="BU120" i="11" s="1"/>
  <c r="DF120" i="11"/>
  <c r="BV120" i="11" s="1"/>
  <c r="DI120" i="11"/>
  <c r="BY120" i="11" s="1"/>
  <c r="DJ120" i="11"/>
  <c r="BZ120" i="11" s="1"/>
  <c r="DK120" i="11"/>
  <c r="CA120" i="11" s="1"/>
  <c r="DL120" i="11"/>
  <c r="CB120" i="11" s="1"/>
  <c r="DM120" i="11"/>
  <c r="CC120" i="11" s="1"/>
  <c r="EF120" i="11"/>
  <c r="EG120" i="11"/>
  <c r="EJ120" i="11" s="1"/>
  <c r="EH120" i="11"/>
  <c r="EI120" i="11"/>
  <c r="EL120" i="11"/>
  <c r="EM120" i="11"/>
  <c r="EN120" i="11"/>
  <c r="EO120" i="11"/>
  <c r="EP120" i="11"/>
  <c r="ES120" i="11"/>
  <c r="ET120" i="11"/>
  <c r="EU120" i="11"/>
  <c r="EV120" i="11"/>
  <c r="EW120" i="11"/>
  <c r="EX120" i="11"/>
  <c r="EY120" i="11"/>
  <c r="EZ120" i="11"/>
  <c r="FA120" i="11"/>
  <c r="DX120" i="11" s="1"/>
  <c r="CN120" i="11" s="1"/>
  <c r="FD120" i="11"/>
  <c r="FE120" i="11"/>
  <c r="FF120" i="11"/>
  <c r="DV120" i="11" s="1"/>
  <c r="CL120" i="11" s="1"/>
  <c r="FG120" i="11"/>
  <c r="FH120" i="11"/>
  <c r="FK120" i="11"/>
  <c r="FL120" i="11"/>
  <c r="FM120" i="11"/>
  <c r="FN120" i="11"/>
  <c r="FO120" i="11"/>
  <c r="DB121" i="11"/>
  <c r="BR121" i="11" s="1"/>
  <c r="DE121" i="11"/>
  <c r="BU121" i="11" s="1"/>
  <c r="DI121" i="11"/>
  <c r="BY121" i="11" s="1"/>
  <c r="EF121" i="11"/>
  <c r="EL121" i="11"/>
  <c r="EO121" i="11"/>
  <c r="ES121" i="11"/>
  <c r="EX121" i="11"/>
  <c r="DN121" i="11" s="1"/>
  <c r="CD121" i="11" s="1"/>
  <c r="FD121" i="11"/>
  <c r="FG121" i="11"/>
  <c r="FK121" i="11"/>
  <c r="CW122" i="11"/>
  <c r="BM122" i="11" s="1"/>
  <c r="CX122" i="11"/>
  <c r="BN122" i="11" s="1"/>
  <c r="CY122" i="11"/>
  <c r="DB122" i="11"/>
  <c r="BR122" i="11" s="1"/>
  <c r="DC122" i="11"/>
  <c r="BS122" i="11" s="1"/>
  <c r="DD122" i="11"/>
  <c r="BT122" i="11" s="1"/>
  <c r="DE122" i="11"/>
  <c r="BU122" i="11" s="1"/>
  <c r="DF122" i="11"/>
  <c r="BV122" i="11" s="1"/>
  <c r="DI122" i="11"/>
  <c r="BY122" i="11" s="1"/>
  <c r="DJ122" i="11"/>
  <c r="BZ122" i="11" s="1"/>
  <c r="DK122" i="11"/>
  <c r="CA122" i="11" s="1"/>
  <c r="DL122" i="11"/>
  <c r="CB122" i="11" s="1"/>
  <c r="DM122" i="11"/>
  <c r="CC122" i="11" s="1"/>
  <c r="EF122" i="11"/>
  <c r="EG122" i="11"/>
  <c r="EH122" i="11"/>
  <c r="EI122" i="11"/>
  <c r="EL122" i="11"/>
  <c r="EM122" i="11"/>
  <c r="EN122" i="11"/>
  <c r="EO122" i="11"/>
  <c r="EP122" i="11"/>
  <c r="ES122" i="11"/>
  <c r="ET122" i="11"/>
  <c r="EU122" i="11"/>
  <c r="EV122" i="11"/>
  <c r="EW122" i="11"/>
  <c r="EX122" i="11"/>
  <c r="DN122" i="11" s="1"/>
  <c r="EY122" i="11"/>
  <c r="EZ122" i="11"/>
  <c r="FA122" i="11"/>
  <c r="FD122" i="11"/>
  <c r="FE122" i="11"/>
  <c r="FF122" i="11"/>
  <c r="FG122" i="11"/>
  <c r="FH122" i="11"/>
  <c r="FK122" i="11"/>
  <c r="FL122" i="11"/>
  <c r="FM122" i="11"/>
  <c r="FN122" i="11"/>
  <c r="ED122" i="11" s="1"/>
  <c r="CT122" i="11" s="1"/>
  <c r="FO122" i="11"/>
  <c r="DB123" i="11"/>
  <c r="BR123" i="11" s="1"/>
  <c r="DE123" i="11"/>
  <c r="BU123" i="11" s="1"/>
  <c r="DI123" i="11"/>
  <c r="BY123" i="11" s="1"/>
  <c r="EF123" i="11"/>
  <c r="EL123" i="11"/>
  <c r="EO123" i="11"/>
  <c r="ES123" i="11"/>
  <c r="EX123" i="11"/>
  <c r="FD123" i="11"/>
  <c r="FG123" i="11"/>
  <c r="FK123" i="11"/>
  <c r="DB124" i="11"/>
  <c r="BR124" i="11" s="1"/>
  <c r="DE124" i="11"/>
  <c r="BU124" i="11" s="1"/>
  <c r="DI124" i="11"/>
  <c r="BY124" i="11" s="1"/>
  <c r="EF124" i="11"/>
  <c r="EL124" i="11"/>
  <c r="EO124" i="11"/>
  <c r="ES124" i="11"/>
  <c r="EX124" i="11"/>
  <c r="FD124" i="11"/>
  <c r="FG124" i="11"/>
  <c r="FK124" i="11"/>
  <c r="CW125" i="11"/>
  <c r="BM125" i="11" s="1"/>
  <c r="CX125" i="11"/>
  <c r="BN125" i="11" s="1"/>
  <c r="CY125" i="11"/>
  <c r="BO125" i="11" s="1"/>
  <c r="DB125" i="11"/>
  <c r="BR125" i="11" s="1"/>
  <c r="DC125" i="11"/>
  <c r="BS125" i="11" s="1"/>
  <c r="DD125" i="11"/>
  <c r="BT125" i="11" s="1"/>
  <c r="DE125" i="11"/>
  <c r="BU125" i="11" s="1"/>
  <c r="DF125" i="11"/>
  <c r="BV125" i="11" s="1"/>
  <c r="DI125" i="11"/>
  <c r="BY125" i="11" s="1"/>
  <c r="DJ125" i="11"/>
  <c r="BZ125" i="11" s="1"/>
  <c r="DK125" i="11"/>
  <c r="CA125" i="11" s="1"/>
  <c r="DL125" i="11"/>
  <c r="CB125" i="11" s="1"/>
  <c r="DM125" i="11"/>
  <c r="CC125" i="11" s="1"/>
  <c r="EF125" i="11"/>
  <c r="EG125" i="11"/>
  <c r="EH125" i="11"/>
  <c r="EI125" i="11"/>
  <c r="EL125" i="11"/>
  <c r="EM125" i="11"/>
  <c r="EN125" i="11"/>
  <c r="EO125" i="11"/>
  <c r="EP125" i="11"/>
  <c r="ES125" i="11"/>
  <c r="ET125" i="11"/>
  <c r="EU125" i="11"/>
  <c r="EV125" i="11"/>
  <c r="EW125" i="11"/>
  <c r="EX125" i="11"/>
  <c r="DN125" i="11" s="1"/>
  <c r="EY125" i="11"/>
  <c r="EZ125" i="11"/>
  <c r="FA125" i="11"/>
  <c r="FD125" i="11"/>
  <c r="FE125" i="11"/>
  <c r="FF125" i="11"/>
  <c r="DV125" i="11" s="1"/>
  <c r="CL125" i="11" s="1"/>
  <c r="FG125" i="11"/>
  <c r="FH125" i="11"/>
  <c r="FK125" i="11"/>
  <c r="FL125" i="11"/>
  <c r="FM125" i="11"/>
  <c r="FN125" i="11"/>
  <c r="ED125" i="11" s="1"/>
  <c r="CT125" i="11" s="1"/>
  <c r="FO125" i="11"/>
  <c r="DB126" i="11"/>
  <c r="BR126" i="11" s="1"/>
  <c r="DE126" i="11"/>
  <c r="BU126" i="11" s="1"/>
  <c r="DI126" i="11"/>
  <c r="BY126" i="11" s="1"/>
  <c r="EF126" i="11"/>
  <c r="EL126" i="11"/>
  <c r="EO126" i="11"/>
  <c r="ES126" i="11"/>
  <c r="EX126" i="11"/>
  <c r="FD126" i="11"/>
  <c r="FG126" i="11"/>
  <c r="FK126" i="11"/>
  <c r="DB127" i="11"/>
  <c r="BR127" i="11" s="1"/>
  <c r="DE127" i="11"/>
  <c r="BU127" i="11" s="1"/>
  <c r="DI127" i="11"/>
  <c r="BY127" i="11" s="1"/>
  <c r="EF127" i="11"/>
  <c r="EL127" i="11"/>
  <c r="EO127" i="11"/>
  <c r="ES127" i="11"/>
  <c r="EX127" i="11"/>
  <c r="FD127" i="11"/>
  <c r="FG127" i="11"/>
  <c r="FK127" i="11"/>
  <c r="DB128" i="11"/>
  <c r="BR128" i="11" s="1"/>
  <c r="DE128" i="11"/>
  <c r="BU128" i="11" s="1"/>
  <c r="DI128" i="11"/>
  <c r="BY128" i="11" s="1"/>
  <c r="EF128" i="11"/>
  <c r="EL128" i="11"/>
  <c r="EO128" i="11"/>
  <c r="ES128" i="11"/>
  <c r="EX128" i="11"/>
  <c r="DN128" i="11" s="1"/>
  <c r="CD128" i="11" s="1"/>
  <c r="FD128" i="11"/>
  <c r="FG128" i="11"/>
  <c r="FK128" i="11"/>
  <c r="DB129" i="11"/>
  <c r="BR129" i="11" s="1"/>
  <c r="DE129" i="11"/>
  <c r="BU129" i="11" s="1"/>
  <c r="DI129" i="11"/>
  <c r="BY129" i="11" s="1"/>
  <c r="EF129" i="11"/>
  <c r="EL129" i="11"/>
  <c r="EO129" i="11"/>
  <c r="ES129" i="11"/>
  <c r="EX129" i="11"/>
  <c r="DN129" i="11" s="1"/>
  <c r="CD129" i="11" s="1"/>
  <c r="FD129" i="11"/>
  <c r="FG129" i="11"/>
  <c r="FK129" i="11"/>
  <c r="DB130" i="11"/>
  <c r="BR130" i="11" s="1"/>
  <c r="DE130" i="11"/>
  <c r="BU130" i="11" s="1"/>
  <c r="DI130" i="11"/>
  <c r="BY130" i="11" s="1"/>
  <c r="EF130" i="11"/>
  <c r="EL130" i="11"/>
  <c r="EO130" i="11"/>
  <c r="ES130" i="11"/>
  <c r="EX130" i="11"/>
  <c r="FD130" i="11"/>
  <c r="FG130" i="11"/>
  <c r="FK130" i="11"/>
  <c r="DB131" i="11"/>
  <c r="BR131" i="11" s="1"/>
  <c r="DE131" i="11"/>
  <c r="BU131" i="11" s="1"/>
  <c r="DI131" i="11"/>
  <c r="BY131" i="11" s="1"/>
  <c r="EF131" i="11"/>
  <c r="EL131" i="11"/>
  <c r="EO131" i="11"/>
  <c r="ES131" i="11"/>
  <c r="EX131" i="11"/>
  <c r="FD131" i="11"/>
  <c r="FG131" i="11"/>
  <c r="FK131" i="11"/>
  <c r="DB132" i="11"/>
  <c r="BR132" i="11" s="1"/>
  <c r="DE132" i="11"/>
  <c r="BU132" i="11" s="1"/>
  <c r="DI132" i="11"/>
  <c r="BY132" i="11" s="1"/>
  <c r="EF132" i="11"/>
  <c r="EL132" i="11"/>
  <c r="EO132" i="11"/>
  <c r="ES132" i="11"/>
  <c r="EX132" i="11"/>
  <c r="FD132" i="11"/>
  <c r="FG132" i="11"/>
  <c r="FK132" i="11"/>
  <c r="DB133" i="11"/>
  <c r="BR133" i="11" s="1"/>
  <c r="DE133" i="11"/>
  <c r="BU133" i="11" s="1"/>
  <c r="DI133" i="11"/>
  <c r="BY133" i="11" s="1"/>
  <c r="EF133" i="11"/>
  <c r="EL133" i="11"/>
  <c r="EO133" i="11"/>
  <c r="ES133" i="11"/>
  <c r="EX133" i="11"/>
  <c r="DN133" i="11" s="1"/>
  <c r="CD133" i="11" s="1"/>
  <c r="FD133" i="11"/>
  <c r="FG133" i="11"/>
  <c r="FK133" i="11"/>
  <c r="DB134" i="11"/>
  <c r="BR134" i="11" s="1"/>
  <c r="DE134" i="11"/>
  <c r="BU134" i="11" s="1"/>
  <c r="DI134" i="11"/>
  <c r="BY134" i="11" s="1"/>
  <c r="EF134" i="11"/>
  <c r="EL134" i="11"/>
  <c r="EO134" i="11"/>
  <c r="ES134" i="11"/>
  <c r="EX134" i="11"/>
  <c r="FD134" i="11"/>
  <c r="FG134" i="11"/>
  <c r="FK134" i="11"/>
  <c r="DB135" i="11"/>
  <c r="BR135" i="11" s="1"/>
  <c r="DE135" i="11"/>
  <c r="BU135" i="11" s="1"/>
  <c r="DI135" i="11"/>
  <c r="BY135" i="11" s="1"/>
  <c r="EF135" i="11"/>
  <c r="EL135" i="11"/>
  <c r="EO135" i="11"/>
  <c r="ES135" i="11"/>
  <c r="EX135" i="11"/>
  <c r="FD135" i="11"/>
  <c r="FG135" i="11"/>
  <c r="FK135" i="11"/>
  <c r="DB136" i="11"/>
  <c r="BR136" i="11" s="1"/>
  <c r="DE136" i="11"/>
  <c r="BU136" i="11" s="1"/>
  <c r="DI136" i="11"/>
  <c r="BY136" i="11" s="1"/>
  <c r="EF136" i="11"/>
  <c r="EL136" i="11"/>
  <c r="EO136" i="11"/>
  <c r="ES136" i="11"/>
  <c r="EX136" i="11"/>
  <c r="FD136" i="11"/>
  <c r="FG136" i="11"/>
  <c r="FK136" i="11"/>
  <c r="DB137" i="11"/>
  <c r="BR137" i="11" s="1"/>
  <c r="DE137" i="11"/>
  <c r="BU137" i="11" s="1"/>
  <c r="DI137" i="11"/>
  <c r="BY137" i="11" s="1"/>
  <c r="EF137" i="11"/>
  <c r="EL137" i="11"/>
  <c r="EO137" i="11"/>
  <c r="ES137" i="11"/>
  <c r="EX137" i="11"/>
  <c r="FD137" i="11"/>
  <c r="FG137" i="11"/>
  <c r="FK137" i="11"/>
  <c r="DB138" i="11"/>
  <c r="BR138" i="11" s="1"/>
  <c r="DE138" i="11"/>
  <c r="BU138" i="11" s="1"/>
  <c r="DI138" i="11"/>
  <c r="BY138" i="11" s="1"/>
  <c r="EF138" i="11"/>
  <c r="EL138" i="11"/>
  <c r="EO138" i="11"/>
  <c r="ES138" i="11"/>
  <c r="EX138" i="11"/>
  <c r="DN138" i="11" s="1"/>
  <c r="CD138" i="11" s="1"/>
  <c r="FD138" i="11"/>
  <c r="FG138" i="11"/>
  <c r="FK138" i="11"/>
  <c r="DB139" i="11"/>
  <c r="BR139" i="11" s="1"/>
  <c r="DE139" i="11"/>
  <c r="BU139" i="11" s="1"/>
  <c r="DI139" i="11"/>
  <c r="BY139" i="11" s="1"/>
  <c r="EF139" i="11"/>
  <c r="EL139" i="11"/>
  <c r="EO139" i="11"/>
  <c r="ES139" i="11"/>
  <c r="EX139" i="11"/>
  <c r="DN139" i="11" s="1"/>
  <c r="CD139" i="11" s="1"/>
  <c r="FD139" i="11"/>
  <c r="FG139" i="11"/>
  <c r="FK139" i="11"/>
  <c r="EA139" i="11" s="1"/>
  <c r="CQ139" i="11" s="1"/>
  <c r="DB140" i="11"/>
  <c r="BR140" i="11" s="1"/>
  <c r="DE140" i="11"/>
  <c r="BU140" i="11" s="1"/>
  <c r="DI140" i="11"/>
  <c r="BY140" i="11" s="1"/>
  <c r="EF140" i="11"/>
  <c r="EL140" i="11"/>
  <c r="EO140" i="11"/>
  <c r="ES140" i="11"/>
  <c r="EX140" i="11"/>
  <c r="DN140" i="11" s="1"/>
  <c r="CD140" i="11" s="1"/>
  <c r="FD140" i="11"/>
  <c r="FG140" i="11"/>
  <c r="FK140" i="11"/>
  <c r="EA140" i="11" s="1"/>
  <c r="CQ140" i="11" s="1"/>
  <c r="DB141" i="11"/>
  <c r="BR141" i="11" s="1"/>
  <c r="DE141" i="11"/>
  <c r="BU141" i="11" s="1"/>
  <c r="DI141" i="11"/>
  <c r="BY141" i="11" s="1"/>
  <c r="EF141" i="11"/>
  <c r="EL141" i="11"/>
  <c r="EO141" i="11"/>
  <c r="ES141" i="11"/>
  <c r="EX141" i="11"/>
  <c r="FD141" i="11"/>
  <c r="FG141" i="11"/>
  <c r="FK141" i="11"/>
  <c r="DB142" i="11"/>
  <c r="BR142" i="11" s="1"/>
  <c r="DE142" i="11"/>
  <c r="BU142" i="11" s="1"/>
  <c r="DI142" i="11"/>
  <c r="BY142" i="11" s="1"/>
  <c r="EF142" i="11"/>
  <c r="EL142" i="11"/>
  <c r="EO142" i="11"/>
  <c r="ES142" i="11"/>
  <c r="EX142" i="11"/>
  <c r="DN142" i="11" s="1"/>
  <c r="CD142" i="11" s="1"/>
  <c r="FD142" i="11"/>
  <c r="FG142" i="11"/>
  <c r="FK142" i="11"/>
  <c r="DB143" i="11"/>
  <c r="BR143" i="11" s="1"/>
  <c r="DE143" i="11"/>
  <c r="BU143" i="11" s="1"/>
  <c r="DI143" i="11"/>
  <c r="BY143" i="11" s="1"/>
  <c r="EF143" i="11"/>
  <c r="EL143" i="11"/>
  <c r="EO143" i="11"/>
  <c r="ES143" i="11"/>
  <c r="EX143" i="11"/>
  <c r="FD143" i="11"/>
  <c r="FG143" i="11"/>
  <c r="FK143" i="11"/>
  <c r="EA143" i="11" s="1"/>
  <c r="CQ143" i="11" s="1"/>
  <c r="DB144" i="11"/>
  <c r="BR144" i="11" s="1"/>
  <c r="DE144" i="11"/>
  <c r="BU144" i="11" s="1"/>
  <c r="DI144" i="11"/>
  <c r="BY144" i="11" s="1"/>
  <c r="EF144" i="11"/>
  <c r="EL144" i="11"/>
  <c r="EO144" i="11"/>
  <c r="ES144" i="11"/>
  <c r="EX144" i="11"/>
  <c r="FD144" i="11"/>
  <c r="FG144" i="11"/>
  <c r="FK144" i="11"/>
  <c r="EA144" i="11" s="1"/>
  <c r="CQ144" i="11" s="1"/>
  <c r="DB145" i="11"/>
  <c r="BR145" i="11" s="1"/>
  <c r="DE145" i="11"/>
  <c r="BU145" i="11" s="1"/>
  <c r="DI145" i="11"/>
  <c r="BY145" i="11" s="1"/>
  <c r="EF145" i="11"/>
  <c r="EL145" i="11"/>
  <c r="EO145" i="11"/>
  <c r="ES145" i="11"/>
  <c r="EX145" i="11"/>
  <c r="FD145" i="11"/>
  <c r="FG145" i="11"/>
  <c r="FK145" i="11"/>
  <c r="EA145" i="11" s="1"/>
  <c r="CQ145" i="11" s="1"/>
  <c r="DB146" i="11"/>
  <c r="BR146" i="11" s="1"/>
  <c r="DE146" i="11"/>
  <c r="BU146" i="11" s="1"/>
  <c r="DI146" i="11"/>
  <c r="BY146" i="11" s="1"/>
  <c r="EF146" i="11"/>
  <c r="EL146" i="11"/>
  <c r="EO146" i="11"/>
  <c r="ES146" i="11"/>
  <c r="EX146" i="11"/>
  <c r="FD146" i="11"/>
  <c r="FG146" i="11"/>
  <c r="FK146" i="11"/>
  <c r="EA146" i="11" s="1"/>
  <c r="CQ146" i="11" s="1"/>
  <c r="DB147" i="11"/>
  <c r="BR147" i="11" s="1"/>
  <c r="DE147" i="11"/>
  <c r="BU147" i="11" s="1"/>
  <c r="DI147" i="11"/>
  <c r="BY147" i="11" s="1"/>
  <c r="EF147" i="11"/>
  <c r="EL147" i="11"/>
  <c r="EO147" i="11"/>
  <c r="ES147" i="11"/>
  <c r="EX147" i="11"/>
  <c r="FD147" i="11"/>
  <c r="FG147" i="11"/>
  <c r="FK147" i="11"/>
  <c r="DB163" i="11"/>
  <c r="BR163" i="11" s="1"/>
  <c r="DE163" i="11"/>
  <c r="BU163" i="11" s="1"/>
  <c r="DI163" i="11"/>
  <c r="BY163" i="11" s="1"/>
  <c r="EF163" i="11"/>
  <c r="EL163" i="11"/>
  <c r="EO163" i="11"/>
  <c r="ES163" i="11"/>
  <c r="EX163" i="11"/>
  <c r="FD163" i="11"/>
  <c r="FG163" i="11"/>
  <c r="FK163" i="11"/>
  <c r="EA163" i="11" s="1"/>
  <c r="CQ163" i="11" s="1"/>
  <c r="DB167" i="11"/>
  <c r="BR167" i="11" s="1"/>
  <c r="DC167" i="11"/>
  <c r="BS167" i="11" s="1"/>
  <c r="DD167" i="11"/>
  <c r="BT167" i="11" s="1"/>
  <c r="DE167" i="11"/>
  <c r="BU167" i="11" s="1"/>
  <c r="DI167" i="11"/>
  <c r="BY167" i="11" s="1"/>
  <c r="EF167" i="11"/>
  <c r="EL167" i="11"/>
  <c r="EM167" i="11"/>
  <c r="EN167" i="11"/>
  <c r="EO167" i="11"/>
  <c r="ES167" i="11"/>
  <c r="EX167" i="11"/>
  <c r="FD167" i="11"/>
  <c r="FE167" i="11"/>
  <c r="FF167" i="11"/>
  <c r="FG167" i="11"/>
  <c r="FK167" i="11"/>
  <c r="DB168" i="11"/>
  <c r="BR168" i="11" s="1"/>
  <c r="DC168" i="11"/>
  <c r="BS168" i="11" s="1"/>
  <c r="DD168" i="11"/>
  <c r="BT168" i="11" s="1"/>
  <c r="DE168" i="11"/>
  <c r="BU168" i="11" s="1"/>
  <c r="DF168" i="11"/>
  <c r="BV168" i="11" s="1"/>
  <c r="DI168" i="11"/>
  <c r="BY168" i="11" s="1"/>
  <c r="EF168" i="11"/>
  <c r="EL168" i="11"/>
  <c r="EM168" i="11"/>
  <c r="EN168" i="11"/>
  <c r="EO168" i="11"/>
  <c r="ES168" i="11"/>
  <c r="ET168" i="11"/>
  <c r="EX168" i="11"/>
  <c r="FD168" i="11"/>
  <c r="FE168" i="11"/>
  <c r="FF168" i="11"/>
  <c r="FG168" i="11"/>
  <c r="FH168" i="11"/>
  <c r="FK168" i="11"/>
  <c r="DB180" i="11"/>
  <c r="BR180" i="11" s="1"/>
  <c r="DE180" i="11"/>
  <c r="BU180" i="11" s="1"/>
  <c r="DI180" i="11"/>
  <c r="BY180" i="11" s="1"/>
  <c r="EF180" i="11"/>
  <c r="EL180" i="11"/>
  <c r="EO180" i="11"/>
  <c r="ES180" i="11"/>
  <c r="EX180" i="11"/>
  <c r="FD180" i="11"/>
  <c r="FG180" i="11"/>
  <c r="FK180" i="11"/>
  <c r="DB181" i="11"/>
  <c r="BR181" i="11" s="1"/>
  <c r="DE181" i="11"/>
  <c r="BU181" i="11" s="1"/>
  <c r="DI181" i="11"/>
  <c r="BY181" i="11" s="1"/>
  <c r="EF181" i="11"/>
  <c r="EL181" i="11"/>
  <c r="EM181" i="11"/>
  <c r="EO181" i="11"/>
  <c r="ES181" i="11"/>
  <c r="EX181" i="11"/>
  <c r="FD181" i="11"/>
  <c r="FG181" i="11"/>
  <c r="FK181" i="11"/>
  <c r="DB182" i="11"/>
  <c r="BR182" i="11" s="1"/>
  <c r="DE182" i="11"/>
  <c r="BU182" i="11" s="1"/>
  <c r="DI182" i="11"/>
  <c r="BY182" i="11" s="1"/>
  <c r="EF182" i="11"/>
  <c r="EL182" i="11"/>
  <c r="EO182" i="11"/>
  <c r="EP182" i="11"/>
  <c r="ES182" i="11"/>
  <c r="EX182" i="11"/>
  <c r="DN182" i="11" s="1"/>
  <c r="CD182" i="11" s="1"/>
  <c r="FD182" i="11"/>
  <c r="FG182" i="11"/>
  <c r="FH182" i="11"/>
  <c r="FK182" i="11"/>
  <c r="DB183" i="11"/>
  <c r="BR183" i="11" s="1"/>
  <c r="DE183" i="11"/>
  <c r="BU183" i="11" s="1"/>
  <c r="DI183" i="11"/>
  <c r="BY183" i="11" s="1"/>
  <c r="EF183" i="11"/>
  <c r="EL183" i="11"/>
  <c r="EM183" i="11"/>
  <c r="EO183" i="11"/>
  <c r="ES183" i="11"/>
  <c r="ET183" i="11"/>
  <c r="EX183" i="11"/>
  <c r="FD183" i="11"/>
  <c r="FG183" i="11"/>
  <c r="FK183" i="11"/>
  <c r="DB184" i="11"/>
  <c r="BR184" i="11" s="1"/>
  <c r="DE184" i="11"/>
  <c r="BU184" i="11" s="1"/>
  <c r="DI184" i="11"/>
  <c r="BY184" i="11" s="1"/>
  <c r="DJ184" i="11"/>
  <c r="BZ184" i="11" s="1"/>
  <c r="EF184" i="11"/>
  <c r="EL184" i="11"/>
  <c r="EM184" i="11"/>
  <c r="EO184" i="11"/>
  <c r="EP184" i="11"/>
  <c r="ES184" i="11"/>
  <c r="EX184" i="11"/>
  <c r="FD184" i="11"/>
  <c r="FG184" i="11"/>
  <c r="FK184" i="11"/>
  <c r="FL184" i="11"/>
  <c r="CW185" i="11"/>
  <c r="BM185" i="11" s="1"/>
  <c r="DB185" i="11"/>
  <c r="BR185" i="11" s="1"/>
  <c r="DE185" i="11"/>
  <c r="BU185" i="11" s="1"/>
  <c r="DI185" i="11"/>
  <c r="BY185" i="11" s="1"/>
  <c r="DJ185" i="11"/>
  <c r="BZ185" i="11" s="1"/>
  <c r="EF185" i="11"/>
  <c r="EL185" i="11"/>
  <c r="EO185" i="11"/>
  <c r="EP185" i="11"/>
  <c r="ES185" i="11"/>
  <c r="EX185" i="11"/>
  <c r="DN185" i="11" s="1"/>
  <c r="CD185" i="11" s="1"/>
  <c r="FD185" i="11"/>
  <c r="FG185" i="11"/>
  <c r="FK185" i="11"/>
  <c r="FL185" i="11"/>
  <c r="FL8" i="11"/>
  <c r="FK8" i="11"/>
  <c r="FG8" i="11"/>
  <c r="FD8" i="11"/>
  <c r="EX8" i="11"/>
  <c r="FL6" i="11"/>
  <c r="FL182" i="11" s="1"/>
  <c r="FH6" i="11"/>
  <c r="FE6" i="11"/>
  <c r="EY6" i="11"/>
  <c r="EY167" i="11" s="1"/>
  <c r="ET6" i="11"/>
  <c r="ET182" i="11" s="1"/>
  <c r="EP6" i="11"/>
  <c r="EM6" i="11"/>
  <c r="EG6" i="11"/>
  <c r="EG163" i="11" s="1"/>
  <c r="ET8" i="11"/>
  <c r="ES8" i="11"/>
  <c r="EO8" i="11"/>
  <c r="EM8" i="11"/>
  <c r="EL8" i="11"/>
  <c r="EF8" i="11"/>
  <c r="DI8" i="11"/>
  <c r="BY8" i="11" s="1"/>
  <c r="DE8" i="11"/>
  <c r="BU8" i="11" s="1"/>
  <c r="DB8" i="11"/>
  <c r="BR8" i="11" s="1"/>
  <c r="DJ6" i="11"/>
  <c r="DF6" i="11"/>
  <c r="DC6" i="11"/>
  <c r="CW6" i="11"/>
  <c r="CW167" i="11" s="1"/>
  <c r="BM167" i="11" s="1"/>
  <c r="DC187" i="11" l="1"/>
  <c r="BS187" i="11" s="1"/>
  <c r="DC34" i="11"/>
  <c r="BS34" i="11" s="1"/>
  <c r="DC38" i="11"/>
  <c r="BS38" i="11" s="1"/>
  <c r="DC35" i="11"/>
  <c r="BS35" i="11" s="1"/>
  <c r="DC37" i="11"/>
  <c r="BS37" i="11" s="1"/>
  <c r="DC40" i="11"/>
  <c r="BS40" i="11" s="1"/>
  <c r="DC42" i="11"/>
  <c r="BS42" i="11" s="1"/>
  <c r="DC186" i="11"/>
  <c r="BS186" i="11" s="1"/>
  <c r="DC33" i="11"/>
  <c r="BS33" i="11" s="1"/>
  <c r="DC36" i="11"/>
  <c r="BS36" i="11" s="1"/>
  <c r="DC39" i="11"/>
  <c r="BS39" i="11" s="1"/>
  <c r="DC41" i="11"/>
  <c r="BS41" i="11" s="1"/>
  <c r="DC43" i="11"/>
  <c r="BS43" i="11" s="1"/>
  <c r="DC45" i="11"/>
  <c r="BS45" i="11" s="1"/>
  <c r="DC52" i="11"/>
  <c r="BS52" i="11" s="1"/>
  <c r="DC54" i="11"/>
  <c r="BS54" i="11" s="1"/>
  <c r="DC56" i="11"/>
  <c r="BS56" i="11" s="1"/>
  <c r="DC94" i="11"/>
  <c r="BS94" i="11" s="1"/>
  <c r="DC98" i="11"/>
  <c r="BS98" i="11" s="1"/>
  <c r="DC47" i="11"/>
  <c r="BS47" i="11" s="1"/>
  <c r="DC50" i="11"/>
  <c r="BS50" i="11" s="1"/>
  <c r="DC57" i="11"/>
  <c r="BS57" i="11" s="1"/>
  <c r="DC95" i="11"/>
  <c r="BS95" i="11" s="1"/>
  <c r="DC99" i="11"/>
  <c r="BS99" i="11" s="1"/>
  <c r="DC44" i="11"/>
  <c r="BS44" i="11" s="1"/>
  <c r="DC46" i="11"/>
  <c r="BS46" i="11" s="1"/>
  <c r="DC48" i="11"/>
  <c r="BS48" i="11" s="1"/>
  <c r="DC53" i="11"/>
  <c r="BS53" i="11" s="1"/>
  <c r="DC55" i="11"/>
  <c r="BS55" i="11" s="1"/>
  <c r="DC92" i="11"/>
  <c r="BS92" i="11" s="1"/>
  <c r="DC96" i="11"/>
  <c r="BS96" i="11" s="1"/>
  <c r="DC49" i="11"/>
  <c r="BS49" i="11" s="1"/>
  <c r="DC51" i="11"/>
  <c r="BS51" i="11" s="1"/>
  <c r="DC93" i="11"/>
  <c r="BS93" i="11" s="1"/>
  <c r="DC97" i="11"/>
  <c r="BS97" i="11" s="1"/>
  <c r="DC100" i="11"/>
  <c r="BS100" i="11" s="1"/>
  <c r="DC103" i="11"/>
  <c r="BS103" i="11" s="1"/>
  <c r="DC107" i="11"/>
  <c r="BS107" i="11" s="1"/>
  <c r="DC111" i="11"/>
  <c r="BS111" i="11" s="1"/>
  <c r="DC115" i="11"/>
  <c r="BS115" i="11" s="1"/>
  <c r="DC119" i="11"/>
  <c r="BS119" i="11" s="1"/>
  <c r="DC123" i="11"/>
  <c r="BS123" i="11" s="1"/>
  <c r="DC127" i="11"/>
  <c r="BS127" i="11" s="1"/>
  <c r="DC131" i="11"/>
  <c r="BS131" i="11" s="1"/>
  <c r="DC135" i="11"/>
  <c r="BS135" i="11" s="1"/>
  <c r="DC139" i="11"/>
  <c r="BS139" i="11" s="1"/>
  <c r="DC143" i="11"/>
  <c r="BS143" i="11" s="1"/>
  <c r="DC147" i="11"/>
  <c r="BS147" i="11" s="1"/>
  <c r="DC180" i="11"/>
  <c r="BS180" i="11" s="1"/>
  <c r="DC104" i="11"/>
  <c r="BS104" i="11" s="1"/>
  <c r="DC108" i="11"/>
  <c r="BS108" i="11" s="1"/>
  <c r="DC112" i="11"/>
  <c r="BS112" i="11" s="1"/>
  <c r="DC116" i="11"/>
  <c r="BS116" i="11" s="1"/>
  <c r="DC124" i="11"/>
  <c r="BS124" i="11" s="1"/>
  <c r="DC128" i="11"/>
  <c r="BS128" i="11" s="1"/>
  <c r="DC132" i="11"/>
  <c r="BS132" i="11" s="1"/>
  <c r="DC136" i="11"/>
  <c r="BS136" i="11" s="1"/>
  <c r="DC140" i="11"/>
  <c r="BS140" i="11" s="1"/>
  <c r="DC144" i="11"/>
  <c r="BS144" i="11" s="1"/>
  <c r="DC163" i="11"/>
  <c r="BS163" i="11" s="1"/>
  <c r="DC181" i="11"/>
  <c r="BS181" i="11" s="1"/>
  <c r="DC101" i="11"/>
  <c r="BS101" i="11" s="1"/>
  <c r="DC105" i="11"/>
  <c r="BS105" i="11" s="1"/>
  <c r="DC109" i="11"/>
  <c r="BS109" i="11" s="1"/>
  <c r="DC113" i="11"/>
  <c r="BS113" i="11" s="1"/>
  <c r="DC117" i="11"/>
  <c r="BS117" i="11" s="1"/>
  <c r="DC121" i="11"/>
  <c r="BS121" i="11" s="1"/>
  <c r="DC129" i="11"/>
  <c r="BS129" i="11" s="1"/>
  <c r="DC133" i="11"/>
  <c r="BS133" i="11" s="1"/>
  <c r="DC137" i="11"/>
  <c r="BS137" i="11" s="1"/>
  <c r="DC141" i="11"/>
  <c r="BS141" i="11" s="1"/>
  <c r="DC145" i="11"/>
  <c r="BS145" i="11" s="1"/>
  <c r="DC102" i="11"/>
  <c r="BS102" i="11" s="1"/>
  <c r="DC106" i="11"/>
  <c r="BS106" i="11" s="1"/>
  <c r="DC110" i="11"/>
  <c r="BS110" i="11" s="1"/>
  <c r="DC114" i="11"/>
  <c r="BS114" i="11" s="1"/>
  <c r="DC118" i="11"/>
  <c r="BS118" i="11" s="1"/>
  <c r="DC126" i="11"/>
  <c r="BS126" i="11" s="1"/>
  <c r="DC130" i="11"/>
  <c r="BS130" i="11" s="1"/>
  <c r="DC134" i="11"/>
  <c r="BS134" i="11" s="1"/>
  <c r="DC138" i="11"/>
  <c r="BS138" i="11" s="1"/>
  <c r="DC142" i="11"/>
  <c r="BS142" i="11" s="1"/>
  <c r="DC146" i="11"/>
  <c r="BS146" i="11" s="1"/>
  <c r="EG184" i="11"/>
  <c r="EY183" i="11"/>
  <c r="EG183" i="11"/>
  <c r="DC183" i="11"/>
  <c r="BS183" i="11" s="1"/>
  <c r="EG180" i="11"/>
  <c r="DF35" i="11"/>
  <c r="DF37" i="11"/>
  <c r="DF40" i="11"/>
  <c r="DF42" i="11"/>
  <c r="DF186" i="11"/>
  <c r="BV186" i="11" s="1"/>
  <c r="DF33" i="11"/>
  <c r="BV33" i="11" s="1"/>
  <c r="DF36" i="11"/>
  <c r="DF39" i="11"/>
  <c r="DF41" i="11"/>
  <c r="DF187" i="11"/>
  <c r="BV187" i="11" s="1"/>
  <c r="DF34" i="11"/>
  <c r="DF38" i="11"/>
  <c r="DF47" i="11"/>
  <c r="DF50" i="11"/>
  <c r="DF57" i="11"/>
  <c r="BV57" i="11" s="1"/>
  <c r="DF95" i="11"/>
  <c r="BV95" i="11" s="1"/>
  <c r="DF44" i="11"/>
  <c r="DF46" i="11"/>
  <c r="DF48" i="11"/>
  <c r="DF53" i="11"/>
  <c r="DF55" i="11"/>
  <c r="DF92" i="11"/>
  <c r="BV92" i="11" s="1"/>
  <c r="DF96" i="11"/>
  <c r="BV96" i="11" s="1"/>
  <c r="DF100" i="11"/>
  <c r="BV100" i="11" s="1"/>
  <c r="DF49" i="11"/>
  <c r="DF51" i="11"/>
  <c r="DF93" i="11"/>
  <c r="BV93" i="11" s="1"/>
  <c r="DF43" i="11"/>
  <c r="DF45" i="11"/>
  <c r="DF52" i="11"/>
  <c r="DF54" i="11"/>
  <c r="DF56" i="11"/>
  <c r="BV56" i="11" s="1"/>
  <c r="DF94" i="11"/>
  <c r="BV94" i="11" s="1"/>
  <c r="DF98" i="11"/>
  <c r="BV98" i="11" s="1"/>
  <c r="DF104" i="11"/>
  <c r="BV104" i="11" s="1"/>
  <c r="DF108" i="11"/>
  <c r="BV108" i="11" s="1"/>
  <c r="DF112" i="11"/>
  <c r="BV112" i="11" s="1"/>
  <c r="DF116" i="11"/>
  <c r="BV116" i="11" s="1"/>
  <c r="DF124" i="11"/>
  <c r="BV124" i="11" s="1"/>
  <c r="DF128" i="11"/>
  <c r="BV128" i="11" s="1"/>
  <c r="DF132" i="11"/>
  <c r="BV132" i="11" s="1"/>
  <c r="DF136" i="11"/>
  <c r="BV136" i="11" s="1"/>
  <c r="DF140" i="11"/>
  <c r="BV140" i="11" s="1"/>
  <c r="DF144" i="11"/>
  <c r="BV144" i="11" s="1"/>
  <c r="DF163" i="11"/>
  <c r="BV163" i="11" s="1"/>
  <c r="DF181" i="11"/>
  <c r="BV181" i="11" s="1"/>
  <c r="DF97" i="11"/>
  <c r="BV97" i="11" s="1"/>
  <c r="DF101" i="11"/>
  <c r="BV101" i="11" s="1"/>
  <c r="DF105" i="11"/>
  <c r="BV105" i="11" s="1"/>
  <c r="DF109" i="11"/>
  <c r="BV109" i="11" s="1"/>
  <c r="DF113" i="11"/>
  <c r="BV113" i="11" s="1"/>
  <c r="DF117" i="11"/>
  <c r="BV117" i="11" s="1"/>
  <c r="DF121" i="11"/>
  <c r="BV121" i="11" s="1"/>
  <c r="DF129" i="11"/>
  <c r="BV129" i="11" s="1"/>
  <c r="DF133" i="11"/>
  <c r="BV133" i="11" s="1"/>
  <c r="DF137" i="11"/>
  <c r="BV137" i="11" s="1"/>
  <c r="DF141" i="11"/>
  <c r="BV141" i="11" s="1"/>
  <c r="DF145" i="11"/>
  <c r="BV145" i="11" s="1"/>
  <c r="DF167" i="11"/>
  <c r="BV167" i="11" s="1"/>
  <c r="DF182" i="11"/>
  <c r="BV182" i="11" s="1"/>
  <c r="DF102" i="11"/>
  <c r="BV102" i="11" s="1"/>
  <c r="DF106" i="11"/>
  <c r="BV106" i="11" s="1"/>
  <c r="DF110" i="11"/>
  <c r="BV110" i="11" s="1"/>
  <c r="DF114" i="11"/>
  <c r="BV114" i="11" s="1"/>
  <c r="DF118" i="11"/>
  <c r="BV118" i="11" s="1"/>
  <c r="DF126" i="11"/>
  <c r="BV126" i="11" s="1"/>
  <c r="DF130" i="11"/>
  <c r="BV130" i="11" s="1"/>
  <c r="DF134" i="11"/>
  <c r="BV134" i="11" s="1"/>
  <c r="DF138" i="11"/>
  <c r="BV138" i="11" s="1"/>
  <c r="DF142" i="11"/>
  <c r="BV142" i="11" s="1"/>
  <c r="DF146" i="11"/>
  <c r="BV146" i="11" s="1"/>
  <c r="DF99" i="11"/>
  <c r="BV99" i="11" s="1"/>
  <c r="DF103" i="11"/>
  <c r="BV103" i="11" s="1"/>
  <c r="DF107" i="11"/>
  <c r="BV107" i="11" s="1"/>
  <c r="DF111" i="11"/>
  <c r="BV111" i="11" s="1"/>
  <c r="DF115" i="11"/>
  <c r="BV115" i="11" s="1"/>
  <c r="DF119" i="11"/>
  <c r="BV119" i="11" s="1"/>
  <c r="DF123" i="11"/>
  <c r="BV123" i="11" s="1"/>
  <c r="DF127" i="11"/>
  <c r="BV127" i="11" s="1"/>
  <c r="DF131" i="11"/>
  <c r="BV131" i="11" s="1"/>
  <c r="DF135" i="11"/>
  <c r="BV135" i="11" s="1"/>
  <c r="DF139" i="11"/>
  <c r="BV139" i="11" s="1"/>
  <c r="DF143" i="11"/>
  <c r="BV143" i="11" s="1"/>
  <c r="DF147" i="11"/>
  <c r="BV147" i="11" s="1"/>
  <c r="EM186" i="11"/>
  <c r="EM33" i="11"/>
  <c r="EM36" i="11"/>
  <c r="ER36" i="11" s="1"/>
  <c r="EM39" i="11"/>
  <c r="EM41" i="11"/>
  <c r="EM43" i="11"/>
  <c r="EM187" i="11"/>
  <c r="ER187" i="11" s="1"/>
  <c r="EM34" i="11"/>
  <c r="EM38" i="11"/>
  <c r="EM35" i="11"/>
  <c r="EM37" i="11"/>
  <c r="ER37" i="11" s="1"/>
  <c r="EM40" i="11"/>
  <c r="EM44" i="11"/>
  <c r="EM46" i="11"/>
  <c r="EM48" i="11"/>
  <c r="ER48" i="11" s="1"/>
  <c r="EM53" i="11"/>
  <c r="EM55" i="11"/>
  <c r="EM92" i="11"/>
  <c r="EM96" i="11"/>
  <c r="EM49" i="11"/>
  <c r="EM51" i="11"/>
  <c r="EM93" i="11"/>
  <c r="EM97" i="11"/>
  <c r="EM42" i="11"/>
  <c r="EM45" i="11"/>
  <c r="EM52" i="11"/>
  <c r="EM54" i="11"/>
  <c r="ER54" i="11" s="1"/>
  <c r="EM56" i="11"/>
  <c r="EM94" i="11"/>
  <c r="EM47" i="11"/>
  <c r="EM50" i="11"/>
  <c r="ER50" i="11" s="1"/>
  <c r="EM57" i="11"/>
  <c r="EM95" i="11"/>
  <c r="EM99" i="11"/>
  <c r="EM101" i="11"/>
  <c r="ER101" i="11" s="1"/>
  <c r="EM105" i="11"/>
  <c r="EM109" i="11"/>
  <c r="EM113" i="11"/>
  <c r="EM117" i="11"/>
  <c r="ER117" i="11" s="1"/>
  <c r="EM121" i="11"/>
  <c r="EM129" i="11"/>
  <c r="EM133" i="11"/>
  <c r="EM137" i="11"/>
  <c r="EM141" i="11"/>
  <c r="EM145" i="11"/>
  <c r="EM182" i="11"/>
  <c r="EM98" i="11"/>
  <c r="EM100" i="11"/>
  <c r="EM102" i="11"/>
  <c r="EM106" i="11"/>
  <c r="EM110" i="11"/>
  <c r="EM114" i="11"/>
  <c r="EM118" i="11"/>
  <c r="EM126" i="11"/>
  <c r="EM130" i="11"/>
  <c r="EM134" i="11"/>
  <c r="EM138" i="11"/>
  <c r="EM142" i="11"/>
  <c r="EM146" i="11"/>
  <c r="EM103" i="11"/>
  <c r="EM107" i="11"/>
  <c r="EM111" i="11"/>
  <c r="EM115" i="11"/>
  <c r="ER115" i="11" s="1"/>
  <c r="EM119" i="11"/>
  <c r="EM123" i="11"/>
  <c r="EM127" i="11"/>
  <c r="EM131" i="11"/>
  <c r="ER131" i="11" s="1"/>
  <c r="EM135" i="11"/>
  <c r="EM139" i="11"/>
  <c r="EM143" i="11"/>
  <c r="EM147" i="11"/>
  <c r="EM104" i="11"/>
  <c r="EM108" i="11"/>
  <c r="EM112" i="11"/>
  <c r="EM116" i="11"/>
  <c r="EM124" i="11"/>
  <c r="EM128" i="11"/>
  <c r="EM132" i="11"/>
  <c r="EM136" i="11"/>
  <c r="ER136" i="11" s="1"/>
  <c r="EM140" i="11"/>
  <c r="EM144" i="11"/>
  <c r="FE187" i="11"/>
  <c r="FE35" i="11"/>
  <c r="FE38" i="11"/>
  <c r="FE40" i="11"/>
  <c r="FE42" i="11"/>
  <c r="FE37" i="11"/>
  <c r="FJ37" i="11" s="1"/>
  <c r="FE34" i="11"/>
  <c r="FE36" i="11"/>
  <c r="FE39" i="11"/>
  <c r="FE41" i="11"/>
  <c r="DU41" i="11" s="1"/>
  <c r="CK41" i="11" s="1"/>
  <c r="FE186" i="11"/>
  <c r="FE33" i="11"/>
  <c r="FE48" i="11"/>
  <c r="FE50" i="11"/>
  <c r="FJ50" i="11" s="1"/>
  <c r="FE56" i="11"/>
  <c r="FE94" i="11"/>
  <c r="FE44" i="11"/>
  <c r="FE51" i="11"/>
  <c r="FJ51" i="11" s="1"/>
  <c r="FE53" i="11"/>
  <c r="FE55" i="11"/>
  <c r="FE57" i="11"/>
  <c r="FE95" i="11"/>
  <c r="FJ95" i="11" s="1"/>
  <c r="FE99" i="11"/>
  <c r="FE46" i="11"/>
  <c r="FE49" i="11"/>
  <c r="FE92" i="11"/>
  <c r="DU92" i="11" s="1"/>
  <c r="CK92" i="11" s="1"/>
  <c r="FE96" i="11"/>
  <c r="FE43" i="11"/>
  <c r="FE45" i="11"/>
  <c r="FE47" i="11"/>
  <c r="FJ47" i="11" s="1"/>
  <c r="FE52" i="11"/>
  <c r="FE54" i="11"/>
  <c r="FE93" i="11"/>
  <c r="FE97" i="11"/>
  <c r="FJ97" i="11" s="1"/>
  <c r="FE103" i="11"/>
  <c r="FE107" i="11"/>
  <c r="FE111" i="11"/>
  <c r="FE115" i="11"/>
  <c r="DU115" i="11" s="1"/>
  <c r="CK115" i="11" s="1"/>
  <c r="FE119" i="11"/>
  <c r="FE123" i="11"/>
  <c r="FE127" i="11"/>
  <c r="FE131" i="11"/>
  <c r="FJ131" i="11" s="1"/>
  <c r="FE135" i="11"/>
  <c r="FE139" i="11"/>
  <c r="FE143" i="11"/>
  <c r="FE147" i="11"/>
  <c r="DU147" i="11" s="1"/>
  <c r="CK147" i="11" s="1"/>
  <c r="FE180" i="11"/>
  <c r="FE104" i="11"/>
  <c r="FE108" i="11"/>
  <c r="FE112" i="11"/>
  <c r="DU112" i="11" s="1"/>
  <c r="CK112" i="11" s="1"/>
  <c r="FE116" i="11"/>
  <c r="FE124" i="11"/>
  <c r="FE128" i="11"/>
  <c r="FE132" i="11"/>
  <c r="DU132" i="11" s="1"/>
  <c r="CK132" i="11" s="1"/>
  <c r="FE136" i="11"/>
  <c r="FE140" i="11"/>
  <c r="FE144" i="11"/>
  <c r="FE163" i="11"/>
  <c r="DU163" i="11" s="1"/>
  <c r="CK163" i="11" s="1"/>
  <c r="FE181" i="11"/>
  <c r="FE98" i="11"/>
  <c r="FE100" i="11"/>
  <c r="FE101" i="11"/>
  <c r="FE105" i="11"/>
  <c r="FE109" i="11"/>
  <c r="FE113" i="11"/>
  <c r="FE117" i="11"/>
  <c r="DU117" i="11" s="1"/>
  <c r="CK117" i="11" s="1"/>
  <c r="FE121" i="11"/>
  <c r="FE129" i="11"/>
  <c r="FE133" i="11"/>
  <c r="FE137" i="11"/>
  <c r="DU137" i="11" s="1"/>
  <c r="CK137" i="11" s="1"/>
  <c r="FE141" i="11"/>
  <c r="FE145" i="11"/>
  <c r="FE102" i="11"/>
  <c r="FE106" i="11"/>
  <c r="DU106" i="11" s="1"/>
  <c r="CK106" i="11" s="1"/>
  <c r="FE110" i="11"/>
  <c r="FE114" i="11"/>
  <c r="FE118" i="11"/>
  <c r="FE126" i="11"/>
  <c r="DU126" i="11" s="1"/>
  <c r="CK126" i="11" s="1"/>
  <c r="FE130" i="11"/>
  <c r="FE134" i="11"/>
  <c r="FE138" i="11"/>
  <c r="FE142" i="11"/>
  <c r="FJ142" i="11" s="1"/>
  <c r="FE146" i="11"/>
  <c r="FE185" i="11"/>
  <c r="EY185" i="11"/>
  <c r="CW182" i="11"/>
  <c r="BM182" i="11" s="1"/>
  <c r="DJ186" i="11"/>
  <c r="BZ186" i="11" s="1"/>
  <c r="DJ33" i="11"/>
  <c r="BZ33" i="11" s="1"/>
  <c r="DJ36" i="11"/>
  <c r="BZ36" i="11" s="1"/>
  <c r="DJ39" i="11"/>
  <c r="BZ39" i="11" s="1"/>
  <c r="DJ41" i="11"/>
  <c r="BZ41" i="11" s="1"/>
  <c r="DJ187" i="11"/>
  <c r="BZ187" i="11" s="1"/>
  <c r="DJ34" i="11"/>
  <c r="BZ34" i="11" s="1"/>
  <c r="DJ38" i="11"/>
  <c r="BZ38" i="11" s="1"/>
  <c r="DJ35" i="11"/>
  <c r="BZ35" i="11" s="1"/>
  <c r="DJ37" i="11"/>
  <c r="BZ37" i="11" s="1"/>
  <c r="DJ40" i="11"/>
  <c r="BZ40" i="11" s="1"/>
  <c r="DJ49" i="11"/>
  <c r="BZ49" i="11" s="1"/>
  <c r="DJ51" i="11"/>
  <c r="BZ51" i="11" s="1"/>
  <c r="DJ93" i="11"/>
  <c r="BZ93" i="11" s="1"/>
  <c r="DJ97" i="11"/>
  <c r="BZ97" i="11" s="1"/>
  <c r="DJ42" i="11"/>
  <c r="BZ42" i="11" s="1"/>
  <c r="DJ43" i="11"/>
  <c r="BZ43" i="11" s="1"/>
  <c r="DJ45" i="11"/>
  <c r="BZ45" i="11" s="1"/>
  <c r="DJ52" i="11"/>
  <c r="BZ52" i="11" s="1"/>
  <c r="DJ54" i="11"/>
  <c r="BZ54" i="11" s="1"/>
  <c r="DJ56" i="11"/>
  <c r="BZ56" i="11" s="1"/>
  <c r="DJ94" i="11"/>
  <c r="BZ94" i="11" s="1"/>
  <c r="DJ98" i="11"/>
  <c r="BZ98" i="11" s="1"/>
  <c r="DJ47" i="11"/>
  <c r="BZ47" i="11" s="1"/>
  <c r="DJ50" i="11"/>
  <c r="BZ50" i="11" s="1"/>
  <c r="DJ57" i="11"/>
  <c r="BZ57" i="11" s="1"/>
  <c r="DJ95" i="11"/>
  <c r="BZ95" i="11" s="1"/>
  <c r="DJ44" i="11"/>
  <c r="BZ44" i="11" s="1"/>
  <c r="DJ46" i="11"/>
  <c r="BZ46" i="11" s="1"/>
  <c r="DJ48" i="11"/>
  <c r="BZ48" i="11" s="1"/>
  <c r="DJ53" i="11"/>
  <c r="BZ53" i="11" s="1"/>
  <c r="DJ55" i="11"/>
  <c r="BZ55" i="11" s="1"/>
  <c r="DJ92" i="11"/>
  <c r="BZ92" i="11" s="1"/>
  <c r="DJ96" i="11"/>
  <c r="BZ96" i="11" s="1"/>
  <c r="DJ100" i="11"/>
  <c r="BZ100" i="11" s="1"/>
  <c r="DJ102" i="11"/>
  <c r="BZ102" i="11" s="1"/>
  <c r="DJ106" i="11"/>
  <c r="BZ106" i="11" s="1"/>
  <c r="DJ110" i="11"/>
  <c r="BZ110" i="11" s="1"/>
  <c r="DJ114" i="11"/>
  <c r="BZ114" i="11" s="1"/>
  <c r="DJ118" i="11"/>
  <c r="BZ118" i="11" s="1"/>
  <c r="DJ126" i="11"/>
  <c r="BZ126" i="11" s="1"/>
  <c r="DJ130" i="11"/>
  <c r="BZ130" i="11" s="1"/>
  <c r="DJ134" i="11"/>
  <c r="BZ134" i="11" s="1"/>
  <c r="DJ138" i="11"/>
  <c r="BZ138" i="11" s="1"/>
  <c r="DJ142" i="11"/>
  <c r="BZ142" i="11" s="1"/>
  <c r="DJ146" i="11"/>
  <c r="BZ146" i="11" s="1"/>
  <c r="DJ168" i="11"/>
  <c r="BZ168" i="11" s="1"/>
  <c r="DJ183" i="11"/>
  <c r="BZ183" i="11" s="1"/>
  <c r="DJ99" i="11"/>
  <c r="BZ99" i="11" s="1"/>
  <c r="DJ103" i="11"/>
  <c r="BZ103" i="11" s="1"/>
  <c r="DJ107" i="11"/>
  <c r="BZ107" i="11" s="1"/>
  <c r="DJ111" i="11"/>
  <c r="BZ111" i="11" s="1"/>
  <c r="DJ115" i="11"/>
  <c r="BZ115" i="11" s="1"/>
  <c r="DJ119" i="11"/>
  <c r="BZ119" i="11" s="1"/>
  <c r="DJ123" i="11"/>
  <c r="BZ123" i="11" s="1"/>
  <c r="DJ127" i="11"/>
  <c r="BZ127" i="11" s="1"/>
  <c r="DJ131" i="11"/>
  <c r="BZ131" i="11" s="1"/>
  <c r="DJ135" i="11"/>
  <c r="BZ135" i="11" s="1"/>
  <c r="DJ139" i="11"/>
  <c r="BZ139" i="11" s="1"/>
  <c r="DJ143" i="11"/>
  <c r="BZ143" i="11" s="1"/>
  <c r="DJ147" i="11"/>
  <c r="BZ147" i="11" s="1"/>
  <c r="DJ180" i="11"/>
  <c r="BZ180" i="11" s="1"/>
  <c r="DJ104" i="11"/>
  <c r="BZ104" i="11" s="1"/>
  <c r="DJ108" i="11"/>
  <c r="BZ108" i="11" s="1"/>
  <c r="DJ112" i="11"/>
  <c r="BZ112" i="11" s="1"/>
  <c r="DJ116" i="11"/>
  <c r="BZ116" i="11" s="1"/>
  <c r="DJ124" i="11"/>
  <c r="BZ124" i="11" s="1"/>
  <c r="DJ128" i="11"/>
  <c r="BZ128" i="11" s="1"/>
  <c r="DJ132" i="11"/>
  <c r="BZ132" i="11" s="1"/>
  <c r="DJ136" i="11"/>
  <c r="BZ136" i="11" s="1"/>
  <c r="DJ140" i="11"/>
  <c r="BZ140" i="11" s="1"/>
  <c r="DJ144" i="11"/>
  <c r="BZ144" i="11" s="1"/>
  <c r="DJ163" i="11"/>
  <c r="BZ163" i="11" s="1"/>
  <c r="DJ101" i="11"/>
  <c r="BZ101" i="11" s="1"/>
  <c r="DJ105" i="11"/>
  <c r="BZ105" i="11" s="1"/>
  <c r="DJ109" i="11"/>
  <c r="BZ109" i="11" s="1"/>
  <c r="DJ113" i="11"/>
  <c r="BZ113" i="11" s="1"/>
  <c r="DJ117" i="11"/>
  <c r="BZ117" i="11" s="1"/>
  <c r="DJ121" i="11"/>
  <c r="BZ121" i="11" s="1"/>
  <c r="DJ129" i="11"/>
  <c r="BZ129" i="11" s="1"/>
  <c r="DJ133" i="11"/>
  <c r="BZ133" i="11" s="1"/>
  <c r="DJ137" i="11"/>
  <c r="BZ137" i="11" s="1"/>
  <c r="DJ141" i="11"/>
  <c r="BZ141" i="11" s="1"/>
  <c r="DJ145" i="11"/>
  <c r="BZ145" i="11" s="1"/>
  <c r="EP186" i="11"/>
  <c r="EP33" i="11"/>
  <c r="EP36" i="11"/>
  <c r="EP39" i="11"/>
  <c r="ER39" i="11" s="1"/>
  <c r="EP41" i="11"/>
  <c r="EP187" i="11"/>
  <c r="EP34" i="11"/>
  <c r="EP38" i="11"/>
  <c r="ER38" i="11" s="1"/>
  <c r="EP35" i="11"/>
  <c r="EP37" i="11"/>
  <c r="EP40" i="11"/>
  <c r="EP42" i="11"/>
  <c r="ER42" i="11" s="1"/>
  <c r="EP49" i="11"/>
  <c r="EP51" i="11"/>
  <c r="EP93" i="11"/>
  <c r="EP97" i="11"/>
  <c r="ER97" i="11" s="1"/>
  <c r="EP45" i="11"/>
  <c r="EP52" i="11"/>
  <c r="EP54" i="11"/>
  <c r="EP56" i="11"/>
  <c r="ER56" i="11" s="1"/>
  <c r="EP94" i="11"/>
  <c r="EP98" i="11"/>
  <c r="EP43" i="11"/>
  <c r="EP47" i="11"/>
  <c r="ER47" i="11" s="1"/>
  <c r="EP50" i="11"/>
  <c r="EP57" i="11"/>
  <c r="EP95" i="11"/>
  <c r="EP44" i="11"/>
  <c r="EP46" i="11"/>
  <c r="EP48" i="11"/>
  <c r="EP53" i="11"/>
  <c r="EP55" i="11"/>
  <c r="ER55" i="11" s="1"/>
  <c r="EP92" i="11"/>
  <c r="EP96" i="11"/>
  <c r="EP100" i="11"/>
  <c r="EP99" i="11"/>
  <c r="ER99" i="11" s="1"/>
  <c r="EP102" i="11"/>
  <c r="EP106" i="11"/>
  <c r="EP110" i="11"/>
  <c r="EP114" i="11"/>
  <c r="EP118" i="11"/>
  <c r="EP126" i="11"/>
  <c r="EP130" i="11"/>
  <c r="EP134" i="11"/>
  <c r="ER134" i="11" s="1"/>
  <c r="EP138" i="11"/>
  <c r="EP142" i="11"/>
  <c r="EP146" i="11"/>
  <c r="EP168" i="11"/>
  <c r="ER168" i="11" s="1"/>
  <c r="EP183" i="11"/>
  <c r="EP103" i="11"/>
  <c r="EP107" i="11"/>
  <c r="EP111" i="11"/>
  <c r="ER111" i="11" s="1"/>
  <c r="EP115" i="11"/>
  <c r="EP119" i="11"/>
  <c r="EP123" i="11"/>
  <c r="EP127" i="11"/>
  <c r="ER127" i="11" s="1"/>
  <c r="EP131" i="11"/>
  <c r="EP135" i="11"/>
  <c r="EP139" i="11"/>
  <c r="EP143" i="11"/>
  <c r="ER143" i="11" s="1"/>
  <c r="EP147" i="11"/>
  <c r="EP180" i="11"/>
  <c r="EP104" i="11"/>
  <c r="EP108" i="11"/>
  <c r="EP112" i="11"/>
  <c r="EP116" i="11"/>
  <c r="EP124" i="11"/>
  <c r="EP128" i="11"/>
  <c r="EP132" i="11"/>
  <c r="EP136" i="11"/>
  <c r="EP140" i="11"/>
  <c r="EP144" i="11"/>
  <c r="EP101" i="11"/>
  <c r="EP105" i="11"/>
  <c r="EP109" i="11"/>
  <c r="EP113" i="11"/>
  <c r="ER113" i="11" s="1"/>
  <c r="EP117" i="11"/>
  <c r="EP121" i="11"/>
  <c r="EP129" i="11"/>
  <c r="EP133" i="11"/>
  <c r="ER133" i="11" s="1"/>
  <c r="EP137" i="11"/>
  <c r="EP141" i="11"/>
  <c r="EP145" i="11"/>
  <c r="FH186" i="11"/>
  <c r="FH33" i="11"/>
  <c r="FH187" i="11"/>
  <c r="FH57" i="11"/>
  <c r="FH95" i="11"/>
  <c r="FH92" i="11"/>
  <c r="FH96" i="11"/>
  <c r="FH93" i="11"/>
  <c r="FH56" i="11"/>
  <c r="FH94" i="11"/>
  <c r="FH98" i="11"/>
  <c r="FH100" i="11"/>
  <c r="FH104" i="11"/>
  <c r="FJ104" i="11" s="1"/>
  <c r="FH108" i="11"/>
  <c r="FH112" i="11"/>
  <c r="FH116" i="11"/>
  <c r="FH124" i="11"/>
  <c r="FH128" i="11"/>
  <c r="FH132" i="11"/>
  <c r="FH136" i="11"/>
  <c r="FH140" i="11"/>
  <c r="FJ140" i="11" s="1"/>
  <c r="FH144" i="11"/>
  <c r="FH163" i="11"/>
  <c r="FH181" i="11"/>
  <c r="FH99" i="11"/>
  <c r="FJ99" i="11" s="1"/>
  <c r="FH101" i="11"/>
  <c r="FH105" i="11"/>
  <c r="FH109" i="11"/>
  <c r="FH113" i="11"/>
  <c r="FJ113" i="11" s="1"/>
  <c r="FH117" i="11"/>
  <c r="FH121" i="11"/>
  <c r="FH129" i="11"/>
  <c r="FH133" i="11"/>
  <c r="FJ133" i="11" s="1"/>
  <c r="FH137" i="11"/>
  <c r="FH141" i="11"/>
  <c r="FH145" i="11"/>
  <c r="FH167" i="11"/>
  <c r="FJ167" i="11" s="1"/>
  <c r="FH97" i="11"/>
  <c r="FH102" i="11"/>
  <c r="FH106" i="11"/>
  <c r="FH110" i="11"/>
  <c r="FJ110" i="11" s="1"/>
  <c r="FH114" i="11"/>
  <c r="FH118" i="11"/>
  <c r="FH126" i="11"/>
  <c r="FH130" i="11"/>
  <c r="FH134" i="11"/>
  <c r="FH138" i="11"/>
  <c r="FH142" i="11"/>
  <c r="FH146" i="11"/>
  <c r="FJ146" i="11" s="1"/>
  <c r="FH103" i="11"/>
  <c r="FH107" i="11"/>
  <c r="FH111" i="11"/>
  <c r="FH115" i="11"/>
  <c r="FH119" i="11"/>
  <c r="FH123" i="11"/>
  <c r="FH127" i="11"/>
  <c r="FH131" i="11"/>
  <c r="FH135" i="11"/>
  <c r="FH139" i="11"/>
  <c r="FH143" i="11"/>
  <c r="FH185" i="11"/>
  <c r="ET185" i="11"/>
  <c r="DF185" i="11"/>
  <c r="BV185" i="11" s="1"/>
  <c r="FE184" i="11"/>
  <c r="EY184" i="11"/>
  <c r="DC184" i="11"/>
  <c r="BS184" i="11" s="1"/>
  <c r="CW184" i="11"/>
  <c r="BM184" i="11" s="1"/>
  <c r="DF183" i="11"/>
  <c r="BV183" i="11" s="1"/>
  <c r="EY182" i="11"/>
  <c r="DJ182" i="11"/>
  <c r="BZ182" i="11" s="1"/>
  <c r="DC182" i="11"/>
  <c r="BS182" i="11" s="1"/>
  <c r="EP181" i="11"/>
  <c r="EG181" i="11"/>
  <c r="DC185" i="11"/>
  <c r="BS185" i="11" s="1"/>
  <c r="FE183" i="11"/>
  <c r="CW8" i="11"/>
  <c r="BM8" i="11" s="1"/>
  <c r="CW187" i="11"/>
  <c r="BM187" i="11" s="1"/>
  <c r="CW34" i="11"/>
  <c r="BM34" i="11" s="1"/>
  <c r="CW38" i="11"/>
  <c r="BM38" i="11" s="1"/>
  <c r="CW35" i="11"/>
  <c r="BM35" i="11" s="1"/>
  <c r="CW37" i="11"/>
  <c r="BM37" i="11" s="1"/>
  <c r="CW40" i="11"/>
  <c r="BM40" i="11" s="1"/>
  <c r="CW42" i="11"/>
  <c r="BM42" i="11" s="1"/>
  <c r="CW186" i="11"/>
  <c r="BM186" i="11" s="1"/>
  <c r="CW33" i="11"/>
  <c r="BM33" i="11" s="1"/>
  <c r="CW36" i="11"/>
  <c r="BM36" i="11" s="1"/>
  <c r="CW39" i="11"/>
  <c r="BM39" i="11" s="1"/>
  <c r="CW41" i="11"/>
  <c r="BM41" i="11" s="1"/>
  <c r="CW45" i="11"/>
  <c r="BM45" i="11" s="1"/>
  <c r="CW52" i="11"/>
  <c r="BM52" i="11" s="1"/>
  <c r="CW54" i="11"/>
  <c r="BM54" i="11" s="1"/>
  <c r="CW56" i="11"/>
  <c r="BM56" i="11" s="1"/>
  <c r="CW94" i="11"/>
  <c r="BM94" i="11" s="1"/>
  <c r="CW98" i="11"/>
  <c r="BM98" i="11" s="1"/>
  <c r="CW47" i="11"/>
  <c r="BM47" i="11" s="1"/>
  <c r="CW50" i="11"/>
  <c r="BM50" i="11" s="1"/>
  <c r="CW57" i="11"/>
  <c r="BM57" i="11" s="1"/>
  <c r="CW95" i="11"/>
  <c r="BM95" i="11" s="1"/>
  <c r="CW99" i="11"/>
  <c r="BM99" i="11" s="1"/>
  <c r="CW43" i="11"/>
  <c r="BM43" i="11" s="1"/>
  <c r="CW44" i="11"/>
  <c r="BM44" i="11" s="1"/>
  <c r="CW46" i="11"/>
  <c r="BM46" i="11" s="1"/>
  <c r="CW48" i="11"/>
  <c r="BM48" i="11" s="1"/>
  <c r="CW53" i="11"/>
  <c r="BM53" i="11" s="1"/>
  <c r="CW55" i="11"/>
  <c r="BM55" i="11" s="1"/>
  <c r="CW92" i="11"/>
  <c r="BM92" i="11" s="1"/>
  <c r="CW96" i="11"/>
  <c r="BM96" i="11" s="1"/>
  <c r="CW49" i="11"/>
  <c r="BM49" i="11" s="1"/>
  <c r="CW51" i="11"/>
  <c r="BM51" i="11" s="1"/>
  <c r="CW93" i="11"/>
  <c r="BM93" i="11" s="1"/>
  <c r="CW97" i="11"/>
  <c r="BM97" i="11" s="1"/>
  <c r="CW103" i="11"/>
  <c r="BM103" i="11" s="1"/>
  <c r="CW107" i="11"/>
  <c r="BM107" i="11" s="1"/>
  <c r="CW111" i="11"/>
  <c r="BM111" i="11" s="1"/>
  <c r="CW115" i="11"/>
  <c r="BM115" i="11" s="1"/>
  <c r="CW119" i="11"/>
  <c r="BM119" i="11" s="1"/>
  <c r="CW123" i="11"/>
  <c r="BM123" i="11" s="1"/>
  <c r="CW127" i="11"/>
  <c r="BM127" i="11" s="1"/>
  <c r="CW131" i="11"/>
  <c r="BM131" i="11" s="1"/>
  <c r="CW135" i="11"/>
  <c r="BM135" i="11" s="1"/>
  <c r="CW139" i="11"/>
  <c r="BM139" i="11" s="1"/>
  <c r="CW143" i="11"/>
  <c r="BM143" i="11" s="1"/>
  <c r="CW147" i="11"/>
  <c r="BM147" i="11" s="1"/>
  <c r="CW180" i="11"/>
  <c r="BM180" i="11" s="1"/>
  <c r="CW100" i="11"/>
  <c r="BM100" i="11" s="1"/>
  <c r="CW104" i="11"/>
  <c r="BM104" i="11" s="1"/>
  <c r="CW108" i="11"/>
  <c r="BM108" i="11" s="1"/>
  <c r="CW112" i="11"/>
  <c r="BM112" i="11" s="1"/>
  <c r="CW116" i="11"/>
  <c r="BM116" i="11" s="1"/>
  <c r="CW124" i="11"/>
  <c r="BM124" i="11" s="1"/>
  <c r="CW128" i="11"/>
  <c r="BM128" i="11" s="1"/>
  <c r="CW132" i="11"/>
  <c r="BM132" i="11" s="1"/>
  <c r="CW136" i="11"/>
  <c r="BM136" i="11" s="1"/>
  <c r="CW140" i="11"/>
  <c r="BM140" i="11" s="1"/>
  <c r="CW144" i="11"/>
  <c r="BM144" i="11" s="1"/>
  <c r="CW163" i="11"/>
  <c r="BM163" i="11" s="1"/>
  <c r="CW181" i="11"/>
  <c r="BM181" i="11" s="1"/>
  <c r="CW101" i="11"/>
  <c r="BM101" i="11" s="1"/>
  <c r="CW105" i="11"/>
  <c r="BM105" i="11" s="1"/>
  <c r="CW109" i="11"/>
  <c r="BM109" i="11" s="1"/>
  <c r="CW113" i="11"/>
  <c r="BM113" i="11" s="1"/>
  <c r="CW117" i="11"/>
  <c r="BM117" i="11" s="1"/>
  <c r="CW121" i="11"/>
  <c r="BM121" i="11" s="1"/>
  <c r="CW129" i="11"/>
  <c r="BM129" i="11" s="1"/>
  <c r="CW133" i="11"/>
  <c r="BM133" i="11" s="1"/>
  <c r="CW137" i="11"/>
  <c r="BM137" i="11" s="1"/>
  <c r="CW141" i="11"/>
  <c r="BM141" i="11" s="1"/>
  <c r="CW145" i="11"/>
  <c r="BM145" i="11" s="1"/>
  <c r="CW102" i="11"/>
  <c r="BM102" i="11" s="1"/>
  <c r="CW106" i="11"/>
  <c r="BM106" i="11" s="1"/>
  <c r="CW110" i="11"/>
  <c r="BM110" i="11" s="1"/>
  <c r="CW114" i="11"/>
  <c r="BM114" i="11" s="1"/>
  <c r="CW118" i="11"/>
  <c r="BM118" i="11" s="1"/>
  <c r="CW126" i="11"/>
  <c r="BM126" i="11" s="1"/>
  <c r="CW130" i="11"/>
  <c r="BM130" i="11" s="1"/>
  <c r="CW134" i="11"/>
  <c r="BM134" i="11" s="1"/>
  <c r="CW138" i="11"/>
  <c r="BM138" i="11" s="1"/>
  <c r="CW142" i="11"/>
  <c r="BM142" i="11" s="1"/>
  <c r="CW146" i="11"/>
  <c r="BM146" i="11" s="1"/>
  <c r="ET35" i="11"/>
  <c r="ET37" i="11"/>
  <c r="ET40" i="11"/>
  <c r="ET42" i="11"/>
  <c r="ET186" i="11"/>
  <c r="ET33" i="11"/>
  <c r="ET36" i="11"/>
  <c r="ET39" i="11"/>
  <c r="ET41" i="11"/>
  <c r="ET187" i="11"/>
  <c r="ET34" i="11"/>
  <c r="ET38" i="11"/>
  <c r="ET43" i="11"/>
  <c r="ET47" i="11"/>
  <c r="ET50" i="11"/>
  <c r="ET57" i="11"/>
  <c r="ET95" i="11"/>
  <c r="ET44" i="11"/>
  <c r="ET46" i="11"/>
  <c r="ET48" i="11"/>
  <c r="ET53" i="11"/>
  <c r="ET55" i="11"/>
  <c r="ET92" i="11"/>
  <c r="ET96" i="11"/>
  <c r="ET100" i="11"/>
  <c r="ET49" i="11"/>
  <c r="ET51" i="11"/>
  <c r="ET93" i="11"/>
  <c r="ET45" i="11"/>
  <c r="ET52" i="11"/>
  <c r="ET54" i="11"/>
  <c r="ET56" i="11"/>
  <c r="ET94" i="11"/>
  <c r="ET98" i="11"/>
  <c r="ET104" i="11"/>
  <c r="ET108" i="11"/>
  <c r="ET112" i="11"/>
  <c r="ET116" i="11"/>
  <c r="ET124" i="11"/>
  <c r="ET128" i="11"/>
  <c r="ET132" i="11"/>
  <c r="ET136" i="11"/>
  <c r="ET140" i="11"/>
  <c r="ET144" i="11"/>
  <c r="ET163" i="11"/>
  <c r="ET181" i="11"/>
  <c r="ET101" i="11"/>
  <c r="ET105" i="11"/>
  <c r="ET109" i="11"/>
  <c r="ET113" i="11"/>
  <c r="ET117" i="11"/>
  <c r="ET121" i="11"/>
  <c r="ET129" i="11"/>
  <c r="ET133" i="11"/>
  <c r="ET137" i="11"/>
  <c r="ET141" i="11"/>
  <c r="ET145" i="11"/>
  <c r="ET167" i="11"/>
  <c r="ET97" i="11"/>
  <c r="ET99" i="11"/>
  <c r="ET102" i="11"/>
  <c r="ET106" i="11"/>
  <c r="ET110" i="11"/>
  <c r="ET114" i="11"/>
  <c r="ET118" i="11"/>
  <c r="ET126" i="11"/>
  <c r="ET130" i="11"/>
  <c r="ET134" i="11"/>
  <c r="ET138" i="11"/>
  <c r="ET142" i="11"/>
  <c r="ET146" i="11"/>
  <c r="ET103" i="11"/>
  <c r="ET107" i="11"/>
  <c r="ET111" i="11"/>
  <c r="ET115" i="11"/>
  <c r="ET119" i="11"/>
  <c r="ET123" i="11"/>
  <c r="ET127" i="11"/>
  <c r="ET131" i="11"/>
  <c r="ET135" i="11"/>
  <c r="ET139" i="11"/>
  <c r="ET143" i="11"/>
  <c r="ET147" i="11"/>
  <c r="FL186" i="11"/>
  <c r="FL33" i="11"/>
  <c r="FL37" i="11"/>
  <c r="EB37" i="11" s="1"/>
  <c r="CR37" i="11" s="1"/>
  <c r="FL187" i="11"/>
  <c r="FL34" i="11"/>
  <c r="EB34" i="11" s="1"/>
  <c r="CR34" i="11" s="1"/>
  <c r="FL36" i="11"/>
  <c r="FL39" i="11"/>
  <c r="EB39" i="11" s="1"/>
  <c r="CR39" i="11" s="1"/>
  <c r="FL41" i="11"/>
  <c r="EB41" i="11" s="1"/>
  <c r="CR41" i="11" s="1"/>
  <c r="FL35" i="11"/>
  <c r="EB35" i="11" s="1"/>
  <c r="CR35" i="11" s="1"/>
  <c r="FL38" i="11"/>
  <c r="FL40" i="11"/>
  <c r="EB40" i="11" s="1"/>
  <c r="CR40" i="11" s="1"/>
  <c r="FL42" i="11"/>
  <c r="FL44" i="11"/>
  <c r="FL51" i="11"/>
  <c r="FL53" i="11"/>
  <c r="EB53" i="11" s="1"/>
  <c r="CR53" i="11" s="1"/>
  <c r="FL55" i="11"/>
  <c r="FL93" i="11"/>
  <c r="FL97" i="11"/>
  <c r="FL46" i="11"/>
  <c r="EB46" i="11" s="1"/>
  <c r="CR46" i="11" s="1"/>
  <c r="FL49" i="11"/>
  <c r="FL56" i="11"/>
  <c r="FL94" i="11"/>
  <c r="FL98" i="11"/>
  <c r="EB98" i="11" s="1"/>
  <c r="CR98" i="11" s="1"/>
  <c r="FL43" i="11"/>
  <c r="FL45" i="11"/>
  <c r="FL47" i="11"/>
  <c r="FL52" i="11"/>
  <c r="EB52" i="11" s="1"/>
  <c r="CR52" i="11" s="1"/>
  <c r="FL54" i="11"/>
  <c r="FL57" i="11"/>
  <c r="FL95" i="11"/>
  <c r="FL48" i="11"/>
  <c r="EB48" i="11" s="1"/>
  <c r="CR48" i="11" s="1"/>
  <c r="FL50" i="11"/>
  <c r="FL92" i="11"/>
  <c r="EB92" i="11" s="1"/>
  <c r="CR92" i="11" s="1"/>
  <c r="FL96" i="11"/>
  <c r="FL102" i="11"/>
  <c r="FL106" i="11"/>
  <c r="FL110" i="11"/>
  <c r="FL114" i="11"/>
  <c r="FL118" i="11"/>
  <c r="FL126" i="11"/>
  <c r="FL130" i="11"/>
  <c r="FL134" i="11"/>
  <c r="FL138" i="11"/>
  <c r="FL142" i="11"/>
  <c r="EB142" i="11" s="1"/>
  <c r="CR142" i="11" s="1"/>
  <c r="FL146" i="11"/>
  <c r="EB146" i="11" s="1"/>
  <c r="CR146" i="11" s="1"/>
  <c r="FL168" i="11"/>
  <c r="FL183" i="11"/>
  <c r="FL103" i="11"/>
  <c r="FL107" i="11"/>
  <c r="FL111" i="11"/>
  <c r="FL115" i="11"/>
  <c r="EB115" i="11" s="1"/>
  <c r="CR115" i="11" s="1"/>
  <c r="FL119" i="11"/>
  <c r="FL123" i="11"/>
  <c r="FL127" i="11"/>
  <c r="FL131" i="11"/>
  <c r="EB131" i="11" s="1"/>
  <c r="CR131" i="11" s="1"/>
  <c r="FL135" i="11"/>
  <c r="FL139" i="11"/>
  <c r="FL143" i="11"/>
  <c r="FL147" i="11"/>
  <c r="EB147" i="11" s="1"/>
  <c r="CR147" i="11" s="1"/>
  <c r="FL180" i="11"/>
  <c r="FL100" i="11"/>
  <c r="FL104" i="11"/>
  <c r="FL108" i="11"/>
  <c r="FL112" i="11"/>
  <c r="FL116" i="11"/>
  <c r="FL124" i="11"/>
  <c r="FL128" i="11"/>
  <c r="FL132" i="11"/>
  <c r="FL136" i="11"/>
  <c r="FL140" i="11"/>
  <c r="FL144" i="11"/>
  <c r="FL99" i="11"/>
  <c r="FL101" i="11"/>
  <c r="FL105" i="11"/>
  <c r="FL109" i="11"/>
  <c r="FL113" i="11"/>
  <c r="FL117" i="11"/>
  <c r="FL121" i="11"/>
  <c r="FL129" i="11"/>
  <c r="FL133" i="11"/>
  <c r="FL137" i="11"/>
  <c r="FL141" i="11"/>
  <c r="FL145" i="11"/>
  <c r="EM185" i="11"/>
  <c r="EG185" i="11"/>
  <c r="FH184" i="11"/>
  <c r="ET184" i="11"/>
  <c r="DF184" i="11"/>
  <c r="BV184" i="11" s="1"/>
  <c r="FH183" i="11"/>
  <c r="CW183" i="11"/>
  <c r="BM183" i="11" s="1"/>
  <c r="FE182" i="11"/>
  <c r="DU182" i="11" s="1"/>
  <c r="CK182" i="11" s="1"/>
  <c r="FL181" i="11"/>
  <c r="FH180" i="11"/>
  <c r="FL167" i="11"/>
  <c r="EP167" i="11"/>
  <c r="DJ167" i="11"/>
  <c r="BZ167" i="11" s="1"/>
  <c r="EP163" i="11"/>
  <c r="EY187" i="11"/>
  <c r="EY34" i="11"/>
  <c r="FB34" i="11" s="1"/>
  <c r="DY34" i="11" s="1"/>
  <c r="EY38" i="11"/>
  <c r="EY35" i="11"/>
  <c r="EY37" i="11"/>
  <c r="EY40" i="11"/>
  <c r="FC40" i="11" s="1"/>
  <c r="EY42" i="11"/>
  <c r="EY186" i="11"/>
  <c r="EY33" i="11"/>
  <c r="EY36" i="11"/>
  <c r="FB36" i="11" s="1"/>
  <c r="DY36" i="11" s="1"/>
  <c r="EY39" i="11"/>
  <c r="EY45" i="11"/>
  <c r="EY52" i="11"/>
  <c r="EY54" i="11"/>
  <c r="FB54" i="11" s="1"/>
  <c r="DY54" i="11" s="1"/>
  <c r="EY56" i="11"/>
  <c r="EY94" i="11"/>
  <c r="EY43" i="11"/>
  <c r="EY47" i="11"/>
  <c r="DO47" i="11" s="1"/>
  <c r="CE47" i="11" s="1"/>
  <c r="EY50" i="11"/>
  <c r="EY57" i="11"/>
  <c r="EY95" i="11"/>
  <c r="EY99" i="11"/>
  <c r="EY44" i="11"/>
  <c r="EY46" i="11"/>
  <c r="EY48" i="11"/>
  <c r="EY53" i="11"/>
  <c r="DO53" i="11" s="1"/>
  <c r="CE53" i="11" s="1"/>
  <c r="EY55" i="11"/>
  <c r="EY92" i="11"/>
  <c r="EY96" i="11"/>
  <c r="EY41" i="11"/>
  <c r="DO41" i="11" s="1"/>
  <c r="CE41" i="11" s="1"/>
  <c r="EY49" i="11"/>
  <c r="EY51" i="11"/>
  <c r="EY93" i="11"/>
  <c r="EY97" i="11"/>
  <c r="EY103" i="11"/>
  <c r="DO103" i="11" s="1"/>
  <c r="CE103" i="11" s="1"/>
  <c r="EY107" i="11"/>
  <c r="EY111" i="11"/>
  <c r="EY115" i="11"/>
  <c r="EY119" i="11"/>
  <c r="EY123" i="11"/>
  <c r="EY127" i="11"/>
  <c r="EY131" i="11"/>
  <c r="EY135" i="11"/>
  <c r="EY139" i="11"/>
  <c r="EY143" i="11"/>
  <c r="EY147" i="11"/>
  <c r="EY180" i="11"/>
  <c r="EY104" i="11"/>
  <c r="EY108" i="11"/>
  <c r="EY112" i="11"/>
  <c r="EY116" i="11"/>
  <c r="EY124" i="11"/>
  <c r="EY128" i="11"/>
  <c r="EY132" i="11"/>
  <c r="EY136" i="11"/>
  <c r="EY140" i="11"/>
  <c r="EY144" i="11"/>
  <c r="EY163" i="11"/>
  <c r="EY181" i="11"/>
  <c r="EY101" i="11"/>
  <c r="DO101" i="11" s="1"/>
  <c r="CE101" i="11" s="1"/>
  <c r="EY105" i="11"/>
  <c r="EY109" i="11"/>
  <c r="EY113" i="11"/>
  <c r="EY117" i="11"/>
  <c r="EY121" i="11"/>
  <c r="EY129" i="11"/>
  <c r="EY133" i="11"/>
  <c r="EY137" i="11"/>
  <c r="EY141" i="11"/>
  <c r="EY145" i="11"/>
  <c r="EY98" i="11"/>
  <c r="EY100" i="11"/>
  <c r="EY102" i="11"/>
  <c r="EY106" i="11"/>
  <c r="EY110" i="11"/>
  <c r="EY114" i="11"/>
  <c r="EY118" i="11"/>
  <c r="EY126" i="11"/>
  <c r="DO126" i="11" s="1"/>
  <c r="CE126" i="11" s="1"/>
  <c r="EY130" i="11"/>
  <c r="EY134" i="11"/>
  <c r="EY138" i="11"/>
  <c r="EY142" i="11"/>
  <c r="DO142" i="11" s="1"/>
  <c r="CE142" i="11" s="1"/>
  <c r="EY146" i="11"/>
  <c r="FL163" i="11"/>
  <c r="FH147" i="11"/>
  <c r="EG186" i="11"/>
  <c r="EG33" i="11"/>
  <c r="EG36" i="11"/>
  <c r="EG39" i="11"/>
  <c r="EG41" i="11"/>
  <c r="EG43" i="11"/>
  <c r="EG187" i="11"/>
  <c r="EG34" i="11"/>
  <c r="EG38" i="11"/>
  <c r="EG35" i="11"/>
  <c r="EG37" i="11"/>
  <c r="EG40" i="11"/>
  <c r="EG42" i="11"/>
  <c r="EG44" i="11"/>
  <c r="EG46" i="11"/>
  <c r="EG48" i="11"/>
  <c r="EG53" i="11"/>
  <c r="EG55" i="11"/>
  <c r="EG92" i="11"/>
  <c r="EG96" i="11"/>
  <c r="EG49" i="11"/>
  <c r="EG51" i="11"/>
  <c r="EG93" i="11"/>
  <c r="EG97" i="11"/>
  <c r="EG45" i="11"/>
  <c r="EG52" i="11"/>
  <c r="EG54" i="11"/>
  <c r="EG56" i="11"/>
  <c r="EG94" i="11"/>
  <c r="EG47" i="11"/>
  <c r="EG50" i="11"/>
  <c r="EG57" i="11"/>
  <c r="EG95" i="11"/>
  <c r="EG99" i="11"/>
  <c r="EG101" i="11"/>
  <c r="EG105" i="11"/>
  <c r="EG109" i="11"/>
  <c r="EG113" i="11"/>
  <c r="EG117" i="11"/>
  <c r="EG121" i="11"/>
  <c r="EG129" i="11"/>
  <c r="EG133" i="11"/>
  <c r="EG137" i="11"/>
  <c r="EG141" i="11"/>
  <c r="EG145" i="11"/>
  <c r="EG167" i="11"/>
  <c r="EG182" i="11"/>
  <c r="EG102" i="11"/>
  <c r="EG106" i="11"/>
  <c r="EG110" i="11"/>
  <c r="EG114" i="11"/>
  <c r="EG118" i="11"/>
  <c r="EG126" i="11"/>
  <c r="EG130" i="11"/>
  <c r="EG134" i="11"/>
  <c r="EG138" i="11"/>
  <c r="EG142" i="11"/>
  <c r="EG146" i="11"/>
  <c r="EG168" i="11"/>
  <c r="EG100" i="11"/>
  <c r="EG103" i="11"/>
  <c r="EG107" i="11"/>
  <c r="EG111" i="11"/>
  <c r="EG115" i="11"/>
  <c r="EG119" i="11"/>
  <c r="EG123" i="11"/>
  <c r="EG127" i="11"/>
  <c r="EG131" i="11"/>
  <c r="EG135" i="11"/>
  <c r="EG139" i="11"/>
  <c r="EG143" i="11"/>
  <c r="EG147" i="11"/>
  <c r="EG98" i="11"/>
  <c r="EG104" i="11"/>
  <c r="EG108" i="11"/>
  <c r="EG112" i="11"/>
  <c r="EG116" i="11"/>
  <c r="EG124" i="11"/>
  <c r="EG128" i="11"/>
  <c r="EG132" i="11"/>
  <c r="EG136" i="11"/>
  <c r="EG140" i="11"/>
  <c r="EG144" i="11"/>
  <c r="DJ181" i="11"/>
  <c r="BZ181" i="11" s="1"/>
  <c r="ET180" i="11"/>
  <c r="EM180" i="11"/>
  <c r="DF180" i="11"/>
  <c r="BV180" i="11" s="1"/>
  <c r="EY168" i="11"/>
  <c r="CW168" i="11"/>
  <c r="BM168" i="11" s="1"/>
  <c r="EM163" i="11"/>
  <c r="DW125" i="11"/>
  <c r="CM125" i="11" s="1"/>
  <c r="DR125" i="11"/>
  <c r="DQ125" i="11"/>
  <c r="CG125" i="11" s="1"/>
  <c r="DS125" i="11"/>
  <c r="DP125" i="11"/>
  <c r="EK122" i="11"/>
  <c r="DW120" i="11"/>
  <c r="CM120" i="11" s="1"/>
  <c r="DS120" i="11"/>
  <c r="DR120" i="11"/>
  <c r="DP120" i="11"/>
  <c r="DQ120" i="11"/>
  <c r="CG120" i="11" s="1"/>
  <c r="EK125" i="11"/>
  <c r="DX122" i="11"/>
  <c r="CN122" i="11" s="1"/>
  <c r="EJ122" i="11"/>
  <c r="EA100" i="11"/>
  <c r="CQ100" i="11" s="1"/>
  <c r="DX125" i="11"/>
  <c r="CN125" i="11" s="1"/>
  <c r="EJ125" i="11"/>
  <c r="DW122" i="11"/>
  <c r="CM122" i="11" s="1"/>
  <c r="DS122" i="11"/>
  <c r="DR122" i="11"/>
  <c r="DQ122" i="11"/>
  <c r="DP122" i="11"/>
  <c r="EK120" i="11"/>
  <c r="DW50" i="11"/>
  <c r="CM50" i="11" s="1"/>
  <c r="BU50" i="11"/>
  <c r="DW47" i="11"/>
  <c r="CM47" i="11" s="1"/>
  <c r="BU47" i="11"/>
  <c r="DW42" i="11"/>
  <c r="CM42" i="11" s="1"/>
  <c r="BU42" i="11"/>
  <c r="DW54" i="11"/>
  <c r="CM54" i="11" s="1"/>
  <c r="BU54" i="11"/>
  <c r="DW52" i="11"/>
  <c r="CM52" i="11" s="1"/>
  <c r="BU52" i="11"/>
  <c r="DW45" i="11"/>
  <c r="CM45" i="11" s="1"/>
  <c r="BU45" i="11"/>
  <c r="DW51" i="11"/>
  <c r="CM51" i="11" s="1"/>
  <c r="BU51" i="11"/>
  <c r="DW49" i="11"/>
  <c r="CM49" i="11" s="1"/>
  <c r="BU49" i="11"/>
  <c r="DW55" i="11"/>
  <c r="CM55" i="11" s="1"/>
  <c r="BU55" i="11"/>
  <c r="DW53" i="11"/>
  <c r="CM53" i="11" s="1"/>
  <c r="BU53" i="11"/>
  <c r="DW48" i="11"/>
  <c r="CM48" i="11" s="1"/>
  <c r="BU48" i="11"/>
  <c r="DW46" i="11"/>
  <c r="CM46" i="11" s="1"/>
  <c r="BU46" i="11"/>
  <c r="DW44" i="11"/>
  <c r="CM44" i="11" s="1"/>
  <c r="BU44" i="11"/>
  <c r="DW40" i="11"/>
  <c r="CM40" i="11" s="1"/>
  <c r="BU40" i="11"/>
  <c r="DW37" i="11"/>
  <c r="CM37" i="11" s="1"/>
  <c r="BU37" i="11"/>
  <c r="DW35" i="11"/>
  <c r="CM35" i="11" s="1"/>
  <c r="BU35" i="11"/>
  <c r="BI190" i="11"/>
  <c r="BK190" i="11" s="1"/>
  <c r="BJ190" i="11"/>
  <c r="BI186" i="11"/>
  <c r="BK186" i="11" s="1"/>
  <c r="BJ186" i="11"/>
  <c r="BI182" i="11"/>
  <c r="BK182" i="11" s="1"/>
  <c r="BJ182" i="11"/>
  <c r="BJ178" i="11"/>
  <c r="BI178" i="11"/>
  <c r="BK178" i="11" s="1"/>
  <c r="BJ174" i="11"/>
  <c r="BI174" i="11"/>
  <c r="BK174" i="11" s="1"/>
  <c r="BJ170" i="11"/>
  <c r="BI170" i="11"/>
  <c r="BK170" i="11" s="1"/>
  <c r="BJ166" i="11"/>
  <c r="BI166" i="11"/>
  <c r="BK166" i="11" s="1"/>
  <c r="BJ162" i="11"/>
  <c r="BI162" i="11"/>
  <c r="BK162" i="11" s="1"/>
  <c r="BJ158" i="11"/>
  <c r="BI158" i="11"/>
  <c r="BK158" i="11" s="1"/>
  <c r="BJ154" i="11"/>
  <c r="BI154" i="11"/>
  <c r="BK154" i="11" s="1"/>
  <c r="BJ150" i="11"/>
  <c r="BI150" i="11"/>
  <c r="BK150" i="11" s="1"/>
  <c r="BJ146" i="11"/>
  <c r="BI146" i="11"/>
  <c r="BK146" i="11" s="1"/>
  <c r="BJ142" i="11"/>
  <c r="BI142" i="11"/>
  <c r="BK142" i="11" s="1"/>
  <c r="BJ138" i="11"/>
  <c r="BI138" i="11"/>
  <c r="BK138" i="11" s="1"/>
  <c r="BJ134" i="11"/>
  <c r="BI134" i="11"/>
  <c r="BK134" i="11" s="1"/>
  <c r="BJ126" i="11"/>
  <c r="BI126" i="11"/>
  <c r="BK126" i="11" s="1"/>
  <c r="BJ118" i="11"/>
  <c r="BI118" i="11"/>
  <c r="BK118" i="11" s="1"/>
  <c r="BJ110" i="11"/>
  <c r="BI110" i="11"/>
  <c r="BK110" i="11" s="1"/>
  <c r="BI106" i="11"/>
  <c r="BK106" i="11" s="1"/>
  <c r="BJ106" i="11"/>
  <c r="BJ98" i="11"/>
  <c r="BI98" i="11"/>
  <c r="BK98" i="11" s="1"/>
  <c r="BJ94" i="11"/>
  <c r="BI94" i="11"/>
  <c r="BK94" i="11" s="1"/>
  <c r="BJ90" i="11"/>
  <c r="BI90" i="11"/>
  <c r="BK90" i="11" s="1"/>
  <c r="BJ86" i="11"/>
  <c r="BI86" i="11"/>
  <c r="BK86" i="11" s="1"/>
  <c r="BI82" i="11"/>
  <c r="BK82" i="11" s="1"/>
  <c r="BJ82" i="11"/>
  <c r="BI78" i="11"/>
  <c r="BK78" i="11" s="1"/>
  <c r="BJ78" i="11"/>
  <c r="BI74" i="11"/>
  <c r="BK74" i="11" s="1"/>
  <c r="BJ74" i="11"/>
  <c r="BI70" i="11"/>
  <c r="BK70" i="11" s="1"/>
  <c r="BJ70" i="11"/>
  <c r="BI66" i="11"/>
  <c r="BK66" i="11" s="1"/>
  <c r="BJ66" i="11"/>
  <c r="BI62" i="11"/>
  <c r="BK62" i="11" s="1"/>
  <c r="BJ62" i="11"/>
  <c r="BJ58" i="11"/>
  <c r="BI58" i="11"/>
  <c r="BK58" i="11" s="1"/>
  <c r="BJ54" i="11"/>
  <c r="BI54" i="11"/>
  <c r="BK54" i="11" s="1"/>
  <c r="BI50" i="11"/>
  <c r="BK50" i="11" s="1"/>
  <c r="BJ50" i="11"/>
  <c r="BI46" i="11"/>
  <c r="BK46" i="11" s="1"/>
  <c r="BJ46" i="11"/>
  <c r="BJ42" i="11"/>
  <c r="BI42" i="11"/>
  <c r="BK42" i="11" s="1"/>
  <c r="BJ38" i="11"/>
  <c r="BI38" i="11"/>
  <c r="BK38" i="11" s="1"/>
  <c r="BJ34" i="11"/>
  <c r="BI34" i="11"/>
  <c r="BK34" i="11" s="1"/>
  <c r="DW38" i="11"/>
  <c r="CM38" i="11" s="1"/>
  <c r="BU38" i="11"/>
  <c r="DW34" i="11"/>
  <c r="CM34" i="11" s="1"/>
  <c r="BU34" i="11"/>
  <c r="BI30" i="11"/>
  <c r="BJ193" i="11"/>
  <c r="BI193" i="11"/>
  <c r="BK193" i="11" s="1"/>
  <c r="BJ189" i="11"/>
  <c r="BI189" i="11"/>
  <c r="BK189" i="11" s="1"/>
  <c r="BJ185" i="11"/>
  <c r="BI185" i="11"/>
  <c r="BK185" i="11" s="1"/>
  <c r="BI177" i="11"/>
  <c r="BK177" i="11" s="1"/>
  <c r="BJ177" i="11"/>
  <c r="BI173" i="11"/>
  <c r="BK173" i="11" s="1"/>
  <c r="BJ173" i="11"/>
  <c r="BI169" i="11"/>
  <c r="BK169" i="11" s="1"/>
  <c r="BJ169" i="11"/>
  <c r="BI165" i="11"/>
  <c r="BK165" i="11" s="1"/>
  <c r="BJ165" i="11"/>
  <c r="BI161" i="11"/>
  <c r="BK161" i="11" s="1"/>
  <c r="BJ161" i="11"/>
  <c r="BI149" i="11"/>
  <c r="BK149" i="11" s="1"/>
  <c r="BJ149" i="11"/>
  <c r="BI145" i="11"/>
  <c r="BK145" i="11" s="1"/>
  <c r="BJ145" i="11"/>
  <c r="BI141" i="11"/>
  <c r="BK141" i="11" s="1"/>
  <c r="BJ141" i="11"/>
  <c r="BI137" i="11"/>
  <c r="BK137" i="11" s="1"/>
  <c r="BJ137" i="11"/>
  <c r="BI133" i="11"/>
  <c r="BK133" i="11" s="1"/>
  <c r="BJ133" i="11"/>
  <c r="BI129" i="11"/>
  <c r="BK129" i="11" s="1"/>
  <c r="BJ129" i="11"/>
  <c r="BI125" i="11"/>
  <c r="BK125" i="11" s="1"/>
  <c r="BJ125" i="11"/>
  <c r="BI117" i="11"/>
  <c r="BK117" i="11" s="1"/>
  <c r="BJ117" i="11"/>
  <c r="BI113" i="11"/>
  <c r="BK113" i="11" s="1"/>
  <c r="BJ113" i="11"/>
  <c r="BI109" i="11"/>
  <c r="BK109" i="11" s="1"/>
  <c r="BJ109" i="11"/>
  <c r="BJ105" i="11"/>
  <c r="BI105" i="11"/>
  <c r="BK105" i="11" s="1"/>
  <c r="BJ101" i="11"/>
  <c r="BI101" i="11"/>
  <c r="BK101" i="11" s="1"/>
  <c r="BI97" i="11"/>
  <c r="BK97" i="11" s="1"/>
  <c r="BJ97" i="11"/>
  <c r="BI93" i="11"/>
  <c r="BK93" i="11" s="1"/>
  <c r="BJ93" i="11"/>
  <c r="BI85" i="11"/>
  <c r="BK85" i="11" s="1"/>
  <c r="BJ85" i="11"/>
  <c r="BJ77" i="11"/>
  <c r="BI77" i="11"/>
  <c r="BK77" i="11" s="1"/>
  <c r="BJ73" i="11"/>
  <c r="BI73" i="11"/>
  <c r="BK73" i="11" s="1"/>
  <c r="BI53" i="11"/>
  <c r="BK53" i="11" s="1"/>
  <c r="BJ53" i="11"/>
  <c r="BJ49" i="11"/>
  <c r="BI49" i="11"/>
  <c r="BK49" i="11" s="1"/>
  <c r="BJ45" i="11"/>
  <c r="BI45" i="11"/>
  <c r="BK45" i="11" s="1"/>
  <c r="BI41" i="11"/>
  <c r="BK41" i="11" s="1"/>
  <c r="BJ41" i="11"/>
  <c r="BI37" i="11"/>
  <c r="BK37" i="11" s="1"/>
  <c r="BJ37" i="11"/>
  <c r="BU43" i="11"/>
  <c r="DW43" i="11"/>
  <c r="CM43" i="11" s="1"/>
  <c r="DW41" i="11"/>
  <c r="CM41" i="11" s="1"/>
  <c r="BU41" i="11"/>
  <c r="DW39" i="11"/>
  <c r="CM39" i="11" s="1"/>
  <c r="BU39" i="11"/>
  <c r="DW36" i="11"/>
  <c r="CM36" i="11" s="1"/>
  <c r="BU36" i="11"/>
  <c r="BI29" i="11"/>
  <c r="BI21" i="11"/>
  <c r="BI17" i="11"/>
  <c r="BI192" i="11"/>
  <c r="BK192" i="11" s="1"/>
  <c r="BJ192" i="11"/>
  <c r="BI188" i="11"/>
  <c r="BK188" i="11" s="1"/>
  <c r="BJ188" i="11"/>
  <c r="BI184" i="11"/>
  <c r="BK184" i="11" s="1"/>
  <c r="BJ184" i="11"/>
  <c r="BI180" i="11"/>
  <c r="BK180" i="11" s="1"/>
  <c r="BJ180" i="11"/>
  <c r="BJ176" i="11"/>
  <c r="BI176" i="11"/>
  <c r="BK176" i="11" s="1"/>
  <c r="BJ172" i="11"/>
  <c r="BI172" i="11"/>
  <c r="BK172" i="11" s="1"/>
  <c r="BJ168" i="11"/>
  <c r="BI168" i="11"/>
  <c r="BK168" i="11" s="1"/>
  <c r="BJ164" i="11"/>
  <c r="BI164" i="11"/>
  <c r="BK164" i="11" s="1"/>
  <c r="BJ160" i="11"/>
  <c r="BI160" i="11"/>
  <c r="BK160" i="11" s="1"/>
  <c r="BJ156" i="11"/>
  <c r="BI156" i="11"/>
  <c r="BK156" i="11" s="1"/>
  <c r="BJ152" i="11"/>
  <c r="BI152" i="11"/>
  <c r="BK152" i="11" s="1"/>
  <c r="BJ148" i="11"/>
  <c r="BI148" i="11"/>
  <c r="BK148" i="11" s="1"/>
  <c r="BJ144" i="11"/>
  <c r="BI144" i="11"/>
  <c r="BK144" i="11" s="1"/>
  <c r="BJ140" i="11"/>
  <c r="BI140" i="11"/>
  <c r="BK140" i="11" s="1"/>
  <c r="BJ136" i="11"/>
  <c r="BI136" i="11"/>
  <c r="BK136" i="11" s="1"/>
  <c r="BJ132" i="11"/>
  <c r="BI132" i="11"/>
  <c r="BK132" i="11" s="1"/>
  <c r="BJ128" i="11"/>
  <c r="BI128" i="11"/>
  <c r="BK128" i="11" s="1"/>
  <c r="BJ124" i="11"/>
  <c r="BI124" i="11"/>
  <c r="BK124" i="11" s="1"/>
  <c r="BJ120" i="11"/>
  <c r="BI120" i="11"/>
  <c r="BK120" i="11" s="1"/>
  <c r="BJ116" i="11"/>
  <c r="BI116" i="11"/>
  <c r="BK116" i="11" s="1"/>
  <c r="BJ112" i="11"/>
  <c r="BI112" i="11"/>
  <c r="BK112" i="11" s="1"/>
  <c r="BJ108" i="11"/>
  <c r="BI108" i="11"/>
  <c r="BK108" i="11" s="1"/>
  <c r="BI104" i="11"/>
  <c r="BK104" i="11" s="1"/>
  <c r="BJ104" i="11"/>
  <c r="BI100" i="11"/>
  <c r="BK100" i="11" s="1"/>
  <c r="BJ100" i="11"/>
  <c r="BJ96" i="11"/>
  <c r="BI96" i="11"/>
  <c r="BK96" i="11" s="1"/>
  <c r="BJ92" i="11"/>
  <c r="BI92" i="11"/>
  <c r="BK92" i="11" s="1"/>
  <c r="BJ84" i="11"/>
  <c r="BI84" i="11"/>
  <c r="BK84" i="11" s="1"/>
  <c r="BI76" i="11"/>
  <c r="BK76" i="11" s="1"/>
  <c r="BJ76" i="11"/>
  <c r="BI72" i="11"/>
  <c r="BK72" i="11" s="1"/>
  <c r="BJ72" i="11"/>
  <c r="BI68" i="11"/>
  <c r="BK68" i="11" s="1"/>
  <c r="BJ68" i="11"/>
  <c r="BI64" i="11"/>
  <c r="BK64" i="11" s="1"/>
  <c r="BJ64" i="11"/>
  <c r="BI60" i="11"/>
  <c r="BK60" i="11" s="1"/>
  <c r="BJ60" i="11"/>
  <c r="BJ56" i="11"/>
  <c r="BI56" i="11"/>
  <c r="BK56" i="11" s="1"/>
  <c r="BI48" i="11"/>
  <c r="BK48" i="11" s="1"/>
  <c r="BJ48" i="11"/>
  <c r="BJ36" i="11"/>
  <c r="BI36" i="11"/>
  <c r="BK36" i="11" s="1"/>
  <c r="BJ32" i="11"/>
  <c r="BI32" i="11"/>
  <c r="BK32" i="11" s="1"/>
  <c r="EA39" i="11"/>
  <c r="CQ39" i="11" s="1"/>
  <c r="BI28" i="11"/>
  <c r="BI24" i="11"/>
  <c r="BJ191" i="11"/>
  <c r="BI191" i="11"/>
  <c r="BK191" i="11" s="1"/>
  <c r="BJ187" i="11"/>
  <c r="BI187" i="11"/>
  <c r="BK187" i="11" s="1"/>
  <c r="BJ183" i="11"/>
  <c r="BI183" i="11"/>
  <c r="BK183" i="11" s="1"/>
  <c r="BI175" i="11"/>
  <c r="BK175" i="11" s="1"/>
  <c r="BJ175" i="11"/>
  <c r="BI171" i="11"/>
  <c r="BK171" i="11" s="1"/>
  <c r="BJ171" i="11"/>
  <c r="BI167" i="11"/>
  <c r="BK167" i="11" s="1"/>
  <c r="BJ167" i="11"/>
  <c r="BI163" i="11"/>
  <c r="BK163" i="11" s="1"/>
  <c r="BJ163" i="11"/>
  <c r="BI159" i="11"/>
  <c r="BK159" i="11" s="1"/>
  <c r="BJ159" i="11"/>
  <c r="BI155" i="11"/>
  <c r="BK155" i="11" s="1"/>
  <c r="BJ155" i="11"/>
  <c r="BI151" i="11"/>
  <c r="BK151" i="11" s="1"/>
  <c r="BJ151" i="11"/>
  <c r="BI147" i="11"/>
  <c r="BK147" i="11" s="1"/>
  <c r="BJ147" i="11"/>
  <c r="BI139" i="11"/>
  <c r="BK139" i="11" s="1"/>
  <c r="BJ139" i="11"/>
  <c r="BI135" i="11"/>
  <c r="BK135" i="11" s="1"/>
  <c r="BJ135" i="11"/>
  <c r="BI131" i="11"/>
  <c r="BK131" i="11" s="1"/>
  <c r="BJ131" i="11"/>
  <c r="BI123" i="11"/>
  <c r="BK123" i="11" s="1"/>
  <c r="BJ123" i="11"/>
  <c r="BI119" i="11"/>
  <c r="BK119" i="11" s="1"/>
  <c r="BJ119" i="11"/>
  <c r="BI115" i="11"/>
  <c r="BK115" i="11" s="1"/>
  <c r="BJ115" i="11"/>
  <c r="BI111" i="11"/>
  <c r="BK111" i="11" s="1"/>
  <c r="BJ111" i="11"/>
  <c r="BJ107" i="11"/>
  <c r="BI107" i="11"/>
  <c r="BK107" i="11" s="1"/>
  <c r="BJ103" i="11"/>
  <c r="BI103" i="11"/>
  <c r="BK103" i="11" s="1"/>
  <c r="BJ99" i="11"/>
  <c r="BI99" i="11"/>
  <c r="BK99" i="11" s="1"/>
  <c r="BI95" i="11"/>
  <c r="BK95" i="11" s="1"/>
  <c r="BJ95" i="11"/>
  <c r="BI91" i="11"/>
  <c r="BK91" i="11" s="1"/>
  <c r="BJ91" i="11"/>
  <c r="BI87" i="11"/>
  <c r="BK87" i="11" s="1"/>
  <c r="BJ87" i="11"/>
  <c r="BJ83" i="11"/>
  <c r="BI83" i="11"/>
  <c r="BK83" i="11" s="1"/>
  <c r="BJ75" i="11"/>
  <c r="BI75" i="11"/>
  <c r="BK75" i="11" s="1"/>
  <c r="BJ71" i="11"/>
  <c r="BI71" i="11"/>
  <c r="BK71" i="11" s="1"/>
  <c r="BJ67" i="11"/>
  <c r="BI67" i="11"/>
  <c r="BK67" i="11" s="1"/>
  <c r="BI59" i="11"/>
  <c r="BK59" i="11" s="1"/>
  <c r="BJ59" i="11"/>
  <c r="BJ43" i="11"/>
  <c r="BI43" i="11"/>
  <c r="BK43" i="11" s="1"/>
  <c r="BI39" i="11"/>
  <c r="BK39" i="11" s="1"/>
  <c r="BJ39" i="11"/>
  <c r="BI35" i="11"/>
  <c r="BK35" i="11" s="1"/>
  <c r="BJ35" i="11"/>
  <c r="BJ52" i="11"/>
  <c r="EK32" i="11"/>
  <c r="EJ32" i="11"/>
  <c r="DW32" i="11"/>
  <c r="CM32" i="11" s="1"/>
  <c r="DS32" i="11"/>
  <c r="DQ32" i="11"/>
  <c r="DR32" i="11"/>
  <c r="DP32" i="11"/>
  <c r="CZ120" i="11"/>
  <c r="BP120" i="11" s="1"/>
  <c r="BN120" i="11"/>
  <c r="DA122" i="11"/>
  <c r="BQ122" i="11" s="1"/>
  <c r="BO122" i="11"/>
  <c r="DG103" i="11"/>
  <c r="BW103" i="11" s="1"/>
  <c r="FI99" i="11"/>
  <c r="DG99" i="11"/>
  <c r="BW99" i="11" s="1"/>
  <c r="FI109" i="11"/>
  <c r="FI105" i="11"/>
  <c r="DG105" i="11"/>
  <c r="BW105" i="11" s="1"/>
  <c r="FI101" i="11"/>
  <c r="DG101" i="11"/>
  <c r="BW101" i="11" s="1"/>
  <c r="FI97" i="11"/>
  <c r="DG97" i="11"/>
  <c r="DG93" i="11"/>
  <c r="BW93" i="11" s="1"/>
  <c r="DN168" i="11"/>
  <c r="EQ184" i="11"/>
  <c r="EQ180" i="11"/>
  <c r="DA125" i="11"/>
  <c r="BQ125" i="11" s="1"/>
  <c r="CZ125" i="11"/>
  <c r="BP125" i="11" s="1"/>
  <c r="FI123" i="11"/>
  <c r="DG123" i="11"/>
  <c r="BW123" i="11" s="1"/>
  <c r="CZ122" i="11"/>
  <c r="BP122" i="11" s="1"/>
  <c r="DA120" i="11"/>
  <c r="BQ120" i="11" s="1"/>
  <c r="FI119" i="11"/>
  <c r="DG119" i="11"/>
  <c r="BW119" i="11" s="1"/>
  <c r="FI115" i="11"/>
  <c r="DG115" i="11"/>
  <c r="BW115" i="11" s="1"/>
  <c r="FI113" i="11"/>
  <c r="DG113" i="11"/>
  <c r="BW113" i="11" s="1"/>
  <c r="FI111" i="11"/>
  <c r="DG109" i="11"/>
  <c r="BW109" i="11" s="1"/>
  <c r="EQ182" i="11"/>
  <c r="DG111" i="11"/>
  <c r="BW111" i="11" s="1"/>
  <c r="DN186" i="11"/>
  <c r="CD186" i="11" s="1"/>
  <c r="FI183" i="11"/>
  <c r="DG183" i="11"/>
  <c r="BW183" i="11" s="1"/>
  <c r="EQ124" i="11"/>
  <c r="EQ120" i="11"/>
  <c r="EQ116" i="11"/>
  <c r="EQ112" i="11"/>
  <c r="EQ108" i="11"/>
  <c r="EQ104" i="11"/>
  <c r="EQ100" i="11"/>
  <c r="FI121" i="11"/>
  <c r="DG121" i="11"/>
  <c r="BW121" i="11" s="1"/>
  <c r="FI117" i="11"/>
  <c r="DG117" i="11"/>
  <c r="BW117" i="11" s="1"/>
  <c r="DA32" i="11"/>
  <c r="BQ32" i="11" s="1"/>
  <c r="FI185" i="11"/>
  <c r="DG185" i="11"/>
  <c r="BW185" i="11" s="1"/>
  <c r="FI181" i="11"/>
  <c r="DG181" i="11"/>
  <c r="BW181" i="11" s="1"/>
  <c r="FI163" i="11"/>
  <c r="DG163" i="11"/>
  <c r="BW163" i="11" s="1"/>
  <c r="EQ122" i="11"/>
  <c r="EQ118" i="11"/>
  <c r="EQ114" i="11"/>
  <c r="EQ110" i="11"/>
  <c r="EQ106" i="11"/>
  <c r="EQ98" i="11"/>
  <c r="CZ32" i="11"/>
  <c r="BP32" i="11" s="1"/>
  <c r="FI107" i="11"/>
  <c r="DG107" i="11"/>
  <c r="BW107" i="11" s="1"/>
  <c r="FI103" i="11"/>
  <c r="EQ102" i="11"/>
  <c r="EQ96" i="11"/>
  <c r="DG95" i="11"/>
  <c r="BW95" i="11" s="1"/>
  <c r="EQ94" i="11"/>
  <c r="FI93" i="11"/>
  <c r="EQ185" i="11"/>
  <c r="FI184" i="11"/>
  <c r="DG184" i="11"/>
  <c r="BW184" i="11" s="1"/>
  <c r="EQ168" i="11"/>
  <c r="FI167" i="11"/>
  <c r="DG167" i="11"/>
  <c r="BW167" i="11" s="1"/>
  <c r="DG147" i="11"/>
  <c r="BW147" i="11" s="1"/>
  <c r="EQ146" i="11"/>
  <c r="FI145" i="11"/>
  <c r="DG145" i="11"/>
  <c r="BW145" i="11" s="1"/>
  <c r="EQ144" i="11"/>
  <c r="DG143" i="11"/>
  <c r="BW143" i="11" s="1"/>
  <c r="EQ142" i="11"/>
  <c r="FI141" i="11"/>
  <c r="DG141" i="11"/>
  <c r="BW141" i="11" s="1"/>
  <c r="EQ140" i="11"/>
  <c r="FI139" i="11"/>
  <c r="DG139" i="11"/>
  <c r="BW139" i="11" s="1"/>
  <c r="EQ138" i="11"/>
  <c r="FI137" i="11"/>
  <c r="DG137" i="11"/>
  <c r="BW137" i="11" s="1"/>
  <c r="EQ136" i="11"/>
  <c r="FI135" i="11"/>
  <c r="DG135" i="11"/>
  <c r="BW135" i="11" s="1"/>
  <c r="EQ134" i="11"/>
  <c r="FI133" i="11"/>
  <c r="DG133" i="11"/>
  <c r="BW133" i="11" s="1"/>
  <c r="EQ132" i="11"/>
  <c r="FI131" i="11"/>
  <c r="DG131" i="11"/>
  <c r="BW131" i="11" s="1"/>
  <c r="EQ130" i="11"/>
  <c r="FI129" i="11"/>
  <c r="DG129" i="11"/>
  <c r="BW129" i="11" s="1"/>
  <c r="EQ128" i="11"/>
  <c r="FI127" i="11"/>
  <c r="DG127" i="11"/>
  <c r="BW127" i="11" s="1"/>
  <c r="EQ126" i="11"/>
  <c r="FI125" i="11"/>
  <c r="DG125" i="11"/>
  <c r="BW125" i="11" s="1"/>
  <c r="DG186" i="11"/>
  <c r="BW186" i="11" s="1"/>
  <c r="DN132" i="11"/>
  <c r="CD132" i="11" s="1"/>
  <c r="DC8" i="11"/>
  <c r="BS8" i="11" s="1"/>
  <c r="DC16" i="11"/>
  <c r="BS16" i="11" s="1"/>
  <c r="DC18" i="11"/>
  <c r="BS18" i="11" s="1"/>
  <c r="DC17" i="11"/>
  <c r="BS17" i="11" s="1"/>
  <c r="DC19" i="11"/>
  <c r="BS19" i="11" s="1"/>
  <c r="DC23" i="11"/>
  <c r="BS23" i="11" s="1"/>
  <c r="DC28" i="11"/>
  <c r="BS28" i="11" s="1"/>
  <c r="DC30" i="11"/>
  <c r="BS30" i="11" s="1"/>
  <c r="DC22" i="11"/>
  <c r="BS22" i="11" s="1"/>
  <c r="DC26" i="11"/>
  <c r="BS26" i="11" s="1"/>
  <c r="DC27" i="11"/>
  <c r="BS27" i="11" s="1"/>
  <c r="DC21" i="11"/>
  <c r="BS21" i="11" s="1"/>
  <c r="DC25" i="11"/>
  <c r="BS25" i="11" s="1"/>
  <c r="DC29" i="11"/>
  <c r="BS29" i="11" s="1"/>
  <c r="DC31" i="11"/>
  <c r="BS31" i="11" s="1"/>
  <c r="DC20" i="11"/>
  <c r="BS20" i="11" s="1"/>
  <c r="DC24" i="11"/>
  <c r="BS24" i="11" s="1"/>
  <c r="ET12" i="11"/>
  <c r="ET17" i="11"/>
  <c r="ET16" i="11"/>
  <c r="ET20" i="11"/>
  <c r="ET22" i="11"/>
  <c r="ET24" i="11"/>
  <c r="ET26" i="11"/>
  <c r="ET18" i="11"/>
  <c r="ET19" i="11"/>
  <c r="ET21" i="11"/>
  <c r="ET23" i="11"/>
  <c r="ET25" i="11"/>
  <c r="ET27" i="11"/>
  <c r="ET29" i="11"/>
  <c r="ET31" i="11"/>
  <c r="ET28" i="11"/>
  <c r="ET30" i="11"/>
  <c r="FL12" i="11"/>
  <c r="FL16" i="11"/>
  <c r="EB16" i="11" s="1"/>
  <c r="CR16" i="11" s="1"/>
  <c r="FL19" i="11"/>
  <c r="FL21" i="11"/>
  <c r="FL23" i="11"/>
  <c r="FL25" i="11"/>
  <c r="EB25" i="11" s="1"/>
  <c r="CR25" i="11" s="1"/>
  <c r="FL17" i="11"/>
  <c r="FL18" i="11"/>
  <c r="FL20" i="11"/>
  <c r="FL22" i="11"/>
  <c r="FL24" i="11"/>
  <c r="FL26" i="11"/>
  <c r="FL27" i="11"/>
  <c r="FL28" i="11"/>
  <c r="FL30" i="11"/>
  <c r="FL29" i="11"/>
  <c r="FL31" i="11"/>
  <c r="CX6" i="11"/>
  <c r="CX15" i="11" s="1"/>
  <c r="BN15" i="11" s="1"/>
  <c r="CW16" i="11"/>
  <c r="BM16" i="11" s="1"/>
  <c r="CW18" i="11"/>
  <c r="BM18" i="11" s="1"/>
  <c r="CW17" i="11"/>
  <c r="BM17" i="11" s="1"/>
  <c r="CW19" i="11"/>
  <c r="BM19" i="11" s="1"/>
  <c r="CW20" i="11"/>
  <c r="BM20" i="11" s="1"/>
  <c r="CW24" i="11"/>
  <c r="BM24" i="11" s="1"/>
  <c r="CW28" i="11"/>
  <c r="BM28" i="11" s="1"/>
  <c r="CW30" i="11"/>
  <c r="BM30" i="11" s="1"/>
  <c r="CW23" i="11"/>
  <c r="BM23" i="11" s="1"/>
  <c r="CW27" i="11"/>
  <c r="BM27" i="11" s="1"/>
  <c r="CW22" i="11"/>
  <c r="BM22" i="11" s="1"/>
  <c r="CW26" i="11"/>
  <c r="BM26" i="11" s="1"/>
  <c r="CW29" i="11"/>
  <c r="BM29" i="11" s="1"/>
  <c r="CW31" i="11"/>
  <c r="BM31" i="11" s="1"/>
  <c r="CW21" i="11"/>
  <c r="BM21" i="11" s="1"/>
  <c r="CW25" i="11"/>
  <c r="BM25" i="11" s="1"/>
  <c r="DF8" i="11"/>
  <c r="BV8" i="11" s="1"/>
  <c r="DF17" i="11"/>
  <c r="BV17" i="11" s="1"/>
  <c r="DF20" i="11"/>
  <c r="BV20" i="11" s="1"/>
  <c r="DF22" i="11"/>
  <c r="BV22" i="11" s="1"/>
  <c r="DF24" i="11"/>
  <c r="BV24" i="11" s="1"/>
  <c r="DF26" i="11"/>
  <c r="BV26" i="11" s="1"/>
  <c r="DF18" i="11"/>
  <c r="BV18" i="11" s="1"/>
  <c r="DF19" i="11"/>
  <c r="BV19" i="11" s="1"/>
  <c r="DF21" i="11"/>
  <c r="BV21" i="11" s="1"/>
  <c r="DF23" i="11"/>
  <c r="BV23" i="11" s="1"/>
  <c r="DF25" i="11"/>
  <c r="BV25" i="11" s="1"/>
  <c r="DF27" i="11"/>
  <c r="BV27" i="11" s="1"/>
  <c r="DF16" i="11"/>
  <c r="BV16" i="11" s="1"/>
  <c r="DF29" i="11"/>
  <c r="BV29" i="11" s="1"/>
  <c r="DF31" i="11"/>
  <c r="BV31" i="11" s="1"/>
  <c r="DF28" i="11"/>
  <c r="BV28" i="11" s="1"/>
  <c r="DF30" i="11"/>
  <c r="BV30" i="11" s="1"/>
  <c r="EG8" i="11"/>
  <c r="EG17" i="11"/>
  <c r="EG16" i="11"/>
  <c r="EG18" i="11"/>
  <c r="EG21" i="11"/>
  <c r="EG25" i="11"/>
  <c r="EG29" i="11"/>
  <c r="EG31" i="11"/>
  <c r="EG20" i="11"/>
  <c r="EG24" i="11"/>
  <c r="EG27" i="11"/>
  <c r="EG23" i="11"/>
  <c r="EG28" i="11"/>
  <c r="EG30" i="11"/>
  <c r="EG19" i="11"/>
  <c r="EG22" i="11"/>
  <c r="EG26" i="11"/>
  <c r="EY8" i="11"/>
  <c r="EY16" i="11"/>
  <c r="DO16" i="11" s="1"/>
  <c r="CE16" i="11" s="1"/>
  <c r="EY17" i="11"/>
  <c r="EY18" i="11"/>
  <c r="EY22" i="11"/>
  <c r="DO22" i="11" s="1"/>
  <c r="CE22" i="11" s="1"/>
  <c r="EY26" i="11"/>
  <c r="EY27" i="11"/>
  <c r="EY28" i="11"/>
  <c r="EY30" i="11"/>
  <c r="EY21" i="11"/>
  <c r="EY25" i="11"/>
  <c r="EY20" i="11"/>
  <c r="EY24" i="11"/>
  <c r="EY29" i="11"/>
  <c r="DO29" i="11" s="1"/>
  <c r="CE29" i="11" s="1"/>
  <c r="EY31" i="11"/>
  <c r="EY19" i="11"/>
  <c r="EY23" i="11"/>
  <c r="DK6" i="11"/>
  <c r="DK10" i="11" s="1"/>
  <c r="CA10" i="11" s="1"/>
  <c r="DJ16" i="11"/>
  <c r="BZ16" i="11" s="1"/>
  <c r="DJ18" i="11"/>
  <c r="BZ18" i="11" s="1"/>
  <c r="DJ19" i="11"/>
  <c r="BZ19" i="11" s="1"/>
  <c r="DJ21" i="11"/>
  <c r="BZ21" i="11" s="1"/>
  <c r="DJ23" i="11"/>
  <c r="BZ23" i="11" s="1"/>
  <c r="DJ25" i="11"/>
  <c r="BZ25" i="11" s="1"/>
  <c r="DJ20" i="11"/>
  <c r="BZ20" i="11" s="1"/>
  <c r="DJ22" i="11"/>
  <c r="BZ22" i="11" s="1"/>
  <c r="DJ24" i="11"/>
  <c r="BZ24" i="11" s="1"/>
  <c r="DJ26" i="11"/>
  <c r="BZ26" i="11" s="1"/>
  <c r="DJ27" i="11"/>
  <c r="BZ27" i="11" s="1"/>
  <c r="DJ28" i="11"/>
  <c r="BZ28" i="11" s="1"/>
  <c r="DJ30" i="11"/>
  <c r="BZ30" i="11" s="1"/>
  <c r="DJ17" i="11"/>
  <c r="BZ17" i="11" s="1"/>
  <c r="DJ29" i="11"/>
  <c r="BZ29" i="11" s="1"/>
  <c r="DJ31" i="11"/>
  <c r="BZ31" i="11" s="1"/>
  <c r="EM12" i="11"/>
  <c r="EM17" i="11"/>
  <c r="EM16" i="11"/>
  <c r="EM18" i="11"/>
  <c r="EM20" i="11"/>
  <c r="EM24" i="11"/>
  <c r="EM27" i="11"/>
  <c r="EM29" i="11"/>
  <c r="EM31" i="11"/>
  <c r="EM19" i="11"/>
  <c r="EM23" i="11"/>
  <c r="EM22" i="11"/>
  <c r="EM26" i="11"/>
  <c r="EM28" i="11"/>
  <c r="EM30" i="11"/>
  <c r="EM21" i="11"/>
  <c r="EM25" i="11"/>
  <c r="FE12" i="11"/>
  <c r="FE16" i="11"/>
  <c r="FE17" i="11"/>
  <c r="FE18" i="11"/>
  <c r="DU18" i="11" s="1"/>
  <c r="CK18" i="11" s="1"/>
  <c r="FE21" i="11"/>
  <c r="FE25" i="11"/>
  <c r="FE27" i="11"/>
  <c r="DU27" i="11" s="1"/>
  <c r="CK27" i="11" s="1"/>
  <c r="FE28" i="11"/>
  <c r="DU28" i="11" s="1"/>
  <c r="CK28" i="11" s="1"/>
  <c r="FE30" i="11"/>
  <c r="FE20" i="11"/>
  <c r="FE24" i="11"/>
  <c r="DU24" i="11" s="1"/>
  <c r="CK24" i="11" s="1"/>
  <c r="FE19" i="11"/>
  <c r="FE23" i="11"/>
  <c r="FE29" i="11"/>
  <c r="DU29" i="11" s="1"/>
  <c r="CK29" i="11" s="1"/>
  <c r="FE31" i="11"/>
  <c r="FJ31" i="11" s="1"/>
  <c r="FE22" i="11"/>
  <c r="DU22" i="11" s="1"/>
  <c r="CK22" i="11" s="1"/>
  <c r="FE26" i="11"/>
  <c r="EP8" i="11"/>
  <c r="EP16" i="11"/>
  <c r="ER16" i="11" s="1"/>
  <c r="EP18" i="11"/>
  <c r="EP19" i="11"/>
  <c r="EP21" i="11"/>
  <c r="EP23" i="11"/>
  <c r="EP25" i="11"/>
  <c r="ER25" i="11" s="1"/>
  <c r="EP20" i="11"/>
  <c r="EP22" i="11"/>
  <c r="EP24" i="11"/>
  <c r="ER24" i="11" s="1"/>
  <c r="EP26" i="11"/>
  <c r="ER26" i="11" s="1"/>
  <c r="EP28" i="11"/>
  <c r="EP30" i="11"/>
  <c r="EP17" i="11"/>
  <c r="ER17" i="11" s="1"/>
  <c r="EP27" i="11"/>
  <c r="ER27" i="11" s="1"/>
  <c r="EP29" i="11"/>
  <c r="EP31" i="11"/>
  <c r="FH13" i="11"/>
  <c r="FH17" i="11"/>
  <c r="FH16" i="11"/>
  <c r="FH18" i="11"/>
  <c r="FH20" i="11"/>
  <c r="FH22" i="11"/>
  <c r="FH24" i="11"/>
  <c r="FH26" i="11"/>
  <c r="FH19" i="11"/>
  <c r="FH21" i="11"/>
  <c r="FJ21" i="11" s="1"/>
  <c r="FH23" i="11"/>
  <c r="FJ23" i="11" s="1"/>
  <c r="FH25" i="11"/>
  <c r="FH27" i="11"/>
  <c r="FJ27" i="11" s="1"/>
  <c r="FH29" i="11"/>
  <c r="FH31" i="11"/>
  <c r="FH28" i="11"/>
  <c r="FH30" i="11"/>
  <c r="EQ92" i="11"/>
  <c r="EA24" i="11"/>
  <c r="CQ24" i="11" s="1"/>
  <c r="A189" i="11"/>
  <c r="A59" i="11"/>
  <c r="A165" i="11"/>
  <c r="A149" i="11"/>
  <c r="A170" i="11"/>
  <c r="FI17" i="11"/>
  <c r="DG17" i="11"/>
  <c r="BW17" i="11" s="1"/>
  <c r="DF15" i="11"/>
  <c r="BV15" i="11" s="1"/>
  <c r="DJ14" i="11"/>
  <c r="BZ14" i="11" s="1"/>
  <c r="DC14" i="11"/>
  <c r="BS14" i="11" s="1"/>
  <c r="DF13" i="11"/>
  <c r="BV13" i="11" s="1"/>
  <c r="DJ12" i="11"/>
  <c r="BZ12" i="11" s="1"/>
  <c r="DC12" i="11"/>
  <c r="BS12" i="11" s="1"/>
  <c r="FL15" i="11"/>
  <c r="FE15" i="11"/>
  <c r="ET15" i="11"/>
  <c r="EM15" i="11"/>
  <c r="CW15" i="11"/>
  <c r="BM15" i="11" s="1"/>
  <c r="FH14" i="11"/>
  <c r="EY14" i="11"/>
  <c r="EP14" i="11"/>
  <c r="EG14" i="11"/>
  <c r="FL13" i="11"/>
  <c r="FE13" i="11"/>
  <c r="ET13" i="11"/>
  <c r="EM13" i="11"/>
  <c r="DK13" i="11"/>
  <c r="CA13" i="11" s="1"/>
  <c r="CW13" i="11"/>
  <c r="BM13" i="11" s="1"/>
  <c r="FH12" i="11"/>
  <c r="FJ12" i="11" s="1"/>
  <c r="EY12" i="11"/>
  <c r="EP12" i="11"/>
  <c r="ER12" i="11" s="1"/>
  <c r="EG12" i="11"/>
  <c r="FI57" i="11"/>
  <c r="DG57" i="11"/>
  <c r="BW57" i="11" s="1"/>
  <c r="DG37" i="11"/>
  <c r="BW37" i="11" s="1"/>
  <c r="EQ36" i="11"/>
  <c r="FI35" i="11"/>
  <c r="DG27" i="11"/>
  <c r="BW27" i="11" s="1"/>
  <c r="EQ26" i="11"/>
  <c r="FI25" i="11"/>
  <c r="DG25" i="11"/>
  <c r="BW25" i="11" s="1"/>
  <c r="EQ24" i="11"/>
  <c r="DG23" i="11"/>
  <c r="BW23" i="11" s="1"/>
  <c r="EQ22" i="11"/>
  <c r="FI21" i="11"/>
  <c r="DG21" i="11"/>
  <c r="BW21" i="11" s="1"/>
  <c r="EQ20" i="11"/>
  <c r="FI19" i="11"/>
  <c r="DG19" i="11"/>
  <c r="BW19" i="11" s="1"/>
  <c r="EQ18" i="11"/>
  <c r="DJ15" i="11"/>
  <c r="BZ15" i="11" s="1"/>
  <c r="DC15" i="11"/>
  <c r="DF14" i="11"/>
  <c r="BV14" i="11" s="1"/>
  <c r="DJ13" i="11"/>
  <c r="BZ13" i="11" s="1"/>
  <c r="DC13" i="11"/>
  <c r="DN12" i="11"/>
  <c r="CD12" i="11" s="1"/>
  <c r="DF12" i="11"/>
  <c r="BV12" i="11" s="1"/>
  <c r="CX12" i="11"/>
  <c r="BN12" i="11" s="1"/>
  <c r="FH15" i="11"/>
  <c r="EY15" i="11"/>
  <c r="EP15" i="11"/>
  <c r="EG15" i="11"/>
  <c r="FL14" i="11"/>
  <c r="FE14" i="11"/>
  <c r="ET14" i="11"/>
  <c r="EM14" i="11"/>
  <c r="CW14" i="11"/>
  <c r="BM14" i="11" s="1"/>
  <c r="EY13" i="11"/>
  <c r="EP13" i="11"/>
  <c r="ER13" i="11" s="1"/>
  <c r="EG13" i="11"/>
  <c r="CW12" i="11"/>
  <c r="BM12" i="11" s="1"/>
  <c r="EQ56" i="11"/>
  <c r="FI55" i="11"/>
  <c r="DG55" i="11"/>
  <c r="BW55" i="11" s="1"/>
  <c r="EQ54" i="11"/>
  <c r="FI53" i="11"/>
  <c r="DG53" i="11"/>
  <c r="BW53" i="11" s="1"/>
  <c r="EQ52" i="11"/>
  <c r="FI51" i="11"/>
  <c r="DG51" i="11"/>
  <c r="BW51" i="11" s="1"/>
  <c r="EQ50" i="11"/>
  <c r="FI49" i="11"/>
  <c r="DG49" i="11"/>
  <c r="BW49" i="11" s="1"/>
  <c r="EQ48" i="11"/>
  <c r="FI47" i="11"/>
  <c r="DG47" i="11"/>
  <c r="BW47" i="11" s="1"/>
  <c r="EQ46" i="11"/>
  <c r="DG45" i="11"/>
  <c r="BW45" i="11" s="1"/>
  <c r="EQ44" i="11"/>
  <c r="FI43" i="11"/>
  <c r="DG43" i="11"/>
  <c r="BW43" i="11" s="1"/>
  <c r="EQ42" i="11"/>
  <c r="FI41" i="11"/>
  <c r="DG41" i="11"/>
  <c r="BW41" i="11" s="1"/>
  <c r="EQ40" i="11"/>
  <c r="DG39" i="11"/>
  <c r="BW39" i="11" s="1"/>
  <c r="EQ38" i="11"/>
  <c r="FI23" i="11"/>
  <c r="DH186" i="11"/>
  <c r="BX186" i="11" s="1"/>
  <c r="DN13" i="11"/>
  <c r="CD13" i="11" s="1"/>
  <c r="DJ8" i="11"/>
  <c r="FI8" i="11"/>
  <c r="ER46" i="11"/>
  <c r="FJ41" i="11"/>
  <c r="ER30" i="11"/>
  <c r="EQ16" i="11"/>
  <c r="FI15" i="11"/>
  <c r="DG15" i="11"/>
  <c r="BW15" i="11" s="1"/>
  <c r="EQ14" i="11"/>
  <c r="FI13" i="11"/>
  <c r="DG13" i="11"/>
  <c r="BW13" i="11" s="1"/>
  <c r="CW10" i="11"/>
  <c r="BM10" i="11" s="1"/>
  <c r="CW9" i="11"/>
  <c r="BM9" i="11" s="1"/>
  <c r="CW11" i="11"/>
  <c r="BM11" i="11" s="1"/>
  <c r="DJ9" i="11"/>
  <c r="BZ9" i="11" s="1"/>
  <c r="DJ11" i="11"/>
  <c r="BZ11" i="11" s="1"/>
  <c r="DJ10" i="11"/>
  <c r="BZ10" i="11" s="1"/>
  <c r="EQ8" i="11"/>
  <c r="EP9" i="11"/>
  <c r="EP11" i="11"/>
  <c r="EP10" i="11"/>
  <c r="FE8" i="11"/>
  <c r="FE10" i="11"/>
  <c r="FE9" i="11"/>
  <c r="FE11" i="11"/>
  <c r="EU6" i="11"/>
  <c r="ET10" i="11"/>
  <c r="ET9" i="11"/>
  <c r="ET11" i="11"/>
  <c r="FH10" i="11"/>
  <c r="FH9" i="11"/>
  <c r="FH11" i="11"/>
  <c r="EQ183" i="11"/>
  <c r="FI182" i="11"/>
  <c r="DG182" i="11"/>
  <c r="BW182" i="11" s="1"/>
  <c r="EQ181" i="11"/>
  <c r="FI180" i="11"/>
  <c r="DG180" i="11"/>
  <c r="BW180" i="11" s="1"/>
  <c r="FI168" i="11"/>
  <c r="DG168" i="11"/>
  <c r="BW168" i="11" s="1"/>
  <c r="EQ167" i="11"/>
  <c r="EQ163" i="11"/>
  <c r="EQ147" i="11"/>
  <c r="DG146" i="11"/>
  <c r="BW146" i="11" s="1"/>
  <c r="EQ145" i="11"/>
  <c r="FI144" i="11"/>
  <c r="DG144" i="11"/>
  <c r="BW144" i="11" s="1"/>
  <c r="EQ143" i="11"/>
  <c r="FI142" i="11"/>
  <c r="DG142" i="11"/>
  <c r="BW142" i="11" s="1"/>
  <c r="EQ141" i="11"/>
  <c r="FI140" i="11"/>
  <c r="DG140" i="11"/>
  <c r="BW140" i="11" s="1"/>
  <c r="EQ139" i="11"/>
  <c r="FI138" i="11"/>
  <c r="DG138" i="11"/>
  <c r="BW138" i="11" s="1"/>
  <c r="EQ137" i="11"/>
  <c r="FI136" i="11"/>
  <c r="DG136" i="11"/>
  <c r="BW136" i="11" s="1"/>
  <c r="EQ135" i="11"/>
  <c r="FI134" i="11"/>
  <c r="DG134" i="11"/>
  <c r="BW134" i="11" s="1"/>
  <c r="EQ133" i="11"/>
  <c r="FI132" i="11"/>
  <c r="DG132" i="11"/>
  <c r="BW132" i="11" s="1"/>
  <c r="EQ131" i="11"/>
  <c r="FI130" i="11"/>
  <c r="DG130" i="11"/>
  <c r="BW130" i="11" s="1"/>
  <c r="EQ129" i="11"/>
  <c r="FI128" i="11"/>
  <c r="DG128" i="11"/>
  <c r="BW128" i="11" s="1"/>
  <c r="EQ127" i="11"/>
  <c r="FI126" i="11"/>
  <c r="DG126" i="11"/>
  <c r="BW126" i="11" s="1"/>
  <c r="EQ125" i="11"/>
  <c r="FI124" i="11"/>
  <c r="DG124" i="11"/>
  <c r="BW124" i="11" s="1"/>
  <c r="EQ123" i="11"/>
  <c r="FI122" i="11"/>
  <c r="DG122" i="11"/>
  <c r="BW122" i="11" s="1"/>
  <c r="EQ121" i="11"/>
  <c r="FI120" i="11"/>
  <c r="DG120" i="11"/>
  <c r="BW120" i="11" s="1"/>
  <c r="EQ119" i="11"/>
  <c r="FI118" i="11"/>
  <c r="DG118" i="11"/>
  <c r="BW118" i="11" s="1"/>
  <c r="EQ117" i="11"/>
  <c r="FI116" i="11"/>
  <c r="DG116" i="11"/>
  <c r="BW116" i="11" s="1"/>
  <c r="EQ115" i="11"/>
  <c r="FI114" i="11"/>
  <c r="DG114" i="11"/>
  <c r="BW114" i="11" s="1"/>
  <c r="EQ113" i="11"/>
  <c r="FI112" i="11"/>
  <c r="DG112" i="11"/>
  <c r="BW112" i="11" s="1"/>
  <c r="EQ111" i="11"/>
  <c r="FI110" i="11"/>
  <c r="CX11" i="11"/>
  <c r="DC10" i="11"/>
  <c r="BS10" i="11" s="1"/>
  <c r="DC9" i="11"/>
  <c r="BS9" i="11" s="1"/>
  <c r="DC11" i="11"/>
  <c r="BS11" i="11" s="1"/>
  <c r="CY6" i="11"/>
  <c r="DD6" i="11"/>
  <c r="DH8" i="11"/>
  <c r="BX8" i="11" s="1"/>
  <c r="EH6" i="11"/>
  <c r="EG9" i="11"/>
  <c r="EG11" i="11"/>
  <c r="EG10" i="11"/>
  <c r="EY10" i="11"/>
  <c r="EY9" i="11"/>
  <c r="EY11" i="11"/>
  <c r="FM6" i="11"/>
  <c r="FL9" i="11"/>
  <c r="FL11" i="11"/>
  <c r="FL10" i="11"/>
  <c r="DF10" i="11"/>
  <c r="BV10" i="11" s="1"/>
  <c r="DF9" i="11"/>
  <c r="BV9" i="11" s="1"/>
  <c r="DF11" i="11"/>
  <c r="BV11" i="11" s="1"/>
  <c r="EN6" i="11"/>
  <c r="EM9" i="11"/>
  <c r="ER9" i="11" s="1"/>
  <c r="EM11" i="11"/>
  <c r="ER11" i="11" s="1"/>
  <c r="EM10" i="11"/>
  <c r="EZ6" i="11"/>
  <c r="FH8" i="11"/>
  <c r="DG110" i="11"/>
  <c r="BW110" i="11" s="1"/>
  <c r="EQ109" i="11"/>
  <c r="FI108" i="11"/>
  <c r="DG108" i="11"/>
  <c r="BW108" i="11" s="1"/>
  <c r="EQ107" i="11"/>
  <c r="FI106" i="11"/>
  <c r="DG106" i="11"/>
  <c r="BW106" i="11" s="1"/>
  <c r="EQ105" i="11"/>
  <c r="FI104" i="11"/>
  <c r="DG104" i="11"/>
  <c r="EQ103" i="11"/>
  <c r="FI102" i="11"/>
  <c r="DG102" i="11"/>
  <c r="BW102" i="11" s="1"/>
  <c r="EQ101" i="11"/>
  <c r="FI100" i="11"/>
  <c r="DG100" i="11"/>
  <c r="BW100" i="11" s="1"/>
  <c r="EQ99" i="11"/>
  <c r="FI98" i="11"/>
  <c r="DG98" i="11"/>
  <c r="EQ97" i="11"/>
  <c r="FI96" i="11"/>
  <c r="DG96" i="11"/>
  <c r="BW96" i="11" s="1"/>
  <c r="EQ95" i="11"/>
  <c r="DG94" i="11"/>
  <c r="BW94" i="11" s="1"/>
  <c r="EQ93" i="11"/>
  <c r="DG92" i="11"/>
  <c r="BW92" i="11" s="1"/>
  <c r="EQ57" i="11"/>
  <c r="FI56" i="11"/>
  <c r="DG56" i="11"/>
  <c r="BW56" i="11" s="1"/>
  <c r="EQ55" i="11"/>
  <c r="FI54" i="11"/>
  <c r="DG54" i="11"/>
  <c r="BW54" i="11" s="1"/>
  <c r="EQ53" i="11"/>
  <c r="FI52" i="11"/>
  <c r="DG52" i="11"/>
  <c r="BW52" i="11" s="1"/>
  <c r="EQ51" i="11"/>
  <c r="FI50" i="11"/>
  <c r="DG50" i="11"/>
  <c r="BW50" i="11" s="1"/>
  <c r="EQ49" i="11"/>
  <c r="FI48" i="11"/>
  <c r="DG48" i="11"/>
  <c r="BW48" i="11" s="1"/>
  <c r="EQ47" i="11"/>
  <c r="DG46" i="11"/>
  <c r="BW46" i="11" s="1"/>
  <c r="EQ45" i="11"/>
  <c r="FI44" i="11"/>
  <c r="DG44" i="11"/>
  <c r="BW44" i="11" s="1"/>
  <c r="DG35" i="11"/>
  <c r="BW35" i="11" s="1"/>
  <c r="EQ34" i="11"/>
  <c r="FI33" i="11"/>
  <c r="DG33" i="11"/>
  <c r="BW33" i="11" s="1"/>
  <c r="EQ32" i="11"/>
  <c r="FI31" i="11"/>
  <c r="DG31" i="11"/>
  <c r="BW31" i="11" s="1"/>
  <c r="EQ30" i="11"/>
  <c r="FI29" i="11"/>
  <c r="DG29" i="11"/>
  <c r="BW29" i="11" s="1"/>
  <c r="EQ28" i="11"/>
  <c r="FI27" i="11"/>
  <c r="EQ12" i="11"/>
  <c r="EQ10" i="11"/>
  <c r="DG9" i="11"/>
  <c r="BW9" i="11" s="1"/>
  <c r="EQ187" i="11"/>
  <c r="DH38" i="11"/>
  <c r="BX38" i="11" s="1"/>
  <c r="DH36" i="11"/>
  <c r="BX36" i="11" s="1"/>
  <c r="DH34" i="11"/>
  <c r="BX34" i="11" s="1"/>
  <c r="DH32" i="11"/>
  <c r="BX32" i="11" s="1"/>
  <c r="DH28" i="11"/>
  <c r="BX28" i="11" s="1"/>
  <c r="DH26" i="11"/>
  <c r="BX26" i="11" s="1"/>
  <c r="DH24" i="11"/>
  <c r="BX24" i="11" s="1"/>
  <c r="DH20" i="11"/>
  <c r="BX20" i="11" s="1"/>
  <c r="DH18" i="11"/>
  <c r="BX18" i="11" s="1"/>
  <c r="DH16" i="11"/>
  <c r="BX16" i="11" s="1"/>
  <c r="DH187" i="11"/>
  <c r="BX187" i="11" s="1"/>
  <c r="ER186" i="11"/>
  <c r="EQ43" i="11"/>
  <c r="FI42" i="11"/>
  <c r="DG42" i="11"/>
  <c r="BW42" i="11" s="1"/>
  <c r="EQ41" i="11"/>
  <c r="FI40" i="11"/>
  <c r="DG40" i="11"/>
  <c r="BW40" i="11" s="1"/>
  <c r="EQ39" i="11"/>
  <c r="DG38" i="11"/>
  <c r="BW38" i="11" s="1"/>
  <c r="EQ37" i="11"/>
  <c r="FI36" i="11"/>
  <c r="DG36" i="11"/>
  <c r="BW36" i="11" s="1"/>
  <c r="EQ35" i="11"/>
  <c r="FI34" i="11"/>
  <c r="DG34" i="11"/>
  <c r="BW34" i="11" s="1"/>
  <c r="EQ33" i="11"/>
  <c r="FI32" i="11"/>
  <c r="DG32" i="11"/>
  <c r="BW32" i="11" s="1"/>
  <c r="EQ31" i="11"/>
  <c r="FI30" i="11"/>
  <c r="DG30" i="11"/>
  <c r="BW30" i="11" s="1"/>
  <c r="EQ29" i="11"/>
  <c r="FI28" i="11"/>
  <c r="DG28" i="11"/>
  <c r="BW28" i="11" s="1"/>
  <c r="EQ27" i="11"/>
  <c r="FI26" i="11"/>
  <c r="DG26" i="11"/>
  <c r="BW26" i="11" s="1"/>
  <c r="EQ25" i="11"/>
  <c r="FI24" i="11"/>
  <c r="DG24" i="11"/>
  <c r="BW24" i="11" s="1"/>
  <c r="EQ23" i="11"/>
  <c r="FI22" i="11"/>
  <c r="DG22" i="11"/>
  <c r="BW22" i="11" s="1"/>
  <c r="EQ21" i="11"/>
  <c r="FI20" i="11"/>
  <c r="DG20" i="11"/>
  <c r="BW20" i="11" s="1"/>
  <c r="EQ19" i="11"/>
  <c r="FI18" i="11"/>
  <c r="DG18" i="11"/>
  <c r="BW18" i="11" s="1"/>
  <c r="EQ17" i="11"/>
  <c r="FI16" i="11"/>
  <c r="DG16" i="11"/>
  <c r="BW16" i="11" s="1"/>
  <c r="EQ15" i="11"/>
  <c r="FI14" i="11"/>
  <c r="DG14" i="11"/>
  <c r="BW14" i="11" s="1"/>
  <c r="EQ13" i="11"/>
  <c r="FI12" i="11"/>
  <c r="DG12" i="11"/>
  <c r="BW12" i="11" s="1"/>
  <c r="EQ11" i="11"/>
  <c r="DG10" i="11"/>
  <c r="BW10" i="11" s="1"/>
  <c r="EQ9" i="11"/>
  <c r="FI187" i="11"/>
  <c r="DG187" i="11"/>
  <c r="BW187" i="11" s="1"/>
  <c r="EQ186" i="11"/>
  <c r="ER8" i="11"/>
  <c r="DU185" i="11"/>
  <c r="CK185" i="11" s="1"/>
  <c r="FJ185" i="11"/>
  <c r="DH185" i="11"/>
  <c r="BX185" i="11" s="1"/>
  <c r="ER184" i="11"/>
  <c r="DU183" i="11"/>
  <c r="CK183" i="11" s="1"/>
  <c r="FJ183" i="11"/>
  <c r="DH183" i="11"/>
  <c r="BX183" i="11" s="1"/>
  <c r="ER182" i="11"/>
  <c r="FJ181" i="11"/>
  <c r="DH181" i="11"/>
  <c r="BX181" i="11" s="1"/>
  <c r="ER180" i="11"/>
  <c r="DH167" i="11"/>
  <c r="BX167" i="11" s="1"/>
  <c r="DT147" i="11"/>
  <c r="CJ147" i="11" s="1"/>
  <c r="FI147" i="11"/>
  <c r="DT143" i="11"/>
  <c r="CJ143" i="11" s="1"/>
  <c r="FI143" i="11"/>
  <c r="DG8" i="11"/>
  <c r="BW8" i="11" s="1"/>
  <c r="ER185" i="11"/>
  <c r="DU184" i="11"/>
  <c r="CK184" i="11" s="1"/>
  <c r="FJ184" i="11"/>
  <c r="DH184" i="11"/>
  <c r="BX184" i="11" s="1"/>
  <c r="ER183" i="11"/>
  <c r="FJ182" i="11"/>
  <c r="DH182" i="11"/>
  <c r="BX182" i="11" s="1"/>
  <c r="ER181" i="11"/>
  <c r="DU180" i="11"/>
  <c r="CK180" i="11" s="1"/>
  <c r="FJ180" i="11"/>
  <c r="DH180" i="11"/>
  <c r="BX180" i="11" s="1"/>
  <c r="FJ168" i="11"/>
  <c r="DH168" i="11"/>
  <c r="BX168" i="11" s="1"/>
  <c r="ER167" i="11"/>
  <c r="ER163" i="11"/>
  <c r="DT146" i="11"/>
  <c r="CJ146" i="11" s="1"/>
  <c r="FI146" i="11"/>
  <c r="FJ163" i="11"/>
  <c r="DH163" i="11"/>
  <c r="BX163" i="11" s="1"/>
  <c r="DH147" i="11"/>
  <c r="BX147" i="11" s="1"/>
  <c r="ER146" i="11"/>
  <c r="FJ145" i="11"/>
  <c r="DH145" i="11"/>
  <c r="BX145" i="11" s="1"/>
  <c r="ER144" i="11"/>
  <c r="FJ143" i="11"/>
  <c r="ER142" i="11"/>
  <c r="FJ141" i="11"/>
  <c r="DH141" i="11"/>
  <c r="BX141" i="11" s="1"/>
  <c r="ER140" i="11"/>
  <c r="DU139" i="11"/>
  <c r="CK139" i="11" s="1"/>
  <c r="FJ139" i="11"/>
  <c r="DH139" i="11"/>
  <c r="BX139" i="11" s="1"/>
  <c r="ER138" i="11"/>
  <c r="FJ137" i="11"/>
  <c r="DH137" i="11"/>
  <c r="BX137" i="11" s="1"/>
  <c r="FJ135" i="11"/>
  <c r="DH135" i="11"/>
  <c r="BX135" i="11" s="1"/>
  <c r="DH133" i="11"/>
  <c r="BX133" i="11" s="1"/>
  <c r="ER132" i="11"/>
  <c r="DH131" i="11"/>
  <c r="BX131" i="11" s="1"/>
  <c r="ER130" i="11"/>
  <c r="DU129" i="11"/>
  <c r="CK129" i="11" s="1"/>
  <c r="FJ129" i="11"/>
  <c r="DH129" i="11"/>
  <c r="BX129" i="11" s="1"/>
  <c r="ER128" i="11"/>
  <c r="DU127" i="11"/>
  <c r="CK127" i="11" s="1"/>
  <c r="FJ127" i="11"/>
  <c r="DH127" i="11"/>
  <c r="BX127" i="11" s="1"/>
  <c r="ER126" i="11"/>
  <c r="DU125" i="11"/>
  <c r="CK125" i="11" s="1"/>
  <c r="FJ125" i="11"/>
  <c r="DH125" i="11"/>
  <c r="BX125" i="11" s="1"/>
  <c r="ER124" i="11"/>
  <c r="DU123" i="11"/>
  <c r="CK123" i="11" s="1"/>
  <c r="FJ123" i="11"/>
  <c r="DH123" i="11"/>
  <c r="BX123" i="11" s="1"/>
  <c r="ER122" i="11"/>
  <c r="DU121" i="11"/>
  <c r="FJ121" i="11"/>
  <c r="DH121" i="11"/>
  <c r="BX121" i="11" s="1"/>
  <c r="ER120" i="11"/>
  <c r="DU119" i="11"/>
  <c r="CK119" i="11" s="1"/>
  <c r="FJ119" i="11"/>
  <c r="DH119" i="11"/>
  <c r="BX119" i="11" s="1"/>
  <c r="ER118" i="11"/>
  <c r="DH117" i="11"/>
  <c r="BX117" i="11" s="1"/>
  <c r="ER116" i="11"/>
  <c r="DH115" i="11"/>
  <c r="BX115" i="11" s="1"/>
  <c r="ER114" i="11"/>
  <c r="DU113" i="11"/>
  <c r="CK113" i="11" s="1"/>
  <c r="DH113" i="11"/>
  <c r="BX113" i="11" s="1"/>
  <c r="ER112" i="11"/>
  <c r="DU111" i="11"/>
  <c r="CK111" i="11" s="1"/>
  <c r="FJ111" i="11"/>
  <c r="DH111" i="11"/>
  <c r="BX111" i="11" s="1"/>
  <c r="ER110" i="11"/>
  <c r="DU109" i="11"/>
  <c r="CK109" i="11" s="1"/>
  <c r="FJ109" i="11"/>
  <c r="DH109" i="11"/>
  <c r="BX109" i="11" s="1"/>
  <c r="ER108" i="11"/>
  <c r="FJ107" i="11"/>
  <c r="DH107" i="11"/>
  <c r="BX107" i="11" s="1"/>
  <c r="ER106" i="11"/>
  <c r="DU105" i="11"/>
  <c r="CK105" i="11" s="1"/>
  <c r="FJ105" i="11"/>
  <c r="DH105" i="11"/>
  <c r="BX105" i="11" s="1"/>
  <c r="ER104" i="11"/>
  <c r="DU103" i="11"/>
  <c r="CK103" i="11" s="1"/>
  <c r="FJ103" i="11"/>
  <c r="DH103" i="11"/>
  <c r="BX103" i="11" s="1"/>
  <c r="ER102" i="11"/>
  <c r="FJ101" i="11"/>
  <c r="DH101" i="11"/>
  <c r="BX101" i="11" s="1"/>
  <c r="ER100" i="11"/>
  <c r="DH99" i="11"/>
  <c r="BX99" i="11" s="1"/>
  <c r="ER98" i="11"/>
  <c r="DH97" i="11"/>
  <c r="ER96" i="11"/>
  <c r="DH95" i="11"/>
  <c r="BX95" i="11" s="1"/>
  <c r="ER94" i="11"/>
  <c r="FJ93" i="11"/>
  <c r="DH93" i="11"/>
  <c r="BX93" i="11" s="1"/>
  <c r="ER92" i="11"/>
  <c r="DU57" i="11"/>
  <c r="CK57" i="11" s="1"/>
  <c r="FJ57" i="11"/>
  <c r="DH57" i="11"/>
  <c r="BX57" i="11" s="1"/>
  <c r="DU55" i="11"/>
  <c r="CK55" i="11" s="1"/>
  <c r="FJ55" i="11"/>
  <c r="DH55" i="11"/>
  <c r="BX55" i="11" s="1"/>
  <c r="DU53" i="11"/>
  <c r="CK53" i="11" s="1"/>
  <c r="FJ53" i="11"/>
  <c r="DH53" i="11"/>
  <c r="BX53" i="11" s="1"/>
  <c r="ER52" i="11"/>
  <c r="DT95" i="11"/>
  <c r="CJ95" i="11" s="1"/>
  <c r="FI95" i="11"/>
  <c r="DT45" i="11"/>
  <c r="CJ45" i="11" s="1"/>
  <c r="FI45" i="11"/>
  <c r="ER147" i="11"/>
  <c r="DH146" i="11"/>
  <c r="BX146" i="11" s="1"/>
  <c r="ER145" i="11"/>
  <c r="FJ144" i="11"/>
  <c r="DH144" i="11"/>
  <c r="BX144" i="11" s="1"/>
  <c r="DH142" i="11"/>
  <c r="BX142" i="11" s="1"/>
  <c r="ER141" i="11"/>
  <c r="DH140" i="11"/>
  <c r="BX140" i="11" s="1"/>
  <c r="ER139" i="11"/>
  <c r="DU138" i="11"/>
  <c r="CK138" i="11" s="1"/>
  <c r="FJ138" i="11"/>
  <c r="DH138" i="11"/>
  <c r="BX138" i="11" s="1"/>
  <c r="ER137" i="11"/>
  <c r="FJ136" i="11"/>
  <c r="DH136" i="11"/>
  <c r="BX136" i="11" s="1"/>
  <c r="ER135" i="11"/>
  <c r="FJ134" i="11"/>
  <c r="DH134" i="11"/>
  <c r="BX134" i="11" s="1"/>
  <c r="FJ132" i="11"/>
  <c r="DH132" i="11"/>
  <c r="BX132" i="11" s="1"/>
  <c r="DU130" i="11"/>
  <c r="CK130" i="11" s="1"/>
  <c r="FJ130" i="11"/>
  <c r="DH130" i="11"/>
  <c r="BX130" i="11" s="1"/>
  <c r="ER129" i="11"/>
  <c r="DU128" i="11"/>
  <c r="CK128" i="11" s="1"/>
  <c r="FJ128" i="11"/>
  <c r="DH128" i="11"/>
  <c r="BX128" i="11" s="1"/>
  <c r="FJ126" i="11"/>
  <c r="DH126" i="11"/>
  <c r="BX126" i="11" s="1"/>
  <c r="ER125" i="11"/>
  <c r="DU124" i="11"/>
  <c r="CK124" i="11" s="1"/>
  <c r="FJ124" i="11"/>
  <c r="DH124" i="11"/>
  <c r="BX124" i="11" s="1"/>
  <c r="ER123" i="11"/>
  <c r="DU122" i="11"/>
  <c r="CK122" i="11" s="1"/>
  <c r="FJ122" i="11"/>
  <c r="DH122" i="11"/>
  <c r="BX122" i="11" s="1"/>
  <c r="ER121" i="11"/>
  <c r="DU120" i="11"/>
  <c r="CK120" i="11" s="1"/>
  <c r="FJ120" i="11"/>
  <c r="DH120" i="11"/>
  <c r="BX120" i="11" s="1"/>
  <c r="ER119" i="11"/>
  <c r="DU118" i="11"/>
  <c r="CK118" i="11" s="1"/>
  <c r="FJ118" i="11"/>
  <c r="DH118" i="11"/>
  <c r="BX118" i="11" s="1"/>
  <c r="DU116" i="11"/>
  <c r="CK116" i="11" s="1"/>
  <c r="FJ116" i="11"/>
  <c r="DH116" i="11"/>
  <c r="BX116" i="11" s="1"/>
  <c r="FJ114" i="11"/>
  <c r="DH114" i="11"/>
  <c r="BX114" i="11" s="1"/>
  <c r="DH112" i="11"/>
  <c r="BX112" i="11" s="1"/>
  <c r="DU110" i="11"/>
  <c r="CK110" i="11" s="1"/>
  <c r="DH110" i="11"/>
  <c r="BX110" i="11" s="1"/>
  <c r="ER109" i="11"/>
  <c r="FJ108" i="11"/>
  <c r="DH108" i="11"/>
  <c r="BX108" i="11" s="1"/>
  <c r="ER107" i="11"/>
  <c r="DH106" i="11"/>
  <c r="BX106" i="11" s="1"/>
  <c r="ER105" i="11"/>
  <c r="DU104" i="11"/>
  <c r="CK104" i="11" s="1"/>
  <c r="DH104" i="11"/>
  <c r="ER103" i="11"/>
  <c r="FJ102" i="11"/>
  <c r="DH102" i="11"/>
  <c r="BX102" i="11" s="1"/>
  <c r="FJ100" i="11"/>
  <c r="DH100" i="11"/>
  <c r="BX100" i="11" s="1"/>
  <c r="FJ98" i="11"/>
  <c r="DH98" i="11"/>
  <c r="FJ96" i="11"/>
  <c r="DH96" i="11"/>
  <c r="BX96" i="11" s="1"/>
  <c r="ER95" i="11"/>
  <c r="FJ94" i="11"/>
  <c r="DH94" i="11"/>
  <c r="BX94" i="11" s="1"/>
  <c r="ER93" i="11"/>
  <c r="FJ92" i="11"/>
  <c r="DH92" i="11"/>
  <c r="BX92" i="11" s="1"/>
  <c r="ER57" i="11"/>
  <c r="DU56" i="11"/>
  <c r="CK56" i="11" s="1"/>
  <c r="FJ56" i="11"/>
  <c r="DH56" i="11"/>
  <c r="BX56" i="11" s="1"/>
  <c r="DU54" i="11"/>
  <c r="CK54" i="11" s="1"/>
  <c r="FJ54" i="11"/>
  <c r="DH54" i="11"/>
  <c r="BX54" i="11" s="1"/>
  <c r="ER53" i="11"/>
  <c r="DU52" i="11"/>
  <c r="CK52" i="11" s="1"/>
  <c r="FJ52" i="11"/>
  <c r="DH52" i="11"/>
  <c r="BX52" i="11" s="1"/>
  <c r="ER51" i="11"/>
  <c r="DH50" i="11"/>
  <c r="BX50" i="11" s="1"/>
  <c r="ER49" i="11"/>
  <c r="DH48" i="11"/>
  <c r="BX48" i="11" s="1"/>
  <c r="DH46" i="11"/>
  <c r="BX46" i="11" s="1"/>
  <c r="DH44" i="11"/>
  <c r="BX44" i="11" s="1"/>
  <c r="DH42" i="11"/>
  <c r="BX42" i="11" s="1"/>
  <c r="DH40" i="11"/>
  <c r="BX40" i="11" s="1"/>
  <c r="DT94" i="11"/>
  <c r="CJ94" i="11" s="1"/>
  <c r="FI94" i="11"/>
  <c r="DT92" i="11"/>
  <c r="CJ92" i="11" s="1"/>
  <c r="FI92" i="11"/>
  <c r="DT46" i="11"/>
  <c r="CJ46" i="11" s="1"/>
  <c r="FI46" i="11"/>
  <c r="DT38" i="11"/>
  <c r="CJ38" i="11" s="1"/>
  <c r="FI38" i="11"/>
  <c r="DT10" i="11"/>
  <c r="CJ10" i="11" s="1"/>
  <c r="FI10" i="11"/>
  <c r="DH51" i="11"/>
  <c r="BX51" i="11" s="1"/>
  <c r="DU49" i="11"/>
  <c r="CK49" i="11" s="1"/>
  <c r="FJ49" i="11"/>
  <c r="DH49" i="11"/>
  <c r="BX49" i="11" s="1"/>
  <c r="DH47" i="11"/>
  <c r="BX47" i="11" s="1"/>
  <c r="DU45" i="11"/>
  <c r="CK45" i="11" s="1"/>
  <c r="FJ45" i="11"/>
  <c r="DH45" i="11"/>
  <c r="BX45" i="11" s="1"/>
  <c r="ER44" i="11"/>
  <c r="FJ43" i="11"/>
  <c r="DH43" i="11"/>
  <c r="BX43" i="11" s="1"/>
  <c r="DH41" i="11"/>
  <c r="BX41" i="11" s="1"/>
  <c r="ER40" i="11"/>
  <c r="FJ39" i="11"/>
  <c r="DH39" i="11"/>
  <c r="BX39" i="11" s="1"/>
  <c r="DU37" i="11"/>
  <c r="CK37" i="11" s="1"/>
  <c r="DH37" i="11"/>
  <c r="BX37" i="11" s="1"/>
  <c r="FJ35" i="11"/>
  <c r="DH35" i="11"/>
  <c r="BX35" i="11" s="1"/>
  <c r="ER34" i="11"/>
  <c r="FJ33" i="11"/>
  <c r="DH33" i="11"/>
  <c r="BX33" i="11" s="1"/>
  <c r="ER32" i="11"/>
  <c r="DH31" i="11"/>
  <c r="BX31" i="11" s="1"/>
  <c r="FJ29" i="11"/>
  <c r="DH29" i="11"/>
  <c r="BX29" i="11" s="1"/>
  <c r="ER28" i="11"/>
  <c r="DH27" i="11"/>
  <c r="BX27" i="11" s="1"/>
  <c r="DU25" i="11"/>
  <c r="CK25" i="11" s="1"/>
  <c r="DH25" i="11"/>
  <c r="BX25" i="11" s="1"/>
  <c r="DU23" i="11"/>
  <c r="CK23" i="11" s="1"/>
  <c r="DH23" i="11"/>
  <c r="BX23" i="11" s="1"/>
  <c r="DU17" i="11"/>
  <c r="CK17" i="11" s="1"/>
  <c r="FJ186" i="11"/>
  <c r="DT39" i="11"/>
  <c r="CJ39" i="11" s="1"/>
  <c r="FI39" i="11"/>
  <c r="DT37" i="11"/>
  <c r="CJ37" i="11" s="1"/>
  <c r="FI37" i="11"/>
  <c r="FI11" i="11"/>
  <c r="DG11" i="11"/>
  <c r="BW11" i="11" s="1"/>
  <c r="DT9" i="11"/>
  <c r="CJ9" i="11" s="1"/>
  <c r="FI9" i="11"/>
  <c r="DT186" i="11"/>
  <c r="CJ186" i="11" s="1"/>
  <c r="FI186" i="11"/>
  <c r="DU48" i="11"/>
  <c r="CK48" i="11" s="1"/>
  <c r="FJ48" i="11"/>
  <c r="DU46" i="11"/>
  <c r="CK46" i="11" s="1"/>
  <c r="FJ46" i="11"/>
  <c r="ER45" i="11"/>
  <c r="FJ44" i="11"/>
  <c r="ER43" i="11"/>
  <c r="DU42" i="11"/>
  <c r="CK42" i="11" s="1"/>
  <c r="FJ42" i="11"/>
  <c r="ER41" i="11"/>
  <c r="FJ40" i="11"/>
  <c r="DU38" i="11"/>
  <c r="CK38" i="11" s="1"/>
  <c r="FJ38" i="11"/>
  <c r="DU36" i="11"/>
  <c r="CK36" i="11" s="1"/>
  <c r="FJ36" i="11"/>
  <c r="ER35" i="11"/>
  <c r="FJ34" i="11"/>
  <c r="ER33" i="11"/>
  <c r="FJ32" i="11"/>
  <c r="DU26" i="11"/>
  <c r="CK26" i="11" s="1"/>
  <c r="FJ22" i="11"/>
  <c r="ER19" i="11"/>
  <c r="FJ18" i="11"/>
  <c r="DU16" i="11"/>
  <c r="CK16" i="11" s="1"/>
  <c r="ER15" i="11"/>
  <c r="FJ187" i="11"/>
  <c r="DU19" i="11"/>
  <c r="CK19" i="11" s="1"/>
  <c r="EB19" i="11"/>
  <c r="CR19" i="11" s="1"/>
  <c r="FB50" i="11"/>
  <c r="EB109" i="11"/>
  <c r="CR109" i="11" s="1"/>
  <c r="DU50" i="11"/>
  <c r="CK50" i="11" s="1"/>
  <c r="EB50" i="11"/>
  <c r="CR50" i="11" s="1"/>
  <c r="CG48" i="11"/>
  <c r="EB18" i="11"/>
  <c r="CR18" i="11" s="1"/>
  <c r="DU168" i="11"/>
  <c r="CK168" i="11" s="1"/>
  <c r="DT8" i="11"/>
  <c r="CJ8" i="11" s="1"/>
  <c r="DU8" i="11"/>
  <c r="CK8" i="11" s="1"/>
  <c r="FB122" i="11"/>
  <c r="DY122" i="11" s="1"/>
  <c r="CO122" i="11" s="1"/>
  <c r="EA114" i="11"/>
  <c r="CQ114" i="11" s="1"/>
  <c r="EA107" i="11"/>
  <c r="CQ107" i="11" s="1"/>
  <c r="EA103" i="11"/>
  <c r="CQ103" i="11" s="1"/>
  <c r="DN97" i="11"/>
  <c r="CD97" i="11" s="1"/>
  <c r="EB93" i="11"/>
  <c r="CR93" i="11" s="1"/>
  <c r="DT42" i="11"/>
  <c r="CJ42" i="11" s="1"/>
  <c r="EA108" i="11"/>
  <c r="CQ108" i="11" s="1"/>
  <c r="DT93" i="11"/>
  <c r="CJ93" i="11" s="1"/>
  <c r="FB32" i="11"/>
  <c r="DY32" i="11" s="1"/>
  <c r="CO32" i="11" s="1"/>
  <c r="EA26" i="11"/>
  <c r="CQ26" i="11" s="1"/>
  <c r="DT18" i="11"/>
  <c r="CJ18" i="11" s="1"/>
  <c r="DO42" i="11"/>
  <c r="CE42" i="11" s="1"/>
  <c r="EB27" i="11"/>
  <c r="CR27" i="11" s="1"/>
  <c r="DT19" i="11"/>
  <c r="CJ19" i="11" s="1"/>
  <c r="EB185" i="11"/>
  <c r="CR185" i="11" s="1"/>
  <c r="EA184" i="11"/>
  <c r="CQ184" i="11" s="1"/>
  <c r="EA8" i="11"/>
  <c r="CQ8" i="11" s="1"/>
  <c r="EA183" i="11"/>
  <c r="CQ183" i="11" s="1"/>
  <c r="DT168" i="11"/>
  <c r="CJ168" i="11" s="1"/>
  <c r="DV167" i="11"/>
  <c r="CL167" i="11" s="1"/>
  <c r="DN163" i="11"/>
  <c r="CD163" i="11" s="1"/>
  <c r="DN147" i="11"/>
  <c r="CD147" i="11" s="1"/>
  <c r="DU145" i="11"/>
  <c r="CK145" i="11" s="1"/>
  <c r="DT137" i="11"/>
  <c r="CJ137" i="11" s="1"/>
  <c r="EA131" i="11"/>
  <c r="CQ131" i="11" s="1"/>
  <c r="DT127" i="11"/>
  <c r="CJ127" i="11" s="1"/>
  <c r="FB125" i="11"/>
  <c r="DY125" i="11" s="1"/>
  <c r="CO125" i="11" s="1"/>
  <c r="DO122" i="11"/>
  <c r="CE122" i="11" s="1"/>
  <c r="DV168" i="11"/>
  <c r="CL168" i="11" s="1"/>
  <c r="EA167" i="11"/>
  <c r="CQ167" i="11" s="1"/>
  <c r="DN143" i="11"/>
  <c r="CD143" i="11" s="1"/>
  <c r="DU141" i="11"/>
  <c r="CK141" i="11" s="1"/>
  <c r="DT138" i="11"/>
  <c r="CJ138" i="11" s="1"/>
  <c r="EC125" i="11"/>
  <c r="CS125" i="11" s="1"/>
  <c r="EC122" i="11"/>
  <c r="CS122" i="11" s="1"/>
  <c r="DT122" i="11"/>
  <c r="CJ122" i="11" s="1"/>
  <c r="DO114" i="11"/>
  <c r="CE114" i="11" s="1"/>
  <c r="DN167" i="11"/>
  <c r="EA147" i="11"/>
  <c r="CQ147" i="11" s="1"/>
  <c r="DN144" i="11"/>
  <c r="CD144" i="11" s="1"/>
  <c r="DT139" i="11"/>
  <c r="CJ139" i="11" s="1"/>
  <c r="DT114" i="11"/>
  <c r="CJ114" i="11" s="1"/>
  <c r="EB138" i="11"/>
  <c r="CR138" i="11" s="1"/>
  <c r="EA137" i="11"/>
  <c r="CQ137" i="11" s="1"/>
  <c r="EB135" i="11"/>
  <c r="CR135" i="11" s="1"/>
  <c r="EA134" i="11"/>
  <c r="CQ134" i="11" s="1"/>
  <c r="DT133" i="11"/>
  <c r="CJ133" i="11" s="1"/>
  <c r="EA130" i="11"/>
  <c r="CQ130" i="11" s="1"/>
  <c r="EA127" i="11"/>
  <c r="CQ127" i="11" s="1"/>
  <c r="EB125" i="11"/>
  <c r="CR125" i="11" s="1"/>
  <c r="CF125" i="11"/>
  <c r="EA124" i="11"/>
  <c r="CQ124" i="11" s="1"/>
  <c r="DO124" i="11"/>
  <c r="CE124" i="11" s="1"/>
  <c r="EB122" i="11"/>
  <c r="CR122" i="11" s="1"/>
  <c r="DT107" i="11"/>
  <c r="CJ107" i="11" s="1"/>
  <c r="DU100" i="11"/>
  <c r="CK100" i="11" s="1"/>
  <c r="ED120" i="11"/>
  <c r="CT120" i="11" s="1"/>
  <c r="DO116" i="11"/>
  <c r="CE116" i="11" s="1"/>
  <c r="DT97" i="11"/>
  <c r="CJ97" i="11" s="1"/>
  <c r="DU93" i="11"/>
  <c r="CK93" i="11" s="1"/>
  <c r="DU114" i="11"/>
  <c r="CK114" i="11" s="1"/>
  <c r="DU107" i="11"/>
  <c r="CK107" i="11" s="1"/>
  <c r="DT101" i="11"/>
  <c r="CJ101" i="11" s="1"/>
  <c r="DU96" i="11"/>
  <c r="CK96" i="11" s="1"/>
  <c r="DO108" i="11"/>
  <c r="CE108" i="11" s="1"/>
  <c r="CF52" i="11"/>
  <c r="DN48" i="11"/>
  <c r="CD48" i="11" s="1"/>
  <c r="DT47" i="11"/>
  <c r="CJ47" i="11" s="1"/>
  <c r="DN30" i="11"/>
  <c r="CD30" i="11" s="1"/>
  <c r="DT20" i="11"/>
  <c r="CJ20" i="11" s="1"/>
  <c r="CG43" i="11"/>
  <c r="FB55" i="11"/>
  <c r="EB51" i="11"/>
  <c r="CR51" i="11" s="1"/>
  <c r="EA50" i="11"/>
  <c r="CQ50" i="11" s="1"/>
  <c r="FB47" i="11"/>
  <c r="DY47" i="11" s="1"/>
  <c r="EB43" i="11"/>
  <c r="CR43" i="11" s="1"/>
  <c r="CF42" i="11"/>
  <c r="EA36" i="11"/>
  <c r="CQ36" i="11" s="1"/>
  <c r="EA33" i="11"/>
  <c r="CQ33" i="11" s="1"/>
  <c r="EA27" i="11"/>
  <c r="CQ27" i="11" s="1"/>
  <c r="EB17" i="11"/>
  <c r="CR17" i="11" s="1"/>
  <c r="DT12" i="11"/>
  <c r="CJ12" i="11" s="1"/>
  <c r="DT187" i="11"/>
  <c r="CJ187" i="11" s="1"/>
  <c r="EA119" i="11"/>
  <c r="CQ119" i="11" s="1"/>
  <c r="EA117" i="11"/>
  <c r="CQ117" i="11" s="1"/>
  <c r="EA115" i="11"/>
  <c r="CQ115" i="11" s="1"/>
  <c r="EA111" i="11"/>
  <c r="CQ111" i="11" s="1"/>
  <c r="EA105" i="11"/>
  <c r="CQ105" i="11" s="1"/>
  <c r="EB100" i="11"/>
  <c r="CR100" i="11" s="1"/>
  <c r="EB95" i="11"/>
  <c r="CR95" i="11" s="1"/>
  <c r="EA55" i="11"/>
  <c r="CQ55" i="11" s="1"/>
  <c r="EA53" i="11"/>
  <c r="CQ53" i="11" s="1"/>
  <c r="EB45" i="11"/>
  <c r="CR45" i="11" s="1"/>
  <c r="EB28" i="11"/>
  <c r="CR28" i="11" s="1"/>
  <c r="EB20" i="11"/>
  <c r="CR20" i="11" s="1"/>
  <c r="EA185" i="11"/>
  <c r="CQ185" i="11" s="1"/>
  <c r="EB139" i="11"/>
  <c r="CR139" i="11" s="1"/>
  <c r="EA128" i="11"/>
  <c r="CQ128" i="11" s="1"/>
  <c r="EE125" i="11"/>
  <c r="CU125" i="11" s="1"/>
  <c r="EB110" i="11"/>
  <c r="CR110" i="11" s="1"/>
  <c r="EA109" i="11"/>
  <c r="CQ109" i="11" s="1"/>
  <c r="EB106" i="11"/>
  <c r="CR106" i="11" s="1"/>
  <c r="EB103" i="11"/>
  <c r="CR103" i="11" s="1"/>
  <c r="EB56" i="11"/>
  <c r="CR56" i="11" s="1"/>
  <c r="EA51" i="11"/>
  <c r="CQ51" i="11" s="1"/>
  <c r="EA48" i="11"/>
  <c r="CQ48" i="11" s="1"/>
  <c r="EA47" i="11"/>
  <c r="CQ47" i="11" s="1"/>
  <c r="EA45" i="11"/>
  <c r="CQ45" i="11" s="1"/>
  <c r="ED32" i="11"/>
  <c r="CT32" i="11" s="1"/>
  <c r="EA30" i="11"/>
  <c r="CQ30" i="11" s="1"/>
  <c r="EA28" i="11"/>
  <c r="CQ28" i="11" s="1"/>
  <c r="EA25" i="11"/>
  <c r="CQ25" i="11" s="1"/>
  <c r="EB23" i="11"/>
  <c r="CR23" i="11" s="1"/>
  <c r="EA17" i="11"/>
  <c r="CQ17" i="11" s="1"/>
  <c r="EA15" i="11"/>
  <c r="CQ15" i="11" s="1"/>
  <c r="EA10" i="11"/>
  <c r="CQ10" i="11" s="1"/>
  <c r="EB186" i="11"/>
  <c r="CR186" i="11" s="1"/>
  <c r="EA142" i="11"/>
  <c r="CQ142" i="11" s="1"/>
  <c r="EA135" i="11"/>
  <c r="CQ135" i="11" s="1"/>
  <c r="EA132" i="11"/>
  <c r="CQ132" i="11" s="1"/>
  <c r="EA122" i="11"/>
  <c r="CQ122" i="11" s="1"/>
  <c r="EB112" i="11"/>
  <c r="CR112" i="11" s="1"/>
  <c r="EB181" i="11"/>
  <c r="CR181" i="11" s="1"/>
  <c r="EA168" i="11"/>
  <c r="CQ168" i="11" s="1"/>
  <c r="EB167" i="11"/>
  <c r="CR167" i="11" s="1"/>
  <c r="EB141" i="11"/>
  <c r="CR141" i="11" s="1"/>
  <c r="EB140" i="11"/>
  <c r="CR140" i="11" s="1"/>
  <c r="EA136" i="11"/>
  <c r="CQ136" i="11" s="1"/>
  <c r="EB133" i="11"/>
  <c r="CR133" i="11" s="1"/>
  <c r="EA126" i="11"/>
  <c r="CQ126" i="11" s="1"/>
  <c r="EA123" i="11"/>
  <c r="CQ123" i="11" s="1"/>
  <c r="EB121" i="11"/>
  <c r="CR121" i="11" s="1"/>
  <c r="EE120" i="11"/>
  <c r="CU120" i="11" s="1"/>
  <c r="EA120" i="11"/>
  <c r="CQ120" i="11" s="1"/>
  <c r="EA118" i="11"/>
  <c r="CQ118" i="11" s="1"/>
  <c r="EA116" i="11"/>
  <c r="CQ116" i="11" s="1"/>
  <c r="EB113" i="11"/>
  <c r="CR113" i="11" s="1"/>
  <c r="EA112" i="11"/>
  <c r="CQ112" i="11" s="1"/>
  <c r="EA110" i="11"/>
  <c r="CQ110" i="11" s="1"/>
  <c r="EA106" i="11"/>
  <c r="CQ106" i="11" s="1"/>
  <c r="EB104" i="11"/>
  <c r="CR104" i="11" s="1"/>
  <c r="EB101" i="11"/>
  <c r="CR101" i="11" s="1"/>
  <c r="EB99" i="11"/>
  <c r="CR99" i="11" s="1"/>
  <c r="EB96" i="11"/>
  <c r="CR96" i="11" s="1"/>
  <c r="EB132" i="11"/>
  <c r="CR132" i="11" s="1"/>
  <c r="EA138" i="11"/>
  <c r="CQ138" i="11" s="1"/>
  <c r="EB136" i="11"/>
  <c r="CR136" i="11" s="1"/>
  <c r="EB126" i="11"/>
  <c r="CR126" i="11" s="1"/>
  <c r="EA125" i="11"/>
  <c r="CQ125" i="11" s="1"/>
  <c r="EB123" i="11"/>
  <c r="CR123" i="11" s="1"/>
  <c r="EE122" i="11"/>
  <c r="CU122" i="11" s="1"/>
  <c r="EB120" i="11"/>
  <c r="CR120" i="11" s="1"/>
  <c r="EB118" i="11"/>
  <c r="CR118" i="11" s="1"/>
  <c r="EB116" i="11"/>
  <c r="CR116" i="11" s="1"/>
  <c r="EB182" i="11"/>
  <c r="CR182" i="11" s="1"/>
  <c r="EB180" i="11"/>
  <c r="CR180" i="11" s="1"/>
  <c r="EB184" i="11"/>
  <c r="CR184" i="11" s="1"/>
  <c r="EA182" i="11"/>
  <c r="CQ182" i="11" s="1"/>
  <c r="EA181" i="11"/>
  <c r="CQ181" i="11" s="1"/>
  <c r="EA180" i="11"/>
  <c r="CQ180" i="11" s="1"/>
  <c r="EB168" i="11"/>
  <c r="CR168" i="11" s="1"/>
  <c r="EB163" i="11"/>
  <c r="CR163" i="11" s="1"/>
  <c r="EA141" i="11"/>
  <c r="CQ141" i="11" s="1"/>
  <c r="EB137" i="11"/>
  <c r="CR137" i="11" s="1"/>
  <c r="EB134" i="11"/>
  <c r="CR134" i="11" s="1"/>
  <c r="EA133" i="11"/>
  <c r="CQ133" i="11" s="1"/>
  <c r="EB130" i="11"/>
  <c r="CR130" i="11" s="1"/>
  <c r="EA129" i="11"/>
  <c r="CQ129" i="11" s="1"/>
  <c r="EB124" i="11"/>
  <c r="CR124" i="11" s="1"/>
  <c r="EA121" i="11"/>
  <c r="CQ121" i="11" s="1"/>
  <c r="EC120" i="11"/>
  <c r="CS120" i="11" s="1"/>
  <c r="EB119" i="11"/>
  <c r="CR119" i="11" s="1"/>
  <c r="EB117" i="11"/>
  <c r="CR117" i="11" s="1"/>
  <c r="EB114" i="11"/>
  <c r="CR114" i="11" s="1"/>
  <c r="EA113" i="11"/>
  <c r="CQ113" i="11" s="1"/>
  <c r="EB111" i="11"/>
  <c r="CR111" i="11" s="1"/>
  <c r="EB107" i="11"/>
  <c r="CR107" i="11" s="1"/>
  <c r="EB105" i="11"/>
  <c r="CR105" i="11" s="1"/>
  <c r="EA101" i="11"/>
  <c r="CQ101" i="11" s="1"/>
  <c r="EB97" i="11"/>
  <c r="CR97" i="11" s="1"/>
  <c r="EB94" i="11"/>
  <c r="CR94" i="11" s="1"/>
  <c r="EB57" i="11"/>
  <c r="CR57" i="11" s="1"/>
  <c r="EA56" i="11"/>
  <c r="CQ56" i="11" s="1"/>
  <c r="EA54" i="11"/>
  <c r="CQ54" i="11" s="1"/>
  <c r="EA52" i="11"/>
  <c r="CQ52" i="11" s="1"/>
  <c r="EA49" i="11"/>
  <c r="CQ49" i="11" s="1"/>
  <c r="EA43" i="11"/>
  <c r="CQ43" i="11" s="1"/>
  <c r="EA42" i="11"/>
  <c r="CQ42" i="11" s="1"/>
  <c r="EA41" i="11"/>
  <c r="CQ41" i="11" s="1"/>
  <c r="EB32" i="11"/>
  <c r="CR32" i="11" s="1"/>
  <c r="EC32" i="11"/>
  <c r="CS32" i="11" s="1"/>
  <c r="EB29" i="11"/>
  <c r="CR29" i="11" s="1"/>
  <c r="EB26" i="11"/>
  <c r="CR26" i="11" s="1"/>
  <c r="EB24" i="11"/>
  <c r="CR24" i="11" s="1"/>
  <c r="EA21" i="11"/>
  <c r="CQ21" i="11" s="1"/>
  <c r="EA18" i="11"/>
  <c r="CQ18" i="11" s="1"/>
  <c r="EA13" i="11"/>
  <c r="CQ13" i="11" s="1"/>
  <c r="EA11" i="11"/>
  <c r="CQ11" i="11" s="1"/>
  <c r="EA57" i="11"/>
  <c r="CQ57" i="11" s="1"/>
  <c r="EA46" i="11"/>
  <c r="CQ46" i="11" s="1"/>
  <c r="EA44" i="11"/>
  <c r="CQ44" i="11" s="1"/>
  <c r="EB36" i="11"/>
  <c r="CR36" i="11" s="1"/>
  <c r="EB33" i="11"/>
  <c r="CR33" i="11" s="1"/>
  <c r="EE32" i="11"/>
  <c r="CU32" i="11" s="1"/>
  <c r="EA32" i="11"/>
  <c r="CQ32" i="11" s="1"/>
  <c r="EA29" i="11"/>
  <c r="CQ29" i="11" s="1"/>
  <c r="EA16" i="11"/>
  <c r="CQ16" i="11" s="1"/>
  <c r="EA14" i="11"/>
  <c r="CQ14" i="11" s="1"/>
  <c r="EA12" i="11"/>
  <c r="CQ12" i="11" s="1"/>
  <c r="EA9" i="11"/>
  <c r="CQ9" i="11" s="1"/>
  <c r="EA187" i="11"/>
  <c r="CQ187" i="11" s="1"/>
  <c r="EB187" i="11"/>
  <c r="CR187" i="11" s="1"/>
  <c r="DT118" i="11"/>
  <c r="CJ118" i="11" s="1"/>
  <c r="DT167" i="11"/>
  <c r="CJ167" i="11" s="1"/>
  <c r="DU181" i="11"/>
  <c r="CK181" i="11" s="1"/>
  <c r="DU167" i="11"/>
  <c r="CK167" i="11" s="1"/>
  <c r="DT144" i="11"/>
  <c r="CJ144" i="11" s="1"/>
  <c r="DU144" i="11"/>
  <c r="CK144" i="11" s="1"/>
  <c r="DT141" i="11"/>
  <c r="CJ141" i="11" s="1"/>
  <c r="DU140" i="11"/>
  <c r="CK140" i="11" s="1"/>
  <c r="DT136" i="11"/>
  <c r="CJ136" i="11" s="1"/>
  <c r="DT135" i="11"/>
  <c r="CJ135" i="11" s="1"/>
  <c r="DT119" i="11"/>
  <c r="CJ119" i="11" s="1"/>
  <c r="DT185" i="11"/>
  <c r="CJ185" i="11" s="1"/>
  <c r="DT184" i="11"/>
  <c r="CJ184" i="11" s="1"/>
  <c r="DT183" i="11"/>
  <c r="CJ183" i="11" s="1"/>
  <c r="DT181" i="11"/>
  <c r="CJ181" i="11" s="1"/>
  <c r="DT180" i="11"/>
  <c r="CJ180" i="11" s="1"/>
  <c r="DT163" i="11"/>
  <c r="CJ163" i="11" s="1"/>
  <c r="DT145" i="11"/>
  <c r="CJ145" i="11" s="1"/>
  <c r="DT140" i="11"/>
  <c r="CJ140" i="11" s="1"/>
  <c r="DU133" i="11"/>
  <c r="CK133" i="11" s="1"/>
  <c r="DT120" i="11"/>
  <c r="CJ120" i="11" s="1"/>
  <c r="DT117" i="11"/>
  <c r="CJ117" i="11" s="1"/>
  <c r="DT182" i="11"/>
  <c r="CJ182" i="11" s="1"/>
  <c r="DU146" i="11"/>
  <c r="CK146" i="11" s="1"/>
  <c r="DU143" i="11"/>
  <c r="CK143" i="11" s="1"/>
  <c r="DU135" i="11"/>
  <c r="CK135" i="11" s="1"/>
  <c r="DT126" i="11"/>
  <c r="CJ126" i="11" s="1"/>
  <c r="DT121" i="11"/>
  <c r="CJ121" i="11" s="1"/>
  <c r="DU136" i="11"/>
  <c r="CK136" i="11" s="1"/>
  <c r="DT134" i="11"/>
  <c r="CJ134" i="11" s="1"/>
  <c r="DV122" i="11"/>
  <c r="CL122" i="11" s="1"/>
  <c r="DT113" i="11"/>
  <c r="CJ113" i="11" s="1"/>
  <c r="DT112" i="11"/>
  <c r="CJ112" i="11" s="1"/>
  <c r="DT111" i="11"/>
  <c r="CJ111" i="11" s="1"/>
  <c r="DT110" i="11"/>
  <c r="CJ110" i="11" s="1"/>
  <c r="DT109" i="11"/>
  <c r="CJ109" i="11" s="1"/>
  <c r="DU102" i="11"/>
  <c r="CK102" i="11" s="1"/>
  <c r="DT98" i="11"/>
  <c r="CJ98" i="11" s="1"/>
  <c r="DU97" i="11"/>
  <c r="CK97" i="11" s="1"/>
  <c r="DU94" i="11"/>
  <c r="CK94" i="11" s="1"/>
  <c r="DT132" i="11"/>
  <c r="CJ132" i="11" s="1"/>
  <c r="DT108" i="11"/>
  <c r="CJ108" i="11" s="1"/>
  <c r="DT56" i="11"/>
  <c r="CJ56" i="11" s="1"/>
  <c r="DU134" i="11"/>
  <c r="CK134" i="11" s="1"/>
  <c r="DT131" i="11"/>
  <c r="CJ131" i="11" s="1"/>
  <c r="DT130" i="11"/>
  <c r="CJ130" i="11" s="1"/>
  <c r="DT129" i="11"/>
  <c r="CJ129" i="11" s="1"/>
  <c r="DT128" i="11"/>
  <c r="CJ128" i="11" s="1"/>
  <c r="DT125" i="11"/>
  <c r="CJ125" i="11" s="1"/>
  <c r="DT124" i="11"/>
  <c r="CJ124" i="11" s="1"/>
  <c r="DT123" i="11"/>
  <c r="CJ123" i="11" s="1"/>
  <c r="DT106" i="11"/>
  <c r="CJ106" i="11" s="1"/>
  <c r="DT105" i="11"/>
  <c r="CJ105" i="11" s="1"/>
  <c r="DT100" i="11"/>
  <c r="CJ100" i="11" s="1"/>
  <c r="DU99" i="11"/>
  <c r="CK99" i="11" s="1"/>
  <c r="DT96" i="11"/>
  <c r="CJ96" i="11" s="1"/>
  <c r="DT57" i="11"/>
  <c r="CJ57" i="11" s="1"/>
  <c r="DT116" i="11"/>
  <c r="CJ116" i="11" s="1"/>
  <c r="DT115" i="11"/>
  <c r="CJ115" i="11" s="1"/>
  <c r="DU108" i="11"/>
  <c r="CK108" i="11" s="1"/>
  <c r="DU101" i="11"/>
  <c r="CK101" i="11" s="1"/>
  <c r="DT99" i="11"/>
  <c r="CJ99" i="11" s="1"/>
  <c r="DU98" i="11"/>
  <c r="CK98" i="11" s="1"/>
  <c r="DT51" i="11"/>
  <c r="CJ51" i="11" s="1"/>
  <c r="DU43" i="11"/>
  <c r="CK43" i="11" s="1"/>
  <c r="DT41" i="11"/>
  <c r="CJ41" i="11" s="1"/>
  <c r="DT40" i="11"/>
  <c r="CJ40" i="11" s="1"/>
  <c r="DT17" i="11"/>
  <c r="CJ17" i="11" s="1"/>
  <c r="DT16" i="11"/>
  <c r="CJ16" i="11" s="1"/>
  <c r="DT15" i="11"/>
  <c r="CJ15" i="11" s="1"/>
  <c r="DT14" i="11"/>
  <c r="CJ14" i="11" s="1"/>
  <c r="DT13" i="11"/>
  <c r="CJ13" i="11" s="1"/>
  <c r="DT50" i="11"/>
  <c r="CJ50" i="11" s="1"/>
  <c r="DT49" i="11"/>
  <c r="CJ49" i="11" s="1"/>
  <c r="DT48" i="11"/>
  <c r="CJ48" i="11" s="1"/>
  <c r="DU47" i="11"/>
  <c r="CK47" i="11" s="1"/>
  <c r="DU44" i="11"/>
  <c r="CK44" i="11" s="1"/>
  <c r="DT43" i="11"/>
  <c r="CJ43" i="11" s="1"/>
  <c r="DU40" i="11"/>
  <c r="CK40" i="11" s="1"/>
  <c r="DT36" i="11"/>
  <c r="CJ36" i="11" s="1"/>
  <c r="DT35" i="11"/>
  <c r="CJ35" i="11" s="1"/>
  <c r="DT34" i="11"/>
  <c r="CJ34" i="11" s="1"/>
  <c r="DT33" i="11"/>
  <c r="CJ33" i="11" s="1"/>
  <c r="DT32" i="11"/>
  <c r="CJ32" i="11" s="1"/>
  <c r="DV32" i="11"/>
  <c r="CL32" i="11" s="1"/>
  <c r="DT31" i="11"/>
  <c r="CJ31" i="11" s="1"/>
  <c r="DT29" i="11"/>
  <c r="CJ29" i="11" s="1"/>
  <c r="DT28" i="11"/>
  <c r="CJ28" i="11" s="1"/>
  <c r="DT27" i="11"/>
  <c r="CJ27" i="11" s="1"/>
  <c r="DT26" i="11"/>
  <c r="CJ26" i="11" s="1"/>
  <c r="DT25" i="11"/>
  <c r="CJ25" i="11" s="1"/>
  <c r="DU51" i="11"/>
  <c r="CK51" i="11" s="1"/>
  <c r="DT44" i="11"/>
  <c r="CJ44" i="11" s="1"/>
  <c r="DT11" i="11"/>
  <c r="CJ11" i="11" s="1"/>
  <c r="DU187" i="11"/>
  <c r="CK187" i="11" s="1"/>
  <c r="DU186" i="11"/>
  <c r="CK186" i="11" s="1"/>
  <c r="DT55" i="11"/>
  <c r="CJ55" i="11" s="1"/>
  <c r="DT54" i="11"/>
  <c r="CJ54" i="11" s="1"/>
  <c r="DT53" i="11"/>
  <c r="CJ53" i="11" s="1"/>
  <c r="DT52" i="11"/>
  <c r="CJ52" i="11" s="1"/>
  <c r="CG47" i="11"/>
  <c r="CF54" i="11"/>
  <c r="CF53" i="11"/>
  <c r="CG122" i="11"/>
  <c r="FB120" i="11"/>
  <c r="CF120" i="11"/>
  <c r="CF122" i="11"/>
  <c r="FB52" i="11"/>
  <c r="DY52" i="11" s="1"/>
  <c r="FB51" i="11"/>
  <c r="DY51" i="11" s="1"/>
  <c r="CF51" i="11"/>
  <c r="FB46" i="11"/>
  <c r="DY46" i="11" s="1"/>
  <c r="FB45" i="11"/>
  <c r="DY45" i="11" s="1"/>
  <c r="FB44" i="11"/>
  <c r="DY44" i="11" s="1"/>
  <c r="CF50" i="11"/>
  <c r="CF49" i="11"/>
  <c r="FB40" i="11"/>
  <c r="DY40" i="11" s="1"/>
  <c r="FB38" i="11"/>
  <c r="FB37" i="11"/>
  <c r="CF36" i="11"/>
  <c r="CF35" i="11"/>
  <c r="CF34" i="11"/>
  <c r="CF55" i="11"/>
  <c r="CG51" i="11"/>
  <c r="FB49" i="11"/>
  <c r="DY49" i="11" s="1"/>
  <c r="FB48" i="11"/>
  <c r="CF48" i="11"/>
  <c r="CF47" i="11"/>
  <c r="CG45" i="11"/>
  <c r="CG44" i="11"/>
  <c r="CF43" i="11"/>
  <c r="FB35" i="11"/>
  <c r="DY35" i="11" s="1"/>
  <c r="CF32" i="11"/>
  <c r="DO183" i="11"/>
  <c r="CE183" i="11" s="1"/>
  <c r="DO127" i="11"/>
  <c r="CE127" i="11" s="1"/>
  <c r="DO110" i="11"/>
  <c r="CE110" i="11" s="1"/>
  <c r="DO8" i="11"/>
  <c r="CE8" i="11" s="1"/>
  <c r="DO180" i="11"/>
  <c r="CE180" i="11" s="1"/>
  <c r="DO120" i="11"/>
  <c r="CE120" i="11" s="1"/>
  <c r="DO43" i="11"/>
  <c r="CE43" i="11" s="1"/>
  <c r="DO28" i="11"/>
  <c r="CE28" i="11" s="1"/>
  <c r="DO115" i="11"/>
  <c r="CE115" i="11" s="1"/>
  <c r="DO135" i="11"/>
  <c r="CE135" i="11" s="1"/>
  <c r="DO140" i="11"/>
  <c r="CE140" i="11" s="1"/>
  <c r="DO136" i="11"/>
  <c r="CE136" i="11" s="1"/>
  <c r="DO134" i="11"/>
  <c r="CE134" i="11" s="1"/>
  <c r="FB39" i="11"/>
  <c r="FC39" i="11"/>
  <c r="DZ39" i="11" s="1"/>
  <c r="DO137" i="11"/>
  <c r="CE137" i="11" s="1"/>
  <c r="DO130" i="11"/>
  <c r="CE130" i="11" s="1"/>
  <c r="DO182" i="11"/>
  <c r="CE182" i="11" s="1"/>
  <c r="DO119" i="11"/>
  <c r="CE119" i="11" s="1"/>
  <c r="DO111" i="11"/>
  <c r="CE111" i="11" s="1"/>
  <c r="DO105" i="11"/>
  <c r="CE105" i="11" s="1"/>
  <c r="DO27" i="11"/>
  <c r="CE27" i="11" s="1"/>
  <c r="DO20" i="11"/>
  <c r="CE20" i="11" s="1"/>
  <c r="DO141" i="11"/>
  <c r="CE141" i="11" s="1"/>
  <c r="DO132" i="11"/>
  <c r="CE132" i="11" s="1"/>
  <c r="DO128" i="11"/>
  <c r="CE128" i="11" s="1"/>
  <c r="DO125" i="11"/>
  <c r="CE125" i="11" s="1"/>
  <c r="DO121" i="11"/>
  <c r="CE121" i="11" s="1"/>
  <c r="DO117" i="11"/>
  <c r="CE117" i="11" s="1"/>
  <c r="DO104" i="11"/>
  <c r="CE104" i="11" s="1"/>
  <c r="DO44" i="11"/>
  <c r="CE44" i="11" s="1"/>
  <c r="CI41" i="11"/>
  <c r="FC38" i="11"/>
  <c r="DZ38" i="11" s="1"/>
  <c r="FC36" i="11"/>
  <c r="DZ36" i="11" s="1"/>
  <c r="FC32" i="11"/>
  <c r="DZ32" i="11" s="1"/>
  <c r="CP32" i="11" s="1"/>
  <c r="FC35" i="11"/>
  <c r="DO24" i="11"/>
  <c r="CE24" i="11" s="1"/>
  <c r="DN8" i="11"/>
  <c r="CD8" i="11" s="1"/>
  <c r="DN184" i="11"/>
  <c r="CD184" i="11" s="1"/>
  <c r="DN136" i="11"/>
  <c r="CD136" i="11" s="1"/>
  <c r="DN135" i="11"/>
  <c r="CD135" i="11" s="1"/>
  <c r="DN134" i="11"/>
  <c r="CD134" i="11" s="1"/>
  <c r="DN95" i="11"/>
  <c r="CD95" i="11" s="1"/>
  <c r="DN57" i="11"/>
  <c r="CD57" i="11" s="1"/>
  <c r="DN53" i="11"/>
  <c r="CD53" i="11" s="1"/>
  <c r="DN49" i="11"/>
  <c r="CD49" i="11" s="1"/>
  <c r="DN45" i="11"/>
  <c r="CD45" i="11" s="1"/>
  <c r="DN92" i="11"/>
  <c r="CD92" i="11" s="1"/>
  <c r="DN33" i="11"/>
  <c r="CD33" i="11" s="1"/>
  <c r="DN183" i="11"/>
  <c r="CD183" i="11" s="1"/>
  <c r="DN180" i="11"/>
  <c r="CD180" i="11" s="1"/>
  <c r="DN146" i="11"/>
  <c r="CD146" i="11" s="1"/>
  <c r="DN141" i="11"/>
  <c r="CD141" i="11" s="1"/>
  <c r="DN130" i="11"/>
  <c r="CD130" i="11" s="1"/>
  <c r="DN126" i="11"/>
  <c r="CD126" i="11" s="1"/>
  <c r="DN123" i="11"/>
  <c r="CD123" i="11" s="1"/>
  <c r="DN119" i="11"/>
  <c r="CD119" i="11" s="1"/>
  <c r="DN115" i="11"/>
  <c r="CD115" i="11" s="1"/>
  <c r="DN111" i="11"/>
  <c r="CD111" i="11" s="1"/>
  <c r="DN107" i="11"/>
  <c r="CD107" i="11" s="1"/>
  <c r="DN93" i="11"/>
  <c r="CD93" i="11" s="1"/>
  <c r="DN54" i="11"/>
  <c r="CD54" i="11" s="1"/>
  <c r="DN50" i="11"/>
  <c r="CD50" i="11" s="1"/>
  <c r="DN46" i="11"/>
  <c r="CD46" i="11" s="1"/>
  <c r="DN40" i="11"/>
  <c r="CD40" i="11" s="1"/>
  <c r="DN37" i="11"/>
  <c r="CD37" i="11" s="1"/>
  <c r="DN36" i="11"/>
  <c r="CD36" i="11" s="1"/>
  <c r="DN34" i="11"/>
  <c r="CD34" i="11" s="1"/>
  <c r="DN27" i="11"/>
  <c r="CD27" i="11" s="1"/>
  <c r="DN14" i="11"/>
  <c r="CD14" i="11" s="1"/>
  <c r="DN10" i="11"/>
  <c r="CD10" i="11" s="1"/>
  <c r="DN181" i="11"/>
  <c r="CD181" i="11" s="1"/>
  <c r="DN145" i="11"/>
  <c r="CD145" i="11" s="1"/>
  <c r="DN137" i="11"/>
  <c r="CD137" i="11" s="1"/>
  <c r="DN131" i="11"/>
  <c r="CD131" i="11" s="1"/>
  <c r="DN127" i="11"/>
  <c r="CD127" i="11" s="1"/>
  <c r="DN124" i="11"/>
  <c r="CD124" i="11" s="1"/>
  <c r="DN120" i="11"/>
  <c r="DN116" i="11"/>
  <c r="CD116" i="11" s="1"/>
  <c r="DN112" i="11"/>
  <c r="CD112" i="11" s="1"/>
  <c r="DN108" i="11"/>
  <c r="CD108" i="11" s="1"/>
  <c r="DN104" i="11"/>
  <c r="CD104" i="11" s="1"/>
  <c r="DN100" i="11"/>
  <c r="CD100" i="11" s="1"/>
  <c r="DN98" i="11"/>
  <c r="CD98" i="11" s="1"/>
  <c r="DN96" i="11"/>
  <c r="CD96" i="11" s="1"/>
  <c r="DN94" i="11"/>
  <c r="CD94" i="11" s="1"/>
  <c r="DN55" i="11"/>
  <c r="CD55" i="11" s="1"/>
  <c r="DN51" i="11"/>
  <c r="CD51" i="11" s="1"/>
  <c r="DN47" i="11"/>
  <c r="CD47" i="11" s="1"/>
  <c r="DN43" i="11"/>
  <c r="CD43" i="11" s="1"/>
  <c r="DN42" i="11"/>
  <c r="CD42" i="11" s="1"/>
  <c r="DN39" i="11"/>
  <c r="CD39" i="11" s="1"/>
  <c r="DN31" i="11"/>
  <c r="CD31" i="11" s="1"/>
  <c r="DN28" i="11"/>
  <c r="CD28" i="11" s="1"/>
  <c r="DN24" i="11"/>
  <c r="CD24" i="11" s="1"/>
  <c r="DN18" i="11"/>
  <c r="CD18" i="11" s="1"/>
  <c r="DN15" i="11"/>
  <c r="CD15" i="11" s="1"/>
  <c r="DN11" i="11"/>
  <c r="CD11" i="11" s="1"/>
  <c r="DN44" i="11"/>
  <c r="CD44" i="11" s="1"/>
  <c r="DN35" i="11"/>
  <c r="CD35" i="11" s="1"/>
  <c r="DN32" i="11"/>
  <c r="DN20" i="11"/>
  <c r="CD20" i="11" s="1"/>
  <c r="DO187" i="11"/>
  <c r="CE187" i="11" s="1"/>
  <c r="DO186" i="11"/>
  <c r="CE186" i="11" s="1"/>
  <c r="DO185" i="11"/>
  <c r="CE185" i="11" s="1"/>
  <c r="DO167" i="11"/>
  <c r="CE167" i="11" s="1"/>
  <c r="DO147" i="11"/>
  <c r="CE147" i="11" s="1"/>
  <c r="DO146" i="11"/>
  <c r="CE146" i="11" s="1"/>
  <c r="DO144" i="11"/>
  <c r="CE144" i="11" s="1"/>
  <c r="DO143" i="11"/>
  <c r="CE143" i="11" s="1"/>
  <c r="DT142" i="11"/>
  <c r="CJ142" i="11" s="1"/>
  <c r="DT104" i="11"/>
  <c r="CJ104" i="11" s="1"/>
  <c r="DT103" i="11"/>
  <c r="CJ103" i="11" s="1"/>
  <c r="DT102" i="11"/>
  <c r="CJ102" i="11" s="1"/>
  <c r="FC125" i="11"/>
  <c r="DZ125" i="11" s="1"/>
  <c r="CP125" i="11" s="1"/>
  <c r="FC122" i="11"/>
  <c r="FC120" i="11"/>
  <c r="DZ120" i="11" s="1"/>
  <c r="CP120" i="11" s="1"/>
  <c r="DO98" i="11"/>
  <c r="CE98" i="11" s="1"/>
  <c r="DO96" i="11"/>
  <c r="CE96" i="11" s="1"/>
  <c r="DO95" i="11"/>
  <c r="CE95" i="11" s="1"/>
  <c r="DO94" i="11"/>
  <c r="CE94" i="11" s="1"/>
  <c r="DO93" i="11"/>
  <c r="CE93" i="11" s="1"/>
  <c r="DO92" i="11"/>
  <c r="CE92" i="11" s="1"/>
  <c r="DO56" i="11"/>
  <c r="CE56" i="11" s="1"/>
  <c r="FC55" i="11"/>
  <c r="DZ55" i="11" s="1"/>
  <c r="FC53" i="11"/>
  <c r="DZ53" i="11" s="1"/>
  <c r="FC52" i="11"/>
  <c r="DO52" i="11"/>
  <c r="CE52" i="11" s="1"/>
  <c r="FC51" i="11"/>
  <c r="FC50" i="11"/>
  <c r="DO50" i="11"/>
  <c r="CE50" i="11" s="1"/>
  <c r="FC49" i="11"/>
  <c r="DO49" i="11"/>
  <c r="CE49" i="11" s="1"/>
  <c r="FC48" i="11"/>
  <c r="DZ48" i="11" s="1"/>
  <c r="DO48" i="11"/>
  <c r="CE48" i="11" s="1"/>
  <c r="FC47" i="11"/>
  <c r="DZ47" i="11" s="1"/>
  <c r="FC46" i="11"/>
  <c r="DO46" i="11"/>
  <c r="CE46" i="11" s="1"/>
  <c r="FC45" i="11"/>
  <c r="DZ45" i="11" s="1"/>
  <c r="FC44" i="11"/>
  <c r="FC43" i="11"/>
  <c r="DZ43" i="11" s="1"/>
  <c r="FC42" i="11"/>
  <c r="CG41" i="11"/>
  <c r="FB43" i="11"/>
  <c r="DY43" i="11" s="1"/>
  <c r="FB42" i="11"/>
  <c r="DY42" i="11" s="1"/>
  <c r="DO40" i="11"/>
  <c r="CE40" i="11" s="1"/>
  <c r="DO39" i="11"/>
  <c r="CE39" i="11" s="1"/>
  <c r="DO38" i="11"/>
  <c r="CE38" i="11" s="1"/>
  <c r="FC37" i="11"/>
  <c r="DO37" i="11"/>
  <c r="CE37" i="11" s="1"/>
  <c r="DO35" i="11"/>
  <c r="CE35" i="11" s="1"/>
  <c r="DO33" i="11"/>
  <c r="CE33" i="11" s="1"/>
  <c r="DO32" i="11"/>
  <c r="CE32" i="11" s="1"/>
  <c r="DO31" i="11"/>
  <c r="CE31" i="11" s="1"/>
  <c r="DT30" i="11"/>
  <c r="CJ30" i="11" s="1"/>
  <c r="DO30" i="11"/>
  <c r="CE30" i="11" s="1"/>
  <c r="CG40" i="11"/>
  <c r="DU39" i="11"/>
  <c r="CK39" i="11" s="1"/>
  <c r="CG39" i="11"/>
  <c r="DU35" i="11"/>
  <c r="CK35" i="11" s="1"/>
  <c r="DU34" i="11"/>
  <c r="CK34" i="11" s="1"/>
  <c r="CG34" i="11"/>
  <c r="DU33" i="11"/>
  <c r="CK33" i="11" s="1"/>
  <c r="DU32" i="11"/>
  <c r="CK32" i="11" s="1"/>
  <c r="CG32" i="11"/>
  <c r="EB30" i="11"/>
  <c r="CR30" i="11" s="1"/>
  <c r="DT24" i="11"/>
  <c r="CJ24" i="11" s="1"/>
  <c r="DT23" i="11"/>
  <c r="CJ23" i="11" s="1"/>
  <c r="DT22" i="11"/>
  <c r="CJ22" i="11" s="1"/>
  <c r="DT21" i="11"/>
  <c r="CJ21" i="11" s="1"/>
  <c r="EA19" i="11"/>
  <c r="CQ19" i="11" s="1"/>
  <c r="DO18" i="11"/>
  <c r="CE18" i="11" s="1"/>
  <c r="DO17" i="11"/>
  <c r="CE17" i="11" s="1"/>
  <c r="FM8" i="11"/>
  <c r="FN6" i="11"/>
  <c r="FF6" i="11"/>
  <c r="FA6" i="11"/>
  <c r="FO6" i="11"/>
  <c r="EI6" i="11"/>
  <c r="EV6" i="11"/>
  <c r="EU8" i="11"/>
  <c r="DX54" i="11" l="1"/>
  <c r="CN54" i="11" s="1"/>
  <c r="BV54" i="11"/>
  <c r="DX48" i="11"/>
  <c r="CN48" i="11" s="1"/>
  <c r="BV48" i="11"/>
  <c r="DX34" i="11"/>
  <c r="CN34" i="11" s="1"/>
  <c r="BV34" i="11"/>
  <c r="DX36" i="11"/>
  <c r="CN36" i="11" s="1"/>
  <c r="BV36" i="11"/>
  <c r="DX40" i="11"/>
  <c r="CN40" i="11" s="1"/>
  <c r="BV40" i="11"/>
  <c r="FF186" i="11"/>
  <c r="FF33" i="11"/>
  <c r="FF187" i="11"/>
  <c r="FF35" i="11"/>
  <c r="FF38" i="11"/>
  <c r="FF40" i="11"/>
  <c r="FF42" i="11"/>
  <c r="FF37" i="11"/>
  <c r="FF34" i="11"/>
  <c r="FF36" i="11"/>
  <c r="FF39" i="11"/>
  <c r="FF43" i="11"/>
  <c r="FF45" i="11"/>
  <c r="FF47" i="11"/>
  <c r="FF52" i="11"/>
  <c r="FF54" i="11"/>
  <c r="FF93" i="11"/>
  <c r="FF97" i="11"/>
  <c r="FF48" i="11"/>
  <c r="FF50" i="11"/>
  <c r="FF56" i="11"/>
  <c r="FF94" i="11"/>
  <c r="FF98" i="11"/>
  <c r="FF41" i="11"/>
  <c r="FF44" i="11"/>
  <c r="FF51" i="11"/>
  <c r="FF53" i="11"/>
  <c r="FF55" i="11"/>
  <c r="FF57" i="11"/>
  <c r="FF95" i="11"/>
  <c r="FF46" i="11"/>
  <c r="FF49" i="11"/>
  <c r="FF92" i="11"/>
  <c r="FF96" i="11"/>
  <c r="FF100" i="11"/>
  <c r="FF102" i="11"/>
  <c r="FF106" i="11"/>
  <c r="FF110" i="11"/>
  <c r="FF114" i="11"/>
  <c r="FF118" i="11"/>
  <c r="FF126" i="11"/>
  <c r="FF130" i="11"/>
  <c r="FF134" i="11"/>
  <c r="FF138" i="11"/>
  <c r="FF142" i="11"/>
  <c r="FF146" i="11"/>
  <c r="FF183" i="11"/>
  <c r="FF103" i="11"/>
  <c r="FF107" i="11"/>
  <c r="FF111" i="11"/>
  <c r="FF115" i="11"/>
  <c r="FF119" i="11"/>
  <c r="FF123" i="11"/>
  <c r="FF127" i="11"/>
  <c r="FF131" i="11"/>
  <c r="FF135" i="11"/>
  <c r="FF139" i="11"/>
  <c r="FF143" i="11"/>
  <c r="FF147" i="11"/>
  <c r="FF180" i="11"/>
  <c r="FF104" i="11"/>
  <c r="FF108" i="11"/>
  <c r="FF112" i="11"/>
  <c r="FF116" i="11"/>
  <c r="FF124" i="11"/>
  <c r="FF128" i="11"/>
  <c r="FF132" i="11"/>
  <c r="FF136" i="11"/>
  <c r="FF140" i="11"/>
  <c r="FF144" i="11"/>
  <c r="FF99" i="11"/>
  <c r="FF101" i="11"/>
  <c r="FF105" i="11"/>
  <c r="FF109" i="11"/>
  <c r="FF113" i="11"/>
  <c r="FF117" i="11"/>
  <c r="FF121" i="11"/>
  <c r="FF129" i="11"/>
  <c r="FF133" i="11"/>
  <c r="FF137" i="11"/>
  <c r="FF141" i="11"/>
  <c r="FF145" i="11"/>
  <c r="FF163" i="11"/>
  <c r="FF184" i="11"/>
  <c r="FF181" i="11"/>
  <c r="FF182" i="11"/>
  <c r="FF185" i="11"/>
  <c r="EH35" i="11"/>
  <c r="EH37" i="11"/>
  <c r="EH40" i="11"/>
  <c r="EH42" i="11"/>
  <c r="EH186" i="11"/>
  <c r="EH33" i="11"/>
  <c r="EH36" i="11"/>
  <c r="EH39" i="11"/>
  <c r="EH41" i="11"/>
  <c r="EH187" i="11"/>
  <c r="EH34" i="11"/>
  <c r="EH38" i="11"/>
  <c r="EH47" i="11"/>
  <c r="EH50" i="11"/>
  <c r="EH57" i="11"/>
  <c r="EH95" i="11"/>
  <c r="EH43" i="11"/>
  <c r="EH44" i="11"/>
  <c r="EH46" i="11"/>
  <c r="EH48" i="11"/>
  <c r="EH53" i="11"/>
  <c r="EH55" i="11"/>
  <c r="EH92" i="11"/>
  <c r="EH96" i="11"/>
  <c r="EH100" i="11"/>
  <c r="EH49" i="11"/>
  <c r="EH51" i="11"/>
  <c r="EH93" i="11"/>
  <c r="EH45" i="11"/>
  <c r="EH52" i="11"/>
  <c r="EH54" i="11"/>
  <c r="EH56" i="11"/>
  <c r="EH94" i="11"/>
  <c r="EH98" i="11"/>
  <c r="EH99" i="11"/>
  <c r="EH104" i="11"/>
  <c r="EH108" i="11"/>
  <c r="EH112" i="11"/>
  <c r="EH116" i="11"/>
  <c r="EH124" i="11"/>
  <c r="EH128" i="11"/>
  <c r="EH132" i="11"/>
  <c r="EH136" i="11"/>
  <c r="EH140" i="11"/>
  <c r="EH144" i="11"/>
  <c r="EH163" i="11"/>
  <c r="EH181" i="11"/>
  <c r="EH97" i="11"/>
  <c r="EH101" i="11"/>
  <c r="EH105" i="11"/>
  <c r="EH109" i="11"/>
  <c r="EH113" i="11"/>
  <c r="EH117" i="11"/>
  <c r="EH121" i="11"/>
  <c r="EH129" i="11"/>
  <c r="EH133" i="11"/>
  <c r="EH137" i="11"/>
  <c r="EH141" i="11"/>
  <c r="EH145" i="11"/>
  <c r="EH167" i="11"/>
  <c r="EH182" i="11"/>
  <c r="EH102" i="11"/>
  <c r="EH106" i="11"/>
  <c r="EH110" i="11"/>
  <c r="EH114" i="11"/>
  <c r="EH118" i="11"/>
  <c r="EH126" i="11"/>
  <c r="EH130" i="11"/>
  <c r="EH134" i="11"/>
  <c r="EH138" i="11"/>
  <c r="EH142" i="11"/>
  <c r="EH146" i="11"/>
  <c r="EH103" i="11"/>
  <c r="EH107" i="11"/>
  <c r="EH111" i="11"/>
  <c r="EH115" i="11"/>
  <c r="EH119" i="11"/>
  <c r="EH123" i="11"/>
  <c r="EH127" i="11"/>
  <c r="EH131" i="11"/>
  <c r="EH135" i="11"/>
  <c r="EH139" i="11"/>
  <c r="EH143" i="11"/>
  <c r="EH147" i="11"/>
  <c r="EH168" i="11"/>
  <c r="EH180" i="11"/>
  <c r="EH183" i="11"/>
  <c r="EH184" i="11"/>
  <c r="EH185" i="11"/>
  <c r="CY186" i="11"/>
  <c r="CY33" i="11"/>
  <c r="CY36" i="11"/>
  <c r="CY39" i="11"/>
  <c r="CY41" i="11"/>
  <c r="CY43" i="11"/>
  <c r="CY187" i="11"/>
  <c r="CY34" i="11"/>
  <c r="CY38" i="11"/>
  <c r="CY35" i="11"/>
  <c r="CY37" i="11"/>
  <c r="CY40" i="11"/>
  <c r="CY44" i="11"/>
  <c r="CY46" i="11"/>
  <c r="CY48" i="11"/>
  <c r="CY53" i="11"/>
  <c r="CY55" i="11"/>
  <c r="CY92" i="11"/>
  <c r="CY96" i="11"/>
  <c r="CY42" i="11"/>
  <c r="CY49" i="11"/>
  <c r="CY51" i="11"/>
  <c r="CY93" i="11"/>
  <c r="CY97" i="11"/>
  <c r="CY45" i="11"/>
  <c r="CY52" i="11"/>
  <c r="CY54" i="11"/>
  <c r="CY56" i="11"/>
  <c r="CY94" i="11"/>
  <c r="CY47" i="11"/>
  <c r="CY50" i="11"/>
  <c r="CY57" i="11"/>
  <c r="CY95" i="11"/>
  <c r="CY99" i="11"/>
  <c r="CY101" i="11"/>
  <c r="CY105" i="11"/>
  <c r="CY109" i="11"/>
  <c r="CY113" i="11"/>
  <c r="CY117" i="11"/>
  <c r="CY121" i="11"/>
  <c r="CY129" i="11"/>
  <c r="CY133" i="11"/>
  <c r="CY137" i="11"/>
  <c r="CY141" i="11"/>
  <c r="CY145" i="11"/>
  <c r="CY167" i="11"/>
  <c r="CY182" i="11"/>
  <c r="CY98" i="11"/>
  <c r="CY102" i="11"/>
  <c r="CY106" i="11"/>
  <c r="CY110" i="11"/>
  <c r="CY114" i="11"/>
  <c r="CY118" i="11"/>
  <c r="CY126" i="11"/>
  <c r="CY130" i="11"/>
  <c r="CY134" i="11"/>
  <c r="CY138" i="11"/>
  <c r="CY142" i="11"/>
  <c r="CY146" i="11"/>
  <c r="CY168" i="11"/>
  <c r="CY100" i="11"/>
  <c r="CY103" i="11"/>
  <c r="CY107" i="11"/>
  <c r="CY111" i="11"/>
  <c r="CY115" i="11"/>
  <c r="CY119" i="11"/>
  <c r="CY123" i="11"/>
  <c r="CY127" i="11"/>
  <c r="CY131" i="11"/>
  <c r="CY135" i="11"/>
  <c r="CY139" i="11"/>
  <c r="CY143" i="11"/>
  <c r="CY147" i="11"/>
  <c r="CY104" i="11"/>
  <c r="CY108" i="11"/>
  <c r="CY112" i="11"/>
  <c r="CY116" i="11"/>
  <c r="CY124" i="11"/>
  <c r="CY128" i="11"/>
  <c r="CY132" i="11"/>
  <c r="CY136" i="11"/>
  <c r="CY140" i="11"/>
  <c r="CY144" i="11"/>
  <c r="CY163" i="11"/>
  <c r="CY185" i="11"/>
  <c r="CY181" i="11"/>
  <c r="CY183" i="11"/>
  <c r="CY180" i="11"/>
  <c r="CY184" i="11"/>
  <c r="EJ116" i="11"/>
  <c r="EJ142" i="11"/>
  <c r="EJ129" i="11"/>
  <c r="EJ45" i="11"/>
  <c r="EJ42" i="11"/>
  <c r="EJ186" i="11"/>
  <c r="EJ181" i="11"/>
  <c r="EH8" i="11"/>
  <c r="FN35" i="11"/>
  <c r="FN38" i="11"/>
  <c r="FN40" i="11"/>
  <c r="FN42" i="11"/>
  <c r="FN186" i="11"/>
  <c r="FN33" i="11"/>
  <c r="FN37" i="11"/>
  <c r="FN187" i="11"/>
  <c r="FN34" i="11"/>
  <c r="FN36" i="11"/>
  <c r="FN39" i="11"/>
  <c r="FN41" i="11"/>
  <c r="FN43" i="11"/>
  <c r="FN45" i="11"/>
  <c r="FN47" i="11"/>
  <c r="FN52" i="11"/>
  <c r="FN54" i="11"/>
  <c r="FN57" i="11"/>
  <c r="FN95" i="11"/>
  <c r="FN48" i="11"/>
  <c r="FN50" i="11"/>
  <c r="FN92" i="11"/>
  <c r="FN96" i="11"/>
  <c r="FN44" i="11"/>
  <c r="FN51" i="11"/>
  <c r="FN53" i="11"/>
  <c r="FN55" i="11"/>
  <c r="FN93" i="11"/>
  <c r="FN46" i="11"/>
  <c r="FN49" i="11"/>
  <c r="FN56" i="11"/>
  <c r="FN94" i="11"/>
  <c r="FN98" i="11"/>
  <c r="FN97" i="11"/>
  <c r="FN99" i="11"/>
  <c r="FN100" i="11"/>
  <c r="FN104" i="11"/>
  <c r="FN108" i="11"/>
  <c r="FN112" i="11"/>
  <c r="FN116" i="11"/>
  <c r="FN124" i="11"/>
  <c r="FN128" i="11"/>
  <c r="FN132" i="11"/>
  <c r="FN136" i="11"/>
  <c r="FN140" i="11"/>
  <c r="FN144" i="11"/>
  <c r="FN163" i="11"/>
  <c r="FN181" i="11"/>
  <c r="FN101" i="11"/>
  <c r="FN105" i="11"/>
  <c r="FN109" i="11"/>
  <c r="FN113" i="11"/>
  <c r="FN117" i="11"/>
  <c r="FN121" i="11"/>
  <c r="FN129" i="11"/>
  <c r="FN133" i="11"/>
  <c r="FN137" i="11"/>
  <c r="FN141" i="11"/>
  <c r="FN145" i="11"/>
  <c r="FN167" i="11"/>
  <c r="FN102" i="11"/>
  <c r="FN106" i="11"/>
  <c r="FN110" i="11"/>
  <c r="FN114" i="11"/>
  <c r="FN118" i="11"/>
  <c r="FN126" i="11"/>
  <c r="FN130" i="11"/>
  <c r="FN134" i="11"/>
  <c r="FN138" i="11"/>
  <c r="FN142" i="11"/>
  <c r="FN146" i="11"/>
  <c r="FN103" i="11"/>
  <c r="FN107" i="11"/>
  <c r="FN111" i="11"/>
  <c r="FN115" i="11"/>
  <c r="FN119" i="11"/>
  <c r="FN123" i="11"/>
  <c r="FN127" i="11"/>
  <c r="FN131" i="11"/>
  <c r="FN135" i="11"/>
  <c r="FN139" i="11"/>
  <c r="FN143" i="11"/>
  <c r="FN184" i="11"/>
  <c r="FN147" i="11"/>
  <c r="FN168" i="11"/>
  <c r="FN185" i="11"/>
  <c r="FN182" i="11"/>
  <c r="FN180" i="11"/>
  <c r="FN183" i="11"/>
  <c r="DU31" i="11"/>
  <c r="CK31" i="11" s="1"/>
  <c r="DO34" i="11"/>
  <c r="CE34" i="11" s="1"/>
  <c r="DZ37" i="11"/>
  <c r="FB41" i="11"/>
  <c r="DY41" i="11" s="1"/>
  <c r="DZ42" i="11"/>
  <c r="DO54" i="11"/>
  <c r="CE54" i="11" s="1"/>
  <c r="DO99" i="11"/>
  <c r="CE99" i="11" s="1"/>
  <c r="DZ122" i="11"/>
  <c r="CP122" i="11" s="1"/>
  <c r="DZ35" i="11"/>
  <c r="DO129" i="11"/>
  <c r="CE129" i="11" s="1"/>
  <c r="DO25" i="11"/>
  <c r="CE25" i="11" s="1"/>
  <c r="FC34" i="11"/>
  <c r="DZ34" i="11" s="1"/>
  <c r="DO184" i="11"/>
  <c r="CE184" i="11" s="1"/>
  <c r="DO181" i="11"/>
  <c r="CE181" i="11" s="1"/>
  <c r="DO123" i="11"/>
  <c r="CE123" i="11" s="1"/>
  <c r="DO168" i="11"/>
  <c r="CE168" i="11" s="1"/>
  <c r="FB53" i="11"/>
  <c r="DY53" i="11" s="1"/>
  <c r="DY120" i="11"/>
  <c r="CO120" i="11" s="1"/>
  <c r="EB9" i="11"/>
  <c r="CR9" i="11" s="1"/>
  <c r="EB102" i="11"/>
  <c r="CR102" i="11" s="1"/>
  <c r="EB183" i="11"/>
  <c r="CR183" i="11" s="1"/>
  <c r="EB129" i="11"/>
  <c r="CR129" i="11" s="1"/>
  <c r="EB15" i="11"/>
  <c r="CR15" i="11" s="1"/>
  <c r="DU30" i="11"/>
  <c r="CK30" i="11" s="1"/>
  <c r="EB42" i="11"/>
  <c r="CR42" i="11" s="1"/>
  <c r="DU142" i="11"/>
  <c r="CK142" i="11" s="1"/>
  <c r="DO131" i="11"/>
  <c r="CE131" i="11" s="1"/>
  <c r="DY50" i="11"/>
  <c r="DH19" i="11"/>
  <c r="BX19" i="11" s="1"/>
  <c r="FJ112" i="11"/>
  <c r="DH22" i="11"/>
  <c r="BX22" i="11" s="1"/>
  <c r="DH30" i="11"/>
  <c r="BX30" i="11" s="1"/>
  <c r="EZ186" i="11"/>
  <c r="EZ33" i="11"/>
  <c r="EZ187" i="11"/>
  <c r="EZ93" i="11"/>
  <c r="EZ97" i="11"/>
  <c r="EZ56" i="11"/>
  <c r="EZ94" i="11"/>
  <c r="EZ98" i="11"/>
  <c r="EZ57" i="11"/>
  <c r="EZ95" i="11"/>
  <c r="EZ92" i="11"/>
  <c r="EZ96" i="11"/>
  <c r="EZ100" i="11"/>
  <c r="EZ102" i="11"/>
  <c r="EZ106" i="11"/>
  <c r="EZ110" i="11"/>
  <c r="EZ114" i="11"/>
  <c r="EZ118" i="11"/>
  <c r="EZ126" i="11"/>
  <c r="EZ130" i="11"/>
  <c r="EZ134" i="11"/>
  <c r="EZ138" i="11"/>
  <c r="EZ142" i="11"/>
  <c r="EZ146" i="11"/>
  <c r="EZ168" i="11"/>
  <c r="EZ183" i="11"/>
  <c r="EZ99" i="11"/>
  <c r="EZ103" i="11"/>
  <c r="EZ107" i="11"/>
  <c r="EZ111" i="11"/>
  <c r="EZ115" i="11"/>
  <c r="FB115" i="11" s="1"/>
  <c r="DY115" i="11" s="1"/>
  <c r="CO115" i="11" s="1"/>
  <c r="EZ119" i="11"/>
  <c r="EZ123" i="11"/>
  <c r="EZ127" i="11"/>
  <c r="EZ131" i="11"/>
  <c r="EZ135" i="11"/>
  <c r="EZ139" i="11"/>
  <c r="EZ143" i="11"/>
  <c r="EZ147" i="11"/>
  <c r="FB147" i="11" s="1"/>
  <c r="DY147" i="11" s="1"/>
  <c r="EZ180" i="11"/>
  <c r="EZ104" i="11"/>
  <c r="EZ108" i="11"/>
  <c r="EZ112" i="11"/>
  <c r="FB112" i="11" s="1"/>
  <c r="DY112" i="11" s="1"/>
  <c r="CO112" i="11" s="1"/>
  <c r="EZ116" i="11"/>
  <c r="EZ124" i="11"/>
  <c r="EZ128" i="11"/>
  <c r="EZ132" i="11"/>
  <c r="FB132" i="11" s="1"/>
  <c r="DY132" i="11" s="1"/>
  <c r="CO132" i="11" s="1"/>
  <c r="EZ136" i="11"/>
  <c r="EZ140" i="11"/>
  <c r="EZ144" i="11"/>
  <c r="EZ101" i="11"/>
  <c r="EZ105" i="11"/>
  <c r="EZ109" i="11"/>
  <c r="EZ113" i="11"/>
  <c r="EZ117" i="11"/>
  <c r="EZ121" i="11"/>
  <c r="EZ129" i="11"/>
  <c r="EZ133" i="11"/>
  <c r="EZ137" i="11"/>
  <c r="EZ141" i="11"/>
  <c r="EZ145" i="11"/>
  <c r="EZ167" i="11"/>
  <c r="EZ185" i="11"/>
  <c r="EZ163" i="11"/>
  <c r="EZ181" i="11"/>
  <c r="EZ182" i="11"/>
  <c r="EZ184" i="11"/>
  <c r="EN35" i="11"/>
  <c r="EN37" i="11"/>
  <c r="EN40" i="11"/>
  <c r="EN42" i="11"/>
  <c r="EN186" i="11"/>
  <c r="EN33" i="11"/>
  <c r="EN36" i="11"/>
  <c r="EN39" i="11"/>
  <c r="EN41" i="11"/>
  <c r="EN187" i="11"/>
  <c r="EN34" i="11"/>
  <c r="EN38" i="11"/>
  <c r="EN43" i="11"/>
  <c r="EN47" i="11"/>
  <c r="EN50" i="11"/>
  <c r="EN57" i="11"/>
  <c r="EN95" i="11"/>
  <c r="EN44" i="11"/>
  <c r="EN46" i="11"/>
  <c r="EN48" i="11"/>
  <c r="EN53" i="11"/>
  <c r="EN55" i="11"/>
  <c r="EN92" i="11"/>
  <c r="EN96" i="11"/>
  <c r="EN100" i="11"/>
  <c r="EN49" i="11"/>
  <c r="EN51" i="11"/>
  <c r="EN93" i="11"/>
  <c r="EN45" i="11"/>
  <c r="EN52" i="11"/>
  <c r="EN54" i="11"/>
  <c r="EN56" i="11"/>
  <c r="EN94" i="11"/>
  <c r="EN98" i="11"/>
  <c r="EN104" i="11"/>
  <c r="EN108" i="11"/>
  <c r="EN112" i="11"/>
  <c r="EN116" i="11"/>
  <c r="EN124" i="11"/>
  <c r="EN128" i="11"/>
  <c r="EN132" i="11"/>
  <c r="EN136" i="11"/>
  <c r="EN140" i="11"/>
  <c r="EN144" i="11"/>
  <c r="EN163" i="11"/>
  <c r="EN181" i="11"/>
  <c r="EN101" i="11"/>
  <c r="EN105" i="11"/>
  <c r="EN109" i="11"/>
  <c r="EN113" i="11"/>
  <c r="EN117" i="11"/>
  <c r="EN121" i="11"/>
  <c r="EN129" i="11"/>
  <c r="EN133" i="11"/>
  <c r="EN137" i="11"/>
  <c r="EN141" i="11"/>
  <c r="EN145" i="11"/>
  <c r="EN182" i="11"/>
  <c r="EN99" i="11"/>
  <c r="EN102" i="11"/>
  <c r="EN106" i="11"/>
  <c r="EN110" i="11"/>
  <c r="EN114" i="11"/>
  <c r="EN118" i="11"/>
  <c r="EN126" i="11"/>
  <c r="EN130" i="11"/>
  <c r="EN134" i="11"/>
  <c r="EN138" i="11"/>
  <c r="EN142" i="11"/>
  <c r="EN146" i="11"/>
  <c r="EN97" i="11"/>
  <c r="EN103" i="11"/>
  <c r="EN107" i="11"/>
  <c r="EN111" i="11"/>
  <c r="EN115" i="11"/>
  <c r="EN119" i="11"/>
  <c r="EN123" i="11"/>
  <c r="EN127" i="11"/>
  <c r="EN131" i="11"/>
  <c r="EN135" i="11"/>
  <c r="EN139" i="11"/>
  <c r="EN143" i="11"/>
  <c r="EN147" i="11"/>
  <c r="EN183" i="11"/>
  <c r="EN184" i="11"/>
  <c r="EN185" i="11"/>
  <c r="EN180" i="11"/>
  <c r="FM35" i="11"/>
  <c r="FM38" i="11"/>
  <c r="FM40" i="11"/>
  <c r="FM42" i="11"/>
  <c r="FM186" i="11"/>
  <c r="FM33" i="11"/>
  <c r="FM37" i="11"/>
  <c r="FM187" i="11"/>
  <c r="FM34" i="11"/>
  <c r="FM36" i="11"/>
  <c r="FM39" i="11"/>
  <c r="FM41" i="11"/>
  <c r="FM48" i="11"/>
  <c r="FM50" i="11"/>
  <c r="FM92" i="11"/>
  <c r="FM96" i="11"/>
  <c r="FM44" i="11"/>
  <c r="FM51" i="11"/>
  <c r="FM53" i="11"/>
  <c r="FM55" i="11"/>
  <c r="FM93" i="11"/>
  <c r="FM97" i="11"/>
  <c r="FM46" i="11"/>
  <c r="FM49" i="11"/>
  <c r="FM56" i="11"/>
  <c r="FM94" i="11"/>
  <c r="FM43" i="11"/>
  <c r="FM45" i="11"/>
  <c r="FM47" i="11"/>
  <c r="FM52" i="11"/>
  <c r="FM54" i="11"/>
  <c r="FM57" i="11"/>
  <c r="FM95" i="11"/>
  <c r="FM99" i="11"/>
  <c r="FM101" i="11"/>
  <c r="FM105" i="11"/>
  <c r="FM109" i="11"/>
  <c r="FM113" i="11"/>
  <c r="FM117" i="11"/>
  <c r="FM121" i="11"/>
  <c r="FM129" i="11"/>
  <c r="FM133" i="11"/>
  <c r="FM137" i="11"/>
  <c r="FM141" i="11"/>
  <c r="FM145" i="11"/>
  <c r="FM167" i="11"/>
  <c r="FM182" i="11"/>
  <c r="FM98" i="11"/>
  <c r="FM102" i="11"/>
  <c r="FM106" i="11"/>
  <c r="FM110" i="11"/>
  <c r="FM114" i="11"/>
  <c r="FM118" i="11"/>
  <c r="FM126" i="11"/>
  <c r="FM130" i="11"/>
  <c r="FM134" i="11"/>
  <c r="FM138" i="11"/>
  <c r="FM142" i="11"/>
  <c r="FM146" i="11"/>
  <c r="FM168" i="11"/>
  <c r="FM103" i="11"/>
  <c r="FM107" i="11"/>
  <c r="FM111" i="11"/>
  <c r="FM115" i="11"/>
  <c r="FM119" i="11"/>
  <c r="FM123" i="11"/>
  <c r="FM127" i="11"/>
  <c r="FM131" i="11"/>
  <c r="FM135" i="11"/>
  <c r="FM139" i="11"/>
  <c r="FM143" i="11"/>
  <c r="FM147" i="11"/>
  <c r="FM100" i="11"/>
  <c r="FM104" i="11"/>
  <c r="FM108" i="11"/>
  <c r="FM112" i="11"/>
  <c r="FM116" i="11"/>
  <c r="FM124" i="11"/>
  <c r="FM128" i="11"/>
  <c r="FM132" i="11"/>
  <c r="FM136" i="11"/>
  <c r="FM140" i="11"/>
  <c r="FM144" i="11"/>
  <c r="FM180" i="11"/>
  <c r="FM163" i="11"/>
  <c r="FM185" i="11"/>
  <c r="FM181" i="11"/>
  <c r="FM183" i="11"/>
  <c r="FM184" i="11"/>
  <c r="CX9" i="11"/>
  <c r="BN9" i="11" s="1"/>
  <c r="EU187" i="11"/>
  <c r="EU34" i="11"/>
  <c r="EU38" i="11"/>
  <c r="EU35" i="11"/>
  <c r="EU37" i="11"/>
  <c r="EU40" i="11"/>
  <c r="EU42" i="11"/>
  <c r="EU186" i="11"/>
  <c r="EU33" i="11"/>
  <c r="EU36" i="11"/>
  <c r="EU39" i="11"/>
  <c r="EU45" i="11"/>
  <c r="EU52" i="11"/>
  <c r="EU54" i="11"/>
  <c r="EU56" i="11"/>
  <c r="EU94" i="11"/>
  <c r="EU41" i="11"/>
  <c r="EU43" i="11"/>
  <c r="EU47" i="11"/>
  <c r="EU50" i="11"/>
  <c r="EU57" i="11"/>
  <c r="EU95" i="11"/>
  <c r="EU99" i="11"/>
  <c r="EU44" i="11"/>
  <c r="EU46" i="11"/>
  <c r="EU48" i="11"/>
  <c r="EU53" i="11"/>
  <c r="EU55" i="11"/>
  <c r="EU92" i="11"/>
  <c r="EU96" i="11"/>
  <c r="EU49" i="11"/>
  <c r="EU51" i="11"/>
  <c r="EU93" i="11"/>
  <c r="EU97" i="11"/>
  <c r="EU98" i="11"/>
  <c r="EU100" i="11"/>
  <c r="EU103" i="11"/>
  <c r="EU107" i="11"/>
  <c r="EU111" i="11"/>
  <c r="EU115" i="11"/>
  <c r="EU119" i="11"/>
  <c r="EU123" i="11"/>
  <c r="EU127" i="11"/>
  <c r="EU131" i="11"/>
  <c r="EU135" i="11"/>
  <c r="EU139" i="11"/>
  <c r="EU143" i="11"/>
  <c r="EU147" i="11"/>
  <c r="EU180" i="11"/>
  <c r="EU104" i="11"/>
  <c r="EU108" i="11"/>
  <c r="EU112" i="11"/>
  <c r="EU116" i="11"/>
  <c r="EU124" i="11"/>
  <c r="EU128" i="11"/>
  <c r="EU132" i="11"/>
  <c r="EU136" i="11"/>
  <c r="EU140" i="11"/>
  <c r="EU144" i="11"/>
  <c r="EU163" i="11"/>
  <c r="EU181" i="11"/>
  <c r="EU101" i="11"/>
  <c r="EU105" i="11"/>
  <c r="EU109" i="11"/>
  <c r="EU113" i="11"/>
  <c r="EU117" i="11"/>
  <c r="EU121" i="11"/>
  <c r="EU129" i="11"/>
  <c r="EU133" i="11"/>
  <c r="EU137" i="11"/>
  <c r="EU141" i="11"/>
  <c r="EU145" i="11"/>
  <c r="EU102" i="11"/>
  <c r="EU106" i="11"/>
  <c r="EU110" i="11"/>
  <c r="EU114" i="11"/>
  <c r="EU118" i="11"/>
  <c r="EU126" i="11"/>
  <c r="EU130" i="11"/>
  <c r="EU134" i="11"/>
  <c r="EU138" i="11"/>
  <c r="EU142" i="11"/>
  <c r="EU146" i="11"/>
  <c r="EU167" i="11"/>
  <c r="EU168" i="11"/>
  <c r="EU183" i="11"/>
  <c r="EU184" i="11"/>
  <c r="EU182" i="11"/>
  <c r="EU185" i="11"/>
  <c r="CX14" i="11"/>
  <c r="BN14" i="11" s="1"/>
  <c r="CX13" i="11"/>
  <c r="BN13" i="11" s="1"/>
  <c r="FJ28" i="11"/>
  <c r="ER31" i="11"/>
  <c r="ER22" i="11"/>
  <c r="ER21" i="11"/>
  <c r="DU20" i="11"/>
  <c r="CK20" i="11" s="1"/>
  <c r="DO23" i="11"/>
  <c r="CE23" i="11" s="1"/>
  <c r="EJ132" i="11"/>
  <c r="EJ112" i="11"/>
  <c r="EJ147" i="11"/>
  <c r="EJ131" i="11"/>
  <c r="EJ115" i="11"/>
  <c r="EJ100" i="11"/>
  <c r="EJ138" i="11"/>
  <c r="EJ118" i="11"/>
  <c r="EJ102" i="11"/>
  <c r="EJ141" i="11"/>
  <c r="EJ121" i="11"/>
  <c r="EJ105" i="11"/>
  <c r="EJ57" i="11"/>
  <c r="EJ56" i="11"/>
  <c r="EJ97" i="11"/>
  <c r="EJ96" i="11"/>
  <c r="EJ48" i="11"/>
  <c r="EJ40" i="11"/>
  <c r="EJ34" i="11"/>
  <c r="EJ39" i="11"/>
  <c r="DO102" i="11"/>
  <c r="CE102" i="11" s="1"/>
  <c r="EB143" i="11"/>
  <c r="CR143" i="11" s="1"/>
  <c r="EB38" i="11"/>
  <c r="CR38" i="11" s="1"/>
  <c r="DX52" i="11"/>
  <c r="CN52" i="11" s="1"/>
  <c r="BV52" i="11"/>
  <c r="DX51" i="11"/>
  <c r="CN51" i="11" s="1"/>
  <c r="BV51" i="11"/>
  <c r="DX46" i="11"/>
  <c r="CN46" i="11" s="1"/>
  <c r="BV46" i="11"/>
  <c r="DX50" i="11"/>
  <c r="CN50" i="11" s="1"/>
  <c r="BV50" i="11"/>
  <c r="DX37" i="11"/>
  <c r="CN37" i="11" s="1"/>
  <c r="BV37" i="11"/>
  <c r="EJ183" i="11"/>
  <c r="EI187" i="11"/>
  <c r="EI34" i="11"/>
  <c r="EI38" i="11"/>
  <c r="EI35" i="11"/>
  <c r="EI37" i="11"/>
  <c r="EI40" i="11"/>
  <c r="EI42" i="11"/>
  <c r="EI186" i="11"/>
  <c r="EI33" i="11"/>
  <c r="EI36" i="11"/>
  <c r="EI39" i="11"/>
  <c r="EI45" i="11"/>
  <c r="EI52" i="11"/>
  <c r="EI54" i="11"/>
  <c r="EI56" i="11"/>
  <c r="EI94" i="11"/>
  <c r="EI98" i="11"/>
  <c r="EI41" i="11"/>
  <c r="EI47" i="11"/>
  <c r="EI50" i="11"/>
  <c r="EI57" i="11"/>
  <c r="EI95" i="11"/>
  <c r="EI99" i="11"/>
  <c r="EI43" i="11"/>
  <c r="EI44" i="11"/>
  <c r="EI46" i="11"/>
  <c r="EI48" i="11"/>
  <c r="EI53" i="11"/>
  <c r="EI55" i="11"/>
  <c r="EI92" i="11"/>
  <c r="EI96" i="11"/>
  <c r="EI49" i="11"/>
  <c r="EI51" i="11"/>
  <c r="EI93" i="11"/>
  <c r="EI97" i="11"/>
  <c r="EI103" i="11"/>
  <c r="EI107" i="11"/>
  <c r="EI111" i="11"/>
  <c r="EI115" i="11"/>
  <c r="EI119" i="11"/>
  <c r="EI123" i="11"/>
  <c r="EI127" i="11"/>
  <c r="EI131" i="11"/>
  <c r="EI135" i="11"/>
  <c r="EI139" i="11"/>
  <c r="EI143" i="11"/>
  <c r="EI147" i="11"/>
  <c r="EI180" i="11"/>
  <c r="EI104" i="11"/>
  <c r="EI108" i="11"/>
  <c r="EI112" i="11"/>
  <c r="EI116" i="11"/>
  <c r="EI124" i="11"/>
  <c r="EI128" i="11"/>
  <c r="EI132" i="11"/>
  <c r="EI136" i="11"/>
  <c r="EI140" i="11"/>
  <c r="EI144" i="11"/>
  <c r="EI163" i="11"/>
  <c r="EI181" i="11"/>
  <c r="EI101" i="11"/>
  <c r="EI105" i="11"/>
  <c r="EI109" i="11"/>
  <c r="EI113" i="11"/>
  <c r="EI117" i="11"/>
  <c r="EI121" i="11"/>
  <c r="EI129" i="11"/>
  <c r="EI133" i="11"/>
  <c r="EI137" i="11"/>
  <c r="EI141" i="11"/>
  <c r="EI145" i="11"/>
  <c r="EI100" i="11"/>
  <c r="EI102" i="11"/>
  <c r="EI106" i="11"/>
  <c r="EI110" i="11"/>
  <c r="EI114" i="11"/>
  <c r="EI118" i="11"/>
  <c r="EI126" i="11"/>
  <c r="EI130" i="11"/>
  <c r="EI134" i="11"/>
  <c r="EI138" i="11"/>
  <c r="EI142" i="11"/>
  <c r="EI146" i="11"/>
  <c r="EI167" i="11"/>
  <c r="EI182" i="11"/>
  <c r="EI168" i="11"/>
  <c r="EI183" i="11"/>
  <c r="EI184" i="11"/>
  <c r="EI185" i="11"/>
  <c r="DK186" i="11"/>
  <c r="DK33" i="11"/>
  <c r="DK36" i="11"/>
  <c r="DK39" i="11"/>
  <c r="DK41" i="11"/>
  <c r="CA41" i="11" s="1"/>
  <c r="DK43" i="11"/>
  <c r="DK187" i="11"/>
  <c r="DK34" i="11"/>
  <c r="DK38" i="11"/>
  <c r="CA38" i="11" s="1"/>
  <c r="DK35" i="11"/>
  <c r="DK37" i="11"/>
  <c r="DK40" i="11"/>
  <c r="DK44" i="11"/>
  <c r="CA44" i="11" s="1"/>
  <c r="DK46" i="11"/>
  <c r="CA46" i="11" s="1"/>
  <c r="DK48" i="11"/>
  <c r="DK53" i="11"/>
  <c r="CA53" i="11" s="1"/>
  <c r="DK55" i="11"/>
  <c r="CA55" i="11" s="1"/>
  <c r="DK92" i="11"/>
  <c r="DK96" i="11"/>
  <c r="DK49" i="11"/>
  <c r="CA49" i="11" s="1"/>
  <c r="DK51" i="11"/>
  <c r="DK93" i="11"/>
  <c r="DK97" i="11"/>
  <c r="DK42" i="11"/>
  <c r="DK45" i="11"/>
  <c r="CA45" i="11" s="1"/>
  <c r="DK52" i="11"/>
  <c r="CA52" i="11" s="1"/>
  <c r="DK54" i="11"/>
  <c r="CA54" i="11" s="1"/>
  <c r="DK56" i="11"/>
  <c r="DK94" i="11"/>
  <c r="DK47" i="11"/>
  <c r="DK50" i="11"/>
  <c r="DK57" i="11"/>
  <c r="DK95" i="11"/>
  <c r="DK99" i="11"/>
  <c r="DK101" i="11"/>
  <c r="DK105" i="11"/>
  <c r="CA105" i="11" s="1"/>
  <c r="DK109" i="11"/>
  <c r="CA109" i="11" s="1"/>
  <c r="DK113" i="11"/>
  <c r="CA113" i="11" s="1"/>
  <c r="DK117" i="11"/>
  <c r="CA117" i="11" s="1"/>
  <c r="DK121" i="11"/>
  <c r="CA121" i="11" s="1"/>
  <c r="DK129" i="11"/>
  <c r="DK133" i="11"/>
  <c r="DK137" i="11"/>
  <c r="CA137" i="11" s="1"/>
  <c r="DK141" i="11"/>
  <c r="DK145" i="11"/>
  <c r="DK167" i="11"/>
  <c r="DK182" i="11"/>
  <c r="CA182" i="11" s="1"/>
  <c r="DK98" i="11"/>
  <c r="DK102" i="11"/>
  <c r="DK106" i="11"/>
  <c r="CA106" i="11" s="1"/>
  <c r="DK110" i="11"/>
  <c r="CA110" i="11" s="1"/>
  <c r="DK114" i="11"/>
  <c r="CA114" i="11" s="1"/>
  <c r="DK118" i="11"/>
  <c r="CA118" i="11" s="1"/>
  <c r="DK126" i="11"/>
  <c r="CA126" i="11" s="1"/>
  <c r="DK130" i="11"/>
  <c r="DK134" i="11"/>
  <c r="CA134" i="11" s="1"/>
  <c r="DK138" i="11"/>
  <c r="DK142" i="11"/>
  <c r="CA142" i="11" s="1"/>
  <c r="DK146" i="11"/>
  <c r="DK168" i="11"/>
  <c r="DK103" i="11"/>
  <c r="DK107" i="11"/>
  <c r="CA107" i="11" s="1"/>
  <c r="DK111" i="11"/>
  <c r="CA111" i="11" s="1"/>
  <c r="DK115" i="11"/>
  <c r="CA115" i="11" s="1"/>
  <c r="DK119" i="11"/>
  <c r="CA119" i="11" s="1"/>
  <c r="DK123" i="11"/>
  <c r="CA123" i="11" s="1"/>
  <c r="DK127" i="11"/>
  <c r="CA127" i="11" s="1"/>
  <c r="DK131" i="11"/>
  <c r="DK135" i="11"/>
  <c r="DK139" i="11"/>
  <c r="DK143" i="11"/>
  <c r="DK147" i="11"/>
  <c r="DK100" i="11"/>
  <c r="DK104" i="11"/>
  <c r="CA104" i="11" s="1"/>
  <c r="DK108" i="11"/>
  <c r="CA108" i="11" s="1"/>
  <c r="DK112" i="11"/>
  <c r="DK116" i="11"/>
  <c r="CA116" i="11" s="1"/>
  <c r="DK124" i="11"/>
  <c r="DK128" i="11"/>
  <c r="CA128" i="11" s="1"/>
  <c r="DK132" i="11"/>
  <c r="CA132" i="11" s="1"/>
  <c r="DK136" i="11"/>
  <c r="CA136" i="11" s="1"/>
  <c r="DK140" i="11"/>
  <c r="DK144" i="11"/>
  <c r="DK163" i="11"/>
  <c r="DK180" i="11"/>
  <c r="DK185" i="11"/>
  <c r="CA185" i="11" s="1"/>
  <c r="DK181" i="11"/>
  <c r="DK183" i="11"/>
  <c r="DK184" i="11"/>
  <c r="CX186" i="11"/>
  <c r="CX33" i="11"/>
  <c r="CX36" i="11"/>
  <c r="CX39" i="11"/>
  <c r="CX41" i="11"/>
  <c r="CX43" i="11"/>
  <c r="CX187" i="11"/>
  <c r="CX34" i="11"/>
  <c r="CX38" i="11"/>
  <c r="CX35" i="11"/>
  <c r="CX37" i="11"/>
  <c r="CX40" i="11"/>
  <c r="CX42" i="11"/>
  <c r="CX49" i="11"/>
  <c r="CX51" i="11"/>
  <c r="CX93" i="11"/>
  <c r="CX97" i="11"/>
  <c r="CX45" i="11"/>
  <c r="CX52" i="11"/>
  <c r="CX54" i="11"/>
  <c r="CX56" i="11"/>
  <c r="CX94" i="11"/>
  <c r="CX98" i="11"/>
  <c r="CX47" i="11"/>
  <c r="CX50" i="11"/>
  <c r="CX57" i="11"/>
  <c r="CX95" i="11"/>
  <c r="CX44" i="11"/>
  <c r="CX46" i="11"/>
  <c r="CX48" i="11"/>
  <c r="CX53" i="11"/>
  <c r="CX55" i="11"/>
  <c r="CX92" i="11"/>
  <c r="CX96" i="11"/>
  <c r="CX100" i="11"/>
  <c r="CX102" i="11"/>
  <c r="CX106" i="11"/>
  <c r="CX110" i="11"/>
  <c r="CX114" i="11"/>
  <c r="CX118" i="11"/>
  <c r="CX126" i="11"/>
  <c r="CX130" i="11"/>
  <c r="CX134" i="11"/>
  <c r="CX138" i="11"/>
  <c r="CX142" i="11"/>
  <c r="CX146" i="11"/>
  <c r="CX168" i="11"/>
  <c r="CX183" i="11"/>
  <c r="CX103" i="11"/>
  <c r="CX107" i="11"/>
  <c r="CX111" i="11"/>
  <c r="CX115" i="11"/>
  <c r="CX119" i="11"/>
  <c r="CX123" i="11"/>
  <c r="CX127" i="11"/>
  <c r="CX131" i="11"/>
  <c r="CX135" i="11"/>
  <c r="CX139" i="11"/>
  <c r="CX143" i="11"/>
  <c r="CX147" i="11"/>
  <c r="CX180" i="11"/>
  <c r="CX104" i="11"/>
  <c r="CX108" i="11"/>
  <c r="CX112" i="11"/>
  <c r="CX116" i="11"/>
  <c r="CX124" i="11"/>
  <c r="CX128" i="11"/>
  <c r="CX132" i="11"/>
  <c r="CX136" i="11"/>
  <c r="CX140" i="11"/>
  <c r="CX144" i="11"/>
  <c r="CX163" i="11"/>
  <c r="CX99" i="11"/>
  <c r="CX101" i="11"/>
  <c r="CX105" i="11"/>
  <c r="CX109" i="11"/>
  <c r="CX113" i="11"/>
  <c r="CX117" i="11"/>
  <c r="CX121" i="11"/>
  <c r="CX129" i="11"/>
  <c r="CX133" i="11"/>
  <c r="CX137" i="11"/>
  <c r="CX141" i="11"/>
  <c r="CX145" i="11"/>
  <c r="CX167" i="11"/>
  <c r="CX181" i="11"/>
  <c r="CX184" i="11"/>
  <c r="CX182" i="11"/>
  <c r="CX185" i="11"/>
  <c r="EJ136" i="11"/>
  <c r="EJ98" i="11"/>
  <c r="EJ119" i="11"/>
  <c r="EJ103" i="11"/>
  <c r="EJ145" i="11"/>
  <c r="EJ95" i="11"/>
  <c r="EJ94" i="11"/>
  <c r="EJ53" i="11"/>
  <c r="EJ41" i="11"/>
  <c r="FO187" i="11"/>
  <c r="FO34" i="11"/>
  <c r="FO36" i="11"/>
  <c r="FO39" i="11"/>
  <c r="FO41" i="11"/>
  <c r="FO35" i="11"/>
  <c r="FO38" i="11"/>
  <c r="FO40" i="11"/>
  <c r="FO186" i="11"/>
  <c r="FO33" i="11"/>
  <c r="FO37" i="11"/>
  <c r="FO46" i="11"/>
  <c r="FO49" i="11"/>
  <c r="FO56" i="11"/>
  <c r="FO94" i="11"/>
  <c r="FO42" i="11"/>
  <c r="FO43" i="11"/>
  <c r="FO45" i="11"/>
  <c r="FO47" i="11"/>
  <c r="FO52" i="11"/>
  <c r="FO54" i="11"/>
  <c r="FO57" i="11"/>
  <c r="FO95" i="11"/>
  <c r="FO99" i="11"/>
  <c r="FO48" i="11"/>
  <c r="FO50" i="11"/>
  <c r="FO92" i="11"/>
  <c r="FO96" i="11"/>
  <c r="FO44" i="11"/>
  <c r="FO51" i="11"/>
  <c r="FO53" i="11"/>
  <c r="FO55" i="11"/>
  <c r="FO93" i="11"/>
  <c r="FO97" i="11"/>
  <c r="FO103" i="11"/>
  <c r="FO107" i="11"/>
  <c r="FO111" i="11"/>
  <c r="FO115" i="11"/>
  <c r="FO119" i="11"/>
  <c r="FO123" i="11"/>
  <c r="FO127" i="11"/>
  <c r="FO131" i="11"/>
  <c r="FO135" i="11"/>
  <c r="FO139" i="11"/>
  <c r="FO143" i="11"/>
  <c r="FO147" i="11"/>
  <c r="FO180" i="11"/>
  <c r="FO100" i="11"/>
  <c r="FO104" i="11"/>
  <c r="FO108" i="11"/>
  <c r="FO112" i="11"/>
  <c r="FO116" i="11"/>
  <c r="FO124" i="11"/>
  <c r="FO128" i="11"/>
  <c r="FO132" i="11"/>
  <c r="FO136" i="11"/>
  <c r="FO140" i="11"/>
  <c r="FO144" i="11"/>
  <c r="FO163" i="11"/>
  <c r="FO181" i="11"/>
  <c r="FO98" i="11"/>
  <c r="FO101" i="11"/>
  <c r="FO105" i="11"/>
  <c r="FO109" i="11"/>
  <c r="FO113" i="11"/>
  <c r="FO117" i="11"/>
  <c r="FO121" i="11"/>
  <c r="FO129" i="11"/>
  <c r="FO133" i="11"/>
  <c r="FO137" i="11"/>
  <c r="FO141" i="11"/>
  <c r="FO145" i="11"/>
  <c r="FO102" i="11"/>
  <c r="FO106" i="11"/>
  <c r="FO110" i="11"/>
  <c r="FO114" i="11"/>
  <c r="FO118" i="11"/>
  <c r="FO126" i="11"/>
  <c r="FO130" i="11"/>
  <c r="FO134" i="11"/>
  <c r="FO138" i="11"/>
  <c r="FO142" i="11"/>
  <c r="FO146" i="11"/>
  <c r="FO168" i="11"/>
  <c r="FO183" i="11"/>
  <c r="FO167" i="11"/>
  <c r="FO184" i="11"/>
  <c r="FO185" i="11"/>
  <c r="FO182" i="11"/>
  <c r="DZ50" i="11"/>
  <c r="DZ52" i="11"/>
  <c r="FC54" i="11"/>
  <c r="DZ54" i="11" s="1"/>
  <c r="DO138" i="11"/>
  <c r="CE138" i="11" s="1"/>
  <c r="DO145" i="11"/>
  <c r="CE145" i="11" s="1"/>
  <c r="DO163" i="11"/>
  <c r="CE163" i="11" s="1"/>
  <c r="DO100" i="11"/>
  <c r="CE100" i="11" s="1"/>
  <c r="DO133" i="11"/>
  <c r="CE133" i="11" s="1"/>
  <c r="DO109" i="11"/>
  <c r="CE109" i="11" s="1"/>
  <c r="DO26" i="11"/>
  <c r="CE26" i="11" s="1"/>
  <c r="DO45" i="11"/>
  <c r="CE45" i="11" s="1"/>
  <c r="DO118" i="11"/>
  <c r="CE118" i="11" s="1"/>
  <c r="DY37" i="11"/>
  <c r="DU95" i="11"/>
  <c r="CK95" i="11" s="1"/>
  <c r="DU131" i="11"/>
  <c r="CK131" i="11" s="1"/>
  <c r="EB127" i="11"/>
  <c r="CR127" i="11" s="1"/>
  <c r="EB13" i="11"/>
  <c r="CR13" i="11" s="1"/>
  <c r="EB49" i="11"/>
  <c r="CR49" i="11" s="1"/>
  <c r="EB54" i="11"/>
  <c r="CR54" i="11" s="1"/>
  <c r="DY55" i="11"/>
  <c r="DH21" i="11"/>
  <c r="BX21" i="11" s="1"/>
  <c r="FJ106" i="11"/>
  <c r="FJ115" i="11"/>
  <c r="FJ117" i="11"/>
  <c r="DH143" i="11"/>
  <c r="BX143" i="11" s="1"/>
  <c r="FJ147" i="11"/>
  <c r="DK8" i="11"/>
  <c r="CA8" i="11" s="1"/>
  <c r="DL6" i="11"/>
  <c r="DK11" i="11"/>
  <c r="CA11" i="11" s="1"/>
  <c r="FJ14" i="11"/>
  <c r="DK15" i="11"/>
  <c r="CA15" i="11" s="1"/>
  <c r="FJ24" i="11"/>
  <c r="ER29" i="11"/>
  <c r="ER20" i="11"/>
  <c r="EJ8" i="11"/>
  <c r="EJ144" i="11"/>
  <c r="EJ128" i="11"/>
  <c r="EJ108" i="11"/>
  <c r="EJ143" i="11"/>
  <c r="EJ127" i="11"/>
  <c r="EJ111" i="11"/>
  <c r="EJ168" i="11"/>
  <c r="EJ134" i="11"/>
  <c r="EJ114" i="11"/>
  <c r="EJ182" i="11"/>
  <c r="EJ137" i="11"/>
  <c r="EJ117" i="11"/>
  <c r="EJ101" i="11"/>
  <c r="EJ50" i="11"/>
  <c r="EJ54" i="11"/>
  <c r="EJ93" i="11"/>
  <c r="EJ92" i="11"/>
  <c r="EJ46" i="11"/>
  <c r="EJ37" i="11"/>
  <c r="EJ187" i="11"/>
  <c r="EJ36" i="11"/>
  <c r="EJ185" i="11"/>
  <c r="EB44" i="11"/>
  <c r="CR44" i="11" s="1"/>
  <c r="DX45" i="11"/>
  <c r="CN45" i="11" s="1"/>
  <c r="BV45" i="11"/>
  <c r="DX49" i="11"/>
  <c r="CN49" i="11" s="1"/>
  <c r="BV49" i="11"/>
  <c r="DX55" i="11"/>
  <c r="CN55" i="11" s="1"/>
  <c r="BV55" i="11"/>
  <c r="DX44" i="11"/>
  <c r="CN44" i="11" s="1"/>
  <c r="BV44" i="11"/>
  <c r="DX47" i="11"/>
  <c r="CN47" i="11" s="1"/>
  <c r="BV47" i="11"/>
  <c r="DX41" i="11"/>
  <c r="CN41" i="11" s="1"/>
  <c r="BV41" i="11"/>
  <c r="DX35" i="11"/>
  <c r="CN35" i="11" s="1"/>
  <c r="BV35" i="11"/>
  <c r="EJ135" i="11"/>
  <c r="EJ126" i="11"/>
  <c r="EJ106" i="11"/>
  <c r="EJ109" i="11"/>
  <c r="EJ49" i="11"/>
  <c r="EJ38" i="11"/>
  <c r="EV186" i="11"/>
  <c r="EV33" i="11"/>
  <c r="EV36" i="11"/>
  <c r="EV39" i="11"/>
  <c r="EV41" i="11"/>
  <c r="EV187" i="11"/>
  <c r="EV34" i="11"/>
  <c r="EV38" i="11"/>
  <c r="EV35" i="11"/>
  <c r="EV37" i="11"/>
  <c r="EV40" i="11"/>
  <c r="EV49" i="11"/>
  <c r="EV51" i="11"/>
  <c r="EV93" i="11"/>
  <c r="EV97" i="11"/>
  <c r="EV45" i="11"/>
  <c r="EV52" i="11"/>
  <c r="EV54" i="11"/>
  <c r="EV56" i="11"/>
  <c r="EV94" i="11"/>
  <c r="EV98" i="11"/>
  <c r="EV42" i="11"/>
  <c r="EV43" i="11"/>
  <c r="EV47" i="11"/>
  <c r="EV50" i="11"/>
  <c r="EV57" i="11"/>
  <c r="EV95" i="11"/>
  <c r="EV44" i="11"/>
  <c r="EV46" i="11"/>
  <c r="EV48" i="11"/>
  <c r="EV53" i="11"/>
  <c r="EV55" i="11"/>
  <c r="EV92" i="11"/>
  <c r="EV96" i="11"/>
  <c r="EV100" i="11"/>
  <c r="EV102" i="11"/>
  <c r="EV106" i="11"/>
  <c r="EV110" i="11"/>
  <c r="EV114" i="11"/>
  <c r="EV118" i="11"/>
  <c r="EV126" i="11"/>
  <c r="EV130" i="11"/>
  <c r="EV134" i="11"/>
  <c r="EV138" i="11"/>
  <c r="EV142" i="11"/>
  <c r="EV146" i="11"/>
  <c r="EV168" i="11"/>
  <c r="EV183" i="11"/>
  <c r="EV103" i="11"/>
  <c r="EV107" i="11"/>
  <c r="EV111" i="11"/>
  <c r="EV115" i="11"/>
  <c r="EV119" i="11"/>
  <c r="EV123" i="11"/>
  <c r="EV127" i="11"/>
  <c r="EV131" i="11"/>
  <c r="EV135" i="11"/>
  <c r="EV139" i="11"/>
  <c r="EV143" i="11"/>
  <c r="EV147" i="11"/>
  <c r="EV180" i="11"/>
  <c r="EV104" i="11"/>
  <c r="EV108" i="11"/>
  <c r="EV112" i="11"/>
  <c r="EV116" i="11"/>
  <c r="EV124" i="11"/>
  <c r="EV128" i="11"/>
  <c r="EV132" i="11"/>
  <c r="EV136" i="11"/>
  <c r="EV140" i="11"/>
  <c r="EV144" i="11"/>
  <c r="EV99" i="11"/>
  <c r="EV101" i="11"/>
  <c r="EV105" i="11"/>
  <c r="EV109" i="11"/>
  <c r="EV113" i="11"/>
  <c r="EV117" i="11"/>
  <c r="EV121" i="11"/>
  <c r="EV129" i="11"/>
  <c r="EV133" i="11"/>
  <c r="EV137" i="11"/>
  <c r="EV141" i="11"/>
  <c r="EV145" i="11"/>
  <c r="EV163" i="11"/>
  <c r="EV167" i="11"/>
  <c r="EV184" i="11"/>
  <c r="EV181" i="11"/>
  <c r="EV182" i="11"/>
  <c r="EV185" i="11"/>
  <c r="FA186" i="11"/>
  <c r="FA33" i="11"/>
  <c r="FA187" i="11"/>
  <c r="FA92" i="11"/>
  <c r="FA96" i="11"/>
  <c r="FA93" i="11"/>
  <c r="FA97" i="11"/>
  <c r="DX97" i="11" s="1"/>
  <c r="CN97" i="11" s="1"/>
  <c r="FA56" i="11"/>
  <c r="FA94" i="11"/>
  <c r="FA57" i="11"/>
  <c r="FA95" i="11"/>
  <c r="FA99" i="11"/>
  <c r="DX99" i="11" s="1"/>
  <c r="CN99" i="11" s="1"/>
  <c r="FA98" i="11"/>
  <c r="FA100" i="11"/>
  <c r="FA101" i="11"/>
  <c r="FA105" i="11"/>
  <c r="FA109" i="11"/>
  <c r="FA113" i="11"/>
  <c r="FA117" i="11"/>
  <c r="FA121" i="11"/>
  <c r="FA129" i="11"/>
  <c r="FA133" i="11"/>
  <c r="FA137" i="11"/>
  <c r="FA141" i="11"/>
  <c r="FA145" i="11"/>
  <c r="FA167" i="11"/>
  <c r="FA182" i="11"/>
  <c r="FA102" i="11"/>
  <c r="FA106" i="11"/>
  <c r="DX106" i="11" s="1"/>
  <c r="CN106" i="11" s="1"/>
  <c r="FA110" i="11"/>
  <c r="FA114" i="11"/>
  <c r="FA118" i="11"/>
  <c r="FA126" i="11"/>
  <c r="FA130" i="11"/>
  <c r="FA134" i="11"/>
  <c r="FA138" i="11"/>
  <c r="FA142" i="11"/>
  <c r="DX142" i="11" s="1"/>
  <c r="CN142" i="11" s="1"/>
  <c r="FA146" i="11"/>
  <c r="FA168" i="11"/>
  <c r="FA103" i="11"/>
  <c r="FA107" i="11"/>
  <c r="FA111" i="11"/>
  <c r="FA115" i="11"/>
  <c r="DX115" i="11" s="1"/>
  <c r="CN115" i="11" s="1"/>
  <c r="FA119" i="11"/>
  <c r="FA123" i="11"/>
  <c r="FA127" i="11"/>
  <c r="FA131" i="11"/>
  <c r="DX131" i="11" s="1"/>
  <c r="CN131" i="11" s="1"/>
  <c r="FA135" i="11"/>
  <c r="FA139" i="11"/>
  <c r="FA143" i="11"/>
  <c r="FA147" i="11"/>
  <c r="FA104" i="11"/>
  <c r="FA108" i="11"/>
  <c r="FA112" i="11"/>
  <c r="FA116" i="11"/>
  <c r="FA124" i="11"/>
  <c r="FA128" i="11"/>
  <c r="FA132" i="11"/>
  <c r="DX132" i="11" s="1"/>
  <c r="CN132" i="11" s="1"/>
  <c r="FA136" i="11"/>
  <c r="FA140" i="11"/>
  <c r="FA144" i="11"/>
  <c r="FA163" i="11"/>
  <c r="DX163" i="11" s="1"/>
  <c r="CN163" i="11" s="1"/>
  <c r="FA183" i="11"/>
  <c r="FA185" i="11"/>
  <c r="FA180" i="11"/>
  <c r="FA181" i="11"/>
  <c r="FA184" i="11"/>
  <c r="DO19" i="11"/>
  <c r="CE19" i="11" s="1"/>
  <c r="DO36" i="11"/>
  <c r="CE36" i="11" s="1"/>
  <c r="DZ44" i="11"/>
  <c r="DO51" i="11"/>
  <c r="CE51" i="11" s="1"/>
  <c r="DO55" i="11"/>
  <c r="CE55" i="11" s="1"/>
  <c r="DO57" i="11"/>
  <c r="CE57" i="11" s="1"/>
  <c r="DO97" i="11"/>
  <c r="CE97" i="11" s="1"/>
  <c r="FC112" i="11"/>
  <c r="DZ112" i="11" s="1"/>
  <c r="CP112" i="11" s="1"/>
  <c r="DO139" i="11"/>
  <c r="CE139" i="11" s="1"/>
  <c r="FC41" i="11"/>
  <c r="DZ41" i="11" s="1"/>
  <c r="DO113" i="11"/>
  <c r="CE113" i="11" s="1"/>
  <c r="DO106" i="11"/>
  <c r="CE106" i="11" s="1"/>
  <c r="DO107" i="11"/>
  <c r="CE107" i="11" s="1"/>
  <c r="DO112" i="11"/>
  <c r="CE112" i="11" s="1"/>
  <c r="DY38" i="11"/>
  <c r="DU21" i="11"/>
  <c r="CK21" i="11" s="1"/>
  <c r="EB22" i="11"/>
  <c r="CR22" i="11" s="1"/>
  <c r="EB55" i="11"/>
  <c r="CR55" i="11" s="1"/>
  <c r="EB12" i="11"/>
  <c r="CR12" i="11" s="1"/>
  <c r="EB21" i="11"/>
  <c r="CR21" i="11" s="1"/>
  <c r="EB108" i="11"/>
  <c r="CR108" i="11" s="1"/>
  <c r="EB144" i="11"/>
  <c r="CR144" i="11" s="1"/>
  <c r="EB128" i="11"/>
  <c r="CR128" i="11" s="1"/>
  <c r="EB47" i="11"/>
  <c r="CR47" i="11" s="1"/>
  <c r="EB145" i="11"/>
  <c r="CR145" i="11" s="1"/>
  <c r="DH17" i="11"/>
  <c r="BX17" i="11" s="1"/>
  <c r="DD186" i="11"/>
  <c r="BT186" i="11" s="1"/>
  <c r="DD33" i="11"/>
  <c r="DD36" i="11"/>
  <c r="DD39" i="11"/>
  <c r="BT39" i="11" s="1"/>
  <c r="DD41" i="11"/>
  <c r="BT41" i="11" s="1"/>
  <c r="DD187" i="11"/>
  <c r="BT187" i="11" s="1"/>
  <c r="DD34" i="11"/>
  <c r="DD38" i="11"/>
  <c r="DD35" i="11"/>
  <c r="DD37" i="11"/>
  <c r="DD40" i="11"/>
  <c r="BT40" i="11" s="1"/>
  <c r="DD42" i="11"/>
  <c r="DD49" i="11"/>
  <c r="BT49" i="11" s="1"/>
  <c r="DD51" i="11"/>
  <c r="DD93" i="11"/>
  <c r="DD97" i="11"/>
  <c r="DD43" i="11"/>
  <c r="DD45" i="11"/>
  <c r="BT45" i="11" s="1"/>
  <c r="DD52" i="11"/>
  <c r="BT52" i="11" s="1"/>
  <c r="DD54" i="11"/>
  <c r="BT54" i="11" s="1"/>
  <c r="DD56" i="11"/>
  <c r="BT56" i="11" s="1"/>
  <c r="DD94" i="11"/>
  <c r="DD98" i="11"/>
  <c r="BT98" i="11" s="1"/>
  <c r="DD47" i="11"/>
  <c r="BT47" i="11" s="1"/>
  <c r="DD50" i="11"/>
  <c r="DD57" i="11"/>
  <c r="BT57" i="11" s="1"/>
  <c r="DD95" i="11"/>
  <c r="DD44" i="11"/>
  <c r="BT44" i="11" s="1"/>
  <c r="DD46" i="11"/>
  <c r="DD48" i="11"/>
  <c r="BT48" i="11" s="1"/>
  <c r="DD53" i="11"/>
  <c r="BT53" i="11" s="1"/>
  <c r="DD55" i="11"/>
  <c r="BT55" i="11" s="1"/>
  <c r="DD92" i="11"/>
  <c r="DD96" i="11"/>
  <c r="BT96" i="11" s="1"/>
  <c r="DD100" i="11"/>
  <c r="BT100" i="11" s="1"/>
  <c r="DD102" i="11"/>
  <c r="BT102" i="11" s="1"/>
  <c r="DD106" i="11"/>
  <c r="BT106" i="11" s="1"/>
  <c r="DD110" i="11"/>
  <c r="BT110" i="11" s="1"/>
  <c r="DD114" i="11"/>
  <c r="DD118" i="11"/>
  <c r="BT118" i="11" s="1"/>
  <c r="DD126" i="11"/>
  <c r="BT126" i="11" s="1"/>
  <c r="DD130" i="11"/>
  <c r="BT130" i="11" s="1"/>
  <c r="DD134" i="11"/>
  <c r="BT134" i="11" s="1"/>
  <c r="DD138" i="11"/>
  <c r="DD142" i="11"/>
  <c r="DD146" i="11"/>
  <c r="DD183" i="11"/>
  <c r="DD99" i="11"/>
  <c r="DD103" i="11"/>
  <c r="BT103" i="11" s="1"/>
  <c r="DD107" i="11"/>
  <c r="DD111" i="11"/>
  <c r="BT111" i="11" s="1"/>
  <c r="DD115" i="11"/>
  <c r="BT115" i="11" s="1"/>
  <c r="DD119" i="11"/>
  <c r="BT119" i="11" s="1"/>
  <c r="DD123" i="11"/>
  <c r="BT123" i="11" s="1"/>
  <c r="DD127" i="11"/>
  <c r="DD131" i="11"/>
  <c r="BT131" i="11" s="1"/>
  <c r="DD135" i="11"/>
  <c r="BT135" i="11" s="1"/>
  <c r="DD139" i="11"/>
  <c r="DD143" i="11"/>
  <c r="DD147" i="11"/>
  <c r="DD180" i="11"/>
  <c r="BT180" i="11" s="1"/>
  <c r="DD104" i="11"/>
  <c r="BT104" i="11" s="1"/>
  <c r="DD108" i="11"/>
  <c r="BT108" i="11" s="1"/>
  <c r="DD112" i="11"/>
  <c r="BT112" i="11" s="1"/>
  <c r="DD116" i="11"/>
  <c r="BT116" i="11" s="1"/>
  <c r="DD124" i="11"/>
  <c r="BT124" i="11" s="1"/>
  <c r="DD128" i="11"/>
  <c r="BT128" i="11" s="1"/>
  <c r="DD132" i="11"/>
  <c r="BT132" i="11" s="1"/>
  <c r="DD136" i="11"/>
  <c r="BT136" i="11" s="1"/>
  <c r="DD140" i="11"/>
  <c r="DD144" i="11"/>
  <c r="DD163" i="11"/>
  <c r="DD101" i="11"/>
  <c r="DD105" i="11"/>
  <c r="BT105" i="11" s="1"/>
  <c r="DD109" i="11"/>
  <c r="BT109" i="11" s="1"/>
  <c r="DD113" i="11"/>
  <c r="BT113" i="11" s="1"/>
  <c r="DD117" i="11"/>
  <c r="BT117" i="11" s="1"/>
  <c r="DD121" i="11"/>
  <c r="BT121" i="11" s="1"/>
  <c r="DD129" i="11"/>
  <c r="BT129" i="11" s="1"/>
  <c r="DD133" i="11"/>
  <c r="DD137" i="11"/>
  <c r="DD141" i="11"/>
  <c r="DD145" i="11"/>
  <c r="DD185" i="11"/>
  <c r="BT185" i="11" s="1"/>
  <c r="DD182" i="11"/>
  <c r="DD184" i="11"/>
  <c r="BT184" i="11" s="1"/>
  <c r="DD181" i="11"/>
  <c r="DK9" i="11"/>
  <c r="CA9" i="11" s="1"/>
  <c r="CX10" i="11"/>
  <c r="CZ10" i="11" s="1"/>
  <c r="BP10" i="11" s="1"/>
  <c r="EB8" i="11"/>
  <c r="CR8" i="11" s="1"/>
  <c r="BZ8" i="11"/>
  <c r="DK14" i="11"/>
  <c r="CA14" i="11" s="1"/>
  <c r="EB14" i="11"/>
  <c r="CR14" i="11" s="1"/>
  <c r="DU13" i="11"/>
  <c r="CK13" i="11" s="1"/>
  <c r="BS13" i="11"/>
  <c r="DU15" i="11"/>
  <c r="CK15" i="11" s="1"/>
  <c r="BS15" i="11"/>
  <c r="FJ13" i="11"/>
  <c r="ER18" i="11"/>
  <c r="EJ140" i="11"/>
  <c r="EJ124" i="11"/>
  <c r="EJ104" i="11"/>
  <c r="EJ139" i="11"/>
  <c r="EJ123" i="11"/>
  <c r="EJ107" i="11"/>
  <c r="EJ146" i="11"/>
  <c r="EJ130" i="11"/>
  <c r="EJ110" i="11"/>
  <c r="EJ167" i="11"/>
  <c r="EJ133" i="11"/>
  <c r="EJ113" i="11"/>
  <c r="EJ99" i="11"/>
  <c r="EJ47" i="11"/>
  <c r="EJ52" i="11"/>
  <c r="EJ51" i="11"/>
  <c r="EJ55" i="11"/>
  <c r="EJ44" i="11"/>
  <c r="EJ35" i="11"/>
  <c r="EJ43" i="11"/>
  <c r="EJ33" i="11"/>
  <c r="DX43" i="11"/>
  <c r="CN43" i="11" s="1"/>
  <c r="BV43" i="11"/>
  <c r="DX53" i="11"/>
  <c r="CN53" i="11" s="1"/>
  <c r="BV53" i="11"/>
  <c r="DX38" i="11"/>
  <c r="CN38" i="11" s="1"/>
  <c r="BV38" i="11"/>
  <c r="DX39" i="11"/>
  <c r="CN39" i="11" s="1"/>
  <c r="BV39" i="11"/>
  <c r="DX42" i="11"/>
  <c r="CN42" i="11" s="1"/>
  <c r="BV42" i="11"/>
  <c r="EJ180" i="11"/>
  <c r="EJ184" i="11"/>
  <c r="CH39" i="11"/>
  <c r="DY39" i="11"/>
  <c r="CI49" i="11"/>
  <c r="DZ49" i="11"/>
  <c r="CI51" i="11"/>
  <c r="DZ51" i="11"/>
  <c r="CI40" i="11"/>
  <c r="DZ40" i="11"/>
  <c r="CH48" i="11"/>
  <c r="DY48" i="11"/>
  <c r="CI46" i="11"/>
  <c r="DZ46" i="11"/>
  <c r="CH34" i="11"/>
  <c r="CH38" i="11"/>
  <c r="CZ11" i="11"/>
  <c r="BP11" i="11" s="1"/>
  <c r="BN11" i="11"/>
  <c r="CZ9" i="11"/>
  <c r="BP9" i="11" s="1"/>
  <c r="FJ30" i="11"/>
  <c r="FJ26" i="11"/>
  <c r="DU9" i="11"/>
  <c r="CK9" i="11" s="1"/>
  <c r="CZ12" i="11"/>
  <c r="BP12" i="11" s="1"/>
  <c r="CZ14" i="11"/>
  <c r="BP14" i="11" s="1"/>
  <c r="CZ13" i="11"/>
  <c r="BP13" i="11" s="1"/>
  <c r="CZ15" i="11"/>
  <c r="BP15" i="11" s="1"/>
  <c r="ER23" i="11"/>
  <c r="DH11" i="11"/>
  <c r="BX11" i="11" s="1"/>
  <c r="FJ9" i="11"/>
  <c r="DO14" i="11"/>
  <c r="CE14" i="11" s="1"/>
  <c r="DH12" i="11"/>
  <c r="BX12" i="11" s="1"/>
  <c r="CI48" i="11"/>
  <c r="CH42" i="11"/>
  <c r="CH40" i="11"/>
  <c r="CI34" i="11"/>
  <c r="DU12" i="11"/>
  <c r="CK12" i="11" s="1"/>
  <c r="DH15" i="11"/>
  <c r="BX15" i="11" s="1"/>
  <c r="FJ10" i="11"/>
  <c r="FJ8" i="11"/>
  <c r="DO12" i="11"/>
  <c r="CE12" i="11" s="1"/>
  <c r="DO15" i="11"/>
  <c r="CE15" i="11" s="1"/>
  <c r="FJ15" i="11"/>
  <c r="CH125" i="11"/>
  <c r="CH50" i="11"/>
  <c r="CH54" i="11"/>
  <c r="EB11" i="11"/>
  <c r="CR11" i="11" s="1"/>
  <c r="DO10" i="11"/>
  <c r="CE10" i="11" s="1"/>
  <c r="FJ25" i="11"/>
  <c r="FJ16" i="11"/>
  <c r="CI43" i="11"/>
  <c r="CI45" i="11"/>
  <c r="CI120" i="11"/>
  <c r="DH13" i="11"/>
  <c r="BX13" i="11" s="1"/>
  <c r="FJ17" i="11"/>
  <c r="DO11" i="11"/>
  <c r="CE11" i="11" s="1"/>
  <c r="DU10" i="11"/>
  <c r="CK10" i="11" s="1"/>
  <c r="ER14" i="11"/>
  <c r="DO13" i="11"/>
  <c r="CE13" i="11" s="1"/>
  <c r="CI42" i="11"/>
  <c r="CI44" i="11"/>
  <c r="CI47" i="11"/>
  <c r="DU14" i="11"/>
  <c r="CK14" i="11" s="1"/>
  <c r="DH14" i="11"/>
  <c r="BX14" i="11" s="1"/>
  <c r="FJ19" i="11"/>
  <c r="FJ20" i="11"/>
  <c r="DO21" i="11"/>
  <c r="CE21" i="11" s="1"/>
  <c r="CH55" i="11"/>
  <c r="CH32" i="11"/>
  <c r="EI16" i="11"/>
  <c r="EI17" i="11"/>
  <c r="EI18" i="11"/>
  <c r="EI19" i="11"/>
  <c r="EI22" i="11"/>
  <c r="EI26" i="11"/>
  <c r="EI28" i="11"/>
  <c r="EI30" i="11"/>
  <c r="EI21" i="11"/>
  <c r="EI25" i="11"/>
  <c r="EI20" i="11"/>
  <c r="EI24" i="11"/>
  <c r="EI27" i="11"/>
  <c r="EI29" i="11"/>
  <c r="EI31" i="11"/>
  <c r="EI23" i="11"/>
  <c r="FO16" i="11"/>
  <c r="FO17" i="11"/>
  <c r="FO21" i="11"/>
  <c r="FO25" i="11"/>
  <c r="FO28" i="11"/>
  <c r="FO30" i="11"/>
  <c r="FO20" i="11"/>
  <c r="FO24" i="11"/>
  <c r="FO19" i="11"/>
  <c r="FO23" i="11"/>
  <c r="FO27" i="11"/>
  <c r="FO29" i="11"/>
  <c r="FO31" i="11"/>
  <c r="FO18" i="11"/>
  <c r="FO22" i="11"/>
  <c r="FO26" i="11"/>
  <c r="ER10" i="11"/>
  <c r="DL17" i="11"/>
  <c r="CB17" i="11" s="1"/>
  <c r="DL18" i="11"/>
  <c r="CB18" i="11" s="1"/>
  <c r="DL20" i="11"/>
  <c r="CB20" i="11" s="1"/>
  <c r="DL22" i="11"/>
  <c r="CB22" i="11" s="1"/>
  <c r="DL24" i="11"/>
  <c r="CB24" i="11" s="1"/>
  <c r="DL26" i="11"/>
  <c r="CB26" i="11" s="1"/>
  <c r="DL19" i="11"/>
  <c r="CB19" i="11" s="1"/>
  <c r="DL21" i="11"/>
  <c r="CB21" i="11" s="1"/>
  <c r="DL23" i="11"/>
  <c r="CB23" i="11" s="1"/>
  <c r="DL25" i="11"/>
  <c r="CB25" i="11" s="1"/>
  <c r="DL27" i="11"/>
  <c r="CB27" i="11" s="1"/>
  <c r="DL16" i="11"/>
  <c r="CB16" i="11" s="1"/>
  <c r="DL29" i="11"/>
  <c r="CB29" i="11" s="1"/>
  <c r="DL31" i="11"/>
  <c r="CB31" i="11" s="1"/>
  <c r="DL28" i="11"/>
  <c r="CB28" i="11" s="1"/>
  <c r="DL30" i="11"/>
  <c r="CB30" i="11" s="1"/>
  <c r="A171" i="11"/>
  <c r="CW164" i="11"/>
  <c r="BM164" i="11" s="1"/>
  <c r="DC164" i="11"/>
  <c r="BS164" i="11" s="1"/>
  <c r="DI164" i="11"/>
  <c r="BY164" i="11" s="1"/>
  <c r="EI164" i="11"/>
  <c r="EO164" i="11"/>
  <c r="EU164" i="11"/>
  <c r="EY164" i="11"/>
  <c r="FE164" i="11"/>
  <c r="FK164" i="11"/>
  <c r="FO164" i="11"/>
  <c r="CY164" i="11"/>
  <c r="BO164" i="11" s="1"/>
  <c r="DE164" i="11"/>
  <c r="BU164" i="11" s="1"/>
  <c r="DK164" i="11"/>
  <c r="CA164" i="11" s="1"/>
  <c r="EG164" i="11"/>
  <c r="EM164" i="11"/>
  <c r="ES164" i="11"/>
  <c r="FA164" i="11"/>
  <c r="DX164" i="11" s="1"/>
  <c r="CN164" i="11" s="1"/>
  <c r="FG164" i="11"/>
  <c r="FM164" i="11"/>
  <c r="DF164" i="11"/>
  <c r="BV164" i="11" s="1"/>
  <c r="EH164" i="11"/>
  <c r="EK164" i="11" s="1"/>
  <c r="ET164" i="11"/>
  <c r="FD164" i="11"/>
  <c r="FI164" i="11" s="1"/>
  <c r="FN164" i="11"/>
  <c r="CX164" i="11"/>
  <c r="EL164" i="11"/>
  <c r="FF164" i="11"/>
  <c r="DJ164" i="11"/>
  <c r="BZ164" i="11" s="1"/>
  <c r="EV164" i="11"/>
  <c r="DB164" i="11"/>
  <c r="BR164" i="11" s="1"/>
  <c r="DL164" i="11"/>
  <c r="CB164" i="11" s="1"/>
  <c r="EN164" i="11"/>
  <c r="EX164" i="11"/>
  <c r="FH164" i="11"/>
  <c r="DD164" i="11"/>
  <c r="EF164" i="11"/>
  <c r="EP164" i="11"/>
  <c r="EZ164" i="11"/>
  <c r="FL164" i="11"/>
  <c r="CW188" i="11"/>
  <c r="BM188" i="11" s="1"/>
  <c r="DC188" i="11"/>
  <c r="BS188" i="11" s="1"/>
  <c r="DI188" i="11"/>
  <c r="BY188" i="11" s="1"/>
  <c r="EI188" i="11"/>
  <c r="EO188" i="11"/>
  <c r="EU188" i="11"/>
  <c r="EY188" i="11"/>
  <c r="FE188" i="11"/>
  <c r="FK188" i="11"/>
  <c r="FO188" i="11"/>
  <c r="CX188" i="11"/>
  <c r="DD188" i="11"/>
  <c r="BT188" i="11" s="1"/>
  <c r="DJ188" i="11"/>
  <c r="BZ188" i="11" s="1"/>
  <c r="EF188" i="11"/>
  <c r="EL188" i="11"/>
  <c r="EP188" i="11"/>
  <c r="EV188" i="11"/>
  <c r="EZ188" i="11"/>
  <c r="FF188" i="11"/>
  <c r="FL188" i="11"/>
  <c r="CY188" i="11"/>
  <c r="DE188" i="11"/>
  <c r="BU188" i="11" s="1"/>
  <c r="DK188" i="11"/>
  <c r="CA188" i="11" s="1"/>
  <c r="EG188" i="11"/>
  <c r="EM188" i="11"/>
  <c r="ES188" i="11"/>
  <c r="FA188" i="11"/>
  <c r="FG188" i="11"/>
  <c r="FM188" i="11"/>
  <c r="DL188" i="11"/>
  <c r="CB188" i="11" s="1"/>
  <c r="EX188" i="11"/>
  <c r="DB188" i="11"/>
  <c r="BR188" i="11" s="1"/>
  <c r="EN188" i="11"/>
  <c r="FH188" i="11"/>
  <c r="DF188" i="11"/>
  <c r="BV188" i="11" s="1"/>
  <c r="ET188" i="11"/>
  <c r="FN188" i="11"/>
  <c r="EH188" i="11"/>
  <c r="EK188" i="11" s="1"/>
  <c r="FD188" i="11"/>
  <c r="EV16" i="11"/>
  <c r="EV18" i="11"/>
  <c r="EV19" i="11"/>
  <c r="EV21" i="11"/>
  <c r="EV23" i="11"/>
  <c r="EV25" i="11"/>
  <c r="EV20" i="11"/>
  <c r="EV22" i="11"/>
  <c r="EV24" i="11"/>
  <c r="EV26" i="11"/>
  <c r="EV17" i="11"/>
  <c r="EV27" i="11"/>
  <c r="EV28" i="11"/>
  <c r="EV30" i="11"/>
  <c r="EV29" i="11"/>
  <c r="EV31" i="11"/>
  <c r="FA17" i="11"/>
  <c r="DX17" i="11" s="1"/>
  <c r="CN17" i="11" s="1"/>
  <c r="FA16" i="11"/>
  <c r="DX16" i="11" s="1"/>
  <c r="CN16" i="11" s="1"/>
  <c r="FA18" i="11"/>
  <c r="FA19" i="11"/>
  <c r="FA23" i="11"/>
  <c r="DX23" i="11" s="1"/>
  <c r="CN23" i="11" s="1"/>
  <c r="FA29" i="11"/>
  <c r="DX29" i="11" s="1"/>
  <c r="CN29" i="11" s="1"/>
  <c r="FA31" i="11"/>
  <c r="FA22" i="11"/>
  <c r="FA26" i="11"/>
  <c r="DX26" i="11" s="1"/>
  <c r="CN26" i="11" s="1"/>
  <c r="FA21" i="11"/>
  <c r="FA25" i="11"/>
  <c r="FA27" i="11"/>
  <c r="DX27" i="11" s="1"/>
  <c r="CN27" i="11" s="1"/>
  <c r="FA28" i="11"/>
  <c r="DX28" i="11" s="1"/>
  <c r="CN28" i="11" s="1"/>
  <c r="FA30" i="11"/>
  <c r="FA20" i="11"/>
  <c r="FA24" i="11"/>
  <c r="DX24" i="11" s="1"/>
  <c r="CN24" i="11" s="1"/>
  <c r="FF16" i="11"/>
  <c r="FF19" i="11"/>
  <c r="FF21" i="11"/>
  <c r="FF23" i="11"/>
  <c r="FF25" i="11"/>
  <c r="FF18" i="11"/>
  <c r="FF20" i="11"/>
  <c r="FF22" i="11"/>
  <c r="FF24" i="11"/>
  <c r="FF26" i="11"/>
  <c r="FF17" i="11"/>
  <c r="FF27" i="11"/>
  <c r="FF28" i="11"/>
  <c r="FF30" i="11"/>
  <c r="FF29" i="11"/>
  <c r="FF31" i="11"/>
  <c r="FN17" i="11"/>
  <c r="FN18" i="11"/>
  <c r="FN20" i="11"/>
  <c r="ED20" i="11" s="1"/>
  <c r="CT20" i="11" s="1"/>
  <c r="FN22" i="11"/>
  <c r="ED22" i="11" s="1"/>
  <c r="CT22" i="11" s="1"/>
  <c r="FN24" i="11"/>
  <c r="ED24" i="11" s="1"/>
  <c r="CT24" i="11" s="1"/>
  <c r="FN26" i="11"/>
  <c r="FN16" i="11"/>
  <c r="ED16" i="11" s="1"/>
  <c r="CT16" i="11" s="1"/>
  <c r="FN19" i="11"/>
  <c r="FN21" i="11"/>
  <c r="FN23" i="11"/>
  <c r="FN25" i="11"/>
  <c r="ED25" i="11" s="1"/>
  <c r="CT25" i="11" s="1"/>
  <c r="FN27" i="11"/>
  <c r="FN29" i="11"/>
  <c r="ED29" i="11" s="1"/>
  <c r="CT29" i="11" s="1"/>
  <c r="FN31" i="11"/>
  <c r="FN28" i="11"/>
  <c r="ED28" i="11" s="1"/>
  <c r="CT28" i="11" s="1"/>
  <c r="FN30" i="11"/>
  <c r="CH47" i="11"/>
  <c r="DK12" i="11"/>
  <c r="CA12" i="11" s="1"/>
  <c r="DK17" i="11"/>
  <c r="CA17" i="11" s="1"/>
  <c r="DK16" i="11"/>
  <c r="CA16" i="11" s="1"/>
  <c r="DK18" i="11"/>
  <c r="CA18" i="11" s="1"/>
  <c r="DK22" i="11"/>
  <c r="CA22" i="11" s="1"/>
  <c r="DK26" i="11"/>
  <c r="CA26" i="11" s="1"/>
  <c r="DK29" i="11"/>
  <c r="CA29" i="11" s="1"/>
  <c r="DK31" i="11"/>
  <c r="CA31" i="11" s="1"/>
  <c r="DK19" i="11"/>
  <c r="CA19" i="11" s="1"/>
  <c r="DK21" i="11"/>
  <c r="CA21" i="11" s="1"/>
  <c r="DK25" i="11"/>
  <c r="CA25" i="11" s="1"/>
  <c r="DK20" i="11"/>
  <c r="CA20" i="11" s="1"/>
  <c r="DK24" i="11"/>
  <c r="CA24" i="11" s="1"/>
  <c r="DK27" i="11"/>
  <c r="CA27" i="11" s="1"/>
  <c r="DK28" i="11"/>
  <c r="CA28" i="11" s="1"/>
  <c r="DK30" i="11"/>
  <c r="CA30" i="11" s="1"/>
  <c r="DK23" i="11"/>
  <c r="CA23" i="11" s="1"/>
  <c r="CX8" i="11"/>
  <c r="CX16" i="11"/>
  <c r="CX18" i="11"/>
  <c r="CX17" i="11"/>
  <c r="CX19" i="11"/>
  <c r="CX21" i="11"/>
  <c r="CX23" i="11"/>
  <c r="CX25" i="11"/>
  <c r="CX20" i="11"/>
  <c r="CX22" i="11"/>
  <c r="CX24" i="11"/>
  <c r="CX26" i="11"/>
  <c r="CX28" i="11"/>
  <c r="CX30" i="11"/>
  <c r="CX27" i="11"/>
  <c r="CX29" i="11"/>
  <c r="CX31" i="11"/>
  <c r="DD16" i="11"/>
  <c r="BT16" i="11" s="1"/>
  <c r="DD18" i="11"/>
  <c r="DD19" i="11"/>
  <c r="DD21" i="11"/>
  <c r="BT21" i="11" s="1"/>
  <c r="DD23" i="11"/>
  <c r="BT23" i="11" s="1"/>
  <c r="DD25" i="11"/>
  <c r="BT25" i="11" s="1"/>
  <c r="DD17" i="11"/>
  <c r="BT17" i="11" s="1"/>
  <c r="DD20" i="11"/>
  <c r="BT20" i="11" s="1"/>
  <c r="DD22" i="11"/>
  <c r="BT22" i="11" s="1"/>
  <c r="DD24" i="11"/>
  <c r="BT24" i="11" s="1"/>
  <c r="DD26" i="11"/>
  <c r="BT26" i="11" s="1"/>
  <c r="DD28" i="11"/>
  <c r="BT28" i="11" s="1"/>
  <c r="DD30" i="11"/>
  <c r="BT30" i="11" s="1"/>
  <c r="DD27" i="11"/>
  <c r="BT27" i="11" s="1"/>
  <c r="DD29" i="11"/>
  <c r="BT29" i="11" s="1"/>
  <c r="DD31" i="11"/>
  <c r="CY148" i="11"/>
  <c r="BO148" i="11" s="1"/>
  <c r="DE148" i="11"/>
  <c r="BU148" i="11" s="1"/>
  <c r="DK148" i="11"/>
  <c r="CA148" i="11" s="1"/>
  <c r="EG148" i="11"/>
  <c r="EM148" i="11"/>
  <c r="ES148" i="11"/>
  <c r="FA148" i="11"/>
  <c r="FG148" i="11"/>
  <c r="FM148" i="11"/>
  <c r="CW148" i="11"/>
  <c r="BM148" i="11" s="1"/>
  <c r="DD148" i="11"/>
  <c r="BT148" i="11" s="1"/>
  <c r="DL148" i="11"/>
  <c r="CB148" i="11" s="1"/>
  <c r="EI148" i="11"/>
  <c r="EP148" i="11"/>
  <c r="EX148" i="11"/>
  <c r="FE148" i="11"/>
  <c r="FL148" i="11"/>
  <c r="DB148" i="11"/>
  <c r="BR148" i="11" s="1"/>
  <c r="DI148" i="11"/>
  <c r="BY148" i="11" s="1"/>
  <c r="EF148" i="11"/>
  <c r="EN148" i="11"/>
  <c r="EU148" i="11"/>
  <c r="EZ148" i="11"/>
  <c r="FH148" i="11"/>
  <c r="FO148" i="11"/>
  <c r="CX148" i="11"/>
  <c r="ET148" i="11"/>
  <c r="FF148" i="11"/>
  <c r="DC148" i="11"/>
  <c r="BS148" i="11" s="1"/>
  <c r="EH148" i="11"/>
  <c r="EV148" i="11"/>
  <c r="FK148" i="11"/>
  <c r="DF148" i="11"/>
  <c r="BV148" i="11" s="1"/>
  <c r="EL148" i="11"/>
  <c r="EY148" i="11"/>
  <c r="FN148" i="11"/>
  <c r="DJ148" i="11"/>
  <c r="BZ148" i="11" s="1"/>
  <c r="EO148" i="11"/>
  <c r="FD148" i="11"/>
  <c r="DB58" i="11"/>
  <c r="BR58" i="11" s="1"/>
  <c r="DF58" i="11"/>
  <c r="BV58" i="11" s="1"/>
  <c r="DL58" i="11"/>
  <c r="CB58" i="11" s="1"/>
  <c r="EH58" i="11"/>
  <c r="EN58" i="11"/>
  <c r="ET58" i="11"/>
  <c r="EX58" i="11"/>
  <c r="FD58" i="11"/>
  <c r="FH58" i="11"/>
  <c r="FN58" i="11"/>
  <c r="CW58" i="11"/>
  <c r="BM58" i="11" s="1"/>
  <c r="DD58" i="11"/>
  <c r="BT58" i="11" s="1"/>
  <c r="DK58" i="11"/>
  <c r="CA58" i="11" s="1"/>
  <c r="EI58" i="11"/>
  <c r="EP58" i="11"/>
  <c r="FE58" i="11"/>
  <c r="FJ58" i="11" s="1"/>
  <c r="FL58" i="11"/>
  <c r="CX58" i="11"/>
  <c r="DI58" i="11"/>
  <c r="BY58" i="11" s="1"/>
  <c r="EG58" i="11"/>
  <c r="EJ58" i="11" s="1"/>
  <c r="ES58" i="11"/>
  <c r="EZ58" i="11"/>
  <c r="FK58" i="11"/>
  <c r="DC58" i="11"/>
  <c r="BS58" i="11" s="1"/>
  <c r="EM58" i="11"/>
  <c r="ER58" i="11" s="1"/>
  <c r="EV58" i="11"/>
  <c r="FF58" i="11"/>
  <c r="FO58" i="11"/>
  <c r="CY58" i="11"/>
  <c r="EL58" i="11"/>
  <c r="FA58" i="11"/>
  <c r="DJ58" i="11"/>
  <c r="EU58" i="11"/>
  <c r="FM58" i="11"/>
  <c r="EF58" i="11"/>
  <c r="EY58" i="11"/>
  <c r="DE58" i="11"/>
  <c r="BU58" i="11" s="1"/>
  <c r="EO58" i="11"/>
  <c r="FG58" i="11"/>
  <c r="EB31" i="11"/>
  <c r="CR31" i="11" s="1"/>
  <c r="EH17" i="11"/>
  <c r="EK17" i="11" s="1"/>
  <c r="EH20" i="11"/>
  <c r="EK20" i="11" s="1"/>
  <c r="EH22" i="11"/>
  <c r="EK22" i="11" s="1"/>
  <c r="EH24" i="11"/>
  <c r="EK24" i="11" s="1"/>
  <c r="EH26" i="11"/>
  <c r="EK26" i="11" s="1"/>
  <c r="EH19" i="11"/>
  <c r="EK19" i="11" s="1"/>
  <c r="EH21" i="11"/>
  <c r="EK21" i="11" s="1"/>
  <c r="EH23" i="11"/>
  <c r="EK23" i="11" s="1"/>
  <c r="EH25" i="11"/>
  <c r="EK25" i="11" s="1"/>
  <c r="EH27" i="11"/>
  <c r="EK27" i="11" s="1"/>
  <c r="EH16" i="11"/>
  <c r="EK16" i="11" s="1"/>
  <c r="EH18" i="11"/>
  <c r="EK18" i="11" s="1"/>
  <c r="EH29" i="11"/>
  <c r="EK29" i="11" s="1"/>
  <c r="EH31" i="11"/>
  <c r="EK31" i="11" s="1"/>
  <c r="EH28" i="11"/>
  <c r="EK28" i="11" s="1"/>
  <c r="EH30" i="11"/>
  <c r="EK30" i="11" s="1"/>
  <c r="CY17" i="11"/>
  <c r="CY16" i="11"/>
  <c r="CY18" i="11"/>
  <c r="CY21" i="11"/>
  <c r="CY25" i="11"/>
  <c r="CY29" i="11"/>
  <c r="CY31" i="11"/>
  <c r="CY19" i="11"/>
  <c r="CY20" i="11"/>
  <c r="CY24" i="11"/>
  <c r="CY23" i="11"/>
  <c r="CY28" i="11"/>
  <c r="CY30" i="11"/>
  <c r="CY22" i="11"/>
  <c r="CY26" i="11"/>
  <c r="CY27" i="11"/>
  <c r="A150" i="11"/>
  <c r="A60" i="11"/>
  <c r="CH53" i="11"/>
  <c r="EZ16" i="11"/>
  <c r="EZ19" i="11"/>
  <c r="EZ21" i="11"/>
  <c r="EZ23" i="11"/>
  <c r="EZ25" i="11"/>
  <c r="EZ20" i="11"/>
  <c r="EZ22" i="11"/>
  <c r="EZ24" i="11"/>
  <c r="EZ26" i="11"/>
  <c r="EZ18" i="11"/>
  <c r="EZ17" i="11"/>
  <c r="EZ27" i="11"/>
  <c r="EZ28" i="11"/>
  <c r="EZ30" i="11"/>
  <c r="EZ29" i="11"/>
  <c r="EZ31" i="11"/>
  <c r="EN17" i="11"/>
  <c r="EN20" i="11"/>
  <c r="EN22" i="11"/>
  <c r="EN24" i="11"/>
  <c r="EN26" i="11"/>
  <c r="EN18" i="11"/>
  <c r="EN19" i="11"/>
  <c r="EN21" i="11"/>
  <c r="EN23" i="11"/>
  <c r="EN25" i="11"/>
  <c r="EN27" i="11"/>
  <c r="EN29" i="11"/>
  <c r="EN31" i="11"/>
  <c r="EN16" i="11"/>
  <c r="EN28" i="11"/>
  <c r="EN30" i="11"/>
  <c r="FM17" i="11"/>
  <c r="FM16" i="11"/>
  <c r="EC16" i="11" s="1"/>
  <c r="CS16" i="11" s="1"/>
  <c r="FM18" i="11"/>
  <c r="FM20" i="11"/>
  <c r="FM24" i="11"/>
  <c r="EC24" i="11" s="1"/>
  <c r="CS24" i="11" s="1"/>
  <c r="FM29" i="11"/>
  <c r="EC29" i="11" s="1"/>
  <c r="CS29" i="11" s="1"/>
  <c r="FM31" i="11"/>
  <c r="FM19" i="11"/>
  <c r="FM23" i="11"/>
  <c r="FM27" i="11"/>
  <c r="EC27" i="11" s="1"/>
  <c r="CS27" i="11" s="1"/>
  <c r="FM22" i="11"/>
  <c r="FM26" i="11"/>
  <c r="FM28" i="11"/>
  <c r="EC28" i="11" s="1"/>
  <c r="CS28" i="11" s="1"/>
  <c r="FM30" i="11"/>
  <c r="FM21" i="11"/>
  <c r="FM25" i="11"/>
  <c r="EC25" i="11" s="1"/>
  <c r="CS25" i="11" s="1"/>
  <c r="EU16" i="11"/>
  <c r="EU17" i="11"/>
  <c r="EU18" i="11"/>
  <c r="EU19" i="11"/>
  <c r="EU23" i="11"/>
  <c r="EU27" i="11"/>
  <c r="EU28" i="11"/>
  <c r="EU30" i="11"/>
  <c r="EU22" i="11"/>
  <c r="EU26" i="11"/>
  <c r="EU21" i="11"/>
  <c r="EU25" i="11"/>
  <c r="EU29" i="11"/>
  <c r="EU31" i="11"/>
  <c r="EU20" i="11"/>
  <c r="EU24" i="11"/>
  <c r="CW169" i="11"/>
  <c r="BM169" i="11" s="1"/>
  <c r="DC169" i="11"/>
  <c r="BS169" i="11" s="1"/>
  <c r="DI169" i="11"/>
  <c r="BY169" i="11" s="1"/>
  <c r="EI169" i="11"/>
  <c r="EO169" i="11"/>
  <c r="EU169" i="11"/>
  <c r="EY169" i="11"/>
  <c r="FE169" i="11"/>
  <c r="FK169" i="11"/>
  <c r="FO169" i="11"/>
  <c r="DD169" i="11"/>
  <c r="BT169" i="11" s="1"/>
  <c r="DK169" i="11"/>
  <c r="CA169" i="11" s="1"/>
  <c r="EH169" i="11"/>
  <c r="EK169" i="11" s="1"/>
  <c r="EP169" i="11"/>
  <c r="FD169" i="11"/>
  <c r="FL169" i="11"/>
  <c r="CX169" i="11"/>
  <c r="BN169" i="11" s="1"/>
  <c r="DE169" i="11"/>
  <c r="BU169" i="11" s="1"/>
  <c r="DL169" i="11"/>
  <c r="CB169" i="11" s="1"/>
  <c r="EL169" i="11"/>
  <c r="ES169" i="11"/>
  <c r="EX169" i="11"/>
  <c r="FF169" i="11"/>
  <c r="FM169" i="11"/>
  <c r="CY169" i="11"/>
  <c r="BO169" i="11" s="1"/>
  <c r="DF169" i="11"/>
  <c r="BV169" i="11" s="1"/>
  <c r="EF169" i="11"/>
  <c r="EM169" i="11"/>
  <c r="ET169" i="11"/>
  <c r="EZ169" i="11"/>
  <c r="FG169" i="11"/>
  <c r="FN169" i="11"/>
  <c r="DB169" i="11"/>
  <c r="BR169" i="11" s="1"/>
  <c r="DJ169" i="11"/>
  <c r="BZ169" i="11" s="1"/>
  <c r="EG169" i="11"/>
  <c r="EJ169" i="11" s="1"/>
  <c r="EN169" i="11"/>
  <c r="EV169" i="11"/>
  <c r="FA169" i="11"/>
  <c r="DX169" i="11" s="1"/>
  <c r="CN169" i="11" s="1"/>
  <c r="FH169" i="11"/>
  <c r="A166" i="11"/>
  <c r="A190" i="11"/>
  <c r="CI37" i="11"/>
  <c r="CH35" i="11"/>
  <c r="FJ11" i="11"/>
  <c r="EB10" i="11"/>
  <c r="CR10" i="11" s="1"/>
  <c r="DO9" i="11"/>
  <c r="CE9" i="11" s="1"/>
  <c r="DD13" i="11"/>
  <c r="BT13" i="11" s="1"/>
  <c r="DD12" i="11"/>
  <c r="BT12" i="11" s="1"/>
  <c r="DD14" i="11"/>
  <c r="BT14" i="11" s="1"/>
  <c r="DD15" i="11"/>
  <c r="BT15" i="11" s="1"/>
  <c r="FA13" i="11"/>
  <c r="FA15" i="11"/>
  <c r="DX15" i="11" s="1"/>
  <c r="CN15" i="11" s="1"/>
  <c r="FA12" i="11"/>
  <c r="FA14" i="11"/>
  <c r="DX14" i="11" s="1"/>
  <c r="CN14" i="11" s="1"/>
  <c r="DL12" i="11"/>
  <c r="CB12" i="11" s="1"/>
  <c r="DL13" i="11"/>
  <c r="CB13" i="11" s="1"/>
  <c r="DL15" i="11"/>
  <c r="CB15" i="11" s="1"/>
  <c r="DL14" i="11"/>
  <c r="CB14" i="11" s="1"/>
  <c r="FF15" i="11"/>
  <c r="FF12" i="11"/>
  <c r="FF14" i="11"/>
  <c r="FF13" i="11"/>
  <c r="DV13" i="11" s="1"/>
  <c r="CL13" i="11" s="1"/>
  <c r="FO12" i="11"/>
  <c r="FO14" i="11"/>
  <c r="FO13" i="11"/>
  <c r="FO15" i="11"/>
  <c r="FN14" i="11"/>
  <c r="FN13" i="11"/>
  <c r="FN15" i="11"/>
  <c r="FN12" i="11"/>
  <c r="CH41" i="11"/>
  <c r="CH51" i="11"/>
  <c r="EH13" i="11"/>
  <c r="EK13" i="11" s="1"/>
  <c r="EH15" i="11"/>
  <c r="EK15" i="11" s="1"/>
  <c r="EH12" i="11"/>
  <c r="EJ12" i="11" s="1"/>
  <c r="EH14" i="11"/>
  <c r="CY13" i="11"/>
  <c r="CY15" i="11"/>
  <c r="CY12" i="11"/>
  <c r="CY14" i="11"/>
  <c r="EI12" i="11"/>
  <c r="EI14" i="11"/>
  <c r="EI13" i="11"/>
  <c r="EI15" i="11"/>
  <c r="EV13" i="11"/>
  <c r="EV12" i="11"/>
  <c r="EV14" i="11"/>
  <c r="EV15" i="11"/>
  <c r="FB6" i="11"/>
  <c r="FC6" i="11" s="1"/>
  <c r="CH36" i="11"/>
  <c r="CH37" i="11"/>
  <c r="EZ12" i="11"/>
  <c r="EZ14" i="11"/>
  <c r="EZ15" i="11"/>
  <c r="EZ13" i="11"/>
  <c r="EN14" i="11"/>
  <c r="EN13" i="11"/>
  <c r="EN15" i="11"/>
  <c r="EN12" i="11"/>
  <c r="FM13" i="11"/>
  <c r="EC13" i="11" s="1"/>
  <c r="CS13" i="11" s="1"/>
  <c r="FM15" i="11"/>
  <c r="EC15" i="11" s="1"/>
  <c r="CS15" i="11" s="1"/>
  <c r="FM12" i="11"/>
  <c r="EC12" i="11" s="1"/>
  <c r="CS12" i="11" s="1"/>
  <c r="FM14" i="11"/>
  <c r="EC14" i="11" s="1"/>
  <c r="CS14" i="11" s="1"/>
  <c r="EU12" i="11"/>
  <c r="EU14" i="11"/>
  <c r="EU13" i="11"/>
  <c r="EU15" i="11"/>
  <c r="EC8" i="11"/>
  <c r="CS8" i="11" s="1"/>
  <c r="CI50" i="11"/>
  <c r="CI122" i="11"/>
  <c r="DH10" i="11"/>
  <c r="BX10" i="11" s="1"/>
  <c r="CH43" i="11"/>
  <c r="CI53" i="11"/>
  <c r="CI52" i="11"/>
  <c r="CH122" i="11"/>
  <c r="CI36" i="11"/>
  <c r="CH52" i="11"/>
  <c r="CH44" i="11"/>
  <c r="CH45" i="11"/>
  <c r="FN8" i="11"/>
  <c r="FN10" i="11"/>
  <c r="FN9" i="11"/>
  <c r="FN11" i="11"/>
  <c r="FA8" i="11"/>
  <c r="FA9" i="11"/>
  <c r="DX9" i="11" s="1"/>
  <c r="CN9" i="11" s="1"/>
  <c r="FA11" i="11"/>
  <c r="DX11" i="11" s="1"/>
  <c r="CN11" i="11" s="1"/>
  <c r="FA10" i="11"/>
  <c r="DX10" i="11" s="1"/>
  <c r="CN10" i="11" s="1"/>
  <c r="CI38" i="11"/>
  <c r="EH10" i="11"/>
  <c r="EH9" i="11"/>
  <c r="EH11" i="11"/>
  <c r="EK11" i="11" s="1"/>
  <c r="CY9" i="11"/>
  <c r="CY11" i="11"/>
  <c r="CY10" i="11"/>
  <c r="CY8" i="11"/>
  <c r="BO8" i="11" s="1"/>
  <c r="CZ6" i="11"/>
  <c r="DA6" i="11" s="1"/>
  <c r="FF8" i="11"/>
  <c r="FF9" i="11"/>
  <c r="FF11" i="11"/>
  <c r="FF10" i="11"/>
  <c r="EZ8" i="11"/>
  <c r="EZ9" i="11"/>
  <c r="EZ11" i="11"/>
  <c r="EZ10" i="11"/>
  <c r="EN8" i="11"/>
  <c r="EN10" i="11"/>
  <c r="EN9" i="11"/>
  <c r="EN11" i="11"/>
  <c r="FM9" i="11"/>
  <c r="EC9" i="11" s="1"/>
  <c r="CS9" i="11" s="1"/>
  <c r="FM11" i="11"/>
  <c r="EC11" i="11" s="1"/>
  <c r="CS11" i="11" s="1"/>
  <c r="FM10" i="11"/>
  <c r="EC10" i="11" s="1"/>
  <c r="CS10" i="11" s="1"/>
  <c r="DH9" i="11"/>
  <c r="BX9" i="11" s="1"/>
  <c r="EU10" i="11"/>
  <c r="EU9" i="11"/>
  <c r="EU11" i="11"/>
  <c r="EV9" i="11"/>
  <c r="EV11" i="11"/>
  <c r="EV10" i="11"/>
  <c r="DL10" i="11"/>
  <c r="CB10" i="11" s="1"/>
  <c r="DL9" i="11"/>
  <c r="CB9" i="11" s="1"/>
  <c r="DL11" i="11"/>
  <c r="DM6" i="11"/>
  <c r="DL8" i="11"/>
  <c r="CB8" i="11" s="1"/>
  <c r="DU11" i="11"/>
  <c r="CK11" i="11" s="1"/>
  <c r="FO8" i="11"/>
  <c r="FO10" i="11"/>
  <c r="FO9" i="11"/>
  <c r="FO11" i="11"/>
  <c r="EI10" i="11"/>
  <c r="EI9" i="11"/>
  <c r="EI11" i="11"/>
  <c r="DD9" i="11"/>
  <c r="BT9" i="11" s="1"/>
  <c r="DD11" i="11"/>
  <c r="BT11" i="11" s="1"/>
  <c r="DD10" i="11"/>
  <c r="BT10" i="11" s="1"/>
  <c r="DD8" i="11"/>
  <c r="BT8" i="11" s="1"/>
  <c r="CH46" i="11"/>
  <c r="CI54" i="11"/>
  <c r="CI125" i="11"/>
  <c r="CH120" i="11"/>
  <c r="CH49" i="11"/>
  <c r="CI39" i="11"/>
  <c r="CI55" i="11"/>
  <c r="CI35" i="11"/>
  <c r="CI32" i="11"/>
  <c r="EW6" i="11"/>
  <c r="EW164" i="11" s="1"/>
  <c r="EV8" i="11"/>
  <c r="EJ6" i="11"/>
  <c r="EK6" i="11" s="1"/>
  <c r="EI8" i="11"/>
  <c r="DM187" i="11" l="1"/>
  <c r="DM34" i="11"/>
  <c r="CC34" i="11" s="1"/>
  <c r="DM38" i="11"/>
  <c r="DM35" i="11"/>
  <c r="CC35" i="11" s="1"/>
  <c r="DM37" i="11"/>
  <c r="CC37" i="11" s="1"/>
  <c r="DM40" i="11"/>
  <c r="CC40" i="11" s="1"/>
  <c r="DM42" i="11"/>
  <c r="DM186" i="11"/>
  <c r="CC186" i="11" s="1"/>
  <c r="DM33" i="11"/>
  <c r="DM36" i="11"/>
  <c r="DM39" i="11"/>
  <c r="CC39" i="11" s="1"/>
  <c r="DM45" i="11"/>
  <c r="DM52" i="11"/>
  <c r="DM54" i="11"/>
  <c r="DM56" i="11"/>
  <c r="DM94" i="11"/>
  <c r="CC94" i="11" s="1"/>
  <c r="DM98" i="11"/>
  <c r="CC98" i="11" s="1"/>
  <c r="DM47" i="11"/>
  <c r="DM50" i="11"/>
  <c r="DM57" i="11"/>
  <c r="DM95" i="11"/>
  <c r="CC95" i="11" s="1"/>
  <c r="DM99" i="11"/>
  <c r="CC99" i="11" s="1"/>
  <c r="DM44" i="11"/>
  <c r="DM46" i="11"/>
  <c r="DM48" i="11"/>
  <c r="DM53" i="11"/>
  <c r="DM55" i="11"/>
  <c r="DM92" i="11"/>
  <c r="CC92" i="11" s="1"/>
  <c r="DM96" i="11"/>
  <c r="CC96" i="11" s="1"/>
  <c r="DM41" i="11"/>
  <c r="DM43" i="11"/>
  <c r="DM49" i="11"/>
  <c r="DM51" i="11"/>
  <c r="DM93" i="11"/>
  <c r="CC93" i="11" s="1"/>
  <c r="DM97" i="11"/>
  <c r="CC97" i="11" s="1"/>
  <c r="DM100" i="11"/>
  <c r="CC100" i="11" s="1"/>
  <c r="DM103" i="11"/>
  <c r="DM107" i="11"/>
  <c r="DM111" i="11"/>
  <c r="DM115" i="11"/>
  <c r="DM119" i="11"/>
  <c r="DM123" i="11"/>
  <c r="DM127" i="11"/>
  <c r="DM131" i="11"/>
  <c r="DM135" i="11"/>
  <c r="DM139" i="11"/>
  <c r="DM143" i="11"/>
  <c r="CC143" i="11" s="1"/>
  <c r="DM147" i="11"/>
  <c r="DM180" i="11"/>
  <c r="DM104" i="11"/>
  <c r="DM108" i="11"/>
  <c r="DM112" i="11"/>
  <c r="DM116" i="11"/>
  <c r="DM124" i="11"/>
  <c r="DM128" i="11"/>
  <c r="DM132" i="11"/>
  <c r="DM136" i="11"/>
  <c r="DM140" i="11"/>
  <c r="DM144" i="11"/>
  <c r="CC144" i="11" s="1"/>
  <c r="DM163" i="11"/>
  <c r="CC163" i="11" s="1"/>
  <c r="DM181" i="11"/>
  <c r="DM101" i="11"/>
  <c r="DM105" i="11"/>
  <c r="DM109" i="11"/>
  <c r="DM113" i="11"/>
  <c r="DM117" i="11"/>
  <c r="DM121" i="11"/>
  <c r="DM129" i="11"/>
  <c r="DM133" i="11"/>
  <c r="DM137" i="11"/>
  <c r="DM141" i="11"/>
  <c r="DM145" i="11"/>
  <c r="CC145" i="11" s="1"/>
  <c r="DM102" i="11"/>
  <c r="CC102" i="11" s="1"/>
  <c r="DM106" i="11"/>
  <c r="DM110" i="11"/>
  <c r="DM114" i="11"/>
  <c r="DM118" i="11"/>
  <c r="DM126" i="11"/>
  <c r="DM130" i="11"/>
  <c r="DM134" i="11"/>
  <c r="DM138" i="11"/>
  <c r="DM142" i="11"/>
  <c r="DM146" i="11"/>
  <c r="CC146" i="11" s="1"/>
  <c r="DM168" i="11"/>
  <c r="DM185" i="11"/>
  <c r="DM167" i="11"/>
  <c r="DM183" i="11"/>
  <c r="DM184" i="11"/>
  <c r="DM182" i="11"/>
  <c r="DW9" i="11"/>
  <c r="CM9" i="11" s="1"/>
  <c r="DQ9" i="11"/>
  <c r="DP9" i="11"/>
  <c r="FC8" i="11"/>
  <c r="DZ8" i="11" s="1"/>
  <c r="CP8" i="11" s="1"/>
  <c r="DX8" i="11"/>
  <c r="CN8" i="11" s="1"/>
  <c r="FB22" i="11"/>
  <c r="DY22" i="11" s="1"/>
  <c r="CO22" i="11" s="1"/>
  <c r="DW22" i="11"/>
  <c r="CM22" i="11" s="1"/>
  <c r="DQ22" i="11"/>
  <c r="DP22" i="11"/>
  <c r="DM58" i="11"/>
  <c r="CC58" i="11" s="1"/>
  <c r="EK9" i="11"/>
  <c r="DW13" i="11"/>
  <c r="CM13" i="11" s="1"/>
  <c r="DP13" i="11"/>
  <c r="DQ13" i="11"/>
  <c r="FC12" i="11"/>
  <c r="DZ12" i="11" s="1"/>
  <c r="CP12" i="11" s="1"/>
  <c r="DX12" i="11"/>
  <c r="CN12" i="11" s="1"/>
  <c r="FB30" i="11"/>
  <c r="DY30" i="11" s="1"/>
  <c r="CO30" i="11" s="1"/>
  <c r="DW30" i="11"/>
  <c r="CM30" i="11" s="1"/>
  <c r="DQ30" i="11"/>
  <c r="DP30" i="11"/>
  <c r="FB18" i="11"/>
  <c r="DY18" i="11" s="1"/>
  <c r="CO18" i="11" s="1"/>
  <c r="DW18" i="11"/>
  <c r="CM18" i="11" s="1"/>
  <c r="DQ18" i="11"/>
  <c r="DP18" i="11"/>
  <c r="FB20" i="11"/>
  <c r="DY20" i="11" s="1"/>
  <c r="CO20" i="11" s="1"/>
  <c r="DW20" i="11"/>
  <c r="CM20" i="11" s="1"/>
  <c r="DQ20" i="11"/>
  <c r="DP20" i="11"/>
  <c r="DQ19" i="11"/>
  <c r="DP19" i="11"/>
  <c r="DW19" i="11"/>
  <c r="CM19" i="11" s="1"/>
  <c r="DX58" i="11"/>
  <c r="CN58" i="11" s="1"/>
  <c r="DV18" i="11"/>
  <c r="CL18" i="11" s="1"/>
  <c r="BT18" i="11"/>
  <c r="FC22" i="11"/>
  <c r="DZ22" i="11" s="1"/>
  <c r="CP22" i="11" s="1"/>
  <c r="DX22" i="11"/>
  <c r="CN22" i="11" s="1"/>
  <c r="FC19" i="11"/>
  <c r="DZ19" i="11" s="1"/>
  <c r="CP19" i="11" s="1"/>
  <c r="DX19" i="11"/>
  <c r="CN19" i="11" s="1"/>
  <c r="DX188" i="11"/>
  <c r="CN188" i="11" s="1"/>
  <c r="EJ188" i="11"/>
  <c r="BN10" i="11"/>
  <c r="EJ31" i="11"/>
  <c r="EJ13" i="11"/>
  <c r="BT133" i="11"/>
  <c r="DV133" i="11"/>
  <c r="CL133" i="11" s="1"/>
  <c r="BT163" i="11"/>
  <c r="DV163" i="11"/>
  <c r="CL163" i="11" s="1"/>
  <c r="BT147" i="11"/>
  <c r="DV147" i="11"/>
  <c r="CL147" i="11" s="1"/>
  <c r="BT99" i="11"/>
  <c r="DV99" i="11"/>
  <c r="CL99" i="11" s="1"/>
  <c r="BT138" i="11"/>
  <c r="DV138" i="11"/>
  <c r="CL138" i="11" s="1"/>
  <c r="BT97" i="11"/>
  <c r="DV97" i="11"/>
  <c r="CL97" i="11" s="1"/>
  <c r="BT42" i="11"/>
  <c r="DV42" i="11"/>
  <c r="CL42" i="11" s="1"/>
  <c r="BT38" i="11"/>
  <c r="DV38" i="11"/>
  <c r="CL38" i="11" s="1"/>
  <c r="EJ9" i="11"/>
  <c r="DX181" i="11"/>
  <c r="CN181" i="11" s="1"/>
  <c r="FC181" i="11"/>
  <c r="DZ181" i="11" s="1"/>
  <c r="DX112" i="11"/>
  <c r="CN112" i="11" s="1"/>
  <c r="DX143" i="11"/>
  <c r="CN143" i="11" s="1"/>
  <c r="FC143" i="11"/>
  <c r="DZ143" i="11" s="1"/>
  <c r="CP143" i="11" s="1"/>
  <c r="DX127" i="11"/>
  <c r="CN127" i="11" s="1"/>
  <c r="FC127" i="11"/>
  <c r="DX111" i="11"/>
  <c r="CN111" i="11" s="1"/>
  <c r="FC111" i="11"/>
  <c r="DZ111" i="11" s="1"/>
  <c r="CP111" i="11" s="1"/>
  <c r="DX146" i="11"/>
  <c r="CN146" i="11" s="1"/>
  <c r="FC146" i="11"/>
  <c r="DX130" i="11"/>
  <c r="CN130" i="11" s="1"/>
  <c r="FC130" i="11"/>
  <c r="DZ130" i="11" s="1"/>
  <c r="CP130" i="11" s="1"/>
  <c r="DX110" i="11"/>
  <c r="CN110" i="11" s="1"/>
  <c r="FC110" i="11"/>
  <c r="DZ110" i="11" s="1"/>
  <c r="CP110" i="11" s="1"/>
  <c r="DX167" i="11"/>
  <c r="CN167" i="11" s="1"/>
  <c r="FC167" i="11"/>
  <c r="DZ167" i="11" s="1"/>
  <c r="CP167" i="11" s="1"/>
  <c r="DX133" i="11"/>
  <c r="CN133" i="11" s="1"/>
  <c r="FC133" i="11"/>
  <c r="DZ133" i="11" s="1"/>
  <c r="CP133" i="11" s="1"/>
  <c r="DX113" i="11"/>
  <c r="CN113" i="11" s="1"/>
  <c r="FC113" i="11"/>
  <c r="DZ113" i="11" s="1"/>
  <c r="CP113" i="11" s="1"/>
  <c r="DX100" i="11"/>
  <c r="CN100" i="11" s="1"/>
  <c r="FC100" i="11"/>
  <c r="DZ100" i="11" s="1"/>
  <c r="CP100" i="11" s="1"/>
  <c r="DX57" i="11"/>
  <c r="CN57" i="11" s="1"/>
  <c r="FC57" i="11"/>
  <c r="DZ57" i="11" s="1"/>
  <c r="CP57" i="11" s="1"/>
  <c r="DX93" i="11"/>
  <c r="CN93" i="11" s="1"/>
  <c r="FC93" i="11"/>
  <c r="DZ93" i="11" s="1"/>
  <c r="CP93" i="11" s="1"/>
  <c r="DX33" i="11"/>
  <c r="CN33" i="11" s="1"/>
  <c r="FC33" i="11"/>
  <c r="DZ33" i="11" s="1"/>
  <c r="CP33" i="11" s="1"/>
  <c r="EJ26" i="11"/>
  <c r="EJ11" i="11"/>
  <c r="EE144" i="11"/>
  <c r="CU144" i="11" s="1"/>
  <c r="EE97" i="11"/>
  <c r="CU97" i="11" s="1"/>
  <c r="EE35" i="11"/>
  <c r="CU35" i="11" s="1"/>
  <c r="EE34" i="11"/>
  <c r="CU34" i="11" s="1"/>
  <c r="BN182" i="11"/>
  <c r="CZ182" i="11"/>
  <c r="BP182" i="11" s="1"/>
  <c r="BN145" i="11"/>
  <c r="CZ145" i="11"/>
  <c r="BP145" i="11" s="1"/>
  <c r="BN129" i="11"/>
  <c r="CZ129" i="11"/>
  <c r="BP129" i="11" s="1"/>
  <c r="BN109" i="11"/>
  <c r="CZ109" i="11"/>
  <c r="BP109" i="11" s="1"/>
  <c r="BN163" i="11"/>
  <c r="CZ163" i="11"/>
  <c r="BP163" i="11" s="1"/>
  <c r="CZ132" i="11"/>
  <c r="BP132" i="11" s="1"/>
  <c r="BN132" i="11"/>
  <c r="BN112" i="11"/>
  <c r="CZ112" i="11"/>
  <c r="BP112" i="11" s="1"/>
  <c r="BN147" i="11"/>
  <c r="CZ147" i="11"/>
  <c r="BP147" i="11" s="1"/>
  <c r="CZ131" i="11"/>
  <c r="BP131" i="11" s="1"/>
  <c r="BN131" i="11"/>
  <c r="BN115" i="11"/>
  <c r="CZ115" i="11"/>
  <c r="BP115" i="11" s="1"/>
  <c r="CZ183" i="11"/>
  <c r="BP183" i="11" s="1"/>
  <c r="BN183" i="11"/>
  <c r="BN138" i="11"/>
  <c r="CZ138" i="11"/>
  <c r="BP138" i="11" s="1"/>
  <c r="BN118" i="11"/>
  <c r="CZ118" i="11"/>
  <c r="BP118" i="11" s="1"/>
  <c r="BN102" i="11"/>
  <c r="CZ102" i="11"/>
  <c r="BP102" i="11" s="1"/>
  <c r="BN55" i="11"/>
  <c r="CZ55" i="11"/>
  <c r="BP55" i="11" s="1"/>
  <c r="BN44" i="11"/>
  <c r="CZ44" i="11"/>
  <c r="BP44" i="11" s="1"/>
  <c r="BN47" i="11"/>
  <c r="CZ47" i="11"/>
  <c r="BP47" i="11" s="1"/>
  <c r="BN54" i="11"/>
  <c r="CZ54" i="11"/>
  <c r="BP54" i="11" s="1"/>
  <c r="BN93" i="11"/>
  <c r="CZ93" i="11"/>
  <c r="BP93" i="11" s="1"/>
  <c r="BN40" i="11"/>
  <c r="CZ40" i="11"/>
  <c r="BP40" i="11" s="1"/>
  <c r="BN34" i="11"/>
  <c r="CZ34" i="11"/>
  <c r="BP34" i="11" s="1"/>
  <c r="CZ39" i="11"/>
  <c r="BP39" i="11" s="1"/>
  <c r="BN39" i="11"/>
  <c r="EJ29" i="11"/>
  <c r="CA181" i="11"/>
  <c r="EC181" i="11"/>
  <c r="CS181" i="11" s="1"/>
  <c r="CA144" i="11"/>
  <c r="EC144" i="11"/>
  <c r="CS144" i="11" s="1"/>
  <c r="CA143" i="11"/>
  <c r="EC143" i="11"/>
  <c r="CS143" i="11" s="1"/>
  <c r="CA146" i="11"/>
  <c r="EC146" i="11"/>
  <c r="CS146" i="11" s="1"/>
  <c r="CA130" i="11"/>
  <c r="EC130" i="11"/>
  <c r="CS130" i="11" s="1"/>
  <c r="CA101" i="11"/>
  <c r="EC101" i="11"/>
  <c r="CS101" i="11" s="1"/>
  <c r="CA50" i="11"/>
  <c r="EC50" i="11"/>
  <c r="CS50" i="11" s="1"/>
  <c r="CA97" i="11"/>
  <c r="EC97" i="11"/>
  <c r="CS97" i="11" s="1"/>
  <c r="CA96" i="11"/>
  <c r="EC96" i="11"/>
  <c r="CS96" i="11" s="1"/>
  <c r="CA48" i="11"/>
  <c r="EC48" i="11"/>
  <c r="CS48" i="11" s="1"/>
  <c r="CA37" i="11"/>
  <c r="EC37" i="11"/>
  <c r="CS37" i="11" s="1"/>
  <c r="CA187" i="11"/>
  <c r="EC187" i="11"/>
  <c r="CS187" i="11" s="1"/>
  <c r="CA36" i="11"/>
  <c r="EC36" i="11"/>
  <c r="CS36" i="11" s="1"/>
  <c r="EJ24" i="11"/>
  <c r="EC128" i="11"/>
  <c r="CS128" i="11" s="1"/>
  <c r="EC108" i="11"/>
  <c r="CS108" i="11" s="1"/>
  <c r="EC127" i="11"/>
  <c r="CS127" i="11" s="1"/>
  <c r="EC111" i="11"/>
  <c r="CS111" i="11" s="1"/>
  <c r="EC110" i="11"/>
  <c r="CS110" i="11" s="1"/>
  <c r="EC182" i="11"/>
  <c r="CS182" i="11" s="1"/>
  <c r="EC137" i="11"/>
  <c r="CS137" i="11" s="1"/>
  <c r="EC117" i="11"/>
  <c r="CS117" i="11" s="1"/>
  <c r="EC54" i="11"/>
  <c r="CS54" i="11" s="1"/>
  <c r="EC46" i="11"/>
  <c r="CS46" i="11" s="1"/>
  <c r="EC53" i="11"/>
  <c r="CS53" i="11" s="1"/>
  <c r="DW181" i="11"/>
  <c r="CM181" i="11" s="1"/>
  <c r="DR181" i="11"/>
  <c r="CH181" i="11" s="1"/>
  <c r="DQ181" i="11"/>
  <c r="CG181" i="11" s="1"/>
  <c r="DP181" i="11"/>
  <c r="CF181" i="11" s="1"/>
  <c r="DS181" i="11"/>
  <c r="CI181" i="11" s="1"/>
  <c r="FB181" i="11"/>
  <c r="DY181" i="11" s="1"/>
  <c r="DW145" i="11"/>
  <c r="CM145" i="11" s="1"/>
  <c r="DQ145" i="11"/>
  <c r="CG145" i="11" s="1"/>
  <c r="DP145" i="11"/>
  <c r="CF145" i="11" s="1"/>
  <c r="DQ129" i="11"/>
  <c r="CG129" i="11" s="1"/>
  <c r="DW129" i="11"/>
  <c r="CM129" i="11" s="1"/>
  <c r="DP129" i="11"/>
  <c r="CF129" i="11" s="1"/>
  <c r="DW109" i="11"/>
  <c r="CM109" i="11" s="1"/>
  <c r="DQ109" i="11"/>
  <c r="CG109" i="11" s="1"/>
  <c r="DP109" i="11"/>
  <c r="CF109" i="11" s="1"/>
  <c r="DP140" i="11"/>
  <c r="CF140" i="11" s="1"/>
  <c r="DW140" i="11"/>
  <c r="CM140" i="11" s="1"/>
  <c r="DQ140" i="11"/>
  <c r="CG140" i="11" s="1"/>
  <c r="FB140" i="11"/>
  <c r="DY140" i="11" s="1"/>
  <c r="CO140" i="11" s="1"/>
  <c r="DP124" i="11"/>
  <c r="CF124" i="11" s="1"/>
  <c r="DQ124" i="11"/>
  <c r="CG124" i="11" s="1"/>
  <c r="DW124" i="11"/>
  <c r="CM124" i="11" s="1"/>
  <c r="FB124" i="11"/>
  <c r="DY124" i="11" s="1"/>
  <c r="CO124" i="11" s="1"/>
  <c r="DW104" i="11"/>
  <c r="CM104" i="11" s="1"/>
  <c r="DP104" i="11"/>
  <c r="CF104" i="11" s="1"/>
  <c r="DQ104" i="11"/>
  <c r="FB104" i="11"/>
  <c r="DY104" i="11" s="1"/>
  <c r="DW139" i="11"/>
  <c r="CM139" i="11" s="1"/>
  <c r="DP139" i="11"/>
  <c r="CF139" i="11" s="1"/>
  <c r="DQ139" i="11"/>
  <c r="CG139" i="11" s="1"/>
  <c r="FB139" i="11"/>
  <c r="DW123" i="11"/>
  <c r="CM123" i="11" s="1"/>
  <c r="DP123" i="11"/>
  <c r="CF123" i="11" s="1"/>
  <c r="DQ123" i="11"/>
  <c r="CG123" i="11" s="1"/>
  <c r="FB123" i="11"/>
  <c r="DY123" i="11" s="1"/>
  <c r="CO123" i="11" s="1"/>
  <c r="DW107" i="11"/>
  <c r="CM107" i="11" s="1"/>
  <c r="DP107" i="11"/>
  <c r="CF107" i="11" s="1"/>
  <c r="DQ107" i="11"/>
  <c r="CG107" i="11" s="1"/>
  <c r="FB107" i="11"/>
  <c r="DY107" i="11" s="1"/>
  <c r="CO107" i="11" s="1"/>
  <c r="DW168" i="11"/>
  <c r="CM168" i="11" s="1"/>
  <c r="DP168" i="11"/>
  <c r="CF168" i="11" s="1"/>
  <c r="DQ168" i="11"/>
  <c r="CG168" i="11" s="1"/>
  <c r="FB168" i="11"/>
  <c r="DY168" i="11" s="1"/>
  <c r="CO168" i="11" s="1"/>
  <c r="DW134" i="11"/>
  <c r="CM134" i="11" s="1"/>
  <c r="DQ134" i="11"/>
  <c r="CG134" i="11" s="1"/>
  <c r="DP134" i="11"/>
  <c r="CF134" i="11" s="1"/>
  <c r="FB134" i="11"/>
  <c r="DY134" i="11" s="1"/>
  <c r="CO134" i="11" s="1"/>
  <c r="DW114" i="11"/>
  <c r="CM114" i="11" s="1"/>
  <c r="DQ114" i="11"/>
  <c r="CG114" i="11" s="1"/>
  <c r="DP114" i="11"/>
  <c r="CF114" i="11" s="1"/>
  <c r="FB114" i="11"/>
  <c r="DY114" i="11" s="1"/>
  <c r="CO114" i="11" s="1"/>
  <c r="DP100" i="11"/>
  <c r="CF100" i="11" s="1"/>
  <c r="DW100" i="11"/>
  <c r="CM100" i="11" s="1"/>
  <c r="DQ100" i="11"/>
  <c r="CG100" i="11" s="1"/>
  <c r="FB100" i="11"/>
  <c r="DY100" i="11" s="1"/>
  <c r="CO100" i="11" s="1"/>
  <c r="DW57" i="11"/>
  <c r="CM57" i="11" s="1"/>
  <c r="DQ57" i="11"/>
  <c r="CG57" i="11" s="1"/>
  <c r="DP57" i="11"/>
  <c r="CF57" i="11" s="1"/>
  <c r="FB57" i="11"/>
  <c r="DY57" i="11" s="1"/>
  <c r="CO57" i="11" s="1"/>
  <c r="DQ97" i="11"/>
  <c r="CG97" i="11" s="1"/>
  <c r="DW97" i="11"/>
  <c r="CM97" i="11" s="1"/>
  <c r="DP97" i="11"/>
  <c r="CF97" i="11" s="1"/>
  <c r="FB97" i="11"/>
  <c r="DY97" i="11" s="1"/>
  <c r="DS186" i="11"/>
  <c r="CI186" i="11" s="1"/>
  <c r="DR186" i="11"/>
  <c r="CH186" i="11" s="1"/>
  <c r="DQ186" i="11"/>
  <c r="CG186" i="11" s="1"/>
  <c r="DW186" i="11"/>
  <c r="CM186" i="11" s="1"/>
  <c r="DP186" i="11"/>
  <c r="CF186" i="11" s="1"/>
  <c r="FB186" i="11"/>
  <c r="DY186" i="11" s="1"/>
  <c r="DA180" i="11"/>
  <c r="BQ180" i="11" s="1"/>
  <c r="BO180" i="11"/>
  <c r="BO163" i="11"/>
  <c r="DA163" i="11"/>
  <c r="BQ163" i="11" s="1"/>
  <c r="BO132" i="11"/>
  <c r="DA132" i="11"/>
  <c r="BQ132" i="11" s="1"/>
  <c r="BO112" i="11"/>
  <c r="DA112" i="11"/>
  <c r="BQ112" i="11" s="1"/>
  <c r="BO143" i="11"/>
  <c r="DA143" i="11"/>
  <c r="BQ143" i="11" s="1"/>
  <c r="DA127" i="11"/>
  <c r="BQ127" i="11" s="1"/>
  <c r="BO127" i="11"/>
  <c r="BO111" i="11"/>
  <c r="DA111" i="11"/>
  <c r="BQ111" i="11" s="1"/>
  <c r="BO168" i="11"/>
  <c r="DA168" i="11"/>
  <c r="BQ168" i="11" s="1"/>
  <c r="BO134" i="11"/>
  <c r="DA134" i="11"/>
  <c r="BQ134" i="11" s="1"/>
  <c r="DA114" i="11"/>
  <c r="BQ114" i="11" s="1"/>
  <c r="BO114" i="11"/>
  <c r="BO98" i="11"/>
  <c r="DA98" i="11"/>
  <c r="BQ98" i="11" s="1"/>
  <c r="BO141" i="11"/>
  <c r="DA141" i="11"/>
  <c r="BQ141" i="11" s="1"/>
  <c r="BO121" i="11"/>
  <c r="DA121" i="11"/>
  <c r="BQ121" i="11" s="1"/>
  <c r="BO105" i="11"/>
  <c r="DA105" i="11"/>
  <c r="BQ105" i="11" s="1"/>
  <c r="BO57" i="11"/>
  <c r="DA57" i="11"/>
  <c r="BQ57" i="11" s="1"/>
  <c r="BO56" i="11"/>
  <c r="DA56" i="11"/>
  <c r="BQ56" i="11" s="1"/>
  <c r="BO97" i="11"/>
  <c r="DA97" i="11"/>
  <c r="BQ97" i="11" s="1"/>
  <c r="BO42" i="11"/>
  <c r="DA42" i="11"/>
  <c r="BQ42" i="11" s="1"/>
  <c r="DA53" i="11"/>
  <c r="BQ53" i="11" s="1"/>
  <c r="BO53" i="11"/>
  <c r="DA40" i="11"/>
  <c r="BQ40" i="11" s="1"/>
  <c r="BO40" i="11"/>
  <c r="BO34" i="11"/>
  <c r="DA34" i="11"/>
  <c r="BQ34" i="11" s="1"/>
  <c r="DA39" i="11"/>
  <c r="BQ39" i="11" s="1"/>
  <c r="BO39" i="11"/>
  <c r="EK185" i="11"/>
  <c r="EK168" i="11"/>
  <c r="EK135" i="11"/>
  <c r="EK119" i="11"/>
  <c r="EK103" i="11"/>
  <c r="EK134" i="11"/>
  <c r="EK114" i="11"/>
  <c r="EK182" i="11"/>
  <c r="EK137" i="11"/>
  <c r="EK117" i="11"/>
  <c r="EK101" i="11"/>
  <c r="EK144" i="11"/>
  <c r="EK128" i="11"/>
  <c r="EK108" i="11"/>
  <c r="EK94" i="11"/>
  <c r="EK45" i="11"/>
  <c r="EK100" i="11"/>
  <c r="EK53" i="11"/>
  <c r="EK43" i="11"/>
  <c r="EK47" i="11"/>
  <c r="EK41" i="11"/>
  <c r="EK186" i="11"/>
  <c r="EK35" i="11"/>
  <c r="DV184" i="11"/>
  <c r="CL184" i="11" s="1"/>
  <c r="DV117" i="11"/>
  <c r="CL117" i="11" s="1"/>
  <c r="DV136" i="11"/>
  <c r="CL136" i="11" s="1"/>
  <c r="DV116" i="11"/>
  <c r="CL116" i="11" s="1"/>
  <c r="DV180" i="11"/>
  <c r="CL180" i="11" s="1"/>
  <c r="DV135" i="11"/>
  <c r="CL135" i="11" s="1"/>
  <c r="DV119" i="11"/>
  <c r="CL119" i="11" s="1"/>
  <c r="DV103" i="11"/>
  <c r="CL103" i="11" s="1"/>
  <c r="DV118" i="11"/>
  <c r="CL118" i="11" s="1"/>
  <c r="DV102" i="11"/>
  <c r="CL102" i="11" s="1"/>
  <c r="DV49" i="11"/>
  <c r="CL49" i="11" s="1"/>
  <c r="DV55" i="11"/>
  <c r="CL55" i="11" s="1"/>
  <c r="DV41" i="11"/>
  <c r="CL41" i="11" s="1"/>
  <c r="DV54" i="11"/>
  <c r="CL54" i="11" s="1"/>
  <c r="FC99" i="11"/>
  <c r="DZ99" i="11" s="1"/>
  <c r="CP99" i="11" s="1"/>
  <c r="FB109" i="11"/>
  <c r="DY109" i="11" s="1"/>
  <c r="CO109" i="11" s="1"/>
  <c r="EW186" i="11"/>
  <c r="EW33" i="11"/>
  <c r="EW36" i="11"/>
  <c r="EW39" i="11"/>
  <c r="EW41" i="11"/>
  <c r="EW187" i="11"/>
  <c r="EW34" i="11"/>
  <c r="EW38" i="11"/>
  <c r="EW35" i="11"/>
  <c r="EW37" i="11"/>
  <c r="EW40" i="11"/>
  <c r="EW44" i="11"/>
  <c r="EW46" i="11"/>
  <c r="EW48" i="11"/>
  <c r="EW53" i="11"/>
  <c r="EW55" i="11"/>
  <c r="EW92" i="11"/>
  <c r="EW96" i="11"/>
  <c r="EW49" i="11"/>
  <c r="EW51" i="11"/>
  <c r="EW93" i="11"/>
  <c r="EW97" i="11"/>
  <c r="EW45" i="11"/>
  <c r="EW52" i="11"/>
  <c r="EW54" i="11"/>
  <c r="EW56" i="11"/>
  <c r="EW94" i="11"/>
  <c r="EW42" i="11"/>
  <c r="EW43" i="11"/>
  <c r="EW47" i="11"/>
  <c r="EW50" i="11"/>
  <c r="EW57" i="11"/>
  <c r="EW95" i="11"/>
  <c r="EW99" i="11"/>
  <c r="EW101" i="11"/>
  <c r="EW105" i="11"/>
  <c r="EW109" i="11"/>
  <c r="EW113" i="11"/>
  <c r="EW117" i="11"/>
  <c r="EW121" i="11"/>
  <c r="EW129" i="11"/>
  <c r="EW133" i="11"/>
  <c r="EW137" i="11"/>
  <c r="EW141" i="11"/>
  <c r="EW145" i="11"/>
  <c r="EW167" i="11"/>
  <c r="EW182" i="11"/>
  <c r="EW98" i="11"/>
  <c r="EW100" i="11"/>
  <c r="EW102" i="11"/>
  <c r="EW106" i="11"/>
  <c r="EW110" i="11"/>
  <c r="EW114" i="11"/>
  <c r="EW118" i="11"/>
  <c r="EW126" i="11"/>
  <c r="EW130" i="11"/>
  <c r="EW134" i="11"/>
  <c r="EW138" i="11"/>
  <c r="EW142" i="11"/>
  <c r="EW146" i="11"/>
  <c r="EW168" i="11"/>
  <c r="EW103" i="11"/>
  <c r="EW107" i="11"/>
  <c r="EW111" i="11"/>
  <c r="EW115" i="11"/>
  <c r="EW119" i="11"/>
  <c r="EW123" i="11"/>
  <c r="EW127" i="11"/>
  <c r="EW131" i="11"/>
  <c r="EW135" i="11"/>
  <c r="EW139" i="11"/>
  <c r="EW143" i="11"/>
  <c r="EW147" i="11"/>
  <c r="EW104" i="11"/>
  <c r="EW108" i="11"/>
  <c r="EW112" i="11"/>
  <c r="EW116" i="11"/>
  <c r="EW124" i="11"/>
  <c r="EW128" i="11"/>
  <c r="EW132" i="11"/>
  <c r="EW136" i="11"/>
  <c r="EW140" i="11"/>
  <c r="EW144" i="11"/>
  <c r="EW163" i="11"/>
  <c r="EW181" i="11"/>
  <c r="EW185" i="11"/>
  <c r="EW183" i="11"/>
  <c r="EW180" i="11"/>
  <c r="EW184" i="11"/>
  <c r="DW12" i="11"/>
  <c r="CM12" i="11" s="1"/>
  <c r="DQ12" i="11"/>
  <c r="DP12" i="11"/>
  <c r="FB21" i="11"/>
  <c r="DY21" i="11" s="1"/>
  <c r="CO21" i="11" s="1"/>
  <c r="DW21" i="11"/>
  <c r="CM21" i="11" s="1"/>
  <c r="DR21" i="11"/>
  <c r="DP21" i="11"/>
  <c r="DQ21" i="11"/>
  <c r="EB58" i="11"/>
  <c r="CR58" i="11" s="1"/>
  <c r="BZ58" i="11"/>
  <c r="ED11" i="11"/>
  <c r="CT11" i="11" s="1"/>
  <c r="CB11" i="11"/>
  <c r="DW8" i="11"/>
  <c r="CM8" i="11" s="1"/>
  <c r="DQ8" i="11"/>
  <c r="DP8" i="11"/>
  <c r="DW10" i="11"/>
  <c r="CM10" i="11" s="1"/>
  <c r="DQ10" i="11"/>
  <c r="DP10" i="11"/>
  <c r="EK10" i="11"/>
  <c r="DQ15" i="11"/>
  <c r="DP15" i="11"/>
  <c r="DW15" i="11"/>
  <c r="CM15" i="11" s="1"/>
  <c r="EK14" i="11"/>
  <c r="FB28" i="11"/>
  <c r="DY28" i="11" s="1"/>
  <c r="CO28" i="11" s="1"/>
  <c r="DW28" i="11"/>
  <c r="CM28" i="11" s="1"/>
  <c r="DQ28" i="11"/>
  <c r="DP28" i="11"/>
  <c r="FB26" i="11"/>
  <c r="DY26" i="11" s="1"/>
  <c r="CO26" i="11" s="1"/>
  <c r="DW26" i="11"/>
  <c r="CM26" i="11" s="1"/>
  <c r="DQ26" i="11"/>
  <c r="DP26" i="11"/>
  <c r="FB25" i="11"/>
  <c r="DY25" i="11" s="1"/>
  <c r="CO25" i="11" s="1"/>
  <c r="DW25" i="11"/>
  <c r="CM25" i="11" s="1"/>
  <c r="DQ25" i="11"/>
  <c r="DP25" i="11"/>
  <c r="FB16" i="11"/>
  <c r="DY16" i="11" s="1"/>
  <c r="CO16" i="11" s="1"/>
  <c r="DW16" i="11"/>
  <c r="CM16" i="11" s="1"/>
  <c r="DQ16" i="11"/>
  <c r="DP16" i="11"/>
  <c r="EW58" i="11"/>
  <c r="EK58" i="11"/>
  <c r="FC20" i="11"/>
  <c r="DZ20" i="11" s="1"/>
  <c r="CP20" i="11" s="1"/>
  <c r="DX20" i="11"/>
  <c r="CN20" i="11" s="1"/>
  <c r="FC25" i="11"/>
  <c r="DZ25" i="11" s="1"/>
  <c r="CP25" i="11" s="1"/>
  <c r="DX25" i="11"/>
  <c r="CN25" i="11" s="1"/>
  <c r="FC31" i="11"/>
  <c r="DZ31" i="11" s="1"/>
  <c r="CP31" i="11" s="1"/>
  <c r="DX31" i="11"/>
  <c r="CN31" i="11" s="1"/>
  <c r="FC18" i="11"/>
  <c r="DZ18" i="11" s="1"/>
  <c r="CP18" i="11" s="1"/>
  <c r="DX18" i="11"/>
  <c r="CN18" i="11" s="1"/>
  <c r="EW188" i="11"/>
  <c r="DM188" i="11"/>
  <c r="CC188" i="11" s="1"/>
  <c r="DV164" i="11"/>
  <c r="CL164" i="11" s="1"/>
  <c r="BT164" i="11"/>
  <c r="EJ23" i="11"/>
  <c r="BT181" i="11"/>
  <c r="DV181" i="11"/>
  <c r="CL181" i="11" s="1"/>
  <c r="BT145" i="11"/>
  <c r="DV145" i="11"/>
  <c r="CL145" i="11" s="1"/>
  <c r="BT144" i="11"/>
  <c r="DV144" i="11"/>
  <c r="CL144" i="11" s="1"/>
  <c r="BT143" i="11"/>
  <c r="DV143" i="11"/>
  <c r="CL143" i="11" s="1"/>
  <c r="BT127" i="11"/>
  <c r="DV127" i="11"/>
  <c r="CL127" i="11" s="1"/>
  <c r="BT183" i="11"/>
  <c r="DV183" i="11"/>
  <c r="CL183" i="11" s="1"/>
  <c r="BT114" i="11"/>
  <c r="DV114" i="11"/>
  <c r="CL114" i="11" s="1"/>
  <c r="BT95" i="11"/>
  <c r="DV95" i="11"/>
  <c r="CL95" i="11" s="1"/>
  <c r="BT93" i="11"/>
  <c r="DV93" i="11"/>
  <c r="CL93" i="11" s="1"/>
  <c r="BT34" i="11"/>
  <c r="DV34" i="11"/>
  <c r="CL34" i="11" s="1"/>
  <c r="BT36" i="11"/>
  <c r="DV36" i="11"/>
  <c r="CL36" i="11" s="1"/>
  <c r="DX180" i="11"/>
  <c r="CN180" i="11" s="1"/>
  <c r="FC180" i="11"/>
  <c r="DZ180" i="11" s="1"/>
  <c r="DX144" i="11"/>
  <c r="CN144" i="11" s="1"/>
  <c r="FC144" i="11"/>
  <c r="DZ144" i="11" s="1"/>
  <c r="CP144" i="11" s="1"/>
  <c r="DX128" i="11"/>
  <c r="CN128" i="11" s="1"/>
  <c r="FC128" i="11"/>
  <c r="DZ128" i="11" s="1"/>
  <c r="CP128" i="11" s="1"/>
  <c r="DX108" i="11"/>
  <c r="CN108" i="11" s="1"/>
  <c r="FC108" i="11"/>
  <c r="DZ108" i="11" s="1"/>
  <c r="CP108" i="11" s="1"/>
  <c r="DX139" i="11"/>
  <c r="CN139" i="11" s="1"/>
  <c r="FC139" i="11"/>
  <c r="DX123" i="11"/>
  <c r="CN123" i="11" s="1"/>
  <c r="FC123" i="11"/>
  <c r="DZ123" i="11" s="1"/>
  <c r="CP123" i="11" s="1"/>
  <c r="DX107" i="11"/>
  <c r="CN107" i="11" s="1"/>
  <c r="FC107" i="11"/>
  <c r="DZ107" i="11" s="1"/>
  <c r="CP107" i="11" s="1"/>
  <c r="DX126" i="11"/>
  <c r="CN126" i="11" s="1"/>
  <c r="DX145" i="11"/>
  <c r="CN145" i="11" s="1"/>
  <c r="FC145" i="11"/>
  <c r="DZ145" i="11" s="1"/>
  <c r="CP145" i="11" s="1"/>
  <c r="DX129" i="11"/>
  <c r="CN129" i="11" s="1"/>
  <c r="FC129" i="11"/>
  <c r="DZ129" i="11" s="1"/>
  <c r="CP129" i="11" s="1"/>
  <c r="DX109" i="11"/>
  <c r="CN109" i="11" s="1"/>
  <c r="FC109" i="11"/>
  <c r="DZ109" i="11" s="1"/>
  <c r="CP109" i="11" s="1"/>
  <c r="DX98" i="11"/>
  <c r="CN98" i="11" s="1"/>
  <c r="FC98" i="11"/>
  <c r="DZ98" i="11" s="1"/>
  <c r="DX94" i="11"/>
  <c r="CN94" i="11" s="1"/>
  <c r="FC94" i="11"/>
  <c r="DZ94" i="11" s="1"/>
  <c r="CP94" i="11" s="1"/>
  <c r="DX96" i="11"/>
  <c r="CN96" i="11" s="1"/>
  <c r="FC96" i="11"/>
  <c r="DX186" i="11"/>
  <c r="CN186" i="11" s="1"/>
  <c r="FC186" i="11"/>
  <c r="DZ186" i="11" s="1"/>
  <c r="EJ16" i="11"/>
  <c r="EJ21" i="11"/>
  <c r="EE102" i="11"/>
  <c r="CU102" i="11" s="1"/>
  <c r="EE98" i="11"/>
  <c r="CU98" i="11" s="1"/>
  <c r="EE143" i="11"/>
  <c r="CU143" i="11" s="1"/>
  <c r="EE93" i="11"/>
  <c r="CU93" i="11" s="1"/>
  <c r="EE186" i="11"/>
  <c r="CU186" i="11" s="1"/>
  <c r="CZ184" i="11"/>
  <c r="BP184" i="11" s="1"/>
  <c r="BN184" i="11"/>
  <c r="BN141" i="11"/>
  <c r="CZ141" i="11"/>
  <c r="BP141" i="11" s="1"/>
  <c r="BN121" i="11"/>
  <c r="CZ121" i="11"/>
  <c r="BP121" i="11" s="1"/>
  <c r="BN105" i="11"/>
  <c r="CZ105" i="11"/>
  <c r="BP105" i="11" s="1"/>
  <c r="CZ144" i="11"/>
  <c r="BP144" i="11" s="1"/>
  <c r="BN144" i="11"/>
  <c r="BN128" i="11"/>
  <c r="CZ128" i="11"/>
  <c r="BP128" i="11" s="1"/>
  <c r="BN108" i="11"/>
  <c r="CZ108" i="11"/>
  <c r="BP108" i="11" s="1"/>
  <c r="BN143" i="11"/>
  <c r="CZ143" i="11"/>
  <c r="BP143" i="11" s="1"/>
  <c r="CZ127" i="11"/>
  <c r="BP127" i="11" s="1"/>
  <c r="BN127" i="11"/>
  <c r="BN111" i="11"/>
  <c r="CZ111" i="11"/>
  <c r="BP111" i="11" s="1"/>
  <c r="BN168" i="11"/>
  <c r="CZ168" i="11"/>
  <c r="BP168" i="11" s="1"/>
  <c r="CZ134" i="11"/>
  <c r="BP134" i="11" s="1"/>
  <c r="BN134" i="11"/>
  <c r="BN114" i="11"/>
  <c r="CZ114" i="11"/>
  <c r="BP114" i="11" s="1"/>
  <c r="BN100" i="11"/>
  <c r="CZ100" i="11"/>
  <c r="BP100" i="11" s="1"/>
  <c r="BN53" i="11"/>
  <c r="CZ53" i="11"/>
  <c r="BP53" i="11" s="1"/>
  <c r="BN95" i="11"/>
  <c r="CZ95" i="11"/>
  <c r="BP95" i="11" s="1"/>
  <c r="BN98" i="11"/>
  <c r="CZ98" i="11"/>
  <c r="BP98" i="11" s="1"/>
  <c r="BN52" i="11"/>
  <c r="CZ52" i="11"/>
  <c r="BP52" i="11" s="1"/>
  <c r="BN51" i="11"/>
  <c r="CZ51" i="11"/>
  <c r="BP51" i="11" s="1"/>
  <c r="BN37" i="11"/>
  <c r="CZ37" i="11"/>
  <c r="BP37" i="11" s="1"/>
  <c r="BN187" i="11"/>
  <c r="CZ187" i="11"/>
  <c r="BP187" i="11" s="1"/>
  <c r="BN36" i="11"/>
  <c r="CZ36" i="11"/>
  <c r="BP36" i="11" s="1"/>
  <c r="EJ19" i="11"/>
  <c r="CA140" i="11"/>
  <c r="EC140" i="11"/>
  <c r="CS140" i="11" s="1"/>
  <c r="CA124" i="11"/>
  <c r="EC124" i="11"/>
  <c r="CS124" i="11" s="1"/>
  <c r="CA139" i="11"/>
  <c r="EC139" i="11"/>
  <c r="CS139" i="11" s="1"/>
  <c r="CA167" i="11"/>
  <c r="EC167" i="11"/>
  <c r="CS167" i="11" s="1"/>
  <c r="CA133" i="11"/>
  <c r="EC133" i="11"/>
  <c r="CS133" i="11" s="1"/>
  <c r="CA99" i="11"/>
  <c r="EC99" i="11"/>
  <c r="CS99" i="11" s="1"/>
  <c r="CA47" i="11"/>
  <c r="EC47" i="11"/>
  <c r="CS47" i="11" s="1"/>
  <c r="CA93" i="11"/>
  <c r="EC93" i="11"/>
  <c r="CS93" i="11" s="1"/>
  <c r="CA92" i="11"/>
  <c r="EC92" i="11"/>
  <c r="CS92" i="11" s="1"/>
  <c r="CA35" i="11"/>
  <c r="EC35" i="11"/>
  <c r="CS35" i="11" s="1"/>
  <c r="CA43" i="11"/>
  <c r="EC43" i="11"/>
  <c r="CS43" i="11" s="1"/>
  <c r="CA33" i="11"/>
  <c r="EC33" i="11"/>
  <c r="CS33" i="11" s="1"/>
  <c r="EJ30" i="11"/>
  <c r="EJ14" i="11"/>
  <c r="EJ10" i="11"/>
  <c r="EC185" i="11"/>
  <c r="CS185" i="11" s="1"/>
  <c r="EC104" i="11"/>
  <c r="CS104" i="11" s="1"/>
  <c r="EC123" i="11"/>
  <c r="CS123" i="11" s="1"/>
  <c r="EC107" i="11"/>
  <c r="CS107" i="11" s="1"/>
  <c r="EC142" i="11"/>
  <c r="CS142" i="11" s="1"/>
  <c r="EC126" i="11"/>
  <c r="CS126" i="11" s="1"/>
  <c r="EC106" i="11"/>
  <c r="CS106" i="11" s="1"/>
  <c r="EC113" i="11"/>
  <c r="CS113" i="11" s="1"/>
  <c r="EC52" i="11"/>
  <c r="CS52" i="11" s="1"/>
  <c r="EC38" i="11"/>
  <c r="CS38" i="11" s="1"/>
  <c r="DW163" i="11"/>
  <c r="CM163" i="11" s="1"/>
  <c r="DQ163" i="11"/>
  <c r="CG163" i="11" s="1"/>
  <c r="DP163" i="11"/>
  <c r="CF163" i="11" s="1"/>
  <c r="DW141" i="11"/>
  <c r="CM141" i="11" s="1"/>
  <c r="DQ141" i="11"/>
  <c r="CG141" i="11" s="1"/>
  <c r="DS141" i="11"/>
  <c r="CI141" i="11" s="1"/>
  <c r="DP141" i="11"/>
  <c r="CF141" i="11" s="1"/>
  <c r="FB141" i="11"/>
  <c r="DY141" i="11" s="1"/>
  <c r="CO141" i="11" s="1"/>
  <c r="DW121" i="11"/>
  <c r="CM121" i="11" s="1"/>
  <c r="DQ121" i="11"/>
  <c r="CG121" i="11" s="1"/>
  <c r="DP121" i="11"/>
  <c r="CF121" i="11" s="1"/>
  <c r="FB121" i="11"/>
  <c r="DY121" i="11" s="1"/>
  <c r="CO121" i="11" s="1"/>
  <c r="DR105" i="11"/>
  <c r="CH105" i="11" s="1"/>
  <c r="DW105" i="11"/>
  <c r="CM105" i="11" s="1"/>
  <c r="DQ105" i="11"/>
  <c r="DP105" i="11"/>
  <c r="CF105" i="11" s="1"/>
  <c r="FB105" i="11"/>
  <c r="DY105" i="11" s="1"/>
  <c r="CO105" i="11" s="1"/>
  <c r="DW136" i="11"/>
  <c r="CM136" i="11" s="1"/>
  <c r="DR136" i="11"/>
  <c r="DP136" i="11"/>
  <c r="CF136" i="11" s="1"/>
  <c r="DQ136" i="11"/>
  <c r="FB136" i="11"/>
  <c r="DP116" i="11"/>
  <c r="CF116" i="11" s="1"/>
  <c r="DW116" i="11"/>
  <c r="CM116" i="11" s="1"/>
  <c r="DQ116" i="11"/>
  <c r="CG116" i="11" s="1"/>
  <c r="FB116" i="11"/>
  <c r="DY116" i="11" s="1"/>
  <c r="CO116" i="11" s="1"/>
  <c r="DW180" i="11"/>
  <c r="CM180" i="11" s="1"/>
  <c r="DP180" i="11"/>
  <c r="CF180" i="11" s="1"/>
  <c r="DS180" i="11"/>
  <c r="CI180" i="11" s="1"/>
  <c r="DR180" i="11"/>
  <c r="CH180" i="11" s="1"/>
  <c r="DQ180" i="11"/>
  <c r="CG180" i="11" s="1"/>
  <c r="FB180" i="11"/>
  <c r="DY180" i="11" s="1"/>
  <c r="DW135" i="11"/>
  <c r="CM135" i="11" s="1"/>
  <c r="DQ135" i="11"/>
  <c r="CG135" i="11" s="1"/>
  <c r="DP135" i="11"/>
  <c r="CF135" i="11" s="1"/>
  <c r="FB135" i="11"/>
  <c r="DY135" i="11" s="1"/>
  <c r="CO135" i="11" s="1"/>
  <c r="DW119" i="11"/>
  <c r="CM119" i="11" s="1"/>
  <c r="DQ119" i="11"/>
  <c r="CG119" i="11" s="1"/>
  <c r="DP119" i="11"/>
  <c r="CF119" i="11" s="1"/>
  <c r="FB119" i="11"/>
  <c r="DY119" i="11" s="1"/>
  <c r="CO119" i="11" s="1"/>
  <c r="DW103" i="11"/>
  <c r="CM103" i="11" s="1"/>
  <c r="DQ103" i="11"/>
  <c r="CG103" i="11" s="1"/>
  <c r="DP103" i="11"/>
  <c r="CF103" i="11" s="1"/>
  <c r="DR103" i="11"/>
  <c r="CH103" i="11" s="1"/>
  <c r="FB103" i="11"/>
  <c r="DY103" i="11" s="1"/>
  <c r="CO103" i="11" s="1"/>
  <c r="DW146" i="11"/>
  <c r="CM146" i="11" s="1"/>
  <c r="DQ146" i="11"/>
  <c r="CG146" i="11" s="1"/>
  <c r="DP146" i="11"/>
  <c r="CF146" i="11" s="1"/>
  <c r="FB146" i="11"/>
  <c r="DY146" i="11" s="1"/>
  <c r="CO146" i="11" s="1"/>
  <c r="DW130" i="11"/>
  <c r="CM130" i="11" s="1"/>
  <c r="DQ130" i="11"/>
  <c r="CG130" i="11" s="1"/>
  <c r="DP130" i="11"/>
  <c r="CF130" i="11" s="1"/>
  <c r="FB130" i="11"/>
  <c r="DY130" i="11" s="1"/>
  <c r="CO130" i="11" s="1"/>
  <c r="DW110" i="11"/>
  <c r="CM110" i="11" s="1"/>
  <c r="DS110" i="11"/>
  <c r="CI110" i="11" s="1"/>
  <c r="DR110" i="11"/>
  <c r="CH110" i="11" s="1"/>
  <c r="DQ110" i="11"/>
  <c r="CG110" i="11" s="1"/>
  <c r="DP110" i="11"/>
  <c r="CF110" i="11" s="1"/>
  <c r="FB110" i="11"/>
  <c r="DY110" i="11" s="1"/>
  <c r="CO110" i="11" s="1"/>
  <c r="DW96" i="11"/>
  <c r="CM96" i="11" s="1"/>
  <c r="DR96" i="11"/>
  <c r="CH96" i="11" s="1"/>
  <c r="DP96" i="11"/>
  <c r="CF96" i="11" s="1"/>
  <c r="DQ96" i="11"/>
  <c r="CG96" i="11" s="1"/>
  <c r="FB96" i="11"/>
  <c r="DY96" i="11" s="1"/>
  <c r="CO96" i="11" s="1"/>
  <c r="DW98" i="11"/>
  <c r="CM98" i="11" s="1"/>
  <c r="DS98" i="11"/>
  <c r="CI98" i="11" s="1"/>
  <c r="DR98" i="11"/>
  <c r="DQ98" i="11"/>
  <c r="CG98" i="11" s="1"/>
  <c r="DP98" i="11"/>
  <c r="CF98" i="11" s="1"/>
  <c r="FB98" i="11"/>
  <c r="DW93" i="11"/>
  <c r="CM93" i="11" s="1"/>
  <c r="DQ93" i="11"/>
  <c r="CG93" i="11" s="1"/>
  <c r="DP93" i="11"/>
  <c r="CF93" i="11" s="1"/>
  <c r="FB93" i="11"/>
  <c r="DY93" i="11" s="1"/>
  <c r="CO93" i="11" s="1"/>
  <c r="FC106" i="11"/>
  <c r="DZ106" i="11" s="1"/>
  <c r="CP106" i="11" s="1"/>
  <c r="ED123" i="11"/>
  <c r="CT123" i="11" s="1"/>
  <c r="ED137" i="11"/>
  <c r="CT137" i="11" s="1"/>
  <c r="ED46" i="11"/>
  <c r="CT46" i="11" s="1"/>
  <c r="ED51" i="11"/>
  <c r="CT51" i="11" s="1"/>
  <c r="BO183" i="11"/>
  <c r="DA183" i="11"/>
  <c r="BQ183" i="11" s="1"/>
  <c r="BO144" i="11"/>
  <c r="DA144" i="11"/>
  <c r="BQ144" i="11" s="1"/>
  <c r="BO128" i="11"/>
  <c r="DA128" i="11"/>
  <c r="BQ128" i="11" s="1"/>
  <c r="BO108" i="11"/>
  <c r="DA108" i="11"/>
  <c r="BQ108" i="11" s="1"/>
  <c r="BO139" i="11"/>
  <c r="DA139" i="11"/>
  <c r="BQ139" i="11" s="1"/>
  <c r="DA123" i="11"/>
  <c r="BQ123" i="11" s="1"/>
  <c r="BO123" i="11"/>
  <c r="BO107" i="11"/>
  <c r="DA107" i="11"/>
  <c r="BQ107" i="11" s="1"/>
  <c r="BO146" i="11"/>
  <c r="DA146" i="11"/>
  <c r="BQ146" i="11" s="1"/>
  <c r="BO130" i="11"/>
  <c r="DA130" i="11"/>
  <c r="BQ130" i="11" s="1"/>
  <c r="BO110" i="11"/>
  <c r="DA110" i="11"/>
  <c r="BQ110" i="11" s="1"/>
  <c r="BO182" i="11"/>
  <c r="DA182" i="11"/>
  <c r="BQ182" i="11" s="1"/>
  <c r="BO137" i="11"/>
  <c r="DA137" i="11"/>
  <c r="BQ137" i="11" s="1"/>
  <c r="BO117" i="11"/>
  <c r="DA117" i="11"/>
  <c r="BQ117" i="11" s="1"/>
  <c r="BO101" i="11"/>
  <c r="DA101" i="11"/>
  <c r="BQ101" i="11" s="1"/>
  <c r="DA50" i="11"/>
  <c r="BQ50" i="11" s="1"/>
  <c r="BO50" i="11"/>
  <c r="DA54" i="11"/>
  <c r="BQ54" i="11" s="1"/>
  <c r="BO54" i="11"/>
  <c r="BO93" i="11"/>
  <c r="DA93" i="11"/>
  <c r="BQ93" i="11" s="1"/>
  <c r="BO96" i="11"/>
  <c r="DA96" i="11"/>
  <c r="BQ96" i="11" s="1"/>
  <c r="DA48" i="11"/>
  <c r="BQ48" i="11" s="1"/>
  <c r="BO48" i="11"/>
  <c r="DA37" i="11"/>
  <c r="BQ37" i="11" s="1"/>
  <c r="BO37" i="11"/>
  <c r="BO187" i="11"/>
  <c r="DA187" i="11"/>
  <c r="BQ187" i="11" s="1"/>
  <c r="DA36" i="11"/>
  <c r="BQ36" i="11" s="1"/>
  <c r="BO36" i="11"/>
  <c r="EK184" i="11"/>
  <c r="EK147" i="11"/>
  <c r="EK131" i="11"/>
  <c r="EK115" i="11"/>
  <c r="EK146" i="11"/>
  <c r="EK130" i="11"/>
  <c r="EK110" i="11"/>
  <c r="EK167" i="11"/>
  <c r="EK133" i="11"/>
  <c r="EK113" i="11"/>
  <c r="EK97" i="11"/>
  <c r="EK140" i="11"/>
  <c r="EK124" i="11"/>
  <c r="EK104" i="11"/>
  <c r="EK56" i="11"/>
  <c r="EK93" i="11"/>
  <c r="EK96" i="11"/>
  <c r="EK48" i="11"/>
  <c r="EK95" i="11"/>
  <c r="EK38" i="11"/>
  <c r="EK39" i="11"/>
  <c r="EK42" i="11"/>
  <c r="DV185" i="11"/>
  <c r="CL185" i="11" s="1"/>
  <c r="DV113" i="11"/>
  <c r="CL113" i="11" s="1"/>
  <c r="DV132" i="11"/>
  <c r="CL132" i="11" s="1"/>
  <c r="DV112" i="11"/>
  <c r="CL112" i="11" s="1"/>
  <c r="DV131" i="11"/>
  <c r="CL131" i="11" s="1"/>
  <c r="DV115" i="11"/>
  <c r="CL115" i="11" s="1"/>
  <c r="DV134" i="11"/>
  <c r="CL134" i="11" s="1"/>
  <c r="DV100" i="11"/>
  <c r="CL100" i="11" s="1"/>
  <c r="DV53" i="11"/>
  <c r="CL53" i="11" s="1"/>
  <c r="DV98" i="11"/>
  <c r="CL98" i="11" s="1"/>
  <c r="DV48" i="11"/>
  <c r="CL48" i="11" s="1"/>
  <c r="DV52" i="11"/>
  <c r="CL52" i="11" s="1"/>
  <c r="DV39" i="11"/>
  <c r="CL39" i="11" s="1"/>
  <c r="DV187" i="11"/>
  <c r="CL187" i="11" s="1"/>
  <c r="FC97" i="11"/>
  <c r="DZ97" i="11" s="1"/>
  <c r="FB129" i="11"/>
  <c r="DY129" i="11" s="1"/>
  <c r="CO129" i="11" s="1"/>
  <c r="FB17" i="11"/>
  <c r="DY17" i="11" s="1"/>
  <c r="CO17" i="11" s="1"/>
  <c r="DW17" i="11"/>
  <c r="CM17" i="11" s="1"/>
  <c r="DR17" i="11"/>
  <c r="DQ17" i="11"/>
  <c r="DP17" i="11"/>
  <c r="DQ11" i="11"/>
  <c r="DP11" i="11"/>
  <c r="DW11" i="11"/>
  <c r="CM11" i="11" s="1"/>
  <c r="DW14" i="11"/>
  <c r="CM14" i="11" s="1"/>
  <c r="DQ14" i="11"/>
  <c r="DP14" i="11"/>
  <c r="EK12" i="11"/>
  <c r="FC13" i="11"/>
  <c r="DZ13" i="11" s="1"/>
  <c r="CP13" i="11" s="1"/>
  <c r="DX13" i="11"/>
  <c r="CN13" i="11" s="1"/>
  <c r="DW169" i="11"/>
  <c r="CM169" i="11" s="1"/>
  <c r="DQ169" i="11"/>
  <c r="DP169" i="11"/>
  <c r="EW169" i="11"/>
  <c r="DM169" i="11"/>
  <c r="CC169" i="11" s="1"/>
  <c r="FB31" i="11"/>
  <c r="DY31" i="11" s="1"/>
  <c r="CO31" i="11" s="1"/>
  <c r="DW31" i="11"/>
  <c r="CM31" i="11" s="1"/>
  <c r="DQ31" i="11"/>
  <c r="DP31" i="11"/>
  <c r="DR31" i="11"/>
  <c r="FB27" i="11"/>
  <c r="DY27" i="11" s="1"/>
  <c r="CO27" i="11" s="1"/>
  <c r="DW27" i="11"/>
  <c r="CM27" i="11" s="1"/>
  <c r="DQ27" i="11"/>
  <c r="DP27" i="11"/>
  <c r="FB24" i="11"/>
  <c r="DY24" i="11" s="1"/>
  <c r="CO24" i="11" s="1"/>
  <c r="DW24" i="11"/>
  <c r="CM24" i="11" s="1"/>
  <c r="DQ24" i="11"/>
  <c r="DP24" i="11"/>
  <c r="FB23" i="11"/>
  <c r="DY23" i="11" s="1"/>
  <c r="CO23" i="11" s="1"/>
  <c r="DQ23" i="11"/>
  <c r="DP23" i="11"/>
  <c r="DW23" i="11"/>
  <c r="CM23" i="11" s="1"/>
  <c r="DW58" i="11"/>
  <c r="CM58" i="11" s="1"/>
  <c r="DQ58" i="11"/>
  <c r="DP58" i="11"/>
  <c r="EK148" i="11"/>
  <c r="DM148" i="11"/>
  <c r="CC148" i="11" s="1"/>
  <c r="DW148" i="11"/>
  <c r="CM148" i="11" s="1"/>
  <c r="DP148" i="11"/>
  <c r="DS148" i="11"/>
  <c r="DR148" i="11"/>
  <c r="DQ148" i="11"/>
  <c r="DX148" i="11"/>
  <c r="CN148" i="11" s="1"/>
  <c r="EJ148" i="11"/>
  <c r="DV31" i="11"/>
  <c r="CL31" i="11" s="1"/>
  <c r="BT31" i="11"/>
  <c r="FC30" i="11"/>
  <c r="DZ30" i="11" s="1"/>
  <c r="CP30" i="11" s="1"/>
  <c r="DX30" i="11"/>
  <c r="CN30" i="11" s="1"/>
  <c r="FC21" i="11"/>
  <c r="DZ21" i="11" s="1"/>
  <c r="CP21" i="11" s="1"/>
  <c r="DX21" i="11"/>
  <c r="CN21" i="11" s="1"/>
  <c r="DW188" i="11"/>
  <c r="CM188" i="11" s="1"/>
  <c r="DP188" i="11"/>
  <c r="CF188" i="11" s="1"/>
  <c r="DQ188" i="11"/>
  <c r="DW164" i="11"/>
  <c r="CM164" i="11" s="1"/>
  <c r="DP164" i="11"/>
  <c r="DQ164" i="11"/>
  <c r="DM164" i="11"/>
  <c r="CC164" i="11" s="1"/>
  <c r="EJ22" i="11"/>
  <c r="BT141" i="11"/>
  <c r="DV141" i="11"/>
  <c r="CL141" i="11" s="1"/>
  <c r="BT140" i="11"/>
  <c r="DV140" i="11"/>
  <c r="CL140" i="11" s="1"/>
  <c r="BT139" i="11"/>
  <c r="DV139" i="11"/>
  <c r="CL139" i="11" s="1"/>
  <c r="BT107" i="11"/>
  <c r="DV107" i="11"/>
  <c r="CL107" i="11" s="1"/>
  <c r="BT146" i="11"/>
  <c r="DV146" i="11"/>
  <c r="CL146" i="11" s="1"/>
  <c r="BT94" i="11"/>
  <c r="DV94" i="11"/>
  <c r="CL94" i="11" s="1"/>
  <c r="BT51" i="11"/>
  <c r="DV51" i="11"/>
  <c r="CL51" i="11" s="1"/>
  <c r="BT37" i="11"/>
  <c r="DV37" i="11"/>
  <c r="CL37" i="11" s="1"/>
  <c r="BT33" i="11"/>
  <c r="DV33" i="11"/>
  <c r="CL33" i="11" s="1"/>
  <c r="DX185" i="11"/>
  <c r="CN185" i="11" s="1"/>
  <c r="FC185" i="11"/>
  <c r="DZ185" i="11" s="1"/>
  <c r="DX140" i="11"/>
  <c r="CN140" i="11" s="1"/>
  <c r="FC140" i="11"/>
  <c r="DZ140" i="11" s="1"/>
  <c r="CP140" i="11" s="1"/>
  <c r="DX124" i="11"/>
  <c r="CN124" i="11" s="1"/>
  <c r="FC124" i="11"/>
  <c r="DZ124" i="11" s="1"/>
  <c r="CP124" i="11" s="1"/>
  <c r="CG104" i="11"/>
  <c r="DX104" i="11"/>
  <c r="CN104" i="11" s="1"/>
  <c r="FC104" i="11"/>
  <c r="DZ104" i="11" s="1"/>
  <c r="DX135" i="11"/>
  <c r="CN135" i="11" s="1"/>
  <c r="FC135" i="11"/>
  <c r="DZ135" i="11" s="1"/>
  <c r="CP135" i="11" s="1"/>
  <c r="DX119" i="11"/>
  <c r="CN119" i="11" s="1"/>
  <c r="FC119" i="11"/>
  <c r="DZ119" i="11" s="1"/>
  <c r="CP119" i="11" s="1"/>
  <c r="DX103" i="11"/>
  <c r="CN103" i="11" s="1"/>
  <c r="FC103" i="11"/>
  <c r="DZ103" i="11" s="1"/>
  <c r="CP103" i="11" s="1"/>
  <c r="DX138" i="11"/>
  <c r="CN138" i="11" s="1"/>
  <c r="FC138" i="11"/>
  <c r="DZ138" i="11" s="1"/>
  <c r="CP138" i="11" s="1"/>
  <c r="DX118" i="11"/>
  <c r="CN118" i="11" s="1"/>
  <c r="FC118" i="11"/>
  <c r="DZ118" i="11" s="1"/>
  <c r="CP118" i="11" s="1"/>
  <c r="DX102" i="11"/>
  <c r="CN102" i="11" s="1"/>
  <c r="FC102" i="11"/>
  <c r="DZ102" i="11" s="1"/>
  <c r="CP102" i="11" s="1"/>
  <c r="DX141" i="11"/>
  <c r="CN141" i="11" s="1"/>
  <c r="FC141" i="11"/>
  <c r="DZ141" i="11" s="1"/>
  <c r="CP141" i="11" s="1"/>
  <c r="DX121" i="11"/>
  <c r="CN121" i="11" s="1"/>
  <c r="FC121" i="11"/>
  <c r="DZ121" i="11" s="1"/>
  <c r="CP121" i="11" s="1"/>
  <c r="CG105" i="11"/>
  <c r="DX105" i="11"/>
  <c r="CN105" i="11" s="1"/>
  <c r="FC105" i="11"/>
  <c r="DZ105" i="11" s="1"/>
  <c r="CP105" i="11" s="1"/>
  <c r="DX56" i="11"/>
  <c r="CN56" i="11" s="1"/>
  <c r="FC56" i="11"/>
  <c r="DZ56" i="11" s="1"/>
  <c r="CP56" i="11" s="1"/>
  <c r="DX92" i="11"/>
  <c r="CN92" i="11" s="1"/>
  <c r="FC92" i="11"/>
  <c r="DZ92" i="11" s="1"/>
  <c r="CP92" i="11" s="1"/>
  <c r="EJ15" i="11"/>
  <c r="EJ20" i="11"/>
  <c r="EE145" i="11"/>
  <c r="CU145" i="11" s="1"/>
  <c r="EE100" i="11"/>
  <c r="CU100" i="11" s="1"/>
  <c r="EE96" i="11"/>
  <c r="CU96" i="11" s="1"/>
  <c r="EE99" i="11"/>
  <c r="CU99" i="11" s="1"/>
  <c r="EE40" i="11"/>
  <c r="CU40" i="11" s="1"/>
  <c r="EE39" i="11"/>
  <c r="CU39" i="11" s="1"/>
  <c r="BN181" i="11"/>
  <c r="CZ181" i="11"/>
  <c r="BP181" i="11" s="1"/>
  <c r="BN137" i="11"/>
  <c r="CZ137" i="11"/>
  <c r="BP137" i="11" s="1"/>
  <c r="BN117" i="11"/>
  <c r="CZ117" i="11"/>
  <c r="BP117" i="11" s="1"/>
  <c r="BN101" i="11"/>
  <c r="CZ101" i="11"/>
  <c r="BP101" i="11" s="1"/>
  <c r="BN140" i="11"/>
  <c r="CZ140" i="11"/>
  <c r="BP140" i="11" s="1"/>
  <c r="BN124" i="11"/>
  <c r="CZ124" i="11"/>
  <c r="BP124" i="11" s="1"/>
  <c r="BN104" i="11"/>
  <c r="CZ104" i="11"/>
  <c r="BP104" i="11" s="1"/>
  <c r="BN139" i="11"/>
  <c r="CZ139" i="11"/>
  <c r="BP139" i="11" s="1"/>
  <c r="BN123" i="11"/>
  <c r="CZ123" i="11"/>
  <c r="BP123" i="11" s="1"/>
  <c r="BN107" i="11"/>
  <c r="CZ107" i="11"/>
  <c r="BP107" i="11" s="1"/>
  <c r="BN146" i="11"/>
  <c r="CZ146" i="11"/>
  <c r="BP146" i="11" s="1"/>
  <c r="BN130" i="11"/>
  <c r="CZ130" i="11"/>
  <c r="BP130" i="11" s="1"/>
  <c r="BN110" i="11"/>
  <c r="CZ110" i="11"/>
  <c r="BP110" i="11" s="1"/>
  <c r="BN96" i="11"/>
  <c r="CZ96" i="11"/>
  <c r="BP96" i="11" s="1"/>
  <c r="BN48" i="11"/>
  <c r="CZ48" i="11"/>
  <c r="BP48" i="11" s="1"/>
  <c r="CZ57" i="11"/>
  <c r="BP57" i="11" s="1"/>
  <c r="BN57" i="11"/>
  <c r="BN94" i="11"/>
  <c r="CZ94" i="11"/>
  <c r="BP94" i="11" s="1"/>
  <c r="BN45" i="11"/>
  <c r="CZ45" i="11"/>
  <c r="BP45" i="11" s="1"/>
  <c r="BN49" i="11"/>
  <c r="CZ49" i="11"/>
  <c r="BP49" i="11" s="1"/>
  <c r="CZ35" i="11"/>
  <c r="BP35" i="11" s="1"/>
  <c r="BN35" i="11"/>
  <c r="CZ43" i="11"/>
  <c r="BP43" i="11" s="1"/>
  <c r="BN43" i="11"/>
  <c r="BN33" i="11"/>
  <c r="CZ33" i="11"/>
  <c r="BP33" i="11" s="1"/>
  <c r="CA184" i="11"/>
  <c r="EC184" i="11"/>
  <c r="CS184" i="11" s="1"/>
  <c r="CA180" i="11"/>
  <c r="EC180" i="11"/>
  <c r="CS180" i="11" s="1"/>
  <c r="CA100" i="11"/>
  <c r="EC100" i="11"/>
  <c r="CS100" i="11" s="1"/>
  <c r="CA135" i="11"/>
  <c r="EC135" i="11"/>
  <c r="CS135" i="11" s="1"/>
  <c r="CA103" i="11"/>
  <c r="EC103" i="11"/>
  <c r="CS103" i="11" s="1"/>
  <c r="CA138" i="11"/>
  <c r="EC138" i="11"/>
  <c r="CS138" i="11" s="1"/>
  <c r="CA102" i="11"/>
  <c r="EC102" i="11"/>
  <c r="CS102" i="11" s="1"/>
  <c r="CA145" i="11"/>
  <c r="EC145" i="11"/>
  <c r="CS145" i="11" s="1"/>
  <c r="CA129" i="11"/>
  <c r="EC129" i="11"/>
  <c r="CS129" i="11" s="1"/>
  <c r="CA95" i="11"/>
  <c r="EC95" i="11"/>
  <c r="CS95" i="11" s="1"/>
  <c r="CA94" i="11"/>
  <c r="EC94" i="11"/>
  <c r="CS94" i="11" s="1"/>
  <c r="CA51" i="11"/>
  <c r="EC51" i="11"/>
  <c r="CS51" i="11" s="1"/>
  <c r="CA186" i="11"/>
  <c r="EC186" i="11"/>
  <c r="CS186" i="11" s="1"/>
  <c r="EJ17" i="11"/>
  <c r="EC136" i="11"/>
  <c r="CS136" i="11" s="1"/>
  <c r="EC116" i="11"/>
  <c r="CS116" i="11" s="1"/>
  <c r="EC119" i="11"/>
  <c r="CS119" i="11" s="1"/>
  <c r="EC118" i="11"/>
  <c r="CS118" i="11" s="1"/>
  <c r="EC109" i="11"/>
  <c r="CS109" i="11" s="1"/>
  <c r="EC44" i="11"/>
  <c r="CS44" i="11" s="1"/>
  <c r="DW184" i="11"/>
  <c r="CM184" i="11" s="1"/>
  <c r="DS184" i="11"/>
  <c r="CI184" i="11" s="1"/>
  <c r="DR184" i="11"/>
  <c r="DP184" i="11"/>
  <c r="CF184" i="11" s="1"/>
  <c r="DQ184" i="11"/>
  <c r="CG184" i="11" s="1"/>
  <c r="DW185" i="11"/>
  <c r="CM185" i="11" s="1"/>
  <c r="DR185" i="11"/>
  <c r="CH185" i="11" s="1"/>
  <c r="DQ185" i="11"/>
  <c r="CG185" i="11" s="1"/>
  <c r="DS185" i="11"/>
  <c r="CI185" i="11" s="1"/>
  <c r="DP185" i="11"/>
  <c r="CF185" i="11" s="1"/>
  <c r="FB185" i="11"/>
  <c r="DY185" i="11" s="1"/>
  <c r="DQ137" i="11"/>
  <c r="CG137" i="11" s="1"/>
  <c r="DS137" i="11"/>
  <c r="CI137" i="11" s="1"/>
  <c r="DW137" i="11"/>
  <c r="CM137" i="11" s="1"/>
  <c r="DP137" i="11"/>
  <c r="CF137" i="11" s="1"/>
  <c r="FB137" i="11"/>
  <c r="DY137" i="11" s="1"/>
  <c r="CO137" i="11" s="1"/>
  <c r="DW117" i="11"/>
  <c r="CM117" i="11" s="1"/>
  <c r="DQ117" i="11"/>
  <c r="DP117" i="11"/>
  <c r="CF117" i="11" s="1"/>
  <c r="FB117" i="11"/>
  <c r="DY117" i="11" s="1"/>
  <c r="CO117" i="11" s="1"/>
  <c r="DW101" i="11"/>
  <c r="CM101" i="11" s="1"/>
  <c r="DQ101" i="11"/>
  <c r="CG101" i="11" s="1"/>
  <c r="DP101" i="11"/>
  <c r="CF101" i="11" s="1"/>
  <c r="FB101" i="11"/>
  <c r="DY101" i="11" s="1"/>
  <c r="CO101" i="11" s="1"/>
  <c r="DW132" i="11"/>
  <c r="CM132" i="11" s="1"/>
  <c r="DP132" i="11"/>
  <c r="CF132" i="11" s="1"/>
  <c r="DR132" i="11"/>
  <c r="CH132" i="11" s="1"/>
  <c r="DQ132" i="11"/>
  <c r="CG132" i="11" s="1"/>
  <c r="DW112" i="11"/>
  <c r="CM112" i="11" s="1"/>
  <c r="DS112" i="11"/>
  <c r="CI112" i="11" s="1"/>
  <c r="DR112" i="11"/>
  <c r="CH112" i="11" s="1"/>
  <c r="DP112" i="11"/>
  <c r="CF112" i="11" s="1"/>
  <c r="DQ112" i="11"/>
  <c r="CG112" i="11" s="1"/>
  <c r="DW147" i="11"/>
  <c r="CM147" i="11" s="1"/>
  <c r="DS147" i="11"/>
  <c r="CI147" i="11" s="1"/>
  <c r="DR147" i="11"/>
  <c r="CH147" i="11" s="1"/>
  <c r="DQ147" i="11"/>
  <c r="CG147" i="11" s="1"/>
  <c r="DP147" i="11"/>
  <c r="CF147" i="11" s="1"/>
  <c r="DW131" i="11"/>
  <c r="CM131" i="11" s="1"/>
  <c r="DS131" i="11"/>
  <c r="DQ131" i="11"/>
  <c r="CG131" i="11" s="1"/>
  <c r="DP131" i="11"/>
  <c r="CF131" i="11" s="1"/>
  <c r="DW115" i="11"/>
  <c r="CM115" i="11" s="1"/>
  <c r="DR115" i="11"/>
  <c r="CH115" i="11" s="1"/>
  <c r="DQ115" i="11"/>
  <c r="CG115" i="11" s="1"/>
  <c r="DP115" i="11"/>
  <c r="CF115" i="11" s="1"/>
  <c r="DW99" i="11"/>
  <c r="CM99" i="11" s="1"/>
  <c r="DS99" i="11"/>
  <c r="CI99" i="11" s="1"/>
  <c r="DQ99" i="11"/>
  <c r="CG99" i="11" s="1"/>
  <c r="DP99" i="11"/>
  <c r="CF99" i="11" s="1"/>
  <c r="FB99" i="11"/>
  <c r="DY99" i="11" s="1"/>
  <c r="CO99" i="11" s="1"/>
  <c r="DW142" i="11"/>
  <c r="CM142" i="11" s="1"/>
  <c r="DQ142" i="11"/>
  <c r="CG142" i="11" s="1"/>
  <c r="DP142" i="11"/>
  <c r="CF142" i="11" s="1"/>
  <c r="DW126" i="11"/>
  <c r="CM126" i="11" s="1"/>
  <c r="DQ126" i="11"/>
  <c r="CG126" i="11" s="1"/>
  <c r="DP126" i="11"/>
  <c r="CF126" i="11" s="1"/>
  <c r="DW106" i="11"/>
  <c r="CM106" i="11" s="1"/>
  <c r="DS106" i="11"/>
  <c r="CI106" i="11" s="1"/>
  <c r="DQ106" i="11"/>
  <c r="CG106" i="11" s="1"/>
  <c r="DP106" i="11"/>
  <c r="CF106" i="11" s="1"/>
  <c r="DP92" i="11"/>
  <c r="CF92" i="11" s="1"/>
  <c r="DS92" i="11"/>
  <c r="CI92" i="11" s="1"/>
  <c r="DQ92" i="11"/>
  <c r="CG92" i="11" s="1"/>
  <c r="DW92" i="11"/>
  <c r="CM92" i="11" s="1"/>
  <c r="FB92" i="11"/>
  <c r="DY92" i="11" s="1"/>
  <c r="CO92" i="11" s="1"/>
  <c r="DW94" i="11"/>
  <c r="CM94" i="11" s="1"/>
  <c r="DR94" i="11"/>
  <c r="CH94" i="11" s="1"/>
  <c r="DQ94" i="11"/>
  <c r="CG94" i="11" s="1"/>
  <c r="DP94" i="11"/>
  <c r="CF94" i="11" s="1"/>
  <c r="FB94" i="11"/>
  <c r="DY94" i="11" s="1"/>
  <c r="CO94" i="11" s="1"/>
  <c r="DS187" i="11"/>
  <c r="CI187" i="11" s="1"/>
  <c r="DW187" i="11"/>
  <c r="CM187" i="11" s="1"/>
  <c r="DR187" i="11"/>
  <c r="CH187" i="11" s="1"/>
  <c r="DP187" i="11"/>
  <c r="CF187" i="11" s="1"/>
  <c r="DQ187" i="11"/>
  <c r="CG187" i="11" s="1"/>
  <c r="FB187" i="11"/>
  <c r="DY187" i="11" s="1"/>
  <c r="CO187" i="11" s="1"/>
  <c r="FB131" i="11"/>
  <c r="DY131" i="11" s="1"/>
  <c r="CO131" i="11" s="1"/>
  <c r="FB126" i="11"/>
  <c r="DY126" i="11" s="1"/>
  <c r="CO126" i="11" s="1"/>
  <c r="FB142" i="11"/>
  <c r="ED136" i="11"/>
  <c r="CT136" i="11" s="1"/>
  <c r="ED116" i="11"/>
  <c r="CT116" i="11" s="1"/>
  <c r="EK8" i="11"/>
  <c r="EJ27" i="11"/>
  <c r="DA181" i="11"/>
  <c r="BQ181" i="11" s="1"/>
  <c r="BO181" i="11"/>
  <c r="BO140" i="11"/>
  <c r="DA140" i="11"/>
  <c r="BQ140" i="11" s="1"/>
  <c r="BO124" i="11"/>
  <c r="DA124" i="11"/>
  <c r="BQ124" i="11" s="1"/>
  <c r="BO104" i="11"/>
  <c r="DA104" i="11"/>
  <c r="BQ104" i="11" s="1"/>
  <c r="BO135" i="11"/>
  <c r="DA135" i="11"/>
  <c r="BQ135" i="11" s="1"/>
  <c r="BO119" i="11"/>
  <c r="DA119" i="11"/>
  <c r="BQ119" i="11" s="1"/>
  <c r="BO103" i="11"/>
  <c r="DA103" i="11"/>
  <c r="BQ103" i="11" s="1"/>
  <c r="BO142" i="11"/>
  <c r="DA142" i="11"/>
  <c r="BQ142" i="11" s="1"/>
  <c r="BO126" i="11"/>
  <c r="DA126" i="11"/>
  <c r="BQ126" i="11" s="1"/>
  <c r="BO106" i="11"/>
  <c r="DA106" i="11"/>
  <c r="BQ106" i="11" s="1"/>
  <c r="BO167" i="11"/>
  <c r="DA167" i="11"/>
  <c r="BQ167" i="11" s="1"/>
  <c r="BO133" i="11"/>
  <c r="DA133" i="11"/>
  <c r="BQ133" i="11" s="1"/>
  <c r="BO113" i="11"/>
  <c r="DA113" i="11"/>
  <c r="BQ113" i="11" s="1"/>
  <c r="BO99" i="11"/>
  <c r="DA99" i="11"/>
  <c r="BQ99" i="11" s="1"/>
  <c r="DA47" i="11"/>
  <c r="BQ47" i="11" s="1"/>
  <c r="BO47" i="11"/>
  <c r="DA52" i="11"/>
  <c r="BQ52" i="11" s="1"/>
  <c r="BO52" i="11"/>
  <c r="DA51" i="11"/>
  <c r="BQ51" i="11" s="1"/>
  <c r="BO51" i="11"/>
  <c r="BO92" i="11"/>
  <c r="DA92" i="11"/>
  <c r="BQ92" i="11" s="1"/>
  <c r="DA46" i="11"/>
  <c r="BQ46" i="11" s="1"/>
  <c r="BO46" i="11"/>
  <c r="DA35" i="11"/>
  <c r="BQ35" i="11" s="1"/>
  <c r="BO35" i="11"/>
  <c r="DA43" i="11"/>
  <c r="BQ43" i="11" s="1"/>
  <c r="BO43" i="11"/>
  <c r="BO33" i="11"/>
  <c r="DA33" i="11"/>
  <c r="BQ33" i="11" s="1"/>
  <c r="EK183" i="11"/>
  <c r="EK143" i="11"/>
  <c r="EK127" i="11"/>
  <c r="EK111" i="11"/>
  <c r="EK142" i="11"/>
  <c r="EK126" i="11"/>
  <c r="EK106" i="11"/>
  <c r="EK145" i="11"/>
  <c r="EK129" i="11"/>
  <c r="EK109" i="11"/>
  <c r="EK181" i="11"/>
  <c r="EK136" i="11"/>
  <c r="EK116" i="11"/>
  <c r="EK99" i="11"/>
  <c r="EK54" i="11"/>
  <c r="EK51" i="11"/>
  <c r="EK92" i="11"/>
  <c r="EK46" i="11"/>
  <c r="EK57" i="11"/>
  <c r="EK34" i="11"/>
  <c r="EK36" i="11"/>
  <c r="EK40" i="11"/>
  <c r="DV129" i="11"/>
  <c r="CL129" i="11" s="1"/>
  <c r="DV109" i="11"/>
  <c r="CL109" i="11" s="1"/>
  <c r="DV128" i="11"/>
  <c r="CL128" i="11" s="1"/>
  <c r="DV108" i="11"/>
  <c r="CL108" i="11" s="1"/>
  <c r="DV111" i="11"/>
  <c r="CL111" i="11" s="1"/>
  <c r="DV130" i="11"/>
  <c r="CL130" i="11" s="1"/>
  <c r="DV110" i="11"/>
  <c r="CL110" i="11" s="1"/>
  <c r="DV96" i="11"/>
  <c r="CL96" i="11" s="1"/>
  <c r="DV47" i="11"/>
  <c r="CL47" i="11" s="1"/>
  <c r="DV40" i="11"/>
  <c r="CL40" i="11" s="1"/>
  <c r="FB184" i="11"/>
  <c r="FC115" i="11"/>
  <c r="FC132" i="11"/>
  <c r="DZ132" i="11" s="1"/>
  <c r="CP132" i="11" s="1"/>
  <c r="FB145" i="11"/>
  <c r="DY145" i="11" s="1"/>
  <c r="CO145" i="11" s="1"/>
  <c r="FB29" i="11"/>
  <c r="DY29" i="11" s="1"/>
  <c r="CO29" i="11" s="1"/>
  <c r="DR29" i="11"/>
  <c r="DW29" i="11"/>
  <c r="CM29" i="11" s="1"/>
  <c r="DQ29" i="11"/>
  <c r="DP29" i="11"/>
  <c r="EW148" i="11"/>
  <c r="DV19" i="11"/>
  <c r="CL19" i="11" s="1"/>
  <c r="BT19" i="11"/>
  <c r="EJ164" i="11"/>
  <c r="EJ18" i="11"/>
  <c r="BT182" i="11"/>
  <c r="DV182" i="11"/>
  <c r="CL182" i="11" s="1"/>
  <c r="BT137" i="11"/>
  <c r="DV137" i="11"/>
  <c r="CL137" i="11" s="1"/>
  <c r="BT101" i="11"/>
  <c r="DV101" i="11"/>
  <c r="CL101" i="11" s="1"/>
  <c r="BT142" i="11"/>
  <c r="DV142" i="11"/>
  <c r="CL142" i="11" s="1"/>
  <c r="BT92" i="11"/>
  <c r="DV92" i="11"/>
  <c r="CL92" i="11" s="1"/>
  <c r="BT46" i="11"/>
  <c r="DV46" i="11"/>
  <c r="CL46" i="11" s="1"/>
  <c r="BT50" i="11"/>
  <c r="DV50" i="11"/>
  <c r="CL50" i="11" s="1"/>
  <c r="BT43" i="11"/>
  <c r="DV43" i="11"/>
  <c r="CL43" i="11" s="1"/>
  <c r="BT35" i="11"/>
  <c r="DV35" i="11"/>
  <c r="CL35" i="11" s="1"/>
  <c r="DX184" i="11"/>
  <c r="CN184" i="11" s="1"/>
  <c r="FC184" i="11"/>
  <c r="DZ184" i="11" s="1"/>
  <c r="DX183" i="11"/>
  <c r="CN183" i="11" s="1"/>
  <c r="FC183" i="11"/>
  <c r="DZ183" i="11" s="1"/>
  <c r="CG136" i="11"/>
  <c r="DX136" i="11"/>
  <c r="CN136" i="11" s="1"/>
  <c r="FC136" i="11"/>
  <c r="DX116" i="11"/>
  <c r="CN116" i="11" s="1"/>
  <c r="FC116" i="11"/>
  <c r="DZ116" i="11" s="1"/>
  <c r="CP116" i="11" s="1"/>
  <c r="DX147" i="11"/>
  <c r="CN147" i="11" s="1"/>
  <c r="FC147" i="11"/>
  <c r="DZ147" i="11" s="1"/>
  <c r="DX168" i="11"/>
  <c r="CN168" i="11" s="1"/>
  <c r="FC168" i="11"/>
  <c r="DS168" i="11" s="1"/>
  <c r="DX134" i="11"/>
  <c r="CN134" i="11" s="1"/>
  <c r="FC134" i="11"/>
  <c r="DZ134" i="11" s="1"/>
  <c r="CP134" i="11" s="1"/>
  <c r="DX114" i="11"/>
  <c r="CN114" i="11" s="1"/>
  <c r="FC114" i="11"/>
  <c r="DZ114" i="11" s="1"/>
  <c r="CP114" i="11" s="1"/>
  <c r="DX182" i="11"/>
  <c r="CN182" i="11" s="1"/>
  <c r="FC182" i="11"/>
  <c r="DZ182" i="11" s="1"/>
  <c r="DX137" i="11"/>
  <c r="CN137" i="11" s="1"/>
  <c r="FC137" i="11"/>
  <c r="DZ137" i="11" s="1"/>
  <c r="CP137" i="11" s="1"/>
  <c r="CG117" i="11"/>
  <c r="DX117" i="11"/>
  <c r="CN117" i="11" s="1"/>
  <c r="FC117" i="11"/>
  <c r="DZ117" i="11" s="1"/>
  <c r="CP117" i="11" s="1"/>
  <c r="DX101" i="11"/>
  <c r="CN101" i="11" s="1"/>
  <c r="FC101" i="11"/>
  <c r="DZ101" i="11" s="1"/>
  <c r="CP101" i="11" s="1"/>
  <c r="DX95" i="11"/>
  <c r="CN95" i="11" s="1"/>
  <c r="FC95" i="11"/>
  <c r="DZ95" i="11" s="1"/>
  <c r="CP95" i="11" s="1"/>
  <c r="DX187" i="11"/>
  <c r="CN187" i="11" s="1"/>
  <c r="FC187" i="11"/>
  <c r="DZ187" i="11" s="1"/>
  <c r="CP187" i="11" s="1"/>
  <c r="EJ28" i="11"/>
  <c r="DL35" i="11"/>
  <c r="DL37" i="11"/>
  <c r="DL40" i="11"/>
  <c r="CB40" i="11" s="1"/>
  <c r="DL42" i="11"/>
  <c r="DL186" i="11"/>
  <c r="CB186" i="11" s="1"/>
  <c r="DL33" i="11"/>
  <c r="DL36" i="11"/>
  <c r="DL39" i="11"/>
  <c r="DL41" i="11"/>
  <c r="CB41" i="11" s="1"/>
  <c r="DL187" i="11"/>
  <c r="DL34" i="11"/>
  <c r="DL38" i="11"/>
  <c r="DL47" i="11"/>
  <c r="CB47" i="11" s="1"/>
  <c r="DL50" i="11"/>
  <c r="DL57" i="11"/>
  <c r="DL95" i="11"/>
  <c r="CB95" i="11" s="1"/>
  <c r="DL44" i="11"/>
  <c r="DL46" i="11"/>
  <c r="CB46" i="11" s="1"/>
  <c r="DL48" i="11"/>
  <c r="DL53" i="11"/>
  <c r="CB53" i="11" s="1"/>
  <c r="DL55" i="11"/>
  <c r="CB55" i="11" s="1"/>
  <c r="DL92" i="11"/>
  <c r="DL96" i="11"/>
  <c r="CB96" i="11" s="1"/>
  <c r="DL100" i="11"/>
  <c r="CB100" i="11" s="1"/>
  <c r="DL43" i="11"/>
  <c r="DL49" i="11"/>
  <c r="CB49" i="11" s="1"/>
  <c r="DL51" i="11"/>
  <c r="CB51" i="11" s="1"/>
  <c r="DL93" i="11"/>
  <c r="DL45" i="11"/>
  <c r="CB45" i="11" s="1"/>
  <c r="DL52" i="11"/>
  <c r="CB52" i="11" s="1"/>
  <c r="DL54" i="11"/>
  <c r="CB54" i="11" s="1"/>
  <c r="DL56" i="11"/>
  <c r="DL94" i="11"/>
  <c r="DL98" i="11"/>
  <c r="CB98" i="11" s="1"/>
  <c r="DL104" i="11"/>
  <c r="DL108" i="11"/>
  <c r="CB108" i="11" s="1"/>
  <c r="DL112" i="11"/>
  <c r="CB112" i="11" s="1"/>
  <c r="DL116" i="11"/>
  <c r="CB116" i="11" s="1"/>
  <c r="DL124" i="11"/>
  <c r="DL128" i="11"/>
  <c r="CB128" i="11" s="1"/>
  <c r="DL132" i="11"/>
  <c r="CB132" i="11" s="1"/>
  <c r="DL136" i="11"/>
  <c r="CB136" i="11" s="1"/>
  <c r="DL140" i="11"/>
  <c r="DL144" i="11"/>
  <c r="DL163" i="11"/>
  <c r="DL181" i="11"/>
  <c r="DL101" i="11"/>
  <c r="DL105" i="11"/>
  <c r="CB105" i="11" s="1"/>
  <c r="DL109" i="11"/>
  <c r="DL113" i="11"/>
  <c r="DL117" i="11"/>
  <c r="CB117" i="11" s="1"/>
  <c r="DL121" i="11"/>
  <c r="CB121" i="11" s="1"/>
  <c r="DL129" i="11"/>
  <c r="DL133" i="11"/>
  <c r="DL137" i="11"/>
  <c r="CB137" i="11" s="1"/>
  <c r="DL141" i="11"/>
  <c r="DL145" i="11"/>
  <c r="DL167" i="11"/>
  <c r="DL182" i="11"/>
  <c r="DL99" i="11"/>
  <c r="CB99" i="11" s="1"/>
  <c r="DL102" i="11"/>
  <c r="CB102" i="11" s="1"/>
  <c r="DL106" i="11"/>
  <c r="CB106" i="11" s="1"/>
  <c r="DL110" i="11"/>
  <c r="CB110" i="11" s="1"/>
  <c r="DL114" i="11"/>
  <c r="DL118" i="11"/>
  <c r="CB118" i="11" s="1"/>
  <c r="DL126" i="11"/>
  <c r="CB126" i="11" s="1"/>
  <c r="DL130" i="11"/>
  <c r="DL134" i="11"/>
  <c r="DL138" i="11"/>
  <c r="CB138" i="11" s="1"/>
  <c r="DL142" i="11"/>
  <c r="CB142" i="11" s="1"/>
  <c r="DL146" i="11"/>
  <c r="DL97" i="11"/>
  <c r="CB97" i="11" s="1"/>
  <c r="DL103" i="11"/>
  <c r="DL107" i="11"/>
  <c r="DL111" i="11"/>
  <c r="CB111" i="11" s="1"/>
  <c r="DL115" i="11"/>
  <c r="CB115" i="11" s="1"/>
  <c r="DL119" i="11"/>
  <c r="CB119" i="11" s="1"/>
  <c r="DL123" i="11"/>
  <c r="CB123" i="11" s="1"/>
  <c r="DL127" i="11"/>
  <c r="CB127" i="11" s="1"/>
  <c r="DL131" i="11"/>
  <c r="DL135" i="11"/>
  <c r="CB135" i="11" s="1"/>
  <c r="DL139" i="11"/>
  <c r="CB139" i="11" s="1"/>
  <c r="DL143" i="11"/>
  <c r="DL147" i="11"/>
  <c r="DL183" i="11"/>
  <c r="DL184" i="11"/>
  <c r="CB184" i="11" s="1"/>
  <c r="DL168" i="11"/>
  <c r="DL180" i="11"/>
  <c r="DL185" i="11"/>
  <c r="FC142" i="11"/>
  <c r="DZ142" i="11" s="1"/>
  <c r="CP142" i="11" s="1"/>
  <c r="EE146" i="11"/>
  <c r="CU146" i="11" s="1"/>
  <c r="EE163" i="11"/>
  <c r="CU163" i="11" s="1"/>
  <c r="EE92" i="11"/>
  <c r="CU92" i="11" s="1"/>
  <c r="EE95" i="11"/>
  <c r="CU95" i="11" s="1"/>
  <c r="EE94" i="11"/>
  <c r="CU94" i="11" s="1"/>
  <c r="EE37" i="11"/>
  <c r="CU37" i="11" s="1"/>
  <c r="BN185" i="11"/>
  <c r="CZ185" i="11"/>
  <c r="BP185" i="11" s="1"/>
  <c r="BN167" i="11"/>
  <c r="CZ167" i="11"/>
  <c r="BP167" i="11" s="1"/>
  <c r="BN133" i="11"/>
  <c r="CZ133" i="11"/>
  <c r="BP133" i="11" s="1"/>
  <c r="BN113" i="11"/>
  <c r="CZ113" i="11"/>
  <c r="BP113" i="11" s="1"/>
  <c r="BN99" i="11"/>
  <c r="CZ99" i="11"/>
  <c r="BP99" i="11" s="1"/>
  <c r="BN136" i="11"/>
  <c r="CZ136" i="11"/>
  <c r="BP136" i="11" s="1"/>
  <c r="CZ116" i="11"/>
  <c r="BP116" i="11" s="1"/>
  <c r="BN116" i="11"/>
  <c r="CZ180" i="11"/>
  <c r="BP180" i="11" s="1"/>
  <c r="BN180" i="11"/>
  <c r="BN135" i="11"/>
  <c r="CZ135" i="11"/>
  <c r="BP135" i="11" s="1"/>
  <c r="BN119" i="11"/>
  <c r="CZ119" i="11"/>
  <c r="BP119" i="11" s="1"/>
  <c r="BN103" i="11"/>
  <c r="CZ103" i="11"/>
  <c r="BP103" i="11" s="1"/>
  <c r="BN142" i="11"/>
  <c r="CZ142" i="11"/>
  <c r="BP142" i="11" s="1"/>
  <c r="CZ126" i="11"/>
  <c r="BP126" i="11" s="1"/>
  <c r="BN126" i="11"/>
  <c r="BN106" i="11"/>
  <c r="CZ106" i="11"/>
  <c r="BP106" i="11" s="1"/>
  <c r="BN92" i="11"/>
  <c r="CZ92" i="11"/>
  <c r="BP92" i="11" s="1"/>
  <c r="BN46" i="11"/>
  <c r="CZ46" i="11"/>
  <c r="BP46" i="11" s="1"/>
  <c r="BN50" i="11"/>
  <c r="CZ50" i="11"/>
  <c r="BP50" i="11" s="1"/>
  <c r="BN56" i="11"/>
  <c r="CZ56" i="11"/>
  <c r="BP56" i="11" s="1"/>
  <c r="BN97" i="11"/>
  <c r="CZ97" i="11"/>
  <c r="BP97" i="11" s="1"/>
  <c r="BN42" i="11"/>
  <c r="CZ42" i="11"/>
  <c r="BP42" i="11" s="1"/>
  <c r="BN38" i="11"/>
  <c r="CZ38" i="11"/>
  <c r="BP38" i="11" s="1"/>
  <c r="BN41" i="11"/>
  <c r="CZ41" i="11"/>
  <c r="BP41" i="11" s="1"/>
  <c r="CZ186" i="11"/>
  <c r="BP186" i="11" s="1"/>
  <c r="BN186" i="11"/>
  <c r="CA183" i="11"/>
  <c r="EC183" i="11"/>
  <c r="CS183" i="11" s="1"/>
  <c r="CA163" i="11"/>
  <c r="EC163" i="11"/>
  <c r="CS163" i="11" s="1"/>
  <c r="CA112" i="11"/>
  <c r="EC112" i="11"/>
  <c r="CS112" i="11" s="1"/>
  <c r="CA147" i="11"/>
  <c r="EC147" i="11"/>
  <c r="CS147" i="11" s="1"/>
  <c r="CA131" i="11"/>
  <c r="EC131" i="11"/>
  <c r="CS131" i="11" s="1"/>
  <c r="CA168" i="11"/>
  <c r="EC168" i="11"/>
  <c r="CS168" i="11" s="1"/>
  <c r="CA98" i="11"/>
  <c r="EC98" i="11"/>
  <c r="CS98" i="11" s="1"/>
  <c r="CA141" i="11"/>
  <c r="EC141" i="11"/>
  <c r="CS141" i="11" s="1"/>
  <c r="CA57" i="11"/>
  <c r="EC57" i="11"/>
  <c r="CS57" i="11" s="1"/>
  <c r="CA56" i="11"/>
  <c r="EC56" i="11"/>
  <c r="CS56" i="11" s="1"/>
  <c r="CA42" i="11"/>
  <c r="EC42" i="11"/>
  <c r="CS42" i="11" s="1"/>
  <c r="CA40" i="11"/>
  <c r="EC40" i="11"/>
  <c r="CS40" i="11" s="1"/>
  <c r="CA34" i="11"/>
  <c r="EC34" i="11"/>
  <c r="CS34" i="11" s="1"/>
  <c r="CA39" i="11"/>
  <c r="EC39" i="11"/>
  <c r="CS39" i="11" s="1"/>
  <c r="EJ25" i="11"/>
  <c r="EC132" i="11"/>
  <c r="CS132" i="11" s="1"/>
  <c r="EC115" i="11"/>
  <c r="CS115" i="11" s="1"/>
  <c r="EC134" i="11"/>
  <c r="CS134" i="11" s="1"/>
  <c r="EC114" i="11"/>
  <c r="CS114" i="11" s="1"/>
  <c r="EC121" i="11"/>
  <c r="CS121" i="11" s="1"/>
  <c r="EC105" i="11"/>
  <c r="CS105" i="11" s="1"/>
  <c r="EC45" i="11"/>
  <c r="CS45" i="11" s="1"/>
  <c r="EC49" i="11"/>
  <c r="CS49" i="11" s="1"/>
  <c r="EC55" i="11"/>
  <c r="CS55" i="11" s="1"/>
  <c r="EC41" i="11"/>
  <c r="CS41" i="11" s="1"/>
  <c r="DS182" i="11"/>
  <c r="CI182" i="11" s="1"/>
  <c r="DR182" i="11"/>
  <c r="CH182" i="11" s="1"/>
  <c r="DW182" i="11"/>
  <c r="CM182" i="11" s="1"/>
  <c r="DQ182" i="11"/>
  <c r="CG182" i="11" s="1"/>
  <c r="DP182" i="11"/>
  <c r="CF182" i="11" s="1"/>
  <c r="DS167" i="11"/>
  <c r="CI167" i="11" s="1"/>
  <c r="DW167" i="11"/>
  <c r="CM167" i="11" s="1"/>
  <c r="DQ167" i="11"/>
  <c r="CG167" i="11" s="1"/>
  <c r="DP167" i="11"/>
  <c r="CF167" i="11" s="1"/>
  <c r="FB167" i="11"/>
  <c r="DR133" i="11"/>
  <c r="CH133" i="11" s="1"/>
  <c r="DQ133" i="11"/>
  <c r="CG133" i="11" s="1"/>
  <c r="DW133" i="11"/>
  <c r="CM133" i="11" s="1"/>
  <c r="DS133" i="11"/>
  <c r="CI133" i="11" s="1"/>
  <c r="DP133" i="11"/>
  <c r="CF133" i="11" s="1"/>
  <c r="FB133" i="11"/>
  <c r="DY133" i="11" s="1"/>
  <c r="CO133" i="11" s="1"/>
  <c r="DQ113" i="11"/>
  <c r="CG113" i="11" s="1"/>
  <c r="DS113" i="11"/>
  <c r="CI113" i="11" s="1"/>
  <c r="DW113" i="11"/>
  <c r="CM113" i="11" s="1"/>
  <c r="DP113" i="11"/>
  <c r="CF113" i="11" s="1"/>
  <c r="FB113" i="11"/>
  <c r="DY113" i="11" s="1"/>
  <c r="CO113" i="11" s="1"/>
  <c r="DS144" i="11"/>
  <c r="CI144" i="11" s="1"/>
  <c r="DP144" i="11"/>
  <c r="CF144" i="11" s="1"/>
  <c r="DW144" i="11"/>
  <c r="CM144" i="11" s="1"/>
  <c r="DQ144" i="11"/>
  <c r="CG144" i="11" s="1"/>
  <c r="FB144" i="11"/>
  <c r="DY144" i="11" s="1"/>
  <c r="CO144" i="11" s="1"/>
  <c r="DW128" i="11"/>
  <c r="CM128" i="11" s="1"/>
  <c r="DR128" i="11"/>
  <c r="CH128" i="11" s="1"/>
  <c r="DP128" i="11"/>
  <c r="CF128" i="11" s="1"/>
  <c r="DQ128" i="11"/>
  <c r="CG128" i="11" s="1"/>
  <c r="FB128" i="11"/>
  <c r="DY128" i="11" s="1"/>
  <c r="CO128" i="11" s="1"/>
  <c r="DP108" i="11"/>
  <c r="CF108" i="11" s="1"/>
  <c r="DS108" i="11"/>
  <c r="CI108" i="11" s="1"/>
  <c r="DR108" i="11"/>
  <c r="CH108" i="11" s="1"/>
  <c r="DW108" i="11"/>
  <c r="CM108" i="11" s="1"/>
  <c r="DQ108" i="11"/>
  <c r="CG108" i="11" s="1"/>
  <c r="FB108" i="11"/>
  <c r="DY108" i="11" s="1"/>
  <c r="CO108" i="11" s="1"/>
  <c r="DW143" i="11"/>
  <c r="CM143" i="11" s="1"/>
  <c r="DS143" i="11"/>
  <c r="CI143" i="11" s="1"/>
  <c r="DQ143" i="11"/>
  <c r="CG143" i="11" s="1"/>
  <c r="DP143" i="11"/>
  <c r="CF143" i="11" s="1"/>
  <c r="FB143" i="11"/>
  <c r="DW127" i="11"/>
  <c r="CM127" i="11" s="1"/>
  <c r="DS127" i="11"/>
  <c r="DR127" i="11"/>
  <c r="CH127" i="11" s="1"/>
  <c r="DQ127" i="11"/>
  <c r="CG127" i="11" s="1"/>
  <c r="DP127" i="11"/>
  <c r="CF127" i="11" s="1"/>
  <c r="FB127" i="11"/>
  <c r="DY127" i="11" s="1"/>
  <c r="CO127" i="11" s="1"/>
  <c r="DW111" i="11"/>
  <c r="CM111" i="11" s="1"/>
  <c r="DS111" i="11"/>
  <c r="CI111" i="11" s="1"/>
  <c r="DQ111" i="11"/>
  <c r="CG111" i="11" s="1"/>
  <c r="DP111" i="11"/>
  <c r="CF111" i="11" s="1"/>
  <c r="FB111" i="11"/>
  <c r="DS183" i="11"/>
  <c r="CI183" i="11" s="1"/>
  <c r="DW183" i="11"/>
  <c r="CM183" i="11" s="1"/>
  <c r="DQ183" i="11"/>
  <c r="CG183" i="11" s="1"/>
  <c r="DP183" i="11"/>
  <c r="CF183" i="11" s="1"/>
  <c r="DR183" i="11"/>
  <c r="CH183" i="11" s="1"/>
  <c r="FB183" i="11"/>
  <c r="DY183" i="11" s="1"/>
  <c r="DS138" i="11"/>
  <c r="CI138" i="11" s="1"/>
  <c r="DW138" i="11"/>
  <c r="CM138" i="11" s="1"/>
  <c r="DQ138" i="11"/>
  <c r="CG138" i="11" s="1"/>
  <c r="DP138" i="11"/>
  <c r="CF138" i="11" s="1"/>
  <c r="FB138" i="11"/>
  <c r="DR138" i="11" s="1"/>
  <c r="DW118" i="11"/>
  <c r="CM118" i="11" s="1"/>
  <c r="DR118" i="11"/>
  <c r="CH118" i="11" s="1"/>
  <c r="DQ118" i="11"/>
  <c r="CG118" i="11" s="1"/>
  <c r="DP118" i="11"/>
  <c r="CF118" i="11" s="1"/>
  <c r="FB118" i="11"/>
  <c r="DY118" i="11" s="1"/>
  <c r="CO118" i="11" s="1"/>
  <c r="DW102" i="11"/>
  <c r="CM102" i="11" s="1"/>
  <c r="DS102" i="11"/>
  <c r="CI102" i="11" s="1"/>
  <c r="DQ102" i="11"/>
  <c r="CG102" i="11" s="1"/>
  <c r="DP102" i="11"/>
  <c r="CF102" i="11" s="1"/>
  <c r="FB102" i="11"/>
  <c r="DY102" i="11" s="1"/>
  <c r="CO102" i="11" s="1"/>
  <c r="DW95" i="11"/>
  <c r="CM95" i="11" s="1"/>
  <c r="DQ95" i="11"/>
  <c r="CG95" i="11" s="1"/>
  <c r="DP95" i="11"/>
  <c r="CF95" i="11" s="1"/>
  <c r="FB95" i="11"/>
  <c r="DW56" i="11"/>
  <c r="CM56" i="11" s="1"/>
  <c r="DS56" i="11"/>
  <c r="CI56" i="11" s="1"/>
  <c r="DP56" i="11"/>
  <c r="CF56" i="11" s="1"/>
  <c r="DQ56" i="11"/>
  <c r="CG56" i="11" s="1"/>
  <c r="FB56" i="11"/>
  <c r="DY56" i="11" s="1"/>
  <c r="CO56" i="11" s="1"/>
  <c r="DS33" i="11"/>
  <c r="CI33" i="11" s="1"/>
  <c r="DQ33" i="11"/>
  <c r="CG33" i="11" s="1"/>
  <c r="DW33" i="11"/>
  <c r="CM33" i="11" s="1"/>
  <c r="DP33" i="11"/>
  <c r="CF33" i="11" s="1"/>
  <c r="FB33" i="11"/>
  <c r="DY33" i="11" s="1"/>
  <c r="CO33" i="11" s="1"/>
  <c r="FB163" i="11"/>
  <c r="DY163" i="11" s="1"/>
  <c r="CO163" i="11" s="1"/>
  <c r="FC126" i="11"/>
  <c r="DZ126" i="11" s="1"/>
  <c r="CP126" i="11" s="1"/>
  <c r="ED184" i="11"/>
  <c r="CT184" i="11" s="1"/>
  <c r="ED110" i="11"/>
  <c r="CT110" i="11" s="1"/>
  <c r="ED132" i="11"/>
  <c r="CT132" i="11" s="1"/>
  <c r="ED99" i="11"/>
  <c r="CT99" i="11" s="1"/>
  <c r="ED96" i="11"/>
  <c r="CT96" i="11" s="1"/>
  <c r="ED95" i="11"/>
  <c r="CT95" i="11" s="1"/>
  <c r="ED40" i="11"/>
  <c r="CT40" i="11" s="1"/>
  <c r="DA184" i="11"/>
  <c r="BQ184" i="11" s="1"/>
  <c r="BO184" i="11"/>
  <c r="BO185" i="11"/>
  <c r="DA185" i="11"/>
  <c r="BQ185" i="11" s="1"/>
  <c r="BO136" i="11"/>
  <c r="DA136" i="11"/>
  <c r="BQ136" i="11" s="1"/>
  <c r="BO116" i="11"/>
  <c r="DA116" i="11"/>
  <c r="BQ116" i="11" s="1"/>
  <c r="DA147" i="11"/>
  <c r="BQ147" i="11" s="1"/>
  <c r="BO147" i="11"/>
  <c r="BO131" i="11"/>
  <c r="DA131" i="11"/>
  <c r="BQ131" i="11" s="1"/>
  <c r="BO115" i="11"/>
  <c r="DA115" i="11"/>
  <c r="BQ115" i="11" s="1"/>
  <c r="BO100" i="11"/>
  <c r="DA100" i="11"/>
  <c r="BQ100" i="11" s="1"/>
  <c r="BO138" i="11"/>
  <c r="DA138" i="11"/>
  <c r="BQ138" i="11" s="1"/>
  <c r="BO118" i="11"/>
  <c r="DA118" i="11"/>
  <c r="BQ118" i="11" s="1"/>
  <c r="BO102" i="11"/>
  <c r="DA102" i="11"/>
  <c r="BQ102" i="11" s="1"/>
  <c r="BO145" i="11"/>
  <c r="DA145" i="11"/>
  <c r="BQ145" i="11" s="1"/>
  <c r="BO129" i="11"/>
  <c r="DA129" i="11"/>
  <c r="BQ129" i="11" s="1"/>
  <c r="BO109" i="11"/>
  <c r="DA109" i="11"/>
  <c r="BQ109" i="11" s="1"/>
  <c r="BO95" i="11"/>
  <c r="DA95" i="11"/>
  <c r="BQ95" i="11" s="1"/>
  <c r="BO94" i="11"/>
  <c r="DA94" i="11"/>
  <c r="BQ94" i="11" s="1"/>
  <c r="DA45" i="11"/>
  <c r="BQ45" i="11" s="1"/>
  <c r="BO45" i="11"/>
  <c r="DA49" i="11"/>
  <c r="BQ49" i="11" s="1"/>
  <c r="BO49" i="11"/>
  <c r="DA55" i="11"/>
  <c r="BQ55" i="11" s="1"/>
  <c r="BO55" i="11"/>
  <c r="DA44" i="11"/>
  <c r="BQ44" i="11" s="1"/>
  <c r="BO44" i="11"/>
  <c r="BO38" i="11"/>
  <c r="DA38" i="11"/>
  <c r="BQ38" i="11" s="1"/>
  <c r="DA41" i="11"/>
  <c r="BQ41" i="11" s="1"/>
  <c r="BO41" i="11"/>
  <c r="DA186" i="11"/>
  <c r="BQ186" i="11" s="1"/>
  <c r="BO186" i="11"/>
  <c r="EK180" i="11"/>
  <c r="EK139" i="11"/>
  <c r="EK123" i="11"/>
  <c r="EK107" i="11"/>
  <c r="EK138" i="11"/>
  <c r="EK118" i="11"/>
  <c r="EK102" i="11"/>
  <c r="EK141" i="11"/>
  <c r="EK121" i="11"/>
  <c r="EK105" i="11"/>
  <c r="EK163" i="11"/>
  <c r="EJ163" i="11"/>
  <c r="EK132" i="11"/>
  <c r="EK112" i="11"/>
  <c r="EK98" i="11"/>
  <c r="EK52" i="11"/>
  <c r="EK49" i="11"/>
  <c r="EK55" i="11"/>
  <c r="EK44" i="11"/>
  <c r="EK50" i="11"/>
  <c r="EK187" i="11"/>
  <c r="EK33" i="11"/>
  <c r="EK37" i="11"/>
  <c r="DV121" i="11"/>
  <c r="DV105" i="11"/>
  <c r="CL105" i="11" s="1"/>
  <c r="DV124" i="11"/>
  <c r="CL124" i="11" s="1"/>
  <c r="DV104" i="11"/>
  <c r="CL104" i="11" s="1"/>
  <c r="DV123" i="11"/>
  <c r="CL123" i="11" s="1"/>
  <c r="DV126" i="11"/>
  <c r="CL126" i="11" s="1"/>
  <c r="DV106" i="11"/>
  <c r="CL106" i="11" s="1"/>
  <c r="DV57" i="11"/>
  <c r="CL57" i="11" s="1"/>
  <c r="DV44" i="11"/>
  <c r="CL44" i="11" s="1"/>
  <c r="DV56" i="11"/>
  <c r="CL56" i="11" s="1"/>
  <c r="DV45" i="11"/>
  <c r="CL45" i="11" s="1"/>
  <c r="DV186" i="11"/>
  <c r="CL186" i="11" s="1"/>
  <c r="FB182" i="11"/>
  <c r="DY182" i="11" s="1"/>
  <c r="FC131" i="11"/>
  <c r="FC163" i="11"/>
  <c r="DZ163" i="11" s="1"/>
  <c r="CP163" i="11" s="1"/>
  <c r="FB106" i="11"/>
  <c r="DY106" i="11" s="1"/>
  <c r="CO106" i="11" s="1"/>
  <c r="DA10" i="11"/>
  <c r="BQ10" i="11" s="1"/>
  <c r="BO10" i="11"/>
  <c r="DA30" i="11"/>
  <c r="BQ30" i="11" s="1"/>
  <c r="BO30" i="11"/>
  <c r="DA20" i="11"/>
  <c r="BQ20" i="11" s="1"/>
  <c r="BO20" i="11"/>
  <c r="DA25" i="11"/>
  <c r="BQ25" i="11" s="1"/>
  <c r="BO25" i="11"/>
  <c r="DA17" i="11"/>
  <c r="BQ17" i="11" s="1"/>
  <c r="BO17" i="11"/>
  <c r="DA58" i="11"/>
  <c r="BQ58" i="11" s="1"/>
  <c r="BO58" i="11"/>
  <c r="CZ58" i="11"/>
  <c r="BP58" i="11" s="1"/>
  <c r="BN58" i="11"/>
  <c r="CZ27" i="11"/>
  <c r="BP27" i="11" s="1"/>
  <c r="BN27" i="11"/>
  <c r="CZ24" i="11"/>
  <c r="BP24" i="11" s="1"/>
  <c r="BN24" i="11"/>
  <c r="CZ23" i="11"/>
  <c r="BP23" i="11" s="1"/>
  <c r="BN23" i="11"/>
  <c r="CZ18" i="11"/>
  <c r="BP18" i="11" s="1"/>
  <c r="BN18" i="11"/>
  <c r="CZ188" i="11"/>
  <c r="BP188" i="11" s="1"/>
  <c r="BN188" i="11"/>
  <c r="DA11" i="11"/>
  <c r="BQ11" i="11" s="1"/>
  <c r="BO11" i="11"/>
  <c r="DA12" i="11"/>
  <c r="BQ12" i="11" s="1"/>
  <c r="BO12" i="11"/>
  <c r="DA27" i="11"/>
  <c r="BQ27" i="11" s="1"/>
  <c r="BO27" i="11"/>
  <c r="DA28" i="11"/>
  <c r="BQ28" i="11" s="1"/>
  <c r="BO28" i="11"/>
  <c r="DA19" i="11"/>
  <c r="BQ19" i="11" s="1"/>
  <c r="BO19" i="11"/>
  <c r="DA21" i="11"/>
  <c r="BQ21" i="11" s="1"/>
  <c r="BO21" i="11"/>
  <c r="CZ148" i="11"/>
  <c r="BP148" i="11" s="1"/>
  <c r="BN148" i="11"/>
  <c r="CZ30" i="11"/>
  <c r="BP30" i="11" s="1"/>
  <c r="BN30" i="11"/>
  <c r="CZ22" i="11"/>
  <c r="BP22" i="11" s="1"/>
  <c r="BN22" i="11"/>
  <c r="CZ21" i="11"/>
  <c r="BP21" i="11" s="1"/>
  <c r="BN21" i="11"/>
  <c r="CZ16" i="11"/>
  <c r="BP16" i="11" s="1"/>
  <c r="BN16" i="11"/>
  <c r="DA26" i="11"/>
  <c r="BQ26" i="11" s="1"/>
  <c r="BO26" i="11"/>
  <c r="DA23" i="11"/>
  <c r="BQ23" i="11" s="1"/>
  <c r="BO23" i="11"/>
  <c r="DA31" i="11"/>
  <c r="BQ31" i="11" s="1"/>
  <c r="BO31" i="11"/>
  <c r="DA18" i="11"/>
  <c r="BQ18" i="11" s="1"/>
  <c r="BO18" i="11"/>
  <c r="CZ31" i="11"/>
  <c r="BP31" i="11" s="1"/>
  <c r="BN31" i="11"/>
  <c r="CZ28" i="11"/>
  <c r="BP28" i="11" s="1"/>
  <c r="BN28" i="11"/>
  <c r="CZ20" i="11"/>
  <c r="BP20" i="11" s="1"/>
  <c r="BN20" i="11"/>
  <c r="CZ19" i="11"/>
  <c r="BP19" i="11" s="1"/>
  <c r="BN19" i="11"/>
  <c r="CZ8" i="11"/>
  <c r="BP8" i="11" s="1"/>
  <c r="BN8" i="11"/>
  <c r="DA188" i="11"/>
  <c r="BQ188" i="11" s="1"/>
  <c r="BO188" i="11"/>
  <c r="CZ164" i="11"/>
  <c r="BP164" i="11" s="1"/>
  <c r="BN164" i="11"/>
  <c r="DA14" i="11"/>
  <c r="BQ14" i="11" s="1"/>
  <c r="BO14" i="11"/>
  <c r="DA9" i="11"/>
  <c r="BQ9" i="11" s="1"/>
  <c r="BO9" i="11"/>
  <c r="DA15" i="11"/>
  <c r="BQ15" i="11" s="1"/>
  <c r="BO15" i="11"/>
  <c r="DA13" i="11"/>
  <c r="BQ13" i="11" s="1"/>
  <c r="BO13" i="11"/>
  <c r="DA22" i="11"/>
  <c r="BQ22" i="11" s="1"/>
  <c r="BO22" i="11"/>
  <c r="DA24" i="11"/>
  <c r="BQ24" i="11" s="1"/>
  <c r="BO24" i="11"/>
  <c r="DA29" i="11"/>
  <c r="BQ29" i="11" s="1"/>
  <c r="BO29" i="11"/>
  <c r="DA16" i="11"/>
  <c r="BQ16" i="11" s="1"/>
  <c r="BO16" i="11"/>
  <c r="CZ29" i="11"/>
  <c r="BP29" i="11" s="1"/>
  <c r="BN29" i="11"/>
  <c r="CZ26" i="11"/>
  <c r="BP26" i="11" s="1"/>
  <c r="BN26" i="11"/>
  <c r="CZ25" i="11"/>
  <c r="BP25" i="11" s="1"/>
  <c r="BN25" i="11"/>
  <c r="CZ17" i="11"/>
  <c r="BP17" i="11" s="1"/>
  <c r="BN17" i="11"/>
  <c r="FI188" i="11"/>
  <c r="EQ188" i="11"/>
  <c r="DA169" i="11"/>
  <c r="BQ169" i="11" s="1"/>
  <c r="CZ169" i="11"/>
  <c r="BP169" i="11" s="1"/>
  <c r="DA164" i="11"/>
  <c r="BQ164" i="11" s="1"/>
  <c r="DA148" i="11"/>
  <c r="BQ148" i="11" s="1"/>
  <c r="DV188" i="11"/>
  <c r="CL188" i="11" s="1"/>
  <c r="ED164" i="11"/>
  <c r="CT164" i="11" s="1"/>
  <c r="ED188" i="11"/>
  <c r="CT188" i="11" s="1"/>
  <c r="EQ164" i="11"/>
  <c r="ER188" i="11"/>
  <c r="CG8" i="11"/>
  <c r="DA8" i="11"/>
  <c r="BQ8" i="11" s="1"/>
  <c r="DV15" i="11"/>
  <c r="CL15" i="11" s="1"/>
  <c r="ED15" i="11"/>
  <c r="CT15" i="11" s="1"/>
  <c r="DV169" i="11"/>
  <c r="CL169" i="11" s="1"/>
  <c r="ED169" i="11"/>
  <c r="CT169" i="11" s="1"/>
  <c r="EQ169" i="11"/>
  <c r="EC58" i="11"/>
  <c r="CS58" i="11" s="1"/>
  <c r="DN148" i="11"/>
  <c r="CD148" i="11" s="1"/>
  <c r="FJ169" i="11"/>
  <c r="EA169" i="11"/>
  <c r="CQ169" i="11" s="1"/>
  <c r="ER148" i="11"/>
  <c r="CG148" i="11"/>
  <c r="ED58" i="11"/>
  <c r="CT58" i="11" s="1"/>
  <c r="ED148" i="11"/>
  <c r="CT148" i="11" s="1"/>
  <c r="EA188" i="11"/>
  <c r="CQ188" i="11" s="1"/>
  <c r="ER169" i="11"/>
  <c r="CG58" i="11"/>
  <c r="DV58" i="11"/>
  <c r="CL58" i="11" s="1"/>
  <c r="DV20" i="11"/>
  <c r="CL20" i="11" s="1"/>
  <c r="DV21" i="11"/>
  <c r="CL21" i="11" s="1"/>
  <c r="DN58" i="11"/>
  <c r="CD58" i="11" s="1"/>
  <c r="EC188" i="11"/>
  <c r="CS188" i="11" s="1"/>
  <c r="CG19" i="11"/>
  <c r="EW17" i="11"/>
  <c r="EW16" i="11"/>
  <c r="EW18" i="11"/>
  <c r="EW20" i="11"/>
  <c r="EW24" i="11"/>
  <c r="EW29" i="11"/>
  <c r="EW31" i="11"/>
  <c r="EW19" i="11"/>
  <c r="EW23" i="11"/>
  <c r="EW22" i="11"/>
  <c r="EW26" i="11"/>
  <c r="EW27" i="11"/>
  <c r="EW28" i="11"/>
  <c r="EW30" i="11"/>
  <c r="EW21" i="11"/>
  <c r="EW25" i="11"/>
  <c r="A191" i="11"/>
  <c r="EB169" i="11"/>
  <c r="CR169" i="11" s="1"/>
  <c r="CY165" i="11"/>
  <c r="BO165" i="11" s="1"/>
  <c r="DE165" i="11"/>
  <c r="BU165" i="11" s="1"/>
  <c r="DK165" i="11"/>
  <c r="CA165" i="11" s="1"/>
  <c r="EG165" i="11"/>
  <c r="EJ165" i="11" s="1"/>
  <c r="EM165" i="11"/>
  <c r="ES165" i="11"/>
  <c r="EW165" i="11"/>
  <c r="FA165" i="11"/>
  <c r="DX165" i="11" s="1"/>
  <c r="CN165" i="11" s="1"/>
  <c r="FG165" i="11"/>
  <c r="CW165" i="11"/>
  <c r="BM165" i="11" s="1"/>
  <c r="DC165" i="11"/>
  <c r="BS165" i="11" s="1"/>
  <c r="DI165" i="11"/>
  <c r="BY165" i="11" s="1"/>
  <c r="DM165" i="11"/>
  <c r="CC165" i="11" s="1"/>
  <c r="EI165" i="11"/>
  <c r="EO165" i="11"/>
  <c r="EU165" i="11"/>
  <c r="EY165" i="11"/>
  <c r="FE165" i="11"/>
  <c r="FK165" i="11"/>
  <c r="FO165" i="11"/>
  <c r="DD165" i="11"/>
  <c r="BT165" i="11" s="1"/>
  <c r="EF165" i="11"/>
  <c r="EP165" i="11"/>
  <c r="EZ165" i="11"/>
  <c r="FL165" i="11"/>
  <c r="DF165" i="11"/>
  <c r="BV165" i="11" s="1"/>
  <c r="ET165" i="11"/>
  <c r="FM165" i="11"/>
  <c r="EH165" i="11"/>
  <c r="EK165" i="11" s="1"/>
  <c r="FD165" i="11"/>
  <c r="CX165" i="11"/>
  <c r="BN165" i="11" s="1"/>
  <c r="DJ165" i="11"/>
  <c r="BZ165" i="11" s="1"/>
  <c r="EL165" i="11"/>
  <c r="EV165" i="11"/>
  <c r="FF165" i="11"/>
  <c r="FN165" i="11"/>
  <c r="DB165" i="11"/>
  <c r="BR165" i="11" s="1"/>
  <c r="DL165" i="11"/>
  <c r="CB165" i="11" s="1"/>
  <c r="EN165" i="11"/>
  <c r="EX165" i="11"/>
  <c r="FH165" i="11"/>
  <c r="DG169" i="11"/>
  <c r="BW169" i="11" s="1"/>
  <c r="DT169" i="11"/>
  <c r="CJ169" i="11" s="1"/>
  <c r="CG169" i="11"/>
  <c r="CF169" i="11"/>
  <c r="DN169" i="11"/>
  <c r="DO169" i="11"/>
  <c r="CE169" i="11" s="1"/>
  <c r="FC169" i="11"/>
  <c r="FB169" i="11"/>
  <c r="EE169" i="11"/>
  <c r="CU169" i="11" s="1"/>
  <c r="A151" i="11"/>
  <c r="CG30" i="11"/>
  <c r="CG20" i="11"/>
  <c r="CG25" i="11"/>
  <c r="CF58" i="11"/>
  <c r="DO58" i="11"/>
  <c r="CE58" i="11" s="1"/>
  <c r="FI148" i="11"/>
  <c r="EA148" i="11"/>
  <c r="CQ148" i="11" s="1"/>
  <c r="EE148" i="11"/>
  <c r="CU148" i="11" s="1"/>
  <c r="EB148" i="11"/>
  <c r="CR148" i="11" s="1"/>
  <c r="CH31" i="11"/>
  <c r="CF31" i="11"/>
  <c r="CF28" i="11"/>
  <c r="CF20" i="11"/>
  <c r="EC21" i="11"/>
  <c r="CS21" i="11" s="1"/>
  <c r="EC26" i="11"/>
  <c r="CS26" i="11" s="1"/>
  <c r="EC17" i="11"/>
  <c r="CS17" i="11" s="1"/>
  <c r="DV29" i="11"/>
  <c r="CL29" i="11" s="1"/>
  <c r="DV17" i="11"/>
  <c r="CL17" i="11" s="1"/>
  <c r="CG28" i="11"/>
  <c r="FC28" i="11"/>
  <c r="CG26" i="11"/>
  <c r="FC26" i="11"/>
  <c r="CG23" i="11"/>
  <c r="FC23" i="11"/>
  <c r="CG17" i="11"/>
  <c r="FC17" i="11"/>
  <c r="DG164" i="11"/>
  <c r="BW164" i="11" s="1"/>
  <c r="DT164" i="11"/>
  <c r="CJ164" i="11" s="1"/>
  <c r="FJ164" i="11"/>
  <c r="DO164" i="11"/>
  <c r="CE164" i="11" s="1"/>
  <c r="ED27" i="11"/>
  <c r="CT27" i="11" s="1"/>
  <c r="ED19" i="11"/>
  <c r="CT19" i="11" s="1"/>
  <c r="CF29" i="11"/>
  <c r="CH29" i="11"/>
  <c r="CF26" i="11"/>
  <c r="CF25" i="11"/>
  <c r="CH17" i="11"/>
  <c r="CF17" i="11"/>
  <c r="EC23" i="11"/>
  <c r="CS23" i="11" s="1"/>
  <c r="EC19" i="11"/>
  <c r="CS19" i="11" s="1"/>
  <c r="EC22" i="11"/>
  <c r="CS22" i="11" s="1"/>
  <c r="DV30" i="11"/>
  <c r="CL30" i="11" s="1"/>
  <c r="DV26" i="11"/>
  <c r="CL26" i="11" s="1"/>
  <c r="CG24" i="11"/>
  <c r="FC24" i="11"/>
  <c r="CG27" i="11"/>
  <c r="FC27" i="11"/>
  <c r="DG188" i="11"/>
  <c r="BW188" i="11" s="1"/>
  <c r="DT188" i="11"/>
  <c r="CJ188" i="11" s="1"/>
  <c r="CG188" i="11"/>
  <c r="EB188" i="11"/>
  <c r="CR188" i="11" s="1"/>
  <c r="DH188" i="11"/>
  <c r="BX188" i="11" s="1"/>
  <c r="DU188" i="11"/>
  <c r="CK188" i="11" s="1"/>
  <c r="CF164" i="11"/>
  <c r="ER164" i="11"/>
  <c r="CG164" i="11"/>
  <c r="FB164" i="11"/>
  <c r="DY164" i="11" s="1"/>
  <c r="CO164" i="11" s="1"/>
  <c r="FC164" i="11"/>
  <c r="EE164" i="11"/>
  <c r="CU164" i="11" s="1"/>
  <c r="CY170" i="11"/>
  <c r="BO170" i="11" s="1"/>
  <c r="DE170" i="11"/>
  <c r="BU170" i="11" s="1"/>
  <c r="DK170" i="11"/>
  <c r="CA170" i="11" s="1"/>
  <c r="EG170" i="11"/>
  <c r="EM170" i="11"/>
  <c r="ES170" i="11"/>
  <c r="EW170" i="11"/>
  <c r="FA170" i="11"/>
  <c r="FG170" i="11"/>
  <c r="FM170" i="11"/>
  <c r="CW170" i="11"/>
  <c r="BM170" i="11" s="1"/>
  <c r="DD170" i="11"/>
  <c r="BT170" i="11" s="1"/>
  <c r="DL170" i="11"/>
  <c r="CB170" i="11" s="1"/>
  <c r="EI170" i="11"/>
  <c r="EP170" i="11"/>
  <c r="EX170" i="11"/>
  <c r="FE170" i="11"/>
  <c r="FL170" i="11"/>
  <c r="CX170" i="11"/>
  <c r="DF170" i="11"/>
  <c r="BV170" i="11" s="1"/>
  <c r="DM170" i="11"/>
  <c r="CC170" i="11" s="1"/>
  <c r="EL170" i="11"/>
  <c r="ET170" i="11"/>
  <c r="EY170" i="11"/>
  <c r="FF170" i="11"/>
  <c r="FN170" i="11"/>
  <c r="DB170" i="11"/>
  <c r="BR170" i="11" s="1"/>
  <c r="DI170" i="11"/>
  <c r="BY170" i="11" s="1"/>
  <c r="EF170" i="11"/>
  <c r="EN170" i="11"/>
  <c r="EU170" i="11"/>
  <c r="EZ170" i="11"/>
  <c r="FH170" i="11"/>
  <c r="FO170" i="11"/>
  <c r="DN170" i="11"/>
  <c r="DC170" i="11"/>
  <c r="BS170" i="11" s="1"/>
  <c r="DJ170" i="11"/>
  <c r="BZ170" i="11" s="1"/>
  <c r="EH170" i="11"/>
  <c r="EK170" i="11" s="1"/>
  <c r="EO170" i="11"/>
  <c r="EV170" i="11"/>
  <c r="FD170" i="11"/>
  <c r="FI170" i="11" s="1"/>
  <c r="FK170" i="11"/>
  <c r="ED31" i="11"/>
  <c r="CT31" i="11" s="1"/>
  <c r="ED26" i="11"/>
  <c r="CT26" i="11" s="1"/>
  <c r="ED18" i="11"/>
  <c r="CT18" i="11" s="1"/>
  <c r="CY166" i="11"/>
  <c r="BO166" i="11" s="1"/>
  <c r="DE166" i="11"/>
  <c r="BU166" i="11" s="1"/>
  <c r="DK166" i="11"/>
  <c r="CA166" i="11" s="1"/>
  <c r="EG166" i="11"/>
  <c r="EM166" i="11"/>
  <c r="ES166" i="11"/>
  <c r="EW166" i="11"/>
  <c r="FA166" i="11"/>
  <c r="FG166" i="11"/>
  <c r="FM166" i="11"/>
  <c r="CW166" i="11"/>
  <c r="BM166" i="11" s="1"/>
  <c r="DD166" i="11"/>
  <c r="BT166" i="11" s="1"/>
  <c r="DL166" i="11"/>
  <c r="CB166" i="11" s="1"/>
  <c r="EI166" i="11"/>
  <c r="EP166" i="11"/>
  <c r="EX166" i="11"/>
  <c r="FE166" i="11"/>
  <c r="FL166" i="11"/>
  <c r="CX166" i="11"/>
  <c r="DM166" i="11"/>
  <c r="CC166" i="11" s="1"/>
  <c r="ET166" i="11"/>
  <c r="FF166" i="11"/>
  <c r="FN166" i="11"/>
  <c r="DF166" i="11"/>
  <c r="BV166" i="11" s="1"/>
  <c r="EL166" i="11"/>
  <c r="EY166" i="11"/>
  <c r="DB166" i="11"/>
  <c r="BR166" i="11" s="1"/>
  <c r="DI166" i="11"/>
  <c r="BY166" i="11" s="1"/>
  <c r="EF166" i="11"/>
  <c r="EN166" i="11"/>
  <c r="EU166" i="11"/>
  <c r="EZ166" i="11"/>
  <c r="FH166" i="11"/>
  <c r="FO166" i="11"/>
  <c r="DC166" i="11"/>
  <c r="BS166" i="11" s="1"/>
  <c r="DJ166" i="11"/>
  <c r="BZ166" i="11" s="1"/>
  <c r="EH166" i="11"/>
  <c r="EO166" i="11"/>
  <c r="EV166" i="11"/>
  <c r="FD166" i="11"/>
  <c r="FK166" i="11"/>
  <c r="CX59" i="11"/>
  <c r="BN59" i="11" s="1"/>
  <c r="DD59" i="11"/>
  <c r="BT59" i="11" s="1"/>
  <c r="DJ59" i="11"/>
  <c r="BZ59" i="11" s="1"/>
  <c r="EF59" i="11"/>
  <c r="EL59" i="11"/>
  <c r="CW59" i="11"/>
  <c r="BM59" i="11" s="1"/>
  <c r="DE59" i="11"/>
  <c r="BU59" i="11" s="1"/>
  <c r="DL59" i="11"/>
  <c r="CB59" i="11" s="1"/>
  <c r="EI59" i="11"/>
  <c r="EP59" i="11"/>
  <c r="EV59" i="11"/>
  <c r="EZ59" i="11"/>
  <c r="FF59" i="11"/>
  <c r="FL59" i="11"/>
  <c r="CY59" i="11"/>
  <c r="BO59" i="11" s="1"/>
  <c r="DI59" i="11"/>
  <c r="BY59" i="11" s="1"/>
  <c r="EH59" i="11"/>
  <c r="EK59" i="11" s="1"/>
  <c r="ES59" i="11"/>
  <c r="EX59" i="11"/>
  <c r="FE59" i="11"/>
  <c r="FM59" i="11"/>
  <c r="DC59" i="11"/>
  <c r="BS59" i="11" s="1"/>
  <c r="DM59" i="11"/>
  <c r="CC59" i="11" s="1"/>
  <c r="EN59" i="11"/>
  <c r="EU59" i="11"/>
  <c r="FA59" i="11"/>
  <c r="FH59" i="11"/>
  <c r="FO59" i="11"/>
  <c r="DB59" i="11"/>
  <c r="BR59" i="11" s="1"/>
  <c r="EM59" i="11"/>
  <c r="ER59" i="11" s="1"/>
  <c r="EY59" i="11"/>
  <c r="FN59" i="11"/>
  <c r="DK59" i="11"/>
  <c r="CA59" i="11" s="1"/>
  <c r="ET59" i="11"/>
  <c r="FG59" i="11"/>
  <c r="EG59" i="11"/>
  <c r="EW59" i="11"/>
  <c r="FK59" i="11"/>
  <c r="EO59" i="11"/>
  <c r="FD59" i="11"/>
  <c r="DF59" i="11"/>
  <c r="BV59" i="11" s="1"/>
  <c r="CG21" i="11"/>
  <c r="FB58" i="11"/>
  <c r="FC58" i="11"/>
  <c r="DZ58" i="11" s="1"/>
  <c r="CP58" i="11" s="1"/>
  <c r="EE58" i="11"/>
  <c r="CU58" i="11" s="1"/>
  <c r="FB148" i="11"/>
  <c r="FC148" i="11"/>
  <c r="FJ148" i="11"/>
  <c r="DM16" i="11"/>
  <c r="DM17" i="11"/>
  <c r="DM19" i="11"/>
  <c r="DM23" i="11"/>
  <c r="DM28" i="11"/>
  <c r="DM30" i="11"/>
  <c r="DM18" i="11"/>
  <c r="DM22" i="11"/>
  <c r="DM26" i="11"/>
  <c r="DM21" i="11"/>
  <c r="DM25" i="11"/>
  <c r="DM29" i="11"/>
  <c r="DM31" i="11"/>
  <c r="DM20" i="11"/>
  <c r="DM24" i="11"/>
  <c r="DM27" i="11"/>
  <c r="CY189" i="11"/>
  <c r="BO189" i="11" s="1"/>
  <c r="DE189" i="11"/>
  <c r="BU189" i="11" s="1"/>
  <c r="DK189" i="11"/>
  <c r="CA189" i="11" s="1"/>
  <c r="EG189" i="11"/>
  <c r="EJ189" i="11" s="1"/>
  <c r="EM189" i="11"/>
  <c r="ES189" i="11"/>
  <c r="EW189" i="11"/>
  <c r="FA189" i="11"/>
  <c r="FG189" i="11"/>
  <c r="FM189" i="11"/>
  <c r="DB189" i="11"/>
  <c r="BR189" i="11" s="1"/>
  <c r="DF189" i="11"/>
  <c r="BV189" i="11" s="1"/>
  <c r="DL189" i="11"/>
  <c r="CB189" i="11" s="1"/>
  <c r="EH189" i="11"/>
  <c r="EK189" i="11" s="1"/>
  <c r="EN189" i="11"/>
  <c r="ET189" i="11"/>
  <c r="EX189" i="11"/>
  <c r="FD189" i="11"/>
  <c r="FH189" i="11"/>
  <c r="FN189" i="11"/>
  <c r="CW189" i="11"/>
  <c r="BM189" i="11" s="1"/>
  <c r="DC189" i="11"/>
  <c r="BS189" i="11" s="1"/>
  <c r="DI189" i="11"/>
  <c r="BY189" i="11" s="1"/>
  <c r="DM189" i="11"/>
  <c r="CC189" i="11" s="1"/>
  <c r="EI189" i="11"/>
  <c r="EO189" i="11"/>
  <c r="EU189" i="11"/>
  <c r="EY189" i="11"/>
  <c r="FE189" i="11"/>
  <c r="FK189" i="11"/>
  <c r="FO189" i="11"/>
  <c r="CX189" i="11"/>
  <c r="BN189" i="11" s="1"/>
  <c r="EL189" i="11"/>
  <c r="FF189" i="11"/>
  <c r="DJ189" i="11"/>
  <c r="BZ189" i="11" s="1"/>
  <c r="EV189" i="11"/>
  <c r="EF189" i="11"/>
  <c r="EZ189" i="11"/>
  <c r="EP189" i="11"/>
  <c r="FL189" i="11"/>
  <c r="DD189" i="11"/>
  <c r="BT189" i="11" s="1"/>
  <c r="FI169" i="11"/>
  <c r="EC169" i="11"/>
  <c r="CS169" i="11" s="1"/>
  <c r="DU169" i="11"/>
  <c r="CK169" i="11" s="1"/>
  <c r="DH169" i="11"/>
  <c r="BX169" i="11" s="1"/>
  <c r="CF19" i="11"/>
  <c r="FB19" i="11"/>
  <c r="A61" i="11"/>
  <c r="CG31" i="11"/>
  <c r="CG18" i="11"/>
  <c r="DH58" i="11"/>
  <c r="BX58" i="11" s="1"/>
  <c r="DU58" i="11"/>
  <c r="CK58" i="11" s="1"/>
  <c r="DT58" i="11"/>
  <c r="CJ58" i="11" s="1"/>
  <c r="DG58" i="11"/>
  <c r="BW58" i="11" s="1"/>
  <c r="EQ148" i="11"/>
  <c r="DV148" i="11"/>
  <c r="CL148" i="11" s="1"/>
  <c r="CF27" i="11"/>
  <c r="CF24" i="11"/>
  <c r="CF23" i="11"/>
  <c r="CF18" i="11"/>
  <c r="EC30" i="11"/>
  <c r="CS30" i="11" s="1"/>
  <c r="EC20" i="11"/>
  <c r="CS20" i="11" s="1"/>
  <c r="EC31" i="11"/>
  <c r="CS31" i="11" s="1"/>
  <c r="EC18" i="11"/>
  <c r="CS18" i="11" s="1"/>
  <c r="DV28" i="11"/>
  <c r="CL28" i="11" s="1"/>
  <c r="DV24" i="11"/>
  <c r="CL24" i="11" s="1"/>
  <c r="DV25" i="11"/>
  <c r="CL25" i="11" s="1"/>
  <c r="DV16" i="11"/>
  <c r="CL16" i="11" s="1"/>
  <c r="DN188" i="11"/>
  <c r="CD188" i="11" s="1"/>
  <c r="FJ188" i="11"/>
  <c r="DO188" i="11"/>
  <c r="CE188" i="11" s="1"/>
  <c r="EB164" i="11"/>
  <c r="CR164" i="11" s="1"/>
  <c r="EA164" i="11"/>
  <c r="CQ164" i="11" s="1"/>
  <c r="A172" i="11"/>
  <c r="ED23" i="11"/>
  <c r="CT23" i="11" s="1"/>
  <c r="ED17" i="11"/>
  <c r="CT17" i="11" s="1"/>
  <c r="CW149" i="11"/>
  <c r="BM149" i="11" s="1"/>
  <c r="DC149" i="11"/>
  <c r="BS149" i="11" s="1"/>
  <c r="DI149" i="11"/>
  <c r="BY149" i="11" s="1"/>
  <c r="DM149" i="11"/>
  <c r="CC149" i="11" s="1"/>
  <c r="EI149" i="11"/>
  <c r="EO149" i="11"/>
  <c r="EU149" i="11"/>
  <c r="EY149" i="11"/>
  <c r="FE149" i="11"/>
  <c r="FK149" i="11"/>
  <c r="FO149" i="11"/>
  <c r="CX149" i="11"/>
  <c r="DE149" i="11"/>
  <c r="BU149" i="11" s="1"/>
  <c r="DL149" i="11"/>
  <c r="CB149" i="11" s="1"/>
  <c r="EL149" i="11"/>
  <c r="ES149" i="11"/>
  <c r="EX149" i="11"/>
  <c r="FF149" i="11"/>
  <c r="FM149" i="11"/>
  <c r="DB149" i="11"/>
  <c r="BR149" i="11" s="1"/>
  <c r="DJ149" i="11"/>
  <c r="BZ149" i="11" s="1"/>
  <c r="EG149" i="11"/>
  <c r="EJ149" i="11" s="1"/>
  <c r="EN149" i="11"/>
  <c r="EV149" i="11"/>
  <c r="FA149" i="11"/>
  <c r="DX149" i="11" s="1"/>
  <c r="CN149" i="11" s="1"/>
  <c r="FH149" i="11"/>
  <c r="CY149" i="11"/>
  <c r="BO149" i="11" s="1"/>
  <c r="EF149" i="11"/>
  <c r="ET149" i="11"/>
  <c r="FG149" i="11"/>
  <c r="DD149" i="11"/>
  <c r="BT149" i="11" s="1"/>
  <c r="EH149" i="11"/>
  <c r="EK149" i="11" s="1"/>
  <c r="EW149" i="11"/>
  <c r="FL149" i="11"/>
  <c r="DF149" i="11"/>
  <c r="BV149" i="11" s="1"/>
  <c r="EM149" i="11"/>
  <c r="EZ149" i="11"/>
  <c r="FN149" i="11"/>
  <c r="DK149" i="11"/>
  <c r="CA149" i="11" s="1"/>
  <c r="EP149" i="11"/>
  <c r="FD149" i="11"/>
  <c r="CG22" i="11"/>
  <c r="EQ58" i="11"/>
  <c r="EA58" i="11"/>
  <c r="CQ58" i="11" s="1"/>
  <c r="FI58" i="11"/>
  <c r="DH148" i="11"/>
  <c r="BX148" i="11" s="1"/>
  <c r="DU148" i="11"/>
  <c r="CK148" i="11" s="1"/>
  <c r="CF148" i="11"/>
  <c r="DG148" i="11"/>
  <c r="BW148" i="11" s="1"/>
  <c r="DT148" i="11"/>
  <c r="CJ148" i="11" s="1"/>
  <c r="DO148" i="11"/>
  <c r="CE148" i="11" s="1"/>
  <c r="EC148" i="11"/>
  <c r="CS148" i="11" s="1"/>
  <c r="CF30" i="11"/>
  <c r="CF22" i="11"/>
  <c r="CF21" i="11"/>
  <c r="CH21" i="11"/>
  <c r="CF16" i="11"/>
  <c r="DV27" i="11"/>
  <c r="CL27" i="11" s="1"/>
  <c r="DV22" i="11"/>
  <c r="CL22" i="11" s="1"/>
  <c r="DV23" i="11"/>
  <c r="CL23" i="11" s="1"/>
  <c r="CG29" i="11"/>
  <c r="FC29" i="11"/>
  <c r="CG16" i="11"/>
  <c r="FC16" i="11"/>
  <c r="FC188" i="11"/>
  <c r="FB188" i="11"/>
  <c r="DY188" i="11" s="1"/>
  <c r="CO188" i="11" s="1"/>
  <c r="DN164" i="11"/>
  <c r="CD164" i="11" s="1"/>
  <c r="EC164" i="11"/>
  <c r="CS164" i="11" s="1"/>
  <c r="DH164" i="11"/>
  <c r="BX164" i="11" s="1"/>
  <c r="DU164" i="11"/>
  <c r="CK164" i="11" s="1"/>
  <c r="ED30" i="11"/>
  <c r="CT30" i="11" s="1"/>
  <c r="ED21" i="11"/>
  <c r="CT21" i="11" s="1"/>
  <c r="ED14" i="11"/>
  <c r="CT14" i="11" s="1"/>
  <c r="ED13" i="11"/>
  <c r="CT13" i="11" s="1"/>
  <c r="FB14" i="11"/>
  <c r="CF14" i="11"/>
  <c r="CG13" i="11"/>
  <c r="DM12" i="11"/>
  <c r="DM14" i="11"/>
  <c r="DM13" i="11"/>
  <c r="DM15" i="11"/>
  <c r="FB12" i="11"/>
  <c r="DR12" i="11" s="1"/>
  <c r="CF12" i="11"/>
  <c r="DV12" i="11"/>
  <c r="CL12" i="11" s="1"/>
  <c r="EW13" i="11"/>
  <c r="EW15" i="11"/>
  <c r="EW12" i="11"/>
  <c r="EW14" i="11"/>
  <c r="CF13" i="11"/>
  <c r="FB13" i="11"/>
  <c r="DR13" i="11" s="1"/>
  <c r="CG12" i="11"/>
  <c r="ED12" i="11"/>
  <c r="CT12" i="11" s="1"/>
  <c r="CG15" i="11"/>
  <c r="FC15" i="11"/>
  <c r="FB15" i="11"/>
  <c r="CF15" i="11"/>
  <c r="DV14" i="11"/>
  <c r="CL14" i="11" s="1"/>
  <c r="CG14" i="11"/>
  <c r="FC14" i="11"/>
  <c r="CF10" i="11"/>
  <c r="FB10" i="11"/>
  <c r="DR10" i="11" s="1"/>
  <c r="DV9" i="11"/>
  <c r="CL9" i="11" s="1"/>
  <c r="CG10" i="11"/>
  <c r="FC10" i="11"/>
  <c r="CF11" i="11"/>
  <c r="FB11" i="11"/>
  <c r="DR11" i="11" s="1"/>
  <c r="DV8" i="11"/>
  <c r="CL8" i="11" s="1"/>
  <c r="CG11" i="11"/>
  <c r="FC11" i="11"/>
  <c r="ED9" i="11"/>
  <c r="CT9" i="11" s="1"/>
  <c r="EW8" i="11"/>
  <c r="EW9" i="11"/>
  <c r="EW11" i="11"/>
  <c r="EW10" i="11"/>
  <c r="DM10" i="11"/>
  <c r="DM9" i="11"/>
  <c r="DM11" i="11"/>
  <c r="DM8" i="11"/>
  <c r="CF9" i="11"/>
  <c r="FB9" i="11"/>
  <c r="DR9" i="11" s="1"/>
  <c r="DV10" i="11"/>
  <c r="CL10" i="11" s="1"/>
  <c r="CG9" i="11"/>
  <c r="FC9" i="11"/>
  <c r="ED10" i="11"/>
  <c r="CT10" i="11" s="1"/>
  <c r="FB8" i="11"/>
  <c r="DY8" i="11" s="1"/>
  <c r="CO8" i="11" s="1"/>
  <c r="CF8" i="11"/>
  <c r="DV11" i="11"/>
  <c r="CL11" i="11" s="1"/>
  <c r="ED8" i="11"/>
  <c r="CT8" i="11" s="1"/>
  <c r="EE27" i="11" l="1"/>
  <c r="CU27" i="11" s="1"/>
  <c r="CC27" i="11"/>
  <c r="EE15" i="11"/>
  <c r="CU15" i="11" s="1"/>
  <c r="CC15" i="11"/>
  <c r="DR149" i="11"/>
  <c r="DW149" i="11"/>
  <c r="CM149" i="11" s="1"/>
  <c r="DQ149" i="11"/>
  <c r="DS149" i="11"/>
  <c r="DP149" i="11"/>
  <c r="DY19" i="11"/>
  <c r="CO19" i="11" s="1"/>
  <c r="EE24" i="11"/>
  <c r="CU24" i="11" s="1"/>
  <c r="CC24" i="11"/>
  <c r="EE25" i="11"/>
  <c r="CU25" i="11" s="1"/>
  <c r="CC25" i="11"/>
  <c r="EE18" i="11"/>
  <c r="CU18" i="11" s="1"/>
  <c r="CC18" i="11"/>
  <c r="EE19" i="11"/>
  <c r="CU19" i="11" s="1"/>
  <c r="CC19" i="11"/>
  <c r="DZ148" i="11"/>
  <c r="DY58" i="11"/>
  <c r="CO58" i="11" s="1"/>
  <c r="EJ59" i="11"/>
  <c r="DW59" i="11"/>
  <c r="CM59" i="11" s="1"/>
  <c r="DQ59" i="11"/>
  <c r="DP59" i="11"/>
  <c r="EK166" i="11"/>
  <c r="DZ24" i="11"/>
  <c r="CP24" i="11" s="1"/>
  <c r="EE188" i="11"/>
  <c r="CU188" i="11" s="1"/>
  <c r="ED55" i="11"/>
  <c r="DR95" i="11"/>
  <c r="DS128" i="11"/>
  <c r="CI128" i="11" s="1"/>
  <c r="DY167" i="11"/>
  <c r="CO167" i="11" s="1"/>
  <c r="CB180" i="11"/>
  <c r="ED180" i="11"/>
  <c r="CT180" i="11" s="1"/>
  <c r="CB147" i="11"/>
  <c r="ED147" i="11"/>
  <c r="CT147" i="11" s="1"/>
  <c r="CB131" i="11"/>
  <c r="ED131" i="11"/>
  <c r="CT131" i="11" s="1"/>
  <c r="CB134" i="11"/>
  <c r="ED134" i="11"/>
  <c r="CT134" i="11" s="1"/>
  <c r="CB114" i="11"/>
  <c r="ED114" i="11"/>
  <c r="CT114" i="11" s="1"/>
  <c r="CB141" i="11"/>
  <c r="ED141" i="11"/>
  <c r="CT141" i="11" s="1"/>
  <c r="CB144" i="11"/>
  <c r="ED144" i="11"/>
  <c r="CT144" i="11" s="1"/>
  <c r="CB56" i="11"/>
  <c r="ED56" i="11"/>
  <c r="CT56" i="11" s="1"/>
  <c r="CB93" i="11"/>
  <c r="ED93" i="11"/>
  <c r="CT93" i="11" s="1"/>
  <c r="CB38" i="11"/>
  <c r="ED38" i="11"/>
  <c r="CT38" i="11" s="1"/>
  <c r="CB39" i="11"/>
  <c r="ED39" i="11"/>
  <c r="CT39" i="11" s="1"/>
  <c r="CB42" i="11"/>
  <c r="ED42" i="11"/>
  <c r="CT42" i="11" s="1"/>
  <c r="DS29" i="11"/>
  <c r="DZ115" i="11"/>
  <c r="CP115" i="11" s="1"/>
  <c r="ED41" i="11"/>
  <c r="CT41" i="11" s="1"/>
  <c r="DS94" i="11"/>
  <c r="CI94" i="11" s="1"/>
  <c r="DR106" i="11"/>
  <c r="CH106" i="11" s="1"/>
  <c r="DS142" i="11"/>
  <c r="CI142" i="11" s="1"/>
  <c r="DR99" i="11"/>
  <c r="CH99" i="11" s="1"/>
  <c r="DR101" i="11"/>
  <c r="CH101" i="11" s="1"/>
  <c r="DR164" i="11"/>
  <c r="DS23" i="11"/>
  <c r="DS27" i="11"/>
  <c r="DS31" i="11"/>
  <c r="CI31" i="11" s="1"/>
  <c r="DS169" i="11"/>
  <c r="DS14" i="11"/>
  <c r="DS11" i="11"/>
  <c r="ED102" i="11"/>
  <c r="CT102" i="11" s="1"/>
  <c r="ED139" i="11"/>
  <c r="CT139" i="11" s="1"/>
  <c r="DS93" i="11"/>
  <c r="CI93" i="11" s="1"/>
  <c r="CH98" i="11"/>
  <c r="DY98" i="11"/>
  <c r="DR146" i="11"/>
  <c r="CH146" i="11" s="1"/>
  <c r="DS119" i="11"/>
  <c r="CI119" i="11" s="1"/>
  <c r="DR135" i="11"/>
  <c r="CH135" i="11" s="1"/>
  <c r="DR116" i="11"/>
  <c r="CH116" i="11" s="1"/>
  <c r="CH136" i="11"/>
  <c r="DY136" i="11"/>
  <c r="CO136" i="11" s="1"/>
  <c r="DS136" i="11"/>
  <c r="DS105" i="11"/>
  <c r="CI105" i="11" s="1"/>
  <c r="DS163" i="11"/>
  <c r="CI163" i="11" s="1"/>
  <c r="DZ96" i="11"/>
  <c r="CP96" i="11" s="1"/>
  <c r="DR25" i="11"/>
  <c r="CH25" i="11" s="1"/>
  <c r="DS26" i="11"/>
  <c r="DR28" i="11"/>
  <c r="CH28" i="11" s="1"/>
  <c r="DS15" i="11"/>
  <c r="ED53" i="11"/>
  <c r="CT53" i="11" s="1"/>
  <c r="ED128" i="11"/>
  <c r="CT128" i="11" s="1"/>
  <c r="ED126" i="11"/>
  <c r="CT126" i="11" s="1"/>
  <c r="DR97" i="11"/>
  <c r="CH97" i="11" s="1"/>
  <c r="DR114" i="11"/>
  <c r="CH114" i="11" s="1"/>
  <c r="DR168" i="11"/>
  <c r="CH168" i="11" s="1"/>
  <c r="DR123" i="11"/>
  <c r="CH123" i="11" s="1"/>
  <c r="DR104" i="11"/>
  <c r="CH104" i="11" s="1"/>
  <c r="DS140" i="11"/>
  <c r="CI140" i="11" s="1"/>
  <c r="DS109" i="11"/>
  <c r="CI109" i="11" s="1"/>
  <c r="DR129" i="11"/>
  <c r="CH129" i="11" s="1"/>
  <c r="CI127" i="11"/>
  <c r="DZ127" i="11"/>
  <c r="CP127" i="11" s="1"/>
  <c r="DS18" i="11"/>
  <c r="CI18" i="11" s="1"/>
  <c r="DR22" i="11"/>
  <c r="CH22" i="11" s="1"/>
  <c r="DS9" i="11"/>
  <c r="CC184" i="11"/>
  <c r="EE184" i="11"/>
  <c r="CU184" i="11" s="1"/>
  <c r="CC168" i="11"/>
  <c r="EE168" i="11"/>
  <c r="CU168" i="11" s="1"/>
  <c r="CC134" i="11"/>
  <c r="EE134" i="11"/>
  <c r="CU134" i="11" s="1"/>
  <c r="CC114" i="11"/>
  <c r="EE114" i="11"/>
  <c r="CU114" i="11" s="1"/>
  <c r="CC129" i="11"/>
  <c r="EE129" i="11"/>
  <c r="CU129" i="11" s="1"/>
  <c r="CC109" i="11"/>
  <c r="EE109" i="11"/>
  <c r="CU109" i="11" s="1"/>
  <c r="CC132" i="11"/>
  <c r="EE132" i="11"/>
  <c r="CU132" i="11" s="1"/>
  <c r="CC112" i="11"/>
  <c r="EE112" i="11"/>
  <c r="CU112" i="11" s="1"/>
  <c r="CC147" i="11"/>
  <c r="EE147" i="11"/>
  <c r="CU147" i="11" s="1"/>
  <c r="CC131" i="11"/>
  <c r="EE131" i="11"/>
  <c r="CU131" i="11" s="1"/>
  <c r="CC115" i="11"/>
  <c r="EE115" i="11"/>
  <c r="CU115" i="11" s="1"/>
  <c r="CC49" i="11"/>
  <c r="EE49" i="11"/>
  <c r="CU49" i="11" s="1"/>
  <c r="CC46" i="11"/>
  <c r="EE46" i="11"/>
  <c r="CU46" i="11" s="1"/>
  <c r="CC57" i="11"/>
  <c r="EE57" i="11"/>
  <c r="CU57" i="11" s="1"/>
  <c r="CC45" i="11"/>
  <c r="EE45" i="11"/>
  <c r="CU45" i="11" s="1"/>
  <c r="EE9" i="11"/>
  <c r="CU9" i="11" s="1"/>
  <c r="CC9" i="11"/>
  <c r="CI9" i="11"/>
  <c r="DZ9" i="11"/>
  <c r="CP9" i="11" s="1"/>
  <c r="CI14" i="11"/>
  <c r="DZ14" i="11"/>
  <c r="CP14" i="11" s="1"/>
  <c r="DY15" i="11"/>
  <c r="CO15" i="11" s="1"/>
  <c r="DZ188" i="11"/>
  <c r="CP188" i="11" s="1"/>
  <c r="CH11" i="11"/>
  <c r="DY11" i="11"/>
  <c r="CO11" i="11" s="1"/>
  <c r="DW189" i="11"/>
  <c r="CM189" i="11" s="1"/>
  <c r="DQ189" i="11"/>
  <c r="DP189" i="11"/>
  <c r="EE20" i="11"/>
  <c r="CU20" i="11" s="1"/>
  <c r="CC20" i="11"/>
  <c r="EE21" i="11"/>
  <c r="CU21" i="11" s="1"/>
  <c r="CC21" i="11"/>
  <c r="EE30" i="11"/>
  <c r="CU30" i="11" s="1"/>
  <c r="CC30" i="11"/>
  <c r="EE17" i="11"/>
  <c r="CU17" i="11" s="1"/>
  <c r="CC17" i="11"/>
  <c r="DY148" i="11"/>
  <c r="DW166" i="11"/>
  <c r="CM166" i="11" s="1"/>
  <c r="DQ166" i="11"/>
  <c r="DP166" i="11"/>
  <c r="DX166" i="11"/>
  <c r="CN166" i="11" s="1"/>
  <c r="EJ166" i="11"/>
  <c r="DZ17" i="11"/>
  <c r="CP17" i="11" s="1"/>
  <c r="CI26" i="11"/>
  <c r="DZ26" i="11"/>
  <c r="CP26" i="11" s="1"/>
  <c r="CI131" i="11"/>
  <c r="DZ131" i="11"/>
  <c r="CP131" i="11" s="1"/>
  <c r="ED47" i="11"/>
  <c r="CT47" i="11" s="1"/>
  <c r="ED115" i="11"/>
  <c r="CT115" i="11" s="1"/>
  <c r="DR33" i="11"/>
  <c r="CH33" i="11" s="1"/>
  <c r="CH95" i="11"/>
  <c r="DY95" i="11"/>
  <c r="CO95" i="11" s="1"/>
  <c r="DS95" i="11"/>
  <c r="CI95" i="11" s="1"/>
  <c r="DS118" i="11"/>
  <c r="CI118" i="11" s="1"/>
  <c r="DR111" i="11"/>
  <c r="DR143" i="11"/>
  <c r="DR113" i="11"/>
  <c r="CH113" i="11" s="1"/>
  <c r="DR167" i="11"/>
  <c r="CH167" i="11" s="1"/>
  <c r="CB168" i="11"/>
  <c r="ED168" i="11"/>
  <c r="CT168" i="11" s="1"/>
  <c r="CB143" i="11"/>
  <c r="ED143" i="11"/>
  <c r="CT143" i="11" s="1"/>
  <c r="CB146" i="11"/>
  <c r="ED146" i="11"/>
  <c r="CT146" i="11" s="1"/>
  <c r="CB130" i="11"/>
  <c r="ED130" i="11"/>
  <c r="CT130" i="11" s="1"/>
  <c r="CB182" i="11"/>
  <c r="ED182" i="11"/>
  <c r="CT182" i="11" s="1"/>
  <c r="CB101" i="11"/>
  <c r="ED101" i="11"/>
  <c r="CT101" i="11" s="1"/>
  <c r="CB140" i="11"/>
  <c r="ED140" i="11"/>
  <c r="CT140" i="11" s="1"/>
  <c r="CB124" i="11"/>
  <c r="ED124" i="11"/>
  <c r="CT124" i="11" s="1"/>
  <c r="CB104" i="11"/>
  <c r="ED104" i="11"/>
  <c r="CT104" i="11" s="1"/>
  <c r="CB48" i="11"/>
  <c r="ED48" i="11"/>
  <c r="CT48" i="11" s="1"/>
  <c r="CB57" i="11"/>
  <c r="ED57" i="11"/>
  <c r="CT57" i="11" s="1"/>
  <c r="CB34" i="11"/>
  <c r="ED34" i="11"/>
  <c r="CT34" i="11" s="1"/>
  <c r="CB36" i="11"/>
  <c r="ED36" i="11"/>
  <c r="CT36" i="11" s="1"/>
  <c r="CI136" i="11"/>
  <c r="DZ136" i="11"/>
  <c r="CP136" i="11" s="1"/>
  <c r="CH184" i="11"/>
  <c r="DY184" i="11"/>
  <c r="ED52" i="11"/>
  <c r="CT52" i="11" s="1"/>
  <c r="ED119" i="11"/>
  <c r="CT119" i="11" s="1"/>
  <c r="DR126" i="11"/>
  <c r="CH126" i="11" s="1"/>
  <c r="DS132" i="11"/>
  <c r="CI132" i="11" s="1"/>
  <c r="DR137" i="11"/>
  <c r="CH137" i="11" s="1"/>
  <c r="DS164" i="11"/>
  <c r="DR188" i="11"/>
  <c r="DR23" i="11"/>
  <c r="CH23" i="11" s="1"/>
  <c r="DR24" i="11"/>
  <c r="CH24" i="11" s="1"/>
  <c r="DR27" i="11"/>
  <c r="CH27" i="11" s="1"/>
  <c r="DS17" i="11"/>
  <c r="CI17" i="11" s="1"/>
  <c r="ED186" i="11"/>
  <c r="CT186" i="11" s="1"/>
  <c r="ED98" i="11"/>
  <c r="CT98" i="11" s="1"/>
  <c r="ED118" i="11"/>
  <c r="CT118" i="11" s="1"/>
  <c r="DR130" i="11"/>
  <c r="CH130" i="11" s="1"/>
  <c r="DS146" i="11"/>
  <c r="DR119" i="11"/>
  <c r="CH119" i="11" s="1"/>
  <c r="DS116" i="11"/>
  <c r="CI116" i="11" s="1"/>
  <c r="DR121" i="11"/>
  <c r="CH121" i="11" s="1"/>
  <c r="DR16" i="11"/>
  <c r="CH16" i="11" s="1"/>
  <c r="DS28" i="11"/>
  <c r="DR15" i="11"/>
  <c r="CH15" i="11" s="1"/>
  <c r="DS10" i="11"/>
  <c r="DR8" i="11"/>
  <c r="ED49" i="11"/>
  <c r="CT49" i="11" s="1"/>
  <c r="ED105" i="11"/>
  <c r="CT105" i="11" s="1"/>
  <c r="ED142" i="11"/>
  <c r="CT142" i="11" s="1"/>
  <c r="DR100" i="11"/>
  <c r="CH100" i="11" s="1"/>
  <c r="DS114" i="11"/>
  <c r="CI114" i="11" s="1"/>
  <c r="DS123" i="11"/>
  <c r="CI123" i="11" s="1"/>
  <c r="DS104" i="11"/>
  <c r="CI104" i="11" s="1"/>
  <c r="DR145" i="11"/>
  <c r="CH145" i="11" s="1"/>
  <c r="DS19" i="11"/>
  <c r="CI19" i="11" s="1"/>
  <c r="DR20" i="11"/>
  <c r="CH20" i="11" s="1"/>
  <c r="DR30" i="11"/>
  <c r="CH30" i="11" s="1"/>
  <c r="DS22" i="11"/>
  <c r="CI22" i="11" s="1"/>
  <c r="CC183" i="11"/>
  <c r="EE183" i="11"/>
  <c r="CU183" i="11" s="1"/>
  <c r="CC130" i="11"/>
  <c r="EE130" i="11"/>
  <c r="CU130" i="11" s="1"/>
  <c r="CC110" i="11"/>
  <c r="EE110" i="11"/>
  <c r="CU110" i="11" s="1"/>
  <c r="CC141" i="11"/>
  <c r="EE141" i="11"/>
  <c r="CU141" i="11" s="1"/>
  <c r="CC121" i="11"/>
  <c r="EE121" i="11"/>
  <c r="CU121" i="11" s="1"/>
  <c r="CC105" i="11"/>
  <c r="EE105" i="11"/>
  <c r="CU105" i="11" s="1"/>
  <c r="CC128" i="11"/>
  <c r="EE128" i="11"/>
  <c r="CU128" i="11" s="1"/>
  <c r="CC108" i="11"/>
  <c r="EE108" i="11"/>
  <c r="CU108" i="11" s="1"/>
  <c r="CC127" i="11"/>
  <c r="EE127" i="11"/>
  <c r="CU127" i="11" s="1"/>
  <c r="CC111" i="11"/>
  <c r="EE111" i="11"/>
  <c r="CU111" i="11" s="1"/>
  <c r="CC43" i="11"/>
  <c r="EE43" i="11"/>
  <c r="CU43" i="11" s="1"/>
  <c r="CC55" i="11"/>
  <c r="EE55" i="11"/>
  <c r="CC44" i="11"/>
  <c r="EE44" i="11"/>
  <c r="CU44" i="11" s="1"/>
  <c r="CC50" i="11"/>
  <c r="EE50" i="11"/>
  <c r="CU50" i="11" s="1"/>
  <c r="CC56" i="11"/>
  <c r="EE56" i="11"/>
  <c r="CU56" i="11" s="1"/>
  <c r="CC42" i="11"/>
  <c r="EE42" i="11"/>
  <c r="CU42" i="11" s="1"/>
  <c r="CC38" i="11"/>
  <c r="EE38" i="11"/>
  <c r="CU38" i="11" s="1"/>
  <c r="CH9" i="11"/>
  <c r="DY9" i="11"/>
  <c r="CO9" i="11" s="1"/>
  <c r="CI10" i="11"/>
  <c r="DZ10" i="11"/>
  <c r="CP10" i="11" s="1"/>
  <c r="CH13" i="11"/>
  <c r="DY13" i="11"/>
  <c r="CO13" i="11" s="1"/>
  <c r="CH12" i="11"/>
  <c r="DY12" i="11"/>
  <c r="CO12" i="11" s="1"/>
  <c r="EE12" i="11"/>
  <c r="CU12" i="11" s="1"/>
  <c r="CC12" i="11"/>
  <c r="CI29" i="11"/>
  <c r="DZ29" i="11"/>
  <c r="CP29" i="11" s="1"/>
  <c r="DX189" i="11"/>
  <c r="CN189" i="11" s="1"/>
  <c r="EE10" i="11"/>
  <c r="CU10" i="11" s="1"/>
  <c r="CC10" i="11"/>
  <c r="EE8" i="11"/>
  <c r="CU8" i="11" s="1"/>
  <c r="CC8" i="11"/>
  <c r="CI15" i="11"/>
  <c r="DZ15" i="11"/>
  <c r="CP15" i="11" s="1"/>
  <c r="EE13" i="11"/>
  <c r="CU13" i="11" s="1"/>
  <c r="CC13" i="11"/>
  <c r="DZ16" i="11"/>
  <c r="CP16" i="11" s="1"/>
  <c r="EE11" i="11"/>
  <c r="CU11" i="11" s="1"/>
  <c r="CC11" i="11"/>
  <c r="CI11" i="11"/>
  <c r="DZ11" i="11"/>
  <c r="CP11" i="11" s="1"/>
  <c r="CH10" i="11"/>
  <c r="DY10" i="11"/>
  <c r="CO10" i="11" s="1"/>
  <c r="EE14" i="11"/>
  <c r="CU14" i="11" s="1"/>
  <c r="CC14" i="11"/>
  <c r="DY14" i="11"/>
  <c r="CO14" i="11" s="1"/>
  <c r="EE31" i="11"/>
  <c r="CU31" i="11" s="1"/>
  <c r="CC31" i="11"/>
  <c r="EE26" i="11"/>
  <c r="CU26" i="11" s="1"/>
  <c r="CC26" i="11"/>
  <c r="EE28" i="11"/>
  <c r="CU28" i="11" s="1"/>
  <c r="CC28" i="11"/>
  <c r="EE16" i="11"/>
  <c r="CU16" i="11" s="1"/>
  <c r="CC16" i="11"/>
  <c r="DX59" i="11"/>
  <c r="CN59" i="11" s="1"/>
  <c r="DQ170" i="11"/>
  <c r="DW170" i="11"/>
  <c r="CM170" i="11" s="1"/>
  <c r="DP170" i="11"/>
  <c r="DX170" i="11"/>
  <c r="CN170" i="11" s="1"/>
  <c r="EJ170" i="11"/>
  <c r="CI27" i="11"/>
  <c r="DZ27" i="11"/>
  <c r="CP27" i="11" s="1"/>
  <c r="DY169" i="11"/>
  <c r="CO169" i="11" s="1"/>
  <c r="ED112" i="11"/>
  <c r="CT112" i="11" s="1"/>
  <c r="DR56" i="11"/>
  <c r="CH56" i="11" s="1"/>
  <c r="DR102" i="11"/>
  <c r="CH102" i="11" s="1"/>
  <c r="DR144" i="11"/>
  <c r="CH144" i="11" s="1"/>
  <c r="CB107" i="11"/>
  <c r="ED107" i="11"/>
  <c r="CT107" i="11" s="1"/>
  <c r="CB167" i="11"/>
  <c r="ED167" i="11"/>
  <c r="CT167" i="11" s="1"/>
  <c r="CB133" i="11"/>
  <c r="ED133" i="11"/>
  <c r="CT133" i="11" s="1"/>
  <c r="CB113" i="11"/>
  <c r="ED113" i="11"/>
  <c r="CT113" i="11" s="1"/>
  <c r="CB181" i="11"/>
  <c r="ED181" i="11"/>
  <c r="CT181" i="11" s="1"/>
  <c r="CB92" i="11"/>
  <c r="ED92" i="11"/>
  <c r="CT92" i="11" s="1"/>
  <c r="CB50" i="11"/>
  <c r="ED50" i="11"/>
  <c r="CT50" i="11" s="1"/>
  <c r="CB187" i="11"/>
  <c r="ED187" i="11"/>
  <c r="CT187" i="11" s="1"/>
  <c r="CB33" i="11"/>
  <c r="ED33" i="11"/>
  <c r="CT33" i="11" s="1"/>
  <c r="CB37" i="11"/>
  <c r="ED37" i="11"/>
  <c r="CT37" i="11" s="1"/>
  <c r="CI168" i="11"/>
  <c r="DZ168" i="11"/>
  <c r="CP168" i="11" s="1"/>
  <c r="ED100" i="11"/>
  <c r="CT100" i="11" s="1"/>
  <c r="ED135" i="11"/>
  <c r="CT135" i="11" s="1"/>
  <c r="DR92" i="11"/>
  <c r="CH92" i="11" s="1"/>
  <c r="DS126" i="11"/>
  <c r="CI126" i="11" s="1"/>
  <c r="DS115" i="11"/>
  <c r="CI115" i="11" s="1"/>
  <c r="DR131" i="11"/>
  <c r="CH131" i="11" s="1"/>
  <c r="DS101" i="11"/>
  <c r="CI101" i="11" s="1"/>
  <c r="DR117" i="11"/>
  <c r="CH117" i="11" s="1"/>
  <c r="DS188" i="11"/>
  <c r="DR58" i="11"/>
  <c r="DR169" i="11"/>
  <c r="DR14" i="11"/>
  <c r="CH14" i="11" s="1"/>
  <c r="ED54" i="11"/>
  <c r="CT54" i="11" s="1"/>
  <c r="ED117" i="11"/>
  <c r="CT117" i="11" s="1"/>
  <c r="ED138" i="11"/>
  <c r="CT138" i="11" s="1"/>
  <c r="DR93" i="11"/>
  <c r="CH93" i="11" s="1"/>
  <c r="DS96" i="11"/>
  <c r="CI96" i="11" s="1"/>
  <c r="DS130" i="11"/>
  <c r="CI130" i="11" s="1"/>
  <c r="DS103" i="11"/>
  <c r="CI103" i="11" s="1"/>
  <c r="DS135" i="11"/>
  <c r="CI135" i="11" s="1"/>
  <c r="DS121" i="11"/>
  <c r="CI121" i="11" s="1"/>
  <c r="DR141" i="11"/>
  <c r="CH141" i="11" s="1"/>
  <c r="DR163" i="11"/>
  <c r="CH163" i="11" s="1"/>
  <c r="DZ139" i="11"/>
  <c r="CP139" i="11" s="1"/>
  <c r="DS25" i="11"/>
  <c r="CI25" i="11" s="1"/>
  <c r="DR26" i="11"/>
  <c r="CH26" i="11" s="1"/>
  <c r="DS8" i="11"/>
  <c r="DS21" i="11"/>
  <c r="CI21" i="11" s="1"/>
  <c r="DS12" i="11"/>
  <c r="CI12" i="11" s="1"/>
  <c r="ED97" i="11"/>
  <c r="CT97" i="11" s="1"/>
  <c r="ED121" i="11"/>
  <c r="CT121" i="11" s="1"/>
  <c r="ED111" i="11"/>
  <c r="CT111" i="11" s="1"/>
  <c r="DS97" i="11"/>
  <c r="CI97" i="11" s="1"/>
  <c r="DR57" i="11"/>
  <c r="CH57" i="11" s="1"/>
  <c r="DS100" i="11"/>
  <c r="CI100" i="11" s="1"/>
  <c r="DR134" i="11"/>
  <c r="CH134" i="11" s="1"/>
  <c r="DR107" i="11"/>
  <c r="CH107" i="11" s="1"/>
  <c r="DR139" i="11"/>
  <c r="DR124" i="11"/>
  <c r="CH124" i="11" s="1"/>
  <c r="DR109" i="11"/>
  <c r="CH109" i="11" s="1"/>
  <c r="DS129" i="11"/>
  <c r="CI129" i="11" s="1"/>
  <c r="DS145" i="11"/>
  <c r="CI145" i="11" s="1"/>
  <c r="DS30" i="11"/>
  <c r="CI30" i="11" s="1"/>
  <c r="DS13" i="11"/>
  <c r="CI13" i="11" s="1"/>
  <c r="CC167" i="11"/>
  <c r="EE167" i="11"/>
  <c r="CU167" i="11" s="1"/>
  <c r="CC142" i="11"/>
  <c r="EE142" i="11"/>
  <c r="CU142" i="11" s="1"/>
  <c r="CC126" i="11"/>
  <c r="EE126" i="11"/>
  <c r="CU126" i="11" s="1"/>
  <c r="CC106" i="11"/>
  <c r="EE106" i="11"/>
  <c r="CU106" i="11" s="1"/>
  <c r="CC137" i="11"/>
  <c r="EE137" i="11"/>
  <c r="CU137" i="11" s="1"/>
  <c r="CC117" i="11"/>
  <c r="EE117" i="11"/>
  <c r="CU117" i="11" s="1"/>
  <c r="CC101" i="11"/>
  <c r="EE101" i="11"/>
  <c r="CU101" i="11" s="1"/>
  <c r="CC140" i="11"/>
  <c r="EE140" i="11"/>
  <c r="CU140" i="11" s="1"/>
  <c r="CC124" i="11"/>
  <c r="EE124" i="11"/>
  <c r="CU124" i="11" s="1"/>
  <c r="CC104" i="11"/>
  <c r="EE104" i="11"/>
  <c r="CU104" i="11" s="1"/>
  <c r="CC139" i="11"/>
  <c r="EE139" i="11"/>
  <c r="CU139" i="11" s="1"/>
  <c r="CC123" i="11"/>
  <c r="EE123" i="11"/>
  <c r="CU123" i="11" s="1"/>
  <c r="CC107" i="11"/>
  <c r="EE107" i="11"/>
  <c r="CU107" i="11" s="1"/>
  <c r="CC41" i="11"/>
  <c r="EE41" i="11"/>
  <c r="CU41" i="11" s="1"/>
  <c r="CC53" i="11"/>
  <c r="EE53" i="11"/>
  <c r="CU53" i="11" s="1"/>
  <c r="CC47" i="11"/>
  <c r="EE47" i="11"/>
  <c r="CU47" i="11" s="1"/>
  <c r="CC54" i="11"/>
  <c r="EE54" i="11"/>
  <c r="CU54" i="11" s="1"/>
  <c r="CC36" i="11"/>
  <c r="EE36" i="11"/>
  <c r="CU36" i="11" s="1"/>
  <c r="EE29" i="11"/>
  <c r="CU29" i="11" s="1"/>
  <c r="CC29" i="11"/>
  <c r="EE22" i="11"/>
  <c r="CU22" i="11" s="1"/>
  <c r="CC22" i="11"/>
  <c r="EE23" i="11"/>
  <c r="CU23" i="11" s="1"/>
  <c r="CC23" i="11"/>
  <c r="DZ164" i="11"/>
  <c r="CP164" i="11" s="1"/>
  <c r="CI23" i="11"/>
  <c r="DZ23" i="11"/>
  <c r="CP23" i="11" s="1"/>
  <c r="CI28" i="11"/>
  <c r="DZ28" i="11"/>
  <c r="CP28" i="11" s="1"/>
  <c r="CI169" i="11"/>
  <c r="DZ169" i="11"/>
  <c r="CP169" i="11" s="1"/>
  <c r="DW165" i="11"/>
  <c r="CM165" i="11" s="1"/>
  <c r="DQ165" i="11"/>
  <c r="DP165" i="11"/>
  <c r="CH138" i="11"/>
  <c r="DY138" i="11"/>
  <c r="CO138" i="11" s="1"/>
  <c r="CH111" i="11"/>
  <c r="DY111" i="11"/>
  <c r="CO111" i="11" s="1"/>
  <c r="CH143" i="11"/>
  <c r="DY143" i="11"/>
  <c r="CO143" i="11" s="1"/>
  <c r="CB185" i="11"/>
  <c r="ED185" i="11"/>
  <c r="CT185" i="11" s="1"/>
  <c r="CB183" i="11"/>
  <c r="ED183" i="11"/>
  <c r="CT183" i="11" s="1"/>
  <c r="CB103" i="11"/>
  <c r="ED103" i="11"/>
  <c r="CT103" i="11" s="1"/>
  <c r="CB145" i="11"/>
  <c r="ED145" i="11"/>
  <c r="CT145" i="11" s="1"/>
  <c r="CB129" i="11"/>
  <c r="ED129" i="11"/>
  <c r="CT129" i="11" s="1"/>
  <c r="CB109" i="11"/>
  <c r="ED109" i="11"/>
  <c r="CT109" i="11" s="1"/>
  <c r="CB163" i="11"/>
  <c r="ED163" i="11"/>
  <c r="CT163" i="11" s="1"/>
  <c r="CB94" i="11"/>
  <c r="ED94" i="11"/>
  <c r="CT94" i="11" s="1"/>
  <c r="CB43" i="11"/>
  <c r="ED43" i="11"/>
  <c r="CT43" i="11" s="1"/>
  <c r="CB44" i="11"/>
  <c r="ED44" i="11"/>
  <c r="CT44" i="11" s="1"/>
  <c r="CB35" i="11"/>
  <c r="ED35" i="11"/>
  <c r="CT35" i="11" s="1"/>
  <c r="DY142" i="11"/>
  <c r="CO142" i="11" s="1"/>
  <c r="DR142" i="11"/>
  <c r="CH142" i="11" s="1"/>
  <c r="DS117" i="11"/>
  <c r="CI117" i="11" s="1"/>
  <c r="DS58" i="11"/>
  <c r="DS24" i="11"/>
  <c r="CI24" i="11" s="1"/>
  <c r="DS16" i="11"/>
  <c r="CI16" i="11" s="1"/>
  <c r="ED45" i="11"/>
  <c r="CT45" i="11" s="1"/>
  <c r="ED108" i="11"/>
  <c r="CT108" i="11" s="1"/>
  <c r="ED106" i="11"/>
  <c r="CT106" i="11" s="1"/>
  <c r="ED127" i="11"/>
  <c r="CT127" i="11" s="1"/>
  <c r="DS57" i="11"/>
  <c r="CI57" i="11" s="1"/>
  <c r="DS134" i="11"/>
  <c r="CI134" i="11" s="1"/>
  <c r="DS107" i="11"/>
  <c r="CI107" i="11" s="1"/>
  <c r="CH139" i="11"/>
  <c r="DY139" i="11"/>
  <c r="CO139" i="11" s="1"/>
  <c r="DS139" i="11"/>
  <c r="CI139" i="11" s="1"/>
  <c r="DS124" i="11"/>
  <c r="CI124" i="11" s="1"/>
  <c r="DR140" i="11"/>
  <c r="CH140" i="11" s="1"/>
  <c r="CI146" i="11"/>
  <c r="DZ146" i="11"/>
  <c r="CP146" i="11" s="1"/>
  <c r="DR19" i="11"/>
  <c r="CH19" i="11" s="1"/>
  <c r="DS20" i="11"/>
  <c r="CI20" i="11" s="1"/>
  <c r="DR18" i="11"/>
  <c r="CH18" i="11" s="1"/>
  <c r="CC182" i="11"/>
  <c r="EE182" i="11"/>
  <c r="CU182" i="11" s="1"/>
  <c r="CC185" i="11"/>
  <c r="EE185" i="11"/>
  <c r="CU185" i="11" s="1"/>
  <c r="CC138" i="11"/>
  <c r="EE138" i="11"/>
  <c r="CU138" i="11" s="1"/>
  <c r="CC118" i="11"/>
  <c r="EE118" i="11"/>
  <c r="CU118" i="11" s="1"/>
  <c r="CC133" i="11"/>
  <c r="EE133" i="11"/>
  <c r="CU133" i="11" s="1"/>
  <c r="CC113" i="11"/>
  <c r="EE113" i="11"/>
  <c r="CU113" i="11" s="1"/>
  <c r="CC181" i="11"/>
  <c r="EE181" i="11"/>
  <c r="CU181" i="11" s="1"/>
  <c r="CC136" i="11"/>
  <c r="EE136" i="11"/>
  <c r="CU136" i="11" s="1"/>
  <c r="CC116" i="11"/>
  <c r="EE116" i="11"/>
  <c r="CU116" i="11" s="1"/>
  <c r="CC180" i="11"/>
  <c r="EE180" i="11"/>
  <c r="CU180" i="11" s="1"/>
  <c r="CC135" i="11"/>
  <c r="EE135" i="11"/>
  <c r="CU135" i="11" s="1"/>
  <c r="CC119" i="11"/>
  <c r="EE119" i="11"/>
  <c r="CU119" i="11" s="1"/>
  <c r="CC103" i="11"/>
  <c r="EE103" i="11"/>
  <c r="CU103" i="11" s="1"/>
  <c r="CC51" i="11"/>
  <c r="EE51" i="11"/>
  <c r="CU51" i="11" s="1"/>
  <c r="CC48" i="11"/>
  <c r="EE48" i="11"/>
  <c r="CU48" i="11" s="1"/>
  <c r="CC52" i="11"/>
  <c r="EE52" i="11"/>
  <c r="CU52" i="11" s="1"/>
  <c r="CC33" i="11"/>
  <c r="EE33" i="11"/>
  <c r="CU33" i="11" s="1"/>
  <c r="CC187" i="11"/>
  <c r="EE187" i="11"/>
  <c r="CU187" i="11" s="1"/>
  <c r="CZ149" i="11"/>
  <c r="BP149" i="11" s="1"/>
  <c r="BN149" i="11"/>
  <c r="CZ166" i="11"/>
  <c r="BP166" i="11" s="1"/>
  <c r="BN166" i="11"/>
  <c r="CZ170" i="11"/>
  <c r="BP170" i="11" s="1"/>
  <c r="BN170" i="11"/>
  <c r="DA165" i="11"/>
  <c r="BQ165" i="11" s="1"/>
  <c r="CZ189" i="11"/>
  <c r="BP189" i="11" s="1"/>
  <c r="DA189" i="11"/>
  <c r="BQ189" i="11" s="1"/>
  <c r="DA170" i="11"/>
  <c r="BQ170" i="11" s="1"/>
  <c r="DA166" i="11"/>
  <c r="BQ166" i="11" s="1"/>
  <c r="EA165" i="11"/>
  <c r="CQ165" i="11" s="1"/>
  <c r="EQ165" i="11"/>
  <c r="CI148" i="11"/>
  <c r="FI166" i="11"/>
  <c r="FI149" i="11"/>
  <c r="EB149" i="11"/>
  <c r="CR149" i="11" s="1"/>
  <c r="EB165" i="11"/>
  <c r="CR165" i="11" s="1"/>
  <c r="DN149" i="11"/>
  <c r="CD149" i="11" s="1"/>
  <c r="ED59" i="11"/>
  <c r="CT59" i="11" s="1"/>
  <c r="CZ59" i="11"/>
  <c r="BP59" i="11" s="1"/>
  <c r="CF165" i="11"/>
  <c r="CZ165" i="11"/>
  <c r="BP165" i="11" s="1"/>
  <c r="CG149" i="11"/>
  <c r="DA149" i="11"/>
  <c r="BQ149" i="11" s="1"/>
  <c r="CG59" i="11"/>
  <c r="DA59" i="11"/>
  <c r="BQ59" i="11" s="1"/>
  <c r="EB59" i="11"/>
  <c r="CR59" i="11" s="1"/>
  <c r="DV59" i="11"/>
  <c r="CL59" i="11" s="1"/>
  <c r="DN166" i="11"/>
  <c r="CD166" i="11" s="1"/>
  <c r="ED166" i="11"/>
  <c r="CT166" i="11" s="1"/>
  <c r="ER149" i="11"/>
  <c r="CF149" i="11"/>
  <c r="EA166" i="11"/>
  <c r="CQ166" i="11" s="1"/>
  <c r="EE166" i="11"/>
  <c r="CU166" i="11" s="1"/>
  <c r="DV166" i="11"/>
  <c r="CL166" i="11" s="1"/>
  <c r="ED165" i="11"/>
  <c r="CT165" i="11" s="1"/>
  <c r="EB170" i="11"/>
  <c r="CR170" i="11" s="1"/>
  <c r="EC149" i="11"/>
  <c r="CS149" i="11" s="1"/>
  <c r="DV189" i="11"/>
  <c r="CL189" i="11" s="1"/>
  <c r="FI189" i="11"/>
  <c r="DN189" i="11"/>
  <c r="CD189" i="11" s="1"/>
  <c r="EC189" i="11"/>
  <c r="CS189" i="11" s="1"/>
  <c r="FI59" i="11"/>
  <c r="DV149" i="11"/>
  <c r="CL149" i="11" s="1"/>
  <c r="EQ149" i="11"/>
  <c r="DN59" i="11"/>
  <c r="CD59" i="11" s="1"/>
  <c r="EB166" i="11"/>
  <c r="CR166" i="11" s="1"/>
  <c r="EQ170" i="11"/>
  <c r="CH164" i="11"/>
  <c r="DV165" i="11"/>
  <c r="CL165" i="11" s="1"/>
  <c r="CH188" i="11"/>
  <c r="CH148" i="11"/>
  <c r="EB189" i="11"/>
  <c r="CR189" i="11" s="1"/>
  <c r="EE189" i="11"/>
  <c r="CU189" i="11" s="1"/>
  <c r="ER170" i="11"/>
  <c r="CG170" i="11"/>
  <c r="FI165" i="11"/>
  <c r="DG149" i="11"/>
  <c r="BW149" i="11" s="1"/>
  <c r="DT149" i="11"/>
  <c r="CJ149" i="11" s="1"/>
  <c r="DG189" i="11"/>
  <c r="BW189" i="11" s="1"/>
  <c r="DT189" i="11"/>
  <c r="CJ189" i="11" s="1"/>
  <c r="ED149" i="11"/>
  <c r="CT149" i="11" s="1"/>
  <c r="EA149" i="11"/>
  <c r="CQ149" i="11" s="1"/>
  <c r="DH149" i="11"/>
  <c r="BX149" i="11" s="1"/>
  <c r="DU149" i="11"/>
  <c r="CK149" i="11" s="1"/>
  <c r="EQ189" i="11"/>
  <c r="FJ189" i="11"/>
  <c r="DO189" i="11"/>
  <c r="CE189" i="11" s="1"/>
  <c r="ED189" i="11"/>
  <c r="CT189" i="11" s="1"/>
  <c r="FJ59" i="11"/>
  <c r="EA59" i="11"/>
  <c r="CQ59" i="11" s="1"/>
  <c r="FB166" i="11"/>
  <c r="FC166" i="11"/>
  <c r="EE170" i="11"/>
  <c r="CU170" i="11" s="1"/>
  <c r="FJ170" i="11"/>
  <c r="ED170" i="11"/>
  <c r="CT170" i="11" s="1"/>
  <c r="CY150" i="11"/>
  <c r="BO150" i="11" s="1"/>
  <c r="DE150" i="11"/>
  <c r="BU150" i="11" s="1"/>
  <c r="DK150" i="11"/>
  <c r="CA150" i="11" s="1"/>
  <c r="EG150" i="11"/>
  <c r="EM150" i="11"/>
  <c r="ES150" i="11"/>
  <c r="EW150" i="11"/>
  <c r="FA150" i="11"/>
  <c r="FG150" i="11"/>
  <c r="FM150" i="11"/>
  <c r="CX150" i="11"/>
  <c r="BN150" i="11" s="1"/>
  <c r="DF150" i="11"/>
  <c r="BV150" i="11" s="1"/>
  <c r="DM150" i="11"/>
  <c r="CC150" i="11" s="1"/>
  <c r="EL150" i="11"/>
  <c r="ET150" i="11"/>
  <c r="EY150" i="11"/>
  <c r="FF150" i="11"/>
  <c r="FN150" i="11"/>
  <c r="DC150" i="11"/>
  <c r="BS150" i="11" s="1"/>
  <c r="DJ150" i="11"/>
  <c r="BZ150" i="11" s="1"/>
  <c r="EH150" i="11"/>
  <c r="EO150" i="11"/>
  <c r="EV150" i="11"/>
  <c r="FD150" i="11"/>
  <c r="FK150" i="11"/>
  <c r="DB150" i="11"/>
  <c r="BR150" i="11" s="1"/>
  <c r="EF150" i="11"/>
  <c r="EU150" i="11"/>
  <c r="FH150" i="11"/>
  <c r="DD150" i="11"/>
  <c r="BT150" i="11" s="1"/>
  <c r="EI150" i="11"/>
  <c r="EX150" i="11"/>
  <c r="FL150" i="11"/>
  <c r="DI150" i="11"/>
  <c r="BY150" i="11" s="1"/>
  <c r="EN150" i="11"/>
  <c r="EZ150" i="11"/>
  <c r="FO150" i="11"/>
  <c r="EE150" i="11" s="1"/>
  <c r="CU150" i="11" s="1"/>
  <c r="CW150" i="11"/>
  <c r="BM150" i="11" s="1"/>
  <c r="DL150" i="11"/>
  <c r="CB150" i="11" s="1"/>
  <c r="EP150" i="11"/>
  <c r="FE150" i="11"/>
  <c r="FJ150" i="11" s="1"/>
  <c r="DN165" i="11"/>
  <c r="CD165" i="11" s="1"/>
  <c r="FB165" i="11"/>
  <c r="FC165" i="11"/>
  <c r="ER165" i="11"/>
  <c r="CG165" i="11"/>
  <c r="CW190" i="11"/>
  <c r="BM190" i="11" s="1"/>
  <c r="DC190" i="11"/>
  <c r="BS190" i="11" s="1"/>
  <c r="DI190" i="11"/>
  <c r="BY190" i="11" s="1"/>
  <c r="DM190" i="11"/>
  <c r="CC190" i="11" s="1"/>
  <c r="EI190" i="11"/>
  <c r="EO190" i="11"/>
  <c r="EU190" i="11"/>
  <c r="EY190" i="11"/>
  <c r="FE190" i="11"/>
  <c r="FK190" i="11"/>
  <c r="FO190" i="11"/>
  <c r="CX190" i="11"/>
  <c r="DD190" i="11"/>
  <c r="BT190" i="11" s="1"/>
  <c r="DJ190" i="11"/>
  <c r="BZ190" i="11" s="1"/>
  <c r="EF190" i="11"/>
  <c r="EL190" i="11"/>
  <c r="EP190" i="11"/>
  <c r="EV190" i="11"/>
  <c r="EZ190" i="11"/>
  <c r="FF190" i="11"/>
  <c r="FL190" i="11"/>
  <c r="CY190" i="11"/>
  <c r="DE190" i="11"/>
  <c r="BU190" i="11" s="1"/>
  <c r="DK190" i="11"/>
  <c r="CA190" i="11" s="1"/>
  <c r="EG190" i="11"/>
  <c r="EM190" i="11"/>
  <c r="ES190" i="11"/>
  <c r="EW190" i="11"/>
  <c r="FA190" i="11"/>
  <c r="FG190" i="11"/>
  <c r="FM190" i="11"/>
  <c r="DF190" i="11"/>
  <c r="BV190" i="11" s="1"/>
  <c r="ET190" i="11"/>
  <c r="FN190" i="11"/>
  <c r="EH190" i="11"/>
  <c r="EK190" i="11" s="1"/>
  <c r="FD190" i="11"/>
  <c r="DB190" i="11"/>
  <c r="BR190" i="11" s="1"/>
  <c r="EN190" i="11"/>
  <c r="FH190" i="11"/>
  <c r="DL190" i="11"/>
  <c r="CB190" i="11" s="1"/>
  <c r="EX190" i="11"/>
  <c r="FJ149" i="11"/>
  <c r="DO149" i="11"/>
  <c r="CE149" i="11" s="1"/>
  <c r="CF189" i="11"/>
  <c r="FC189" i="11"/>
  <c r="FB189" i="11"/>
  <c r="DY189" i="11" s="1"/>
  <c r="CO189" i="11" s="1"/>
  <c r="ER189" i="11"/>
  <c r="CG189" i="11"/>
  <c r="FB59" i="11"/>
  <c r="FC59" i="11"/>
  <c r="EE59" i="11"/>
  <c r="CU59" i="11" s="1"/>
  <c r="EQ166" i="11"/>
  <c r="FJ166" i="11"/>
  <c r="ER166" i="11"/>
  <c r="DH170" i="11"/>
  <c r="BX170" i="11" s="1"/>
  <c r="DU170" i="11"/>
  <c r="CK170" i="11" s="1"/>
  <c r="EA170" i="11"/>
  <c r="CQ170" i="11" s="1"/>
  <c r="FB170" i="11"/>
  <c r="FC170" i="11"/>
  <c r="DZ170" i="11" s="1"/>
  <c r="CP170" i="11" s="1"/>
  <c r="DV170" i="11"/>
  <c r="CL170" i="11" s="1"/>
  <c r="A152" i="11"/>
  <c r="EE165" i="11"/>
  <c r="CU165" i="11" s="1"/>
  <c r="A192" i="11"/>
  <c r="DU59" i="11"/>
  <c r="CK59" i="11" s="1"/>
  <c r="DH59" i="11"/>
  <c r="DO59" i="11"/>
  <c r="CE59" i="11" s="1"/>
  <c r="DH166" i="11"/>
  <c r="BX166" i="11" s="1"/>
  <c r="DU166" i="11"/>
  <c r="CK166" i="11" s="1"/>
  <c r="CF166" i="11"/>
  <c r="CG166" i="11"/>
  <c r="DT170" i="11"/>
  <c r="CJ170" i="11" s="1"/>
  <c r="DG170" i="11"/>
  <c r="BW170" i="11" s="1"/>
  <c r="CF170" i="11"/>
  <c r="DO170" i="11"/>
  <c r="CE170" i="11" s="1"/>
  <c r="EC170" i="11"/>
  <c r="CS170" i="11" s="1"/>
  <c r="CI164" i="11"/>
  <c r="CH58" i="11"/>
  <c r="DU165" i="11"/>
  <c r="CK165" i="11" s="1"/>
  <c r="DH165" i="11"/>
  <c r="BX165" i="11" s="1"/>
  <c r="EC165" i="11"/>
  <c r="CS165" i="11" s="1"/>
  <c r="CH169" i="11"/>
  <c r="FC149" i="11"/>
  <c r="DZ149" i="11" s="1"/>
  <c r="FB149" i="11"/>
  <c r="CW171" i="11"/>
  <c r="BM171" i="11" s="1"/>
  <c r="DC171" i="11"/>
  <c r="BS171" i="11" s="1"/>
  <c r="DI171" i="11"/>
  <c r="BY171" i="11" s="1"/>
  <c r="DM171" i="11"/>
  <c r="CC171" i="11" s="1"/>
  <c r="EI171" i="11"/>
  <c r="EO171" i="11"/>
  <c r="EU171" i="11"/>
  <c r="EY171" i="11"/>
  <c r="FE171" i="11"/>
  <c r="FK171" i="11"/>
  <c r="FO171" i="11"/>
  <c r="CX171" i="11"/>
  <c r="BN171" i="11" s="1"/>
  <c r="DE171" i="11"/>
  <c r="BU171" i="11" s="1"/>
  <c r="DL171" i="11"/>
  <c r="CB171" i="11" s="1"/>
  <c r="EL171" i="11"/>
  <c r="ES171" i="11"/>
  <c r="EX171" i="11"/>
  <c r="FF171" i="11"/>
  <c r="FM171" i="11"/>
  <c r="CY171" i="11"/>
  <c r="BO171" i="11" s="1"/>
  <c r="DF171" i="11"/>
  <c r="BV171" i="11" s="1"/>
  <c r="EF171" i="11"/>
  <c r="EM171" i="11"/>
  <c r="ET171" i="11"/>
  <c r="EZ171" i="11"/>
  <c r="FG171" i="11"/>
  <c r="FN171" i="11"/>
  <c r="DB171" i="11"/>
  <c r="BR171" i="11" s="1"/>
  <c r="DJ171" i="11"/>
  <c r="BZ171" i="11" s="1"/>
  <c r="EG171" i="11"/>
  <c r="EJ171" i="11" s="1"/>
  <c r="EN171" i="11"/>
  <c r="EV171" i="11"/>
  <c r="FA171" i="11"/>
  <c r="DX171" i="11" s="1"/>
  <c r="CN171" i="11" s="1"/>
  <c r="FH171" i="11"/>
  <c r="DD171" i="11"/>
  <c r="BT171" i="11" s="1"/>
  <c r="DK171" i="11"/>
  <c r="CA171" i="11" s="1"/>
  <c r="EH171" i="11"/>
  <c r="EK171" i="11" s="1"/>
  <c r="EP171" i="11"/>
  <c r="EW171" i="11"/>
  <c r="FD171" i="11"/>
  <c r="FL171" i="11"/>
  <c r="CI188" i="11"/>
  <c r="DB60" i="11"/>
  <c r="BR60" i="11" s="1"/>
  <c r="DF60" i="11"/>
  <c r="BV60" i="11" s="1"/>
  <c r="DL60" i="11"/>
  <c r="CB60" i="11" s="1"/>
  <c r="EH60" i="11"/>
  <c r="EN60" i="11"/>
  <c r="ET60" i="11"/>
  <c r="EX60" i="11"/>
  <c r="FD60" i="11"/>
  <c r="FH60" i="11"/>
  <c r="FN60" i="11"/>
  <c r="ED60" i="11" s="1"/>
  <c r="CT60" i="11" s="1"/>
  <c r="CX60" i="11"/>
  <c r="BN60" i="11" s="1"/>
  <c r="DE60" i="11"/>
  <c r="BU60" i="11" s="1"/>
  <c r="DM60" i="11"/>
  <c r="CC60" i="11" s="1"/>
  <c r="EL60" i="11"/>
  <c r="ES60" i="11"/>
  <c r="EY60" i="11"/>
  <c r="FF60" i="11"/>
  <c r="FM60" i="11"/>
  <c r="DC60" i="11"/>
  <c r="BS60" i="11" s="1"/>
  <c r="DJ60" i="11"/>
  <c r="BZ60" i="11" s="1"/>
  <c r="EG60" i="11"/>
  <c r="EJ60" i="11" s="1"/>
  <c r="EO60" i="11"/>
  <c r="EV60" i="11"/>
  <c r="FA60" i="11"/>
  <c r="DX60" i="11" s="1"/>
  <c r="CN60" i="11" s="1"/>
  <c r="FK60" i="11"/>
  <c r="DI60" i="11"/>
  <c r="BY60" i="11" s="1"/>
  <c r="EM60" i="11"/>
  <c r="EZ60" i="11"/>
  <c r="FO60" i="11"/>
  <c r="CY60" i="11"/>
  <c r="BO60" i="11" s="1"/>
  <c r="EF60" i="11"/>
  <c r="EU60" i="11"/>
  <c r="FG60" i="11"/>
  <c r="DD60" i="11"/>
  <c r="BT60" i="11" s="1"/>
  <c r="EI60" i="11"/>
  <c r="EW60" i="11"/>
  <c r="FL60" i="11"/>
  <c r="EP60" i="11"/>
  <c r="FE60" i="11"/>
  <c r="CW60" i="11"/>
  <c r="BM60" i="11" s="1"/>
  <c r="DK60" i="11"/>
  <c r="CA60" i="11" s="1"/>
  <c r="EE149" i="11"/>
  <c r="CU149" i="11" s="1"/>
  <c r="A173" i="11"/>
  <c r="A62" i="11"/>
  <c r="EA189" i="11"/>
  <c r="CQ189" i="11" s="1"/>
  <c r="DH189" i="11"/>
  <c r="BX189" i="11" s="1"/>
  <c r="DU189" i="11"/>
  <c r="CK189" i="11" s="1"/>
  <c r="DG59" i="11"/>
  <c r="DT59" i="11"/>
  <c r="CJ59" i="11" s="1"/>
  <c r="EC59" i="11"/>
  <c r="CS59" i="11" s="1"/>
  <c r="EQ59" i="11"/>
  <c r="CF59" i="11"/>
  <c r="DG166" i="11"/>
  <c r="BW166" i="11" s="1"/>
  <c r="DT166" i="11"/>
  <c r="CJ166" i="11" s="1"/>
  <c r="DO166" i="11"/>
  <c r="CE166" i="11" s="1"/>
  <c r="EC166" i="11"/>
  <c r="CS166" i="11" s="1"/>
  <c r="CI58" i="11"/>
  <c r="DG165" i="11"/>
  <c r="BW165" i="11" s="1"/>
  <c r="DT165" i="11"/>
  <c r="CJ165" i="11" s="1"/>
  <c r="FJ165" i="11"/>
  <c r="DO165" i="11"/>
  <c r="CE165" i="11" s="1"/>
  <c r="EK60" i="11" l="1"/>
  <c r="DY59" i="11"/>
  <c r="DZ189" i="11"/>
  <c r="CP189" i="11" s="1"/>
  <c r="DX190" i="11"/>
  <c r="CN190" i="11" s="1"/>
  <c r="EJ190" i="11"/>
  <c r="DY165" i="11"/>
  <c r="CO165" i="11" s="1"/>
  <c r="DS166" i="11"/>
  <c r="DS59" i="11"/>
  <c r="CI59" i="11" s="1"/>
  <c r="DW171" i="11"/>
  <c r="CM171" i="11" s="1"/>
  <c r="DP171" i="11"/>
  <c r="DQ171" i="11"/>
  <c r="DS165" i="11"/>
  <c r="DR170" i="11"/>
  <c r="CH170" i="11" s="1"/>
  <c r="DR189" i="11"/>
  <c r="DP60" i="11"/>
  <c r="CF60" i="11" s="1"/>
  <c r="DQ60" i="11"/>
  <c r="DW60" i="11"/>
  <c r="CM60" i="11" s="1"/>
  <c r="CH149" i="11"/>
  <c r="DY149" i="11"/>
  <c r="DW190" i="11"/>
  <c r="CM190" i="11" s="1"/>
  <c r="DQ190" i="11"/>
  <c r="DP190" i="11"/>
  <c r="EK150" i="11"/>
  <c r="DZ166" i="11"/>
  <c r="CP166" i="11" s="1"/>
  <c r="DS170" i="11"/>
  <c r="DY170" i="11"/>
  <c r="CO170" i="11" s="1"/>
  <c r="DZ59" i="11"/>
  <c r="DZ165" i="11"/>
  <c r="CP165" i="11" s="1"/>
  <c r="DW150" i="11"/>
  <c r="CM150" i="11" s="1"/>
  <c r="DS150" i="11"/>
  <c r="DR150" i="11"/>
  <c r="DQ150" i="11"/>
  <c r="DP150" i="11"/>
  <c r="DX150" i="11"/>
  <c r="CN150" i="11" s="1"/>
  <c r="EJ150" i="11"/>
  <c r="DY166" i="11"/>
  <c r="CO166" i="11" s="1"/>
  <c r="DR165" i="11"/>
  <c r="DR166" i="11"/>
  <c r="CH166" i="11" s="1"/>
  <c r="DS189" i="11"/>
  <c r="DR59" i="11"/>
  <c r="CH59" i="11" s="1"/>
  <c r="CI165" i="11"/>
  <c r="CI166" i="11"/>
  <c r="DA190" i="11"/>
  <c r="BQ190" i="11" s="1"/>
  <c r="BO190" i="11"/>
  <c r="CZ190" i="11"/>
  <c r="BP190" i="11" s="1"/>
  <c r="BN190" i="11"/>
  <c r="DA171" i="11"/>
  <c r="BQ171" i="11" s="1"/>
  <c r="CZ171" i="11"/>
  <c r="BP171" i="11" s="1"/>
  <c r="CH165" i="11"/>
  <c r="FI171" i="11"/>
  <c r="EC171" i="11"/>
  <c r="CS171" i="11" s="1"/>
  <c r="EB150" i="11"/>
  <c r="CR150" i="11" s="1"/>
  <c r="DV150" i="11"/>
  <c r="CL150" i="11" s="1"/>
  <c r="DA150" i="11"/>
  <c r="BQ150" i="11" s="1"/>
  <c r="FI150" i="11"/>
  <c r="CZ150" i="11"/>
  <c r="BP150" i="11" s="1"/>
  <c r="ED150" i="11"/>
  <c r="CT150" i="11" s="1"/>
  <c r="DA60" i="11"/>
  <c r="BQ60" i="11" s="1"/>
  <c r="EB171" i="11"/>
  <c r="CR171" i="11" s="1"/>
  <c r="CZ60" i="11"/>
  <c r="BP60" i="11" s="1"/>
  <c r="DN171" i="11"/>
  <c r="DN190" i="11"/>
  <c r="CD190" i="11" s="1"/>
  <c r="CI149" i="11"/>
  <c r="ED190" i="11"/>
  <c r="CT190" i="11" s="1"/>
  <c r="FI190" i="11"/>
  <c r="DN60" i="11"/>
  <c r="CD60" i="11" s="1"/>
  <c r="DV171" i="11"/>
  <c r="CL171" i="11" s="1"/>
  <c r="EE171" i="11"/>
  <c r="CU171" i="11" s="1"/>
  <c r="EC190" i="11"/>
  <c r="CS190" i="11" s="1"/>
  <c r="EQ190" i="11"/>
  <c r="CF190" i="11"/>
  <c r="EE190" i="11"/>
  <c r="CU190" i="11" s="1"/>
  <c r="ED171" i="11"/>
  <c r="CT171" i="11" s="1"/>
  <c r="DV60" i="11"/>
  <c r="CL60" i="11" s="1"/>
  <c r="CF150" i="11"/>
  <c r="EA60" i="11"/>
  <c r="CQ60" i="11" s="1"/>
  <c r="EC60" i="11"/>
  <c r="CS60" i="11" s="1"/>
  <c r="EQ60" i="11"/>
  <c r="DH171" i="11"/>
  <c r="BX171" i="11" s="1"/>
  <c r="DU171" i="11"/>
  <c r="CK171" i="11" s="1"/>
  <c r="A193" i="11"/>
  <c r="CW151" i="11"/>
  <c r="BM151" i="11" s="1"/>
  <c r="CY151" i="11"/>
  <c r="DE151" i="11"/>
  <c r="BU151" i="11" s="1"/>
  <c r="DK151" i="11"/>
  <c r="CA151" i="11" s="1"/>
  <c r="EG151" i="11"/>
  <c r="EM151" i="11"/>
  <c r="ES151" i="11"/>
  <c r="EW151" i="11"/>
  <c r="FA151" i="11"/>
  <c r="FG151" i="11"/>
  <c r="FM151" i="11"/>
  <c r="DC151" i="11"/>
  <c r="BS151" i="11" s="1"/>
  <c r="DI151" i="11"/>
  <c r="BY151" i="11" s="1"/>
  <c r="DM151" i="11"/>
  <c r="CC151" i="11" s="1"/>
  <c r="EI151" i="11"/>
  <c r="EO151" i="11"/>
  <c r="EU151" i="11"/>
  <c r="EY151" i="11"/>
  <c r="FE151" i="11"/>
  <c r="FK151" i="11"/>
  <c r="FO151" i="11"/>
  <c r="DB151" i="11"/>
  <c r="BR151" i="11" s="1"/>
  <c r="DL151" i="11"/>
  <c r="CB151" i="11" s="1"/>
  <c r="EN151" i="11"/>
  <c r="EX151" i="11"/>
  <c r="FH151" i="11"/>
  <c r="EZ151" i="11"/>
  <c r="DD151" i="11"/>
  <c r="BT151" i="11" s="1"/>
  <c r="EF151" i="11"/>
  <c r="EP151" i="11"/>
  <c r="FL151" i="11"/>
  <c r="DF151" i="11"/>
  <c r="BV151" i="11" s="1"/>
  <c r="EH151" i="11"/>
  <c r="EK151" i="11" s="1"/>
  <c r="ET151" i="11"/>
  <c r="FD151" i="11"/>
  <c r="FI151" i="11" s="1"/>
  <c r="FN151" i="11"/>
  <c r="CX151" i="11"/>
  <c r="DJ151" i="11"/>
  <c r="BZ151" i="11" s="1"/>
  <c r="EL151" i="11"/>
  <c r="EV151" i="11"/>
  <c r="FF151" i="11"/>
  <c r="DG190" i="11"/>
  <c r="BW190" i="11" s="1"/>
  <c r="DT190" i="11"/>
  <c r="CJ190" i="11" s="1"/>
  <c r="ER190" i="11"/>
  <c r="CG190" i="11"/>
  <c r="EB190" i="11"/>
  <c r="CR190" i="11" s="1"/>
  <c r="DH190" i="11"/>
  <c r="BX190" i="11" s="1"/>
  <c r="DU190" i="11"/>
  <c r="CK190" i="11" s="1"/>
  <c r="ER150" i="11"/>
  <c r="CG150" i="11"/>
  <c r="CI189" i="11"/>
  <c r="A63" i="11"/>
  <c r="FJ171" i="11"/>
  <c r="DO171" i="11"/>
  <c r="CE171" i="11" s="1"/>
  <c r="A153" i="11"/>
  <c r="FJ190" i="11"/>
  <c r="DO190" i="11"/>
  <c r="CE190" i="11" s="1"/>
  <c r="DH150" i="11"/>
  <c r="BX150" i="11" s="1"/>
  <c r="DU150" i="11"/>
  <c r="CK150" i="11" s="1"/>
  <c r="FB150" i="11"/>
  <c r="DY150" i="11" s="1"/>
  <c r="FC150" i="11"/>
  <c r="CH189" i="11"/>
  <c r="DO60" i="11"/>
  <c r="CE60" i="11" s="1"/>
  <c r="CG60" i="11"/>
  <c r="EB60" i="11"/>
  <c r="CR60" i="11" s="1"/>
  <c r="FI60" i="11"/>
  <c r="DG171" i="11"/>
  <c r="BW171" i="11" s="1"/>
  <c r="DT171" i="11"/>
  <c r="CJ171" i="11" s="1"/>
  <c r="CG171" i="11"/>
  <c r="CF171" i="11"/>
  <c r="FB171" i="11"/>
  <c r="DY171" i="11" s="1"/>
  <c r="CO171" i="11" s="1"/>
  <c r="FC171" i="11"/>
  <c r="DZ171" i="11" s="1"/>
  <c r="CP171" i="11" s="1"/>
  <c r="CI170" i="11"/>
  <c r="DV190" i="11"/>
  <c r="CL190" i="11" s="1"/>
  <c r="FB190" i="11"/>
  <c r="DY190" i="11" s="1"/>
  <c r="CO190" i="11" s="1"/>
  <c r="FC190" i="11"/>
  <c r="DZ190" i="11" s="1"/>
  <c r="CP190" i="11" s="1"/>
  <c r="DO150" i="11"/>
  <c r="CE150" i="11" s="1"/>
  <c r="DT150" i="11"/>
  <c r="CJ150" i="11" s="1"/>
  <c r="DG150" i="11"/>
  <c r="BW150" i="11" s="1"/>
  <c r="DN150" i="11"/>
  <c r="CD150" i="11" s="1"/>
  <c r="EC150" i="11"/>
  <c r="CS150" i="11" s="1"/>
  <c r="CX61" i="11"/>
  <c r="BN61" i="11" s="1"/>
  <c r="DD61" i="11"/>
  <c r="BT61" i="11" s="1"/>
  <c r="DJ61" i="11"/>
  <c r="BZ61" i="11" s="1"/>
  <c r="EF61" i="11"/>
  <c r="EL61" i="11"/>
  <c r="EP61" i="11"/>
  <c r="EV61" i="11"/>
  <c r="EZ61" i="11"/>
  <c r="FF61" i="11"/>
  <c r="FL61" i="11"/>
  <c r="CY61" i="11"/>
  <c r="BO61" i="11" s="1"/>
  <c r="DF61" i="11"/>
  <c r="BV61" i="11" s="1"/>
  <c r="DM61" i="11"/>
  <c r="CC61" i="11" s="1"/>
  <c r="EM61" i="11"/>
  <c r="ER61" i="11" s="1"/>
  <c r="ET61" i="11"/>
  <c r="EY61" i="11"/>
  <c r="FG61" i="11"/>
  <c r="FN61" i="11"/>
  <c r="DC61" i="11"/>
  <c r="BS61" i="11" s="1"/>
  <c r="DK61" i="11"/>
  <c r="CA61" i="11" s="1"/>
  <c r="EH61" i="11"/>
  <c r="EO61" i="11"/>
  <c r="EW61" i="11"/>
  <c r="FD61" i="11"/>
  <c r="FK61" i="11"/>
  <c r="DI61" i="11"/>
  <c r="BY61" i="11" s="1"/>
  <c r="EN61" i="11"/>
  <c r="FA61" i="11"/>
  <c r="FO61" i="11"/>
  <c r="DB61" i="11"/>
  <c r="BR61" i="11" s="1"/>
  <c r="EG61" i="11"/>
  <c r="EJ61" i="11" s="1"/>
  <c r="EU61" i="11"/>
  <c r="FH61" i="11"/>
  <c r="DE61" i="11"/>
  <c r="BU61" i="11" s="1"/>
  <c r="EI61" i="11"/>
  <c r="EX61" i="11"/>
  <c r="FM61" i="11"/>
  <c r="ES61" i="11"/>
  <c r="FE61" i="11"/>
  <c r="CW61" i="11"/>
  <c r="BM61" i="11" s="1"/>
  <c r="DL61" i="11"/>
  <c r="EE60" i="11"/>
  <c r="CU60" i="11" s="1"/>
  <c r="DG60" i="11"/>
  <c r="BW60" i="11" s="1"/>
  <c r="DT60" i="11"/>
  <c r="CJ60" i="11" s="1"/>
  <c r="CY172" i="11"/>
  <c r="BO172" i="11" s="1"/>
  <c r="DE172" i="11"/>
  <c r="BU172" i="11" s="1"/>
  <c r="DK172" i="11"/>
  <c r="CA172" i="11" s="1"/>
  <c r="EG172" i="11"/>
  <c r="EM172" i="11"/>
  <c r="ES172" i="11"/>
  <c r="EW172" i="11"/>
  <c r="FA172" i="11"/>
  <c r="FG172" i="11"/>
  <c r="FM172" i="11"/>
  <c r="CX172" i="11"/>
  <c r="BN172" i="11" s="1"/>
  <c r="DF172" i="11"/>
  <c r="BV172" i="11" s="1"/>
  <c r="DM172" i="11"/>
  <c r="CC172" i="11" s="1"/>
  <c r="EL172" i="11"/>
  <c r="ET172" i="11"/>
  <c r="EY172" i="11"/>
  <c r="FF172" i="11"/>
  <c r="FN172" i="11"/>
  <c r="DB172" i="11"/>
  <c r="BR172" i="11" s="1"/>
  <c r="DI172" i="11"/>
  <c r="BY172" i="11" s="1"/>
  <c r="EF172" i="11"/>
  <c r="EN172" i="11"/>
  <c r="EU172" i="11"/>
  <c r="EZ172" i="11"/>
  <c r="FH172" i="11"/>
  <c r="FO172" i="11"/>
  <c r="DC172" i="11"/>
  <c r="BS172" i="11" s="1"/>
  <c r="DJ172" i="11"/>
  <c r="BZ172" i="11" s="1"/>
  <c r="EH172" i="11"/>
  <c r="EO172" i="11"/>
  <c r="EV172" i="11"/>
  <c r="FD172" i="11"/>
  <c r="FK172" i="11"/>
  <c r="CW172" i="11"/>
  <c r="BM172" i="11" s="1"/>
  <c r="DD172" i="11"/>
  <c r="BT172" i="11" s="1"/>
  <c r="DL172" i="11"/>
  <c r="CB172" i="11" s="1"/>
  <c r="EI172" i="11"/>
  <c r="EP172" i="11"/>
  <c r="EX172" i="11"/>
  <c r="FE172" i="11"/>
  <c r="FL172" i="11"/>
  <c r="FB60" i="11"/>
  <c r="DY60" i="11" s="1"/>
  <c r="CO60" i="11" s="1"/>
  <c r="FC60" i="11"/>
  <c r="A174" i="11"/>
  <c r="FJ60" i="11"/>
  <c r="ER60" i="11"/>
  <c r="DH60" i="11"/>
  <c r="BX60" i="11" s="1"/>
  <c r="DU60" i="11"/>
  <c r="CK60" i="11" s="1"/>
  <c r="ER171" i="11"/>
  <c r="EQ171" i="11"/>
  <c r="EA171" i="11"/>
  <c r="CQ171" i="11" s="1"/>
  <c r="CY191" i="11"/>
  <c r="BO191" i="11" s="1"/>
  <c r="DE191" i="11"/>
  <c r="BU191" i="11" s="1"/>
  <c r="DK191" i="11"/>
  <c r="CA191" i="11" s="1"/>
  <c r="EG191" i="11"/>
  <c r="EM191" i="11"/>
  <c r="ES191" i="11"/>
  <c r="EW191" i="11"/>
  <c r="FA191" i="11"/>
  <c r="FG191" i="11"/>
  <c r="FM191" i="11"/>
  <c r="DB191" i="11"/>
  <c r="BR191" i="11" s="1"/>
  <c r="DF191" i="11"/>
  <c r="BV191" i="11" s="1"/>
  <c r="DL191" i="11"/>
  <c r="CB191" i="11" s="1"/>
  <c r="EH191" i="11"/>
  <c r="EN191" i="11"/>
  <c r="ET191" i="11"/>
  <c r="EX191" i="11"/>
  <c r="FD191" i="11"/>
  <c r="FH191" i="11"/>
  <c r="FN191" i="11"/>
  <c r="CW191" i="11"/>
  <c r="BM191" i="11" s="1"/>
  <c r="DC191" i="11"/>
  <c r="BS191" i="11" s="1"/>
  <c r="DI191" i="11"/>
  <c r="BY191" i="11" s="1"/>
  <c r="DM191" i="11"/>
  <c r="CC191" i="11" s="1"/>
  <c r="EI191" i="11"/>
  <c r="EO191" i="11"/>
  <c r="EU191" i="11"/>
  <c r="EY191" i="11"/>
  <c r="FE191" i="11"/>
  <c r="FK191" i="11"/>
  <c r="FO191" i="11"/>
  <c r="EF191" i="11"/>
  <c r="EZ191" i="11"/>
  <c r="DD191" i="11"/>
  <c r="BT191" i="11" s="1"/>
  <c r="EP191" i="11"/>
  <c r="FL191" i="11"/>
  <c r="DJ191" i="11"/>
  <c r="BZ191" i="11" s="1"/>
  <c r="EV191" i="11"/>
  <c r="CX191" i="11"/>
  <c r="BN191" i="11" s="1"/>
  <c r="EL191" i="11"/>
  <c r="FF191" i="11"/>
  <c r="EA190" i="11"/>
  <c r="CQ190" i="11" s="1"/>
  <c r="EA150" i="11"/>
  <c r="CQ150" i="11" s="1"/>
  <c r="EQ150" i="11"/>
  <c r="BG9" i="11"/>
  <c r="BG10" i="11"/>
  <c r="BG11" i="11"/>
  <c r="BG12" i="11"/>
  <c r="BG13" i="11"/>
  <c r="BG14" i="11"/>
  <c r="BG15" i="11"/>
  <c r="BG16" i="11"/>
  <c r="BG17" i="11"/>
  <c r="BG18" i="11"/>
  <c r="BG19" i="11"/>
  <c r="BG20" i="11"/>
  <c r="BG21" i="11"/>
  <c r="BG22" i="11"/>
  <c r="BG23" i="11"/>
  <c r="BG24" i="11"/>
  <c r="BG25" i="11"/>
  <c r="BG26" i="11"/>
  <c r="BG27" i="11"/>
  <c r="BG28" i="11"/>
  <c r="BG29" i="11"/>
  <c r="BG30" i="11"/>
  <c r="BG31" i="11"/>
  <c r="BG32" i="11"/>
  <c r="BG33" i="11"/>
  <c r="BG34" i="11"/>
  <c r="BG35" i="11"/>
  <c r="BG36" i="11"/>
  <c r="BG37" i="11"/>
  <c r="BG38" i="11"/>
  <c r="BG39" i="11"/>
  <c r="BG40" i="11"/>
  <c r="BG41" i="11"/>
  <c r="BG42" i="11"/>
  <c r="BG43" i="11"/>
  <c r="BG44" i="11"/>
  <c r="BG45" i="11"/>
  <c r="BG46" i="11"/>
  <c r="BG47" i="11"/>
  <c r="BG48" i="11"/>
  <c r="BG49" i="11"/>
  <c r="BG50" i="11"/>
  <c r="BG51" i="11"/>
  <c r="BG52" i="11"/>
  <c r="BG53" i="11"/>
  <c r="BG54" i="11"/>
  <c r="BG55" i="11"/>
  <c r="BG56" i="11"/>
  <c r="BG57" i="11"/>
  <c r="BG58" i="11"/>
  <c r="BG59" i="11"/>
  <c r="BG60" i="11"/>
  <c r="BG61" i="11"/>
  <c r="BG62" i="11"/>
  <c r="BG63" i="11"/>
  <c r="BG64" i="11"/>
  <c r="BG65" i="11"/>
  <c r="BG66" i="11"/>
  <c r="BG67" i="11"/>
  <c r="BG68" i="11"/>
  <c r="BG69" i="11"/>
  <c r="BG70" i="11"/>
  <c r="BG71" i="11"/>
  <c r="BG72" i="11"/>
  <c r="BG73" i="11"/>
  <c r="BG74" i="11"/>
  <c r="BG75" i="11"/>
  <c r="BG76" i="11"/>
  <c r="BG77" i="11"/>
  <c r="BG78" i="11"/>
  <c r="BG79" i="11"/>
  <c r="BG80" i="11"/>
  <c r="BG81" i="11"/>
  <c r="BG82" i="11"/>
  <c r="BG83" i="11"/>
  <c r="BG84" i="11"/>
  <c r="BG85" i="11"/>
  <c r="BG86" i="11"/>
  <c r="BG87" i="11"/>
  <c r="BG88" i="11"/>
  <c r="BG89" i="11"/>
  <c r="BG90" i="11"/>
  <c r="BG91" i="11"/>
  <c r="BG92" i="11"/>
  <c r="BG93" i="11"/>
  <c r="BG94" i="11"/>
  <c r="BG95" i="11"/>
  <c r="BG96" i="11"/>
  <c r="BG97" i="11"/>
  <c r="BG98" i="11"/>
  <c r="BG99" i="11"/>
  <c r="BG100" i="11"/>
  <c r="BG101" i="11"/>
  <c r="BG102" i="11"/>
  <c r="BG103" i="11"/>
  <c r="BG104" i="11"/>
  <c r="BG105" i="11"/>
  <c r="BG106" i="11"/>
  <c r="BG107" i="11"/>
  <c r="BG108" i="11"/>
  <c r="BG109" i="11"/>
  <c r="BG110" i="11"/>
  <c r="BG111" i="11"/>
  <c r="BG112" i="11"/>
  <c r="BG113" i="11"/>
  <c r="BG114" i="11"/>
  <c r="BG115" i="11"/>
  <c r="BG116" i="11"/>
  <c r="BG117" i="11"/>
  <c r="BG118" i="11"/>
  <c r="BG119" i="11"/>
  <c r="BG120" i="11"/>
  <c r="BG121" i="11"/>
  <c r="BG122" i="11"/>
  <c r="BG123" i="11"/>
  <c r="BG124" i="11"/>
  <c r="BG125" i="11"/>
  <c r="BG126" i="11"/>
  <c r="BG127" i="11"/>
  <c r="BG128" i="11"/>
  <c r="BG129" i="11"/>
  <c r="BG130" i="11"/>
  <c r="BG131" i="11"/>
  <c r="BG132" i="11"/>
  <c r="BG133" i="11"/>
  <c r="BG134" i="11"/>
  <c r="BG135" i="11"/>
  <c r="BG136" i="11"/>
  <c r="BG137" i="11"/>
  <c r="BG138" i="11"/>
  <c r="BG139" i="11"/>
  <c r="BG140" i="11"/>
  <c r="BG141" i="11"/>
  <c r="BG142" i="11"/>
  <c r="BG143" i="11"/>
  <c r="BG144" i="11"/>
  <c r="BG145" i="11"/>
  <c r="BG146" i="11"/>
  <c r="BG147" i="11"/>
  <c r="BG148" i="11"/>
  <c r="BG149" i="11"/>
  <c r="BG150" i="11"/>
  <c r="BG151" i="11"/>
  <c r="BG152" i="11"/>
  <c r="BG153" i="11"/>
  <c r="BG154" i="11"/>
  <c r="BG155" i="11"/>
  <c r="BG156" i="11"/>
  <c r="BG157" i="11"/>
  <c r="BG158" i="11"/>
  <c r="BG159" i="11"/>
  <c r="BG160" i="11"/>
  <c r="BG161" i="11"/>
  <c r="BG162" i="11"/>
  <c r="BG163" i="11"/>
  <c r="BG164" i="11"/>
  <c r="BG165" i="11"/>
  <c r="BG166" i="11"/>
  <c r="BG167" i="11"/>
  <c r="BG168" i="11"/>
  <c r="BG169" i="11"/>
  <c r="BG170" i="11"/>
  <c r="BG171" i="11"/>
  <c r="BG172" i="11"/>
  <c r="BG173" i="11"/>
  <c r="BG174" i="11"/>
  <c r="BG175" i="11"/>
  <c r="BG176" i="11"/>
  <c r="BG177" i="11"/>
  <c r="BG178" i="11"/>
  <c r="BG179" i="11"/>
  <c r="BG180" i="11"/>
  <c r="BG181" i="11"/>
  <c r="BG182" i="11"/>
  <c r="BG183" i="11"/>
  <c r="BG184" i="11"/>
  <c r="BG185" i="11"/>
  <c r="BG186" i="11"/>
  <c r="BG187" i="11"/>
  <c r="BG188" i="11"/>
  <c r="BG189" i="11"/>
  <c r="BG190" i="11"/>
  <c r="BG191" i="11"/>
  <c r="BG192" i="11"/>
  <c r="BG193" i="11"/>
  <c r="BG8" i="11"/>
  <c r="BI9" i="11"/>
  <c r="BK9" i="11" s="1"/>
  <c r="BI10" i="11"/>
  <c r="BK10" i="11" s="1"/>
  <c r="BJ10" i="11"/>
  <c r="BI11" i="11"/>
  <c r="BK11" i="11" s="1"/>
  <c r="BJ11" i="11"/>
  <c r="BI12" i="11"/>
  <c r="BK12" i="11" s="1"/>
  <c r="BJ12" i="11"/>
  <c r="BI13" i="11"/>
  <c r="BK13" i="11" s="1"/>
  <c r="BJ13" i="11"/>
  <c r="BI14" i="11"/>
  <c r="BK14" i="11" s="1"/>
  <c r="BJ14" i="11"/>
  <c r="BI15" i="11"/>
  <c r="BK15" i="11" s="1"/>
  <c r="BJ15" i="11"/>
  <c r="BK16" i="11"/>
  <c r="BK17" i="11"/>
  <c r="BK18" i="11"/>
  <c r="BK19" i="11"/>
  <c r="BK20" i="11"/>
  <c r="BK21" i="11"/>
  <c r="BK22" i="11"/>
  <c r="BK23" i="11"/>
  <c r="BK24" i="11"/>
  <c r="BK25" i="11"/>
  <c r="BK26" i="11"/>
  <c r="BK27" i="11"/>
  <c r="BK28" i="11"/>
  <c r="BK29" i="11"/>
  <c r="BK30" i="11"/>
  <c r="BK31" i="11"/>
  <c r="BJ8" i="11"/>
  <c r="BI8" i="11"/>
  <c r="BK8" i="11" s="1"/>
  <c r="DJ3" i="11"/>
  <c r="DC3" i="11"/>
  <c r="DX191" i="11" l="1"/>
  <c r="CN191" i="11" s="1"/>
  <c r="EJ191" i="11"/>
  <c r="DZ60" i="11"/>
  <c r="CP60" i="11" s="1"/>
  <c r="DR60" i="11"/>
  <c r="DW151" i="11"/>
  <c r="CM151" i="11" s="1"/>
  <c r="DS151" i="11"/>
  <c r="DQ151" i="11"/>
  <c r="DR151" i="11"/>
  <c r="DP151" i="11"/>
  <c r="DS60" i="11"/>
  <c r="DR171" i="11"/>
  <c r="EK191" i="11"/>
  <c r="EK172" i="11"/>
  <c r="ED61" i="11"/>
  <c r="CT61" i="11" s="1"/>
  <c r="CB61" i="11"/>
  <c r="EK61" i="11"/>
  <c r="DR190" i="11"/>
  <c r="DW191" i="11"/>
  <c r="CM191" i="11" s="1"/>
  <c r="DQ191" i="11"/>
  <c r="DP191" i="11"/>
  <c r="DW172" i="11"/>
  <c r="CM172" i="11" s="1"/>
  <c r="DP172" i="11"/>
  <c r="DQ172" i="11"/>
  <c r="DX172" i="11"/>
  <c r="CN172" i="11" s="1"/>
  <c r="EJ172" i="11"/>
  <c r="DX61" i="11"/>
  <c r="CN61" i="11" s="1"/>
  <c r="DW61" i="11"/>
  <c r="CM61" i="11" s="1"/>
  <c r="DQ61" i="11"/>
  <c r="DP61" i="11"/>
  <c r="CI150" i="11"/>
  <c r="DZ150" i="11"/>
  <c r="DX151" i="11"/>
  <c r="CN151" i="11" s="1"/>
  <c r="EJ151" i="11"/>
  <c r="DS190" i="11"/>
  <c r="DS171" i="11"/>
  <c r="DA151" i="11"/>
  <c r="BQ151" i="11" s="1"/>
  <c r="BO151" i="11"/>
  <c r="CZ151" i="11"/>
  <c r="BP151" i="11" s="1"/>
  <c r="BN151" i="11"/>
  <c r="FJ61" i="11"/>
  <c r="DA191" i="11"/>
  <c r="BQ191" i="11" s="1"/>
  <c r="CZ191" i="11"/>
  <c r="BP191" i="11" s="1"/>
  <c r="CZ172" i="11"/>
  <c r="BP172" i="11" s="1"/>
  <c r="DA172" i="11"/>
  <c r="BQ172" i="11" s="1"/>
  <c r="EQ151" i="11"/>
  <c r="EE151" i="11"/>
  <c r="CU151" i="11" s="1"/>
  <c r="EA151" i="11"/>
  <c r="CQ151" i="11" s="1"/>
  <c r="FJ172" i="11"/>
  <c r="FI172" i="11"/>
  <c r="FI61" i="11"/>
  <c r="DN191" i="11"/>
  <c r="CD191" i="11" s="1"/>
  <c r="EA61" i="11"/>
  <c r="CQ61" i="11" s="1"/>
  <c r="DA61" i="11"/>
  <c r="BQ61" i="11" s="1"/>
  <c r="CZ61" i="11"/>
  <c r="BP61" i="11" s="1"/>
  <c r="ED172" i="11"/>
  <c r="CT172" i="11" s="1"/>
  <c r="EB172" i="11"/>
  <c r="CR172" i="11" s="1"/>
  <c r="EE172" i="11"/>
  <c r="CU172" i="11" s="1"/>
  <c r="EB151" i="11"/>
  <c r="CR151" i="11" s="1"/>
  <c r="FI191" i="11"/>
  <c r="EA172" i="11"/>
  <c r="CQ172" i="11" s="1"/>
  <c r="CG61" i="11"/>
  <c r="EE61" i="11"/>
  <c r="CU61" i="11" s="1"/>
  <c r="EQ61" i="11"/>
  <c r="CH171" i="11"/>
  <c r="CF151" i="11"/>
  <c r="EB191" i="11"/>
  <c r="CR191" i="11" s="1"/>
  <c r="FJ191" i="11"/>
  <c r="ED191" i="11"/>
  <c r="CT191" i="11" s="1"/>
  <c r="DN172" i="11"/>
  <c r="EC172" i="11"/>
  <c r="CS172" i="11" s="1"/>
  <c r="CH150" i="11"/>
  <c r="DO172" i="11"/>
  <c r="CE172" i="11" s="1"/>
  <c r="DT172" i="11"/>
  <c r="CJ172" i="11" s="1"/>
  <c r="DG172" i="11"/>
  <c r="BW172" i="11" s="1"/>
  <c r="DV191" i="11"/>
  <c r="CL191" i="11" s="1"/>
  <c r="DU191" i="11"/>
  <c r="CK191" i="11" s="1"/>
  <c r="DH191" i="11"/>
  <c r="BX191" i="11" s="1"/>
  <c r="EC191" i="11"/>
  <c r="CS191" i="11" s="1"/>
  <c r="DH172" i="11"/>
  <c r="BX172" i="11" s="1"/>
  <c r="DU172" i="11"/>
  <c r="CK172" i="11" s="1"/>
  <c r="CF172" i="11"/>
  <c r="FB172" i="11"/>
  <c r="DY172" i="11" s="1"/>
  <c r="CO172" i="11" s="1"/>
  <c r="FC172" i="11"/>
  <c r="DZ172" i="11" s="1"/>
  <c r="CP172" i="11" s="1"/>
  <c r="DO61" i="11"/>
  <c r="CE61" i="11" s="1"/>
  <c r="EC61" i="11"/>
  <c r="CS61" i="11" s="1"/>
  <c r="CF61" i="11"/>
  <c r="CI60" i="11"/>
  <c r="CW152" i="11"/>
  <c r="BM152" i="11" s="1"/>
  <c r="DC152" i="11"/>
  <c r="BS152" i="11" s="1"/>
  <c r="DI152" i="11"/>
  <c r="BY152" i="11" s="1"/>
  <c r="DM152" i="11"/>
  <c r="CC152" i="11" s="1"/>
  <c r="EI152" i="11"/>
  <c r="EO152" i="11"/>
  <c r="EU152" i="11"/>
  <c r="EY152" i="11"/>
  <c r="FE152" i="11"/>
  <c r="FK152" i="11"/>
  <c r="FO152" i="11"/>
  <c r="CY152" i="11"/>
  <c r="BO152" i="11" s="1"/>
  <c r="DE152" i="11"/>
  <c r="BU152" i="11" s="1"/>
  <c r="DK152" i="11"/>
  <c r="CA152" i="11" s="1"/>
  <c r="EG152" i="11"/>
  <c r="EM152" i="11"/>
  <c r="ES152" i="11"/>
  <c r="EW152" i="11"/>
  <c r="FA152" i="11"/>
  <c r="FG152" i="11"/>
  <c r="FM152" i="11"/>
  <c r="CX152" i="11"/>
  <c r="BN152" i="11" s="1"/>
  <c r="DJ152" i="11"/>
  <c r="BZ152" i="11" s="1"/>
  <c r="EL152" i="11"/>
  <c r="EQ152" i="11" s="1"/>
  <c r="EV152" i="11"/>
  <c r="FF152" i="11"/>
  <c r="FH152" i="11"/>
  <c r="DB152" i="11"/>
  <c r="BR152" i="11" s="1"/>
  <c r="DL152" i="11"/>
  <c r="CB152" i="11" s="1"/>
  <c r="EN152" i="11"/>
  <c r="EX152" i="11"/>
  <c r="DN152" i="11" s="1"/>
  <c r="CD152" i="11" s="1"/>
  <c r="DD152" i="11"/>
  <c r="BT152" i="11" s="1"/>
  <c r="EF152" i="11"/>
  <c r="EP152" i="11"/>
  <c r="EZ152" i="11"/>
  <c r="FL152" i="11"/>
  <c r="DF152" i="11"/>
  <c r="BV152" i="11" s="1"/>
  <c r="EH152" i="11"/>
  <c r="EK152" i="11" s="1"/>
  <c r="ET152" i="11"/>
  <c r="FD152" i="11"/>
  <c r="FN152" i="11"/>
  <c r="DB62" i="11"/>
  <c r="BR62" i="11" s="1"/>
  <c r="DF62" i="11"/>
  <c r="BV62" i="11" s="1"/>
  <c r="DL62" i="11"/>
  <c r="CB62" i="11" s="1"/>
  <c r="EH62" i="11"/>
  <c r="EN62" i="11"/>
  <c r="ET62" i="11"/>
  <c r="EX62" i="11"/>
  <c r="FD62" i="11"/>
  <c r="FH62" i="11"/>
  <c r="FN62" i="11"/>
  <c r="CY62" i="11"/>
  <c r="BO62" i="11" s="1"/>
  <c r="DI62" i="11"/>
  <c r="BY62" i="11" s="1"/>
  <c r="EF62" i="11"/>
  <c r="EM62" i="11"/>
  <c r="EU62" i="11"/>
  <c r="EZ62" i="11"/>
  <c r="FG62" i="11"/>
  <c r="FO62" i="11"/>
  <c r="CW62" i="11"/>
  <c r="BM62" i="11" s="1"/>
  <c r="DD62" i="11"/>
  <c r="BT62" i="11" s="1"/>
  <c r="DK62" i="11"/>
  <c r="CA62" i="11" s="1"/>
  <c r="EI62" i="11"/>
  <c r="EP62" i="11"/>
  <c r="EW62" i="11"/>
  <c r="FE62" i="11"/>
  <c r="FJ62" i="11" s="1"/>
  <c r="FL62" i="11"/>
  <c r="DJ62" i="11"/>
  <c r="BZ62" i="11" s="1"/>
  <c r="EO62" i="11"/>
  <c r="FA62" i="11"/>
  <c r="DX62" i="11" s="1"/>
  <c r="CN62" i="11" s="1"/>
  <c r="DC62" i="11"/>
  <c r="BS62" i="11" s="1"/>
  <c r="EG62" i="11"/>
  <c r="EJ62" i="11" s="1"/>
  <c r="EV62" i="11"/>
  <c r="FK62" i="11"/>
  <c r="EA62" i="11" s="1"/>
  <c r="CQ62" i="11" s="1"/>
  <c r="DE62" i="11"/>
  <c r="BU62" i="11" s="1"/>
  <c r="EL62" i="11"/>
  <c r="EY62" i="11"/>
  <c r="FM62" i="11"/>
  <c r="ES62" i="11"/>
  <c r="FF62" i="11"/>
  <c r="CX62" i="11"/>
  <c r="BN62" i="11" s="1"/>
  <c r="DM62" i="11"/>
  <c r="CC62" i="11" s="1"/>
  <c r="ER151" i="11"/>
  <c r="CG151" i="11"/>
  <c r="DV151" i="11"/>
  <c r="CL151" i="11" s="1"/>
  <c r="DH151" i="11"/>
  <c r="BX151" i="11" s="1"/>
  <c r="DU151" i="11"/>
  <c r="CK151" i="11" s="1"/>
  <c r="DO151" i="11"/>
  <c r="CE151" i="11" s="1"/>
  <c r="DH61" i="11"/>
  <c r="BX61" i="11" s="1"/>
  <c r="DU61" i="11"/>
  <c r="CK61" i="11" s="1"/>
  <c r="FB61" i="11"/>
  <c r="FC61" i="11"/>
  <c r="DZ61" i="11" s="1"/>
  <c r="CP61" i="11" s="1"/>
  <c r="CH60" i="11"/>
  <c r="A154" i="11"/>
  <c r="A64" i="11"/>
  <c r="EQ191" i="11"/>
  <c r="DO191" i="11"/>
  <c r="CE191" i="11" s="1"/>
  <c r="FB191" i="11"/>
  <c r="FC191" i="11"/>
  <c r="DZ191" i="11" s="1"/>
  <c r="CP191" i="11" s="1"/>
  <c r="EE191" i="11"/>
  <c r="CU191" i="11" s="1"/>
  <c r="ER191" i="11"/>
  <c r="CG191" i="11"/>
  <c r="CW173" i="11"/>
  <c r="BM173" i="11" s="1"/>
  <c r="DC173" i="11"/>
  <c r="BS173" i="11" s="1"/>
  <c r="DI173" i="11"/>
  <c r="BY173" i="11" s="1"/>
  <c r="DM173" i="11"/>
  <c r="CC173" i="11" s="1"/>
  <c r="EI173" i="11"/>
  <c r="EO173" i="11"/>
  <c r="EU173" i="11"/>
  <c r="EY173" i="11"/>
  <c r="FE173" i="11"/>
  <c r="FK173" i="11"/>
  <c r="FO173" i="11"/>
  <c r="CY173" i="11"/>
  <c r="BO173" i="11" s="1"/>
  <c r="DF173" i="11"/>
  <c r="BV173" i="11" s="1"/>
  <c r="EF173" i="11"/>
  <c r="EM173" i="11"/>
  <c r="ET173" i="11"/>
  <c r="EZ173" i="11"/>
  <c r="FG173" i="11"/>
  <c r="FN173" i="11"/>
  <c r="DB173" i="11"/>
  <c r="BR173" i="11" s="1"/>
  <c r="DJ173" i="11"/>
  <c r="BZ173" i="11" s="1"/>
  <c r="EG173" i="11"/>
  <c r="EJ173" i="11" s="1"/>
  <c r="EN173" i="11"/>
  <c r="EV173" i="11"/>
  <c r="FA173" i="11"/>
  <c r="DX173" i="11" s="1"/>
  <c r="CN173" i="11" s="1"/>
  <c r="FH173" i="11"/>
  <c r="DD173" i="11"/>
  <c r="BT173" i="11" s="1"/>
  <c r="DK173" i="11"/>
  <c r="CA173" i="11" s="1"/>
  <c r="EH173" i="11"/>
  <c r="EK173" i="11" s="1"/>
  <c r="EP173" i="11"/>
  <c r="EW173" i="11"/>
  <c r="FD173" i="11"/>
  <c r="FL173" i="11"/>
  <c r="CX173" i="11"/>
  <c r="DE173" i="11"/>
  <c r="BU173" i="11" s="1"/>
  <c r="DL173" i="11"/>
  <c r="CB173" i="11" s="1"/>
  <c r="EL173" i="11"/>
  <c r="EQ173" i="11" s="1"/>
  <c r="ES173" i="11"/>
  <c r="EX173" i="11"/>
  <c r="FF173" i="11"/>
  <c r="FM173" i="11"/>
  <c r="EQ172" i="11"/>
  <c r="DG61" i="11"/>
  <c r="BW61" i="11" s="1"/>
  <c r="DT61" i="11"/>
  <c r="CJ61" i="11" s="1"/>
  <c r="DN61" i="11"/>
  <c r="CD61" i="11" s="1"/>
  <c r="EB61" i="11"/>
  <c r="CR61" i="11" s="1"/>
  <c r="CH190" i="11"/>
  <c r="CI171" i="11"/>
  <c r="ED151" i="11"/>
  <c r="CT151" i="11" s="1"/>
  <c r="FJ151" i="11"/>
  <c r="DN151" i="11"/>
  <c r="CD151" i="11" s="1"/>
  <c r="EC151" i="11"/>
  <c r="CS151" i="11" s="1"/>
  <c r="CW192" i="11"/>
  <c r="BM192" i="11" s="1"/>
  <c r="DC192" i="11"/>
  <c r="BS192" i="11" s="1"/>
  <c r="DI192" i="11"/>
  <c r="BY192" i="11" s="1"/>
  <c r="DM192" i="11"/>
  <c r="CC192" i="11" s="1"/>
  <c r="EI192" i="11"/>
  <c r="EO192" i="11"/>
  <c r="EU192" i="11"/>
  <c r="EY192" i="11"/>
  <c r="FE192" i="11"/>
  <c r="FK192" i="11"/>
  <c r="FO192" i="11"/>
  <c r="CX192" i="11"/>
  <c r="BN192" i="11" s="1"/>
  <c r="DD192" i="11"/>
  <c r="BT192" i="11" s="1"/>
  <c r="DJ192" i="11"/>
  <c r="BZ192" i="11" s="1"/>
  <c r="EF192" i="11"/>
  <c r="EL192" i="11"/>
  <c r="EP192" i="11"/>
  <c r="EV192" i="11"/>
  <c r="EZ192" i="11"/>
  <c r="FF192" i="11"/>
  <c r="FL192" i="11"/>
  <c r="CY192" i="11"/>
  <c r="DE192" i="11"/>
  <c r="BU192" i="11" s="1"/>
  <c r="DK192" i="11"/>
  <c r="CA192" i="11" s="1"/>
  <c r="EG192" i="11"/>
  <c r="EM192" i="11"/>
  <c r="ES192" i="11"/>
  <c r="EW192" i="11"/>
  <c r="FA192" i="11"/>
  <c r="FG192" i="11"/>
  <c r="FM192" i="11"/>
  <c r="DB192" i="11"/>
  <c r="BR192" i="11" s="1"/>
  <c r="EN192" i="11"/>
  <c r="FH192" i="11"/>
  <c r="DL192" i="11"/>
  <c r="CB192" i="11" s="1"/>
  <c r="EX192" i="11"/>
  <c r="EH192" i="11"/>
  <c r="EK192" i="11" s="1"/>
  <c r="FD192" i="11"/>
  <c r="ET192" i="11"/>
  <c r="FN192" i="11"/>
  <c r="DF192" i="11"/>
  <c r="BV192" i="11" s="1"/>
  <c r="CF191" i="11"/>
  <c r="EA191" i="11"/>
  <c r="CQ191" i="11" s="1"/>
  <c r="DT191" i="11"/>
  <c r="CJ191" i="11" s="1"/>
  <c r="DG191" i="11"/>
  <c r="BW191" i="11" s="1"/>
  <c r="A175" i="11"/>
  <c r="DV172" i="11"/>
  <c r="CL172" i="11" s="1"/>
  <c r="ER172" i="11"/>
  <c r="CG172" i="11"/>
  <c r="DV61" i="11"/>
  <c r="CL61" i="11" s="1"/>
  <c r="CI190" i="11"/>
  <c r="DG151" i="11"/>
  <c r="BW151" i="11" s="1"/>
  <c r="DT151" i="11"/>
  <c r="CJ151" i="11" s="1"/>
  <c r="FC151" i="11"/>
  <c r="DZ151" i="11" s="1"/>
  <c r="FB151" i="11"/>
  <c r="CY193" i="11"/>
  <c r="BO193" i="11" s="1"/>
  <c r="DE193" i="11"/>
  <c r="BU193" i="11" s="1"/>
  <c r="DK193" i="11"/>
  <c r="CA193" i="11" s="1"/>
  <c r="EG193" i="11"/>
  <c r="EM193" i="11"/>
  <c r="ES193" i="11"/>
  <c r="EW193" i="11"/>
  <c r="FA193" i="11"/>
  <c r="FG193" i="11"/>
  <c r="FM193" i="11"/>
  <c r="DB193" i="11"/>
  <c r="BR193" i="11" s="1"/>
  <c r="DF193" i="11"/>
  <c r="BV193" i="11" s="1"/>
  <c r="DL193" i="11"/>
  <c r="CB193" i="11" s="1"/>
  <c r="EH193" i="11"/>
  <c r="EN193" i="11"/>
  <c r="ET193" i="11"/>
  <c r="EX193" i="11"/>
  <c r="FD193" i="11"/>
  <c r="FH193" i="11"/>
  <c r="FN193" i="11"/>
  <c r="CW193" i="11"/>
  <c r="BM193" i="11" s="1"/>
  <c r="DC193" i="11"/>
  <c r="BS193" i="11" s="1"/>
  <c r="DI193" i="11"/>
  <c r="BY193" i="11" s="1"/>
  <c r="DM193" i="11"/>
  <c r="CC193" i="11" s="1"/>
  <c r="EI193" i="11"/>
  <c r="EO193" i="11"/>
  <c r="EU193" i="11"/>
  <c r="EY193" i="11"/>
  <c r="FE193" i="11"/>
  <c r="FK193" i="11"/>
  <c r="FO193" i="11"/>
  <c r="DJ193" i="11"/>
  <c r="BZ193" i="11" s="1"/>
  <c r="EV193" i="11"/>
  <c r="CX193" i="11"/>
  <c r="EL193" i="11"/>
  <c r="FF193" i="11"/>
  <c r="DD193" i="11"/>
  <c r="BT193" i="11" s="1"/>
  <c r="EP193" i="11"/>
  <c r="FL193" i="11"/>
  <c r="EF193" i="11"/>
  <c r="EZ193" i="11"/>
  <c r="BJ9" i="11"/>
  <c r="DB4" i="11"/>
  <c r="DC4" i="11"/>
  <c r="DD4" i="11"/>
  <c r="DE4" i="11"/>
  <c r="DF4" i="11"/>
  <c r="DG4" i="11"/>
  <c r="DH4" i="11"/>
  <c r="DA4" i="11"/>
  <c r="DW193" i="11" l="1"/>
  <c r="CM193" i="11" s="1"/>
  <c r="DQ193" i="11"/>
  <c r="DP193" i="11"/>
  <c r="EK193" i="11"/>
  <c r="DX192" i="11"/>
  <c r="CN192" i="11" s="1"/>
  <c r="EJ192" i="11"/>
  <c r="DW173" i="11"/>
  <c r="CM173" i="11" s="1"/>
  <c r="DQ173" i="11"/>
  <c r="DP173" i="11"/>
  <c r="DY61" i="11"/>
  <c r="CO61" i="11" s="1"/>
  <c r="DW152" i="11"/>
  <c r="CM152" i="11" s="1"/>
  <c r="DS152" i="11"/>
  <c r="DR152" i="11"/>
  <c r="DP152" i="11"/>
  <c r="DQ152" i="11"/>
  <c r="DX152" i="11"/>
  <c r="CN152" i="11" s="1"/>
  <c r="EJ152" i="11"/>
  <c r="DR61" i="11"/>
  <c r="DR191" i="11"/>
  <c r="DY191" i="11"/>
  <c r="CO191" i="11" s="1"/>
  <c r="DX193" i="11"/>
  <c r="CN193" i="11" s="1"/>
  <c r="EJ193" i="11"/>
  <c r="DY151" i="11"/>
  <c r="DW192" i="11"/>
  <c r="CM192" i="11" s="1"/>
  <c r="DP192" i="11"/>
  <c r="DQ192" i="11"/>
  <c r="DW62" i="11"/>
  <c r="CM62" i="11" s="1"/>
  <c r="DQ62" i="11"/>
  <c r="CG62" i="11" s="1"/>
  <c r="DP62" i="11"/>
  <c r="EK62" i="11"/>
  <c r="DS61" i="11"/>
  <c r="DR172" i="11"/>
  <c r="DS191" i="11"/>
  <c r="DS172" i="11"/>
  <c r="CZ193" i="11"/>
  <c r="BP193" i="11" s="1"/>
  <c r="BN193" i="11"/>
  <c r="CH191" i="11"/>
  <c r="CZ173" i="11"/>
  <c r="BP173" i="11" s="1"/>
  <c r="BN173" i="11"/>
  <c r="DA192" i="11"/>
  <c r="BQ192" i="11" s="1"/>
  <c r="BO192" i="11"/>
  <c r="CZ192" i="11"/>
  <c r="BP192" i="11" s="1"/>
  <c r="DA193" i="11"/>
  <c r="BQ193" i="11" s="1"/>
  <c r="DA173" i="11"/>
  <c r="BQ173" i="11" s="1"/>
  <c r="DV173" i="11"/>
  <c r="CL173" i="11" s="1"/>
  <c r="DA152" i="11"/>
  <c r="BQ152" i="11" s="1"/>
  <c r="DV152" i="11"/>
  <c r="CL152" i="11" s="1"/>
  <c r="CF152" i="11"/>
  <c r="CZ152" i="11"/>
  <c r="BP152" i="11" s="1"/>
  <c r="EB152" i="11"/>
  <c r="CR152" i="11" s="1"/>
  <c r="FJ193" i="11"/>
  <c r="FI192" i="11"/>
  <c r="EC173" i="11"/>
  <c r="CS173" i="11" s="1"/>
  <c r="DA62" i="11"/>
  <c r="BQ62" i="11" s="1"/>
  <c r="EQ193" i="11"/>
  <c r="ED192" i="11"/>
  <c r="CT192" i="11" s="1"/>
  <c r="EA192" i="11"/>
  <c r="CQ192" i="11" s="1"/>
  <c r="CF62" i="11"/>
  <c r="CZ62" i="11"/>
  <c r="BP62" i="11" s="1"/>
  <c r="DN193" i="11"/>
  <c r="CD193" i="11" s="1"/>
  <c r="ER192" i="11"/>
  <c r="ER152" i="11"/>
  <c r="CG152" i="11"/>
  <c r="EE152" i="11"/>
  <c r="CU152" i="11" s="1"/>
  <c r="EB193" i="11"/>
  <c r="CR193" i="11" s="1"/>
  <c r="ER193" i="11"/>
  <c r="CF173" i="11"/>
  <c r="DN62" i="11"/>
  <c r="CD62" i="11" s="1"/>
  <c r="EE173" i="11"/>
  <c r="CU173" i="11" s="1"/>
  <c r="EB62" i="11"/>
  <c r="CR62" i="11" s="1"/>
  <c r="CH151" i="11"/>
  <c r="CY174" i="11"/>
  <c r="BO174" i="11" s="1"/>
  <c r="DE174" i="11"/>
  <c r="BU174" i="11" s="1"/>
  <c r="DK174" i="11"/>
  <c r="CA174" i="11" s="1"/>
  <c r="EG174" i="11"/>
  <c r="EM174" i="11"/>
  <c r="ES174" i="11"/>
  <c r="EW174" i="11"/>
  <c r="FA174" i="11"/>
  <c r="FG174" i="11"/>
  <c r="FM174" i="11"/>
  <c r="DB174" i="11"/>
  <c r="BR174" i="11" s="1"/>
  <c r="DI174" i="11"/>
  <c r="BY174" i="11" s="1"/>
  <c r="EF174" i="11"/>
  <c r="EN174" i="11"/>
  <c r="EU174" i="11"/>
  <c r="EZ174" i="11"/>
  <c r="FH174" i="11"/>
  <c r="FO174" i="11"/>
  <c r="DC174" i="11"/>
  <c r="BS174" i="11" s="1"/>
  <c r="DJ174" i="11"/>
  <c r="BZ174" i="11" s="1"/>
  <c r="EH174" i="11"/>
  <c r="EO174" i="11"/>
  <c r="EV174" i="11"/>
  <c r="FD174" i="11"/>
  <c r="FK174" i="11"/>
  <c r="CW174" i="11"/>
  <c r="BM174" i="11" s="1"/>
  <c r="DD174" i="11"/>
  <c r="BT174" i="11" s="1"/>
  <c r="DL174" i="11"/>
  <c r="CB174" i="11" s="1"/>
  <c r="EI174" i="11"/>
  <c r="EP174" i="11"/>
  <c r="EX174" i="11"/>
  <c r="FE174" i="11"/>
  <c r="FL174" i="11"/>
  <c r="CX174" i="11"/>
  <c r="DF174" i="11"/>
  <c r="BV174" i="11" s="1"/>
  <c r="DM174" i="11"/>
  <c r="CC174" i="11" s="1"/>
  <c r="EL174" i="11"/>
  <c r="ET174" i="11"/>
  <c r="EY174" i="11"/>
  <c r="FF174" i="11"/>
  <c r="FN174" i="11"/>
  <c r="DU173" i="11"/>
  <c r="CK173" i="11" s="1"/>
  <c r="DH173" i="11"/>
  <c r="BX173" i="11" s="1"/>
  <c r="CY153" i="11"/>
  <c r="BO153" i="11" s="1"/>
  <c r="DE153" i="11"/>
  <c r="BU153" i="11" s="1"/>
  <c r="DK153" i="11"/>
  <c r="CA153" i="11" s="1"/>
  <c r="EG153" i="11"/>
  <c r="EM153" i="11"/>
  <c r="ES153" i="11"/>
  <c r="EW153" i="11"/>
  <c r="FA153" i="11"/>
  <c r="FG153" i="11"/>
  <c r="FM153" i="11"/>
  <c r="CW153" i="11"/>
  <c r="BM153" i="11" s="1"/>
  <c r="DC153" i="11"/>
  <c r="BS153" i="11" s="1"/>
  <c r="DI153" i="11"/>
  <c r="BY153" i="11" s="1"/>
  <c r="DM153" i="11"/>
  <c r="CC153" i="11" s="1"/>
  <c r="EI153" i="11"/>
  <c r="EO153" i="11"/>
  <c r="EU153" i="11"/>
  <c r="EY153" i="11"/>
  <c r="FE153" i="11"/>
  <c r="FK153" i="11"/>
  <c r="FO153" i="11"/>
  <c r="DF153" i="11"/>
  <c r="BV153" i="11" s="1"/>
  <c r="EH153" i="11"/>
  <c r="EK153" i="11" s="1"/>
  <c r="ET153" i="11"/>
  <c r="FD153" i="11"/>
  <c r="FN153" i="11"/>
  <c r="EV153" i="11"/>
  <c r="CX153" i="11"/>
  <c r="DJ153" i="11"/>
  <c r="BZ153" i="11" s="1"/>
  <c r="EL153" i="11"/>
  <c r="FF153" i="11"/>
  <c r="DB153" i="11"/>
  <c r="BR153" i="11" s="1"/>
  <c r="DL153" i="11"/>
  <c r="CB153" i="11" s="1"/>
  <c r="EN153" i="11"/>
  <c r="EX153" i="11"/>
  <c r="FH153" i="11"/>
  <c r="DD153" i="11"/>
  <c r="BT153" i="11" s="1"/>
  <c r="EF153" i="11"/>
  <c r="EP153" i="11"/>
  <c r="EZ153" i="11"/>
  <c r="FL153" i="11"/>
  <c r="EB153" i="11" s="1"/>
  <c r="CR153" i="11" s="1"/>
  <c r="EC62" i="11"/>
  <c r="CS62" i="11" s="1"/>
  <c r="DG62" i="11"/>
  <c r="DT62" i="11"/>
  <c r="CJ62" i="11" s="1"/>
  <c r="DG152" i="11"/>
  <c r="BW152" i="11" s="1"/>
  <c r="DT152" i="11"/>
  <c r="CJ152" i="11" s="1"/>
  <c r="FC152" i="11"/>
  <c r="FB152" i="11"/>
  <c r="CH61" i="11"/>
  <c r="DO193" i="11"/>
  <c r="CE193" i="11" s="1"/>
  <c r="FB193" i="11"/>
  <c r="FC193" i="11"/>
  <c r="ED193" i="11"/>
  <c r="CT193" i="11" s="1"/>
  <c r="CG193" i="11"/>
  <c r="A176" i="11"/>
  <c r="CG192" i="11"/>
  <c r="EB192" i="11"/>
  <c r="CR192" i="11" s="1"/>
  <c r="DH192" i="11"/>
  <c r="BX192" i="11" s="1"/>
  <c r="DU192" i="11"/>
  <c r="FI173" i="11"/>
  <c r="EB173" i="11"/>
  <c r="CR173" i="11" s="1"/>
  <c r="FJ173" i="11"/>
  <c r="DO173" i="11"/>
  <c r="CE173" i="11" s="1"/>
  <c r="A155" i="11"/>
  <c r="DO62" i="11"/>
  <c r="CE62" i="11" s="1"/>
  <c r="FB62" i="11"/>
  <c r="DY62" i="11" s="1"/>
  <c r="FC62" i="11"/>
  <c r="DV62" i="11"/>
  <c r="CL62" i="11" s="1"/>
  <c r="FI62" i="11"/>
  <c r="EA152" i="11"/>
  <c r="CQ152" i="11" s="1"/>
  <c r="CH172" i="11"/>
  <c r="EE193" i="11"/>
  <c r="DG193" i="11"/>
  <c r="BW193" i="11" s="1"/>
  <c r="DT193" i="11"/>
  <c r="FJ192" i="11"/>
  <c r="DG173" i="11"/>
  <c r="BW173" i="11" s="1"/>
  <c r="DT173" i="11"/>
  <c r="CJ173" i="11" s="1"/>
  <c r="CG173" i="11"/>
  <c r="FB173" i="11"/>
  <c r="FC173" i="11"/>
  <c r="DZ173" i="11" s="1"/>
  <c r="CP173" i="11" s="1"/>
  <c r="CX63" i="11"/>
  <c r="BN63" i="11" s="1"/>
  <c r="DD63" i="11"/>
  <c r="BT63" i="11" s="1"/>
  <c r="DJ63" i="11"/>
  <c r="BZ63" i="11" s="1"/>
  <c r="EF63" i="11"/>
  <c r="EL63" i="11"/>
  <c r="EP63" i="11"/>
  <c r="EV63" i="11"/>
  <c r="EZ63" i="11"/>
  <c r="FF63" i="11"/>
  <c r="FL63" i="11"/>
  <c r="DB63" i="11"/>
  <c r="BR63" i="11" s="1"/>
  <c r="DI63" i="11"/>
  <c r="BY63" i="11" s="1"/>
  <c r="EG63" i="11"/>
  <c r="EN63" i="11"/>
  <c r="EU63" i="11"/>
  <c r="FA63" i="11"/>
  <c r="FH63" i="11"/>
  <c r="FO63" i="11"/>
  <c r="CW63" i="11"/>
  <c r="BM63" i="11" s="1"/>
  <c r="DE63" i="11"/>
  <c r="BU63" i="11" s="1"/>
  <c r="DL63" i="11"/>
  <c r="CB63" i="11" s="1"/>
  <c r="EI63" i="11"/>
  <c r="ES63" i="11"/>
  <c r="EX63" i="11"/>
  <c r="FE63" i="11"/>
  <c r="FJ63" i="11" s="1"/>
  <c r="FM63" i="11"/>
  <c r="DK63" i="11"/>
  <c r="CA63" i="11" s="1"/>
  <c r="EO63" i="11"/>
  <c r="FD63" i="11"/>
  <c r="DC63" i="11"/>
  <c r="BS63" i="11" s="1"/>
  <c r="EH63" i="11"/>
  <c r="EK63" i="11" s="1"/>
  <c r="EW63" i="11"/>
  <c r="FK63" i="11"/>
  <c r="EA63" i="11" s="1"/>
  <c r="CQ63" i="11" s="1"/>
  <c r="DF63" i="11"/>
  <c r="BV63" i="11" s="1"/>
  <c r="EM63" i="11"/>
  <c r="ER63" i="11" s="1"/>
  <c r="EY63" i="11"/>
  <c r="FN63" i="11"/>
  <c r="ET63" i="11"/>
  <c r="FG63" i="11"/>
  <c r="CY63" i="11"/>
  <c r="DM63" i="11"/>
  <c r="CI151" i="11"/>
  <c r="EQ62" i="11"/>
  <c r="ED62" i="11"/>
  <c r="CT62" i="11" s="1"/>
  <c r="EC152" i="11"/>
  <c r="CS152" i="11" s="1"/>
  <c r="DH152" i="11"/>
  <c r="BX152" i="11" s="1"/>
  <c r="DU152" i="11"/>
  <c r="CK152" i="11" s="1"/>
  <c r="CI172" i="11"/>
  <c r="DV193" i="11"/>
  <c r="CF193" i="11"/>
  <c r="EA193" i="11"/>
  <c r="CQ193" i="11" s="1"/>
  <c r="DH193" i="11"/>
  <c r="BX193" i="11" s="1"/>
  <c r="DU193" i="11"/>
  <c r="FI193" i="11"/>
  <c r="EC193" i="11"/>
  <c r="CS193" i="11" s="1"/>
  <c r="DN192" i="11"/>
  <c r="CD192" i="11" s="1"/>
  <c r="DG192" i="11"/>
  <c r="BW192" i="11" s="1"/>
  <c r="DT192" i="11"/>
  <c r="EC192" i="11"/>
  <c r="CS192" i="11" s="1"/>
  <c r="DV192" i="11"/>
  <c r="EQ192" i="11"/>
  <c r="CF192" i="11"/>
  <c r="DO192" i="11"/>
  <c r="CE192" i="11" s="1"/>
  <c r="FB192" i="11"/>
  <c r="FC192" i="11"/>
  <c r="DZ192" i="11" s="1"/>
  <c r="EE192" i="11"/>
  <c r="DN173" i="11"/>
  <c r="ED173" i="11"/>
  <c r="CT173" i="11" s="1"/>
  <c r="ER173" i="11"/>
  <c r="EA173" i="11"/>
  <c r="CQ173" i="11" s="1"/>
  <c r="A65" i="11"/>
  <c r="CI191" i="11"/>
  <c r="DH62" i="11"/>
  <c r="DU62" i="11"/>
  <c r="CK62" i="11" s="1"/>
  <c r="EE62" i="11"/>
  <c r="CU62" i="11" s="1"/>
  <c r="ER62" i="11"/>
  <c r="FI152" i="11"/>
  <c r="ED152" i="11"/>
  <c r="CT152" i="11" s="1"/>
  <c r="FJ152" i="11"/>
  <c r="DO152" i="11"/>
  <c r="CE152" i="11" s="1"/>
  <c r="CI61" i="11"/>
  <c r="DJ4" i="11"/>
  <c r="DJ5" i="11" s="1"/>
  <c r="C2" i="15"/>
  <c r="D2" i="15"/>
  <c r="E2" i="15"/>
  <c r="F2" i="15"/>
  <c r="G2" i="15"/>
  <c r="H2" i="15"/>
  <c r="I2" i="15"/>
  <c r="J2" i="15"/>
  <c r="K2" i="15"/>
  <c r="L2" i="15"/>
  <c r="M2" i="15"/>
  <c r="N2" i="15"/>
  <c r="O2" i="15"/>
  <c r="P2" i="15"/>
  <c r="Q2" i="15"/>
  <c r="R2" i="15"/>
  <c r="S2" i="15"/>
  <c r="T2" i="15"/>
  <c r="U2" i="15"/>
  <c r="V2" i="15"/>
  <c r="W2" i="15"/>
  <c r="X2" i="15"/>
  <c r="Y2" i="15"/>
  <c r="Z2" i="15"/>
  <c r="AA2" i="15"/>
  <c r="AB2" i="15"/>
  <c r="AC2" i="15"/>
  <c r="AD2" i="15"/>
  <c r="AE2" i="15"/>
  <c r="AF2" i="15"/>
  <c r="AG2" i="15"/>
  <c r="AH2" i="15"/>
  <c r="AI2" i="15"/>
  <c r="AJ2" i="15"/>
  <c r="AK2" i="15"/>
  <c r="AL2" i="15"/>
  <c r="AM2" i="15"/>
  <c r="AN2" i="15"/>
  <c r="AO2" i="15"/>
  <c r="AP2" i="15"/>
  <c r="C3" i="15"/>
  <c r="AT3" i="15" s="1"/>
  <c r="D3" i="15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AF3" i="15"/>
  <c r="AG3" i="15"/>
  <c r="AH3" i="15"/>
  <c r="AI3" i="15"/>
  <c r="AJ3" i="15"/>
  <c r="AK3" i="15"/>
  <c r="AL3" i="15"/>
  <c r="AM3" i="15"/>
  <c r="AN3" i="15"/>
  <c r="AO3" i="15"/>
  <c r="AP3" i="15"/>
  <c r="C4" i="15"/>
  <c r="D4" i="15"/>
  <c r="E4" i="15"/>
  <c r="F4" i="15"/>
  <c r="G4" i="15"/>
  <c r="H4" i="15"/>
  <c r="I4" i="15"/>
  <c r="J4" i="15"/>
  <c r="K4" i="15"/>
  <c r="L4" i="15"/>
  <c r="M4" i="15"/>
  <c r="N4" i="15"/>
  <c r="O4" i="15"/>
  <c r="P4" i="15"/>
  <c r="Q4" i="15"/>
  <c r="R4" i="15"/>
  <c r="S4" i="15"/>
  <c r="T4" i="15"/>
  <c r="U4" i="15"/>
  <c r="V4" i="15"/>
  <c r="W4" i="15"/>
  <c r="X4" i="15"/>
  <c r="Y4" i="15"/>
  <c r="Z4" i="15"/>
  <c r="AA4" i="15"/>
  <c r="AB4" i="15"/>
  <c r="AC4" i="15"/>
  <c r="AD4" i="15"/>
  <c r="AE4" i="15"/>
  <c r="AF4" i="15"/>
  <c r="AG4" i="15"/>
  <c r="AH4" i="15"/>
  <c r="AI4" i="15"/>
  <c r="AJ4" i="15"/>
  <c r="AK4" i="15"/>
  <c r="AL4" i="15"/>
  <c r="AM4" i="15"/>
  <c r="AN4" i="15"/>
  <c r="AO4" i="15"/>
  <c r="AP4" i="15"/>
  <c r="C5" i="15"/>
  <c r="AT5" i="15" s="1"/>
  <c r="D5" i="15"/>
  <c r="E5" i="15"/>
  <c r="F5" i="15"/>
  <c r="G5" i="15"/>
  <c r="H5" i="15"/>
  <c r="I5" i="15"/>
  <c r="J5" i="15"/>
  <c r="K5" i="15"/>
  <c r="L5" i="15"/>
  <c r="M5" i="15"/>
  <c r="N5" i="15"/>
  <c r="O5" i="15"/>
  <c r="P5" i="15"/>
  <c r="Q5" i="15"/>
  <c r="R5" i="15"/>
  <c r="S5" i="15"/>
  <c r="T5" i="15"/>
  <c r="U5" i="15"/>
  <c r="V5" i="15"/>
  <c r="W5" i="15"/>
  <c r="X5" i="15"/>
  <c r="Y5" i="15"/>
  <c r="Z5" i="15"/>
  <c r="AA5" i="15"/>
  <c r="AB5" i="15"/>
  <c r="AC5" i="15"/>
  <c r="AD5" i="15"/>
  <c r="AE5" i="15"/>
  <c r="AF5" i="15"/>
  <c r="AG5" i="15"/>
  <c r="AH5" i="15"/>
  <c r="AI5" i="15"/>
  <c r="AJ5" i="15"/>
  <c r="AK5" i="15"/>
  <c r="AL5" i="15"/>
  <c r="AM5" i="15"/>
  <c r="AN5" i="15"/>
  <c r="AO5" i="15"/>
  <c r="AP5" i="15"/>
  <c r="B2" i="15"/>
  <c r="AS2" i="15" s="1"/>
  <c r="B3" i="15"/>
  <c r="AS3" i="15" s="1"/>
  <c r="AU3" i="15" s="1"/>
  <c r="B4" i="15"/>
  <c r="AS4" i="15" s="1"/>
  <c r="B5" i="15"/>
  <c r="AS5" i="15" s="1"/>
  <c r="AU5" i="15" s="1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5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4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2" i="14"/>
  <c r="D2" i="11"/>
  <c r="E2" i="11"/>
  <c r="F2" i="11"/>
  <c r="G2" i="11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AF2" i="11"/>
  <c r="AG2" i="11"/>
  <c r="AH2" i="11"/>
  <c r="AI2" i="11"/>
  <c r="AJ2" i="11"/>
  <c r="AK2" i="11"/>
  <c r="AL2" i="11"/>
  <c r="AM2" i="11"/>
  <c r="AN2" i="11"/>
  <c r="AO2" i="11"/>
  <c r="AP2" i="11"/>
  <c r="AQ2" i="11"/>
  <c r="D3" i="11"/>
  <c r="E3" i="11"/>
  <c r="F3" i="11"/>
  <c r="G3" i="11"/>
  <c r="H3" i="11"/>
  <c r="I3" i="11"/>
  <c r="J3" i="11"/>
  <c r="K3" i="11"/>
  <c r="L3" i="11"/>
  <c r="M3" i="11"/>
  <c r="N3" i="11"/>
  <c r="O3" i="11"/>
  <c r="P3" i="11"/>
  <c r="Q3" i="11"/>
  <c r="R3" i="11"/>
  <c r="S3" i="11"/>
  <c r="T3" i="11"/>
  <c r="U3" i="11"/>
  <c r="V3" i="11"/>
  <c r="W3" i="11"/>
  <c r="X3" i="11"/>
  <c r="Y3" i="11"/>
  <c r="Z3" i="11"/>
  <c r="AA3" i="11"/>
  <c r="AB3" i="11"/>
  <c r="AC3" i="11"/>
  <c r="AD3" i="11"/>
  <c r="AE3" i="11"/>
  <c r="AF3" i="11"/>
  <c r="AG3" i="11"/>
  <c r="AH3" i="11"/>
  <c r="AI3" i="11"/>
  <c r="AJ3" i="11"/>
  <c r="AK3" i="11"/>
  <c r="AL3" i="11"/>
  <c r="AM3" i="11"/>
  <c r="AN3" i="11"/>
  <c r="AO3" i="11"/>
  <c r="AP3" i="11"/>
  <c r="AQ3" i="11"/>
  <c r="D4" i="11"/>
  <c r="E4" i="11"/>
  <c r="F4" i="11"/>
  <c r="G4" i="11"/>
  <c r="H4" i="11"/>
  <c r="I4" i="11"/>
  <c r="J4" i="11"/>
  <c r="K4" i="11"/>
  <c r="L4" i="11"/>
  <c r="M4" i="11"/>
  <c r="N4" i="11"/>
  <c r="O4" i="11"/>
  <c r="P4" i="11"/>
  <c r="Q4" i="11"/>
  <c r="R4" i="11"/>
  <c r="S4" i="11"/>
  <c r="T4" i="11"/>
  <c r="U4" i="11"/>
  <c r="V4" i="11"/>
  <c r="W4" i="11"/>
  <c r="X4" i="11"/>
  <c r="Y4" i="11"/>
  <c r="Z4" i="11"/>
  <c r="AA4" i="11"/>
  <c r="AB4" i="11"/>
  <c r="AC4" i="11"/>
  <c r="AD4" i="11"/>
  <c r="AE4" i="11"/>
  <c r="AF4" i="11"/>
  <c r="AG4" i="11"/>
  <c r="AH4" i="11"/>
  <c r="AI4" i="11"/>
  <c r="AJ4" i="11"/>
  <c r="AK4" i="11"/>
  <c r="AL4" i="11"/>
  <c r="AM4" i="11"/>
  <c r="AN4" i="11"/>
  <c r="AO4" i="11"/>
  <c r="AP4" i="11"/>
  <c r="AQ4" i="11"/>
  <c r="D5" i="11"/>
  <c r="E5" i="11"/>
  <c r="F5" i="11"/>
  <c r="G5" i="11"/>
  <c r="H5" i="11"/>
  <c r="I5" i="11"/>
  <c r="J5" i="11"/>
  <c r="K5" i="11"/>
  <c r="L5" i="11"/>
  <c r="M5" i="11"/>
  <c r="N5" i="11"/>
  <c r="O5" i="11"/>
  <c r="P5" i="11"/>
  <c r="Q5" i="11"/>
  <c r="R5" i="11"/>
  <c r="S5" i="11"/>
  <c r="T5" i="11"/>
  <c r="U5" i="11"/>
  <c r="V5" i="11"/>
  <c r="W5" i="11"/>
  <c r="X5" i="11"/>
  <c r="Y5" i="11"/>
  <c r="Z5" i="11"/>
  <c r="AA5" i="11"/>
  <c r="AB5" i="11"/>
  <c r="AC5" i="11"/>
  <c r="AD5" i="11"/>
  <c r="AE5" i="11"/>
  <c r="AF5" i="11"/>
  <c r="AG5" i="11"/>
  <c r="AH5" i="11"/>
  <c r="AI5" i="11"/>
  <c r="AJ5" i="11"/>
  <c r="AK5" i="11"/>
  <c r="AL5" i="11"/>
  <c r="AM5" i="11"/>
  <c r="AN5" i="11"/>
  <c r="AO5" i="11"/>
  <c r="AP5" i="11"/>
  <c r="AQ5" i="11"/>
  <c r="C5" i="11"/>
  <c r="C4" i="11"/>
  <c r="C3" i="11"/>
  <c r="D6" i="11"/>
  <c r="E6" i="11"/>
  <c r="F6" i="11"/>
  <c r="G6" i="11"/>
  <c r="H6" i="11"/>
  <c r="I6" i="11"/>
  <c r="J6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AA6" i="11"/>
  <c r="AB6" i="11"/>
  <c r="AC6" i="11"/>
  <c r="AD6" i="11"/>
  <c r="AE6" i="11"/>
  <c r="AF6" i="11"/>
  <c r="AG6" i="11"/>
  <c r="AH6" i="11"/>
  <c r="AI6" i="11"/>
  <c r="AJ6" i="11"/>
  <c r="AK6" i="11"/>
  <c r="AL6" i="11"/>
  <c r="AM6" i="11"/>
  <c r="AN6" i="11"/>
  <c r="AO6" i="11"/>
  <c r="AP6" i="11"/>
  <c r="C2" i="11"/>
  <c r="AT2" i="15" l="1"/>
  <c r="AU2" i="15" s="1"/>
  <c r="AT4" i="15"/>
  <c r="AU4" i="15" s="1"/>
  <c r="EE63" i="11"/>
  <c r="CU63" i="11" s="1"/>
  <c r="CC63" i="11"/>
  <c r="EJ63" i="11"/>
  <c r="DW174" i="11"/>
  <c r="CM174" i="11" s="1"/>
  <c r="DQ174" i="11"/>
  <c r="CG174" i="11" s="1"/>
  <c r="DP174" i="11"/>
  <c r="DX174" i="11"/>
  <c r="CN174" i="11" s="1"/>
  <c r="EJ174" i="11"/>
  <c r="DS173" i="11"/>
  <c r="DS193" i="11"/>
  <c r="DY192" i="11"/>
  <c r="DX63" i="11"/>
  <c r="CN63" i="11" s="1"/>
  <c r="DW63" i="11"/>
  <c r="CM63" i="11" s="1"/>
  <c r="DQ63" i="11"/>
  <c r="DP63" i="11"/>
  <c r="DZ193" i="11"/>
  <c r="DY152" i="11"/>
  <c r="DR153" i="11"/>
  <c r="DQ153" i="11"/>
  <c r="DW153" i="11"/>
  <c r="CM153" i="11" s="1"/>
  <c r="DS153" i="11"/>
  <c r="DP153" i="11"/>
  <c r="DX153" i="11"/>
  <c r="CN153" i="11" s="1"/>
  <c r="EJ153" i="11"/>
  <c r="DR62" i="11"/>
  <c r="DY173" i="11"/>
  <c r="CO173" i="11" s="1"/>
  <c r="DZ62" i="11"/>
  <c r="DY193" i="11"/>
  <c r="CI152" i="11"/>
  <c r="DZ152" i="11"/>
  <c r="DS62" i="11"/>
  <c r="CI62" i="11" s="1"/>
  <c r="DR192" i="11"/>
  <c r="DR173" i="11"/>
  <c r="CH173" i="11" s="1"/>
  <c r="DR193" i="11"/>
  <c r="AT5" i="14"/>
  <c r="EK174" i="11"/>
  <c r="DS192" i="11"/>
  <c r="CI173" i="11"/>
  <c r="CZ174" i="11"/>
  <c r="BP174" i="11" s="1"/>
  <c r="BN174" i="11"/>
  <c r="CZ153" i="11"/>
  <c r="BP153" i="11" s="1"/>
  <c r="BN153" i="11"/>
  <c r="DA63" i="11"/>
  <c r="BQ63" i="11" s="1"/>
  <c r="BO63" i="11"/>
  <c r="CH62" i="11"/>
  <c r="DV153" i="11"/>
  <c r="CL153" i="11" s="1"/>
  <c r="DA174" i="11"/>
  <c r="BQ174" i="11" s="1"/>
  <c r="EQ174" i="11"/>
  <c r="EQ153" i="11"/>
  <c r="EE174" i="11"/>
  <c r="CU174" i="11" s="1"/>
  <c r="FJ174" i="11"/>
  <c r="FI174" i="11"/>
  <c r="DA153" i="11"/>
  <c r="BQ153" i="11" s="1"/>
  <c r="EE153" i="11"/>
  <c r="CU153" i="11" s="1"/>
  <c r="CZ63" i="11"/>
  <c r="BP63" i="11" s="1"/>
  <c r="DV174" i="11"/>
  <c r="CL174" i="11" s="1"/>
  <c r="EA153" i="11"/>
  <c r="CQ153" i="11" s="1"/>
  <c r="FI153" i="11"/>
  <c r="EC63" i="11"/>
  <c r="CS63" i="11" s="1"/>
  <c r="ED63" i="11"/>
  <c r="CT63" i="11" s="1"/>
  <c r="CF63" i="11"/>
  <c r="EB174" i="11"/>
  <c r="CR174" i="11" s="1"/>
  <c r="A66" i="11"/>
  <c r="CG63" i="11"/>
  <c r="CH152" i="11"/>
  <c r="ED153" i="11"/>
  <c r="CT153" i="11" s="1"/>
  <c r="DN153" i="11"/>
  <c r="CD153" i="11" s="1"/>
  <c r="FB153" i="11"/>
  <c r="FC153" i="11"/>
  <c r="FB174" i="11"/>
  <c r="DY174" i="11" s="1"/>
  <c r="CO174" i="11" s="1"/>
  <c r="FC174" i="11"/>
  <c r="DH174" i="11"/>
  <c r="BX174" i="11" s="1"/>
  <c r="DU174" i="11"/>
  <c r="CK174" i="11" s="1"/>
  <c r="CF174" i="11"/>
  <c r="EA174" i="11"/>
  <c r="CQ174" i="11" s="1"/>
  <c r="DU63" i="11"/>
  <c r="CK63" i="11" s="1"/>
  <c r="DH63" i="11"/>
  <c r="BX63" i="11" s="1"/>
  <c r="DN63" i="11"/>
  <c r="CD63" i="11" s="1"/>
  <c r="DO63" i="11"/>
  <c r="CE63" i="11" s="1"/>
  <c r="DT63" i="11"/>
  <c r="CJ63" i="11" s="1"/>
  <c r="DG63" i="11"/>
  <c r="BW63" i="11" s="1"/>
  <c r="EB63" i="11"/>
  <c r="CR63" i="11" s="1"/>
  <c r="CW154" i="11"/>
  <c r="BM154" i="11" s="1"/>
  <c r="DC154" i="11"/>
  <c r="BS154" i="11" s="1"/>
  <c r="DI154" i="11"/>
  <c r="BY154" i="11" s="1"/>
  <c r="DM154" i="11"/>
  <c r="CC154" i="11" s="1"/>
  <c r="EI154" i="11"/>
  <c r="EO154" i="11"/>
  <c r="EU154" i="11"/>
  <c r="EY154" i="11"/>
  <c r="FE154" i="11"/>
  <c r="FK154" i="11"/>
  <c r="FO154" i="11"/>
  <c r="CY154" i="11"/>
  <c r="DE154" i="11"/>
  <c r="BU154" i="11" s="1"/>
  <c r="DK154" i="11"/>
  <c r="CA154" i="11" s="1"/>
  <c r="EG154" i="11"/>
  <c r="EM154" i="11"/>
  <c r="ES154" i="11"/>
  <c r="EW154" i="11"/>
  <c r="FA154" i="11"/>
  <c r="FG154" i="11"/>
  <c r="FM154" i="11"/>
  <c r="DD154" i="11"/>
  <c r="BT154" i="11" s="1"/>
  <c r="EF154" i="11"/>
  <c r="EP154" i="11"/>
  <c r="EZ154" i="11"/>
  <c r="FL154" i="11"/>
  <c r="EH154" i="11"/>
  <c r="EK154" i="11" s="1"/>
  <c r="ET154" i="11"/>
  <c r="FN154" i="11"/>
  <c r="DF154" i="11"/>
  <c r="BV154" i="11" s="1"/>
  <c r="FD154" i="11"/>
  <c r="CX154" i="11"/>
  <c r="BN154" i="11" s="1"/>
  <c r="DJ154" i="11"/>
  <c r="BZ154" i="11" s="1"/>
  <c r="EL154" i="11"/>
  <c r="EV154" i="11"/>
  <c r="FF154" i="11"/>
  <c r="DB154" i="11"/>
  <c r="BR154" i="11" s="1"/>
  <c r="DL154" i="11"/>
  <c r="CB154" i="11" s="1"/>
  <c r="EN154" i="11"/>
  <c r="EX154" i="11"/>
  <c r="FH154" i="11"/>
  <c r="CH193" i="11"/>
  <c r="DG153" i="11"/>
  <c r="BW153" i="11" s="1"/>
  <c r="DT153" i="11"/>
  <c r="CJ153" i="11" s="1"/>
  <c r="CF153" i="11"/>
  <c r="ER153" i="11"/>
  <c r="CG153" i="11"/>
  <c r="DO174" i="11"/>
  <c r="CE174" i="11" s="1"/>
  <c r="DN174" i="11"/>
  <c r="DG174" i="11"/>
  <c r="BW174" i="11" s="1"/>
  <c r="DT174" i="11"/>
  <c r="CJ174" i="11" s="1"/>
  <c r="EC174" i="11"/>
  <c r="CS174" i="11" s="1"/>
  <c r="FI63" i="11"/>
  <c r="DV63" i="11"/>
  <c r="CL63" i="11" s="1"/>
  <c r="CH192" i="11"/>
  <c r="A156" i="11"/>
  <c r="CW175" i="11"/>
  <c r="BM175" i="11" s="1"/>
  <c r="DC175" i="11"/>
  <c r="BS175" i="11" s="1"/>
  <c r="DI175" i="11"/>
  <c r="BY175" i="11" s="1"/>
  <c r="DM175" i="11"/>
  <c r="CC175" i="11" s="1"/>
  <c r="EI175" i="11"/>
  <c r="EO175" i="11"/>
  <c r="EU175" i="11"/>
  <c r="EY175" i="11"/>
  <c r="FE175" i="11"/>
  <c r="FK175" i="11"/>
  <c r="FO175" i="11"/>
  <c r="DB175" i="11"/>
  <c r="BR175" i="11" s="1"/>
  <c r="DJ175" i="11"/>
  <c r="BZ175" i="11" s="1"/>
  <c r="EG175" i="11"/>
  <c r="EJ175" i="11" s="1"/>
  <c r="EN175" i="11"/>
  <c r="EV175" i="11"/>
  <c r="FA175" i="11"/>
  <c r="DX175" i="11" s="1"/>
  <c r="CN175" i="11" s="1"/>
  <c r="FH175" i="11"/>
  <c r="DD175" i="11"/>
  <c r="BT175" i="11" s="1"/>
  <c r="DK175" i="11"/>
  <c r="CA175" i="11" s="1"/>
  <c r="EH175" i="11"/>
  <c r="EK175" i="11" s="1"/>
  <c r="EP175" i="11"/>
  <c r="EW175" i="11"/>
  <c r="FD175" i="11"/>
  <c r="FL175" i="11"/>
  <c r="CX175" i="11"/>
  <c r="BN175" i="11" s="1"/>
  <c r="DE175" i="11"/>
  <c r="BU175" i="11" s="1"/>
  <c r="DL175" i="11"/>
  <c r="CB175" i="11" s="1"/>
  <c r="EL175" i="11"/>
  <c r="ES175" i="11"/>
  <c r="EX175" i="11"/>
  <c r="FF175" i="11"/>
  <c r="FM175" i="11"/>
  <c r="CY175" i="11"/>
  <c r="BO175" i="11" s="1"/>
  <c r="DF175" i="11"/>
  <c r="BV175" i="11" s="1"/>
  <c r="EF175" i="11"/>
  <c r="EM175" i="11"/>
  <c r="ET175" i="11"/>
  <c r="EZ175" i="11"/>
  <c r="FG175" i="11"/>
  <c r="FN175" i="11"/>
  <c r="CI193" i="11"/>
  <c r="DU153" i="11"/>
  <c r="CK153" i="11" s="1"/>
  <c r="DH153" i="11"/>
  <c r="BX153" i="11" s="1"/>
  <c r="ED174" i="11"/>
  <c r="CT174" i="11" s="1"/>
  <c r="DB64" i="11"/>
  <c r="BR64" i="11" s="1"/>
  <c r="DF64" i="11"/>
  <c r="BV64" i="11" s="1"/>
  <c r="DL64" i="11"/>
  <c r="CB64" i="11" s="1"/>
  <c r="EH64" i="11"/>
  <c r="EN64" i="11"/>
  <c r="ET64" i="11"/>
  <c r="EX64" i="11"/>
  <c r="FD64" i="11"/>
  <c r="FH64" i="11"/>
  <c r="FN64" i="11"/>
  <c r="DC64" i="11"/>
  <c r="BS64" i="11" s="1"/>
  <c r="DJ64" i="11"/>
  <c r="BZ64" i="11" s="1"/>
  <c r="EG64" i="11"/>
  <c r="EJ64" i="11" s="1"/>
  <c r="EO64" i="11"/>
  <c r="EV64" i="11"/>
  <c r="FA64" i="11"/>
  <c r="FK64" i="11"/>
  <c r="CX64" i="11"/>
  <c r="BN64" i="11" s="1"/>
  <c r="DE64" i="11"/>
  <c r="BU64" i="11" s="1"/>
  <c r="DM64" i="11"/>
  <c r="CC64" i="11" s="1"/>
  <c r="EL64" i="11"/>
  <c r="ES64" i="11"/>
  <c r="EY64" i="11"/>
  <c r="FF64" i="11"/>
  <c r="FM64" i="11"/>
  <c r="CW64" i="11"/>
  <c r="BM64" i="11" s="1"/>
  <c r="DK64" i="11"/>
  <c r="CA64" i="11" s="1"/>
  <c r="EP64" i="11"/>
  <c r="FE64" i="11"/>
  <c r="FJ64" i="11" s="1"/>
  <c r="DD64" i="11"/>
  <c r="BT64" i="11" s="1"/>
  <c r="EI64" i="11"/>
  <c r="EW64" i="11"/>
  <c r="FL64" i="11"/>
  <c r="DI64" i="11"/>
  <c r="EM64" i="11"/>
  <c r="EZ64" i="11"/>
  <c r="FO64" i="11"/>
  <c r="EU64" i="11"/>
  <c r="FG64" i="11"/>
  <c r="CY64" i="11"/>
  <c r="BO64" i="11" s="1"/>
  <c r="EF64" i="11"/>
  <c r="FB63" i="11"/>
  <c r="DY63" i="11" s="1"/>
  <c r="CO63" i="11" s="1"/>
  <c r="FC63" i="11"/>
  <c r="EQ63" i="11"/>
  <c r="CI192" i="11"/>
  <c r="A177" i="11"/>
  <c r="FJ153" i="11"/>
  <c r="CH153" i="11"/>
  <c r="DO153" i="11"/>
  <c r="CE153" i="11" s="1"/>
  <c r="EC153" i="11"/>
  <c r="CS153" i="11" s="1"/>
  <c r="ER174" i="11"/>
  <c r="CH8" i="11"/>
  <c r="CI8" i="11"/>
  <c r="AV5" i="11"/>
  <c r="AV2" i="11"/>
  <c r="AU3" i="11"/>
  <c r="AV3" i="11"/>
  <c r="AU4" i="11"/>
  <c r="AU5" i="11"/>
  <c r="AU2" i="11"/>
  <c r="AV4" i="11"/>
  <c r="AT2" i="14"/>
  <c r="AT3" i="14"/>
  <c r="AT4" i="14"/>
  <c r="AS2" i="14"/>
  <c r="AU2" i="14" s="1"/>
  <c r="AS4" i="14"/>
  <c r="AS5" i="14"/>
  <c r="AU5" i="14" s="1"/>
  <c r="AS3" i="14"/>
  <c r="AU3" i="14" s="1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2" i="7"/>
  <c r="DS63" i="11" l="1"/>
  <c r="DS174" i="11"/>
  <c r="CI174" i="11" s="1"/>
  <c r="DW64" i="11"/>
  <c r="CM64" i="11" s="1"/>
  <c r="DP64" i="11"/>
  <c r="DQ64" i="11"/>
  <c r="DX64" i="11"/>
  <c r="CN64" i="11" s="1"/>
  <c r="EK64" i="11"/>
  <c r="DX154" i="11"/>
  <c r="CN154" i="11" s="1"/>
  <c r="EJ154" i="11"/>
  <c r="DZ153" i="11"/>
  <c r="CI63" i="11"/>
  <c r="DZ63" i="11"/>
  <c r="CP63" i="11" s="1"/>
  <c r="DY153" i="11"/>
  <c r="AU4" i="14"/>
  <c r="EA64" i="11"/>
  <c r="CQ64" i="11" s="1"/>
  <c r="BY64" i="11"/>
  <c r="DW175" i="11"/>
  <c r="CM175" i="11" s="1"/>
  <c r="DQ175" i="11"/>
  <c r="DP175" i="11"/>
  <c r="DS154" i="11"/>
  <c r="DW154" i="11"/>
  <c r="CM154" i="11" s="1"/>
  <c r="DR154" i="11"/>
  <c r="DQ154" i="11"/>
  <c r="DP154" i="11"/>
  <c r="DZ174" i="11"/>
  <c r="CP174" i="11" s="1"/>
  <c r="DR63" i="11"/>
  <c r="DR174" i="11"/>
  <c r="DA154" i="11"/>
  <c r="BQ154" i="11" s="1"/>
  <c r="BO154" i="11"/>
  <c r="DA175" i="11"/>
  <c r="BQ175" i="11" s="1"/>
  <c r="CZ175" i="11"/>
  <c r="BP175" i="11" s="1"/>
  <c r="FI154" i="11"/>
  <c r="CI153" i="11"/>
  <c r="ER175" i="11"/>
  <c r="EQ175" i="11"/>
  <c r="EB154" i="11"/>
  <c r="CR154" i="11" s="1"/>
  <c r="DV175" i="11"/>
  <c r="EC64" i="11"/>
  <c r="CS64" i="11" s="1"/>
  <c r="CZ64" i="11"/>
  <c r="BP64" i="11" s="1"/>
  <c r="EQ64" i="11"/>
  <c r="CF154" i="11"/>
  <c r="CZ154" i="11"/>
  <c r="BP154" i="11" s="1"/>
  <c r="CG64" i="11"/>
  <c r="DA64" i="11"/>
  <c r="BQ64" i="11" s="1"/>
  <c r="ER64" i="11"/>
  <c r="DV64" i="11"/>
  <c r="CL64" i="11" s="1"/>
  <c r="CH174" i="11"/>
  <c r="CG154" i="11"/>
  <c r="EE154" i="11"/>
  <c r="CU154" i="11" s="1"/>
  <c r="CF175" i="11"/>
  <c r="DN175" i="11"/>
  <c r="CD175" i="11" s="1"/>
  <c r="ED154" i="11"/>
  <c r="CT154" i="11" s="1"/>
  <c r="EQ154" i="11"/>
  <c r="A178" i="11"/>
  <c r="EE64" i="11"/>
  <c r="CU64" i="11" s="1"/>
  <c r="EB64" i="11"/>
  <c r="CR64" i="11" s="1"/>
  <c r="FI64" i="11"/>
  <c r="DN64" i="11"/>
  <c r="CD64" i="11" s="1"/>
  <c r="EA175" i="11"/>
  <c r="CQ175" i="11" s="1"/>
  <c r="A157" i="11"/>
  <c r="DT154" i="11"/>
  <c r="CJ154" i="11" s="1"/>
  <c r="DG154" i="11"/>
  <c r="BW154" i="11" s="1"/>
  <c r="DV154" i="11"/>
  <c r="CL154" i="11" s="1"/>
  <c r="EC154" i="11"/>
  <c r="CS154" i="11" s="1"/>
  <c r="DH154" i="11"/>
  <c r="BX154" i="11" s="1"/>
  <c r="DU154" i="11"/>
  <c r="CK154" i="11" s="1"/>
  <c r="FB64" i="11"/>
  <c r="FC64" i="11"/>
  <c r="DZ64" i="11" s="1"/>
  <c r="CP64" i="11" s="1"/>
  <c r="DH64" i="11"/>
  <c r="BX64" i="11" s="1"/>
  <c r="DU64" i="11"/>
  <c r="CK64" i="11" s="1"/>
  <c r="ED64" i="11"/>
  <c r="CT64" i="11" s="1"/>
  <c r="DU175" i="11"/>
  <c r="DH175" i="11"/>
  <c r="FJ154" i="11"/>
  <c r="DO154" i="11"/>
  <c r="CE154" i="11" s="1"/>
  <c r="DO64" i="11"/>
  <c r="CE64" i="11" s="1"/>
  <c r="CF64" i="11"/>
  <c r="ED175" i="11"/>
  <c r="CT175" i="11" s="1"/>
  <c r="FI175" i="11"/>
  <c r="EC175" i="11"/>
  <c r="CS175" i="11" s="1"/>
  <c r="CG175" i="11"/>
  <c r="EB175" i="11"/>
  <c r="CR175" i="11" s="1"/>
  <c r="FJ175" i="11"/>
  <c r="DO175" i="11"/>
  <c r="CE175" i="11" s="1"/>
  <c r="ER154" i="11"/>
  <c r="FB154" i="11"/>
  <c r="DY154" i="11" s="1"/>
  <c r="FC154" i="11"/>
  <c r="DZ154" i="11" s="1"/>
  <c r="CX65" i="11"/>
  <c r="BN65" i="11" s="1"/>
  <c r="DD65" i="11"/>
  <c r="BT65" i="11" s="1"/>
  <c r="DJ65" i="11"/>
  <c r="BZ65" i="11" s="1"/>
  <c r="EF65" i="11"/>
  <c r="EL65" i="11"/>
  <c r="EP65" i="11"/>
  <c r="EV65" i="11"/>
  <c r="EZ65" i="11"/>
  <c r="FF65" i="11"/>
  <c r="FL65" i="11"/>
  <c r="EB65" i="11" s="1"/>
  <c r="CR65" i="11" s="1"/>
  <c r="DC65" i="11"/>
  <c r="BS65" i="11" s="1"/>
  <c r="DK65" i="11"/>
  <c r="CA65" i="11" s="1"/>
  <c r="EH65" i="11"/>
  <c r="EO65" i="11"/>
  <c r="EW65" i="11"/>
  <c r="FD65" i="11"/>
  <c r="FK65" i="11"/>
  <c r="CY65" i="11"/>
  <c r="BO65" i="11" s="1"/>
  <c r="DF65" i="11"/>
  <c r="BV65" i="11" s="1"/>
  <c r="DM65" i="11"/>
  <c r="CC65" i="11" s="1"/>
  <c r="EM65" i="11"/>
  <c r="ER65" i="11" s="1"/>
  <c r="ET65" i="11"/>
  <c r="EY65" i="11"/>
  <c r="FG65" i="11"/>
  <c r="FN65" i="11"/>
  <c r="CW65" i="11"/>
  <c r="BM65" i="11" s="1"/>
  <c r="DL65" i="11"/>
  <c r="CB65" i="11" s="1"/>
  <c r="ES65" i="11"/>
  <c r="FE65" i="11"/>
  <c r="DE65" i="11"/>
  <c r="BU65" i="11" s="1"/>
  <c r="EI65" i="11"/>
  <c r="EX65" i="11"/>
  <c r="FM65" i="11"/>
  <c r="EC65" i="11" s="1"/>
  <c r="CS65" i="11" s="1"/>
  <c r="DI65" i="11"/>
  <c r="BY65" i="11" s="1"/>
  <c r="EN65" i="11"/>
  <c r="FA65" i="11"/>
  <c r="FO65" i="11"/>
  <c r="EU65" i="11"/>
  <c r="FH65" i="11"/>
  <c r="DB65" i="11"/>
  <c r="BR65" i="11" s="1"/>
  <c r="EG65" i="11"/>
  <c r="EJ65" i="11" s="1"/>
  <c r="CY176" i="11"/>
  <c r="BO176" i="11" s="1"/>
  <c r="DE176" i="11"/>
  <c r="BU176" i="11" s="1"/>
  <c r="DK176" i="11"/>
  <c r="CA176" i="11" s="1"/>
  <c r="EG176" i="11"/>
  <c r="EJ176" i="11" s="1"/>
  <c r="EM176" i="11"/>
  <c r="ES176" i="11"/>
  <c r="EW176" i="11"/>
  <c r="FA176" i="11"/>
  <c r="DX176" i="11" s="1"/>
  <c r="CN176" i="11" s="1"/>
  <c r="FG176" i="11"/>
  <c r="FM176" i="11"/>
  <c r="DC176" i="11"/>
  <c r="BS176" i="11" s="1"/>
  <c r="DJ176" i="11"/>
  <c r="BZ176" i="11" s="1"/>
  <c r="EH176" i="11"/>
  <c r="EO176" i="11"/>
  <c r="EV176" i="11"/>
  <c r="FD176" i="11"/>
  <c r="FK176" i="11"/>
  <c r="CW176" i="11"/>
  <c r="BM176" i="11" s="1"/>
  <c r="DD176" i="11"/>
  <c r="BT176" i="11" s="1"/>
  <c r="DL176" i="11"/>
  <c r="CB176" i="11" s="1"/>
  <c r="EI176" i="11"/>
  <c r="EP176" i="11"/>
  <c r="EX176" i="11"/>
  <c r="FE176" i="11"/>
  <c r="FL176" i="11"/>
  <c r="DF176" i="11"/>
  <c r="BV176" i="11" s="1"/>
  <c r="DM176" i="11"/>
  <c r="CC176" i="11" s="1"/>
  <c r="EL176" i="11"/>
  <c r="ET176" i="11"/>
  <c r="EY176" i="11"/>
  <c r="FF176" i="11"/>
  <c r="DV176" i="11" s="1"/>
  <c r="CL176" i="11" s="1"/>
  <c r="FN176" i="11"/>
  <c r="CX176" i="11"/>
  <c r="DB176" i="11"/>
  <c r="BR176" i="11" s="1"/>
  <c r="DI176" i="11"/>
  <c r="BY176" i="11" s="1"/>
  <c r="EF176" i="11"/>
  <c r="EN176" i="11"/>
  <c r="EU176" i="11"/>
  <c r="EZ176" i="11"/>
  <c r="FH176" i="11"/>
  <c r="FO176" i="11"/>
  <c r="DG64" i="11"/>
  <c r="BW64" i="11" s="1"/>
  <c r="DT64" i="11"/>
  <c r="CJ64" i="11" s="1"/>
  <c r="DG175" i="11"/>
  <c r="DT175" i="11"/>
  <c r="FB175" i="11"/>
  <c r="FC175" i="11"/>
  <c r="DZ175" i="11" s="1"/>
  <c r="EE175" i="11"/>
  <c r="CU175" i="11" s="1"/>
  <c r="CY155" i="11"/>
  <c r="BO155" i="11" s="1"/>
  <c r="DE155" i="11"/>
  <c r="BU155" i="11" s="1"/>
  <c r="DK155" i="11"/>
  <c r="CA155" i="11" s="1"/>
  <c r="EG155" i="11"/>
  <c r="EM155" i="11"/>
  <c r="ES155" i="11"/>
  <c r="EW155" i="11"/>
  <c r="FA155" i="11"/>
  <c r="FG155" i="11"/>
  <c r="FM155" i="11"/>
  <c r="CW155" i="11"/>
  <c r="BM155" i="11" s="1"/>
  <c r="DC155" i="11"/>
  <c r="BS155" i="11" s="1"/>
  <c r="DI155" i="11"/>
  <c r="BY155" i="11" s="1"/>
  <c r="DM155" i="11"/>
  <c r="CC155" i="11" s="1"/>
  <c r="EI155" i="11"/>
  <c r="EO155" i="11"/>
  <c r="EU155" i="11"/>
  <c r="EY155" i="11"/>
  <c r="FE155" i="11"/>
  <c r="FK155" i="11"/>
  <c r="FO155" i="11"/>
  <c r="DB155" i="11"/>
  <c r="BR155" i="11" s="1"/>
  <c r="DL155" i="11"/>
  <c r="CB155" i="11" s="1"/>
  <c r="EN155" i="11"/>
  <c r="EX155" i="11"/>
  <c r="DN155" i="11" s="1"/>
  <c r="CD155" i="11" s="1"/>
  <c r="FH155" i="11"/>
  <c r="EF155" i="11"/>
  <c r="EP155" i="11"/>
  <c r="FL155" i="11"/>
  <c r="DD155" i="11"/>
  <c r="BT155" i="11" s="1"/>
  <c r="EZ155" i="11"/>
  <c r="DF155" i="11"/>
  <c r="BV155" i="11" s="1"/>
  <c r="EH155" i="11"/>
  <c r="EK155" i="11" s="1"/>
  <c r="ET155" i="11"/>
  <c r="FD155" i="11"/>
  <c r="FN155" i="11"/>
  <c r="CX155" i="11"/>
  <c r="DJ155" i="11"/>
  <c r="BZ155" i="11" s="1"/>
  <c r="EL155" i="11"/>
  <c r="EV155" i="11"/>
  <c r="FF155" i="11"/>
  <c r="DN154" i="11"/>
  <c r="CD154" i="11" s="1"/>
  <c r="EA154" i="11"/>
  <c r="CQ154" i="11" s="1"/>
  <c r="CH63" i="11"/>
  <c r="A67" i="11"/>
  <c r="AW5" i="11"/>
  <c r="AW2" i="11"/>
  <c r="AW4" i="11"/>
  <c r="AW3" i="11"/>
  <c r="DX155" i="11" l="1"/>
  <c r="CN155" i="11" s="1"/>
  <c r="EJ155" i="11"/>
  <c r="EK65" i="11"/>
  <c r="DS64" i="11"/>
  <c r="DW155" i="11"/>
  <c r="CM155" i="11" s="1"/>
  <c r="DS155" i="11"/>
  <c r="DR155" i="11"/>
  <c r="DP155" i="11"/>
  <c r="DQ155" i="11"/>
  <c r="DW176" i="11"/>
  <c r="CM176" i="11" s="1"/>
  <c r="DP176" i="11"/>
  <c r="DQ176" i="11"/>
  <c r="DX65" i="11"/>
  <c r="CN65" i="11" s="1"/>
  <c r="DQ65" i="11"/>
  <c r="DW65" i="11"/>
  <c r="CM65" i="11" s="1"/>
  <c r="DP65" i="11"/>
  <c r="DY64" i="11"/>
  <c r="CO64" i="11" s="1"/>
  <c r="DS175" i="11"/>
  <c r="DY175" i="11"/>
  <c r="DR175" i="11"/>
  <c r="EK176" i="11"/>
  <c r="DR64" i="11"/>
  <c r="CZ176" i="11"/>
  <c r="BP176" i="11" s="1"/>
  <c r="BN176" i="11"/>
  <c r="CZ155" i="11"/>
  <c r="BP155" i="11" s="1"/>
  <c r="BN155" i="11"/>
  <c r="DA176" i="11"/>
  <c r="BQ176" i="11" s="1"/>
  <c r="FI176" i="11"/>
  <c r="EA176" i="11"/>
  <c r="CQ176" i="11" s="1"/>
  <c r="EQ176" i="11"/>
  <c r="CG176" i="11"/>
  <c r="EQ155" i="11"/>
  <c r="DA155" i="11"/>
  <c r="BQ155" i="11" s="1"/>
  <c r="EB155" i="11"/>
  <c r="CR155" i="11" s="1"/>
  <c r="FI155" i="11"/>
  <c r="EA65" i="11"/>
  <c r="CQ65" i="11" s="1"/>
  <c r="DA65" i="11"/>
  <c r="BQ65" i="11" s="1"/>
  <c r="CZ65" i="11"/>
  <c r="BP65" i="11" s="1"/>
  <c r="CF155" i="11"/>
  <c r="FJ155" i="11"/>
  <c r="EC155" i="11"/>
  <c r="CS155" i="11" s="1"/>
  <c r="ED65" i="11"/>
  <c r="CT65" i="11" s="1"/>
  <c r="ED155" i="11"/>
  <c r="CT155" i="11" s="1"/>
  <c r="DO155" i="11"/>
  <c r="CE155" i="11" s="1"/>
  <c r="DG176" i="11"/>
  <c r="DT176" i="11"/>
  <c r="CJ176" i="11" s="1"/>
  <c r="FB176" i="11"/>
  <c r="FC176" i="11"/>
  <c r="DO176" i="11"/>
  <c r="CE176" i="11" s="1"/>
  <c r="DN176" i="11"/>
  <c r="CD176" i="11" s="1"/>
  <c r="EC176" i="11"/>
  <c r="CS176" i="11" s="1"/>
  <c r="DG65" i="11"/>
  <c r="BW65" i="11" s="1"/>
  <c r="DT65" i="11"/>
  <c r="CJ65" i="11" s="1"/>
  <c r="EE65" i="11"/>
  <c r="CU65" i="11" s="1"/>
  <c r="FI65" i="11"/>
  <c r="EQ65" i="11"/>
  <c r="CF65" i="11"/>
  <c r="CH175" i="11"/>
  <c r="CI154" i="11"/>
  <c r="CH64" i="11"/>
  <c r="A158" i="11"/>
  <c r="DV155" i="11"/>
  <c r="CL155" i="11" s="1"/>
  <c r="DG155" i="11"/>
  <c r="BW155" i="11" s="1"/>
  <c r="DT155" i="11"/>
  <c r="CJ155" i="11" s="1"/>
  <c r="FC155" i="11"/>
  <c r="FB155" i="11"/>
  <c r="EE155" i="11"/>
  <c r="CU155" i="11" s="1"/>
  <c r="CF176" i="11"/>
  <c r="FB65" i="11"/>
  <c r="DY65" i="11" s="1"/>
  <c r="CO65" i="11" s="1"/>
  <c r="FC65" i="11"/>
  <c r="DH65" i="11"/>
  <c r="BX65" i="11" s="1"/>
  <c r="DU65" i="11"/>
  <c r="CK65" i="11" s="1"/>
  <c r="DB66" i="11"/>
  <c r="BR66" i="11" s="1"/>
  <c r="DF66" i="11"/>
  <c r="BV66" i="11" s="1"/>
  <c r="DL66" i="11"/>
  <c r="CB66" i="11" s="1"/>
  <c r="EH66" i="11"/>
  <c r="EN66" i="11"/>
  <c r="ET66" i="11"/>
  <c r="EX66" i="11"/>
  <c r="FD66" i="11"/>
  <c r="FH66" i="11"/>
  <c r="FN66" i="11"/>
  <c r="CW66" i="11"/>
  <c r="BM66" i="11" s="1"/>
  <c r="DD66" i="11"/>
  <c r="BT66" i="11" s="1"/>
  <c r="DK66" i="11"/>
  <c r="CA66" i="11" s="1"/>
  <c r="EI66" i="11"/>
  <c r="EP66" i="11"/>
  <c r="EW66" i="11"/>
  <c r="FE66" i="11"/>
  <c r="FJ66" i="11" s="1"/>
  <c r="FL66" i="11"/>
  <c r="CY66" i="11"/>
  <c r="DI66" i="11"/>
  <c r="BY66" i="11" s="1"/>
  <c r="EF66" i="11"/>
  <c r="EM66" i="11"/>
  <c r="EU66" i="11"/>
  <c r="EZ66" i="11"/>
  <c r="FG66" i="11"/>
  <c r="FO66" i="11"/>
  <c r="CX66" i="11"/>
  <c r="DM66" i="11"/>
  <c r="CC66" i="11" s="1"/>
  <c r="ES66" i="11"/>
  <c r="FF66" i="11"/>
  <c r="DE66" i="11"/>
  <c r="BU66" i="11" s="1"/>
  <c r="EL66" i="11"/>
  <c r="EY66" i="11"/>
  <c r="FM66" i="11"/>
  <c r="DJ66" i="11"/>
  <c r="BZ66" i="11" s="1"/>
  <c r="EO66" i="11"/>
  <c r="FA66" i="11"/>
  <c r="DX66" i="11" s="1"/>
  <c r="CN66" i="11" s="1"/>
  <c r="EV66" i="11"/>
  <c r="FK66" i="11"/>
  <c r="DC66" i="11"/>
  <c r="BS66" i="11" s="1"/>
  <c r="EG66" i="11"/>
  <c r="EJ66" i="11" s="1"/>
  <c r="A68" i="11"/>
  <c r="EA155" i="11"/>
  <c r="CQ155" i="11" s="1"/>
  <c r="ER155" i="11"/>
  <c r="CG155" i="11"/>
  <c r="FJ176" i="11"/>
  <c r="ED176" i="11"/>
  <c r="CT176" i="11" s="1"/>
  <c r="EB176" i="11"/>
  <c r="CR176" i="11" s="1"/>
  <c r="ER176" i="11"/>
  <c r="DO65" i="11"/>
  <c r="CE65" i="11" s="1"/>
  <c r="CG65" i="11"/>
  <c r="DN65" i="11"/>
  <c r="CD65" i="11" s="1"/>
  <c r="CI175" i="11"/>
  <c r="CW177" i="11"/>
  <c r="BM177" i="11" s="1"/>
  <c r="DC177" i="11"/>
  <c r="BS177" i="11" s="1"/>
  <c r="DI177" i="11"/>
  <c r="BY177" i="11" s="1"/>
  <c r="DM177" i="11"/>
  <c r="CC177" i="11" s="1"/>
  <c r="EI177" i="11"/>
  <c r="EO177" i="11"/>
  <c r="EU177" i="11"/>
  <c r="EY177" i="11"/>
  <c r="FE177" i="11"/>
  <c r="FK177" i="11"/>
  <c r="FO177" i="11"/>
  <c r="DD177" i="11"/>
  <c r="BT177" i="11" s="1"/>
  <c r="DK177" i="11"/>
  <c r="CA177" i="11" s="1"/>
  <c r="EH177" i="11"/>
  <c r="EK177" i="11" s="1"/>
  <c r="EP177" i="11"/>
  <c r="EW177" i="11"/>
  <c r="FD177" i="11"/>
  <c r="FL177" i="11"/>
  <c r="CX177" i="11"/>
  <c r="BN177" i="11" s="1"/>
  <c r="DE177" i="11"/>
  <c r="BU177" i="11" s="1"/>
  <c r="DL177" i="11"/>
  <c r="CB177" i="11" s="1"/>
  <c r="EL177" i="11"/>
  <c r="EQ177" i="11" s="1"/>
  <c r="ES177" i="11"/>
  <c r="EX177" i="11"/>
  <c r="FF177" i="11"/>
  <c r="DV177" i="11" s="1"/>
  <c r="CL177" i="11" s="1"/>
  <c r="FM177" i="11"/>
  <c r="CY177" i="11"/>
  <c r="BO177" i="11" s="1"/>
  <c r="DF177" i="11"/>
  <c r="BV177" i="11" s="1"/>
  <c r="EF177" i="11"/>
  <c r="ET177" i="11"/>
  <c r="EZ177" i="11"/>
  <c r="FG177" i="11"/>
  <c r="EM177" i="11"/>
  <c r="FN177" i="11"/>
  <c r="DB177" i="11"/>
  <c r="BR177" i="11" s="1"/>
  <c r="DJ177" i="11"/>
  <c r="BZ177" i="11" s="1"/>
  <c r="EG177" i="11"/>
  <c r="EJ177" i="11" s="1"/>
  <c r="EN177" i="11"/>
  <c r="EV177" i="11"/>
  <c r="FA177" i="11"/>
  <c r="DX177" i="11" s="1"/>
  <c r="CN177" i="11" s="1"/>
  <c r="FH177" i="11"/>
  <c r="DH155" i="11"/>
  <c r="BX155" i="11" s="1"/>
  <c r="DU155" i="11"/>
  <c r="CK155" i="11" s="1"/>
  <c r="EE176" i="11"/>
  <c r="CU176" i="11" s="1"/>
  <c r="DH176" i="11"/>
  <c r="DU176" i="11"/>
  <c r="CK176" i="11" s="1"/>
  <c r="FJ65" i="11"/>
  <c r="DV65" i="11"/>
  <c r="CL65" i="11" s="1"/>
  <c r="CH154" i="11"/>
  <c r="CI64" i="11"/>
  <c r="CW156" i="11"/>
  <c r="BM156" i="11" s="1"/>
  <c r="DC156" i="11"/>
  <c r="BS156" i="11" s="1"/>
  <c r="DI156" i="11"/>
  <c r="BY156" i="11" s="1"/>
  <c r="DM156" i="11"/>
  <c r="CC156" i="11" s="1"/>
  <c r="EI156" i="11"/>
  <c r="EO156" i="11"/>
  <c r="EU156" i="11"/>
  <c r="EY156" i="11"/>
  <c r="FE156" i="11"/>
  <c r="FK156" i="11"/>
  <c r="FO156" i="11"/>
  <c r="CY156" i="11"/>
  <c r="BO156" i="11" s="1"/>
  <c r="DE156" i="11"/>
  <c r="BU156" i="11" s="1"/>
  <c r="DK156" i="11"/>
  <c r="CA156" i="11" s="1"/>
  <c r="EG156" i="11"/>
  <c r="EM156" i="11"/>
  <c r="ES156" i="11"/>
  <c r="EW156" i="11"/>
  <c r="FA156" i="11"/>
  <c r="DX156" i="11" s="1"/>
  <c r="CN156" i="11" s="1"/>
  <c r="FG156" i="11"/>
  <c r="FM156" i="11"/>
  <c r="CX156" i="11"/>
  <c r="BN156" i="11" s="1"/>
  <c r="DJ156" i="11"/>
  <c r="BZ156" i="11" s="1"/>
  <c r="EL156" i="11"/>
  <c r="EV156" i="11"/>
  <c r="FF156" i="11"/>
  <c r="DB156" i="11"/>
  <c r="BR156" i="11" s="1"/>
  <c r="EN156" i="11"/>
  <c r="FH156" i="11"/>
  <c r="DL156" i="11"/>
  <c r="CB156" i="11" s="1"/>
  <c r="EX156" i="11"/>
  <c r="DN156" i="11" s="1"/>
  <c r="CD156" i="11" s="1"/>
  <c r="DD156" i="11"/>
  <c r="BT156" i="11" s="1"/>
  <c r="EF156" i="11"/>
  <c r="EP156" i="11"/>
  <c r="EZ156" i="11"/>
  <c r="FL156" i="11"/>
  <c r="DF156" i="11"/>
  <c r="BV156" i="11" s="1"/>
  <c r="EH156" i="11"/>
  <c r="EK156" i="11" s="1"/>
  <c r="ET156" i="11"/>
  <c r="FD156" i="11"/>
  <c r="FN156" i="11"/>
  <c r="A179" i="11"/>
  <c r="DW177" i="11" l="1"/>
  <c r="CM177" i="11" s="1"/>
  <c r="DQ177" i="11"/>
  <c r="DP177" i="11"/>
  <c r="DW66" i="11"/>
  <c r="CM66" i="11" s="1"/>
  <c r="DQ66" i="11"/>
  <c r="DP66" i="11"/>
  <c r="EK66" i="11"/>
  <c r="DZ176" i="11"/>
  <c r="DR65" i="11"/>
  <c r="DR176" i="11"/>
  <c r="DW156" i="11"/>
  <c r="CM156" i="11" s="1"/>
  <c r="DP156" i="11"/>
  <c r="DS156" i="11"/>
  <c r="DR156" i="11"/>
  <c r="DQ156" i="11"/>
  <c r="CH176" i="11"/>
  <c r="DY176" i="11"/>
  <c r="DS176" i="11"/>
  <c r="EJ156" i="11"/>
  <c r="DZ65" i="11"/>
  <c r="CP65" i="11" s="1"/>
  <c r="DY155" i="11"/>
  <c r="DS65" i="11"/>
  <c r="DZ155" i="11"/>
  <c r="DA66" i="11"/>
  <c r="BQ66" i="11" s="1"/>
  <c r="BO66" i="11"/>
  <c r="CZ66" i="11"/>
  <c r="BP66" i="11" s="1"/>
  <c r="BN66" i="11"/>
  <c r="CG66" i="11"/>
  <c r="CI65" i="11"/>
  <c r="EE66" i="11"/>
  <c r="CU66" i="11" s="1"/>
  <c r="DA177" i="11"/>
  <c r="BQ177" i="11" s="1"/>
  <c r="CZ177" i="11"/>
  <c r="BP177" i="11" s="1"/>
  <c r="EC177" i="11"/>
  <c r="CS177" i="11" s="1"/>
  <c r="FI156" i="11"/>
  <c r="EB156" i="11"/>
  <c r="CR156" i="11" s="1"/>
  <c r="EA156" i="11"/>
  <c r="CQ156" i="11" s="1"/>
  <c r="DA156" i="11"/>
  <c r="BQ156" i="11" s="1"/>
  <c r="CZ156" i="11"/>
  <c r="BP156" i="11" s="1"/>
  <c r="EB177" i="11"/>
  <c r="CR177" i="11" s="1"/>
  <c r="ED66" i="11"/>
  <c r="CT66" i="11" s="1"/>
  <c r="EC156" i="11"/>
  <c r="CS156" i="11" s="1"/>
  <c r="DN177" i="11"/>
  <c r="EE156" i="11"/>
  <c r="CU156" i="11" s="1"/>
  <c r="ER66" i="11"/>
  <c r="EE177" i="11"/>
  <c r="CU177" i="11" s="1"/>
  <c r="DG177" i="11"/>
  <c r="DT177" i="11"/>
  <c r="CJ177" i="11" s="1"/>
  <c r="DT66" i="11"/>
  <c r="CJ66" i="11" s="1"/>
  <c r="DG66" i="11"/>
  <c r="BW66" i="11" s="1"/>
  <c r="CY157" i="11"/>
  <c r="DE157" i="11"/>
  <c r="BU157" i="11" s="1"/>
  <c r="DK157" i="11"/>
  <c r="CA157" i="11" s="1"/>
  <c r="EG157" i="11"/>
  <c r="EM157" i="11"/>
  <c r="ES157" i="11"/>
  <c r="EW157" i="11"/>
  <c r="FA157" i="11"/>
  <c r="FG157" i="11"/>
  <c r="FM157" i="11"/>
  <c r="CW157" i="11"/>
  <c r="BM157" i="11" s="1"/>
  <c r="DC157" i="11"/>
  <c r="BS157" i="11" s="1"/>
  <c r="DI157" i="11"/>
  <c r="BY157" i="11" s="1"/>
  <c r="DM157" i="11"/>
  <c r="CC157" i="11" s="1"/>
  <c r="EI157" i="11"/>
  <c r="EO157" i="11"/>
  <c r="EU157" i="11"/>
  <c r="EY157" i="11"/>
  <c r="FE157" i="11"/>
  <c r="FK157" i="11"/>
  <c r="FO157" i="11"/>
  <c r="DF157" i="11"/>
  <c r="BV157" i="11" s="1"/>
  <c r="EH157" i="11"/>
  <c r="EK157" i="11" s="1"/>
  <c r="ET157" i="11"/>
  <c r="FD157" i="11"/>
  <c r="FI157" i="11" s="1"/>
  <c r="FN157" i="11"/>
  <c r="DJ157" i="11"/>
  <c r="BZ157" i="11" s="1"/>
  <c r="EV157" i="11"/>
  <c r="CX157" i="11"/>
  <c r="EL157" i="11"/>
  <c r="EQ157" i="11" s="1"/>
  <c r="FF157" i="11"/>
  <c r="DB157" i="11"/>
  <c r="BR157" i="11" s="1"/>
  <c r="DL157" i="11"/>
  <c r="CB157" i="11" s="1"/>
  <c r="EN157" i="11"/>
  <c r="EX157" i="11"/>
  <c r="FH157" i="11"/>
  <c r="DD157" i="11"/>
  <c r="BT157" i="11" s="1"/>
  <c r="EF157" i="11"/>
  <c r="EP157" i="11"/>
  <c r="EZ157" i="11"/>
  <c r="FL157" i="11"/>
  <c r="DH156" i="11"/>
  <c r="BX156" i="11" s="1"/>
  <c r="DU156" i="11"/>
  <c r="CK156" i="11" s="1"/>
  <c r="CF177" i="11"/>
  <c r="FJ156" i="11"/>
  <c r="DO156" i="11"/>
  <c r="CE156" i="11" s="1"/>
  <c r="EA177" i="11"/>
  <c r="CQ177" i="11" s="1"/>
  <c r="DU66" i="11"/>
  <c r="CK66" i="11" s="1"/>
  <c r="DH66" i="11"/>
  <c r="BX66" i="11" s="1"/>
  <c r="EQ66" i="11"/>
  <c r="EA66" i="11"/>
  <c r="CQ66" i="11" s="1"/>
  <c r="DV66" i="11"/>
  <c r="CL66" i="11" s="1"/>
  <c r="FI66" i="11"/>
  <c r="DN66" i="11"/>
  <c r="CD66" i="11" s="1"/>
  <c r="A159" i="11"/>
  <c r="FB177" i="11"/>
  <c r="FC177" i="11"/>
  <c r="CY178" i="11"/>
  <c r="BO178" i="11" s="1"/>
  <c r="DE178" i="11"/>
  <c r="BU178" i="11" s="1"/>
  <c r="DK178" i="11"/>
  <c r="CA178" i="11" s="1"/>
  <c r="EG178" i="11"/>
  <c r="EM178" i="11"/>
  <c r="ES178" i="11"/>
  <c r="EW178" i="11"/>
  <c r="FA178" i="11"/>
  <c r="FG178" i="11"/>
  <c r="FM178" i="11"/>
  <c r="CW178" i="11"/>
  <c r="BM178" i="11" s="1"/>
  <c r="DD178" i="11"/>
  <c r="BT178" i="11" s="1"/>
  <c r="DL178" i="11"/>
  <c r="CB178" i="11" s="1"/>
  <c r="EI178" i="11"/>
  <c r="EP178" i="11"/>
  <c r="EX178" i="11"/>
  <c r="FE178" i="11"/>
  <c r="FL178" i="11"/>
  <c r="CX178" i="11"/>
  <c r="DF178" i="11"/>
  <c r="BV178" i="11" s="1"/>
  <c r="DM178" i="11"/>
  <c r="CC178" i="11" s="1"/>
  <c r="EL178" i="11"/>
  <c r="ET178" i="11"/>
  <c r="EY178" i="11"/>
  <c r="FF178" i="11"/>
  <c r="DV178" i="11" s="1"/>
  <c r="CL178" i="11" s="1"/>
  <c r="FN178" i="11"/>
  <c r="DB178" i="11"/>
  <c r="BR178" i="11" s="1"/>
  <c r="EF178" i="11"/>
  <c r="EU178" i="11"/>
  <c r="FH178" i="11"/>
  <c r="DI178" i="11"/>
  <c r="BY178" i="11" s="1"/>
  <c r="EN178" i="11"/>
  <c r="EZ178" i="11"/>
  <c r="FO178" i="11"/>
  <c r="DC178" i="11"/>
  <c r="BS178" i="11" s="1"/>
  <c r="DJ178" i="11"/>
  <c r="EH178" i="11"/>
  <c r="EK178" i="11" s="1"/>
  <c r="EO178" i="11"/>
  <c r="EV178" i="11"/>
  <c r="FD178" i="11"/>
  <c r="FK178" i="11"/>
  <c r="DV156" i="11"/>
  <c r="CL156" i="11" s="1"/>
  <c r="EQ156" i="11"/>
  <c r="ER156" i="11"/>
  <c r="CG156" i="11"/>
  <c r="FB156" i="11"/>
  <c r="FC156" i="11"/>
  <c r="DZ156" i="11" s="1"/>
  <c r="ER177" i="11"/>
  <c r="ED177" i="11"/>
  <c r="CT177" i="11" s="1"/>
  <c r="FI177" i="11"/>
  <c r="DU177" i="11"/>
  <c r="CK177" i="11" s="1"/>
  <c r="DH177" i="11"/>
  <c r="CX67" i="11"/>
  <c r="BN67" i="11" s="1"/>
  <c r="DD67" i="11"/>
  <c r="BT67" i="11" s="1"/>
  <c r="DJ67" i="11"/>
  <c r="BZ67" i="11" s="1"/>
  <c r="EF67" i="11"/>
  <c r="EL67" i="11"/>
  <c r="EP67" i="11"/>
  <c r="EV67" i="11"/>
  <c r="EZ67" i="11"/>
  <c r="FF67" i="11"/>
  <c r="FL67" i="11"/>
  <c r="CW67" i="11"/>
  <c r="BM67" i="11" s="1"/>
  <c r="DE67" i="11"/>
  <c r="BU67" i="11" s="1"/>
  <c r="DL67" i="11"/>
  <c r="CB67" i="11" s="1"/>
  <c r="EI67" i="11"/>
  <c r="ES67" i="11"/>
  <c r="EX67" i="11"/>
  <c r="FE67" i="11"/>
  <c r="FM67" i="11"/>
  <c r="DB67" i="11"/>
  <c r="BR67" i="11" s="1"/>
  <c r="DI67" i="11"/>
  <c r="BY67" i="11" s="1"/>
  <c r="EG67" i="11"/>
  <c r="EN67" i="11"/>
  <c r="EU67" i="11"/>
  <c r="FA67" i="11"/>
  <c r="FH67" i="11"/>
  <c r="FO67" i="11"/>
  <c r="CY67" i="11"/>
  <c r="DM67" i="11"/>
  <c r="CC67" i="11" s="1"/>
  <c r="ET67" i="11"/>
  <c r="FG67" i="11"/>
  <c r="DF67" i="11"/>
  <c r="BV67" i="11" s="1"/>
  <c r="EM67" i="11"/>
  <c r="ER67" i="11" s="1"/>
  <c r="EY67" i="11"/>
  <c r="FN67" i="11"/>
  <c r="DN67" i="11"/>
  <c r="CD67" i="11" s="1"/>
  <c r="DK67" i="11"/>
  <c r="CA67" i="11" s="1"/>
  <c r="EO67" i="11"/>
  <c r="FD67" i="11"/>
  <c r="FI67" i="11" s="1"/>
  <c r="EW67" i="11"/>
  <c r="FK67" i="11"/>
  <c r="DC67" i="11"/>
  <c r="BS67" i="11" s="1"/>
  <c r="EH67" i="11"/>
  <c r="EK67" i="11" s="1"/>
  <c r="CF66" i="11"/>
  <c r="DO66" i="11"/>
  <c r="CE66" i="11" s="1"/>
  <c r="CH65" i="11"/>
  <c r="CI155" i="11"/>
  <c r="ED156" i="11"/>
  <c r="CT156" i="11" s="1"/>
  <c r="FB66" i="11"/>
  <c r="FC66" i="11"/>
  <c r="DZ66" i="11" s="1"/>
  <c r="CP66" i="11" s="1"/>
  <c r="CW179" i="11"/>
  <c r="BM179" i="11" s="1"/>
  <c r="DC179" i="11"/>
  <c r="BS179" i="11" s="1"/>
  <c r="DI179" i="11"/>
  <c r="BY179" i="11" s="1"/>
  <c r="DM179" i="11"/>
  <c r="CC179" i="11" s="1"/>
  <c r="EI179" i="11"/>
  <c r="EO179" i="11"/>
  <c r="EU179" i="11"/>
  <c r="EY179" i="11"/>
  <c r="FE179" i="11"/>
  <c r="FK179" i="11"/>
  <c r="FO179" i="11"/>
  <c r="CX179" i="11"/>
  <c r="DE179" i="11"/>
  <c r="BU179" i="11" s="1"/>
  <c r="DL179" i="11"/>
  <c r="CB179" i="11" s="1"/>
  <c r="EL179" i="11"/>
  <c r="ES179" i="11"/>
  <c r="EX179" i="11"/>
  <c r="FF179" i="11"/>
  <c r="FM179" i="11"/>
  <c r="CY179" i="11"/>
  <c r="DF179" i="11"/>
  <c r="BV179" i="11" s="1"/>
  <c r="EF179" i="11"/>
  <c r="EM179" i="11"/>
  <c r="ET179" i="11"/>
  <c r="EZ179" i="11"/>
  <c r="FG179" i="11"/>
  <c r="FN179" i="11"/>
  <c r="DB179" i="11"/>
  <c r="BR179" i="11" s="1"/>
  <c r="EG179" i="11"/>
  <c r="EN179" i="11"/>
  <c r="FA179" i="11"/>
  <c r="DX179" i="11" s="1"/>
  <c r="CN179" i="11" s="1"/>
  <c r="DJ179" i="11"/>
  <c r="BZ179" i="11" s="1"/>
  <c r="EV179" i="11"/>
  <c r="FH179" i="11"/>
  <c r="DD179" i="11"/>
  <c r="BT179" i="11" s="1"/>
  <c r="DK179" i="11"/>
  <c r="CA179" i="11" s="1"/>
  <c r="EH179" i="11"/>
  <c r="EK179" i="11" s="1"/>
  <c r="EP179" i="11"/>
  <c r="EW179" i="11"/>
  <c r="FD179" i="11"/>
  <c r="FL179" i="11"/>
  <c r="CF156" i="11"/>
  <c r="DG156" i="11"/>
  <c r="BW156" i="11" s="1"/>
  <c r="DT156" i="11"/>
  <c r="CJ156" i="11" s="1"/>
  <c r="CG177" i="11"/>
  <c r="FJ177" i="11"/>
  <c r="DO177" i="11"/>
  <c r="CE177" i="11" s="1"/>
  <c r="A69" i="11"/>
  <c r="EC66" i="11"/>
  <c r="CS66" i="11" s="1"/>
  <c r="EB66" i="11"/>
  <c r="CR66" i="11" s="1"/>
  <c r="CI176" i="11"/>
  <c r="CH155" i="11"/>
  <c r="EJ179" i="11" l="1"/>
  <c r="DW179" i="11"/>
  <c r="CM179" i="11" s="1"/>
  <c r="DQ179" i="11"/>
  <c r="DP179" i="11"/>
  <c r="DY156" i="11"/>
  <c r="DR66" i="11"/>
  <c r="DS177" i="11"/>
  <c r="CI177" i="11" s="1"/>
  <c r="EJ67" i="11"/>
  <c r="DQ178" i="11"/>
  <c r="DP178" i="11"/>
  <c r="DW178" i="11"/>
  <c r="CM178" i="11" s="1"/>
  <c r="DS66" i="11"/>
  <c r="CH66" i="11"/>
  <c r="DY66" i="11"/>
  <c r="CO66" i="11" s="1"/>
  <c r="DX67" i="11"/>
  <c r="CN67" i="11" s="1"/>
  <c r="DW67" i="11"/>
  <c r="CM67" i="11" s="1"/>
  <c r="DQ67" i="11"/>
  <c r="DP67" i="11"/>
  <c r="EB178" i="11"/>
  <c r="CR178" i="11" s="1"/>
  <c r="BZ178" i="11"/>
  <c r="DX178" i="11"/>
  <c r="CN178" i="11" s="1"/>
  <c r="EJ178" i="11"/>
  <c r="DZ177" i="11"/>
  <c r="DR177" i="11"/>
  <c r="CH177" i="11"/>
  <c r="DY177" i="11"/>
  <c r="DW157" i="11"/>
  <c r="CM157" i="11" s="1"/>
  <c r="DR157" i="11"/>
  <c r="DQ157" i="11"/>
  <c r="DS157" i="11"/>
  <c r="DP157" i="11"/>
  <c r="DX157" i="11"/>
  <c r="CN157" i="11" s="1"/>
  <c r="EJ157" i="11"/>
  <c r="CZ178" i="11"/>
  <c r="BP178" i="11" s="1"/>
  <c r="BN178" i="11"/>
  <c r="DA179" i="11"/>
  <c r="BQ179" i="11" s="1"/>
  <c r="BO179" i="11"/>
  <c r="CZ179" i="11"/>
  <c r="BP179" i="11" s="1"/>
  <c r="BN179" i="11"/>
  <c r="DA67" i="11"/>
  <c r="BQ67" i="11" s="1"/>
  <c r="BO67" i="11"/>
  <c r="CZ157" i="11"/>
  <c r="BP157" i="11" s="1"/>
  <c r="BN157" i="11"/>
  <c r="DA157" i="11"/>
  <c r="BQ157" i="11" s="1"/>
  <c r="BO157" i="11"/>
  <c r="DA178" i="11"/>
  <c r="BQ178" i="11" s="1"/>
  <c r="ED157" i="11"/>
  <c r="CT157" i="11" s="1"/>
  <c r="CH156" i="11"/>
  <c r="DV157" i="11"/>
  <c r="CL157" i="11" s="1"/>
  <c r="FI178" i="11"/>
  <c r="CZ67" i="11"/>
  <c r="BP67" i="11" s="1"/>
  <c r="EC179" i="11"/>
  <c r="CS179" i="11" s="1"/>
  <c r="FI179" i="11"/>
  <c r="EE179" i="11"/>
  <c r="CU179" i="11" s="1"/>
  <c r="CI66" i="11"/>
  <c r="DV67" i="11"/>
  <c r="CL67" i="11" s="1"/>
  <c r="EQ179" i="11"/>
  <c r="CG67" i="11"/>
  <c r="CF157" i="11"/>
  <c r="ED67" i="11"/>
  <c r="CT67" i="11" s="1"/>
  <c r="ER178" i="11"/>
  <c r="CG178" i="11"/>
  <c r="DG179" i="11"/>
  <c r="DT179" i="11"/>
  <c r="CJ179" i="11" s="1"/>
  <c r="CF179" i="11"/>
  <c r="A70" i="11"/>
  <c r="DN179" i="11"/>
  <c r="CD179" i="11" s="1"/>
  <c r="CG179" i="11"/>
  <c r="ER179" i="11"/>
  <c r="EA179" i="11"/>
  <c r="CQ179" i="11" s="1"/>
  <c r="EE67" i="11"/>
  <c r="CU67" i="11" s="1"/>
  <c r="EA67" i="11"/>
  <c r="CQ67" i="11" s="1"/>
  <c r="CF67" i="11"/>
  <c r="EA178" i="11"/>
  <c r="CQ178" i="11" s="1"/>
  <c r="DT178" i="11"/>
  <c r="CJ178" i="11" s="1"/>
  <c r="DG178" i="11"/>
  <c r="CF178" i="11"/>
  <c r="DO178" i="11"/>
  <c r="CE178" i="11" s="1"/>
  <c r="EC178" i="11"/>
  <c r="CS178" i="11" s="1"/>
  <c r="CI156" i="11"/>
  <c r="EB157" i="11"/>
  <c r="CR157" i="11" s="1"/>
  <c r="DH157" i="11"/>
  <c r="BX157" i="11" s="1"/>
  <c r="DU157" i="11"/>
  <c r="CK157" i="11" s="1"/>
  <c r="DB68" i="11"/>
  <c r="BR68" i="11" s="1"/>
  <c r="DF68" i="11"/>
  <c r="BV68" i="11" s="1"/>
  <c r="DL68" i="11"/>
  <c r="CB68" i="11" s="1"/>
  <c r="EH68" i="11"/>
  <c r="EN68" i="11"/>
  <c r="ET68" i="11"/>
  <c r="EX68" i="11"/>
  <c r="FD68" i="11"/>
  <c r="FH68" i="11"/>
  <c r="FN68" i="11"/>
  <c r="CX68" i="11"/>
  <c r="BN68" i="11" s="1"/>
  <c r="DE68" i="11"/>
  <c r="BU68" i="11" s="1"/>
  <c r="DM68" i="11"/>
  <c r="CC68" i="11" s="1"/>
  <c r="EL68" i="11"/>
  <c r="ES68" i="11"/>
  <c r="EY68" i="11"/>
  <c r="FF68" i="11"/>
  <c r="FM68" i="11"/>
  <c r="DC68" i="11"/>
  <c r="BS68" i="11" s="1"/>
  <c r="DJ68" i="11"/>
  <c r="BZ68" i="11" s="1"/>
  <c r="EG68" i="11"/>
  <c r="EJ68" i="11" s="1"/>
  <c r="EO68" i="11"/>
  <c r="EV68" i="11"/>
  <c r="FA68" i="11"/>
  <c r="DX68" i="11" s="1"/>
  <c r="CN68" i="11" s="1"/>
  <c r="FK68" i="11"/>
  <c r="CY68" i="11"/>
  <c r="BO68" i="11" s="1"/>
  <c r="EF68" i="11"/>
  <c r="EU68" i="11"/>
  <c r="FG68" i="11"/>
  <c r="DI68" i="11"/>
  <c r="BY68" i="11" s="1"/>
  <c r="EM68" i="11"/>
  <c r="EZ68" i="11"/>
  <c r="FO68" i="11"/>
  <c r="CW68" i="11"/>
  <c r="BM68" i="11" s="1"/>
  <c r="DK68" i="11"/>
  <c r="CA68" i="11" s="1"/>
  <c r="EP68" i="11"/>
  <c r="FE68" i="11"/>
  <c r="FJ68" i="11" s="1"/>
  <c r="EW68" i="11"/>
  <c r="FL68" i="11"/>
  <c r="DD68" i="11"/>
  <c r="BT68" i="11" s="1"/>
  <c r="EI68" i="11"/>
  <c r="DV179" i="11"/>
  <c r="CL179" i="11" s="1"/>
  <c r="ED179" i="11"/>
  <c r="CT179" i="11" s="1"/>
  <c r="DU179" i="11"/>
  <c r="CK179" i="11" s="1"/>
  <c r="DH179" i="11"/>
  <c r="DG67" i="11"/>
  <c r="BW67" i="11" s="1"/>
  <c r="DT67" i="11"/>
  <c r="CJ67" i="11" s="1"/>
  <c r="DO67" i="11"/>
  <c r="CE67" i="11" s="1"/>
  <c r="EB67" i="11"/>
  <c r="CR67" i="11" s="1"/>
  <c r="EQ178" i="11"/>
  <c r="CW158" i="11"/>
  <c r="BM158" i="11" s="1"/>
  <c r="DC158" i="11"/>
  <c r="BS158" i="11" s="1"/>
  <c r="DI158" i="11"/>
  <c r="BY158" i="11" s="1"/>
  <c r="DM158" i="11"/>
  <c r="CC158" i="11" s="1"/>
  <c r="EI158" i="11"/>
  <c r="EO158" i="11"/>
  <c r="EU158" i="11"/>
  <c r="EY158" i="11"/>
  <c r="FE158" i="11"/>
  <c r="FK158" i="11"/>
  <c r="FO158" i="11"/>
  <c r="CY158" i="11"/>
  <c r="DE158" i="11"/>
  <c r="BU158" i="11" s="1"/>
  <c r="DK158" i="11"/>
  <c r="CA158" i="11" s="1"/>
  <c r="EG158" i="11"/>
  <c r="EM158" i="11"/>
  <c r="ES158" i="11"/>
  <c r="EW158" i="11"/>
  <c r="FA158" i="11"/>
  <c r="FG158" i="11"/>
  <c r="FM158" i="11"/>
  <c r="DD158" i="11"/>
  <c r="BT158" i="11" s="1"/>
  <c r="EF158" i="11"/>
  <c r="EP158" i="11"/>
  <c r="EZ158" i="11"/>
  <c r="FL158" i="11"/>
  <c r="DF158" i="11"/>
  <c r="BV158" i="11" s="1"/>
  <c r="ET158" i="11"/>
  <c r="EH158" i="11"/>
  <c r="EK158" i="11" s="1"/>
  <c r="FD158" i="11"/>
  <c r="FN158" i="11"/>
  <c r="CX158" i="11"/>
  <c r="BN158" i="11" s="1"/>
  <c r="DJ158" i="11"/>
  <c r="BZ158" i="11" s="1"/>
  <c r="EL158" i="11"/>
  <c r="EQ158" i="11" s="1"/>
  <c r="EV158" i="11"/>
  <c r="FF158" i="11"/>
  <c r="DB158" i="11"/>
  <c r="BR158" i="11" s="1"/>
  <c r="DL158" i="11"/>
  <c r="CB158" i="11" s="1"/>
  <c r="EN158" i="11"/>
  <c r="EX158" i="11"/>
  <c r="FH158" i="11"/>
  <c r="FJ157" i="11"/>
  <c r="DO157" i="11"/>
  <c r="CE157" i="11" s="1"/>
  <c r="EC157" i="11"/>
  <c r="CS157" i="11" s="1"/>
  <c r="FJ179" i="11"/>
  <c r="DO179" i="11"/>
  <c r="CE179" i="11" s="1"/>
  <c r="EC67" i="11"/>
  <c r="CS67" i="11" s="1"/>
  <c r="EE178" i="11"/>
  <c r="CU178" i="11" s="1"/>
  <c r="FJ178" i="11"/>
  <c r="ED178" i="11"/>
  <c r="CT178" i="11" s="1"/>
  <c r="A160" i="11"/>
  <c r="DN157" i="11"/>
  <c r="CD157" i="11" s="1"/>
  <c r="FB157" i="11"/>
  <c r="FC157" i="11"/>
  <c r="DZ157" i="11" s="1"/>
  <c r="EE157" i="11"/>
  <c r="CU157" i="11" s="1"/>
  <c r="EB179" i="11"/>
  <c r="CR179" i="11" s="1"/>
  <c r="FB179" i="11"/>
  <c r="DY179" i="11" s="1"/>
  <c r="FC179" i="11"/>
  <c r="DZ179" i="11" s="1"/>
  <c r="DU67" i="11"/>
  <c r="CK67" i="11" s="1"/>
  <c r="DH67" i="11"/>
  <c r="BX67" i="11" s="1"/>
  <c r="FB67" i="11"/>
  <c r="DY67" i="11" s="1"/>
  <c r="CO67" i="11" s="1"/>
  <c r="FC67" i="11"/>
  <c r="FJ67" i="11"/>
  <c r="EQ67" i="11"/>
  <c r="DH178" i="11"/>
  <c r="DU178" i="11"/>
  <c r="CK178" i="11" s="1"/>
  <c r="FB178" i="11"/>
  <c r="DY178" i="11" s="1"/>
  <c r="FC178" i="11"/>
  <c r="DN178" i="11"/>
  <c r="CD178" i="11" s="1"/>
  <c r="DG157" i="11"/>
  <c r="BW157" i="11" s="1"/>
  <c r="DT157" i="11"/>
  <c r="CJ157" i="11" s="1"/>
  <c r="EA157" i="11"/>
  <c r="CQ157" i="11" s="1"/>
  <c r="ER157" i="11"/>
  <c r="CG157" i="11"/>
  <c r="DS158" i="11" l="1"/>
  <c r="DR158" i="11"/>
  <c r="DQ158" i="11"/>
  <c r="DW158" i="11"/>
  <c r="CM158" i="11" s="1"/>
  <c r="DP158" i="11"/>
  <c r="DR178" i="11"/>
  <c r="DR179" i="11"/>
  <c r="DZ67" i="11"/>
  <c r="CP67" i="11" s="1"/>
  <c r="DY157" i="11"/>
  <c r="DZ178" i="11"/>
  <c r="DS178" i="11"/>
  <c r="CI178" i="11" s="1"/>
  <c r="DX158" i="11"/>
  <c r="CN158" i="11" s="1"/>
  <c r="EJ158" i="11"/>
  <c r="DR67" i="11"/>
  <c r="DS179" i="11"/>
  <c r="CI179" i="11" s="1"/>
  <c r="DP68" i="11"/>
  <c r="DW68" i="11"/>
  <c r="CM68" i="11" s="1"/>
  <c r="DR68" i="11"/>
  <c r="DQ68" i="11"/>
  <c r="EK68" i="11"/>
  <c r="DS67" i="11"/>
  <c r="DA158" i="11"/>
  <c r="BQ158" i="11" s="1"/>
  <c r="BO158" i="11"/>
  <c r="FI158" i="11"/>
  <c r="EB158" i="11"/>
  <c r="CR158" i="11" s="1"/>
  <c r="DA68" i="11"/>
  <c r="BQ68" i="11" s="1"/>
  <c r="CZ68" i="11"/>
  <c r="BP68" i="11" s="1"/>
  <c r="CF158" i="11"/>
  <c r="CZ158" i="11"/>
  <c r="BP158" i="11" s="1"/>
  <c r="ED68" i="11"/>
  <c r="CT68" i="11" s="1"/>
  <c r="CI157" i="11"/>
  <c r="EA158" i="11"/>
  <c r="CQ158" i="11" s="1"/>
  <c r="CF68" i="11"/>
  <c r="CG68" i="11"/>
  <c r="CH179" i="11"/>
  <c r="DN158" i="11"/>
  <c r="CD158" i="11" s="1"/>
  <c r="CI67" i="11"/>
  <c r="EB68" i="11"/>
  <c r="CR68" i="11" s="1"/>
  <c r="FB68" i="11"/>
  <c r="FC68" i="11"/>
  <c r="FI68" i="11"/>
  <c r="A161" i="11"/>
  <c r="CH157" i="11"/>
  <c r="DT158" i="11"/>
  <c r="CJ158" i="11" s="1"/>
  <c r="DG158" i="11"/>
  <c r="BW158" i="11" s="1"/>
  <c r="DV158" i="11"/>
  <c r="CL158" i="11" s="1"/>
  <c r="EC158" i="11"/>
  <c r="CS158" i="11" s="1"/>
  <c r="DU158" i="11"/>
  <c r="CK158" i="11" s="1"/>
  <c r="DH158" i="11"/>
  <c r="BX158" i="11" s="1"/>
  <c r="ER68" i="11"/>
  <c r="DU68" i="11"/>
  <c r="CK68" i="11" s="1"/>
  <c r="DH68" i="11"/>
  <c r="BX68" i="11" s="1"/>
  <c r="DN68" i="11"/>
  <c r="CD68" i="11" s="1"/>
  <c r="CH178" i="11"/>
  <c r="CX69" i="11"/>
  <c r="BN69" i="11" s="1"/>
  <c r="DD69" i="11"/>
  <c r="BT69" i="11" s="1"/>
  <c r="DJ69" i="11"/>
  <c r="BZ69" i="11" s="1"/>
  <c r="EF69" i="11"/>
  <c r="EL69" i="11"/>
  <c r="EP69" i="11"/>
  <c r="EV69" i="11"/>
  <c r="EZ69" i="11"/>
  <c r="FF69" i="11"/>
  <c r="FL69" i="11"/>
  <c r="CY69" i="11"/>
  <c r="BO69" i="11" s="1"/>
  <c r="DF69" i="11"/>
  <c r="BV69" i="11" s="1"/>
  <c r="DM69" i="11"/>
  <c r="CC69" i="11" s="1"/>
  <c r="EM69" i="11"/>
  <c r="ER69" i="11" s="1"/>
  <c r="ET69" i="11"/>
  <c r="EY69" i="11"/>
  <c r="FG69" i="11"/>
  <c r="FN69" i="11"/>
  <c r="DC69" i="11"/>
  <c r="BS69" i="11" s="1"/>
  <c r="DK69" i="11"/>
  <c r="CA69" i="11" s="1"/>
  <c r="EH69" i="11"/>
  <c r="EO69" i="11"/>
  <c r="EW69" i="11"/>
  <c r="FD69" i="11"/>
  <c r="FI69" i="11" s="1"/>
  <c r="FK69" i="11"/>
  <c r="DB69" i="11"/>
  <c r="BR69" i="11" s="1"/>
  <c r="EG69" i="11"/>
  <c r="EJ69" i="11" s="1"/>
  <c r="EU69" i="11"/>
  <c r="FH69" i="11"/>
  <c r="DI69" i="11"/>
  <c r="BY69" i="11" s="1"/>
  <c r="EN69" i="11"/>
  <c r="FA69" i="11"/>
  <c r="FO69" i="11"/>
  <c r="CW69" i="11"/>
  <c r="BM69" i="11" s="1"/>
  <c r="DL69" i="11"/>
  <c r="CB69" i="11" s="1"/>
  <c r="ES69" i="11"/>
  <c r="FE69" i="11"/>
  <c r="FJ69" i="11" s="1"/>
  <c r="EX69" i="11"/>
  <c r="FM69" i="11"/>
  <c r="DE69" i="11"/>
  <c r="BU69" i="11" s="1"/>
  <c r="EI69" i="11"/>
  <c r="CY159" i="11"/>
  <c r="DE159" i="11"/>
  <c r="BU159" i="11" s="1"/>
  <c r="DK159" i="11"/>
  <c r="CA159" i="11" s="1"/>
  <c r="EG159" i="11"/>
  <c r="EM159" i="11"/>
  <c r="ES159" i="11"/>
  <c r="EW159" i="11"/>
  <c r="FA159" i="11"/>
  <c r="FG159" i="11"/>
  <c r="FM159" i="11"/>
  <c r="CW159" i="11"/>
  <c r="BM159" i="11" s="1"/>
  <c r="DC159" i="11"/>
  <c r="BS159" i="11" s="1"/>
  <c r="DI159" i="11"/>
  <c r="BY159" i="11" s="1"/>
  <c r="DM159" i="11"/>
  <c r="CC159" i="11" s="1"/>
  <c r="EI159" i="11"/>
  <c r="EO159" i="11"/>
  <c r="EU159" i="11"/>
  <c r="EY159" i="11"/>
  <c r="FE159" i="11"/>
  <c r="FK159" i="11"/>
  <c r="EA159" i="11" s="1"/>
  <c r="CQ159" i="11" s="1"/>
  <c r="FO159" i="11"/>
  <c r="DB159" i="11"/>
  <c r="BR159" i="11" s="1"/>
  <c r="DL159" i="11"/>
  <c r="CB159" i="11" s="1"/>
  <c r="EN159" i="11"/>
  <c r="EX159" i="11"/>
  <c r="DN159" i="11" s="1"/>
  <c r="CD159" i="11" s="1"/>
  <c r="FH159" i="11"/>
  <c r="DD159" i="11"/>
  <c r="BT159" i="11" s="1"/>
  <c r="EP159" i="11"/>
  <c r="FL159" i="11"/>
  <c r="EF159" i="11"/>
  <c r="EZ159" i="11"/>
  <c r="DF159" i="11"/>
  <c r="BV159" i="11" s="1"/>
  <c r="EH159" i="11"/>
  <c r="EK159" i="11" s="1"/>
  <c r="ET159" i="11"/>
  <c r="FD159" i="11"/>
  <c r="FI159" i="11" s="1"/>
  <c r="FN159" i="11"/>
  <c r="CX159" i="11"/>
  <c r="DJ159" i="11"/>
  <c r="BZ159" i="11" s="1"/>
  <c r="EL159" i="11"/>
  <c r="EV159" i="11"/>
  <c r="FF159" i="11"/>
  <c r="ED158" i="11"/>
  <c r="CT158" i="11" s="1"/>
  <c r="FJ158" i="11"/>
  <c r="DO158" i="11"/>
  <c r="CE158" i="11" s="1"/>
  <c r="CH67" i="11"/>
  <c r="DO68" i="11"/>
  <c r="CE68" i="11" s="1"/>
  <c r="EA68" i="11"/>
  <c r="CQ68" i="11" s="1"/>
  <c r="EC68" i="11"/>
  <c r="CS68" i="11" s="1"/>
  <c r="EQ68" i="11"/>
  <c r="A71" i="11"/>
  <c r="ER158" i="11"/>
  <c r="CG158" i="11"/>
  <c r="FC158" i="11"/>
  <c r="FB158" i="11"/>
  <c r="DY158" i="11" s="1"/>
  <c r="EE158" i="11"/>
  <c r="CU158" i="11" s="1"/>
  <c r="DV68" i="11"/>
  <c r="CL68" i="11" s="1"/>
  <c r="EE68" i="11"/>
  <c r="CU68" i="11" s="1"/>
  <c r="DG68" i="11"/>
  <c r="BW68" i="11" s="1"/>
  <c r="DT68" i="11"/>
  <c r="CJ68" i="11" s="1"/>
  <c r="CI158" i="11" l="1"/>
  <c r="DZ158" i="11"/>
  <c r="DZ68" i="11"/>
  <c r="CP68" i="11" s="1"/>
  <c r="DS68" i="11"/>
  <c r="DX159" i="11"/>
  <c r="CN159" i="11" s="1"/>
  <c r="EJ159" i="11"/>
  <c r="EK69" i="11"/>
  <c r="DY68" i="11"/>
  <c r="CO68" i="11" s="1"/>
  <c r="DW159" i="11"/>
  <c r="CM159" i="11" s="1"/>
  <c r="DS159" i="11"/>
  <c r="DR159" i="11"/>
  <c r="DQ159" i="11"/>
  <c r="CG159" i="11" s="1"/>
  <c r="DP159" i="11"/>
  <c r="DX69" i="11"/>
  <c r="CN69" i="11" s="1"/>
  <c r="DW69" i="11"/>
  <c r="CM69" i="11" s="1"/>
  <c r="DQ69" i="11"/>
  <c r="CG69" i="11" s="1"/>
  <c r="DP69" i="11"/>
  <c r="CF69" i="11" s="1"/>
  <c r="DA159" i="11"/>
  <c r="BQ159" i="11" s="1"/>
  <c r="BO159" i="11"/>
  <c r="CZ159" i="11"/>
  <c r="BP159" i="11" s="1"/>
  <c r="BN159" i="11"/>
  <c r="CH68" i="11"/>
  <c r="EQ159" i="11"/>
  <c r="EB159" i="11"/>
  <c r="CR159" i="11" s="1"/>
  <c r="DA69" i="11"/>
  <c r="BQ69" i="11" s="1"/>
  <c r="CZ69" i="11"/>
  <c r="BP69" i="11" s="1"/>
  <c r="EE159" i="11"/>
  <c r="CU159" i="11" s="1"/>
  <c r="CH158" i="11"/>
  <c r="DB70" i="11"/>
  <c r="BR70" i="11" s="1"/>
  <c r="DF70" i="11"/>
  <c r="BV70" i="11" s="1"/>
  <c r="DL70" i="11"/>
  <c r="CB70" i="11" s="1"/>
  <c r="EH70" i="11"/>
  <c r="EK70" i="11" s="1"/>
  <c r="EN70" i="11"/>
  <c r="ET70" i="11"/>
  <c r="EX70" i="11"/>
  <c r="FD70" i="11"/>
  <c r="FH70" i="11"/>
  <c r="FN70" i="11"/>
  <c r="CY70" i="11"/>
  <c r="BO70" i="11" s="1"/>
  <c r="DI70" i="11"/>
  <c r="BY70" i="11" s="1"/>
  <c r="EF70" i="11"/>
  <c r="EM70" i="11"/>
  <c r="EU70" i="11"/>
  <c r="EZ70" i="11"/>
  <c r="FG70" i="11"/>
  <c r="FO70" i="11"/>
  <c r="CW70" i="11"/>
  <c r="BM70" i="11" s="1"/>
  <c r="DD70" i="11"/>
  <c r="BT70" i="11" s="1"/>
  <c r="DK70" i="11"/>
  <c r="CA70" i="11" s="1"/>
  <c r="EI70" i="11"/>
  <c r="EP70" i="11"/>
  <c r="EW70" i="11"/>
  <c r="FE70" i="11"/>
  <c r="FJ70" i="11" s="1"/>
  <c r="FL70" i="11"/>
  <c r="DC70" i="11"/>
  <c r="BS70" i="11" s="1"/>
  <c r="EG70" i="11"/>
  <c r="EJ70" i="11" s="1"/>
  <c r="EV70" i="11"/>
  <c r="FK70" i="11"/>
  <c r="DJ70" i="11"/>
  <c r="BZ70" i="11" s="1"/>
  <c r="EO70" i="11"/>
  <c r="FA70" i="11"/>
  <c r="DX70" i="11" s="1"/>
  <c r="CN70" i="11" s="1"/>
  <c r="CX70" i="11"/>
  <c r="BN70" i="11" s="1"/>
  <c r="DM70" i="11"/>
  <c r="CC70" i="11" s="1"/>
  <c r="ES70" i="11"/>
  <c r="FF70" i="11"/>
  <c r="EY70" i="11"/>
  <c r="FM70" i="11"/>
  <c r="DE70" i="11"/>
  <c r="BU70" i="11" s="1"/>
  <c r="EL70" i="11"/>
  <c r="CF159" i="11"/>
  <c r="DG159" i="11"/>
  <c r="BW159" i="11" s="1"/>
  <c r="DT159" i="11"/>
  <c r="CJ159" i="11" s="1"/>
  <c r="FC159" i="11"/>
  <c r="FB159" i="11"/>
  <c r="DH69" i="11"/>
  <c r="BX69" i="11" s="1"/>
  <c r="DU69" i="11"/>
  <c r="CK69" i="11" s="1"/>
  <c r="FB69" i="11"/>
  <c r="FC69" i="11"/>
  <c r="A72" i="11"/>
  <c r="ER159" i="11"/>
  <c r="DO69" i="11"/>
  <c r="CE69" i="11" s="1"/>
  <c r="EA69" i="11"/>
  <c r="CQ69" i="11" s="1"/>
  <c r="DG69" i="11"/>
  <c r="BW69" i="11" s="1"/>
  <c r="DT69" i="11"/>
  <c r="CJ69" i="11" s="1"/>
  <c r="DN69" i="11"/>
  <c r="CD69" i="11" s="1"/>
  <c r="EB69" i="11"/>
  <c r="CR69" i="11" s="1"/>
  <c r="CW160" i="11"/>
  <c r="BM160" i="11" s="1"/>
  <c r="DC160" i="11"/>
  <c r="BS160" i="11" s="1"/>
  <c r="DI160" i="11"/>
  <c r="BY160" i="11" s="1"/>
  <c r="DM160" i="11"/>
  <c r="CC160" i="11" s="1"/>
  <c r="EI160" i="11"/>
  <c r="EO160" i="11"/>
  <c r="EU160" i="11"/>
  <c r="EY160" i="11"/>
  <c r="FE160" i="11"/>
  <c r="FK160" i="11"/>
  <c r="FO160" i="11"/>
  <c r="CY160" i="11"/>
  <c r="DE160" i="11"/>
  <c r="BU160" i="11" s="1"/>
  <c r="DK160" i="11"/>
  <c r="CA160" i="11" s="1"/>
  <c r="EG160" i="11"/>
  <c r="EM160" i="11"/>
  <c r="ES160" i="11"/>
  <c r="EW160" i="11"/>
  <c r="FA160" i="11"/>
  <c r="FG160" i="11"/>
  <c r="FM160" i="11"/>
  <c r="CX160" i="11"/>
  <c r="DJ160" i="11"/>
  <c r="BZ160" i="11" s="1"/>
  <c r="EL160" i="11"/>
  <c r="EV160" i="11"/>
  <c r="FF160" i="11"/>
  <c r="DL160" i="11"/>
  <c r="CB160" i="11" s="1"/>
  <c r="EN160" i="11"/>
  <c r="FH160" i="11"/>
  <c r="DB160" i="11"/>
  <c r="BR160" i="11" s="1"/>
  <c r="EX160" i="11"/>
  <c r="DD160" i="11"/>
  <c r="BT160" i="11" s="1"/>
  <c r="EF160" i="11"/>
  <c r="EP160" i="11"/>
  <c r="EZ160" i="11"/>
  <c r="FL160" i="11"/>
  <c r="DF160" i="11"/>
  <c r="BV160" i="11" s="1"/>
  <c r="EH160" i="11"/>
  <c r="ET160" i="11"/>
  <c r="FD160" i="11"/>
  <c r="FI160" i="11" s="1"/>
  <c r="FN160" i="11"/>
  <c r="CI68" i="11"/>
  <c r="DU159" i="11"/>
  <c r="CK159" i="11" s="1"/>
  <c r="DH159" i="11"/>
  <c r="BX159" i="11" s="1"/>
  <c r="ED69" i="11"/>
  <c r="CT69" i="11" s="1"/>
  <c r="DV69" i="11"/>
  <c r="CL69" i="11" s="1"/>
  <c r="A162" i="11"/>
  <c r="DV159" i="11"/>
  <c r="CL159" i="11" s="1"/>
  <c r="ED159" i="11"/>
  <c r="CT159" i="11" s="1"/>
  <c r="FJ159" i="11"/>
  <c r="DO159" i="11"/>
  <c r="CE159" i="11" s="1"/>
  <c r="EC159" i="11"/>
  <c r="CS159" i="11" s="1"/>
  <c r="EC69" i="11"/>
  <c r="CS69" i="11" s="1"/>
  <c r="EE69" i="11"/>
  <c r="CU69" i="11" s="1"/>
  <c r="EQ69" i="11"/>
  <c r="DW70" i="11" l="1"/>
  <c r="CM70" i="11" s="1"/>
  <c r="DQ70" i="11"/>
  <c r="DP70" i="11"/>
  <c r="DS69" i="11"/>
  <c r="DS160" i="11"/>
  <c r="DR160" i="11"/>
  <c r="DP160" i="11"/>
  <c r="DW160" i="11"/>
  <c r="CM160" i="11" s="1"/>
  <c r="DQ160" i="11"/>
  <c r="DX160" i="11"/>
  <c r="CN160" i="11" s="1"/>
  <c r="EJ160" i="11"/>
  <c r="CI69" i="11"/>
  <c r="DZ69" i="11"/>
  <c r="CP69" i="11" s="1"/>
  <c r="CH159" i="11"/>
  <c r="DY159" i="11"/>
  <c r="EK160" i="11"/>
  <c r="DY69" i="11"/>
  <c r="CO69" i="11" s="1"/>
  <c r="CI159" i="11"/>
  <c r="DZ159" i="11"/>
  <c r="EQ70" i="11"/>
  <c r="DR69" i="11"/>
  <c r="CZ160" i="11"/>
  <c r="BP160" i="11" s="1"/>
  <c r="BN160" i="11"/>
  <c r="DA160" i="11"/>
  <c r="BQ160" i="11" s="1"/>
  <c r="BO160" i="11"/>
  <c r="DV160" i="11"/>
  <c r="CL160" i="11" s="1"/>
  <c r="EQ160" i="11"/>
  <c r="EE70" i="11"/>
  <c r="CU70" i="11" s="1"/>
  <c r="DA70" i="11"/>
  <c r="BQ70" i="11" s="1"/>
  <c r="CF70" i="11"/>
  <c r="CZ70" i="11"/>
  <c r="BP70" i="11" s="1"/>
  <c r="DN160" i="11"/>
  <c r="CD160" i="11" s="1"/>
  <c r="CY161" i="11"/>
  <c r="DE161" i="11"/>
  <c r="BU161" i="11" s="1"/>
  <c r="DK161" i="11"/>
  <c r="CA161" i="11" s="1"/>
  <c r="EG161" i="11"/>
  <c r="EM161" i="11"/>
  <c r="ES161" i="11"/>
  <c r="EW161" i="11"/>
  <c r="FA161" i="11"/>
  <c r="FG161" i="11"/>
  <c r="FM161" i="11"/>
  <c r="CW161" i="11"/>
  <c r="BM161" i="11" s="1"/>
  <c r="DC161" i="11"/>
  <c r="BS161" i="11" s="1"/>
  <c r="DI161" i="11"/>
  <c r="BY161" i="11" s="1"/>
  <c r="DM161" i="11"/>
  <c r="CC161" i="11" s="1"/>
  <c r="EI161" i="11"/>
  <c r="EO161" i="11"/>
  <c r="EU161" i="11"/>
  <c r="EY161" i="11"/>
  <c r="FE161" i="11"/>
  <c r="FK161" i="11"/>
  <c r="FO161" i="11"/>
  <c r="EE161" i="11" s="1"/>
  <c r="CU161" i="11" s="1"/>
  <c r="DF161" i="11"/>
  <c r="BV161" i="11" s="1"/>
  <c r="EH161" i="11"/>
  <c r="EK161" i="11" s="1"/>
  <c r="ET161" i="11"/>
  <c r="FD161" i="11"/>
  <c r="FI161" i="11" s="1"/>
  <c r="FN161" i="11"/>
  <c r="DJ161" i="11"/>
  <c r="BZ161" i="11" s="1"/>
  <c r="EL161" i="11"/>
  <c r="EQ161" i="11" s="1"/>
  <c r="FF161" i="11"/>
  <c r="CX161" i="11"/>
  <c r="EV161" i="11"/>
  <c r="DB161" i="11"/>
  <c r="BR161" i="11" s="1"/>
  <c r="DL161" i="11"/>
  <c r="CB161" i="11" s="1"/>
  <c r="EN161" i="11"/>
  <c r="EX161" i="11"/>
  <c r="FH161" i="11"/>
  <c r="DD161" i="11"/>
  <c r="EF161" i="11"/>
  <c r="EP161" i="11"/>
  <c r="EZ161" i="11"/>
  <c r="FL161" i="11"/>
  <c r="EB161" i="11" s="1"/>
  <c r="CR161" i="11" s="1"/>
  <c r="ER160" i="11"/>
  <c r="CG160" i="11"/>
  <c r="FB160" i="11"/>
  <c r="FC160" i="11"/>
  <c r="EE160" i="11"/>
  <c r="CU160" i="11" s="1"/>
  <c r="DO70" i="11"/>
  <c r="CE70" i="11" s="1"/>
  <c r="FB70" i="11"/>
  <c r="DR70" i="11" s="1"/>
  <c r="FC70" i="11"/>
  <c r="EB70" i="11"/>
  <c r="CR70" i="11" s="1"/>
  <c r="ER70" i="11"/>
  <c r="ED160" i="11"/>
  <c r="CT160" i="11" s="1"/>
  <c r="EB160" i="11"/>
  <c r="CR160" i="11" s="1"/>
  <c r="EA160" i="11"/>
  <c r="CQ160" i="11" s="1"/>
  <c r="EC70" i="11"/>
  <c r="CS70" i="11" s="1"/>
  <c r="DG70" i="11"/>
  <c r="BW70" i="11" s="1"/>
  <c r="DT70" i="11"/>
  <c r="CJ70" i="11" s="1"/>
  <c r="CW162" i="11"/>
  <c r="BM162" i="11" s="1"/>
  <c r="DC162" i="11"/>
  <c r="BS162" i="11" s="1"/>
  <c r="DI162" i="11"/>
  <c r="BY162" i="11" s="1"/>
  <c r="DM162" i="11"/>
  <c r="CC162" i="11" s="1"/>
  <c r="EI162" i="11"/>
  <c r="EO162" i="11"/>
  <c r="EU162" i="11"/>
  <c r="EY162" i="11"/>
  <c r="FE162" i="11"/>
  <c r="FK162" i="11"/>
  <c r="FO162" i="11"/>
  <c r="CY162" i="11"/>
  <c r="DE162" i="11"/>
  <c r="BU162" i="11" s="1"/>
  <c r="DK162" i="11"/>
  <c r="CA162" i="11" s="1"/>
  <c r="EG162" i="11"/>
  <c r="EM162" i="11"/>
  <c r="ES162" i="11"/>
  <c r="EW162" i="11"/>
  <c r="FA162" i="11"/>
  <c r="FG162" i="11"/>
  <c r="FM162" i="11"/>
  <c r="DD162" i="11"/>
  <c r="BT162" i="11" s="1"/>
  <c r="EF162" i="11"/>
  <c r="EP162" i="11"/>
  <c r="EZ162" i="11"/>
  <c r="FL162" i="11"/>
  <c r="EH162" i="11"/>
  <c r="EK162" i="11" s="1"/>
  <c r="FD162" i="11"/>
  <c r="FI162" i="11" s="1"/>
  <c r="FN162" i="11"/>
  <c r="DF162" i="11"/>
  <c r="BV162" i="11" s="1"/>
  <c r="ET162" i="11"/>
  <c r="CX162" i="11"/>
  <c r="BN162" i="11" s="1"/>
  <c r="DJ162" i="11"/>
  <c r="BZ162" i="11" s="1"/>
  <c r="EL162" i="11"/>
  <c r="EQ162" i="11" s="1"/>
  <c r="EV162" i="11"/>
  <c r="FF162" i="11"/>
  <c r="DB162" i="11"/>
  <c r="BR162" i="11" s="1"/>
  <c r="DL162" i="11"/>
  <c r="CB162" i="11" s="1"/>
  <c r="EN162" i="11"/>
  <c r="EX162" i="11"/>
  <c r="FH162" i="11"/>
  <c r="DT160" i="11"/>
  <c r="CJ160" i="11" s="1"/>
  <c r="DG160" i="11"/>
  <c r="BW160" i="11" s="1"/>
  <c r="CF160" i="11"/>
  <c r="EC160" i="11"/>
  <c r="CS160" i="11" s="1"/>
  <c r="DU160" i="11"/>
  <c r="CK160" i="11" s="1"/>
  <c r="DH160" i="11"/>
  <c r="BX160" i="11" s="1"/>
  <c r="CX71" i="11"/>
  <c r="BN71" i="11" s="1"/>
  <c r="DD71" i="11"/>
  <c r="BT71" i="11" s="1"/>
  <c r="DJ71" i="11"/>
  <c r="BZ71" i="11" s="1"/>
  <c r="EF71" i="11"/>
  <c r="EL71" i="11"/>
  <c r="EP71" i="11"/>
  <c r="EV71" i="11"/>
  <c r="EZ71" i="11"/>
  <c r="FF71" i="11"/>
  <c r="FL71" i="11"/>
  <c r="EB71" i="11" s="1"/>
  <c r="CR71" i="11" s="1"/>
  <c r="DB71" i="11"/>
  <c r="BR71" i="11" s="1"/>
  <c r="DI71" i="11"/>
  <c r="BY71" i="11" s="1"/>
  <c r="EG71" i="11"/>
  <c r="EN71" i="11"/>
  <c r="EU71" i="11"/>
  <c r="FA71" i="11"/>
  <c r="FH71" i="11"/>
  <c r="FO71" i="11"/>
  <c r="CW71" i="11"/>
  <c r="BM71" i="11" s="1"/>
  <c r="DE71" i="11"/>
  <c r="BU71" i="11" s="1"/>
  <c r="DL71" i="11"/>
  <c r="CB71" i="11" s="1"/>
  <c r="EI71" i="11"/>
  <c r="ES71" i="11"/>
  <c r="EX71" i="11"/>
  <c r="FE71" i="11"/>
  <c r="FJ71" i="11" s="1"/>
  <c r="FM71" i="11"/>
  <c r="DC71" i="11"/>
  <c r="BS71" i="11" s="1"/>
  <c r="EH71" i="11"/>
  <c r="EW71" i="11"/>
  <c r="FK71" i="11"/>
  <c r="DK71" i="11"/>
  <c r="CA71" i="11" s="1"/>
  <c r="EO71" i="11"/>
  <c r="FD71" i="11"/>
  <c r="CY71" i="11"/>
  <c r="BO71" i="11" s="1"/>
  <c r="DM71" i="11"/>
  <c r="ET71" i="11"/>
  <c r="FG71" i="11"/>
  <c r="EY71" i="11"/>
  <c r="FN71" i="11"/>
  <c r="DF71" i="11"/>
  <c r="BV71" i="11" s="1"/>
  <c r="EM71" i="11"/>
  <c r="ER71" i="11" s="1"/>
  <c r="DV70" i="11"/>
  <c r="CL70" i="11" s="1"/>
  <c r="EA70" i="11"/>
  <c r="CQ70" i="11" s="1"/>
  <c r="FI70" i="11"/>
  <c r="DN70" i="11"/>
  <c r="CD70" i="11" s="1"/>
  <c r="FJ160" i="11"/>
  <c r="DO160" i="11"/>
  <c r="CE160" i="11" s="1"/>
  <c r="CI160" i="11"/>
  <c r="CH69" i="11"/>
  <c r="A73" i="11"/>
  <c r="DU70" i="11"/>
  <c r="CK70" i="11" s="1"/>
  <c r="DH70" i="11"/>
  <c r="BX70" i="11" s="1"/>
  <c r="CG70" i="11"/>
  <c r="ED70" i="11"/>
  <c r="CT70" i="11" s="1"/>
  <c r="DS162" i="11" l="1"/>
  <c r="DR162" i="11"/>
  <c r="DQ162" i="11"/>
  <c r="DW162" i="11"/>
  <c r="CM162" i="11" s="1"/>
  <c r="DP162" i="11"/>
  <c r="EJ71" i="11"/>
  <c r="DZ70" i="11"/>
  <c r="CP70" i="11" s="1"/>
  <c r="DZ160" i="11"/>
  <c r="DV161" i="11"/>
  <c r="CL161" i="11" s="1"/>
  <c r="BT161" i="11"/>
  <c r="EK71" i="11"/>
  <c r="DX71" i="11"/>
  <c r="CN71" i="11" s="1"/>
  <c r="DW71" i="11"/>
  <c r="CM71" i="11" s="1"/>
  <c r="DQ71" i="11"/>
  <c r="DP71" i="11"/>
  <c r="DX162" i="11"/>
  <c r="CN162" i="11" s="1"/>
  <c r="EJ162" i="11"/>
  <c r="DY70" i="11"/>
  <c r="CO70" i="11" s="1"/>
  <c r="DY160" i="11"/>
  <c r="DR161" i="11"/>
  <c r="DW161" i="11"/>
  <c r="CM161" i="11" s="1"/>
  <c r="DQ161" i="11"/>
  <c r="CG161" i="11" s="1"/>
  <c r="DS161" i="11"/>
  <c r="DP161" i="11"/>
  <c r="DX161" i="11"/>
  <c r="CN161" i="11" s="1"/>
  <c r="EJ161" i="11"/>
  <c r="DS70" i="11"/>
  <c r="EE71" i="11"/>
  <c r="CU71" i="11" s="1"/>
  <c r="CC71" i="11"/>
  <c r="CZ161" i="11"/>
  <c r="BP161" i="11" s="1"/>
  <c r="BN161" i="11"/>
  <c r="DA161" i="11"/>
  <c r="BQ161" i="11" s="1"/>
  <c r="BO161" i="11"/>
  <c r="DA162" i="11"/>
  <c r="BQ162" i="11" s="1"/>
  <c r="BO162" i="11"/>
  <c r="EA161" i="11"/>
  <c r="CQ161" i="11" s="1"/>
  <c r="CH70" i="11"/>
  <c r="ED162" i="11"/>
  <c r="CT162" i="11" s="1"/>
  <c r="ED161" i="11"/>
  <c r="CT161" i="11" s="1"/>
  <c r="EA162" i="11"/>
  <c r="CQ162" i="11" s="1"/>
  <c r="CF71" i="11"/>
  <c r="CZ71" i="11"/>
  <c r="BP71" i="11" s="1"/>
  <c r="CF162" i="11"/>
  <c r="CZ162" i="11"/>
  <c r="BP162" i="11" s="1"/>
  <c r="CG71" i="11"/>
  <c r="DA71" i="11"/>
  <c r="BQ71" i="11" s="1"/>
  <c r="CG162" i="11"/>
  <c r="ED71" i="11"/>
  <c r="CT71" i="11" s="1"/>
  <c r="A74" i="11"/>
  <c r="FI71" i="11"/>
  <c r="EC71" i="11"/>
  <c r="CS71" i="11" s="1"/>
  <c r="DV71" i="11"/>
  <c r="CL71" i="11" s="1"/>
  <c r="DG162" i="11"/>
  <c r="BW162" i="11" s="1"/>
  <c r="DT162" i="11"/>
  <c r="CJ162" i="11" s="1"/>
  <c r="EB162" i="11"/>
  <c r="CR162" i="11" s="1"/>
  <c r="DV162" i="11"/>
  <c r="CL162" i="11" s="1"/>
  <c r="EC162" i="11"/>
  <c r="CS162" i="11" s="1"/>
  <c r="DH162" i="11"/>
  <c r="BX162" i="11" s="1"/>
  <c r="DU162" i="11"/>
  <c r="CK162" i="11" s="1"/>
  <c r="CF161" i="11"/>
  <c r="FJ161" i="11"/>
  <c r="DO161" i="11"/>
  <c r="CE161" i="11" s="1"/>
  <c r="EC161" i="11"/>
  <c r="CS161" i="11" s="1"/>
  <c r="EQ71" i="11"/>
  <c r="FJ162" i="11"/>
  <c r="DO162" i="11"/>
  <c r="CE162" i="11" s="1"/>
  <c r="CI70" i="11"/>
  <c r="DN161" i="11"/>
  <c r="CD161" i="11" s="1"/>
  <c r="FB161" i="11"/>
  <c r="FC161" i="11"/>
  <c r="EA71" i="11"/>
  <c r="CQ71" i="11" s="1"/>
  <c r="ER162" i="11"/>
  <c r="FC162" i="11"/>
  <c r="FB162" i="11"/>
  <c r="DY162" i="11" s="1"/>
  <c r="CH160" i="11"/>
  <c r="DG161" i="11"/>
  <c r="BW161" i="11" s="1"/>
  <c r="DT161" i="11"/>
  <c r="CJ161" i="11" s="1"/>
  <c r="ER161" i="11"/>
  <c r="DB72" i="11"/>
  <c r="BR72" i="11" s="1"/>
  <c r="DF72" i="11"/>
  <c r="BV72" i="11" s="1"/>
  <c r="DL72" i="11"/>
  <c r="CB72" i="11" s="1"/>
  <c r="EH72" i="11"/>
  <c r="EN72" i="11"/>
  <c r="ET72" i="11"/>
  <c r="EX72" i="11"/>
  <c r="FD72" i="11"/>
  <c r="FH72" i="11"/>
  <c r="FN72" i="11"/>
  <c r="DC72" i="11"/>
  <c r="BS72" i="11" s="1"/>
  <c r="DJ72" i="11"/>
  <c r="BZ72" i="11" s="1"/>
  <c r="EG72" i="11"/>
  <c r="EJ72" i="11" s="1"/>
  <c r="EO72" i="11"/>
  <c r="EV72" i="11"/>
  <c r="FA72" i="11"/>
  <c r="DX72" i="11" s="1"/>
  <c r="CN72" i="11" s="1"/>
  <c r="FK72" i="11"/>
  <c r="CX72" i="11"/>
  <c r="BN72" i="11" s="1"/>
  <c r="DE72" i="11"/>
  <c r="BU72" i="11" s="1"/>
  <c r="DM72" i="11"/>
  <c r="CC72" i="11" s="1"/>
  <c r="EL72" i="11"/>
  <c r="EQ72" i="11" s="1"/>
  <c r="ES72" i="11"/>
  <c r="EY72" i="11"/>
  <c r="FF72" i="11"/>
  <c r="FM72" i="11"/>
  <c r="DD72" i="11"/>
  <c r="BT72" i="11" s="1"/>
  <c r="EI72" i="11"/>
  <c r="EW72" i="11"/>
  <c r="FL72" i="11"/>
  <c r="CW72" i="11"/>
  <c r="BM72" i="11" s="1"/>
  <c r="DK72" i="11"/>
  <c r="CA72" i="11" s="1"/>
  <c r="EP72" i="11"/>
  <c r="FE72" i="11"/>
  <c r="FJ72" i="11" s="1"/>
  <c r="CY72" i="11"/>
  <c r="BO72" i="11" s="1"/>
  <c r="EF72" i="11"/>
  <c r="EU72" i="11"/>
  <c r="FG72" i="11"/>
  <c r="EZ72" i="11"/>
  <c r="FO72" i="11"/>
  <c r="DI72" i="11"/>
  <c r="EM72" i="11"/>
  <c r="DO71" i="11"/>
  <c r="CE71" i="11" s="1"/>
  <c r="FC71" i="11"/>
  <c r="FB71" i="11"/>
  <c r="DN71" i="11"/>
  <c r="CD71" i="11" s="1"/>
  <c r="DH71" i="11"/>
  <c r="BX71" i="11" s="1"/>
  <c r="DU71" i="11"/>
  <c r="CK71" i="11" s="1"/>
  <c r="DT71" i="11"/>
  <c r="CJ71" i="11" s="1"/>
  <c r="DG71" i="11"/>
  <c r="BW71" i="11" s="1"/>
  <c r="DN162" i="11"/>
  <c r="CD162" i="11" s="1"/>
  <c r="EE162" i="11"/>
  <c r="CU162" i="11" s="1"/>
  <c r="DH161" i="11"/>
  <c r="BX161" i="11" s="1"/>
  <c r="DU161" i="11"/>
  <c r="CK161" i="11" s="1"/>
  <c r="DY71" i="11" l="1"/>
  <c r="CO71" i="11" s="1"/>
  <c r="DZ71" i="11"/>
  <c r="CP71" i="11" s="1"/>
  <c r="DZ161" i="11"/>
  <c r="DR71" i="11"/>
  <c r="CH71" i="11" s="1"/>
  <c r="DW72" i="11"/>
  <c r="CM72" i="11" s="1"/>
  <c r="DP72" i="11"/>
  <c r="DQ72" i="11"/>
  <c r="CI162" i="11"/>
  <c r="DZ162" i="11"/>
  <c r="CH161" i="11"/>
  <c r="DY161" i="11"/>
  <c r="DS71" i="11"/>
  <c r="EA72" i="11"/>
  <c r="CQ72" i="11" s="1"/>
  <c r="BY72" i="11"/>
  <c r="EK72" i="11"/>
  <c r="CZ72" i="11"/>
  <c r="BP72" i="11" s="1"/>
  <c r="ER72" i="11"/>
  <c r="CG72" i="11"/>
  <c r="DA72" i="11"/>
  <c r="BQ72" i="11" s="1"/>
  <c r="EE72" i="11"/>
  <c r="CU72" i="11" s="1"/>
  <c r="EB72" i="11"/>
  <c r="CR72" i="11" s="1"/>
  <c r="FI72" i="11"/>
  <c r="DN72" i="11"/>
  <c r="CD72" i="11" s="1"/>
  <c r="CI71" i="11"/>
  <c r="EC72" i="11"/>
  <c r="CS72" i="11" s="1"/>
  <c r="FB72" i="11"/>
  <c r="FC72" i="11"/>
  <c r="DH72" i="11"/>
  <c r="BX72" i="11" s="1"/>
  <c r="DU72" i="11"/>
  <c r="CK72" i="11" s="1"/>
  <c r="ED72" i="11"/>
  <c r="CT72" i="11" s="1"/>
  <c r="DO72" i="11"/>
  <c r="CE72" i="11" s="1"/>
  <c r="DV72" i="11"/>
  <c r="CL72" i="11" s="1"/>
  <c r="CF72" i="11"/>
  <c r="CX73" i="11"/>
  <c r="BN73" i="11" s="1"/>
  <c r="DD73" i="11"/>
  <c r="BT73" i="11" s="1"/>
  <c r="DJ73" i="11"/>
  <c r="BZ73" i="11" s="1"/>
  <c r="EF73" i="11"/>
  <c r="EL73" i="11"/>
  <c r="EP73" i="11"/>
  <c r="EV73" i="11"/>
  <c r="EZ73" i="11"/>
  <c r="FF73" i="11"/>
  <c r="FL73" i="11"/>
  <c r="DC73" i="11"/>
  <c r="BS73" i="11" s="1"/>
  <c r="DK73" i="11"/>
  <c r="CA73" i="11" s="1"/>
  <c r="EH73" i="11"/>
  <c r="EO73" i="11"/>
  <c r="EW73" i="11"/>
  <c r="FD73" i="11"/>
  <c r="FK73" i="11"/>
  <c r="CY73" i="11"/>
  <c r="BO73" i="11" s="1"/>
  <c r="DF73" i="11"/>
  <c r="BV73" i="11" s="1"/>
  <c r="DM73" i="11"/>
  <c r="CC73" i="11" s="1"/>
  <c r="EM73" i="11"/>
  <c r="ER73" i="11" s="1"/>
  <c r="ET73" i="11"/>
  <c r="EY73" i="11"/>
  <c r="FG73" i="11"/>
  <c r="FN73" i="11"/>
  <c r="DE73" i="11"/>
  <c r="BU73" i="11" s="1"/>
  <c r="EI73" i="11"/>
  <c r="EX73" i="11"/>
  <c r="FM73" i="11"/>
  <c r="CW73" i="11"/>
  <c r="BM73" i="11" s="1"/>
  <c r="DL73" i="11"/>
  <c r="ES73" i="11"/>
  <c r="FE73" i="11"/>
  <c r="DB73" i="11"/>
  <c r="BR73" i="11" s="1"/>
  <c r="EG73" i="11"/>
  <c r="EJ73" i="11" s="1"/>
  <c r="EU73" i="11"/>
  <c r="FH73" i="11"/>
  <c r="FA73" i="11"/>
  <c r="FO73" i="11"/>
  <c r="DI73" i="11"/>
  <c r="EN73" i="11"/>
  <c r="DT72" i="11"/>
  <c r="CJ72" i="11" s="1"/>
  <c r="DG72" i="11"/>
  <c r="BW72" i="11" s="1"/>
  <c r="CH162" i="11"/>
  <c r="CI161" i="11"/>
  <c r="A75" i="11"/>
  <c r="EK73" i="11" l="1"/>
  <c r="DY72" i="11"/>
  <c r="CO72" i="11" s="1"/>
  <c r="EA73" i="11"/>
  <c r="CQ73" i="11" s="1"/>
  <c r="BY73" i="11"/>
  <c r="DW73" i="11"/>
  <c r="CM73" i="11" s="1"/>
  <c r="DQ73" i="11"/>
  <c r="DP73" i="11"/>
  <c r="DR72" i="11"/>
  <c r="ED73" i="11"/>
  <c r="CT73" i="11" s="1"/>
  <c r="CB73" i="11"/>
  <c r="DS72" i="11"/>
  <c r="DX73" i="11"/>
  <c r="CN73" i="11" s="1"/>
  <c r="DZ72" i="11"/>
  <c r="CP72" i="11" s="1"/>
  <c r="CH72" i="11"/>
  <c r="DA73" i="11"/>
  <c r="BQ73" i="11" s="1"/>
  <c r="EB73" i="11"/>
  <c r="CR73" i="11" s="1"/>
  <c r="CZ73" i="11"/>
  <c r="BP73" i="11" s="1"/>
  <c r="EC73" i="11"/>
  <c r="CS73" i="11" s="1"/>
  <c r="CI72" i="11"/>
  <c r="FJ73" i="11"/>
  <c r="DV73" i="11"/>
  <c r="CL73" i="11" s="1"/>
  <c r="A76" i="11"/>
  <c r="EE73" i="11"/>
  <c r="CU73" i="11" s="1"/>
  <c r="FI73" i="11"/>
  <c r="EQ73" i="11"/>
  <c r="CF73" i="11"/>
  <c r="DB74" i="11"/>
  <c r="BR74" i="11" s="1"/>
  <c r="DF74" i="11"/>
  <c r="BV74" i="11" s="1"/>
  <c r="DL74" i="11"/>
  <c r="CB74" i="11" s="1"/>
  <c r="EH74" i="11"/>
  <c r="EK74" i="11" s="1"/>
  <c r="EN74" i="11"/>
  <c r="CW74" i="11"/>
  <c r="BM74" i="11" s="1"/>
  <c r="DD74" i="11"/>
  <c r="BT74" i="11" s="1"/>
  <c r="DK74" i="11"/>
  <c r="CA74" i="11" s="1"/>
  <c r="EI74" i="11"/>
  <c r="EP74" i="11"/>
  <c r="EV74" i="11"/>
  <c r="EZ74" i="11"/>
  <c r="FF74" i="11"/>
  <c r="FL74" i="11"/>
  <c r="CY74" i="11"/>
  <c r="DI74" i="11"/>
  <c r="BY74" i="11" s="1"/>
  <c r="EF74" i="11"/>
  <c r="EM74" i="11"/>
  <c r="ER74" i="11" s="1"/>
  <c r="ET74" i="11"/>
  <c r="EX74" i="11"/>
  <c r="FD74" i="11"/>
  <c r="FH74" i="11"/>
  <c r="FN74" i="11"/>
  <c r="DE74" i="11"/>
  <c r="BU74" i="11" s="1"/>
  <c r="EL74" i="11"/>
  <c r="EW74" i="11"/>
  <c r="FG74" i="11"/>
  <c r="CX74" i="11"/>
  <c r="BN74" i="11" s="1"/>
  <c r="DM74" i="11"/>
  <c r="CC74" i="11" s="1"/>
  <c r="ES74" i="11"/>
  <c r="FA74" i="11"/>
  <c r="DX74" i="11" s="1"/>
  <c r="CN74" i="11" s="1"/>
  <c r="FM74" i="11"/>
  <c r="EC74" i="11" s="1"/>
  <c r="CS74" i="11" s="1"/>
  <c r="DC74" i="11"/>
  <c r="BS74" i="11" s="1"/>
  <c r="EG74" i="11"/>
  <c r="EU74" i="11"/>
  <c r="FE74" i="11"/>
  <c r="FJ74" i="11" s="1"/>
  <c r="FO74" i="11"/>
  <c r="EY74" i="11"/>
  <c r="FK74" i="11"/>
  <c r="DJ74" i="11"/>
  <c r="BZ74" i="11" s="1"/>
  <c r="EO74" i="11"/>
  <c r="FB73" i="11"/>
  <c r="FC73" i="11"/>
  <c r="DS73" i="11" s="1"/>
  <c r="DU73" i="11"/>
  <c r="CK73" i="11" s="1"/>
  <c r="DH73" i="11"/>
  <c r="BX73" i="11" s="1"/>
  <c r="DG73" i="11"/>
  <c r="BW73" i="11" s="1"/>
  <c r="DT73" i="11"/>
  <c r="CJ73" i="11" s="1"/>
  <c r="DO73" i="11"/>
  <c r="CE73" i="11" s="1"/>
  <c r="CG73" i="11"/>
  <c r="DN73" i="11"/>
  <c r="CD73" i="11" s="1"/>
  <c r="DW74" i="11" l="1"/>
  <c r="CM74" i="11" s="1"/>
  <c r="DQ74" i="11"/>
  <c r="DP74" i="11"/>
  <c r="DZ73" i="11"/>
  <c r="CP73" i="11" s="1"/>
  <c r="DY73" i="11"/>
  <c r="CO73" i="11" s="1"/>
  <c r="EJ74" i="11"/>
  <c r="DR73" i="11"/>
  <c r="DA74" i="11"/>
  <c r="BQ74" i="11" s="1"/>
  <c r="BO74" i="11"/>
  <c r="CF74" i="11"/>
  <c r="CZ74" i="11"/>
  <c r="BP74" i="11" s="1"/>
  <c r="CH73" i="11"/>
  <c r="DV74" i="11"/>
  <c r="CL74" i="11" s="1"/>
  <c r="CG74" i="11"/>
  <c r="ED74" i="11"/>
  <c r="CT74" i="11" s="1"/>
  <c r="DB75" i="11"/>
  <c r="BR75" i="11" s="1"/>
  <c r="DF75" i="11"/>
  <c r="BV75" i="11" s="1"/>
  <c r="DL75" i="11"/>
  <c r="CB75" i="11" s="1"/>
  <c r="EH75" i="11"/>
  <c r="EN75" i="11"/>
  <c r="ET75" i="11"/>
  <c r="EX75" i="11"/>
  <c r="FD75" i="11"/>
  <c r="FH75" i="11"/>
  <c r="FN75" i="11"/>
  <c r="CX75" i="11"/>
  <c r="BN75" i="11" s="1"/>
  <c r="DD75" i="11"/>
  <c r="BT75" i="11" s="1"/>
  <c r="DJ75" i="11"/>
  <c r="BZ75" i="11" s="1"/>
  <c r="EF75" i="11"/>
  <c r="EL75" i="11"/>
  <c r="EP75" i="11"/>
  <c r="EV75" i="11"/>
  <c r="EZ75" i="11"/>
  <c r="FF75" i="11"/>
  <c r="FL75" i="11"/>
  <c r="CW75" i="11"/>
  <c r="BM75" i="11" s="1"/>
  <c r="DI75" i="11"/>
  <c r="BY75" i="11" s="1"/>
  <c r="EI75" i="11"/>
  <c r="EU75" i="11"/>
  <c r="FE75" i="11"/>
  <c r="FJ75" i="11" s="1"/>
  <c r="FO75" i="11"/>
  <c r="DC75" i="11"/>
  <c r="BS75" i="11" s="1"/>
  <c r="DM75" i="11"/>
  <c r="EO75" i="11"/>
  <c r="EY75" i="11"/>
  <c r="FK75" i="11"/>
  <c r="DE75" i="11"/>
  <c r="BU75" i="11" s="1"/>
  <c r="EG75" i="11"/>
  <c r="EJ75" i="11" s="1"/>
  <c r="ES75" i="11"/>
  <c r="FA75" i="11"/>
  <c r="DX75" i="11" s="1"/>
  <c r="CN75" i="11" s="1"/>
  <c r="FM75" i="11"/>
  <c r="EM75" i="11"/>
  <c r="EW75" i="11"/>
  <c r="CY75" i="11"/>
  <c r="BO75" i="11" s="1"/>
  <c r="FG75" i="11"/>
  <c r="DK75" i="11"/>
  <c r="CA75" i="11" s="1"/>
  <c r="FB74" i="11"/>
  <c r="FC74" i="11"/>
  <c r="EB74" i="11"/>
  <c r="CR74" i="11" s="1"/>
  <c r="DO74" i="11"/>
  <c r="CE74" i="11" s="1"/>
  <c r="A77" i="11"/>
  <c r="CI73" i="11"/>
  <c r="DU74" i="11"/>
  <c r="CK74" i="11" s="1"/>
  <c r="DH74" i="11"/>
  <c r="BX74" i="11" s="1"/>
  <c r="EE74" i="11"/>
  <c r="CU74" i="11" s="1"/>
  <c r="EQ74" i="11"/>
  <c r="FI74" i="11"/>
  <c r="DG74" i="11"/>
  <c r="BW74" i="11" s="1"/>
  <c r="DT74" i="11"/>
  <c r="CJ74" i="11" s="1"/>
  <c r="EA74" i="11"/>
  <c r="CQ74" i="11" s="1"/>
  <c r="DN74" i="11"/>
  <c r="CD74" i="11" s="1"/>
  <c r="DZ74" i="11" l="1"/>
  <c r="CP74" i="11" s="1"/>
  <c r="DY74" i="11"/>
  <c r="CO74" i="11" s="1"/>
  <c r="DW75" i="11"/>
  <c r="CM75" i="11" s="1"/>
  <c r="DP75" i="11"/>
  <c r="DQ75" i="11"/>
  <c r="CG75" i="11" s="1"/>
  <c r="DR74" i="11"/>
  <c r="CH74" i="11" s="1"/>
  <c r="DS74" i="11"/>
  <c r="EE75" i="11"/>
  <c r="CU75" i="11" s="1"/>
  <c r="CC75" i="11"/>
  <c r="EK75" i="11"/>
  <c r="CZ75" i="11"/>
  <c r="BP75" i="11" s="1"/>
  <c r="DA75" i="11"/>
  <c r="BQ75" i="11" s="1"/>
  <c r="CF75" i="11"/>
  <c r="CI74" i="11"/>
  <c r="EC75" i="11"/>
  <c r="CS75" i="11" s="1"/>
  <c r="ER75" i="11"/>
  <c r="DO75" i="11"/>
  <c r="CE75" i="11" s="1"/>
  <c r="EB75" i="11"/>
  <c r="CR75" i="11" s="1"/>
  <c r="DG75" i="11"/>
  <c r="BW75" i="11" s="1"/>
  <c r="DT75" i="11"/>
  <c r="CJ75" i="11" s="1"/>
  <c r="CX76" i="11"/>
  <c r="BN76" i="11" s="1"/>
  <c r="DD76" i="11"/>
  <c r="BT76" i="11" s="1"/>
  <c r="DJ76" i="11"/>
  <c r="BZ76" i="11" s="1"/>
  <c r="EF76" i="11"/>
  <c r="EL76" i="11"/>
  <c r="EP76" i="11"/>
  <c r="EV76" i="11"/>
  <c r="EZ76" i="11"/>
  <c r="FF76" i="11"/>
  <c r="FL76" i="11"/>
  <c r="DB76" i="11"/>
  <c r="BR76" i="11" s="1"/>
  <c r="DF76" i="11"/>
  <c r="BV76" i="11" s="1"/>
  <c r="DL76" i="11"/>
  <c r="CB76" i="11" s="1"/>
  <c r="EH76" i="11"/>
  <c r="EN76" i="11"/>
  <c r="ET76" i="11"/>
  <c r="EX76" i="11"/>
  <c r="FD76" i="11"/>
  <c r="FH76" i="11"/>
  <c r="FN76" i="11"/>
  <c r="DE76" i="11"/>
  <c r="BU76" i="11" s="1"/>
  <c r="EG76" i="11"/>
  <c r="EJ76" i="11" s="1"/>
  <c r="ES76" i="11"/>
  <c r="FA76" i="11"/>
  <c r="FM76" i="11"/>
  <c r="CY76" i="11"/>
  <c r="BO76" i="11" s="1"/>
  <c r="DK76" i="11"/>
  <c r="CA76" i="11" s="1"/>
  <c r="EM76" i="11"/>
  <c r="EW76" i="11"/>
  <c r="FG76" i="11"/>
  <c r="DC76" i="11"/>
  <c r="BS76" i="11" s="1"/>
  <c r="DM76" i="11"/>
  <c r="CC76" i="11" s="1"/>
  <c r="EO76" i="11"/>
  <c r="EY76" i="11"/>
  <c r="FK76" i="11"/>
  <c r="DI76" i="11"/>
  <c r="BY76" i="11" s="1"/>
  <c r="FO76" i="11"/>
  <c r="EI76" i="11"/>
  <c r="EU76" i="11"/>
  <c r="CW76" i="11"/>
  <c r="BM76" i="11" s="1"/>
  <c r="FE76" i="11"/>
  <c r="DV75" i="11"/>
  <c r="CL75" i="11" s="1"/>
  <c r="FI75" i="11"/>
  <c r="DN75" i="11"/>
  <c r="CD75" i="11" s="1"/>
  <c r="DH75" i="11"/>
  <c r="BX75" i="11" s="1"/>
  <c r="DU75" i="11"/>
  <c r="CK75" i="11" s="1"/>
  <c r="EQ75" i="11"/>
  <c r="ED75" i="11"/>
  <c r="CT75" i="11" s="1"/>
  <c r="A78" i="11"/>
  <c r="FC75" i="11"/>
  <c r="FB75" i="11"/>
  <c r="EA75" i="11"/>
  <c r="CQ75" i="11" s="1"/>
  <c r="DP76" i="11" l="1"/>
  <c r="DS76" i="11"/>
  <c r="DR76" i="11"/>
  <c r="DW76" i="11"/>
  <c r="CM76" i="11" s="1"/>
  <c r="DQ76" i="11"/>
  <c r="DZ75" i="11"/>
  <c r="CP75" i="11" s="1"/>
  <c r="EK76" i="11"/>
  <c r="DR75" i="11"/>
  <c r="CH75" i="11" s="1"/>
  <c r="DX76" i="11"/>
  <c r="CN76" i="11" s="1"/>
  <c r="DY75" i="11"/>
  <c r="CO75" i="11" s="1"/>
  <c r="DS75" i="11"/>
  <c r="DA76" i="11"/>
  <c r="BQ76" i="11" s="1"/>
  <c r="CZ76" i="11"/>
  <c r="BP76" i="11" s="1"/>
  <c r="FJ76" i="11"/>
  <c r="CI75" i="11"/>
  <c r="ER76" i="11"/>
  <c r="EC76" i="11"/>
  <c r="CS76" i="11" s="1"/>
  <c r="CG76" i="11"/>
  <c r="DB77" i="11"/>
  <c r="BR77" i="11" s="1"/>
  <c r="DF77" i="11"/>
  <c r="BV77" i="11" s="1"/>
  <c r="DL77" i="11"/>
  <c r="CB77" i="11" s="1"/>
  <c r="EH77" i="11"/>
  <c r="EN77" i="11"/>
  <c r="ET77" i="11"/>
  <c r="EX77" i="11"/>
  <c r="FD77" i="11"/>
  <c r="FH77" i="11"/>
  <c r="FN77" i="11"/>
  <c r="CX77" i="11"/>
  <c r="BN77" i="11" s="1"/>
  <c r="DD77" i="11"/>
  <c r="BT77" i="11" s="1"/>
  <c r="DJ77" i="11"/>
  <c r="BZ77" i="11" s="1"/>
  <c r="EF77" i="11"/>
  <c r="EL77" i="11"/>
  <c r="EP77" i="11"/>
  <c r="EV77" i="11"/>
  <c r="EZ77" i="11"/>
  <c r="FF77" i="11"/>
  <c r="FL77" i="11"/>
  <c r="DC77" i="11"/>
  <c r="BS77" i="11" s="1"/>
  <c r="DM77" i="11"/>
  <c r="CC77" i="11" s="1"/>
  <c r="EO77" i="11"/>
  <c r="EY77" i="11"/>
  <c r="FK77" i="11"/>
  <c r="CW77" i="11"/>
  <c r="BM77" i="11" s="1"/>
  <c r="DI77" i="11"/>
  <c r="BY77" i="11" s="1"/>
  <c r="EI77" i="11"/>
  <c r="EU77" i="11"/>
  <c r="FE77" i="11"/>
  <c r="FO77" i="11"/>
  <c r="CY77" i="11"/>
  <c r="DK77" i="11"/>
  <c r="CA77" i="11" s="1"/>
  <c r="EM77" i="11"/>
  <c r="EW77" i="11"/>
  <c r="FG77" i="11"/>
  <c r="FA77" i="11"/>
  <c r="DX77" i="11" s="1"/>
  <c r="CN77" i="11" s="1"/>
  <c r="DE77" i="11"/>
  <c r="BU77" i="11" s="1"/>
  <c r="FM77" i="11"/>
  <c r="EG77" i="11"/>
  <c r="EJ77" i="11" s="1"/>
  <c r="ES77" i="11"/>
  <c r="DU76" i="11"/>
  <c r="CK76" i="11" s="1"/>
  <c r="DH76" i="11"/>
  <c r="BX76" i="11" s="1"/>
  <c r="DG76" i="11"/>
  <c r="BW76" i="11" s="1"/>
  <c r="DT76" i="11"/>
  <c r="CJ76" i="11" s="1"/>
  <c r="FB76" i="11"/>
  <c r="DY76" i="11" s="1"/>
  <c r="CO76" i="11" s="1"/>
  <c r="FC76" i="11"/>
  <c r="DZ76" i="11" s="1"/>
  <c r="CP76" i="11" s="1"/>
  <c r="FI76" i="11"/>
  <c r="DN76" i="11"/>
  <c r="EB76" i="11"/>
  <c r="CR76" i="11" s="1"/>
  <c r="A79" i="11"/>
  <c r="ED76" i="11"/>
  <c r="CT76" i="11" s="1"/>
  <c r="DV76" i="11"/>
  <c r="CL76" i="11" s="1"/>
  <c r="DO76" i="11"/>
  <c r="CE76" i="11" s="1"/>
  <c r="EA76" i="11"/>
  <c r="CQ76" i="11" s="1"/>
  <c r="EE76" i="11"/>
  <c r="CU76" i="11" s="1"/>
  <c r="EQ76" i="11"/>
  <c r="CF76" i="11"/>
  <c r="EK77" i="11" l="1"/>
  <c r="DW77" i="11"/>
  <c r="CM77" i="11" s="1"/>
  <c r="DQ77" i="11"/>
  <c r="DP77" i="11"/>
  <c r="DA77" i="11"/>
  <c r="BQ77" i="11" s="1"/>
  <c r="BO77" i="11"/>
  <c r="EC77" i="11"/>
  <c r="CS77" i="11" s="1"/>
  <c r="FJ77" i="11"/>
  <c r="EA77" i="11"/>
  <c r="CQ77" i="11" s="1"/>
  <c r="CZ77" i="11"/>
  <c r="BP77" i="11" s="1"/>
  <c r="ER77" i="11"/>
  <c r="CI76" i="11"/>
  <c r="EQ77" i="11"/>
  <c r="CF77" i="11"/>
  <c r="ED77" i="11"/>
  <c r="CT77" i="11" s="1"/>
  <c r="A80" i="11"/>
  <c r="DO77" i="11"/>
  <c r="CE77" i="11" s="1"/>
  <c r="EE77" i="11"/>
  <c r="CU77" i="11" s="1"/>
  <c r="CX78" i="11"/>
  <c r="BN78" i="11" s="1"/>
  <c r="DD78" i="11"/>
  <c r="BT78" i="11" s="1"/>
  <c r="DJ78" i="11"/>
  <c r="BZ78" i="11" s="1"/>
  <c r="EF78" i="11"/>
  <c r="EL78" i="11"/>
  <c r="EP78" i="11"/>
  <c r="EV78" i="11"/>
  <c r="EZ78" i="11"/>
  <c r="FF78" i="11"/>
  <c r="FL78" i="11"/>
  <c r="DB78" i="11"/>
  <c r="BR78" i="11" s="1"/>
  <c r="DF78" i="11"/>
  <c r="BV78" i="11" s="1"/>
  <c r="DL78" i="11"/>
  <c r="CB78" i="11" s="1"/>
  <c r="EH78" i="11"/>
  <c r="EN78" i="11"/>
  <c r="ET78" i="11"/>
  <c r="CY78" i="11"/>
  <c r="BO78" i="11" s="1"/>
  <c r="DK78" i="11"/>
  <c r="CA78" i="11" s="1"/>
  <c r="EM78" i="11"/>
  <c r="ER78" i="11" s="1"/>
  <c r="EW78" i="11"/>
  <c r="FD78" i="11"/>
  <c r="FK78" i="11"/>
  <c r="DE78" i="11"/>
  <c r="BU78" i="11" s="1"/>
  <c r="EG78" i="11"/>
  <c r="EJ78" i="11" s="1"/>
  <c r="ES78" i="11"/>
  <c r="EY78" i="11"/>
  <c r="FG78" i="11"/>
  <c r="FN78" i="11"/>
  <c r="CW78" i="11"/>
  <c r="BM78" i="11" s="1"/>
  <c r="DI78" i="11"/>
  <c r="EI78" i="11"/>
  <c r="EU78" i="11"/>
  <c r="FA78" i="11"/>
  <c r="FH78" i="11"/>
  <c r="FO78" i="11"/>
  <c r="EO78" i="11"/>
  <c r="EX78" i="11"/>
  <c r="DC78" i="11"/>
  <c r="BS78" i="11" s="1"/>
  <c r="FE78" i="11"/>
  <c r="DM78" i="11"/>
  <c r="CC78" i="11" s="1"/>
  <c r="FM78" i="11"/>
  <c r="DH77" i="11"/>
  <c r="BX77" i="11" s="1"/>
  <c r="DU77" i="11"/>
  <c r="CK77" i="11" s="1"/>
  <c r="EB77" i="11"/>
  <c r="CR77" i="11" s="1"/>
  <c r="DG77" i="11"/>
  <c r="BW77" i="11" s="1"/>
  <c r="DT77" i="11"/>
  <c r="CJ77" i="11" s="1"/>
  <c r="CH76" i="11"/>
  <c r="CG77" i="11"/>
  <c r="FC77" i="11"/>
  <c r="FB77" i="11"/>
  <c r="DV77" i="11"/>
  <c r="CL77" i="11" s="1"/>
  <c r="FI77" i="11"/>
  <c r="DN77" i="11"/>
  <c r="CD77" i="11" s="1"/>
  <c r="DW78" i="11" l="1"/>
  <c r="CM78" i="11" s="1"/>
  <c r="DQ78" i="11"/>
  <c r="DP78" i="11"/>
  <c r="DR77" i="11"/>
  <c r="DY77" i="11"/>
  <c r="CO77" i="11" s="1"/>
  <c r="EA78" i="11"/>
  <c r="CQ78" i="11" s="1"/>
  <c r="BY78" i="11"/>
  <c r="EK78" i="11"/>
  <c r="CI77" i="11"/>
  <c r="DZ77" i="11"/>
  <c r="CP77" i="11" s="1"/>
  <c r="DX78" i="11"/>
  <c r="CN78" i="11" s="1"/>
  <c r="DS77" i="11"/>
  <c r="DA78" i="11"/>
  <c r="BQ78" i="11" s="1"/>
  <c r="CZ78" i="11"/>
  <c r="BP78" i="11" s="1"/>
  <c r="EC78" i="11"/>
  <c r="CS78" i="11" s="1"/>
  <c r="EB78" i="11"/>
  <c r="CR78" i="11" s="1"/>
  <c r="EE78" i="11"/>
  <c r="CU78" i="11" s="1"/>
  <c r="CF78" i="11"/>
  <c r="FJ78" i="11"/>
  <c r="EQ78" i="11"/>
  <c r="CH77" i="11"/>
  <c r="DG78" i="11"/>
  <c r="BW78" i="11" s="1"/>
  <c r="DT78" i="11"/>
  <c r="CJ78" i="11" s="1"/>
  <c r="DH78" i="11"/>
  <c r="BX78" i="11" s="1"/>
  <c r="DU78" i="11"/>
  <c r="CK78" i="11" s="1"/>
  <c r="FB78" i="11"/>
  <c r="FC78" i="11"/>
  <c r="DZ78" i="11" s="1"/>
  <c r="CP78" i="11" s="1"/>
  <c r="DN78" i="11"/>
  <c r="CD78" i="11" s="1"/>
  <c r="DB79" i="11"/>
  <c r="BR79" i="11" s="1"/>
  <c r="DF79" i="11"/>
  <c r="BV79" i="11" s="1"/>
  <c r="DL79" i="11"/>
  <c r="CB79" i="11" s="1"/>
  <c r="EH79" i="11"/>
  <c r="EN79" i="11"/>
  <c r="ET79" i="11"/>
  <c r="EX79" i="11"/>
  <c r="FD79" i="11"/>
  <c r="FH79" i="11"/>
  <c r="FN79" i="11"/>
  <c r="CW79" i="11"/>
  <c r="BM79" i="11" s="1"/>
  <c r="DD79" i="11"/>
  <c r="BT79" i="11" s="1"/>
  <c r="DK79" i="11"/>
  <c r="CA79" i="11" s="1"/>
  <c r="EI79" i="11"/>
  <c r="EP79" i="11"/>
  <c r="EW79" i="11"/>
  <c r="FE79" i="11"/>
  <c r="FJ79" i="11" s="1"/>
  <c r="FL79" i="11"/>
  <c r="CY79" i="11"/>
  <c r="DI79" i="11"/>
  <c r="BY79" i="11" s="1"/>
  <c r="EF79" i="11"/>
  <c r="EM79" i="11"/>
  <c r="EU79" i="11"/>
  <c r="EZ79" i="11"/>
  <c r="FG79" i="11"/>
  <c r="FO79" i="11"/>
  <c r="DC79" i="11"/>
  <c r="BS79" i="11" s="1"/>
  <c r="DJ79" i="11"/>
  <c r="BZ79" i="11" s="1"/>
  <c r="EG79" i="11"/>
  <c r="EJ79" i="11" s="1"/>
  <c r="EO79" i="11"/>
  <c r="EV79" i="11"/>
  <c r="FA79" i="11"/>
  <c r="DX79" i="11" s="1"/>
  <c r="CN79" i="11" s="1"/>
  <c r="FK79" i="11"/>
  <c r="CX79" i="11"/>
  <c r="BN79" i="11" s="1"/>
  <c r="ES79" i="11"/>
  <c r="DE79" i="11"/>
  <c r="BU79" i="11" s="1"/>
  <c r="EY79" i="11"/>
  <c r="DM79" i="11"/>
  <c r="FF79" i="11"/>
  <c r="EL79" i="11"/>
  <c r="FM79" i="11"/>
  <c r="DO78" i="11"/>
  <c r="CE78" i="11" s="1"/>
  <c r="FI78" i="11"/>
  <c r="CG78" i="11"/>
  <c r="ED78" i="11"/>
  <c r="CT78" i="11" s="1"/>
  <c r="DV78" i="11"/>
  <c r="CL78" i="11" s="1"/>
  <c r="A81" i="11"/>
  <c r="EE79" i="11" l="1"/>
  <c r="CU79" i="11" s="1"/>
  <c r="CC79" i="11"/>
  <c r="DY78" i="11"/>
  <c r="CO78" i="11" s="1"/>
  <c r="DR78" i="11"/>
  <c r="CH78" i="11" s="1"/>
  <c r="DW79" i="11"/>
  <c r="CM79" i="11" s="1"/>
  <c r="DQ79" i="11"/>
  <c r="DP79" i="11"/>
  <c r="EK79" i="11"/>
  <c r="DS78" i="11"/>
  <c r="DA79" i="11"/>
  <c r="BQ79" i="11" s="1"/>
  <c r="BO79" i="11"/>
  <c r="CZ79" i="11"/>
  <c r="BP79" i="11" s="1"/>
  <c r="EQ79" i="11"/>
  <c r="EB79" i="11"/>
  <c r="CR79" i="11" s="1"/>
  <c r="DH79" i="11"/>
  <c r="BX79" i="11" s="1"/>
  <c r="DU79" i="11"/>
  <c r="CK79" i="11" s="1"/>
  <c r="CG79" i="11"/>
  <c r="DO79" i="11"/>
  <c r="CE79" i="11" s="1"/>
  <c r="ED79" i="11"/>
  <c r="CT79" i="11" s="1"/>
  <c r="CX80" i="11"/>
  <c r="BN80" i="11" s="1"/>
  <c r="DD80" i="11"/>
  <c r="BT80" i="11" s="1"/>
  <c r="DJ80" i="11"/>
  <c r="BZ80" i="11" s="1"/>
  <c r="EF80" i="11"/>
  <c r="EL80" i="11"/>
  <c r="EP80" i="11"/>
  <c r="EV80" i="11"/>
  <c r="EZ80" i="11"/>
  <c r="FF80" i="11"/>
  <c r="FL80" i="11"/>
  <c r="CW80" i="11"/>
  <c r="BM80" i="11" s="1"/>
  <c r="DE80" i="11"/>
  <c r="BU80" i="11" s="1"/>
  <c r="DL80" i="11"/>
  <c r="CB80" i="11" s="1"/>
  <c r="EI80" i="11"/>
  <c r="ES80" i="11"/>
  <c r="EX80" i="11"/>
  <c r="FE80" i="11"/>
  <c r="FM80" i="11"/>
  <c r="DB80" i="11"/>
  <c r="BR80" i="11" s="1"/>
  <c r="DI80" i="11"/>
  <c r="BY80" i="11" s="1"/>
  <c r="EG80" i="11"/>
  <c r="EN80" i="11"/>
  <c r="EU80" i="11"/>
  <c r="FA80" i="11"/>
  <c r="FH80" i="11"/>
  <c r="FO80" i="11"/>
  <c r="DC80" i="11"/>
  <c r="BS80" i="11" s="1"/>
  <c r="DK80" i="11"/>
  <c r="CA80" i="11" s="1"/>
  <c r="EH80" i="11"/>
  <c r="EK80" i="11" s="1"/>
  <c r="EO80" i="11"/>
  <c r="EW80" i="11"/>
  <c r="FD80" i="11"/>
  <c r="FK80" i="11"/>
  <c r="CY80" i="11"/>
  <c r="ET80" i="11"/>
  <c r="DF80" i="11"/>
  <c r="BV80" i="11" s="1"/>
  <c r="EY80" i="11"/>
  <c r="DM80" i="11"/>
  <c r="CC80" i="11" s="1"/>
  <c r="FG80" i="11"/>
  <c r="EM80" i="11"/>
  <c r="FN80" i="11"/>
  <c r="A82" i="11"/>
  <c r="ER79" i="11"/>
  <c r="CI78" i="11"/>
  <c r="FB79" i="11"/>
  <c r="FC79" i="11"/>
  <c r="DZ79" i="11" s="1"/>
  <c r="CP79" i="11" s="1"/>
  <c r="EC79" i="11"/>
  <c r="CS79" i="11" s="1"/>
  <c r="DG79" i="11"/>
  <c r="BW79" i="11" s="1"/>
  <c r="DT79" i="11"/>
  <c r="CJ79" i="11" s="1"/>
  <c r="CF79" i="11"/>
  <c r="EA79" i="11"/>
  <c r="CQ79" i="11" s="1"/>
  <c r="DV79" i="11"/>
  <c r="CL79" i="11" s="1"/>
  <c r="FI79" i="11"/>
  <c r="DN79" i="11"/>
  <c r="CD79" i="11" s="1"/>
  <c r="DR79" i="11" l="1"/>
  <c r="DY79" i="11"/>
  <c r="CO79" i="11" s="1"/>
  <c r="EJ80" i="11"/>
  <c r="DS79" i="11"/>
  <c r="DX80" i="11"/>
  <c r="CN80" i="11" s="1"/>
  <c r="DW80" i="11"/>
  <c r="CM80" i="11" s="1"/>
  <c r="DP80" i="11"/>
  <c r="DQ80" i="11"/>
  <c r="CG80" i="11" s="1"/>
  <c r="DA80" i="11"/>
  <c r="BQ80" i="11" s="1"/>
  <c r="BO80" i="11"/>
  <c r="EB80" i="11"/>
  <c r="CR80" i="11" s="1"/>
  <c r="CZ80" i="11"/>
  <c r="BP80" i="11" s="1"/>
  <c r="FI80" i="11"/>
  <c r="CF80" i="11"/>
  <c r="ER80" i="11"/>
  <c r="DV80" i="11"/>
  <c r="CL80" i="11" s="1"/>
  <c r="CI79" i="11"/>
  <c r="EE80" i="11"/>
  <c r="CU80" i="11" s="1"/>
  <c r="FJ80" i="11"/>
  <c r="ED80" i="11"/>
  <c r="CT80" i="11" s="1"/>
  <c r="EQ80" i="11"/>
  <c r="CH79" i="11"/>
  <c r="DB81" i="11"/>
  <c r="BR81" i="11" s="1"/>
  <c r="DF81" i="11"/>
  <c r="BV81" i="11" s="1"/>
  <c r="DL81" i="11"/>
  <c r="CB81" i="11" s="1"/>
  <c r="EH81" i="11"/>
  <c r="EN81" i="11"/>
  <c r="ET81" i="11"/>
  <c r="EX81" i="11"/>
  <c r="FD81" i="11"/>
  <c r="FH81" i="11"/>
  <c r="FN81" i="11"/>
  <c r="CX81" i="11"/>
  <c r="BN81" i="11" s="1"/>
  <c r="DE81" i="11"/>
  <c r="BU81" i="11" s="1"/>
  <c r="DM81" i="11"/>
  <c r="CC81" i="11" s="1"/>
  <c r="EL81" i="11"/>
  <c r="ES81" i="11"/>
  <c r="EY81" i="11"/>
  <c r="FF81" i="11"/>
  <c r="FM81" i="11"/>
  <c r="DC81" i="11"/>
  <c r="BS81" i="11" s="1"/>
  <c r="DJ81" i="11"/>
  <c r="BZ81" i="11" s="1"/>
  <c r="EG81" i="11"/>
  <c r="EJ81" i="11" s="1"/>
  <c r="EO81" i="11"/>
  <c r="EV81" i="11"/>
  <c r="FA81" i="11"/>
  <c r="DX81" i="11" s="1"/>
  <c r="CN81" i="11" s="1"/>
  <c r="FK81" i="11"/>
  <c r="CW81" i="11"/>
  <c r="BM81" i="11" s="1"/>
  <c r="DD81" i="11"/>
  <c r="BT81" i="11" s="1"/>
  <c r="DK81" i="11"/>
  <c r="EI81" i="11"/>
  <c r="EP81" i="11"/>
  <c r="EW81" i="11"/>
  <c r="FE81" i="11"/>
  <c r="FJ81" i="11" s="1"/>
  <c r="FL81" i="11"/>
  <c r="CY81" i="11"/>
  <c r="EU81" i="11"/>
  <c r="DI81" i="11"/>
  <c r="BY81" i="11" s="1"/>
  <c r="EZ81" i="11"/>
  <c r="EF81" i="11"/>
  <c r="FG81" i="11"/>
  <c r="EM81" i="11"/>
  <c r="ER81" i="11" s="1"/>
  <c r="FO81" i="11"/>
  <c r="EE81" i="11" s="1"/>
  <c r="CU81" i="11" s="1"/>
  <c r="DH80" i="11"/>
  <c r="BX80" i="11" s="1"/>
  <c r="DU80" i="11"/>
  <c r="CK80" i="11" s="1"/>
  <c r="EA80" i="11"/>
  <c r="CQ80" i="11" s="1"/>
  <c r="DN80" i="11"/>
  <c r="CD80" i="11" s="1"/>
  <c r="A83" i="11"/>
  <c r="DT80" i="11"/>
  <c r="CJ80" i="11" s="1"/>
  <c r="DG80" i="11"/>
  <c r="BW80" i="11" s="1"/>
  <c r="DO80" i="11"/>
  <c r="CE80" i="11" s="1"/>
  <c r="FC80" i="11"/>
  <c r="FB80" i="11"/>
  <c r="EC80" i="11"/>
  <c r="CS80" i="11" s="1"/>
  <c r="DR80" i="11" l="1"/>
  <c r="DY80" i="11"/>
  <c r="CO80" i="11" s="1"/>
  <c r="CI80" i="11"/>
  <c r="DZ80" i="11"/>
  <c r="CP80" i="11" s="1"/>
  <c r="DS80" i="11"/>
  <c r="DQ81" i="11"/>
  <c r="DW81" i="11"/>
  <c r="CM81" i="11" s="1"/>
  <c r="DP81" i="11"/>
  <c r="EC81" i="11"/>
  <c r="CS81" i="11" s="1"/>
  <c r="CA81" i="11"/>
  <c r="EK81" i="11"/>
  <c r="DA81" i="11"/>
  <c r="BQ81" i="11" s="1"/>
  <c r="BO81" i="11"/>
  <c r="CZ81" i="11"/>
  <c r="BP81" i="11" s="1"/>
  <c r="DV81" i="11"/>
  <c r="CL81" i="11" s="1"/>
  <c r="CH80" i="11"/>
  <c r="CG81" i="11"/>
  <c r="EB81" i="11"/>
  <c r="CR81" i="11" s="1"/>
  <c r="EA81" i="11"/>
  <c r="CQ81" i="11" s="1"/>
  <c r="DG81" i="11"/>
  <c r="BW81" i="11" s="1"/>
  <c r="DT81" i="11"/>
  <c r="CJ81" i="11" s="1"/>
  <c r="FB81" i="11"/>
  <c r="DY81" i="11" s="1"/>
  <c r="CO81" i="11" s="1"/>
  <c r="FC81" i="11"/>
  <c r="DS81" i="11" s="1"/>
  <c r="FI81" i="11"/>
  <c r="DN81" i="11"/>
  <c r="CD81" i="11" s="1"/>
  <c r="A84" i="11"/>
  <c r="DH81" i="11"/>
  <c r="BX81" i="11" s="1"/>
  <c r="DU81" i="11"/>
  <c r="CK81" i="11" s="1"/>
  <c r="CF81" i="11"/>
  <c r="ED81" i="11"/>
  <c r="CT81" i="11" s="1"/>
  <c r="CX82" i="11"/>
  <c r="BN82" i="11" s="1"/>
  <c r="DD82" i="11"/>
  <c r="BT82" i="11" s="1"/>
  <c r="DJ82" i="11"/>
  <c r="BZ82" i="11" s="1"/>
  <c r="EF82" i="11"/>
  <c r="EL82" i="11"/>
  <c r="EP82" i="11"/>
  <c r="EV82" i="11"/>
  <c r="EZ82" i="11"/>
  <c r="FF82" i="11"/>
  <c r="FL82" i="11"/>
  <c r="CY82" i="11"/>
  <c r="BO82" i="11" s="1"/>
  <c r="DF82" i="11"/>
  <c r="BV82" i="11" s="1"/>
  <c r="DM82" i="11"/>
  <c r="CC82" i="11" s="1"/>
  <c r="EM82" i="11"/>
  <c r="ER82" i="11" s="1"/>
  <c r="ET82" i="11"/>
  <c r="EY82" i="11"/>
  <c r="FG82" i="11"/>
  <c r="FN82" i="11"/>
  <c r="DC82" i="11"/>
  <c r="BS82" i="11" s="1"/>
  <c r="DK82" i="11"/>
  <c r="CA82" i="11" s="1"/>
  <c r="EH82" i="11"/>
  <c r="EO82" i="11"/>
  <c r="EW82" i="11"/>
  <c r="FD82" i="11"/>
  <c r="FK82" i="11"/>
  <c r="CW82" i="11"/>
  <c r="BM82" i="11" s="1"/>
  <c r="DE82" i="11"/>
  <c r="BU82" i="11" s="1"/>
  <c r="DL82" i="11"/>
  <c r="EI82" i="11"/>
  <c r="ES82" i="11"/>
  <c r="EX82" i="11"/>
  <c r="FE82" i="11"/>
  <c r="FM82" i="11"/>
  <c r="DB82" i="11"/>
  <c r="BR82" i="11" s="1"/>
  <c r="EU82" i="11"/>
  <c r="DI82" i="11"/>
  <c r="BY82" i="11" s="1"/>
  <c r="FA82" i="11"/>
  <c r="DX82" i="11" s="1"/>
  <c r="CN82" i="11" s="1"/>
  <c r="EG82" i="11"/>
  <c r="EJ82" i="11" s="1"/>
  <c r="FH82" i="11"/>
  <c r="EN82" i="11"/>
  <c r="FO82" i="11"/>
  <c r="DO81" i="11"/>
  <c r="CE81" i="11" s="1"/>
  <c r="EQ81" i="11"/>
  <c r="ED82" i="11" l="1"/>
  <c r="CT82" i="11" s="1"/>
  <c r="CB82" i="11"/>
  <c r="FI82" i="11"/>
  <c r="DW82" i="11"/>
  <c r="CM82" i="11" s="1"/>
  <c r="DQ82" i="11"/>
  <c r="DP82" i="11"/>
  <c r="DR81" i="11"/>
  <c r="EK82" i="11"/>
  <c r="CI81" i="11"/>
  <c r="DZ81" i="11"/>
  <c r="CP81" i="11" s="1"/>
  <c r="DA82" i="11"/>
  <c r="BQ82" i="11" s="1"/>
  <c r="CZ82" i="11"/>
  <c r="BP82" i="11" s="1"/>
  <c r="EE82" i="11"/>
  <c r="CU82" i="11" s="1"/>
  <c r="DV82" i="11"/>
  <c r="CL82" i="11" s="1"/>
  <c r="DH82" i="11"/>
  <c r="BX82" i="11" s="1"/>
  <c r="DU82" i="11"/>
  <c r="CK82" i="11" s="1"/>
  <c r="FB82" i="11"/>
  <c r="FC82" i="11"/>
  <c r="DB83" i="11"/>
  <c r="BR83" i="11" s="1"/>
  <c r="DF83" i="11"/>
  <c r="BV83" i="11" s="1"/>
  <c r="DL83" i="11"/>
  <c r="CB83" i="11" s="1"/>
  <c r="EH83" i="11"/>
  <c r="EN83" i="11"/>
  <c r="ET83" i="11"/>
  <c r="EX83" i="11"/>
  <c r="FD83" i="11"/>
  <c r="FH83" i="11"/>
  <c r="FN83" i="11"/>
  <c r="CY83" i="11"/>
  <c r="BO83" i="11" s="1"/>
  <c r="DI83" i="11"/>
  <c r="BY83" i="11" s="1"/>
  <c r="EF83" i="11"/>
  <c r="EM83" i="11"/>
  <c r="EU83" i="11"/>
  <c r="EZ83" i="11"/>
  <c r="FG83" i="11"/>
  <c r="FO83" i="11"/>
  <c r="CW83" i="11"/>
  <c r="BM83" i="11" s="1"/>
  <c r="DD83" i="11"/>
  <c r="BT83" i="11" s="1"/>
  <c r="DK83" i="11"/>
  <c r="CA83" i="11" s="1"/>
  <c r="EI83" i="11"/>
  <c r="EP83" i="11"/>
  <c r="EW83" i="11"/>
  <c r="FE83" i="11"/>
  <c r="FJ83" i="11" s="1"/>
  <c r="FL83" i="11"/>
  <c r="CX83" i="11"/>
  <c r="DE83" i="11"/>
  <c r="BU83" i="11" s="1"/>
  <c r="DM83" i="11"/>
  <c r="CC83" i="11" s="1"/>
  <c r="EL83" i="11"/>
  <c r="ES83" i="11"/>
  <c r="EY83" i="11"/>
  <c r="FF83" i="11"/>
  <c r="FM83" i="11"/>
  <c r="DC83" i="11"/>
  <c r="BS83" i="11" s="1"/>
  <c r="EV83" i="11"/>
  <c r="DJ83" i="11"/>
  <c r="BZ83" i="11" s="1"/>
  <c r="FA83" i="11"/>
  <c r="DX83" i="11" s="1"/>
  <c r="CN83" i="11" s="1"/>
  <c r="EG83" i="11"/>
  <c r="EJ83" i="11" s="1"/>
  <c r="FK83" i="11"/>
  <c r="EO83" i="11"/>
  <c r="DT82" i="11"/>
  <c r="CJ82" i="11" s="1"/>
  <c r="DG82" i="11"/>
  <c r="BW82" i="11" s="1"/>
  <c r="DO82" i="11"/>
  <c r="CE82" i="11" s="1"/>
  <c r="DN82" i="11"/>
  <c r="CD82" i="11" s="1"/>
  <c r="CG82" i="11"/>
  <c r="EB82" i="11"/>
  <c r="CR82" i="11" s="1"/>
  <c r="A85" i="11"/>
  <c r="EA82" i="11"/>
  <c r="CQ82" i="11" s="1"/>
  <c r="CH81" i="11"/>
  <c r="FJ82" i="11"/>
  <c r="EC82" i="11"/>
  <c r="CS82" i="11" s="1"/>
  <c r="EQ82" i="11"/>
  <c r="CF82" i="11"/>
  <c r="DW83" i="11" l="1"/>
  <c r="CM83" i="11" s="1"/>
  <c r="DQ83" i="11"/>
  <c r="DP83" i="11"/>
  <c r="EK83" i="11"/>
  <c r="DZ82" i="11"/>
  <c r="CP82" i="11" s="1"/>
  <c r="DY82" i="11"/>
  <c r="CO82" i="11" s="1"/>
  <c r="DR82" i="11"/>
  <c r="DS82" i="11"/>
  <c r="CH82" i="11"/>
  <c r="CZ83" i="11"/>
  <c r="BP83" i="11" s="1"/>
  <c r="BN83" i="11"/>
  <c r="DA83" i="11"/>
  <c r="BQ83" i="11" s="1"/>
  <c r="EA83" i="11"/>
  <c r="CQ83" i="11" s="1"/>
  <c r="ER83" i="11"/>
  <c r="EQ83" i="11"/>
  <c r="CI82" i="11"/>
  <c r="EB83" i="11"/>
  <c r="CR83" i="11" s="1"/>
  <c r="EE83" i="11"/>
  <c r="CU83" i="11" s="1"/>
  <c r="CX84" i="11"/>
  <c r="BN84" i="11" s="1"/>
  <c r="DD84" i="11"/>
  <c r="BT84" i="11" s="1"/>
  <c r="DJ84" i="11"/>
  <c r="BZ84" i="11" s="1"/>
  <c r="EF84" i="11"/>
  <c r="EL84" i="11"/>
  <c r="EP84" i="11"/>
  <c r="EV84" i="11"/>
  <c r="EZ84" i="11"/>
  <c r="FF84" i="11"/>
  <c r="FL84" i="11"/>
  <c r="DB84" i="11"/>
  <c r="BR84" i="11" s="1"/>
  <c r="DI84" i="11"/>
  <c r="BY84" i="11" s="1"/>
  <c r="EG84" i="11"/>
  <c r="EN84" i="11"/>
  <c r="EU84" i="11"/>
  <c r="FA84" i="11"/>
  <c r="FH84" i="11"/>
  <c r="FO84" i="11"/>
  <c r="CW84" i="11"/>
  <c r="BM84" i="11" s="1"/>
  <c r="DE84" i="11"/>
  <c r="BU84" i="11" s="1"/>
  <c r="DL84" i="11"/>
  <c r="CB84" i="11" s="1"/>
  <c r="EI84" i="11"/>
  <c r="ES84" i="11"/>
  <c r="EX84" i="11"/>
  <c r="FE84" i="11"/>
  <c r="FJ84" i="11" s="1"/>
  <c r="FM84" i="11"/>
  <c r="CY84" i="11"/>
  <c r="BO84" i="11" s="1"/>
  <c r="DF84" i="11"/>
  <c r="BV84" i="11" s="1"/>
  <c r="DM84" i="11"/>
  <c r="CC84" i="11" s="1"/>
  <c r="EM84" i="11"/>
  <c r="ER84" i="11" s="1"/>
  <c r="ET84" i="11"/>
  <c r="EY84" i="11"/>
  <c r="FG84" i="11"/>
  <c r="FN84" i="11"/>
  <c r="DC84" i="11"/>
  <c r="BS84" i="11" s="1"/>
  <c r="EW84" i="11"/>
  <c r="DK84" i="11"/>
  <c r="FD84" i="11"/>
  <c r="EH84" i="11"/>
  <c r="EK84" i="11" s="1"/>
  <c r="FK84" i="11"/>
  <c r="EA84" i="11" s="1"/>
  <c r="CQ84" i="11" s="1"/>
  <c r="DN84" i="11"/>
  <c r="CD84" i="11" s="1"/>
  <c r="EO84" i="11"/>
  <c r="EC83" i="11"/>
  <c r="CS83" i="11" s="1"/>
  <c r="DG83" i="11"/>
  <c r="BW83" i="11" s="1"/>
  <c r="DT83" i="11"/>
  <c r="CJ83" i="11" s="1"/>
  <c r="A86" i="11"/>
  <c r="FC83" i="11"/>
  <c r="FB83" i="11"/>
  <c r="DY83" i="11" s="1"/>
  <c r="CO83" i="11" s="1"/>
  <c r="DV83" i="11"/>
  <c r="CL83" i="11" s="1"/>
  <c r="CF83" i="11"/>
  <c r="FI83" i="11"/>
  <c r="DN83" i="11"/>
  <c r="CD83" i="11" s="1"/>
  <c r="DU83" i="11"/>
  <c r="CK83" i="11" s="1"/>
  <c r="DH83" i="11"/>
  <c r="BX83" i="11" s="1"/>
  <c r="DO83" i="11"/>
  <c r="CE83" i="11" s="1"/>
  <c r="CG83" i="11"/>
  <c r="ED83" i="11"/>
  <c r="CT83" i="11" s="1"/>
  <c r="DX84" i="11" l="1"/>
  <c r="CN84" i="11" s="1"/>
  <c r="DP84" i="11"/>
  <c r="DW84" i="11"/>
  <c r="CM84" i="11" s="1"/>
  <c r="DQ84" i="11"/>
  <c r="CI83" i="11"/>
  <c r="DZ83" i="11"/>
  <c r="CP83" i="11" s="1"/>
  <c r="DR83" i="11"/>
  <c r="DS83" i="11"/>
  <c r="EC84" i="11"/>
  <c r="CS84" i="11" s="1"/>
  <c r="CA84" i="11"/>
  <c r="EJ84" i="11"/>
  <c r="EB84" i="11"/>
  <c r="CR84" i="11" s="1"/>
  <c r="CF84" i="11"/>
  <c r="CZ84" i="11"/>
  <c r="BP84" i="11" s="1"/>
  <c r="CG84" i="11"/>
  <c r="DA84" i="11"/>
  <c r="BQ84" i="11" s="1"/>
  <c r="CH83" i="11"/>
  <c r="A87" i="11"/>
  <c r="FI84" i="11"/>
  <c r="EE84" i="11"/>
  <c r="CU84" i="11" s="1"/>
  <c r="DV84" i="11"/>
  <c r="CL84" i="11" s="1"/>
  <c r="ED84" i="11"/>
  <c r="CT84" i="11" s="1"/>
  <c r="EQ84" i="11"/>
  <c r="FC84" i="11"/>
  <c r="FB84" i="11"/>
  <c r="DB85" i="11"/>
  <c r="BR85" i="11" s="1"/>
  <c r="DF85" i="11"/>
  <c r="BV85" i="11" s="1"/>
  <c r="DL85" i="11"/>
  <c r="CB85" i="11" s="1"/>
  <c r="EH85" i="11"/>
  <c r="EN85" i="11"/>
  <c r="ET85" i="11"/>
  <c r="EX85" i="11"/>
  <c r="FD85" i="11"/>
  <c r="FH85" i="11"/>
  <c r="FN85" i="11"/>
  <c r="DC85" i="11"/>
  <c r="BS85" i="11" s="1"/>
  <c r="DJ85" i="11"/>
  <c r="BZ85" i="11" s="1"/>
  <c r="EG85" i="11"/>
  <c r="EJ85" i="11" s="1"/>
  <c r="EO85" i="11"/>
  <c r="EV85" i="11"/>
  <c r="FA85" i="11"/>
  <c r="DX85" i="11" s="1"/>
  <c r="CN85" i="11" s="1"/>
  <c r="FK85" i="11"/>
  <c r="CX85" i="11"/>
  <c r="BN85" i="11" s="1"/>
  <c r="DE85" i="11"/>
  <c r="BU85" i="11" s="1"/>
  <c r="DM85" i="11"/>
  <c r="CC85" i="11" s="1"/>
  <c r="EL85" i="11"/>
  <c r="EQ85" i="11" s="1"/>
  <c r="ES85" i="11"/>
  <c r="EY85" i="11"/>
  <c r="FF85" i="11"/>
  <c r="FM85" i="11"/>
  <c r="CY85" i="11"/>
  <c r="BO85" i="11" s="1"/>
  <c r="DI85" i="11"/>
  <c r="BY85" i="11" s="1"/>
  <c r="EF85" i="11"/>
  <c r="EM85" i="11"/>
  <c r="EU85" i="11"/>
  <c r="EZ85" i="11"/>
  <c r="FG85" i="11"/>
  <c r="FO85" i="11"/>
  <c r="DD85" i="11"/>
  <c r="BT85" i="11" s="1"/>
  <c r="EW85" i="11"/>
  <c r="DK85" i="11"/>
  <c r="CA85" i="11" s="1"/>
  <c r="FE85" i="11"/>
  <c r="FJ85" i="11" s="1"/>
  <c r="EI85" i="11"/>
  <c r="FL85" i="11"/>
  <c r="CW85" i="11"/>
  <c r="BM85" i="11" s="1"/>
  <c r="EP85" i="11"/>
  <c r="DH84" i="11"/>
  <c r="BX84" i="11" s="1"/>
  <c r="DU84" i="11"/>
  <c r="CK84" i="11" s="1"/>
  <c r="DO84" i="11"/>
  <c r="CE84" i="11" s="1"/>
  <c r="DT84" i="11"/>
  <c r="CJ84" i="11" s="1"/>
  <c r="DG84" i="11"/>
  <c r="BW84" i="11" s="1"/>
  <c r="DS84" i="11" l="1"/>
  <c r="EK85" i="11"/>
  <c r="DY84" i="11"/>
  <c r="CO84" i="11" s="1"/>
  <c r="DW85" i="11"/>
  <c r="CM85" i="11" s="1"/>
  <c r="DQ85" i="11"/>
  <c r="DP85" i="11"/>
  <c r="DZ84" i="11"/>
  <c r="CP84" i="11" s="1"/>
  <c r="DR84" i="11"/>
  <c r="CH84" i="11" s="1"/>
  <c r="DA85" i="11"/>
  <c r="BQ85" i="11" s="1"/>
  <c r="CZ85" i="11"/>
  <c r="BP85" i="11" s="1"/>
  <c r="DN85" i="11"/>
  <c r="CD85" i="11" s="1"/>
  <c r="EE85" i="11"/>
  <c r="CU85" i="11" s="1"/>
  <c r="EA85" i="11"/>
  <c r="CQ85" i="11" s="1"/>
  <c r="EC85" i="11"/>
  <c r="CS85" i="11" s="1"/>
  <c r="CI84" i="11"/>
  <c r="DV85" i="11"/>
  <c r="CL85" i="11" s="1"/>
  <c r="CG85" i="11"/>
  <c r="CF85" i="11"/>
  <c r="ER85" i="11"/>
  <c r="DG85" i="11"/>
  <c r="BW85" i="11" s="1"/>
  <c r="DT85" i="11"/>
  <c r="CJ85" i="11" s="1"/>
  <c r="EB85" i="11"/>
  <c r="CR85" i="11" s="1"/>
  <c r="FI85" i="11"/>
  <c r="CX86" i="11"/>
  <c r="BN86" i="11" s="1"/>
  <c r="DD86" i="11"/>
  <c r="BT86" i="11" s="1"/>
  <c r="DJ86" i="11"/>
  <c r="BZ86" i="11" s="1"/>
  <c r="EF86" i="11"/>
  <c r="EL86" i="11"/>
  <c r="EP86" i="11"/>
  <c r="EV86" i="11"/>
  <c r="EZ86" i="11"/>
  <c r="FF86" i="11"/>
  <c r="FL86" i="11"/>
  <c r="DC86" i="11"/>
  <c r="BS86" i="11" s="1"/>
  <c r="DK86" i="11"/>
  <c r="CA86" i="11" s="1"/>
  <c r="EH86" i="11"/>
  <c r="EO86" i="11"/>
  <c r="EW86" i="11"/>
  <c r="FD86" i="11"/>
  <c r="FK86" i="11"/>
  <c r="CY86" i="11"/>
  <c r="BO86" i="11" s="1"/>
  <c r="DF86" i="11"/>
  <c r="BV86" i="11" s="1"/>
  <c r="DM86" i="11"/>
  <c r="CC86" i="11" s="1"/>
  <c r="EM86" i="11"/>
  <c r="ER86" i="11" s="1"/>
  <c r="ET86" i="11"/>
  <c r="EY86" i="11"/>
  <c r="FG86" i="11"/>
  <c r="FN86" i="11"/>
  <c r="DB86" i="11"/>
  <c r="BR86" i="11" s="1"/>
  <c r="DI86" i="11"/>
  <c r="EG86" i="11"/>
  <c r="EJ86" i="11" s="1"/>
  <c r="EN86" i="11"/>
  <c r="EU86" i="11"/>
  <c r="FA86" i="11"/>
  <c r="DX86" i="11" s="1"/>
  <c r="CN86" i="11" s="1"/>
  <c r="FH86" i="11"/>
  <c r="FO86" i="11"/>
  <c r="DE86" i="11"/>
  <c r="BU86" i="11" s="1"/>
  <c r="EX86" i="11"/>
  <c r="DL86" i="11"/>
  <c r="FE86" i="11"/>
  <c r="EI86" i="11"/>
  <c r="FM86" i="11"/>
  <c r="CW86" i="11"/>
  <c r="BM86" i="11" s="1"/>
  <c r="ES86" i="11"/>
  <c r="DO85" i="11"/>
  <c r="CE85" i="11" s="1"/>
  <c r="FC85" i="11"/>
  <c r="FB85" i="11"/>
  <c r="DY85" i="11" s="1"/>
  <c r="CO85" i="11" s="1"/>
  <c r="DH85" i="11"/>
  <c r="BX85" i="11" s="1"/>
  <c r="DU85" i="11"/>
  <c r="CK85" i="11" s="1"/>
  <c r="ED85" i="11"/>
  <c r="CT85" i="11" s="1"/>
  <c r="A88" i="11"/>
  <c r="EA86" i="11" l="1"/>
  <c r="CQ86" i="11" s="1"/>
  <c r="BY86" i="11"/>
  <c r="DZ85" i="11"/>
  <c r="CP85" i="11" s="1"/>
  <c r="DS85" i="11"/>
  <c r="EK86" i="11"/>
  <c r="ED86" i="11"/>
  <c r="CT86" i="11" s="1"/>
  <c r="CB86" i="11"/>
  <c r="DW86" i="11"/>
  <c r="CM86" i="11" s="1"/>
  <c r="DQ86" i="11"/>
  <c r="DP86" i="11"/>
  <c r="CF86" i="11" s="1"/>
  <c r="DR85" i="11"/>
  <c r="CZ86" i="11"/>
  <c r="BP86" i="11" s="1"/>
  <c r="DA86" i="11"/>
  <c r="BQ86" i="11" s="1"/>
  <c r="EB86" i="11"/>
  <c r="CR86" i="11" s="1"/>
  <c r="CI85" i="11"/>
  <c r="FJ86" i="11"/>
  <c r="CH85" i="11"/>
  <c r="DG86" i="11"/>
  <c r="BW86" i="11" s="1"/>
  <c r="DT86" i="11"/>
  <c r="CJ86" i="11" s="1"/>
  <c r="CG86" i="11"/>
  <c r="DN86" i="11"/>
  <c r="CD86" i="11" s="1"/>
  <c r="DV86" i="11"/>
  <c r="CL86" i="11" s="1"/>
  <c r="DB87" i="11"/>
  <c r="BR87" i="11" s="1"/>
  <c r="DF87" i="11"/>
  <c r="BV87" i="11" s="1"/>
  <c r="DL87" i="11"/>
  <c r="CB87" i="11" s="1"/>
  <c r="EH87" i="11"/>
  <c r="EN87" i="11"/>
  <c r="ET87" i="11"/>
  <c r="EX87" i="11"/>
  <c r="FD87" i="11"/>
  <c r="FH87" i="11"/>
  <c r="FN87" i="11"/>
  <c r="CW87" i="11"/>
  <c r="BM87" i="11" s="1"/>
  <c r="DD87" i="11"/>
  <c r="BT87" i="11" s="1"/>
  <c r="DK87" i="11"/>
  <c r="CA87" i="11" s="1"/>
  <c r="EI87" i="11"/>
  <c r="EP87" i="11"/>
  <c r="EW87" i="11"/>
  <c r="FE87" i="11"/>
  <c r="FJ87" i="11" s="1"/>
  <c r="FL87" i="11"/>
  <c r="CY87" i="11"/>
  <c r="DI87" i="11"/>
  <c r="BY87" i="11" s="1"/>
  <c r="EF87" i="11"/>
  <c r="EM87" i="11"/>
  <c r="EU87" i="11"/>
  <c r="EZ87" i="11"/>
  <c r="FG87" i="11"/>
  <c r="FO87" i="11"/>
  <c r="DC87" i="11"/>
  <c r="BS87" i="11" s="1"/>
  <c r="DJ87" i="11"/>
  <c r="BZ87" i="11" s="1"/>
  <c r="EG87" i="11"/>
  <c r="EJ87" i="11" s="1"/>
  <c r="EO87" i="11"/>
  <c r="EV87" i="11"/>
  <c r="FA87" i="11"/>
  <c r="DX87" i="11" s="1"/>
  <c r="CN87" i="11" s="1"/>
  <c r="FK87" i="11"/>
  <c r="EA87" i="11" s="1"/>
  <c r="CQ87" i="11" s="1"/>
  <c r="DE87" i="11"/>
  <c r="BU87" i="11" s="1"/>
  <c r="EY87" i="11"/>
  <c r="DM87" i="11"/>
  <c r="CC87" i="11" s="1"/>
  <c r="FF87" i="11"/>
  <c r="EL87" i="11"/>
  <c r="EQ87" i="11" s="1"/>
  <c r="FM87" i="11"/>
  <c r="CX87" i="11"/>
  <c r="ES87" i="11"/>
  <c r="DO86" i="11"/>
  <c r="CE86" i="11" s="1"/>
  <c r="EE86" i="11"/>
  <c r="CU86" i="11" s="1"/>
  <c r="FI86" i="11"/>
  <c r="EC86" i="11"/>
  <c r="CS86" i="11" s="1"/>
  <c r="EQ86" i="11"/>
  <c r="A89" i="11"/>
  <c r="FB86" i="11"/>
  <c r="FC86" i="11"/>
  <c r="DZ86" i="11" s="1"/>
  <c r="CP86" i="11" s="1"/>
  <c r="DH86" i="11"/>
  <c r="BX86" i="11" s="1"/>
  <c r="DU86" i="11"/>
  <c r="CK86" i="11" s="1"/>
  <c r="DR86" i="11" l="1"/>
  <c r="CH86" i="11" s="1"/>
  <c r="DY86" i="11"/>
  <c r="CO86" i="11" s="1"/>
  <c r="DW87" i="11"/>
  <c r="CM87" i="11" s="1"/>
  <c r="DQ87" i="11"/>
  <c r="DP87" i="11"/>
  <c r="EK87" i="11"/>
  <c r="DS86" i="11"/>
  <c r="CZ87" i="11"/>
  <c r="BP87" i="11" s="1"/>
  <c r="BN87" i="11"/>
  <c r="DA87" i="11"/>
  <c r="BQ87" i="11" s="1"/>
  <c r="BO87" i="11"/>
  <c r="CI86" i="11"/>
  <c r="ER87" i="11"/>
  <c r="CX88" i="11"/>
  <c r="BN88" i="11" s="1"/>
  <c r="DD88" i="11"/>
  <c r="BT88" i="11" s="1"/>
  <c r="DJ88" i="11"/>
  <c r="BZ88" i="11" s="1"/>
  <c r="EF88" i="11"/>
  <c r="EL88" i="11"/>
  <c r="EP88" i="11"/>
  <c r="EV88" i="11"/>
  <c r="EZ88" i="11"/>
  <c r="FF88" i="11"/>
  <c r="FL88" i="11"/>
  <c r="CW88" i="11"/>
  <c r="BM88" i="11" s="1"/>
  <c r="DE88" i="11"/>
  <c r="BU88" i="11" s="1"/>
  <c r="DL88" i="11"/>
  <c r="CB88" i="11" s="1"/>
  <c r="EI88" i="11"/>
  <c r="ES88" i="11"/>
  <c r="EX88" i="11"/>
  <c r="FE88" i="11"/>
  <c r="FM88" i="11"/>
  <c r="DB88" i="11"/>
  <c r="BR88" i="11" s="1"/>
  <c r="DI88" i="11"/>
  <c r="BY88" i="11" s="1"/>
  <c r="EG88" i="11"/>
  <c r="EN88" i="11"/>
  <c r="EU88" i="11"/>
  <c r="FA88" i="11"/>
  <c r="FH88" i="11"/>
  <c r="FO88" i="11"/>
  <c r="DN88" i="11"/>
  <c r="CD88" i="11" s="1"/>
  <c r="DC88" i="11"/>
  <c r="BS88" i="11" s="1"/>
  <c r="DK88" i="11"/>
  <c r="CA88" i="11" s="1"/>
  <c r="EH88" i="11"/>
  <c r="EK88" i="11" s="1"/>
  <c r="EO88" i="11"/>
  <c r="EW88" i="11"/>
  <c r="FD88" i="11"/>
  <c r="FK88" i="11"/>
  <c r="DF88" i="11"/>
  <c r="BV88" i="11" s="1"/>
  <c r="EY88" i="11"/>
  <c r="DM88" i="11"/>
  <c r="CC88" i="11" s="1"/>
  <c r="FG88" i="11"/>
  <c r="EM88" i="11"/>
  <c r="FN88" i="11"/>
  <c r="CY88" i="11"/>
  <c r="BO88" i="11" s="1"/>
  <c r="ET88" i="11"/>
  <c r="EC87" i="11"/>
  <c r="CS87" i="11" s="1"/>
  <c r="DG87" i="11"/>
  <c r="BW87" i="11" s="1"/>
  <c r="DT87" i="11"/>
  <c r="CJ87" i="11" s="1"/>
  <c r="CF87" i="11"/>
  <c r="DV87" i="11"/>
  <c r="CL87" i="11" s="1"/>
  <c r="FI87" i="11"/>
  <c r="DN87" i="11"/>
  <c r="CD87" i="11" s="1"/>
  <c r="A90" i="11"/>
  <c r="FC87" i="11"/>
  <c r="FB87" i="11"/>
  <c r="DH87" i="11"/>
  <c r="BX87" i="11" s="1"/>
  <c r="DU87" i="11"/>
  <c r="CK87" i="11" s="1"/>
  <c r="CG87" i="11"/>
  <c r="DO87" i="11"/>
  <c r="CE87" i="11" s="1"/>
  <c r="ED87" i="11"/>
  <c r="CT87" i="11" s="1"/>
  <c r="EE87" i="11"/>
  <c r="CU87" i="11" s="1"/>
  <c r="EB87" i="11"/>
  <c r="CR87" i="11" s="1"/>
  <c r="DY87" i="11" l="1"/>
  <c r="CO87" i="11" s="1"/>
  <c r="DX88" i="11"/>
  <c r="CN88" i="11" s="1"/>
  <c r="DW88" i="11"/>
  <c r="CM88" i="11" s="1"/>
  <c r="DP88" i="11"/>
  <c r="DQ88" i="11"/>
  <c r="DZ87" i="11"/>
  <c r="CP87" i="11" s="1"/>
  <c r="DR87" i="11"/>
  <c r="CH87" i="11" s="1"/>
  <c r="EJ88" i="11"/>
  <c r="DS87" i="11"/>
  <c r="CZ88" i="11"/>
  <c r="BP88" i="11" s="1"/>
  <c r="ER88" i="11"/>
  <c r="EE88" i="11"/>
  <c r="CU88" i="11" s="1"/>
  <c r="CG88" i="11"/>
  <c r="DA88" i="11"/>
  <c r="BQ88" i="11" s="1"/>
  <c r="EB88" i="11"/>
  <c r="CR88" i="11" s="1"/>
  <c r="EC88" i="11"/>
  <c r="CS88" i="11" s="1"/>
  <c r="CI87" i="11"/>
  <c r="A91" i="11"/>
  <c r="FB88" i="11"/>
  <c r="FC88" i="11"/>
  <c r="DH88" i="11"/>
  <c r="BX88" i="11" s="1"/>
  <c r="DU88" i="11"/>
  <c r="CK88" i="11" s="1"/>
  <c r="EA88" i="11"/>
  <c r="CQ88" i="11" s="1"/>
  <c r="DT88" i="11"/>
  <c r="CJ88" i="11" s="1"/>
  <c r="DG88" i="11"/>
  <c r="BW88" i="11" s="1"/>
  <c r="DO88" i="11"/>
  <c r="CE88" i="11" s="1"/>
  <c r="DV88" i="11"/>
  <c r="CL88" i="11" s="1"/>
  <c r="DB89" i="11"/>
  <c r="BR89" i="11" s="1"/>
  <c r="DF89" i="11"/>
  <c r="BV89" i="11" s="1"/>
  <c r="DL89" i="11"/>
  <c r="CB89" i="11" s="1"/>
  <c r="EH89" i="11"/>
  <c r="EN89" i="11"/>
  <c r="ET89" i="11"/>
  <c r="EX89" i="11"/>
  <c r="FD89" i="11"/>
  <c r="FH89" i="11"/>
  <c r="FN89" i="11"/>
  <c r="CX89" i="11"/>
  <c r="BN89" i="11" s="1"/>
  <c r="DE89" i="11"/>
  <c r="BU89" i="11" s="1"/>
  <c r="DM89" i="11"/>
  <c r="CC89" i="11" s="1"/>
  <c r="EL89" i="11"/>
  <c r="ES89" i="11"/>
  <c r="EY89" i="11"/>
  <c r="FF89" i="11"/>
  <c r="FM89" i="11"/>
  <c r="DC89" i="11"/>
  <c r="BS89" i="11" s="1"/>
  <c r="DJ89" i="11"/>
  <c r="BZ89" i="11" s="1"/>
  <c r="EG89" i="11"/>
  <c r="EJ89" i="11" s="1"/>
  <c r="EO89" i="11"/>
  <c r="EV89" i="11"/>
  <c r="FA89" i="11"/>
  <c r="DX89" i="11" s="1"/>
  <c r="CN89" i="11" s="1"/>
  <c r="FK89" i="11"/>
  <c r="CW89" i="11"/>
  <c r="BM89" i="11" s="1"/>
  <c r="DD89" i="11"/>
  <c r="BT89" i="11" s="1"/>
  <c r="DK89" i="11"/>
  <c r="CA89" i="11" s="1"/>
  <c r="EI89" i="11"/>
  <c r="DI89" i="11"/>
  <c r="BY89" i="11" s="1"/>
  <c r="EU89" i="11"/>
  <c r="FG89" i="11"/>
  <c r="EF89" i="11"/>
  <c r="EW89" i="11"/>
  <c r="FL89" i="11"/>
  <c r="EB89" i="11" s="1"/>
  <c r="CR89" i="11" s="1"/>
  <c r="EM89" i="11"/>
  <c r="EZ89" i="11"/>
  <c r="FO89" i="11"/>
  <c r="CY89" i="11"/>
  <c r="BO89" i="11" s="1"/>
  <c r="EP89" i="11"/>
  <c r="FE89" i="11"/>
  <c r="FJ89" i="11" s="1"/>
  <c r="FI88" i="11"/>
  <c r="FJ88" i="11"/>
  <c r="ED88" i="11"/>
  <c r="CT88" i="11" s="1"/>
  <c r="EQ88" i="11"/>
  <c r="CF88" i="11"/>
  <c r="DW89" i="11" l="1"/>
  <c r="CM89" i="11" s="1"/>
  <c r="DQ89" i="11"/>
  <c r="DP89" i="11"/>
  <c r="DZ88" i="11"/>
  <c r="CP88" i="11" s="1"/>
  <c r="EK89" i="11"/>
  <c r="DY88" i="11"/>
  <c r="CO88" i="11" s="1"/>
  <c r="DR88" i="11"/>
  <c r="DS88" i="11"/>
  <c r="CF89" i="11"/>
  <c r="EC89" i="11"/>
  <c r="CS89" i="11" s="1"/>
  <c r="CZ89" i="11"/>
  <c r="BP89" i="11" s="1"/>
  <c r="CI88" i="11"/>
  <c r="CG89" i="11"/>
  <c r="DA89" i="11"/>
  <c r="BQ89" i="11" s="1"/>
  <c r="DV89" i="11"/>
  <c r="CL89" i="11" s="1"/>
  <c r="EA89" i="11"/>
  <c r="CQ89" i="11" s="1"/>
  <c r="ER89" i="11"/>
  <c r="FB89" i="11"/>
  <c r="FC89" i="11"/>
  <c r="FI89" i="11"/>
  <c r="DN89" i="11"/>
  <c r="CD89" i="11" s="1"/>
  <c r="DH89" i="11"/>
  <c r="BX89" i="11" s="1"/>
  <c r="DU89" i="11"/>
  <c r="CK89" i="11" s="1"/>
  <c r="ED89" i="11"/>
  <c r="CT89" i="11" s="1"/>
  <c r="CH88" i="11"/>
  <c r="DO89" i="11"/>
  <c r="CE89" i="11" s="1"/>
  <c r="EQ89" i="11"/>
  <c r="CX90" i="11"/>
  <c r="DD90" i="11"/>
  <c r="BT90" i="11" s="1"/>
  <c r="DJ90" i="11"/>
  <c r="BZ90" i="11" s="1"/>
  <c r="EF90" i="11"/>
  <c r="EL90" i="11"/>
  <c r="EP90" i="11"/>
  <c r="EV90" i="11"/>
  <c r="EZ90" i="11"/>
  <c r="FF90" i="11"/>
  <c r="FL90" i="11"/>
  <c r="CY90" i="11"/>
  <c r="DF90" i="11"/>
  <c r="BV90" i="11" s="1"/>
  <c r="DM90" i="11"/>
  <c r="CC90" i="11" s="1"/>
  <c r="EM90" i="11"/>
  <c r="ER90" i="11" s="1"/>
  <c r="ET90" i="11"/>
  <c r="EY90" i="11"/>
  <c r="FG90" i="11"/>
  <c r="FN90" i="11"/>
  <c r="DC90" i="11"/>
  <c r="BS90" i="11" s="1"/>
  <c r="DK90" i="11"/>
  <c r="CA90" i="11" s="1"/>
  <c r="EH90" i="11"/>
  <c r="EO90" i="11"/>
  <c r="EW90" i="11"/>
  <c r="FD90" i="11"/>
  <c r="FK90" i="11"/>
  <c r="DB90" i="11"/>
  <c r="BR90" i="11" s="1"/>
  <c r="EG90" i="11"/>
  <c r="EJ90" i="11" s="1"/>
  <c r="EU90" i="11"/>
  <c r="FH90" i="11"/>
  <c r="DE90" i="11"/>
  <c r="BU90" i="11" s="1"/>
  <c r="EI90" i="11"/>
  <c r="EX90" i="11"/>
  <c r="FM90" i="11"/>
  <c r="DI90" i="11"/>
  <c r="BY90" i="11" s="1"/>
  <c r="EN90" i="11"/>
  <c r="FA90" i="11"/>
  <c r="DX90" i="11" s="1"/>
  <c r="CN90" i="11" s="1"/>
  <c r="FO90" i="11"/>
  <c r="EE90" i="11" s="1"/>
  <c r="CU90" i="11" s="1"/>
  <c r="CW90" i="11"/>
  <c r="BM90" i="11" s="1"/>
  <c r="DL90" i="11"/>
  <c r="CB90" i="11" s="1"/>
  <c r="ES90" i="11"/>
  <c r="FE90" i="11"/>
  <c r="FJ90" i="11" s="1"/>
  <c r="EE89" i="11"/>
  <c r="CU89" i="11" s="1"/>
  <c r="DG89" i="11"/>
  <c r="BW89" i="11" s="1"/>
  <c r="DT89" i="11"/>
  <c r="CJ89" i="11" s="1"/>
  <c r="DB91" i="11"/>
  <c r="BR91" i="11" s="1"/>
  <c r="DF91" i="11"/>
  <c r="BV91" i="11" s="1"/>
  <c r="DL91" i="11"/>
  <c r="CB91" i="11" s="1"/>
  <c r="EH91" i="11"/>
  <c r="EN91" i="11"/>
  <c r="ET91" i="11"/>
  <c r="EX91" i="11"/>
  <c r="FD91" i="11"/>
  <c r="FH91" i="11"/>
  <c r="FN91" i="11"/>
  <c r="CY91" i="11"/>
  <c r="DI91" i="11"/>
  <c r="BY91" i="11" s="1"/>
  <c r="EF91" i="11"/>
  <c r="EM91" i="11"/>
  <c r="EU91" i="11"/>
  <c r="EZ91" i="11"/>
  <c r="FG91" i="11"/>
  <c r="FO91" i="11"/>
  <c r="CW91" i="11"/>
  <c r="BM91" i="11" s="1"/>
  <c r="DD91" i="11"/>
  <c r="BT91" i="11" s="1"/>
  <c r="DK91" i="11"/>
  <c r="CA91" i="11" s="1"/>
  <c r="EI91" i="11"/>
  <c r="EP91" i="11"/>
  <c r="EW91" i="11"/>
  <c r="FE91" i="11"/>
  <c r="FJ91" i="11" s="1"/>
  <c r="FL91" i="11"/>
  <c r="DC91" i="11"/>
  <c r="BS91" i="11" s="1"/>
  <c r="EG91" i="11"/>
  <c r="EJ91" i="11" s="1"/>
  <c r="EV91" i="11"/>
  <c r="FK91" i="11"/>
  <c r="DE91" i="11"/>
  <c r="BU91" i="11" s="1"/>
  <c r="EL91" i="11"/>
  <c r="EY91" i="11"/>
  <c r="FM91" i="11"/>
  <c r="DJ91" i="11"/>
  <c r="BZ91" i="11" s="1"/>
  <c r="EO91" i="11"/>
  <c r="FA91" i="11"/>
  <c r="DX91" i="11" s="1"/>
  <c r="CN91" i="11" s="1"/>
  <c r="CX91" i="11"/>
  <c r="DM91" i="11"/>
  <c r="CC91" i="11" s="1"/>
  <c r="ES91" i="11"/>
  <c r="FF91" i="11"/>
  <c r="DY89" i="11" l="1"/>
  <c r="CO89" i="11" s="1"/>
  <c r="DS89" i="11"/>
  <c r="EK90" i="11"/>
  <c r="DW91" i="11"/>
  <c r="CM91" i="11" s="1"/>
  <c r="DS91" i="11"/>
  <c r="DR91" i="11"/>
  <c r="DP91" i="11"/>
  <c r="DQ91" i="11"/>
  <c r="EK91" i="11"/>
  <c r="DW90" i="11"/>
  <c r="CM90" i="11" s="1"/>
  <c r="DS90" i="11"/>
  <c r="DR90" i="11"/>
  <c r="DQ90" i="11"/>
  <c r="DP90" i="11"/>
  <c r="DZ89" i="11"/>
  <c r="CP89" i="11" s="1"/>
  <c r="DR89" i="11"/>
  <c r="DA90" i="11"/>
  <c r="BQ90" i="11" s="1"/>
  <c r="BO90" i="11"/>
  <c r="CZ91" i="11"/>
  <c r="BP91" i="11" s="1"/>
  <c r="BN91" i="11"/>
  <c r="DA91" i="11"/>
  <c r="BQ91" i="11" s="1"/>
  <c r="BO91" i="11"/>
  <c r="CZ90" i="11"/>
  <c r="BP90" i="11" s="1"/>
  <c r="BN90" i="11"/>
  <c r="FI90" i="11"/>
  <c r="EA91" i="11"/>
  <c r="CQ91" i="11" s="1"/>
  <c r="DV90" i="11"/>
  <c r="CL90" i="11" s="1"/>
  <c r="ED90" i="11"/>
  <c r="CT90" i="11" s="1"/>
  <c r="DH91" i="11"/>
  <c r="BX91" i="11" s="1"/>
  <c r="DU91" i="11"/>
  <c r="CK91" i="11" s="1"/>
  <c r="DO91" i="11"/>
  <c r="CE91" i="11" s="1"/>
  <c r="CG91" i="11"/>
  <c r="ED91" i="11"/>
  <c r="CT91" i="11" s="1"/>
  <c r="DH90" i="11"/>
  <c r="BX90" i="11" s="1"/>
  <c r="DU90" i="11"/>
  <c r="CK90" i="11" s="1"/>
  <c r="FB90" i="11"/>
  <c r="FC90" i="11"/>
  <c r="DZ90" i="11" s="1"/>
  <c r="CP90" i="11" s="1"/>
  <c r="EB91" i="11"/>
  <c r="CR91" i="11" s="1"/>
  <c r="EE91" i="11"/>
  <c r="CU91" i="11" s="1"/>
  <c r="ER91" i="11"/>
  <c r="DO90" i="11"/>
  <c r="CE90" i="11" s="1"/>
  <c r="DG90" i="11"/>
  <c r="BW90" i="11" s="1"/>
  <c r="DT90" i="11"/>
  <c r="CJ90" i="11" s="1"/>
  <c r="DN90" i="11"/>
  <c r="CG90" i="11"/>
  <c r="EB90" i="11"/>
  <c r="CR90" i="11" s="1"/>
  <c r="FB91" i="11"/>
  <c r="FC91" i="11"/>
  <c r="DZ91" i="11" s="1"/>
  <c r="CP91" i="11" s="1"/>
  <c r="EC91" i="11"/>
  <c r="CS91" i="11" s="1"/>
  <c r="DG91" i="11"/>
  <c r="BW91" i="11" s="1"/>
  <c r="DT91" i="11"/>
  <c r="CJ91" i="11" s="1"/>
  <c r="EA90" i="11"/>
  <c r="CQ90" i="11" s="1"/>
  <c r="CH89" i="11"/>
  <c r="EQ91" i="11"/>
  <c r="DV91" i="11"/>
  <c r="CL91" i="11" s="1"/>
  <c r="CF91" i="11"/>
  <c r="FI91" i="11"/>
  <c r="DN91" i="11"/>
  <c r="EC90" i="11"/>
  <c r="CS90" i="11" s="1"/>
  <c r="EQ90" i="11"/>
  <c r="CF90" i="11"/>
  <c r="CI89" i="11"/>
  <c r="DY90" i="11" l="1"/>
  <c r="CO90" i="11" s="1"/>
  <c r="CH91" i="11"/>
  <c r="DY91" i="11"/>
  <c r="CO91" i="11" s="1"/>
  <c r="CI90" i="11"/>
  <c r="CH90" i="11"/>
  <c r="CI91" i="11"/>
</calcChain>
</file>

<file path=xl/comments1.xml><?xml version="1.0" encoding="utf-8"?>
<comments xmlns="http://schemas.openxmlformats.org/spreadsheetml/2006/main">
  <authors>
    <author>support_0</author>
  </authors>
  <commentList>
    <comment ref="AS7" authorId="0" shapeId="0">
      <text>
        <r>
          <rPr>
            <b/>
            <sz val="9"/>
            <color indexed="81"/>
            <rFont val="Tahoma"/>
            <charset val="1"/>
          </rPr>
          <t>support_0:</t>
        </r>
        <r>
          <rPr>
            <sz val="9"/>
            <color indexed="81"/>
            <rFont val="Tahoma"/>
            <charset val="1"/>
          </rPr>
          <t xml:space="preserve">
1 western
2 southern
3 new member states
</t>
        </r>
      </text>
    </comment>
    <comment ref="AW7" authorId="0" shapeId="0">
      <text>
        <r>
          <rPr>
            <b/>
            <sz val="9"/>
            <color indexed="81"/>
            <rFont val="Tahoma"/>
            <charset val="1"/>
          </rPr>
          <t>support_0:</t>
        </r>
        <r>
          <rPr>
            <sz val="9"/>
            <color indexed="81"/>
            <rFont val="Tahoma"/>
            <charset val="1"/>
          </rPr>
          <t xml:space="preserve">
dle obrázku
1 - 8 typ očíslováno po řádcích z levého horního do pravého dolního rohu
9 jsem chtěl přidal kvůli Středočeskému kraji,ale jedná se o monotonně rostoucí fci typu 1
https://theconversation.com/what-makes-one-economy-more-resilient-than-another-54374</t>
        </r>
      </text>
    </comment>
    <comment ref="AY7" authorId="0" shapeId="0">
      <text>
        <r>
          <rPr>
            <b/>
            <sz val="9"/>
            <color indexed="81"/>
            <rFont val="Tahoma"/>
            <family val="2"/>
            <charset val="238"/>
          </rPr>
          <t>support_0:</t>
        </r>
        <r>
          <rPr>
            <sz val="9"/>
            <color indexed="81"/>
            <rFont val="Tahoma"/>
            <family val="2"/>
            <charset val="238"/>
          </rPr>
          <t xml:space="preserve">
sloupec duplicitně přidám</t>
        </r>
      </text>
    </comment>
    <comment ref="BA7" authorId="0" shapeId="0">
      <text>
        <r>
          <rPr>
            <b/>
            <sz val="9"/>
            <color indexed="81"/>
            <rFont val="Tahoma"/>
            <family val="2"/>
            <charset val="238"/>
          </rPr>
          <t>support_0:</t>
        </r>
        <r>
          <rPr>
            <sz val="9"/>
            <color indexed="81"/>
            <rFont val="Tahoma"/>
            <family val="2"/>
            <charset val="238"/>
          </rPr>
          <t xml:space="preserve">
počáteční zaměstnanost  na začátku sledovaného období (často rok 1998, někdy ale později) v % vůči 100 % = zaměstnanost ve vrcholu</t>
        </r>
      </text>
    </comment>
    <comment ref="BB7" authorId="0" shapeId="0">
      <text>
        <r>
          <rPr>
            <b/>
            <sz val="9"/>
            <color indexed="81"/>
            <rFont val="Tahoma"/>
            <family val="2"/>
            <charset val="238"/>
          </rPr>
          <t>support_0:</t>
        </r>
        <r>
          <rPr>
            <sz val="9"/>
            <color indexed="81"/>
            <rFont val="Tahoma"/>
            <family val="2"/>
            <charset val="238"/>
          </rPr>
          <t xml:space="preserve">
zaměstnanost v roce 2016 v % vůči absolutní hodnotě ve vrcholu </t>
        </r>
      </text>
    </comment>
    <comment ref="BC7" authorId="0" shapeId="0">
      <text>
        <r>
          <rPr>
            <b/>
            <sz val="9"/>
            <color indexed="81"/>
            <rFont val="Tahoma"/>
            <family val="2"/>
            <charset val="238"/>
          </rPr>
          <t>support_0:</t>
        </r>
        <r>
          <rPr>
            <sz val="9"/>
            <color indexed="81"/>
            <rFont val="Tahoma"/>
            <family val="2"/>
            <charset val="238"/>
          </rPr>
          <t xml:space="preserve">
1 typ - vytvořil kvůli Praze, kde proběhla v letech 2005-2008 fázový posun z nížší zaměstnanosti na vyšší
2 typ - slabý typ fázového posunu z nízké na vyšší zaměstnanost v regionu
0 typ - žádný fázový přechod
-1 typ - znatelný pokles</t>
        </r>
      </text>
    </comment>
    <comment ref="BD7" authorId="0" shapeId="0">
      <text>
        <r>
          <rPr>
            <b/>
            <sz val="9"/>
            <color indexed="81"/>
            <rFont val="Tahoma"/>
            <charset val="1"/>
          </rPr>
          <t>support_0:</t>
        </r>
        <r>
          <rPr>
            <sz val="9"/>
            <color indexed="81"/>
            <rFont val="Tahoma"/>
            <charset val="1"/>
          </rPr>
          <t xml:space="preserve">
úrovně diverzity v rámci daného státu
1 - nejvyšší
2 - střední
3 - nejnižší
příklad kódů
3212 - diverzita na špatné úrovni na začátku období, zlepšení před krizí, v průběhu krize dosáhla zlepšení, ale po krizi je na střední hodnotě
</t>
        </r>
      </text>
    </comment>
    <comment ref="BE7" authorId="0" shapeId="0">
      <text>
        <r>
          <rPr>
            <b/>
            <sz val="9"/>
            <color indexed="81"/>
            <rFont val="Tahoma"/>
            <charset val="1"/>
          </rPr>
          <t>support_0:</t>
        </r>
        <r>
          <rPr>
            <sz val="9"/>
            <color indexed="81"/>
            <rFont val="Tahoma"/>
            <charset val="1"/>
          </rPr>
          <t xml:space="preserve">
typ ekonomiky z hlediska odvětvové struktury :
1 - velmi diverzifikovaný
2 - středně diverzifikovaný (s významným jedním sektorem)
3 - specializovaný</t>
        </r>
      </text>
    </comment>
    <comment ref="BG7" authorId="0" shapeId="0">
      <text>
        <r>
          <rPr>
            <b/>
            <sz val="9"/>
            <color indexed="81"/>
            <rFont val="Tahoma"/>
            <charset val="1"/>
          </rPr>
          <t>support_0:</t>
        </r>
        <r>
          <rPr>
            <sz val="9"/>
            <color indexed="81"/>
            <rFont val="Tahoma"/>
            <charset val="1"/>
          </rPr>
          <t xml:space="preserve">
sloupec duplicitně přidám z důvodu kontroly volby eco_typ
</t>
        </r>
      </text>
    </comment>
    <comment ref="BH7" authorId="0" shapeId="0">
      <text>
        <r>
          <rPr>
            <b/>
            <sz val="9"/>
            <color indexed="81"/>
            <rFont val="Tahoma"/>
            <family val="2"/>
            <charset val="238"/>
          </rPr>
          <t>support_0:</t>
        </r>
        <r>
          <rPr>
            <sz val="9"/>
            <color indexed="81"/>
            <rFont val="Tahoma"/>
            <family val="2"/>
            <charset val="238"/>
          </rPr>
          <t xml:space="preserve">
sloupec duplicitně přidám z důvodu kontroly volby eco_typ
</t>
        </r>
      </text>
    </comment>
    <comment ref="AR103" authorId="0" shapeId="0">
      <text>
        <r>
          <rPr>
            <b/>
            <sz val="9"/>
            <color indexed="81"/>
            <rFont val="Tahoma"/>
            <family val="2"/>
            <charset val="238"/>
          </rPr>
          <t>support_0:</t>
        </r>
        <r>
          <rPr>
            <sz val="9"/>
            <color indexed="81"/>
            <rFont val="Tahoma"/>
            <family val="2"/>
            <charset val="238"/>
          </rPr>
          <t xml:space="preserve">
Berlin - nádherná struktura</t>
        </r>
      </text>
    </comment>
    <comment ref="AR104" authorId="0" shapeId="0">
      <text>
        <r>
          <rPr>
            <b/>
            <sz val="9"/>
            <color indexed="81"/>
            <rFont val="Tahoma"/>
            <family val="2"/>
            <charset val="238"/>
          </rPr>
          <t>support_0:</t>
        </r>
        <r>
          <rPr>
            <sz val="9"/>
            <color indexed="81"/>
            <rFont val="Tahoma"/>
            <family val="2"/>
            <charset val="238"/>
          </rPr>
          <t xml:space="preserve">
Brandenburg - 40/41</t>
        </r>
      </text>
    </comment>
    <comment ref="AR105" authorId="0" shapeId="0">
      <text>
        <r>
          <rPr>
            <b/>
            <sz val="9"/>
            <color indexed="81"/>
            <rFont val="Tahoma"/>
            <family val="2"/>
            <charset val="238"/>
          </rPr>
          <t>support_0:</t>
        </r>
        <r>
          <rPr>
            <sz val="9"/>
            <color indexed="81"/>
            <rFont val="Tahoma"/>
            <family val="2"/>
            <charset val="238"/>
          </rPr>
          <t xml:space="preserve">
Bremen
</t>
        </r>
      </text>
    </comment>
    <comment ref="AR106" authorId="0" shapeId="0">
      <text>
        <r>
          <rPr>
            <b/>
            <sz val="9"/>
            <color indexed="81"/>
            <rFont val="Tahoma"/>
            <family val="2"/>
            <charset val="238"/>
          </rPr>
          <t>support_0:</t>
        </r>
        <r>
          <rPr>
            <sz val="9"/>
            <color indexed="81"/>
            <rFont val="Tahoma"/>
            <family val="2"/>
            <charset val="238"/>
          </rPr>
          <t xml:space="preserve">
Hamburk - bzukot několika odvětví současně</t>
        </r>
      </text>
    </comment>
    <comment ref="AR107" authorId="0" shapeId="0">
      <text>
        <r>
          <rPr>
            <b/>
            <sz val="9"/>
            <color indexed="81"/>
            <rFont val="Tahoma"/>
            <family val="2"/>
            <charset val="238"/>
          </rPr>
          <t>support_0:</t>
        </r>
        <r>
          <rPr>
            <sz val="9"/>
            <color indexed="81"/>
            <rFont val="Tahoma"/>
            <family val="2"/>
            <charset val="238"/>
          </rPr>
          <t xml:space="preserve">
Darmstadt</t>
        </r>
      </text>
    </comment>
    <comment ref="AR110" authorId="0" shapeId="0">
      <text>
        <r>
          <rPr>
            <b/>
            <sz val="9"/>
            <color indexed="81"/>
            <rFont val="Tahoma"/>
            <charset val="1"/>
          </rPr>
          <t>support_0:</t>
        </r>
        <r>
          <rPr>
            <sz val="9"/>
            <color indexed="81"/>
            <rFont val="Tahoma"/>
            <charset val="1"/>
          </rPr>
          <t xml:space="preserve">
Mecklenburg-Vorpommern - starý průmyslový region, který se údajně vysekal z problémů</t>
        </r>
      </text>
    </comment>
    <comment ref="AR112" authorId="0" shapeId="0">
      <text>
        <r>
          <rPr>
            <b/>
            <sz val="9"/>
            <color indexed="81"/>
            <rFont val="Tahoma"/>
            <charset val="1"/>
          </rPr>
          <t>support_0:</t>
        </r>
        <r>
          <rPr>
            <sz val="9"/>
            <color indexed="81"/>
            <rFont val="Tahoma"/>
            <charset val="1"/>
          </rPr>
          <t xml:space="preserve">
Hannover</t>
        </r>
      </text>
    </comment>
    <comment ref="AR113" authorId="0" shapeId="0">
      <text>
        <r>
          <rPr>
            <b/>
            <sz val="9"/>
            <color indexed="81"/>
            <rFont val="Tahoma"/>
            <charset val="1"/>
          </rPr>
          <t>support_0:</t>
        </r>
        <r>
          <rPr>
            <sz val="9"/>
            <color indexed="81"/>
            <rFont val="Tahoma"/>
            <charset val="1"/>
          </rPr>
          <t xml:space="preserve">
Lüneburg</t>
        </r>
      </text>
    </comment>
    <comment ref="AR130" authorId="0" shapeId="0">
      <text>
        <r>
          <rPr>
            <b/>
            <sz val="9"/>
            <color indexed="81"/>
            <rFont val="Tahoma"/>
            <charset val="1"/>
          </rPr>
          <t>support_0:</t>
        </r>
        <r>
          <rPr>
            <sz val="9"/>
            <color indexed="81"/>
            <rFont val="Tahoma"/>
            <charset val="1"/>
          </rPr>
          <t xml:space="preserve">
 - chyba na začátku datové řady viz PDF graf IT05</t>
        </r>
      </text>
    </comment>
    <comment ref="AR131" authorId="0" shapeId="0">
      <text>
        <r>
          <rPr>
            <b/>
            <sz val="9"/>
            <color indexed="81"/>
            <rFont val="Tahoma"/>
            <charset val="1"/>
          </rPr>
          <t>support_0:</t>
        </r>
        <r>
          <rPr>
            <sz val="9"/>
            <color indexed="81"/>
            <rFont val="Tahoma"/>
            <charset val="1"/>
          </rPr>
          <t xml:space="preserve">
 - - chyba na začátku datové řady viz PDF graf IT06</t>
        </r>
      </text>
    </comment>
    <comment ref="AR133" authorId="0" shapeId="0">
      <text>
        <r>
          <rPr>
            <b/>
            <sz val="9"/>
            <color indexed="81"/>
            <rFont val="Tahoma"/>
            <charset val="1"/>
          </rPr>
          <t>support_0:</t>
        </r>
        <r>
          <rPr>
            <sz val="9"/>
            <color indexed="81"/>
            <rFont val="Tahoma"/>
            <charset val="1"/>
          </rPr>
          <t xml:space="preserve">
typ 2323 z hlediska diverzity vyjadřuje, že před krizí byl nejprve pln i málo četných odvětví a těsně před krizí zahynula, těsně po krizi se zase rozzrostla, ale po čase zase malá odvětví zahynula</t>
        </r>
      </text>
    </comment>
    <comment ref="AR138" authorId="0" shapeId="0">
      <text>
        <r>
          <rPr>
            <b/>
            <sz val="9"/>
            <color indexed="81"/>
            <rFont val="Tahoma"/>
            <charset val="1"/>
          </rPr>
          <t>support_0:</t>
        </r>
        <r>
          <rPr>
            <sz val="9"/>
            <color indexed="81"/>
            <rFont val="Tahoma"/>
            <charset val="1"/>
          </rPr>
          <t xml:space="preserve">
Lazio - region with Roma</t>
        </r>
      </text>
    </comment>
    <comment ref="AR141" authorId="0" shapeId="0">
      <text>
        <r>
          <rPr>
            <b/>
            <sz val="9"/>
            <color indexed="81"/>
            <rFont val="Tahoma"/>
            <charset val="1"/>
          </rPr>
          <t>support_0:</t>
        </r>
        <r>
          <rPr>
            <sz val="9"/>
            <color indexed="81"/>
            <rFont val="Tahoma"/>
            <charset val="1"/>
          </rPr>
          <t xml:space="preserve">
Campania - město Napoli (neapol)</t>
        </r>
      </text>
    </comment>
    <comment ref="AR143" authorId="0" shapeId="0">
      <text>
        <r>
          <rPr>
            <b/>
            <sz val="9"/>
            <color indexed="81"/>
            <rFont val="Tahoma"/>
            <charset val="1"/>
          </rPr>
          <t>support_0:</t>
        </r>
        <r>
          <rPr>
            <sz val="9"/>
            <color indexed="81"/>
            <rFont val="Tahoma"/>
            <charset val="1"/>
          </rPr>
          <t xml:space="preserve">
Malý (100 tis lidí) a diverzifikovaný region Basilicata (bez velkých měst)</t>
        </r>
      </text>
    </comment>
    <comment ref="AR145" authorId="0" shapeId="0">
      <text>
        <r>
          <rPr>
            <b/>
            <sz val="9"/>
            <color indexed="81"/>
            <rFont val="Tahoma"/>
            <charset val="1"/>
          </rPr>
          <t>support_0:</t>
        </r>
        <r>
          <rPr>
            <sz val="9"/>
            <color indexed="81"/>
            <rFont val="Tahoma"/>
            <charset val="1"/>
          </rPr>
          <t xml:space="preserve">
Sicilia</t>
        </r>
      </text>
    </comment>
    <comment ref="AR148" authorId="0" shapeId="0">
      <text>
        <r>
          <rPr>
            <b/>
            <sz val="9"/>
            <color indexed="81"/>
            <rFont val="Tahoma"/>
            <charset val="1"/>
          </rPr>
          <t>support_0:</t>
        </r>
        <r>
          <rPr>
            <sz val="9"/>
            <color indexed="81"/>
            <rFont val="Tahoma"/>
            <charset val="1"/>
          </rPr>
          <t xml:space="preserve">
Warsava
</t>
        </r>
      </text>
    </comment>
    <comment ref="AR155" authorId="0" shapeId="0">
      <text>
        <r>
          <rPr>
            <b/>
            <sz val="9"/>
            <color indexed="81"/>
            <rFont val="Tahoma"/>
            <charset val="1"/>
          </rPr>
          <t>support_0:</t>
        </r>
        <r>
          <rPr>
            <sz val="9"/>
            <color indexed="81"/>
            <rFont val="Tahoma"/>
            <charset val="1"/>
          </rPr>
          <t xml:space="preserve">
chyby na začátku a konci období viz pdf grafy
</t>
        </r>
      </text>
    </comment>
    <comment ref="AR156" authorId="0" shapeId="0">
      <text>
        <r>
          <rPr>
            <b/>
            <sz val="9"/>
            <color indexed="81"/>
            <rFont val="Tahoma"/>
            <charset val="1"/>
          </rPr>
          <t>support_0:</t>
        </r>
        <r>
          <rPr>
            <sz val="9"/>
            <color indexed="81"/>
            <rFont val="Tahoma"/>
            <charset val="1"/>
          </rPr>
          <t xml:space="preserve">
chyby na začátku a konci období viz pdf grafy</t>
        </r>
      </text>
    </comment>
    <comment ref="AR163" authorId="0" shapeId="0">
      <text>
        <r>
          <rPr>
            <b/>
            <sz val="9"/>
            <color indexed="81"/>
            <rFont val="Tahoma"/>
            <charset val="1"/>
          </rPr>
          <t>support_0:</t>
        </r>
        <r>
          <rPr>
            <sz val="9"/>
            <color indexed="81"/>
            <rFont val="Tahoma"/>
            <charset val="1"/>
          </rPr>
          <t xml:space="preserve">
Bratislava</t>
        </r>
      </text>
    </comment>
    <comment ref="AR168" authorId="0" shapeId="0">
      <text>
        <r>
          <rPr>
            <b/>
            <sz val="9"/>
            <color indexed="81"/>
            <rFont val="Tahoma"/>
            <charset val="1"/>
          </rPr>
          <t>support_0:</t>
        </r>
        <r>
          <rPr>
            <sz val="9"/>
            <color indexed="81"/>
            <rFont val="Tahoma"/>
            <charset val="1"/>
          </rPr>
          <t xml:space="preserve">
Kentriki Makedonia</t>
        </r>
      </text>
    </comment>
    <comment ref="AR173" authorId="0" shapeId="0">
      <text>
        <r>
          <rPr>
            <b/>
            <sz val="9"/>
            <color indexed="81"/>
            <rFont val="Tahoma"/>
            <charset val="1"/>
          </rPr>
          <t>support_0:</t>
        </r>
        <r>
          <rPr>
            <sz val="9"/>
            <color indexed="81"/>
            <rFont val="Tahoma"/>
            <charset val="1"/>
          </rPr>
          <t xml:space="preserve">
Dytiki Ellada</t>
        </r>
      </text>
    </comment>
    <comment ref="AR178" authorId="0" shapeId="0">
      <text>
        <r>
          <rPr>
            <b/>
            <sz val="9"/>
            <color indexed="81"/>
            <rFont val="Tahoma"/>
            <charset val="1"/>
          </rPr>
          <t>support_0:</t>
        </r>
        <r>
          <rPr>
            <sz val="9"/>
            <color indexed="81"/>
            <rFont val="Tahoma"/>
            <charset val="1"/>
          </rPr>
          <t xml:space="preserve">
Attiki - Athény</t>
        </r>
      </text>
    </comment>
    <comment ref="AR180" authorId="0" shapeId="0">
      <text>
        <r>
          <rPr>
            <b/>
            <sz val="9"/>
            <color indexed="81"/>
            <rFont val="Tahoma"/>
            <charset val="1"/>
          </rPr>
          <t>support_0:</t>
        </r>
        <r>
          <rPr>
            <sz val="9"/>
            <color indexed="81"/>
            <rFont val="Tahoma"/>
            <charset val="1"/>
          </rPr>
          <t xml:space="preserve">
Közép-Magyarország - Budapest</t>
        </r>
      </text>
    </comment>
    <comment ref="AR184" authorId="0" shapeId="0">
      <text>
        <r>
          <rPr>
            <b/>
            <sz val="9"/>
            <color indexed="81"/>
            <rFont val="Tahoma"/>
            <charset val="1"/>
          </rPr>
          <t>support_0:</t>
        </r>
        <r>
          <rPr>
            <sz val="9"/>
            <color indexed="81"/>
            <rFont val="Tahoma"/>
            <charset val="1"/>
          </rPr>
          <t xml:space="preserve">
rozvoj fialového odvětví HU05 v PDF graf</t>
        </r>
      </text>
    </comment>
    <comment ref="AR189" authorId="0" shapeId="0">
      <text>
        <r>
          <rPr>
            <b/>
            <sz val="9"/>
            <color indexed="81"/>
            <rFont val="Tahoma"/>
            <charset val="1"/>
          </rPr>
          <t>support_0:</t>
        </r>
        <r>
          <rPr>
            <sz val="9"/>
            <color indexed="81"/>
            <rFont val="Tahoma"/>
            <charset val="1"/>
          </rPr>
          <t xml:space="preserve">
Área Metropolitana de Lisboa</t>
        </r>
      </text>
    </comment>
  </commentList>
</comments>
</file>

<file path=xl/sharedStrings.xml><?xml version="1.0" encoding="utf-8"?>
<sst xmlns="http://schemas.openxmlformats.org/spreadsheetml/2006/main" count="4428" uniqueCount="784">
  <si>
    <t>NaN</t>
  </si>
  <si>
    <t>country</t>
  </si>
  <si>
    <t>s0</t>
  </si>
  <si>
    <t>s1</t>
  </si>
  <si>
    <t>s2</t>
  </si>
  <si>
    <t>varShau</t>
  </si>
  <si>
    <t>slShau</t>
  </si>
  <si>
    <t>geoShau</t>
  </si>
  <si>
    <t>varShad</t>
  </si>
  <si>
    <t>slShad</t>
  </si>
  <si>
    <t>geoShad</t>
  </si>
  <si>
    <t>geoRenu</t>
  </si>
  <si>
    <t>varRend</t>
  </si>
  <si>
    <t>slRend</t>
  </si>
  <si>
    <t>geoRend</t>
  </si>
  <si>
    <t>slRenu</t>
  </si>
  <si>
    <t>varRenu</t>
  </si>
  <si>
    <t>r2</t>
  </si>
  <si>
    <t>r1</t>
  </si>
  <si>
    <t>r0</t>
  </si>
  <si>
    <t>m0</t>
  </si>
  <si>
    <t>m1</t>
  </si>
  <si>
    <t>m2</t>
  </si>
  <si>
    <t>varMaxu</t>
  </si>
  <si>
    <t>slMaxu</t>
  </si>
  <si>
    <t>geoMaxu</t>
  </si>
  <si>
    <t>varMaxd</t>
  </si>
  <si>
    <t>slMaxd</t>
  </si>
  <si>
    <t>geoMaxd</t>
  </si>
  <si>
    <t>t0</t>
  </si>
  <si>
    <t>t1</t>
  </si>
  <si>
    <t>t2</t>
  </si>
  <si>
    <t>varTsau</t>
  </si>
  <si>
    <t>slTsau</t>
  </si>
  <si>
    <t>geoTsau</t>
  </si>
  <si>
    <t>varTsad</t>
  </si>
  <si>
    <t>slTsad</t>
  </si>
  <si>
    <t>geoTsad</t>
  </si>
  <si>
    <t>th0</t>
  </si>
  <si>
    <t>th1</t>
  </si>
  <si>
    <t>th2</t>
  </si>
  <si>
    <t>varTheu</t>
  </si>
  <si>
    <t>slTheu</t>
  </si>
  <si>
    <t>geoTheu</t>
  </si>
  <si>
    <t>varThed</t>
  </si>
  <si>
    <t>slThed</t>
  </si>
  <si>
    <t>geoThed</t>
  </si>
  <si>
    <t>hh0</t>
  </si>
  <si>
    <t>hh1</t>
  </si>
  <si>
    <t>hh2</t>
  </si>
  <si>
    <t>varHHu</t>
  </si>
  <si>
    <t>slHHu</t>
  </si>
  <si>
    <t>geoHHu</t>
  </si>
  <si>
    <t>varHHd</t>
  </si>
  <si>
    <t>slHHd</t>
  </si>
  <si>
    <t>geoHHd</t>
  </si>
  <si>
    <t>g0</t>
  </si>
  <si>
    <t>g1</t>
  </si>
  <si>
    <t>g2</t>
  </si>
  <si>
    <t>varGinu</t>
  </si>
  <si>
    <t>slGinu</t>
  </si>
  <si>
    <t>geoGinu</t>
  </si>
  <si>
    <t>varGind</t>
  </si>
  <si>
    <t>slGind</t>
  </si>
  <si>
    <t>geoGind</t>
  </si>
  <si>
    <t>recY</t>
  </si>
  <si>
    <t>varY</t>
  </si>
  <si>
    <t>slY</t>
  </si>
  <si>
    <t>geoY</t>
  </si>
  <si>
    <t>Excluded Variablesa</t>
  </si>
  <si>
    <t>Model</t>
  </si>
  <si>
    <t>Beta In</t>
  </si>
  <si>
    <t>t</t>
  </si>
  <si>
    <t>Sig.</t>
  </si>
  <si>
    <t>Partial Correlation</t>
  </si>
  <si>
    <t>Collinearity Statistics</t>
  </si>
  <si>
    <t>Tolerance</t>
  </si>
  <si>
    <t>-,079b</t>
  </si>
  <si>
    <t>-,008b</t>
  </si>
  <si>
    <t>-,062b</t>
  </si>
  <si>
    <t>,024b</t>
  </si>
  <si>
    <t>,056b</t>
  </si>
  <si>
    <t>,181b</t>
  </si>
  <si>
    <t>-,219b</t>
  </si>
  <si>
    <t>-,147b</t>
  </si>
  <si>
    <t>-,099b</t>
  </si>
  <si>
    <t>-,150b</t>
  </si>
  <si>
    <t>-,211b</t>
  </si>
  <si>
    <t>-,143b</t>
  </si>
  <si>
    <t>-,094b</t>
  </si>
  <si>
    <t>,689b</t>
  </si>
  <si>
    <t>-,195b</t>
  </si>
  <si>
    <t>,079b</t>
  </si>
  <si>
    <t>,008b</t>
  </si>
  <si>
    <t>,062b</t>
  </si>
  <si>
    <t>,193b</t>
  </si>
  <si>
    <t>,143b</t>
  </si>
  <si>
    <t>,094b</t>
  </si>
  <si>
    <t>,150b</t>
  </si>
  <si>
    <t>,211b</t>
  </si>
  <si>
    <t>,159b</t>
  </si>
  <si>
    <t>,129b</t>
  </si>
  <si>
    <t>-,243b</t>
  </si>
  <si>
    <t>,169b</t>
  </si>
  <si>
    <t>-,038c</t>
  </si>
  <si>
    <t>,019c</t>
  </si>
  <si>
    <t>,006c</t>
  </si>
  <si>
    <t>,170c</t>
  </si>
  <si>
    <t>,160c</t>
  </si>
  <si>
    <t>-,186c</t>
  </si>
  <si>
    <t>-,090c</t>
  </si>
  <si>
    <t>-,050c</t>
  </si>
  <si>
    <t>-,102c</t>
  </si>
  <si>
    <t>-,191c</t>
  </si>
  <si>
    <t>-,087c</t>
  </si>
  <si>
    <t>-,045c</t>
  </si>
  <si>
    <t>,503c</t>
  </si>
  <si>
    <t>-,177c</t>
  </si>
  <si>
    <t>,038c</t>
  </si>
  <si>
    <t>-,019c</t>
  </si>
  <si>
    <t>,162c</t>
  </si>
  <si>
    <t>,087c</t>
  </si>
  <si>
    <t>,045c</t>
  </si>
  <si>
    <t>,102c</t>
  </si>
  <si>
    <t>,191c</t>
  </si>
  <si>
    <t>,112c</t>
  </si>
  <si>
    <t>,100c</t>
  </si>
  <si>
    <t>,078c</t>
  </si>
  <si>
    <t>,193c</t>
  </si>
  <si>
    <t>-,005d</t>
  </si>
  <si>
    <t>,031d</t>
  </si>
  <si>
    <t>-,043d</t>
  </si>
  <si>
    <t>,021d</t>
  </si>
  <si>
    <t>,154d</t>
  </si>
  <si>
    <t>,129d</t>
  </si>
  <si>
    <t>-,144d</t>
  </si>
  <si>
    <t>-,054d</t>
  </si>
  <si>
    <t>-,024d</t>
  </si>
  <si>
    <t>-,085d</t>
  </si>
  <si>
    <t>-,127d</t>
  </si>
  <si>
    <t>-,052d</t>
  </si>
  <si>
    <t>-,022d</t>
  </si>
  <si>
    <t>-,087d</t>
  </si>
  <si>
    <t>,400d</t>
  </si>
  <si>
    <t>-,111d</t>
  </si>
  <si>
    <t>,005d</t>
  </si>
  <si>
    <t>-,031d</t>
  </si>
  <si>
    <t>,043d</t>
  </si>
  <si>
    <t>,127d</t>
  </si>
  <si>
    <t>,052d</t>
  </si>
  <si>
    <t>,022d</t>
  </si>
  <si>
    <t>,087d</t>
  </si>
  <si>
    <t>,079d</t>
  </si>
  <si>
    <t>,072d</t>
  </si>
  <si>
    <t>,044d</t>
  </si>
  <si>
    <t>-,029e</t>
  </si>
  <si>
    <t>,017e</t>
  </si>
  <si>
    <t>-,056e</t>
  </si>
  <si>
    <t>,007e</t>
  </si>
  <si>
    <t>,174e</t>
  </si>
  <si>
    <t>,106e</t>
  </si>
  <si>
    <t>-,071e</t>
  </si>
  <si>
    <t>-,039e</t>
  </si>
  <si>
    <t>-,095e</t>
  </si>
  <si>
    <t>,184e</t>
  </si>
  <si>
    <t>-,070e</t>
  </si>
  <si>
    <t>-,037e</t>
  </si>
  <si>
    <t>-,097e</t>
  </si>
  <si>
    <t>,490e</t>
  </si>
  <si>
    <t>,218e</t>
  </si>
  <si>
    <t>,029e</t>
  </si>
  <si>
    <t>-,017e</t>
  </si>
  <si>
    <t>,056e</t>
  </si>
  <si>
    <t>-,258e</t>
  </si>
  <si>
    <t>,070e</t>
  </si>
  <si>
    <t>,037e</t>
  </si>
  <si>
    <t>,097e</t>
  </si>
  <si>
    <t>-,179e</t>
  </si>
  <si>
    <t>,077e</t>
  </si>
  <si>
    <t>,079e</t>
  </si>
  <si>
    <t>,045e</t>
  </si>
  <si>
    <t>-,011f</t>
  </si>
  <si>
    <t>,022f</t>
  </si>
  <si>
    <t>-,042f</t>
  </si>
  <si>
    <t>,028f</t>
  </si>
  <si>
    <t>,230f</t>
  </si>
  <si>
    <t>,086f</t>
  </si>
  <si>
    <t>-,052f</t>
  </si>
  <si>
    <t>-,026f</t>
  </si>
  <si>
    <t>-,076f</t>
  </si>
  <si>
    <t>,201f</t>
  </si>
  <si>
    <t>-,046f</t>
  </si>
  <si>
    <t>-,020f</t>
  </si>
  <si>
    <t>-,075f</t>
  </si>
  <si>
    <t>,211f</t>
  </si>
  <si>
    <t>,011f</t>
  </si>
  <si>
    <t>-,022f</t>
  </si>
  <si>
    <t>,042f</t>
  </si>
  <si>
    <t>-,191f</t>
  </si>
  <si>
    <t>,046f</t>
  </si>
  <si>
    <t>,020f</t>
  </si>
  <si>
    <t>,075f</t>
  </si>
  <si>
    <t>.f</t>
  </si>
  <si>
    <t>.</t>
  </si>
  <si>
    <t>-,205f</t>
  </si>
  <si>
    <t>,060f</t>
  </si>
  <si>
    <t>,024f</t>
  </si>
  <si>
    <t>a Dependent Variable: geoY</t>
  </si>
  <si>
    <t>b Predictors in the Model: (Constant), varRend</t>
  </si>
  <si>
    <t>c Predictors in the Model: (Constant), varRend, varGind</t>
  </si>
  <si>
    <t>d Predictors in the Model: (Constant), varRend, varGind, geoGind</t>
  </si>
  <si>
    <t>e Predictors in the Model: (Constant), varRend, varGind, geoGind, geoShad</t>
  </si>
  <si>
    <t>f Predictors in the Model: (Constant), varRend, varGind, geoGind, geoShad, varTsad</t>
  </si>
  <si>
    <t/>
  </si>
  <si>
    <t>Correlations</t>
  </si>
  <si>
    <t>Pearson Correlation</t>
  </si>
  <si>
    <t>Sig. (2-tailed)</t>
  </si>
  <si>
    <t>N</t>
  </si>
  <si>
    <t>**. Correlation is significant at the 0.01 level (2-tailed).</t>
  </si>
  <si>
    <t>*. Correlation is significant at the 0.05 level (2-tailed).</t>
  </si>
  <si>
    <t>b. Cannot be computed because at least one of the variables is constant.</t>
  </si>
  <si>
    <r>
      <t>,863</t>
    </r>
    <r>
      <rPr>
        <vertAlign val="superscript"/>
        <sz val="9"/>
        <color indexed="8"/>
        <rFont val="Arial"/>
      </rPr>
      <t>**</t>
    </r>
  </si>
  <si>
    <r>
      <t>,771</t>
    </r>
    <r>
      <rPr>
        <vertAlign val="superscript"/>
        <sz val="9"/>
        <color indexed="8"/>
        <rFont val="Arial"/>
      </rPr>
      <t>**</t>
    </r>
  </si>
  <si>
    <r>
      <t>-,230</t>
    </r>
    <r>
      <rPr>
        <vertAlign val="superscript"/>
        <sz val="9"/>
        <color indexed="8"/>
        <rFont val="Arial"/>
      </rPr>
      <t>**</t>
    </r>
  </si>
  <si>
    <r>
      <t>.</t>
    </r>
    <r>
      <rPr>
        <vertAlign val="superscript"/>
        <sz val="9"/>
        <color indexed="8"/>
        <rFont val="Arial"/>
      </rPr>
      <t>b</t>
    </r>
  </si>
  <si>
    <r>
      <t>-,165</t>
    </r>
    <r>
      <rPr>
        <vertAlign val="superscript"/>
        <sz val="9"/>
        <color indexed="8"/>
        <rFont val="Arial"/>
      </rPr>
      <t>*</t>
    </r>
  </si>
  <si>
    <r>
      <t>,899</t>
    </r>
    <r>
      <rPr>
        <vertAlign val="superscript"/>
        <sz val="9"/>
        <color indexed="8"/>
        <rFont val="Arial"/>
      </rPr>
      <t>**</t>
    </r>
  </si>
  <si>
    <r>
      <t>,855</t>
    </r>
    <r>
      <rPr>
        <vertAlign val="superscript"/>
        <sz val="9"/>
        <color indexed="8"/>
        <rFont val="Arial"/>
      </rPr>
      <t>**</t>
    </r>
  </si>
  <si>
    <r>
      <t>,817</t>
    </r>
    <r>
      <rPr>
        <vertAlign val="superscript"/>
        <sz val="9"/>
        <color indexed="8"/>
        <rFont val="Arial"/>
      </rPr>
      <t>**</t>
    </r>
  </si>
  <si>
    <r>
      <t>-,334</t>
    </r>
    <r>
      <rPr>
        <vertAlign val="superscript"/>
        <sz val="9"/>
        <color indexed="8"/>
        <rFont val="Arial"/>
      </rPr>
      <t>**</t>
    </r>
  </si>
  <si>
    <r>
      <t>,888</t>
    </r>
    <r>
      <rPr>
        <vertAlign val="superscript"/>
        <sz val="9"/>
        <color indexed="8"/>
        <rFont val="Arial"/>
      </rPr>
      <t>**</t>
    </r>
  </si>
  <si>
    <r>
      <t>,847</t>
    </r>
    <r>
      <rPr>
        <vertAlign val="superscript"/>
        <sz val="9"/>
        <color indexed="8"/>
        <rFont val="Arial"/>
      </rPr>
      <t>**</t>
    </r>
  </si>
  <si>
    <r>
      <t>,811</t>
    </r>
    <r>
      <rPr>
        <vertAlign val="superscript"/>
        <sz val="9"/>
        <color indexed="8"/>
        <rFont val="Arial"/>
      </rPr>
      <t>**</t>
    </r>
  </si>
  <si>
    <r>
      <t>-,377</t>
    </r>
    <r>
      <rPr>
        <vertAlign val="superscript"/>
        <sz val="9"/>
        <color indexed="8"/>
        <rFont val="Arial"/>
      </rPr>
      <t>**</t>
    </r>
  </si>
  <si>
    <r>
      <t>-1,000</t>
    </r>
    <r>
      <rPr>
        <vertAlign val="superscript"/>
        <sz val="9"/>
        <color indexed="8"/>
        <rFont val="Arial"/>
      </rPr>
      <t>**</t>
    </r>
  </si>
  <si>
    <r>
      <t>-,863</t>
    </r>
    <r>
      <rPr>
        <vertAlign val="superscript"/>
        <sz val="9"/>
        <color indexed="8"/>
        <rFont val="Arial"/>
      </rPr>
      <t>**</t>
    </r>
  </si>
  <si>
    <r>
      <t>-,771</t>
    </r>
    <r>
      <rPr>
        <vertAlign val="superscript"/>
        <sz val="9"/>
        <color indexed="8"/>
        <rFont val="Arial"/>
      </rPr>
      <t>**</t>
    </r>
  </si>
  <si>
    <r>
      <t>,154</t>
    </r>
    <r>
      <rPr>
        <vertAlign val="superscript"/>
        <sz val="9"/>
        <color indexed="8"/>
        <rFont val="Arial"/>
      </rPr>
      <t>*</t>
    </r>
  </si>
  <si>
    <r>
      <t>-,888</t>
    </r>
    <r>
      <rPr>
        <vertAlign val="superscript"/>
        <sz val="9"/>
        <color indexed="8"/>
        <rFont val="Arial"/>
      </rPr>
      <t>**</t>
    </r>
  </si>
  <si>
    <r>
      <t>-,847</t>
    </r>
    <r>
      <rPr>
        <vertAlign val="superscript"/>
        <sz val="9"/>
        <color indexed="8"/>
        <rFont val="Arial"/>
      </rPr>
      <t>**</t>
    </r>
  </si>
  <si>
    <r>
      <t>-,811</t>
    </r>
    <r>
      <rPr>
        <vertAlign val="superscript"/>
        <sz val="9"/>
        <color indexed="8"/>
        <rFont val="Arial"/>
      </rPr>
      <t>**</t>
    </r>
  </si>
  <si>
    <r>
      <t>-,333</t>
    </r>
    <r>
      <rPr>
        <vertAlign val="superscript"/>
        <sz val="9"/>
        <color indexed="8"/>
        <rFont val="Arial"/>
      </rPr>
      <t>**</t>
    </r>
  </si>
  <si>
    <r>
      <t>-,292</t>
    </r>
    <r>
      <rPr>
        <vertAlign val="superscript"/>
        <sz val="9"/>
        <color indexed="8"/>
        <rFont val="Arial"/>
      </rPr>
      <t>**</t>
    </r>
  </si>
  <si>
    <r>
      <t>-,351</t>
    </r>
    <r>
      <rPr>
        <vertAlign val="superscript"/>
        <sz val="9"/>
        <color indexed="8"/>
        <rFont val="Arial"/>
      </rPr>
      <t>**</t>
    </r>
  </si>
  <si>
    <r>
      <t>,881</t>
    </r>
    <r>
      <rPr>
        <vertAlign val="superscript"/>
        <sz val="9"/>
        <color indexed="8"/>
        <rFont val="Arial"/>
      </rPr>
      <t>**</t>
    </r>
  </si>
  <si>
    <r>
      <t>-,370</t>
    </r>
    <r>
      <rPr>
        <vertAlign val="superscript"/>
        <sz val="9"/>
        <color indexed="8"/>
        <rFont val="Arial"/>
      </rPr>
      <t>**</t>
    </r>
  </si>
  <si>
    <r>
      <t>-,258</t>
    </r>
    <r>
      <rPr>
        <vertAlign val="superscript"/>
        <sz val="9"/>
        <color indexed="8"/>
        <rFont val="Arial"/>
      </rPr>
      <t>**</t>
    </r>
  </si>
  <si>
    <r>
      <t>-,153</t>
    </r>
    <r>
      <rPr>
        <vertAlign val="superscript"/>
        <sz val="9"/>
        <color indexed="8"/>
        <rFont val="Arial"/>
      </rPr>
      <t>*</t>
    </r>
  </si>
  <si>
    <r>
      <t>,798</t>
    </r>
    <r>
      <rPr>
        <vertAlign val="superscript"/>
        <sz val="9"/>
        <color indexed="8"/>
        <rFont val="Arial"/>
      </rPr>
      <t>**</t>
    </r>
  </si>
  <si>
    <r>
      <t>,882</t>
    </r>
    <r>
      <rPr>
        <vertAlign val="superscript"/>
        <sz val="9"/>
        <color indexed="8"/>
        <rFont val="Arial"/>
      </rPr>
      <t>**</t>
    </r>
  </si>
  <si>
    <r>
      <t>,828</t>
    </r>
    <r>
      <rPr>
        <vertAlign val="superscript"/>
        <sz val="9"/>
        <color indexed="8"/>
        <rFont val="Arial"/>
      </rPr>
      <t>**</t>
    </r>
  </si>
  <si>
    <r>
      <t>-,344</t>
    </r>
    <r>
      <rPr>
        <vertAlign val="superscript"/>
        <sz val="9"/>
        <color indexed="8"/>
        <rFont val="Arial"/>
      </rPr>
      <t>**</t>
    </r>
  </si>
  <si>
    <r>
      <t>,783</t>
    </r>
    <r>
      <rPr>
        <vertAlign val="superscript"/>
        <sz val="9"/>
        <color indexed="8"/>
        <rFont val="Arial"/>
      </rPr>
      <t>**</t>
    </r>
  </si>
  <si>
    <r>
      <t>,866</t>
    </r>
    <r>
      <rPr>
        <vertAlign val="superscript"/>
        <sz val="9"/>
        <color indexed="8"/>
        <rFont val="Arial"/>
      </rPr>
      <t>**</t>
    </r>
  </si>
  <si>
    <r>
      <t>,816</t>
    </r>
    <r>
      <rPr>
        <vertAlign val="superscript"/>
        <sz val="9"/>
        <color indexed="8"/>
        <rFont val="Arial"/>
      </rPr>
      <t>**</t>
    </r>
  </si>
  <si>
    <r>
      <t>-,353</t>
    </r>
    <r>
      <rPr>
        <vertAlign val="superscript"/>
        <sz val="9"/>
        <color indexed="8"/>
        <rFont val="Arial"/>
      </rPr>
      <t>**</t>
    </r>
  </si>
  <si>
    <r>
      <t>-,147</t>
    </r>
    <r>
      <rPr>
        <vertAlign val="superscript"/>
        <sz val="9"/>
        <color indexed="8"/>
        <rFont val="Arial"/>
      </rPr>
      <t>*</t>
    </r>
  </si>
  <si>
    <r>
      <t>-,881</t>
    </r>
    <r>
      <rPr>
        <vertAlign val="superscript"/>
        <sz val="9"/>
        <color indexed="8"/>
        <rFont val="Arial"/>
      </rPr>
      <t>**</t>
    </r>
  </si>
  <si>
    <r>
      <t>-,783</t>
    </r>
    <r>
      <rPr>
        <vertAlign val="superscript"/>
        <sz val="9"/>
        <color indexed="8"/>
        <rFont val="Arial"/>
      </rPr>
      <t>**</t>
    </r>
  </si>
  <si>
    <r>
      <t>-,866</t>
    </r>
    <r>
      <rPr>
        <vertAlign val="superscript"/>
        <sz val="9"/>
        <color indexed="8"/>
        <rFont val="Arial"/>
      </rPr>
      <t>**</t>
    </r>
  </si>
  <si>
    <r>
      <t>-,816</t>
    </r>
    <r>
      <rPr>
        <vertAlign val="superscript"/>
        <sz val="9"/>
        <color indexed="8"/>
        <rFont val="Arial"/>
      </rPr>
      <t>**</t>
    </r>
  </si>
  <si>
    <r>
      <t>-,338</t>
    </r>
    <r>
      <rPr>
        <vertAlign val="superscript"/>
        <sz val="9"/>
        <color indexed="8"/>
        <rFont val="Arial"/>
      </rPr>
      <t>**</t>
    </r>
  </si>
  <si>
    <r>
      <t>-,209</t>
    </r>
    <r>
      <rPr>
        <vertAlign val="superscript"/>
        <sz val="9"/>
        <color indexed="8"/>
        <rFont val="Arial"/>
      </rPr>
      <t>**</t>
    </r>
  </si>
  <si>
    <r>
      <t>-,314</t>
    </r>
    <r>
      <rPr>
        <vertAlign val="superscript"/>
        <sz val="9"/>
        <color indexed="8"/>
        <rFont val="Arial"/>
      </rPr>
      <t>**</t>
    </r>
  </si>
  <si>
    <r>
      <t>-,228</t>
    </r>
    <r>
      <rPr>
        <vertAlign val="superscript"/>
        <sz val="9"/>
        <color indexed="8"/>
        <rFont val="Arial"/>
      </rPr>
      <t>**</t>
    </r>
  </si>
  <si>
    <r>
      <t>-,156</t>
    </r>
    <r>
      <rPr>
        <vertAlign val="superscript"/>
        <sz val="9"/>
        <color indexed="8"/>
        <rFont val="Arial"/>
      </rPr>
      <t>*</t>
    </r>
  </si>
  <si>
    <r>
      <t>,714</t>
    </r>
    <r>
      <rPr>
        <vertAlign val="superscript"/>
        <sz val="9"/>
        <color indexed="8"/>
        <rFont val="Arial"/>
      </rPr>
      <t>**</t>
    </r>
  </si>
  <si>
    <r>
      <t>,859</t>
    </r>
    <r>
      <rPr>
        <vertAlign val="superscript"/>
        <sz val="9"/>
        <color indexed="8"/>
        <rFont val="Arial"/>
      </rPr>
      <t>**</t>
    </r>
  </si>
  <si>
    <r>
      <t>-,319</t>
    </r>
    <r>
      <rPr>
        <vertAlign val="superscript"/>
        <sz val="9"/>
        <color indexed="8"/>
        <rFont val="Arial"/>
      </rPr>
      <t>**</t>
    </r>
  </si>
  <si>
    <r>
      <t>-,159</t>
    </r>
    <r>
      <rPr>
        <vertAlign val="superscript"/>
        <sz val="9"/>
        <color indexed="8"/>
        <rFont val="Arial"/>
      </rPr>
      <t>*</t>
    </r>
  </si>
  <si>
    <r>
      <t>,705</t>
    </r>
    <r>
      <rPr>
        <vertAlign val="superscript"/>
        <sz val="9"/>
        <color indexed="8"/>
        <rFont val="Arial"/>
      </rPr>
      <t>**</t>
    </r>
  </si>
  <si>
    <r>
      <t>,775</t>
    </r>
    <r>
      <rPr>
        <vertAlign val="superscript"/>
        <sz val="9"/>
        <color indexed="8"/>
        <rFont val="Arial"/>
      </rPr>
      <t>**</t>
    </r>
  </si>
  <si>
    <r>
      <t>,842</t>
    </r>
    <r>
      <rPr>
        <vertAlign val="superscript"/>
        <sz val="9"/>
        <color indexed="8"/>
        <rFont val="Arial"/>
      </rPr>
      <t>**</t>
    </r>
  </si>
  <si>
    <r>
      <t>-,342</t>
    </r>
    <r>
      <rPr>
        <vertAlign val="superscript"/>
        <sz val="9"/>
        <color indexed="8"/>
        <rFont val="Arial"/>
      </rPr>
      <t>**</t>
    </r>
  </si>
  <si>
    <r>
      <t>-,161</t>
    </r>
    <r>
      <rPr>
        <vertAlign val="superscript"/>
        <sz val="9"/>
        <color indexed="8"/>
        <rFont val="Arial"/>
      </rPr>
      <t>*</t>
    </r>
  </si>
  <si>
    <r>
      <t>-,705</t>
    </r>
    <r>
      <rPr>
        <vertAlign val="superscript"/>
        <sz val="9"/>
        <color indexed="8"/>
        <rFont val="Arial"/>
      </rPr>
      <t>**</t>
    </r>
  </si>
  <si>
    <r>
      <t>-,775</t>
    </r>
    <r>
      <rPr>
        <vertAlign val="superscript"/>
        <sz val="9"/>
        <color indexed="8"/>
        <rFont val="Arial"/>
      </rPr>
      <t>**</t>
    </r>
  </si>
  <si>
    <r>
      <t>-,842</t>
    </r>
    <r>
      <rPr>
        <vertAlign val="superscript"/>
        <sz val="9"/>
        <color indexed="8"/>
        <rFont val="Arial"/>
      </rPr>
      <t>**</t>
    </r>
  </si>
  <si>
    <r>
      <t>,151</t>
    </r>
    <r>
      <rPr>
        <vertAlign val="superscript"/>
        <sz val="9"/>
        <color indexed="8"/>
        <rFont val="Arial"/>
      </rPr>
      <t>*</t>
    </r>
  </si>
  <si>
    <r>
      <t>-,308</t>
    </r>
    <r>
      <rPr>
        <vertAlign val="superscript"/>
        <sz val="9"/>
        <color indexed="8"/>
        <rFont val="Arial"/>
      </rPr>
      <t>**</t>
    </r>
  </si>
  <si>
    <r>
      <t>-,148</t>
    </r>
    <r>
      <rPr>
        <vertAlign val="superscript"/>
        <sz val="9"/>
        <color indexed="8"/>
        <rFont val="Arial"/>
      </rPr>
      <t>*</t>
    </r>
  </si>
  <si>
    <r>
      <t>1,000</t>
    </r>
    <r>
      <rPr>
        <vertAlign val="superscript"/>
        <sz val="9"/>
        <color indexed="8"/>
        <rFont val="Arial"/>
      </rPr>
      <t>**</t>
    </r>
  </si>
  <si>
    <r>
      <t>,370</t>
    </r>
    <r>
      <rPr>
        <vertAlign val="superscript"/>
        <sz val="9"/>
        <color indexed="8"/>
        <rFont val="Arial"/>
      </rPr>
      <t>**</t>
    </r>
  </si>
  <si>
    <r>
      <t>,314</t>
    </r>
    <r>
      <rPr>
        <vertAlign val="superscript"/>
        <sz val="9"/>
        <color indexed="8"/>
        <rFont val="Arial"/>
      </rPr>
      <t>**</t>
    </r>
  </si>
  <si>
    <r>
      <t>,176</t>
    </r>
    <r>
      <rPr>
        <vertAlign val="superscript"/>
        <sz val="9"/>
        <color indexed="8"/>
        <rFont val="Arial"/>
      </rPr>
      <t>*</t>
    </r>
  </si>
  <si>
    <r>
      <t>-,280</t>
    </r>
    <r>
      <rPr>
        <vertAlign val="superscript"/>
        <sz val="9"/>
        <color indexed="8"/>
        <rFont val="Arial"/>
      </rPr>
      <t>**</t>
    </r>
  </si>
  <si>
    <r>
      <t>-,205</t>
    </r>
    <r>
      <rPr>
        <vertAlign val="superscript"/>
        <sz val="9"/>
        <color indexed="8"/>
        <rFont val="Arial"/>
      </rPr>
      <t>**</t>
    </r>
  </si>
  <si>
    <r>
      <t>,279</t>
    </r>
    <r>
      <rPr>
        <vertAlign val="superscript"/>
        <sz val="9"/>
        <color indexed="8"/>
        <rFont val="Arial"/>
      </rPr>
      <t>**</t>
    </r>
  </si>
  <si>
    <r>
      <t>-,237</t>
    </r>
    <r>
      <rPr>
        <vertAlign val="superscript"/>
        <sz val="9"/>
        <color indexed="8"/>
        <rFont val="Arial"/>
      </rPr>
      <t>**</t>
    </r>
  </si>
  <si>
    <r>
      <t>-,257</t>
    </r>
    <r>
      <rPr>
        <vertAlign val="superscript"/>
        <sz val="9"/>
        <color indexed="8"/>
        <rFont val="Arial"/>
      </rPr>
      <t>**</t>
    </r>
  </si>
  <si>
    <r>
      <t>,900</t>
    </r>
    <r>
      <rPr>
        <vertAlign val="superscript"/>
        <sz val="9"/>
        <color indexed="8"/>
        <rFont val="Arial"/>
      </rPr>
      <t>**</t>
    </r>
  </si>
  <si>
    <r>
      <t>,289</t>
    </r>
    <r>
      <rPr>
        <vertAlign val="superscript"/>
        <sz val="9"/>
        <color indexed="8"/>
        <rFont val="Arial"/>
      </rPr>
      <t>**</t>
    </r>
  </si>
  <si>
    <r>
      <t>-,234</t>
    </r>
    <r>
      <rPr>
        <vertAlign val="superscript"/>
        <sz val="9"/>
        <color indexed="8"/>
        <rFont val="Arial"/>
      </rPr>
      <t>**</t>
    </r>
  </si>
  <si>
    <r>
      <t>-,252</t>
    </r>
    <r>
      <rPr>
        <vertAlign val="superscript"/>
        <sz val="9"/>
        <color indexed="8"/>
        <rFont val="Arial"/>
      </rPr>
      <t>**</t>
    </r>
  </si>
  <si>
    <r>
      <t>-,254</t>
    </r>
    <r>
      <rPr>
        <vertAlign val="superscript"/>
        <sz val="9"/>
        <color indexed="8"/>
        <rFont val="Arial"/>
      </rPr>
      <t>**</t>
    </r>
  </si>
  <si>
    <r>
      <t>,836</t>
    </r>
    <r>
      <rPr>
        <vertAlign val="superscript"/>
        <sz val="9"/>
        <color indexed="8"/>
        <rFont val="Arial"/>
      </rPr>
      <t>**</t>
    </r>
  </si>
  <si>
    <r>
      <t>,320</t>
    </r>
    <r>
      <rPr>
        <vertAlign val="superscript"/>
        <sz val="9"/>
        <color indexed="8"/>
        <rFont val="Arial"/>
      </rPr>
      <t>**</t>
    </r>
  </si>
  <si>
    <r>
      <t>,230</t>
    </r>
    <r>
      <rPr>
        <vertAlign val="superscript"/>
        <sz val="9"/>
        <color indexed="8"/>
        <rFont val="Arial"/>
      </rPr>
      <t>**</t>
    </r>
  </si>
  <si>
    <r>
      <t>,258</t>
    </r>
    <r>
      <rPr>
        <vertAlign val="superscript"/>
        <sz val="9"/>
        <color indexed="8"/>
        <rFont val="Arial"/>
      </rPr>
      <t>**</t>
    </r>
  </si>
  <si>
    <r>
      <t>,228</t>
    </r>
    <r>
      <rPr>
        <vertAlign val="superscript"/>
        <sz val="9"/>
        <color indexed="8"/>
        <rFont val="Arial"/>
      </rPr>
      <t>**</t>
    </r>
  </si>
  <si>
    <r>
      <t>-,189</t>
    </r>
    <r>
      <rPr>
        <vertAlign val="superscript"/>
        <sz val="9"/>
        <color indexed="8"/>
        <rFont val="Arial"/>
      </rPr>
      <t>*</t>
    </r>
  </si>
  <si>
    <r>
      <t>,234</t>
    </r>
    <r>
      <rPr>
        <vertAlign val="superscript"/>
        <sz val="9"/>
        <color indexed="8"/>
        <rFont val="Arial"/>
      </rPr>
      <t>**</t>
    </r>
  </si>
  <si>
    <r>
      <t>,252</t>
    </r>
    <r>
      <rPr>
        <vertAlign val="superscript"/>
        <sz val="9"/>
        <color indexed="8"/>
        <rFont val="Arial"/>
      </rPr>
      <t>**</t>
    </r>
  </si>
  <si>
    <r>
      <t>,254</t>
    </r>
    <r>
      <rPr>
        <vertAlign val="superscript"/>
        <sz val="9"/>
        <color indexed="8"/>
        <rFont val="Arial"/>
      </rPr>
      <t>**</t>
    </r>
  </si>
  <si>
    <r>
      <t>-,250</t>
    </r>
    <r>
      <rPr>
        <vertAlign val="superscript"/>
        <sz val="9"/>
        <color indexed="8"/>
        <rFont val="Arial"/>
      </rPr>
      <t>**</t>
    </r>
  </si>
  <si>
    <r>
      <t>,199</t>
    </r>
    <r>
      <rPr>
        <vertAlign val="superscript"/>
        <sz val="9"/>
        <color indexed="8"/>
        <rFont val="Arial"/>
      </rPr>
      <t>**</t>
    </r>
  </si>
  <si>
    <r>
      <t>,158</t>
    </r>
    <r>
      <rPr>
        <vertAlign val="superscript"/>
        <sz val="9"/>
        <color indexed="8"/>
        <rFont val="Arial"/>
      </rPr>
      <t>*</t>
    </r>
  </si>
  <si>
    <r>
      <t>,177</t>
    </r>
    <r>
      <rPr>
        <vertAlign val="superscript"/>
        <sz val="9"/>
        <color indexed="8"/>
        <rFont val="Arial"/>
      </rPr>
      <t>*</t>
    </r>
  </si>
  <si>
    <r>
      <t>,294</t>
    </r>
    <r>
      <rPr>
        <vertAlign val="superscript"/>
        <sz val="9"/>
        <color indexed="8"/>
        <rFont val="Arial"/>
      </rPr>
      <t>**</t>
    </r>
  </si>
  <si>
    <r>
      <t>-,167</t>
    </r>
    <r>
      <rPr>
        <vertAlign val="superscript"/>
        <sz val="9"/>
        <color indexed="8"/>
        <rFont val="Arial"/>
      </rPr>
      <t>*</t>
    </r>
  </si>
  <si>
    <r>
      <t>,273</t>
    </r>
    <r>
      <rPr>
        <vertAlign val="superscript"/>
        <sz val="9"/>
        <color indexed="8"/>
        <rFont val="Arial"/>
      </rPr>
      <t>**</t>
    </r>
  </si>
  <si>
    <r>
      <t>,933</t>
    </r>
    <r>
      <rPr>
        <vertAlign val="superscript"/>
        <sz val="9"/>
        <color indexed="8"/>
        <rFont val="Arial"/>
      </rPr>
      <t>**</t>
    </r>
  </si>
  <si>
    <r>
      <t>,278</t>
    </r>
    <r>
      <rPr>
        <vertAlign val="superscript"/>
        <sz val="9"/>
        <color indexed="8"/>
        <rFont val="Arial"/>
      </rPr>
      <t>**</t>
    </r>
  </si>
  <si>
    <r>
      <t>,918</t>
    </r>
    <r>
      <rPr>
        <vertAlign val="superscript"/>
        <sz val="9"/>
        <color indexed="8"/>
        <rFont val="Arial"/>
      </rPr>
      <t>**</t>
    </r>
  </si>
  <si>
    <r>
      <t>,165</t>
    </r>
    <r>
      <rPr>
        <vertAlign val="superscript"/>
        <sz val="9"/>
        <color indexed="8"/>
        <rFont val="Arial"/>
      </rPr>
      <t>*</t>
    </r>
  </si>
  <si>
    <r>
      <t>,153</t>
    </r>
    <r>
      <rPr>
        <vertAlign val="superscript"/>
        <sz val="9"/>
        <color indexed="8"/>
        <rFont val="Arial"/>
      </rPr>
      <t>*</t>
    </r>
  </si>
  <si>
    <r>
      <t>,156</t>
    </r>
    <r>
      <rPr>
        <vertAlign val="superscript"/>
        <sz val="9"/>
        <color indexed="8"/>
        <rFont val="Arial"/>
      </rPr>
      <t>*</t>
    </r>
  </si>
  <si>
    <r>
      <t>-,979</t>
    </r>
    <r>
      <rPr>
        <vertAlign val="superscript"/>
        <sz val="9"/>
        <color indexed="8"/>
        <rFont val="Arial"/>
      </rPr>
      <t>**</t>
    </r>
  </si>
  <si>
    <r>
      <t>-,938</t>
    </r>
    <r>
      <rPr>
        <vertAlign val="superscript"/>
        <sz val="9"/>
        <color indexed="8"/>
        <rFont val="Arial"/>
      </rPr>
      <t>**</t>
    </r>
  </si>
  <si>
    <r>
      <t>,209</t>
    </r>
    <r>
      <rPr>
        <vertAlign val="superscript"/>
        <sz val="9"/>
        <color indexed="8"/>
        <rFont val="Arial"/>
      </rPr>
      <t>**</t>
    </r>
  </si>
  <si>
    <r>
      <t>-,283</t>
    </r>
    <r>
      <rPr>
        <vertAlign val="superscript"/>
        <sz val="9"/>
        <color indexed="8"/>
        <rFont val="Arial"/>
      </rPr>
      <t>**</t>
    </r>
  </si>
  <si>
    <r>
      <t>,961</t>
    </r>
    <r>
      <rPr>
        <vertAlign val="superscript"/>
        <sz val="9"/>
        <color indexed="8"/>
        <rFont val="Arial"/>
      </rPr>
      <t>**</t>
    </r>
  </si>
  <si>
    <r>
      <t>,926</t>
    </r>
    <r>
      <rPr>
        <vertAlign val="superscript"/>
        <sz val="9"/>
        <color indexed="8"/>
        <rFont val="Arial"/>
      </rPr>
      <t>**</t>
    </r>
  </si>
  <si>
    <r>
      <t>-,361</t>
    </r>
    <r>
      <rPr>
        <vertAlign val="superscript"/>
        <sz val="9"/>
        <color indexed="8"/>
        <rFont val="Arial"/>
      </rPr>
      <t>**</t>
    </r>
  </si>
  <si>
    <r>
      <t>,994</t>
    </r>
    <r>
      <rPr>
        <vertAlign val="superscript"/>
        <sz val="9"/>
        <color indexed="8"/>
        <rFont val="Arial"/>
      </rPr>
      <t>**</t>
    </r>
  </si>
  <si>
    <r>
      <t>,955</t>
    </r>
    <r>
      <rPr>
        <vertAlign val="superscript"/>
        <sz val="9"/>
        <color indexed="8"/>
        <rFont val="Arial"/>
      </rPr>
      <t>**</t>
    </r>
  </si>
  <si>
    <r>
      <t>,920</t>
    </r>
    <r>
      <rPr>
        <vertAlign val="superscript"/>
        <sz val="9"/>
        <color indexed="8"/>
        <rFont val="Arial"/>
      </rPr>
      <t>**</t>
    </r>
  </si>
  <si>
    <r>
      <t>-,409</t>
    </r>
    <r>
      <rPr>
        <vertAlign val="superscript"/>
        <sz val="9"/>
        <color indexed="8"/>
        <rFont val="Arial"/>
      </rPr>
      <t>**</t>
    </r>
  </si>
  <si>
    <r>
      <t>-,899</t>
    </r>
    <r>
      <rPr>
        <vertAlign val="superscript"/>
        <sz val="9"/>
        <color indexed="8"/>
        <rFont val="Arial"/>
      </rPr>
      <t>**</t>
    </r>
  </si>
  <si>
    <r>
      <t>-,798</t>
    </r>
    <r>
      <rPr>
        <vertAlign val="superscript"/>
        <sz val="9"/>
        <color indexed="8"/>
        <rFont val="Arial"/>
      </rPr>
      <t>**</t>
    </r>
  </si>
  <si>
    <r>
      <t>-,714</t>
    </r>
    <r>
      <rPr>
        <vertAlign val="superscript"/>
        <sz val="9"/>
        <color indexed="8"/>
        <rFont val="Arial"/>
      </rPr>
      <t>**</t>
    </r>
  </si>
  <si>
    <r>
      <t>-,994</t>
    </r>
    <r>
      <rPr>
        <vertAlign val="superscript"/>
        <sz val="9"/>
        <color indexed="8"/>
        <rFont val="Arial"/>
      </rPr>
      <t>**</t>
    </r>
  </si>
  <si>
    <r>
      <t>-,955</t>
    </r>
    <r>
      <rPr>
        <vertAlign val="superscript"/>
        <sz val="9"/>
        <color indexed="8"/>
        <rFont val="Arial"/>
      </rPr>
      <t>**</t>
    </r>
  </si>
  <si>
    <r>
      <t>-,920</t>
    </r>
    <r>
      <rPr>
        <vertAlign val="superscript"/>
        <sz val="9"/>
        <color indexed="8"/>
        <rFont val="Arial"/>
      </rPr>
      <t>**</t>
    </r>
  </si>
  <si>
    <r>
      <t>-,614</t>
    </r>
    <r>
      <rPr>
        <vertAlign val="superscript"/>
        <sz val="9"/>
        <color indexed="8"/>
        <rFont val="Arial"/>
      </rPr>
      <t>**</t>
    </r>
  </si>
  <si>
    <r>
      <t>-,533</t>
    </r>
    <r>
      <rPr>
        <vertAlign val="superscript"/>
        <sz val="9"/>
        <color indexed="8"/>
        <rFont val="Arial"/>
      </rPr>
      <t>**</t>
    </r>
  </si>
  <si>
    <r>
      <t>-,580</t>
    </r>
    <r>
      <rPr>
        <vertAlign val="superscript"/>
        <sz val="9"/>
        <color indexed="8"/>
        <rFont val="Arial"/>
      </rPr>
      <t>**</t>
    </r>
  </si>
  <si>
    <r>
      <t>,953</t>
    </r>
    <r>
      <rPr>
        <vertAlign val="superscript"/>
        <sz val="9"/>
        <color indexed="8"/>
        <rFont val="Arial"/>
      </rPr>
      <t>**</t>
    </r>
  </si>
  <si>
    <r>
      <t>-,375</t>
    </r>
    <r>
      <rPr>
        <vertAlign val="superscript"/>
        <sz val="9"/>
        <color indexed="8"/>
        <rFont val="Arial"/>
      </rPr>
      <t>**</t>
    </r>
  </si>
  <si>
    <r>
      <t>,947</t>
    </r>
    <r>
      <rPr>
        <vertAlign val="superscript"/>
        <sz val="9"/>
        <color indexed="8"/>
        <rFont val="Arial"/>
      </rPr>
      <t>**</t>
    </r>
  </si>
  <si>
    <r>
      <t>-,405</t>
    </r>
    <r>
      <rPr>
        <vertAlign val="superscript"/>
        <sz val="9"/>
        <color indexed="8"/>
        <rFont val="Arial"/>
      </rPr>
      <t>**</t>
    </r>
  </si>
  <si>
    <r>
      <t>-,855</t>
    </r>
    <r>
      <rPr>
        <vertAlign val="superscript"/>
        <sz val="9"/>
        <color indexed="8"/>
        <rFont val="Arial"/>
      </rPr>
      <t>**</t>
    </r>
  </si>
  <si>
    <r>
      <t>-,882</t>
    </r>
    <r>
      <rPr>
        <vertAlign val="superscript"/>
        <sz val="9"/>
        <color indexed="8"/>
        <rFont val="Arial"/>
      </rPr>
      <t>**</t>
    </r>
  </si>
  <si>
    <r>
      <t>-,947</t>
    </r>
    <r>
      <rPr>
        <vertAlign val="superscript"/>
        <sz val="9"/>
        <color indexed="8"/>
        <rFont val="Arial"/>
      </rPr>
      <t>**</t>
    </r>
  </si>
  <si>
    <r>
      <t>-,601</t>
    </r>
    <r>
      <rPr>
        <vertAlign val="superscript"/>
        <sz val="9"/>
        <color indexed="8"/>
        <rFont val="Arial"/>
      </rPr>
      <t>**</t>
    </r>
  </si>
  <si>
    <r>
      <t>-,486</t>
    </r>
    <r>
      <rPr>
        <vertAlign val="superscript"/>
        <sz val="9"/>
        <color indexed="8"/>
        <rFont val="Arial"/>
      </rPr>
      <t>**</t>
    </r>
  </si>
  <si>
    <r>
      <t>-,532</t>
    </r>
    <r>
      <rPr>
        <vertAlign val="superscript"/>
        <sz val="9"/>
        <color indexed="8"/>
        <rFont val="Arial"/>
      </rPr>
      <t>**</t>
    </r>
  </si>
  <si>
    <r>
      <t>-,385</t>
    </r>
    <r>
      <rPr>
        <vertAlign val="superscript"/>
        <sz val="9"/>
        <color indexed="8"/>
        <rFont val="Arial"/>
      </rPr>
      <t>**</t>
    </r>
  </si>
  <si>
    <r>
      <t>,925</t>
    </r>
    <r>
      <rPr>
        <vertAlign val="superscript"/>
        <sz val="9"/>
        <color indexed="8"/>
        <rFont val="Arial"/>
      </rPr>
      <t>**</t>
    </r>
  </si>
  <si>
    <r>
      <t>-,424</t>
    </r>
    <r>
      <rPr>
        <vertAlign val="superscript"/>
        <sz val="9"/>
        <color indexed="8"/>
        <rFont val="Arial"/>
      </rPr>
      <t>**</t>
    </r>
  </si>
  <si>
    <r>
      <t>-,817</t>
    </r>
    <r>
      <rPr>
        <vertAlign val="superscript"/>
        <sz val="9"/>
        <color indexed="8"/>
        <rFont val="Arial"/>
      </rPr>
      <t>**</t>
    </r>
  </si>
  <si>
    <r>
      <t>-,828</t>
    </r>
    <r>
      <rPr>
        <vertAlign val="superscript"/>
        <sz val="9"/>
        <color indexed="8"/>
        <rFont val="Arial"/>
      </rPr>
      <t>**</t>
    </r>
  </si>
  <si>
    <r>
      <t>-,859</t>
    </r>
    <r>
      <rPr>
        <vertAlign val="superscript"/>
        <sz val="9"/>
        <color indexed="8"/>
        <rFont val="Arial"/>
      </rPr>
      <t>**</t>
    </r>
  </si>
  <si>
    <r>
      <t>-,925</t>
    </r>
    <r>
      <rPr>
        <vertAlign val="superscript"/>
        <sz val="9"/>
        <color indexed="8"/>
        <rFont val="Arial"/>
      </rPr>
      <t>**</t>
    </r>
  </si>
  <si>
    <r>
      <t>-,953</t>
    </r>
    <r>
      <rPr>
        <vertAlign val="superscript"/>
        <sz val="9"/>
        <color indexed="8"/>
        <rFont val="Arial"/>
      </rPr>
      <t>**</t>
    </r>
  </si>
  <si>
    <r>
      <t>-,582</t>
    </r>
    <r>
      <rPr>
        <vertAlign val="superscript"/>
        <sz val="9"/>
        <color indexed="8"/>
        <rFont val="Arial"/>
      </rPr>
      <t>**</t>
    </r>
  </si>
  <si>
    <r>
      <t>-,480</t>
    </r>
    <r>
      <rPr>
        <vertAlign val="superscript"/>
        <sz val="9"/>
        <color indexed="8"/>
        <rFont val="Arial"/>
      </rPr>
      <t>**</t>
    </r>
  </si>
  <si>
    <r>
      <t>-,506</t>
    </r>
    <r>
      <rPr>
        <vertAlign val="superscript"/>
        <sz val="9"/>
        <color indexed="8"/>
        <rFont val="Arial"/>
      </rPr>
      <t>**</t>
    </r>
  </si>
  <si>
    <r>
      <t>-,358</t>
    </r>
    <r>
      <rPr>
        <vertAlign val="superscript"/>
        <sz val="9"/>
        <color indexed="8"/>
        <rFont val="Arial"/>
      </rPr>
      <t>**</t>
    </r>
  </si>
  <si>
    <r>
      <t>-,373</t>
    </r>
    <r>
      <rPr>
        <vertAlign val="superscript"/>
        <sz val="9"/>
        <color indexed="8"/>
        <rFont val="Arial"/>
      </rPr>
      <t>**</t>
    </r>
  </si>
  <si>
    <r>
      <t>,343</t>
    </r>
    <r>
      <rPr>
        <vertAlign val="superscript"/>
        <sz val="9"/>
        <color indexed="8"/>
        <rFont val="Arial"/>
      </rPr>
      <t>**</t>
    </r>
  </si>
  <si>
    <r>
      <t>,334</t>
    </r>
    <r>
      <rPr>
        <vertAlign val="superscript"/>
        <sz val="9"/>
        <color indexed="8"/>
        <rFont val="Arial"/>
      </rPr>
      <t>**</t>
    </r>
  </si>
  <si>
    <r>
      <t>,344</t>
    </r>
    <r>
      <rPr>
        <vertAlign val="superscript"/>
        <sz val="9"/>
        <color indexed="8"/>
        <rFont val="Arial"/>
      </rPr>
      <t>**</t>
    </r>
  </si>
  <si>
    <r>
      <t>,319</t>
    </r>
    <r>
      <rPr>
        <vertAlign val="superscript"/>
        <sz val="9"/>
        <color indexed="8"/>
        <rFont val="Arial"/>
      </rPr>
      <t>**</t>
    </r>
  </si>
  <si>
    <r>
      <t>-,191</t>
    </r>
    <r>
      <rPr>
        <vertAlign val="superscript"/>
        <sz val="9"/>
        <color indexed="8"/>
        <rFont val="Arial"/>
      </rPr>
      <t>**</t>
    </r>
  </si>
  <si>
    <r>
      <t>,358</t>
    </r>
    <r>
      <rPr>
        <vertAlign val="superscript"/>
        <sz val="9"/>
        <color indexed="8"/>
        <rFont val="Arial"/>
      </rPr>
      <t>**</t>
    </r>
  </si>
  <si>
    <r>
      <t>,373</t>
    </r>
    <r>
      <rPr>
        <vertAlign val="superscript"/>
        <sz val="9"/>
        <color indexed="8"/>
        <rFont val="Arial"/>
      </rPr>
      <t>**</t>
    </r>
  </si>
  <si>
    <r>
      <t>,385</t>
    </r>
    <r>
      <rPr>
        <vertAlign val="superscript"/>
        <sz val="9"/>
        <color indexed="8"/>
        <rFont val="Arial"/>
      </rPr>
      <t>**</t>
    </r>
  </si>
  <si>
    <r>
      <t>-,285</t>
    </r>
    <r>
      <rPr>
        <vertAlign val="superscript"/>
        <sz val="9"/>
        <color indexed="8"/>
        <rFont val="Arial"/>
      </rPr>
      <t>**</t>
    </r>
  </si>
  <si>
    <r>
      <t>,286</t>
    </r>
    <r>
      <rPr>
        <vertAlign val="superscript"/>
        <sz val="9"/>
        <color indexed="8"/>
        <rFont val="Arial"/>
      </rPr>
      <t>**</t>
    </r>
  </si>
  <si>
    <r>
      <t>,260</t>
    </r>
    <r>
      <rPr>
        <vertAlign val="superscript"/>
        <sz val="9"/>
        <color indexed="8"/>
        <rFont val="Arial"/>
      </rPr>
      <t>**</t>
    </r>
  </si>
  <si>
    <r>
      <t>,293</t>
    </r>
    <r>
      <rPr>
        <vertAlign val="superscript"/>
        <sz val="9"/>
        <color indexed="8"/>
        <rFont val="Arial"/>
      </rPr>
      <t>**</t>
    </r>
  </si>
  <si>
    <r>
      <t>-,211</t>
    </r>
    <r>
      <rPr>
        <vertAlign val="superscript"/>
        <sz val="9"/>
        <color indexed="8"/>
        <rFont val="Arial"/>
      </rPr>
      <t>**</t>
    </r>
  </si>
  <si>
    <r>
      <t>,311</t>
    </r>
    <r>
      <rPr>
        <vertAlign val="superscript"/>
        <sz val="9"/>
        <color indexed="8"/>
        <rFont val="Arial"/>
      </rPr>
      <t>**</t>
    </r>
  </si>
  <si>
    <r>
      <t>,159</t>
    </r>
    <r>
      <rPr>
        <vertAlign val="superscript"/>
        <sz val="9"/>
        <color indexed="8"/>
        <rFont val="Arial"/>
      </rPr>
      <t>*</t>
    </r>
  </si>
  <si>
    <r>
      <t>-,886</t>
    </r>
    <r>
      <rPr>
        <vertAlign val="superscript"/>
        <sz val="9"/>
        <color indexed="8"/>
        <rFont val="Arial"/>
      </rPr>
      <t>**</t>
    </r>
  </si>
  <si>
    <r>
      <t>-,996</t>
    </r>
    <r>
      <rPr>
        <vertAlign val="superscript"/>
        <sz val="9"/>
        <color indexed="8"/>
        <rFont val="Arial"/>
      </rPr>
      <t>**</t>
    </r>
  </si>
  <si>
    <r>
      <t>,152</t>
    </r>
    <r>
      <rPr>
        <vertAlign val="superscript"/>
        <sz val="9"/>
        <color indexed="8"/>
        <rFont val="Arial"/>
      </rPr>
      <t>*</t>
    </r>
  </si>
  <si>
    <r>
      <t>-,474</t>
    </r>
    <r>
      <rPr>
        <vertAlign val="superscript"/>
        <sz val="9"/>
        <color indexed="8"/>
        <rFont val="Arial"/>
      </rPr>
      <t>**</t>
    </r>
  </si>
  <si>
    <r>
      <t>,929</t>
    </r>
    <r>
      <rPr>
        <vertAlign val="superscript"/>
        <sz val="9"/>
        <color indexed="8"/>
        <rFont val="Arial"/>
      </rPr>
      <t>**</t>
    </r>
  </si>
  <si>
    <r>
      <t>-,414</t>
    </r>
    <r>
      <rPr>
        <vertAlign val="superscript"/>
        <sz val="9"/>
        <color indexed="8"/>
        <rFont val="Arial"/>
      </rPr>
      <t>**</t>
    </r>
  </si>
  <si>
    <r>
      <t>-,961</t>
    </r>
    <r>
      <rPr>
        <vertAlign val="superscript"/>
        <sz val="9"/>
        <color indexed="8"/>
        <rFont val="Arial"/>
      </rPr>
      <t>**</t>
    </r>
  </si>
  <si>
    <r>
      <t>-,929</t>
    </r>
    <r>
      <rPr>
        <vertAlign val="superscript"/>
        <sz val="9"/>
        <color indexed="8"/>
        <rFont val="Arial"/>
      </rPr>
      <t>**</t>
    </r>
  </si>
  <si>
    <r>
      <t>-,598</t>
    </r>
    <r>
      <rPr>
        <vertAlign val="superscript"/>
        <sz val="9"/>
        <color indexed="8"/>
        <rFont val="Arial"/>
      </rPr>
      <t>**</t>
    </r>
  </si>
  <si>
    <r>
      <t>-,526</t>
    </r>
    <r>
      <rPr>
        <vertAlign val="superscript"/>
        <sz val="9"/>
        <color indexed="8"/>
        <rFont val="Arial"/>
      </rPr>
      <t>**</t>
    </r>
  </si>
  <si>
    <r>
      <t>-,573</t>
    </r>
    <r>
      <rPr>
        <vertAlign val="superscript"/>
        <sz val="9"/>
        <color indexed="8"/>
        <rFont val="Arial"/>
      </rPr>
      <t>**</t>
    </r>
  </si>
  <si>
    <r>
      <t>,958</t>
    </r>
    <r>
      <rPr>
        <vertAlign val="superscript"/>
        <sz val="9"/>
        <color indexed="8"/>
        <rFont val="Arial"/>
      </rPr>
      <t>**</t>
    </r>
  </si>
  <si>
    <r>
      <t>-,958</t>
    </r>
    <r>
      <rPr>
        <vertAlign val="superscript"/>
        <sz val="9"/>
        <color indexed="8"/>
        <rFont val="Arial"/>
      </rPr>
      <t>**</t>
    </r>
  </si>
  <si>
    <r>
      <t>-,525</t>
    </r>
    <r>
      <rPr>
        <vertAlign val="superscript"/>
        <sz val="9"/>
        <color indexed="8"/>
        <rFont val="Arial"/>
      </rPr>
      <t>**</t>
    </r>
  </si>
  <si>
    <r>
      <t>-,429</t>
    </r>
    <r>
      <rPr>
        <vertAlign val="superscript"/>
        <sz val="9"/>
        <color indexed="8"/>
        <rFont val="Arial"/>
      </rPr>
      <t>**</t>
    </r>
  </si>
  <si>
    <r>
      <t>-,561</t>
    </r>
    <r>
      <rPr>
        <vertAlign val="superscript"/>
        <sz val="9"/>
        <color indexed="8"/>
        <rFont val="Arial"/>
      </rPr>
      <t>**</t>
    </r>
  </si>
  <si>
    <r>
      <t>-,471</t>
    </r>
    <r>
      <rPr>
        <vertAlign val="superscript"/>
        <sz val="9"/>
        <color indexed="8"/>
        <rFont val="Arial"/>
      </rPr>
      <t>**</t>
    </r>
  </si>
  <si>
    <r>
      <t>-,502</t>
    </r>
    <r>
      <rPr>
        <vertAlign val="superscript"/>
        <sz val="9"/>
        <color indexed="8"/>
        <rFont val="Arial"/>
      </rPr>
      <t>**</t>
    </r>
  </si>
  <si>
    <r>
      <t>,338</t>
    </r>
    <r>
      <rPr>
        <vertAlign val="superscript"/>
        <sz val="9"/>
        <color indexed="8"/>
        <rFont val="Arial"/>
      </rPr>
      <t>**</t>
    </r>
  </si>
  <si>
    <r>
      <t>,377</t>
    </r>
    <r>
      <rPr>
        <vertAlign val="superscript"/>
        <sz val="9"/>
        <color indexed="8"/>
        <rFont val="Arial"/>
      </rPr>
      <t>**</t>
    </r>
  </si>
  <si>
    <r>
      <t>,353</t>
    </r>
    <r>
      <rPr>
        <vertAlign val="superscript"/>
        <sz val="9"/>
        <color indexed="8"/>
        <rFont val="Arial"/>
      </rPr>
      <t>**</t>
    </r>
  </si>
  <si>
    <r>
      <t>,342</t>
    </r>
    <r>
      <rPr>
        <vertAlign val="superscript"/>
        <sz val="9"/>
        <color indexed="8"/>
        <rFont val="Arial"/>
      </rPr>
      <t>**</t>
    </r>
  </si>
  <si>
    <r>
      <t>-,208</t>
    </r>
    <r>
      <rPr>
        <vertAlign val="superscript"/>
        <sz val="9"/>
        <color indexed="8"/>
        <rFont val="Arial"/>
      </rPr>
      <t>**</t>
    </r>
  </si>
  <si>
    <r>
      <t>,414</t>
    </r>
    <r>
      <rPr>
        <vertAlign val="superscript"/>
        <sz val="9"/>
        <color indexed="8"/>
        <rFont val="Arial"/>
      </rPr>
      <t>**</t>
    </r>
  </si>
  <si>
    <r>
      <t>,409</t>
    </r>
    <r>
      <rPr>
        <vertAlign val="superscript"/>
        <sz val="9"/>
        <color indexed="8"/>
        <rFont val="Arial"/>
      </rPr>
      <t>**</t>
    </r>
  </si>
  <si>
    <r>
      <t>,429</t>
    </r>
    <r>
      <rPr>
        <vertAlign val="superscript"/>
        <sz val="9"/>
        <color indexed="8"/>
        <rFont val="Arial"/>
      </rPr>
      <t>**</t>
    </r>
  </si>
  <si>
    <r>
      <t>-,277</t>
    </r>
    <r>
      <rPr>
        <vertAlign val="superscript"/>
        <sz val="9"/>
        <color indexed="8"/>
        <rFont val="Arial"/>
      </rPr>
      <t>**</t>
    </r>
  </si>
  <si>
    <r>
      <t>,328</t>
    </r>
    <r>
      <rPr>
        <vertAlign val="superscript"/>
        <sz val="9"/>
        <color indexed="8"/>
        <rFont val="Arial"/>
      </rPr>
      <t>**</t>
    </r>
  </si>
  <si>
    <r>
      <t>,309</t>
    </r>
    <r>
      <rPr>
        <vertAlign val="superscript"/>
        <sz val="9"/>
        <color indexed="8"/>
        <rFont val="Arial"/>
      </rPr>
      <t>**</t>
    </r>
  </si>
  <si>
    <r>
      <t>,147</t>
    </r>
    <r>
      <rPr>
        <vertAlign val="superscript"/>
        <sz val="9"/>
        <color indexed="8"/>
        <rFont val="Arial"/>
      </rPr>
      <t>*</t>
    </r>
  </si>
  <si>
    <r>
      <t>,161</t>
    </r>
    <r>
      <rPr>
        <vertAlign val="superscript"/>
        <sz val="9"/>
        <color indexed="8"/>
        <rFont val="Arial"/>
      </rPr>
      <t>*</t>
    </r>
  </si>
  <si>
    <r>
      <t>-,856</t>
    </r>
    <r>
      <rPr>
        <vertAlign val="superscript"/>
        <sz val="9"/>
        <color indexed="8"/>
        <rFont val="Arial"/>
      </rPr>
      <t>**</t>
    </r>
  </si>
  <si>
    <r>
      <t>-,982</t>
    </r>
    <r>
      <rPr>
        <vertAlign val="superscript"/>
        <sz val="9"/>
        <color indexed="8"/>
        <rFont val="Arial"/>
      </rPr>
      <t>**</t>
    </r>
  </si>
  <si>
    <r>
      <t>,148</t>
    </r>
    <r>
      <rPr>
        <vertAlign val="superscript"/>
        <sz val="9"/>
        <color indexed="8"/>
        <rFont val="Arial"/>
      </rPr>
      <t>*</t>
    </r>
  </si>
  <si>
    <r>
      <t>-,459</t>
    </r>
    <r>
      <rPr>
        <vertAlign val="superscript"/>
        <sz val="9"/>
        <color indexed="8"/>
        <rFont val="Arial"/>
      </rPr>
      <t>**</t>
    </r>
  </si>
  <si>
    <r>
      <t>-,154</t>
    </r>
    <r>
      <rPr>
        <vertAlign val="superscript"/>
        <sz val="9"/>
        <color indexed="8"/>
        <rFont val="Arial"/>
      </rPr>
      <t>*</t>
    </r>
  </si>
  <si>
    <r>
      <t>,333</t>
    </r>
    <r>
      <rPr>
        <vertAlign val="superscript"/>
        <sz val="9"/>
        <color indexed="8"/>
        <rFont val="Arial"/>
      </rPr>
      <t>**</t>
    </r>
  </si>
  <si>
    <r>
      <t>,292</t>
    </r>
    <r>
      <rPr>
        <vertAlign val="superscript"/>
        <sz val="9"/>
        <color indexed="8"/>
        <rFont val="Arial"/>
      </rPr>
      <t>**</t>
    </r>
  </si>
  <si>
    <r>
      <t>,351</t>
    </r>
    <r>
      <rPr>
        <vertAlign val="superscript"/>
        <sz val="9"/>
        <color indexed="8"/>
        <rFont val="Arial"/>
      </rPr>
      <t>**</t>
    </r>
  </si>
  <si>
    <r>
      <t>-,151</t>
    </r>
    <r>
      <rPr>
        <vertAlign val="superscript"/>
        <sz val="9"/>
        <color indexed="8"/>
        <rFont val="Arial"/>
      </rPr>
      <t>*</t>
    </r>
  </si>
  <si>
    <r>
      <t>,308</t>
    </r>
    <r>
      <rPr>
        <vertAlign val="superscript"/>
        <sz val="9"/>
        <color indexed="8"/>
        <rFont val="Arial"/>
      </rPr>
      <t>**</t>
    </r>
  </si>
  <si>
    <r>
      <t>,908</t>
    </r>
    <r>
      <rPr>
        <vertAlign val="superscript"/>
        <sz val="9"/>
        <color indexed="8"/>
        <rFont val="Arial"/>
      </rPr>
      <t>**</t>
    </r>
  </si>
  <si>
    <r>
      <t>-,183</t>
    </r>
    <r>
      <rPr>
        <vertAlign val="superscript"/>
        <sz val="9"/>
        <color indexed="8"/>
        <rFont val="Arial"/>
      </rPr>
      <t>*</t>
    </r>
  </si>
  <si>
    <r>
      <t>,221</t>
    </r>
    <r>
      <rPr>
        <vertAlign val="superscript"/>
        <sz val="9"/>
        <color indexed="8"/>
        <rFont val="Arial"/>
      </rPr>
      <t>**</t>
    </r>
  </si>
  <si>
    <r>
      <t>,598</t>
    </r>
    <r>
      <rPr>
        <vertAlign val="superscript"/>
        <sz val="9"/>
        <color indexed="8"/>
        <rFont val="Arial"/>
      </rPr>
      <t>**</t>
    </r>
  </si>
  <si>
    <r>
      <t>,526</t>
    </r>
    <r>
      <rPr>
        <vertAlign val="superscript"/>
        <sz val="9"/>
        <color indexed="8"/>
        <rFont val="Arial"/>
      </rPr>
      <t>**</t>
    </r>
  </si>
  <si>
    <r>
      <t>,573</t>
    </r>
    <r>
      <rPr>
        <vertAlign val="superscript"/>
        <sz val="9"/>
        <color indexed="8"/>
        <rFont val="Arial"/>
      </rPr>
      <t>**</t>
    </r>
  </si>
  <si>
    <r>
      <t>,582</t>
    </r>
    <r>
      <rPr>
        <vertAlign val="superscript"/>
        <sz val="9"/>
        <color indexed="8"/>
        <rFont val="Arial"/>
      </rPr>
      <t>**</t>
    </r>
  </si>
  <si>
    <r>
      <t>,480</t>
    </r>
    <r>
      <rPr>
        <vertAlign val="superscript"/>
        <sz val="9"/>
        <color indexed="8"/>
        <rFont val="Arial"/>
      </rPr>
      <t>**</t>
    </r>
  </si>
  <si>
    <r>
      <t>,525</t>
    </r>
    <r>
      <rPr>
        <vertAlign val="superscript"/>
        <sz val="9"/>
        <color indexed="8"/>
        <rFont val="Arial"/>
      </rPr>
      <t>**</t>
    </r>
  </si>
  <si>
    <r>
      <t>,561</t>
    </r>
    <r>
      <rPr>
        <vertAlign val="superscript"/>
        <sz val="9"/>
        <color indexed="8"/>
        <rFont val="Arial"/>
      </rPr>
      <t>**</t>
    </r>
  </si>
  <si>
    <r>
      <t>,471</t>
    </r>
    <r>
      <rPr>
        <vertAlign val="superscript"/>
        <sz val="9"/>
        <color indexed="8"/>
        <rFont val="Arial"/>
      </rPr>
      <t>**</t>
    </r>
  </si>
  <si>
    <r>
      <t>,502</t>
    </r>
    <r>
      <rPr>
        <vertAlign val="superscript"/>
        <sz val="9"/>
        <color indexed="8"/>
        <rFont val="Arial"/>
      </rPr>
      <t>**</t>
    </r>
  </si>
  <si>
    <r>
      <t>,469</t>
    </r>
    <r>
      <rPr>
        <vertAlign val="superscript"/>
        <sz val="9"/>
        <color indexed="8"/>
        <rFont val="Arial"/>
      </rPr>
      <t>**</t>
    </r>
  </si>
  <si>
    <r>
      <t>,824</t>
    </r>
    <r>
      <rPr>
        <vertAlign val="superscript"/>
        <sz val="9"/>
        <color indexed="8"/>
        <rFont val="Arial"/>
      </rPr>
      <t>**</t>
    </r>
  </si>
  <si>
    <r>
      <t>,784</t>
    </r>
    <r>
      <rPr>
        <vertAlign val="superscript"/>
        <sz val="9"/>
        <color indexed="8"/>
        <rFont val="Arial"/>
      </rPr>
      <t>**</t>
    </r>
  </si>
  <si>
    <t>ren</t>
  </si>
  <si>
    <t>rec</t>
  </si>
  <si>
    <t>id0</t>
  </si>
  <si>
    <t>id1</t>
  </si>
  <si>
    <t>id2</t>
  </si>
  <si>
    <t>varIdu</t>
  </si>
  <si>
    <t>slIdu</t>
  </si>
  <si>
    <t>geoIdu</t>
  </si>
  <si>
    <t>varIdd</t>
  </si>
  <si>
    <t>slIdd</t>
  </si>
  <si>
    <t>geoIdd</t>
  </si>
  <si>
    <t>tsalis odpad 0</t>
  </si>
  <si>
    <t>Fixed</t>
  </si>
  <si>
    <t>Random</t>
  </si>
  <si>
    <t>Intercept</t>
  </si>
  <si>
    <t>Slope</t>
  </si>
  <si>
    <t>x</t>
  </si>
  <si>
    <t>Grouped by country</t>
  </si>
  <si>
    <t>Non grouped</t>
  </si>
  <si>
    <t>emp</t>
  </si>
  <si>
    <t>peak</t>
  </si>
  <si>
    <t>celkem závislostí</t>
  </si>
  <si>
    <t>minimální r</t>
  </si>
  <si>
    <t>kladné</t>
  </si>
  <si>
    <t>záporné</t>
  </si>
  <si>
    <t>geoY_ruc</t>
  </si>
  <si>
    <t>code</t>
  </si>
  <si>
    <t>cz01</t>
  </si>
  <si>
    <t>Gross value added at basic prices</t>
  </si>
  <si>
    <t>Last online purchase: in the 12 months</t>
  </si>
  <si>
    <t>Individuals who ordered goods or services over the internet for private use</t>
  </si>
  <si>
    <t>patents</t>
  </si>
  <si>
    <t>pat per milion inh</t>
  </si>
  <si>
    <t>pat per milion active inh</t>
  </si>
  <si>
    <t>gerd pps per milion inh</t>
  </si>
  <si>
    <t>Million purchasing power standards (PPS) at 2005 prices</t>
  </si>
  <si>
    <t>recY_ruc</t>
  </si>
  <si>
    <t>rec_quart</t>
  </si>
  <si>
    <t>geometrický průměr poklesu</t>
  </si>
  <si>
    <t>čtvrtletí</t>
  </si>
  <si>
    <t>2009Q2</t>
  </si>
  <si>
    <t>2009Q3</t>
  </si>
  <si>
    <t>2009Q4</t>
  </si>
  <si>
    <t>2010Q1</t>
  </si>
  <si>
    <t>2010Q2</t>
  </si>
  <si>
    <t>2010Q3</t>
  </si>
  <si>
    <t>2010Q4</t>
  </si>
  <si>
    <t>2011Q1</t>
  </si>
  <si>
    <t>2011Q2</t>
  </si>
  <si>
    <t>zam v desetinných číslech (Praha)</t>
  </si>
  <si>
    <t>změny</t>
  </si>
  <si>
    <t>konečný stav</t>
  </si>
  <si>
    <t>geo vzorcem</t>
  </si>
  <si>
    <t>geo výpočtem</t>
  </si>
  <si>
    <t>rec_typ</t>
  </si>
  <si>
    <t>div_typ</t>
  </si>
  <si>
    <t>eco_typ</t>
  </si>
  <si>
    <t>cz02</t>
  </si>
  <si>
    <t>cz03</t>
  </si>
  <si>
    <t>cz06</t>
  </si>
  <si>
    <t>diff_geoY</t>
  </si>
  <si>
    <t>diff_recY</t>
  </si>
  <si>
    <t>shanon_norm</t>
  </si>
  <si>
    <t>GDPpc07</t>
  </si>
  <si>
    <t>GVAmEur07</t>
  </si>
  <si>
    <t>th_em_pers07</t>
  </si>
  <si>
    <t>th_emp07</t>
  </si>
  <si>
    <t>GVAme_th_ep07</t>
  </si>
  <si>
    <t>GVAme_th_em07</t>
  </si>
  <si>
    <t>Pat07</t>
  </si>
  <si>
    <t>Pat_mi07</t>
  </si>
  <si>
    <t>Pat_macti07</t>
  </si>
  <si>
    <t>gerd_mil_pps07</t>
  </si>
  <si>
    <t>gerd_pps_mi07</t>
  </si>
  <si>
    <t>hrst07</t>
  </si>
  <si>
    <t>hrst_e07</t>
  </si>
  <si>
    <t>hrst_o07</t>
  </si>
  <si>
    <t>hrst_c07</t>
  </si>
  <si>
    <t>se07</t>
  </si>
  <si>
    <t>GDPpc06</t>
  </si>
  <si>
    <t>GVAmEur06</t>
  </si>
  <si>
    <t>th_em_pers06</t>
  </si>
  <si>
    <t>th_emp06</t>
  </si>
  <si>
    <t>GVAme_th_ep06</t>
  </si>
  <si>
    <t>GVAme_th_em06</t>
  </si>
  <si>
    <t>Pat06</t>
  </si>
  <si>
    <t>Pat_mi06</t>
  </si>
  <si>
    <t>Pat_macti06</t>
  </si>
  <si>
    <t>gerd_mil_pps06</t>
  </si>
  <si>
    <t>gerd_pps_mi06</t>
  </si>
  <si>
    <t>hrst06</t>
  </si>
  <si>
    <t>hrst_e06</t>
  </si>
  <si>
    <t>hrst_o06</t>
  </si>
  <si>
    <t>hrst_c06</t>
  </si>
  <si>
    <t>se06</t>
  </si>
  <si>
    <t>GDPpc05</t>
  </si>
  <si>
    <t>GVAmEur05</t>
  </si>
  <si>
    <t>th_em_pers05</t>
  </si>
  <si>
    <t>th_emp05</t>
  </si>
  <si>
    <t>GVAme_th_ep05</t>
  </si>
  <si>
    <t>GVAme_th_em05</t>
  </si>
  <si>
    <t>Pat05</t>
  </si>
  <si>
    <t>Pat_mi05</t>
  </si>
  <si>
    <t>Pat_macti05</t>
  </si>
  <si>
    <t>gerd_mil_pps05</t>
  </si>
  <si>
    <t>gerd_pps_mi05</t>
  </si>
  <si>
    <t>hrst05</t>
  </si>
  <si>
    <t>hrst_e05</t>
  </si>
  <si>
    <t>hrst_o05</t>
  </si>
  <si>
    <t>hrst_c05</t>
  </si>
  <si>
    <t>se05</t>
  </si>
  <si>
    <t>GDPpc05-07</t>
  </si>
  <si>
    <t>GVAmEur05-07</t>
  </si>
  <si>
    <t>th_em_pers05-07</t>
  </si>
  <si>
    <t>th_emp05-07</t>
  </si>
  <si>
    <t>GVAme_th_ep05-07</t>
  </si>
  <si>
    <t>GVAme_th_em05-07</t>
  </si>
  <si>
    <t>Pat05-07</t>
  </si>
  <si>
    <t>Pat_mi05-07</t>
  </si>
  <si>
    <t>Pat_macti05-07</t>
  </si>
  <si>
    <t>gerd_mil_pps05-07</t>
  </si>
  <si>
    <t>gerd_pps_mi05-07</t>
  </si>
  <si>
    <t>gerd_mil_pps_per_pat05-07</t>
  </si>
  <si>
    <t>gerd_pps_mi_per_pat_mi05-07</t>
  </si>
  <si>
    <t>hrst05-07</t>
  </si>
  <si>
    <t>hrst_e05-07</t>
  </si>
  <si>
    <t>hrst_o05-07</t>
  </si>
  <si>
    <t>hrst_c05-07</t>
  </si>
  <si>
    <t>se05-07</t>
  </si>
  <si>
    <t>cz05</t>
  </si>
  <si>
    <t>em_start</t>
  </si>
  <si>
    <t>em_end</t>
  </si>
  <si>
    <t>em_growth</t>
  </si>
  <si>
    <t>pat_per_gerd_mil_pps07</t>
  </si>
  <si>
    <t>pat_mi07_per_gerd_pps_mi07</t>
  </si>
  <si>
    <t>pat_per_gerd_mil_pps06</t>
  </si>
  <si>
    <t>pat_mi07_per_gerd_pps_mi06</t>
  </si>
  <si>
    <t>pat_per_gerd_mil_pps05</t>
  </si>
  <si>
    <t>pat_mi07_per_gerd_pps_mi05</t>
  </si>
  <si>
    <t>cz04</t>
  </si>
  <si>
    <t>cz07</t>
  </si>
  <si>
    <t>cz08</t>
  </si>
  <si>
    <t>es11</t>
  </si>
  <si>
    <t>es12</t>
  </si>
  <si>
    <t>es24</t>
  </si>
  <si>
    <t>es22</t>
  </si>
  <si>
    <t>es21</t>
  </si>
  <si>
    <t>es42</t>
  </si>
  <si>
    <t>es23</t>
  </si>
  <si>
    <t>es52</t>
  </si>
  <si>
    <t>es62</t>
  </si>
  <si>
    <t>es70</t>
  </si>
  <si>
    <t>es41</t>
  </si>
  <si>
    <t>es13</t>
  </si>
  <si>
    <t>es43</t>
  </si>
  <si>
    <t>trans_typ</t>
  </si>
  <si>
    <t>es61</t>
  </si>
  <si>
    <t>es30</t>
  </si>
  <si>
    <t>es51</t>
  </si>
  <si>
    <t>es53</t>
  </si>
  <si>
    <t>emp_eurostat</t>
  </si>
  <si>
    <t>kontrola</t>
  </si>
  <si>
    <t>fr10</t>
  </si>
  <si>
    <t>fr21</t>
  </si>
  <si>
    <t>fr22</t>
  </si>
  <si>
    <t>fr23</t>
  </si>
  <si>
    <t>fr24</t>
  </si>
  <si>
    <t>fr25</t>
  </si>
  <si>
    <t>fr26</t>
  </si>
  <si>
    <t>fr30</t>
  </si>
  <si>
    <t>fr41</t>
  </si>
  <si>
    <t>fr42</t>
  </si>
  <si>
    <t>fr43</t>
  </si>
  <si>
    <t>fr51</t>
  </si>
  <si>
    <t>fr52</t>
  </si>
  <si>
    <t>fr53</t>
  </si>
  <si>
    <t>fr61</t>
  </si>
  <si>
    <t>fr62</t>
  </si>
  <si>
    <t>fr63</t>
  </si>
  <si>
    <t>fr71</t>
  </si>
  <si>
    <t>fr72</t>
  </si>
  <si>
    <t>fr81</t>
  </si>
  <si>
    <t>fr82</t>
  </si>
  <si>
    <t>fr83</t>
  </si>
  <si>
    <t>ukc1</t>
  </si>
  <si>
    <t>ukc2</t>
  </si>
  <si>
    <t>ukd1</t>
  </si>
  <si>
    <t>ukd6</t>
  </si>
  <si>
    <t>ukd3</t>
  </si>
  <si>
    <t>ukd4</t>
  </si>
  <si>
    <t>ukd7</t>
  </si>
  <si>
    <t>uke1</t>
  </si>
  <si>
    <t>uke2</t>
  </si>
  <si>
    <t>uke3</t>
  </si>
  <si>
    <t>uke4</t>
  </si>
  <si>
    <t>ukf1</t>
  </si>
  <si>
    <t>ukf2</t>
  </si>
  <si>
    <t>ukf3</t>
  </si>
  <si>
    <t>ukg1</t>
  </si>
  <si>
    <t>ukg2</t>
  </si>
  <si>
    <t>ukg3</t>
  </si>
  <si>
    <t>ukh1</t>
  </si>
  <si>
    <t>ukh2</t>
  </si>
  <si>
    <t>ukh3</t>
  </si>
  <si>
    <t>ukl1</t>
  </si>
  <si>
    <t>ukI3, ukL4, uki5, uki6, uki7 - London</t>
  </si>
  <si>
    <t>ukj1</t>
  </si>
  <si>
    <t>ukj2</t>
  </si>
  <si>
    <t>ukj3</t>
  </si>
  <si>
    <t>ukj4</t>
  </si>
  <si>
    <t>ukk1</t>
  </si>
  <si>
    <t>ukk2</t>
  </si>
  <si>
    <t>ukk3</t>
  </si>
  <si>
    <t>ukk4</t>
  </si>
  <si>
    <t>ukl2</t>
  </si>
  <si>
    <t>ukm2</t>
  </si>
  <si>
    <t>ukm3</t>
  </si>
  <si>
    <t>ukm6</t>
  </si>
  <si>
    <t>UK reg navíc - nemohu jim přiřadit kód, ale asi je to UK</t>
  </si>
  <si>
    <t>VZNIK ODVĚTVÍ NA KONCI OBDOBÍ -VIZ PDF GRAFY UK36 - UK reg navíc - nemohu jim přiřadit kód, ale asi je to UK</t>
  </si>
  <si>
    <t>DE11</t>
  </si>
  <si>
    <t>DE12</t>
  </si>
  <si>
    <t>DE13</t>
  </si>
  <si>
    <t>DE14</t>
  </si>
  <si>
    <t>DE21</t>
  </si>
  <si>
    <t>DE22</t>
  </si>
  <si>
    <t>DE23</t>
  </si>
  <si>
    <t>DE24</t>
  </si>
  <si>
    <t>DE25</t>
  </si>
  <si>
    <t>DE26</t>
  </si>
  <si>
    <t>DE27</t>
  </si>
  <si>
    <t>DE30</t>
  </si>
  <si>
    <t>de40</t>
  </si>
  <si>
    <t>de50</t>
  </si>
  <si>
    <t>de60</t>
  </si>
  <si>
    <t>de71</t>
  </si>
  <si>
    <t>de72</t>
  </si>
  <si>
    <t>de73</t>
  </si>
  <si>
    <t>de80</t>
  </si>
  <si>
    <t>de91</t>
  </si>
  <si>
    <t>de92</t>
  </si>
  <si>
    <t>de93</t>
  </si>
  <si>
    <t>de94</t>
  </si>
  <si>
    <t>dea1</t>
  </si>
  <si>
    <t>dea2</t>
  </si>
  <si>
    <t>dea3</t>
  </si>
  <si>
    <t>dea4</t>
  </si>
  <si>
    <t>dea5</t>
  </si>
  <si>
    <t>B1, B2 a B3</t>
  </si>
  <si>
    <t>dec0</t>
  </si>
  <si>
    <t>de1, de2, de3 resp. později d4, d2,d5 - chemnitz, Drezden, Liepzig</t>
  </si>
  <si>
    <t>dee0</t>
  </si>
  <si>
    <t>def0</t>
  </si>
  <si>
    <t>neznámý region v mém pdf s grafy DE34</t>
  </si>
  <si>
    <t>itc1</t>
  </si>
  <si>
    <t>itc2</t>
  </si>
  <si>
    <t>itc4</t>
  </si>
  <si>
    <t>ith1</t>
  </si>
  <si>
    <t>itc3</t>
  </si>
  <si>
    <t>ith2</t>
  </si>
  <si>
    <t>ith3</t>
  </si>
  <si>
    <t>ith4</t>
  </si>
  <si>
    <t>ith5</t>
  </si>
  <si>
    <t>iti1</t>
  </si>
  <si>
    <t>iti2</t>
  </si>
  <si>
    <t>iti3</t>
  </si>
  <si>
    <t>iti4</t>
  </si>
  <si>
    <t>itf1</t>
  </si>
  <si>
    <t>itf2</t>
  </si>
  <si>
    <t>itf3</t>
  </si>
  <si>
    <t>itf4</t>
  </si>
  <si>
    <t>itf5</t>
  </si>
  <si>
    <t>itf6</t>
  </si>
  <si>
    <t>itg1</t>
  </si>
  <si>
    <t>itg2</t>
  </si>
  <si>
    <t>pl11</t>
  </si>
  <si>
    <t>pl12</t>
  </si>
  <si>
    <t>pl21</t>
  </si>
  <si>
    <t>pl22</t>
  </si>
  <si>
    <t>pl31</t>
  </si>
  <si>
    <t>pl32</t>
  </si>
  <si>
    <t>pl33</t>
  </si>
  <si>
    <t>pl34</t>
  </si>
  <si>
    <t>pl42</t>
  </si>
  <si>
    <t>pl43</t>
  </si>
  <si>
    <t>pl51</t>
  </si>
  <si>
    <t>pl52</t>
  </si>
  <si>
    <t>pl61</t>
  </si>
  <si>
    <t>pl41</t>
  </si>
  <si>
    <t>pl62</t>
  </si>
  <si>
    <t>pl63</t>
  </si>
  <si>
    <t>sk01</t>
  </si>
  <si>
    <t>sk02</t>
  </si>
  <si>
    <t>sk03</t>
  </si>
  <si>
    <t>sk04</t>
  </si>
  <si>
    <t>el51</t>
  </si>
  <si>
    <t>el52</t>
  </si>
  <si>
    <t>el53</t>
  </si>
  <si>
    <t>el61</t>
  </si>
  <si>
    <t>el54</t>
  </si>
  <si>
    <t>el62</t>
  </si>
  <si>
    <t>el63</t>
  </si>
  <si>
    <t>el65</t>
  </si>
  <si>
    <t>el41</t>
  </si>
  <si>
    <t>el42</t>
  </si>
  <si>
    <t>el64</t>
  </si>
  <si>
    <t>el30</t>
  </si>
  <si>
    <t>el43</t>
  </si>
  <si>
    <t>hu10</t>
  </si>
  <si>
    <t>hu21</t>
  </si>
  <si>
    <t>hu22</t>
  </si>
  <si>
    <t>hu23</t>
  </si>
  <si>
    <t>hu31</t>
  </si>
  <si>
    <t>hu32</t>
  </si>
  <si>
    <t>hu33</t>
  </si>
  <si>
    <t>pt11</t>
  </si>
  <si>
    <t>pt16</t>
  </si>
  <si>
    <t>pt17</t>
  </si>
  <si>
    <t>pt18</t>
  </si>
  <si>
    <t>pt15</t>
  </si>
  <si>
    <t>pt20</t>
  </si>
  <si>
    <t>pt30</t>
  </si>
  <si>
    <t>area</t>
  </si>
  <si>
    <t>es63 - nemohu vyhledat region</t>
  </si>
  <si>
    <t>ručně upravené recY</t>
  </si>
  <si>
    <t>ručně upravené geoY</t>
  </si>
  <si>
    <t>viz mail</t>
  </si>
  <si>
    <t>zaměstnanost na začátku období (většinou 1998Q1) v % vůči vrcholové zaměst.</t>
  </si>
  <si>
    <t>zaměstnanost na konci období (2016q1) v % vůči vrcholové zaměst.</t>
  </si>
  <si>
    <t>typ celkového trendu</t>
  </si>
  <si>
    <t>typ dle změny diverzity ve 4 po sobě jdoucích obdobích (1 = největší diverzita, 3 nejmenší)</t>
  </si>
  <si>
    <t>změna zaměstnanosti v % vůči vrcholové zaměstn.</t>
  </si>
  <si>
    <t>thousand hour worked ( employed person)</t>
  </si>
  <si>
    <t>thousand hour worked ( employees) - popravdě netuším rozdíl od předchozího, asi částečné úvazky</t>
  </si>
  <si>
    <t>hrubá přidaná hodnota v mil euro (Gross Value Added)</t>
  </si>
  <si>
    <t>Gross Value Added na tisíc odpracovaných hodin (employed person)</t>
  </si>
  <si>
    <t>Gross Value Added na tisíc odpracovaných hodin (employees)</t>
  </si>
  <si>
    <t>Počet patentů</t>
  </si>
  <si>
    <t>Patenty na mil obyv</t>
  </si>
  <si>
    <t>Pat na milion aktiv obyv</t>
  </si>
  <si>
    <t>Výdaje na R&amp;D v mil PPS</t>
  </si>
  <si>
    <t>GDP na ob v roce 2007</t>
  </si>
  <si>
    <t>Výdaje na R&amp;D v mil PPS na mil obyv</t>
  </si>
  <si>
    <t>Počet vytvoř patentů na jednu jednotku Výdajů na R&amp;D v mil PPS</t>
  </si>
  <si>
    <t>podíl vědců a inženýrů na obyv</t>
  </si>
  <si>
    <t>vzdělané obyvatelsvo (poměr na obyv) - (Human in Research, Technol and Science) - 1. typ</t>
  </si>
  <si>
    <t>vzdělané obyvatelsvo (poměr) - (Human in Research, Technol and Science) - 2. typ</t>
  </si>
  <si>
    <t>vzdělané obyvatelsvo (poměr) - (Human in Research, Technol and Science) - 3. typ</t>
  </si>
  <si>
    <t>vzdělané obyvatelsvo (poměr) - (Human in Research, Technol and Science) - 4. typ</t>
  </si>
  <si>
    <t>to samé, jako nahoře, jen procentuální změna mezi lety 2007 a 2005</t>
  </si>
  <si>
    <t>délka recese (od vrcholu do down, čtvrtletí)</t>
  </si>
  <si>
    <t>typ recese viz obrázek (očíslováno z leva doprava po řádcích)</t>
  </si>
  <si>
    <t>normovaný shanon ve vrcholu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</si>
</sst>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###0"/>
    <numFmt numFmtId="165" formatCode="####.000"/>
    <numFmt numFmtId="166" formatCode="###0.000"/>
    <numFmt numFmtId="167" formatCode="0.0"/>
  </numFmts>
  <fonts count="12">
    <font>
      <sz val="11"/>
      <color theme="1"/>
      <name val="Calibri"/>
      <family val="2"/>
      <charset val="238"/>
      <scheme val="minor"/>
    </font>
    <font>
      <sz val="10"/>
      <name val="Arial"/>
    </font>
    <font>
      <b/>
      <sz val="9"/>
      <color indexed="8"/>
      <name val="Arial Bold"/>
    </font>
    <font>
      <sz val="9"/>
      <color indexed="8"/>
      <name val="Arial"/>
    </font>
    <font>
      <vertAlign val="superscript"/>
      <sz val="9"/>
      <color indexed="8"/>
      <name val="Arial"/>
    </font>
    <font>
      <b/>
      <sz val="12"/>
      <color rgb="FF000000"/>
      <name val="Arial"/>
      <family val="2"/>
      <charset val="238"/>
    </font>
    <font>
      <sz val="12"/>
      <color rgb="FF000000"/>
      <name val="Verdana"/>
      <family val="2"/>
      <charset val="238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1"/>
      <color rgb="FF0070C0"/>
      <name val="Calibri"/>
      <family val="2"/>
      <charset val="238"/>
      <scheme val="minor"/>
    </font>
    <font>
      <sz val="9"/>
      <color indexed="81"/>
      <name val="Tahoma"/>
      <family val="2"/>
      <charset val="238"/>
    </font>
    <font>
      <b/>
      <sz val="9"/>
      <color indexed="81"/>
      <name val="Tahoma"/>
      <family val="2"/>
      <charset val="238"/>
    </font>
  </fonts>
  <fills count="10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</fills>
  <borders count="39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ck">
        <color indexed="8"/>
      </left>
      <right style="thin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8"/>
      </left>
      <right style="thin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ck">
        <color indexed="8"/>
      </left>
      <right/>
      <top style="thick">
        <color indexed="8"/>
      </top>
      <bottom style="thin">
        <color indexed="8"/>
      </bottom>
      <diagonal/>
    </border>
    <border>
      <left/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n">
        <color indexed="8"/>
      </right>
      <top style="thick">
        <color indexed="8"/>
      </top>
      <bottom/>
      <diagonal/>
    </border>
    <border>
      <left style="thin">
        <color indexed="8"/>
      </left>
      <right style="thin">
        <color indexed="8"/>
      </right>
      <top style="thick">
        <color indexed="8"/>
      </top>
      <bottom/>
      <diagonal/>
    </border>
    <border>
      <left style="thin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/>
      <top/>
      <bottom/>
      <diagonal/>
    </border>
    <border>
      <left/>
      <right style="thick">
        <color indexed="8"/>
      </right>
      <top/>
      <bottom/>
      <diagonal/>
    </border>
    <border>
      <left style="thick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ck">
        <color indexed="8"/>
      </right>
      <top/>
      <bottom/>
      <diagonal/>
    </border>
    <border>
      <left style="thick">
        <color indexed="8"/>
      </left>
      <right/>
      <top/>
      <bottom style="thin">
        <color indexed="8"/>
      </bottom>
      <diagonal/>
    </border>
    <border>
      <left/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/>
      <top/>
      <bottom style="thick">
        <color indexed="8"/>
      </bottom>
      <diagonal/>
    </border>
    <border>
      <left/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n">
        <color indexed="8"/>
      </right>
      <top/>
      <bottom style="thick">
        <color indexed="8"/>
      </bottom>
      <diagonal/>
    </border>
    <border>
      <left style="thin">
        <color indexed="8"/>
      </left>
      <right style="thin">
        <color indexed="8"/>
      </right>
      <top/>
      <bottom style="thick">
        <color indexed="8"/>
      </bottom>
      <diagonal/>
    </border>
    <border>
      <left style="thin">
        <color indexed="8"/>
      </left>
      <right style="thick">
        <color indexed="8"/>
      </right>
      <top/>
      <bottom style="thick">
        <color indexed="8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1" fillId="0" borderId="0"/>
  </cellStyleXfs>
  <cellXfs count="87">
    <xf numFmtId="0" fontId="0" fillId="0" borderId="0" xfId="0"/>
    <xf numFmtId="11" fontId="0" fillId="0" borderId="0" xfId="0" applyNumberFormat="1"/>
    <xf numFmtId="0" fontId="0" fillId="0" borderId="3" xfId="0" applyBorder="1" applyAlignment="1">
      <alignment vertical="center"/>
    </xf>
    <xf numFmtId="0" fontId="0" fillId="2" borderId="4" xfId="0" applyFill="1" applyBorder="1"/>
    <xf numFmtId="0" fontId="0" fillId="2" borderId="5" xfId="0" applyFill="1" applyBorder="1"/>
    <xf numFmtId="0" fontId="0" fillId="2" borderId="6" xfId="0" applyFill="1" applyBorder="1"/>
    <xf numFmtId="0" fontId="0" fillId="3" borderId="5" xfId="0" applyFill="1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1" fillId="0" borderId="0" xfId="1"/>
    <xf numFmtId="0" fontId="3" fillId="0" borderId="12" xfId="1" applyFont="1" applyBorder="1" applyAlignment="1">
      <alignment horizontal="center" wrapText="1"/>
    </xf>
    <xf numFmtId="0" fontId="3" fillId="0" borderId="13" xfId="1" applyFont="1" applyBorder="1" applyAlignment="1">
      <alignment horizontal="center" wrapText="1"/>
    </xf>
    <xf numFmtId="0" fontId="3" fillId="0" borderId="14" xfId="1" applyFont="1" applyBorder="1" applyAlignment="1">
      <alignment horizontal="center" wrapText="1"/>
    </xf>
    <xf numFmtId="0" fontId="3" fillId="0" borderId="16" xfId="1" applyFont="1" applyBorder="1" applyAlignment="1">
      <alignment horizontal="left" vertical="top" wrapText="1"/>
    </xf>
    <xf numFmtId="164" fontId="3" fillId="0" borderId="17" xfId="1" applyNumberFormat="1" applyFont="1" applyBorder="1" applyAlignment="1">
      <alignment horizontal="right" vertical="center"/>
    </xf>
    <xf numFmtId="0" fontId="3" fillId="0" borderId="18" xfId="1" applyFont="1" applyBorder="1" applyAlignment="1">
      <alignment horizontal="right" vertical="center"/>
    </xf>
    <xf numFmtId="165" fontId="3" fillId="0" borderId="18" xfId="1" applyNumberFormat="1" applyFont="1" applyBorder="1" applyAlignment="1">
      <alignment horizontal="right" vertical="center"/>
    </xf>
    <xf numFmtId="165" fontId="3" fillId="0" borderId="19" xfId="1" applyNumberFormat="1" applyFont="1" applyBorder="1" applyAlignment="1">
      <alignment horizontal="right" vertical="center"/>
    </xf>
    <xf numFmtId="0" fontId="3" fillId="0" borderId="21" xfId="1" applyFont="1" applyBorder="1" applyAlignment="1">
      <alignment horizontal="left" vertical="top" wrapText="1"/>
    </xf>
    <xf numFmtId="0" fontId="3" fillId="0" borderId="22" xfId="1" applyFont="1" applyBorder="1" applyAlignment="1">
      <alignment horizontal="left" vertical="center" wrapText="1"/>
    </xf>
    <xf numFmtId="165" fontId="3" fillId="0" borderId="23" xfId="1" applyNumberFormat="1" applyFont="1" applyBorder="1" applyAlignment="1">
      <alignment horizontal="right" vertical="center"/>
    </xf>
    <xf numFmtId="0" fontId="3" fillId="0" borderId="23" xfId="1" applyFont="1" applyBorder="1" applyAlignment="1">
      <alignment horizontal="right" vertical="center"/>
    </xf>
    <xf numFmtId="166" fontId="3" fillId="0" borderId="23" xfId="1" applyNumberFormat="1" applyFont="1" applyBorder="1" applyAlignment="1">
      <alignment horizontal="right" vertical="center"/>
    </xf>
    <xf numFmtId="165" fontId="3" fillId="0" borderId="24" xfId="1" applyNumberFormat="1" applyFont="1" applyBorder="1" applyAlignment="1">
      <alignment horizontal="right" vertical="center"/>
    </xf>
    <xf numFmtId="0" fontId="3" fillId="0" borderId="26" xfId="1" applyFont="1" applyBorder="1" applyAlignment="1">
      <alignment horizontal="left" vertical="top" wrapText="1"/>
    </xf>
    <xf numFmtId="164" fontId="3" fillId="0" borderId="27" xfId="1" applyNumberFormat="1" applyFont="1" applyBorder="1" applyAlignment="1">
      <alignment horizontal="right" vertical="center"/>
    </xf>
    <xf numFmtId="164" fontId="3" fillId="0" borderId="28" xfId="1" applyNumberFormat="1" applyFont="1" applyBorder="1" applyAlignment="1">
      <alignment horizontal="right" vertical="center"/>
    </xf>
    <xf numFmtId="164" fontId="3" fillId="0" borderId="29" xfId="1" applyNumberFormat="1" applyFont="1" applyBorder="1" applyAlignment="1">
      <alignment horizontal="right" vertical="center"/>
    </xf>
    <xf numFmtId="0" fontId="3" fillId="0" borderId="22" xfId="1" applyFont="1" applyBorder="1" applyAlignment="1">
      <alignment horizontal="right" vertical="center"/>
    </xf>
    <xf numFmtId="164" fontId="3" fillId="0" borderId="23" xfId="1" applyNumberFormat="1" applyFont="1" applyBorder="1" applyAlignment="1">
      <alignment horizontal="right" vertical="center"/>
    </xf>
    <xf numFmtId="165" fontId="3" fillId="0" borderId="22" xfId="1" applyNumberFormat="1" applyFont="1" applyBorder="1" applyAlignment="1">
      <alignment horizontal="right" vertical="center"/>
    </xf>
    <xf numFmtId="0" fontId="3" fillId="0" borderId="23" xfId="1" applyFont="1" applyBorder="1" applyAlignment="1">
      <alignment horizontal="left" vertical="center" wrapText="1"/>
    </xf>
    <xf numFmtId="0" fontId="3" fillId="0" borderId="24" xfId="1" applyFont="1" applyBorder="1" applyAlignment="1">
      <alignment horizontal="right" vertical="center"/>
    </xf>
    <xf numFmtId="166" fontId="3" fillId="0" borderId="22" xfId="1" applyNumberFormat="1" applyFont="1" applyBorder="1" applyAlignment="1">
      <alignment horizontal="right" vertical="center"/>
    </xf>
    <xf numFmtId="164" fontId="3" fillId="0" borderId="24" xfId="1" applyNumberFormat="1" applyFont="1" applyBorder="1" applyAlignment="1">
      <alignment horizontal="right" vertical="center"/>
    </xf>
    <xf numFmtId="0" fontId="3" fillId="0" borderId="24" xfId="1" applyFont="1" applyBorder="1" applyAlignment="1">
      <alignment horizontal="left" vertical="center" wrapText="1"/>
    </xf>
    <xf numFmtId="0" fontId="3" fillId="0" borderId="31" xfId="1" applyFont="1" applyBorder="1" applyAlignment="1">
      <alignment horizontal="left" vertical="top" wrapText="1"/>
    </xf>
    <xf numFmtId="164" fontId="3" fillId="0" borderId="32" xfId="1" applyNumberFormat="1" applyFont="1" applyBorder="1" applyAlignment="1">
      <alignment horizontal="right" vertical="center"/>
    </xf>
    <xf numFmtId="164" fontId="3" fillId="0" borderId="33" xfId="1" applyNumberFormat="1" applyFont="1" applyBorder="1" applyAlignment="1">
      <alignment horizontal="right" vertical="center"/>
    </xf>
    <xf numFmtId="164" fontId="3" fillId="0" borderId="34" xfId="1" applyNumberFormat="1" applyFont="1" applyBorder="1" applyAlignment="1">
      <alignment horizontal="right" vertical="center"/>
    </xf>
    <xf numFmtId="0" fontId="0" fillId="4" borderId="37" xfId="0" applyFill="1" applyBorder="1"/>
    <xf numFmtId="0" fontId="0" fillId="5" borderId="35" xfId="0" applyFill="1" applyBorder="1"/>
    <xf numFmtId="0" fontId="0" fillId="0" borderId="36" xfId="0" applyBorder="1"/>
    <xf numFmtId="0" fontId="0" fillId="4" borderId="35" xfId="0" applyFill="1" applyBorder="1"/>
    <xf numFmtId="0" fontId="0" fillId="4" borderId="38" xfId="0" applyFill="1" applyBorder="1"/>
    <xf numFmtId="0" fontId="0" fillId="4" borderId="0" xfId="0" applyFill="1" applyBorder="1"/>
    <xf numFmtId="0" fontId="0" fillId="0" borderId="0" xfId="0" applyAlignment="1">
      <alignment horizontal="center"/>
    </xf>
    <xf numFmtId="0" fontId="0" fillId="0" borderId="0" xfId="0" applyFill="1" applyBorder="1" applyAlignment="1">
      <alignment horizontal="center" vertical="center" wrapText="1"/>
    </xf>
    <xf numFmtId="0" fontId="0" fillId="4" borderId="5" xfId="0" applyFill="1" applyBorder="1"/>
    <xf numFmtId="11" fontId="0" fillId="4" borderId="0" xfId="0" applyNumberFormat="1" applyFill="1"/>
    <xf numFmtId="0" fontId="5" fillId="0" borderId="0" xfId="0" applyFont="1"/>
    <xf numFmtId="0" fontId="6" fillId="0" borderId="0" xfId="0" applyFont="1"/>
    <xf numFmtId="167" fontId="0" fillId="0" borderId="0" xfId="0" applyNumberFormat="1"/>
    <xf numFmtId="2" fontId="0" fillId="0" borderId="0" xfId="0" applyNumberFormat="1"/>
    <xf numFmtId="2" fontId="0" fillId="0" borderId="0" xfId="0" applyNumberFormat="1" applyAlignment="1">
      <alignment horizontal="right"/>
    </xf>
    <xf numFmtId="0" fontId="9" fillId="0" borderId="0" xfId="0" applyFont="1" applyAlignment="1">
      <alignment horizontal="center"/>
    </xf>
    <xf numFmtId="0" fontId="0" fillId="0" borderId="0" xfId="0" applyAlignment="1">
      <alignment horizontal="center" vertical="center" wrapText="1"/>
    </xf>
    <xf numFmtId="0" fontId="9" fillId="0" borderId="38" xfId="0" applyFont="1" applyBorder="1" applyAlignment="1">
      <alignment horizontal="center"/>
    </xf>
    <xf numFmtId="0" fontId="0" fillId="0" borderId="38" xfId="0" applyFill="1" applyBorder="1" applyAlignment="1">
      <alignment horizontal="center" vertical="center" wrapText="1"/>
    </xf>
    <xf numFmtId="0" fontId="0" fillId="0" borderId="38" xfId="0" applyBorder="1"/>
    <xf numFmtId="167" fontId="0" fillId="0" borderId="38" xfId="0" applyNumberFormat="1" applyBorder="1"/>
    <xf numFmtId="0" fontId="0" fillId="8" borderId="0" xfId="0" applyFill="1"/>
    <xf numFmtId="0" fontId="0" fillId="0" borderId="0" xfId="0" applyFill="1"/>
    <xf numFmtId="0" fontId="0" fillId="9" borderId="38" xfId="0" applyFill="1" applyBorder="1" applyAlignment="1">
      <alignment horizontal="center" vertical="center" wrapText="1"/>
    </xf>
    <xf numFmtId="0" fontId="0" fillId="9" borderId="0" xfId="0" applyFill="1" applyBorder="1" applyAlignment="1">
      <alignment horizontal="center" vertical="center" wrapText="1"/>
    </xf>
    <xf numFmtId="0" fontId="0" fillId="9" borderId="0" xfId="0" applyFill="1" applyAlignment="1">
      <alignment horizontal="center" vertical="center" wrapText="1"/>
    </xf>
    <xf numFmtId="0" fontId="0" fillId="8" borderId="0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/>
    </xf>
    <xf numFmtId="0" fontId="0" fillId="7" borderId="0" xfId="0" applyFill="1" applyAlignment="1">
      <alignment horizontal="center"/>
    </xf>
    <xf numFmtId="0" fontId="0" fillId="7" borderId="2" xfId="0" applyFill="1" applyBorder="1" applyAlignment="1">
      <alignment horizontal="center"/>
    </xf>
    <xf numFmtId="0" fontId="0" fillId="0" borderId="0" xfId="0" applyAlignment="1">
      <alignment horizontal="center"/>
    </xf>
    <xf numFmtId="0" fontId="3" fillId="0" borderId="25" xfId="1" applyFont="1" applyBorder="1" applyAlignment="1">
      <alignment horizontal="left" vertical="top" wrapText="1"/>
    </xf>
    <xf numFmtId="0" fontId="3" fillId="0" borderId="20" xfId="1" applyFont="1" applyBorder="1" applyAlignment="1">
      <alignment horizontal="left" vertical="top" wrapText="1"/>
    </xf>
    <xf numFmtId="0" fontId="3" fillId="0" borderId="30" xfId="1" applyFont="1" applyBorder="1" applyAlignment="1">
      <alignment horizontal="left" vertical="top" wrapText="1"/>
    </xf>
    <xf numFmtId="0" fontId="3" fillId="0" borderId="0" xfId="1" applyFont="1" applyBorder="1" applyAlignment="1">
      <alignment horizontal="left" vertical="top" wrapText="1"/>
    </xf>
    <xf numFmtId="0" fontId="2" fillId="0" borderId="0" xfId="1" applyFont="1" applyBorder="1" applyAlignment="1">
      <alignment horizontal="center" vertical="center" wrapText="1"/>
    </xf>
    <xf numFmtId="0" fontId="3" fillId="0" borderId="10" xfId="1" applyFont="1" applyBorder="1" applyAlignment="1">
      <alignment horizontal="left" wrapText="1"/>
    </xf>
    <xf numFmtId="0" fontId="3" fillId="0" borderId="11" xfId="1" applyFont="1" applyBorder="1" applyAlignment="1">
      <alignment horizontal="left" wrapText="1"/>
    </xf>
    <xf numFmtId="0" fontId="3" fillId="0" borderId="15" xfId="1" applyFont="1" applyBorder="1" applyAlignment="1">
      <alignment horizontal="left" vertical="top" wrapText="1"/>
    </xf>
  </cellXfs>
  <cellStyles count="2">
    <cellStyle name="Normální" xfId="0" builtinId="0"/>
    <cellStyle name="Normální_List5" xfId="1"/>
  </cellStyles>
  <dxfs count="10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externalLink" Target="externalLinks/externalLink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28954505686789"/>
                  <c:y val="-8.983676697947003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cs-CZ"/>
                </a:p>
              </c:txPr>
            </c:trendlineLbl>
          </c:trendline>
          <c:xVal>
            <c:numRef>
              <c:f>'exp new matlab Normalized'!$AF$8:$AF$193</c:f>
              <c:numCache>
                <c:formatCode>0.00E+00</c:formatCode>
                <c:ptCount val="186"/>
                <c:pt idx="0">
                  <c:v>8.9796326398687601E-6</c:v>
                </c:pt>
                <c:pt idx="1">
                  <c:v>8.3463022204937403E-5</c:v>
                </c:pt>
                <c:pt idx="2">
                  <c:v>1.48204862469697E-5</c:v>
                </c:pt>
                <c:pt idx="3">
                  <c:v>4.2384254304886298E-5</c:v>
                </c:pt>
                <c:pt idx="4">
                  <c:v>2.0856795940243702E-5</c:v>
                </c:pt>
                <c:pt idx="5">
                  <c:v>2.0869736731535298E-5</c:v>
                </c:pt>
                <c:pt idx="6">
                  <c:v>1.9555039362463299E-5</c:v>
                </c:pt>
                <c:pt idx="7">
                  <c:v>1.5642235477033801E-5</c:v>
                </c:pt>
                <c:pt idx="8" formatCode="General">
                  <c:v>1.20336971205604E-4</c:v>
                </c:pt>
                <c:pt idx="9">
                  <c:v>1.34252446329449E-4</c:v>
                </c:pt>
                <c:pt idx="10" formatCode="General">
                  <c:v>1.8906661411442199E-4</c:v>
                </c:pt>
                <c:pt idx="11">
                  <c:v>9.2167399494804601E-5</c:v>
                </c:pt>
                <c:pt idx="12">
                  <c:v>9.2394824810660306E-5</c:v>
                </c:pt>
                <c:pt idx="13" formatCode="General">
                  <c:v>2.07310237774715E-4</c:v>
                </c:pt>
                <c:pt idx="14" formatCode="General">
                  <c:v>1.25498556489434E-4</c:v>
                </c:pt>
                <c:pt idx="15" formatCode="General">
                  <c:v>2.6884348337499601E-4</c:v>
                </c:pt>
                <c:pt idx="16">
                  <c:v>1.9549898729924701E-5</c:v>
                </c:pt>
                <c:pt idx="17">
                  <c:v>2.3087731512294499E-5</c:v>
                </c:pt>
                <c:pt idx="18" formatCode="General">
                  <c:v>1.14606286282545E-4</c:v>
                </c:pt>
                <c:pt idx="19">
                  <c:v>3.3294405505420898E-6</c:v>
                </c:pt>
                <c:pt idx="20">
                  <c:v>7.5549749772992598E-5</c:v>
                </c:pt>
                <c:pt idx="21" formatCode="General">
                  <c:v>1.18316690305576E-4</c:v>
                </c:pt>
                <c:pt idx="22">
                  <c:v>1.5499586585434799E-5</c:v>
                </c:pt>
                <c:pt idx="23" formatCode="General">
                  <c:v>1.0798937044900499E-4</c:v>
                </c:pt>
                <c:pt idx="24">
                  <c:v>8.4543569610782905E-5</c:v>
                </c:pt>
                <c:pt idx="25">
                  <c:v>6.1247321801651005E-5</c:v>
                </c:pt>
                <c:pt idx="26">
                  <c:v>2.22037002287893E-5</c:v>
                </c:pt>
                <c:pt idx="27">
                  <c:v>1.3807880660949101E-4</c:v>
                </c:pt>
                <c:pt idx="28" formatCode="General">
                  <c:v>1.77257964475686E-4</c:v>
                </c:pt>
                <c:pt idx="29" formatCode="General">
                  <c:v>1.4922651430433599E-4</c:v>
                </c:pt>
                <c:pt idx="30">
                  <c:v>7.4662671707099499E-5</c:v>
                </c:pt>
                <c:pt idx="31" formatCode="General">
                  <c:v>1.72273371453684E-4</c:v>
                </c:pt>
                <c:pt idx="32" formatCode="General">
                  <c:v>1.8389687038700299E-4</c:v>
                </c:pt>
                <c:pt idx="33">
                  <c:v>9.4051539794016107E-6</c:v>
                </c:pt>
                <c:pt idx="34">
                  <c:v>7.7282579747823001E-5</c:v>
                </c:pt>
                <c:pt idx="35">
                  <c:v>8.2320997783547095E-5</c:v>
                </c:pt>
                <c:pt idx="36" formatCode="General">
                  <c:v>4.44267040486356E-4</c:v>
                </c:pt>
                <c:pt idx="37">
                  <c:v>5.8969971362731797E-5</c:v>
                </c:pt>
                <c:pt idx="38">
                  <c:v>6.5471359516435404E-5</c:v>
                </c:pt>
                <c:pt idx="39">
                  <c:v>5.5184295974116498E-5</c:v>
                </c:pt>
                <c:pt idx="40">
                  <c:v>8.0507974059534806E-5</c:v>
                </c:pt>
                <c:pt idx="41" formatCode="General">
                  <c:v>1.5080048457205E-4</c:v>
                </c:pt>
                <c:pt idx="42">
                  <c:v>5.2527467241711197E-5</c:v>
                </c:pt>
                <c:pt idx="43" formatCode="General">
                  <c:v>1.7736341028299799E-4</c:v>
                </c:pt>
                <c:pt idx="44" formatCode="General">
                  <c:v>1.9676526345840001E-4</c:v>
                </c:pt>
                <c:pt idx="45">
                  <c:v>9.8868119284035804E-5</c:v>
                </c:pt>
                <c:pt idx="46" formatCode="General">
                  <c:v>2.63774417532692E-4</c:v>
                </c:pt>
                <c:pt idx="47" formatCode="General">
                  <c:v>7.0457273781346396E-4</c:v>
                </c:pt>
                <c:pt idx="48">
                  <c:v>9.1044469060998204E-5</c:v>
                </c:pt>
                <c:pt idx="49">
                  <c:v>5.6513274967172498E-5</c:v>
                </c:pt>
                <c:pt idx="50" formatCode="General">
                  <c:v>1.3688173481038801E-4</c:v>
                </c:pt>
                <c:pt idx="51" formatCode="General">
                  <c:v>1.6038123663293099E-4</c:v>
                </c:pt>
                <c:pt idx="52" formatCode="General">
                  <c:v>1.06321121262848E-4</c:v>
                </c:pt>
                <c:pt idx="53">
                  <c:v>9.3803803847322795E-5</c:v>
                </c:pt>
                <c:pt idx="54" formatCode="General">
                  <c:v>2.1142745914880601E-4</c:v>
                </c:pt>
                <c:pt idx="55" formatCode="General">
                  <c:v>4.3941706579519698E-4</c:v>
                </c:pt>
                <c:pt idx="56">
                  <c:v>4.0693241790539303E-5</c:v>
                </c:pt>
                <c:pt idx="57">
                  <c:v>3.48925309682737E-5</c:v>
                </c:pt>
                <c:pt idx="58">
                  <c:v>5.2792547236263898E-5</c:v>
                </c:pt>
                <c:pt idx="59" formatCode="General">
                  <c:v>1.5936250664294201E-4</c:v>
                </c:pt>
                <c:pt idx="60">
                  <c:v>6.0958672041043103E-5</c:v>
                </c:pt>
                <c:pt idx="61" formatCode="General">
                  <c:v>6.6775972405563205E-4</c:v>
                </c:pt>
                <c:pt idx="62" formatCode="General">
                  <c:v>3.06065972575319E-4</c:v>
                </c:pt>
                <c:pt idx="63">
                  <c:v>4.9052982827267701E-5</c:v>
                </c:pt>
                <c:pt idx="64">
                  <c:v>3.7520136811845598E-5</c:v>
                </c:pt>
                <c:pt idx="65">
                  <c:v>3.0473417208944399E-5</c:v>
                </c:pt>
                <c:pt idx="66">
                  <c:v>1.19952166104553E-5</c:v>
                </c:pt>
                <c:pt idx="67">
                  <c:v>2.9258271530959799E-5</c:v>
                </c:pt>
                <c:pt idx="68">
                  <c:v>4.3855954117956998E-5</c:v>
                </c:pt>
                <c:pt idx="69">
                  <c:v>9.9153358229854503E-5</c:v>
                </c:pt>
                <c:pt idx="70">
                  <c:v>2.00955837892083E-5</c:v>
                </c:pt>
                <c:pt idx="71">
                  <c:v>2.3850891660792999E-5</c:v>
                </c:pt>
                <c:pt idx="72">
                  <c:v>6.8489191380902202E-5</c:v>
                </c:pt>
                <c:pt idx="73">
                  <c:v>1.21710187778899E-5</c:v>
                </c:pt>
                <c:pt idx="74">
                  <c:v>8.5797661104774906E-5</c:v>
                </c:pt>
                <c:pt idx="75" formatCode="General">
                  <c:v>1.7451596762436801E-4</c:v>
                </c:pt>
                <c:pt idx="76">
                  <c:v>8.1510120751543798E-5</c:v>
                </c:pt>
                <c:pt idx="77" formatCode="General">
                  <c:v>1.0230675716312899E-4</c:v>
                </c:pt>
                <c:pt idx="78" formatCode="General">
                  <c:v>1.9920096192444899E-4</c:v>
                </c:pt>
                <c:pt idx="79">
                  <c:v>1.1279342765435499E-5</c:v>
                </c:pt>
                <c:pt idx="80">
                  <c:v>9.6699481034023002E-5</c:v>
                </c:pt>
                <c:pt idx="81" formatCode="General">
                  <c:v>2.6784899949166001E-4</c:v>
                </c:pt>
                <c:pt idx="82">
                  <c:v>3.6933052088244403E-5</c:v>
                </c:pt>
                <c:pt idx="83">
                  <c:v>4.5569350920144299E-5</c:v>
                </c:pt>
                <c:pt idx="84">
                  <c:v>1.4958279844593201E-5</c:v>
                </c:pt>
                <c:pt idx="85">
                  <c:v>4.0281607411138303E-5</c:v>
                </c:pt>
                <c:pt idx="86" formatCode="General">
                  <c:v>1.02795066306248E-4</c:v>
                </c:pt>
                <c:pt idx="87">
                  <c:v>6.0522361218491297E-5</c:v>
                </c:pt>
                <c:pt idx="88">
                  <c:v>3.9100512023669003E-5</c:v>
                </c:pt>
                <c:pt idx="89" formatCode="General">
                  <c:v>5.1070369526752795E-4</c:v>
                </c:pt>
                <c:pt idx="90" formatCode="General">
                  <c:v>2.5095472507968099E-4</c:v>
                </c:pt>
                <c:pt idx="91">
                  <c:v>6.6129042841088997E-5</c:v>
                </c:pt>
                <c:pt idx="92" formatCode="General">
                  <c:v>1.5112351623554999E-4</c:v>
                </c:pt>
                <c:pt idx="93" formatCode="General">
                  <c:v>2.02246294436921E-4</c:v>
                </c:pt>
                <c:pt idx="94" formatCode="General">
                  <c:v>0</c:v>
                </c:pt>
                <c:pt idx="95">
                  <c:v>5.0846193068586903E-5</c:v>
                </c:pt>
                <c:pt idx="96">
                  <c:v>5.1523445005038997E-5</c:v>
                </c:pt>
                <c:pt idx="97" formatCode="General">
                  <c:v>2.32202329155741E-4</c:v>
                </c:pt>
                <c:pt idx="98" formatCode="General">
                  <c:v>3.0531334859216602E-4</c:v>
                </c:pt>
                <c:pt idx="99">
                  <c:v>1.4632910185270599E-5</c:v>
                </c:pt>
                <c:pt idx="100">
                  <c:v>9.6554446141403901E-5</c:v>
                </c:pt>
                <c:pt idx="101" formatCode="General">
                  <c:v>2.0153604971724599E-4</c:v>
                </c:pt>
                <c:pt idx="102">
                  <c:v>5.2988738420769702E-5</c:v>
                </c:pt>
                <c:pt idx="103">
                  <c:v>4.7569453552425202E-5</c:v>
                </c:pt>
                <c:pt idx="104">
                  <c:v>6.1821947747185503E-5</c:v>
                </c:pt>
                <c:pt idx="105" formatCode="General">
                  <c:v>1.42814807793956E-4</c:v>
                </c:pt>
                <c:pt idx="106">
                  <c:v>4.9875246642750898E-6</c:v>
                </c:pt>
                <c:pt idx="107">
                  <c:v>4.4758390633041099E-5</c:v>
                </c:pt>
                <c:pt idx="108" formatCode="General">
                  <c:v>2.3771506808950799E-4</c:v>
                </c:pt>
                <c:pt idx="109" formatCode="General">
                  <c:v>1.19105957293896E-4</c:v>
                </c:pt>
                <c:pt idx="110">
                  <c:v>9.2862196905892802E-5</c:v>
                </c:pt>
                <c:pt idx="111" formatCode="General">
                  <c:v>1.20076312687062E-4</c:v>
                </c:pt>
                <c:pt idx="112" formatCode="General">
                  <c:v>1.46822675269173E-4</c:v>
                </c:pt>
                <c:pt idx="113" formatCode="General">
                  <c:v>1.4172515649366299E-4</c:v>
                </c:pt>
                <c:pt idx="114">
                  <c:v>3.1466519627189299E-5</c:v>
                </c:pt>
                <c:pt idx="115" formatCode="General">
                  <c:v>1.07554077360492E-4</c:v>
                </c:pt>
                <c:pt idx="116">
                  <c:v>2.6246934760335301E-5</c:v>
                </c:pt>
                <c:pt idx="117" formatCode="General">
                  <c:v>1.0159446337367E-4</c:v>
                </c:pt>
                <c:pt idx="118">
                  <c:v>3.1358866200231802E-5</c:v>
                </c:pt>
                <c:pt idx="119">
                  <c:v>7.8642646155522097E-5</c:v>
                </c:pt>
                <c:pt idx="120">
                  <c:v>7.1143591551599703E-5</c:v>
                </c:pt>
                <c:pt idx="121">
                  <c:v>5.5265092652257001E-5</c:v>
                </c:pt>
                <c:pt idx="122" formatCode="General">
                  <c:v>1.07519265942616E-4</c:v>
                </c:pt>
                <c:pt idx="123">
                  <c:v>7.2686051659848005E-5</c:v>
                </c:pt>
                <c:pt idx="124">
                  <c:v>6.7087874001402599E-5</c:v>
                </c:pt>
                <c:pt idx="125">
                  <c:v>7.7364611920086894E-5</c:v>
                </c:pt>
                <c:pt idx="126">
                  <c:v>3.4639851036889301E-5</c:v>
                </c:pt>
                <c:pt idx="127">
                  <c:v>3.8028399662198798E-5</c:v>
                </c:pt>
                <c:pt idx="128" formatCode="General">
                  <c:v>1.78398943796007E-4</c:v>
                </c:pt>
                <c:pt idx="129" formatCode="General">
                  <c:v>1.93013468370762E-4</c:v>
                </c:pt>
                <c:pt idx="130">
                  <c:v>6.4165667460337495E-5</c:v>
                </c:pt>
                <c:pt idx="131" formatCode="General">
                  <c:v>1.6621066843128699E-4</c:v>
                </c:pt>
                <c:pt idx="132" formatCode="General">
                  <c:v>1.6104604096099599E-4</c:v>
                </c:pt>
                <c:pt idx="133">
                  <c:v>1.67410794836109E-5</c:v>
                </c:pt>
                <c:pt idx="134">
                  <c:v>8.6367295708344708E-6</c:v>
                </c:pt>
                <c:pt idx="135">
                  <c:v>1.9264904987323399E-5</c:v>
                </c:pt>
                <c:pt idx="136">
                  <c:v>7.7091320029218401E-5</c:v>
                </c:pt>
                <c:pt idx="137" formatCode="General">
                  <c:v>3.9966174241781E-4</c:v>
                </c:pt>
                <c:pt idx="138" formatCode="General">
                  <c:v>2.5743900923968599E-4</c:v>
                </c:pt>
                <c:pt idx="139" formatCode="General">
                  <c:v>1.6142852827576301E-4</c:v>
                </c:pt>
                <c:pt idx="140" formatCode="General">
                  <c:v>1.2562806674208001E-4</c:v>
                </c:pt>
                <c:pt idx="141">
                  <c:v>2.4411649882812801E-4</c:v>
                </c:pt>
                <c:pt idx="142">
                  <c:v>8.1068693708995199E-5</c:v>
                </c:pt>
                <c:pt idx="143" formatCode="General">
                  <c:v>3.0604680235918401E-4</c:v>
                </c:pt>
                <c:pt idx="144" formatCode="General">
                  <c:v>1.7951352842449401E-4</c:v>
                </c:pt>
                <c:pt idx="145" formatCode="General">
                  <c:v>3.9867159256376202E-4</c:v>
                </c:pt>
                <c:pt idx="146">
                  <c:v>3.5795085507916801E-4</c:v>
                </c:pt>
                <c:pt idx="147">
                  <c:v>4.4280529657492998E-5</c:v>
                </c:pt>
                <c:pt idx="148" formatCode="General">
                  <c:v>2.1150093974566401E-4</c:v>
                </c:pt>
                <c:pt idx="149" formatCode="General">
                  <c:v>1.1804763346256799E-4</c:v>
                </c:pt>
                <c:pt idx="150" formatCode="General">
                  <c:v>0</c:v>
                </c:pt>
                <c:pt idx="151">
                  <c:v>1.46249345144747E-4</c:v>
                </c:pt>
                <c:pt idx="152" formatCode="General">
                  <c:v>1.1291249162562901E-4</c:v>
                </c:pt>
                <c:pt idx="153">
                  <c:v>3.5433030948733598E-5</c:v>
                </c:pt>
                <c:pt idx="154" formatCode="General">
                  <c:v>0</c:v>
                </c:pt>
                <c:pt idx="155">
                  <c:v>1.65899234320667E-5</c:v>
                </c:pt>
                <c:pt idx="156">
                  <c:v>4.1758116162442101E-5</c:v>
                </c:pt>
                <c:pt idx="157">
                  <c:v>1.21348899989866E-4</c:v>
                </c:pt>
                <c:pt idx="158">
                  <c:v>1.3351261474934599E-5</c:v>
                </c:pt>
                <c:pt idx="159">
                  <c:v>5.6902017646543798E-5</c:v>
                </c:pt>
                <c:pt idx="160">
                  <c:v>1.2679339211797299E-5</c:v>
                </c:pt>
                <c:pt idx="161" formatCode="General">
                  <c:v>1.0768927129702E-4</c:v>
                </c:pt>
                <c:pt idx="162">
                  <c:v>4.4358433637632299E-6</c:v>
                </c:pt>
                <c:pt idx="163">
                  <c:v>5.4981840710585499E-6</c:v>
                </c:pt>
                <c:pt idx="164" formatCode="General">
                  <c:v>5.7197270436100303E-4</c:v>
                </c:pt>
                <c:pt idx="165" formatCode="General">
                  <c:v>1.52101665904529E-4</c:v>
                </c:pt>
                <c:pt idx="166">
                  <c:v>3.9759419309103698E-5</c:v>
                </c:pt>
                <c:pt idx="167" formatCode="General">
                  <c:v>1.3714957057056501E-4</c:v>
                </c:pt>
                <c:pt idx="168" formatCode="General">
                  <c:v>2.0702976779501099E-4</c:v>
                </c:pt>
                <c:pt idx="169">
                  <c:v>9.7583338155504606E-5</c:v>
                </c:pt>
                <c:pt idx="170">
                  <c:v>2.1523148006575E-5</c:v>
                </c:pt>
                <c:pt idx="171">
                  <c:v>5.9495520009765702E-5</c:v>
                </c:pt>
                <c:pt idx="172">
                  <c:v>6.7422915438143596E-6</c:v>
                </c:pt>
                <c:pt idx="173">
                  <c:v>3.6681123444718101E-5</c:v>
                </c:pt>
                <c:pt idx="174">
                  <c:v>2.54993014795664E-5</c:v>
                </c:pt>
                <c:pt idx="175">
                  <c:v>1.7620155924665001E-4</c:v>
                </c:pt>
                <c:pt idx="176">
                  <c:v>3.1091863424555998E-5</c:v>
                </c:pt>
                <c:pt idx="177">
                  <c:v>4.0554952810543299E-5</c:v>
                </c:pt>
                <c:pt idx="178">
                  <c:v>4.9624410040357103E-6</c:v>
                </c:pt>
                <c:pt idx="179">
                  <c:v>4.51501260873039E-5</c:v>
                </c:pt>
                <c:pt idx="180">
                  <c:v>2.25325545261367E-5</c:v>
                </c:pt>
                <c:pt idx="181">
                  <c:v>3.29932696329792E-5</c:v>
                </c:pt>
                <c:pt idx="182">
                  <c:v>1.107670536849E-5</c:v>
                </c:pt>
                <c:pt idx="183">
                  <c:v>8.0654581788671401E-5</c:v>
                </c:pt>
                <c:pt idx="184">
                  <c:v>2.5929061896264402E-5</c:v>
                </c:pt>
                <c:pt idx="185">
                  <c:v>3.7641678782176897E-5</c:v>
                </c:pt>
              </c:numCache>
            </c:numRef>
          </c:xVal>
          <c:yVal>
            <c:numRef>
              <c:f>'exp new matlab Normalized'!$AP$8:$AP$193</c:f>
              <c:numCache>
                <c:formatCode>General</c:formatCode>
                <c:ptCount val="186"/>
                <c:pt idx="0">
                  <c:v>0.99513124756965599</c:v>
                </c:pt>
                <c:pt idx="1">
                  <c:v>0.99542996571403097</c:v>
                </c:pt>
                <c:pt idx="2">
                  <c:v>0.99327278252514495</c:v>
                </c:pt>
                <c:pt idx="3">
                  <c:v>0.99570897539174896</c:v>
                </c:pt>
                <c:pt idx="4">
                  <c:v>0.993586803826772</c:v>
                </c:pt>
                <c:pt idx="5">
                  <c:v>0.99617985143520305</c:v>
                </c:pt>
                <c:pt idx="6">
                  <c:v>0.99290905032205901</c:v>
                </c:pt>
                <c:pt idx="7">
                  <c:v>0.99347494493219402</c:v>
                </c:pt>
                <c:pt idx="8">
                  <c:v>0.99035605641200297</c:v>
                </c:pt>
                <c:pt idx="9">
                  <c:v>0.987390675314189</c:v>
                </c:pt>
                <c:pt idx="10">
                  <c:v>0.98944612773958496</c:v>
                </c:pt>
                <c:pt idx="11">
                  <c:v>0.98788781872265197</c:v>
                </c:pt>
                <c:pt idx="12">
                  <c:v>0.99236691248266795</c:v>
                </c:pt>
                <c:pt idx="13">
                  <c:v>0.99050213656631203</c:v>
                </c:pt>
                <c:pt idx="14">
                  <c:v>0.98768960829377195</c:v>
                </c:pt>
                <c:pt idx="15">
                  <c:v>0.98969343502372698</c:v>
                </c:pt>
                <c:pt idx="16">
                  <c:v>0.99180776231697798</c:v>
                </c:pt>
                <c:pt idx="17">
                  <c:v>0.98937017525562498</c:v>
                </c:pt>
                <c:pt idx="18">
                  <c:v>0.99073474683871998</c:v>
                </c:pt>
                <c:pt idx="19">
                  <c:v>0.98567875491484103</c:v>
                </c:pt>
                <c:pt idx="20">
                  <c:v>0.98773723958860105</c:v>
                </c:pt>
                <c:pt idx="21">
                  <c:v>0.99189813054808396</c:v>
                </c:pt>
                <c:pt idx="22">
                  <c:v>0.98880365317306895</c:v>
                </c:pt>
                <c:pt idx="23">
                  <c:v>0.98275204163608798</c:v>
                </c:pt>
                <c:pt idx="24">
                  <c:v>0.97872188545217798</c:v>
                </c:pt>
                <c:pt idx="25">
                  <c:v>0.98345928096176105</c:v>
                </c:pt>
                <c:pt idx="26">
                  <c:v>0.99742803366451804</c:v>
                </c:pt>
                <c:pt idx="27">
                  <c:v>0.98776502731460603</c:v>
                </c:pt>
                <c:pt idx="28">
                  <c:v>0.98872139002469395</c:v>
                </c:pt>
                <c:pt idx="29">
                  <c:v>0.99354063897637002</c:v>
                </c:pt>
                <c:pt idx="30">
                  <c:v>0.99404587263951605</c:v>
                </c:pt>
                <c:pt idx="31">
                  <c:v>0.98708126562251897</c:v>
                </c:pt>
                <c:pt idx="32">
                  <c:v>0.98996175760657301</c:v>
                </c:pt>
                <c:pt idx="33">
                  <c:v>0.99285263965530901</c:v>
                </c:pt>
                <c:pt idx="34">
                  <c:v>0.99402865385320505</c:v>
                </c:pt>
                <c:pt idx="35">
                  <c:v>0.99002766431208</c:v>
                </c:pt>
                <c:pt idx="36">
                  <c:v>0.99093866256065399</c:v>
                </c:pt>
                <c:pt idx="37">
                  <c:v>0.99293168617830996</c:v>
                </c:pt>
                <c:pt idx="38">
                  <c:v>0.992418375612518</c:v>
                </c:pt>
                <c:pt idx="39">
                  <c:v>0.99510938567000795</c:v>
                </c:pt>
                <c:pt idx="40">
                  <c:v>0.99325042644075501</c:v>
                </c:pt>
                <c:pt idx="41">
                  <c:v>0.98746230715862204</c:v>
                </c:pt>
                <c:pt idx="42">
                  <c:v>0.97490977399269796</c:v>
                </c:pt>
                <c:pt idx="43">
                  <c:v>1.0011160323542501</c:v>
                </c:pt>
                <c:pt idx="44">
                  <c:v>0.98675424403674705</c:v>
                </c:pt>
                <c:pt idx="45">
                  <c:v>0.992231380737713</c:v>
                </c:pt>
                <c:pt idx="46">
                  <c:v>0.996325485776836</c:v>
                </c:pt>
                <c:pt idx="47">
                  <c:v>0.93968670592307801</c:v>
                </c:pt>
                <c:pt idx="48">
                  <c:v>0.98673495626900598</c:v>
                </c:pt>
                <c:pt idx="49">
                  <c:v>0.99318826561430296</c:v>
                </c:pt>
                <c:pt idx="50">
                  <c:v>0.982128199117972</c:v>
                </c:pt>
                <c:pt idx="51">
                  <c:v>0.98262123099636201</c:v>
                </c:pt>
                <c:pt idx="52">
                  <c:v>0.99459581159522303</c:v>
                </c:pt>
                <c:pt idx="53">
                  <c:v>0.99104805633190896</c:v>
                </c:pt>
                <c:pt idx="54">
                  <c:v>0.99072849458406498</c:v>
                </c:pt>
                <c:pt idx="55">
                  <c:v>0.98174733044384999</c:v>
                </c:pt>
                <c:pt idx="56">
                  <c:v>0.98724002364409502</c:v>
                </c:pt>
                <c:pt idx="57">
                  <c:v>0.99992031765399603</c:v>
                </c:pt>
                <c:pt idx="58">
                  <c:v>0.993640122121626</c:v>
                </c:pt>
                <c:pt idx="59">
                  <c:v>0.98685787744726206</c:v>
                </c:pt>
                <c:pt idx="60">
                  <c:v>0.98647497746588197</c:v>
                </c:pt>
                <c:pt idx="61">
                  <c:v>0.98819747558217697</c:v>
                </c:pt>
                <c:pt idx="62">
                  <c:v>0.99171457921987805</c:v>
                </c:pt>
                <c:pt idx="63">
                  <c:v>0.98911284077349504</c:v>
                </c:pt>
                <c:pt idx="64">
                  <c:v>0.98821511606177903</c:v>
                </c:pt>
                <c:pt idx="65">
                  <c:v>0.98827657374015199</c:v>
                </c:pt>
                <c:pt idx="66">
                  <c:v>0.99067355219109998</c:v>
                </c:pt>
                <c:pt idx="67">
                  <c:v>0.99088687525086905</c:v>
                </c:pt>
                <c:pt idx="68">
                  <c:v>0.995406947104441</c:v>
                </c:pt>
                <c:pt idx="69">
                  <c:v>0.99232656681524301</c:v>
                </c:pt>
                <c:pt idx="70">
                  <c:v>0.98894357284460099</c:v>
                </c:pt>
                <c:pt idx="71">
                  <c:v>0.99660224707879397</c:v>
                </c:pt>
                <c:pt idx="72">
                  <c:v>0.99330587704341899</c:v>
                </c:pt>
                <c:pt idx="73">
                  <c:v>0.99470846803771595</c:v>
                </c:pt>
                <c:pt idx="74">
                  <c:v>0.98949185912434101</c:v>
                </c:pt>
                <c:pt idx="75">
                  <c:v>0.97818921093876798</c:v>
                </c:pt>
                <c:pt idx="76">
                  <c:v>0.98965782759416099</c:v>
                </c:pt>
                <c:pt idx="77">
                  <c:v>0.99250019561172598</c:v>
                </c:pt>
                <c:pt idx="78">
                  <c:v>0.99452520128594601</c:v>
                </c:pt>
                <c:pt idx="79">
                  <c:v>0.99124298871621397</c:v>
                </c:pt>
                <c:pt idx="80">
                  <c:v>0.99572703257058404</c:v>
                </c:pt>
                <c:pt idx="81">
                  <c:v>0.97885779199879097</c:v>
                </c:pt>
                <c:pt idx="82">
                  <c:v>0.98707744863291702</c:v>
                </c:pt>
                <c:pt idx="83">
                  <c:v>0.98516170794010705</c:v>
                </c:pt>
                <c:pt idx="84">
                  <c:v>0.98894681878287805</c:v>
                </c:pt>
                <c:pt idx="85">
                  <c:v>0.990229290905279</c:v>
                </c:pt>
                <c:pt idx="86">
                  <c:v>0.99634936011144704</c:v>
                </c:pt>
                <c:pt idx="87">
                  <c:v>0.99561121588857104</c:v>
                </c:pt>
                <c:pt idx="88">
                  <c:v>0.99382055022056404</c:v>
                </c:pt>
                <c:pt idx="89">
                  <c:v>0.99626648254140004</c:v>
                </c:pt>
                <c:pt idx="90">
                  <c:v>0.99240142549782695</c:v>
                </c:pt>
                <c:pt idx="91">
                  <c:v>0.97229066418679799</c:v>
                </c:pt>
                <c:pt idx="92">
                  <c:v>0.99020880609908501</c:v>
                </c:pt>
                <c:pt idx="93">
                  <c:v>0.99110228255277399</c:v>
                </c:pt>
                <c:pt idx="94">
                  <c:v>1.0005774079772101</c:v>
                </c:pt>
                <c:pt idx="95">
                  <c:v>0.94912704733771602</c:v>
                </c:pt>
                <c:pt idx="96">
                  <c:v>0.98704238770909603</c:v>
                </c:pt>
                <c:pt idx="97">
                  <c:v>0.99652224675303502</c:v>
                </c:pt>
                <c:pt idx="98">
                  <c:v>0.98789053076255195</c:v>
                </c:pt>
                <c:pt idx="99">
                  <c:v>0.99580811868132302</c:v>
                </c:pt>
                <c:pt idx="100">
                  <c:v>0.99443494745312599</c:v>
                </c:pt>
                <c:pt idx="101">
                  <c:v>0.989487581419351</c:v>
                </c:pt>
                <c:pt idx="102">
                  <c:v>0.971634091154433</c:v>
                </c:pt>
                <c:pt idx="103">
                  <c:v>0.99351694510699495</c:v>
                </c:pt>
                <c:pt idx="104">
                  <c:v>0.99297063810365604</c:v>
                </c:pt>
                <c:pt idx="105">
                  <c:v>0.98648423645622496</c:v>
                </c:pt>
                <c:pt idx="106">
                  <c:v>1.0018140456838001</c:v>
                </c:pt>
                <c:pt idx="107">
                  <c:v>0.99412660633093497</c:v>
                </c:pt>
                <c:pt idx="108">
                  <c:v>0.99301879685487604</c:v>
                </c:pt>
                <c:pt idx="109">
                  <c:v>0.98104514061041403</c:v>
                </c:pt>
                <c:pt idx="110">
                  <c:v>0.99180692889964395</c:v>
                </c:pt>
                <c:pt idx="111">
                  <c:v>0.99053493310798701</c:v>
                </c:pt>
                <c:pt idx="112">
                  <c:v>0.99176804145118103</c:v>
                </c:pt>
                <c:pt idx="113">
                  <c:v>0.99320339736031804</c:v>
                </c:pt>
                <c:pt idx="114">
                  <c:v>0.99096343510939899</c:v>
                </c:pt>
                <c:pt idx="115">
                  <c:v>0.98834006843092104</c:v>
                </c:pt>
                <c:pt idx="116">
                  <c:v>0.99487441873906501</c:v>
                </c:pt>
                <c:pt idx="117">
                  <c:v>0.99346911265670901</c:v>
                </c:pt>
                <c:pt idx="118">
                  <c:v>0.99642199335216397</c:v>
                </c:pt>
                <c:pt idx="119">
                  <c:v>0.98579183361696698</c:v>
                </c:pt>
                <c:pt idx="120">
                  <c:v>0.99560389787008596</c:v>
                </c:pt>
                <c:pt idx="121">
                  <c:v>0.99506606153219301</c:v>
                </c:pt>
                <c:pt idx="122">
                  <c:v>1.00132839634524</c:v>
                </c:pt>
                <c:pt idx="123">
                  <c:v>0.997362685983048</c:v>
                </c:pt>
                <c:pt idx="124">
                  <c:v>0.98988891019273695</c:v>
                </c:pt>
                <c:pt idx="125">
                  <c:v>0.99288851130303402</c:v>
                </c:pt>
                <c:pt idx="126">
                  <c:v>0.992541160215475</c:v>
                </c:pt>
                <c:pt idx="127">
                  <c:v>0.99172063454600601</c:v>
                </c:pt>
                <c:pt idx="128">
                  <c:v>0.99202572989931004</c:v>
                </c:pt>
                <c:pt idx="129">
                  <c:v>0.99522247520519702</c:v>
                </c:pt>
                <c:pt idx="130">
                  <c:v>0.99701458651976105</c:v>
                </c:pt>
                <c:pt idx="131">
                  <c:v>0.99182627955920899</c:v>
                </c:pt>
                <c:pt idx="132">
                  <c:v>0.99274310462270798</c:v>
                </c:pt>
                <c:pt idx="133">
                  <c:v>0.99434462736838003</c:v>
                </c:pt>
                <c:pt idx="134">
                  <c:v>0.99051062950194602</c:v>
                </c:pt>
                <c:pt idx="135">
                  <c:v>0.991649842702922</c:v>
                </c:pt>
                <c:pt idx="136">
                  <c:v>0.98870086648287203</c:v>
                </c:pt>
                <c:pt idx="137">
                  <c:v>0.99634276504594199</c:v>
                </c:pt>
                <c:pt idx="138">
                  <c:v>0.98814642104474204</c:v>
                </c:pt>
                <c:pt idx="139">
                  <c:v>0.98724785852334895</c:v>
                </c:pt>
                <c:pt idx="140">
                  <c:v>0.94945321961031104</c:v>
                </c:pt>
                <c:pt idx="141">
                  <c:v>0.97936310935248405</c:v>
                </c:pt>
                <c:pt idx="142">
                  <c:v>0.98327926894815498</c:v>
                </c:pt>
                <c:pt idx="143">
                  <c:v>0.99521492764293096</c:v>
                </c:pt>
                <c:pt idx="144">
                  <c:v>0.99206891907886097</c:v>
                </c:pt>
                <c:pt idx="145">
                  <c:v>0.97641848895761796</c:v>
                </c:pt>
                <c:pt idx="146">
                  <c:v>0.97511144668001204</c:v>
                </c:pt>
                <c:pt idx="147">
                  <c:v>0.99735877590187705</c:v>
                </c:pt>
                <c:pt idx="148">
                  <c:v>0.97481287658900695</c:v>
                </c:pt>
                <c:pt idx="149">
                  <c:v>0.99185365652478696</c:v>
                </c:pt>
                <c:pt idx="150">
                  <c:v>0.99172080143376795</c:v>
                </c:pt>
                <c:pt idx="151">
                  <c:v>0.98565220156785005</c:v>
                </c:pt>
                <c:pt idx="152">
                  <c:v>0.99104186333160005</c:v>
                </c:pt>
                <c:pt idx="153">
                  <c:v>0.990102848230208</c:v>
                </c:pt>
                <c:pt idx="154">
                  <c:v>0.96471622300786797</c:v>
                </c:pt>
                <c:pt idx="155">
                  <c:v>0.99495727292734804</c:v>
                </c:pt>
                <c:pt idx="156">
                  <c:v>0.98909479137705603</c:v>
                </c:pt>
                <c:pt idx="157">
                  <c:v>0.986540590162438</c:v>
                </c:pt>
                <c:pt idx="158">
                  <c:v>0.99192492032688795</c:v>
                </c:pt>
                <c:pt idx="159">
                  <c:v>0.98540835872157595</c:v>
                </c:pt>
                <c:pt idx="160">
                  <c:v>0.98577053292088801</c:v>
                </c:pt>
                <c:pt idx="161">
                  <c:v>0.97894011950841198</c:v>
                </c:pt>
                <c:pt idx="162">
                  <c:v>0.98837820228311202</c:v>
                </c:pt>
                <c:pt idx="163">
                  <c:v>0.98316225309243699</c:v>
                </c:pt>
                <c:pt idx="164">
                  <c:v>0.97177285113612499</c:v>
                </c:pt>
                <c:pt idx="165">
                  <c:v>0.98267564227602899</c:v>
                </c:pt>
                <c:pt idx="166">
                  <c:v>0.98599307884631304</c:v>
                </c:pt>
                <c:pt idx="167">
                  <c:v>0.98416134602190197</c:v>
                </c:pt>
                <c:pt idx="168">
                  <c:v>0.98154205333536604</c:v>
                </c:pt>
                <c:pt idx="169">
                  <c:v>0.98864624685568803</c:v>
                </c:pt>
                <c:pt idx="170">
                  <c:v>0.98439263369276997</c:v>
                </c:pt>
                <c:pt idx="171">
                  <c:v>0.99279266276396505</c:v>
                </c:pt>
                <c:pt idx="172">
                  <c:v>0.99426605513089406</c:v>
                </c:pt>
                <c:pt idx="173">
                  <c:v>0.99407297224188595</c:v>
                </c:pt>
                <c:pt idx="174">
                  <c:v>0.99276811262306597</c:v>
                </c:pt>
                <c:pt idx="175">
                  <c:v>0.99155479787892298</c:v>
                </c:pt>
                <c:pt idx="176">
                  <c:v>0.99333210932806204</c:v>
                </c:pt>
                <c:pt idx="177">
                  <c:v>0.99277621823115803</c:v>
                </c:pt>
                <c:pt idx="178">
                  <c:v>0.99385373959332401</c:v>
                </c:pt>
                <c:pt idx="179">
                  <c:v>0.99300454530451199</c:v>
                </c:pt>
                <c:pt idx="180">
                  <c:v>0.99181382394833795</c:v>
                </c:pt>
                <c:pt idx="181">
                  <c:v>0.99301929271244904</c:v>
                </c:pt>
                <c:pt idx="182">
                  <c:v>0.99529319060202004</c:v>
                </c:pt>
                <c:pt idx="183">
                  <c:v>0.99296630501956595</c:v>
                </c:pt>
                <c:pt idx="184">
                  <c:v>0.99297021634651095</c:v>
                </c:pt>
                <c:pt idx="185">
                  <c:v>0.98986001872515295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F5-4ED4-B604-6F9319C710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0465104"/>
        <c:axId val="440466744"/>
      </c:scatterChart>
      <c:valAx>
        <c:axId val="440465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440466744"/>
        <c:crosses val="autoZero"/>
        <c:crossBetween val="midCat"/>
      </c:valAx>
      <c:valAx>
        <c:axId val="440466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440465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cs-CZ"/>
                </a:p>
              </c:txPr>
            </c:trendlineLbl>
          </c:trendline>
          <c:xVal>
            <c:numRef>
              <c:f>'exp new matlab Normalized'!$BF$8:$BF$116</c:f>
              <c:numCache>
                <c:formatCode>0.00</c:formatCode>
                <c:ptCount val="109"/>
                <c:pt idx="0">
                  <c:v>6.3829787234042618E-2</c:v>
                </c:pt>
                <c:pt idx="1">
                  <c:v>0.22222222222222229</c:v>
                </c:pt>
                <c:pt idx="2">
                  <c:v>5.2631578947368474E-2</c:v>
                </c:pt>
                <c:pt idx="3">
                  <c:v>2.0000000000000018E-2</c:v>
                </c:pt>
                <c:pt idx="4">
                  <c:v>2.0000000000000018E-2</c:v>
                </c:pt>
                <c:pt idx="5">
                  <c:v>6.1224489795918421E-2</c:v>
                </c:pt>
                <c:pt idx="6">
                  <c:v>1.546391752577321E-2</c:v>
                </c:pt>
                <c:pt idx="7">
                  <c:v>0</c:v>
                </c:pt>
                <c:pt idx="8">
                  <c:v>6.2499999999999917E-2</c:v>
                </c:pt>
                <c:pt idx="9">
                  <c:v>0.18571428571428572</c:v>
                </c:pt>
                <c:pt idx="10">
                  <c:v>0.3076923076923076</c:v>
                </c:pt>
                <c:pt idx="11">
                  <c:v>0.16</c:v>
                </c:pt>
                <c:pt idx="12">
                  <c:v>0.18055555555555558</c:v>
                </c:pt>
                <c:pt idx="13">
                  <c:v>0.3076923076923076</c:v>
                </c:pt>
                <c:pt idx="14">
                  <c:v>0.21428571428571433</c:v>
                </c:pt>
                <c:pt idx="15">
                  <c:v>0.50000000000000011</c:v>
                </c:pt>
                <c:pt idx="16">
                  <c:v>0.16</c:v>
                </c:pt>
                <c:pt idx="17">
                  <c:v>0.3076923076923076</c:v>
                </c:pt>
                <c:pt idx="18">
                  <c:v>0.21428571428571433</c:v>
                </c:pt>
                <c:pt idx="19">
                  <c:v>0.26865671641791034</c:v>
                </c:pt>
                <c:pt idx="20">
                  <c:v>0.37096774193548382</c:v>
                </c:pt>
                <c:pt idx="21">
                  <c:v>0.66666666666666674</c:v>
                </c:pt>
                <c:pt idx="22">
                  <c:v>0.41666666666666669</c:v>
                </c:pt>
                <c:pt idx="23">
                  <c:v>0.41666666666666669</c:v>
                </c:pt>
                <c:pt idx="24">
                  <c:v>0.18749999999999989</c:v>
                </c:pt>
                <c:pt idx="25">
                  <c:v>0.38461538461538458</c:v>
                </c:pt>
                <c:pt idx="26">
                  <c:v>6.3829787234042618E-2</c:v>
                </c:pt>
                <c:pt idx="27">
                  <c:v>-0.14000000000000001</c:v>
                </c:pt>
                <c:pt idx="28">
                  <c:v>0.40625</c:v>
                </c:pt>
                <c:pt idx="29">
                  <c:v>0</c:v>
                </c:pt>
                <c:pt idx="30">
                  <c:v>-6.122448979591831E-2</c:v>
                </c:pt>
                <c:pt idx="31">
                  <c:v>2.222222222222224E-2</c:v>
                </c:pt>
                <c:pt idx="32">
                  <c:v>-7.8431372549019676E-2</c:v>
                </c:pt>
                <c:pt idx="33">
                  <c:v>-1.0204081632653071E-2</c:v>
                </c:pt>
                <c:pt idx="34">
                  <c:v>-4.1666666666666588E-2</c:v>
                </c:pt>
                <c:pt idx="35">
                  <c:v>4.4444444444444363E-2</c:v>
                </c:pt>
                <c:pt idx="36">
                  <c:v>-5.660377358490571E-2</c:v>
                </c:pt>
                <c:pt idx="37">
                  <c:v>0.13043478260869565</c:v>
                </c:pt>
                <c:pt idx="38">
                  <c:v>6.3829787234042618E-2</c:v>
                </c:pt>
                <c:pt idx="39">
                  <c:v>5.4347826086956444E-2</c:v>
                </c:pt>
                <c:pt idx="40">
                  <c:v>0.13333333333333333</c:v>
                </c:pt>
                <c:pt idx="41">
                  <c:v>0.13636363636363635</c:v>
                </c:pt>
                <c:pt idx="42">
                  <c:v>0</c:v>
                </c:pt>
                <c:pt idx="43">
                  <c:v>0.12765957446808524</c:v>
                </c:pt>
                <c:pt idx="44">
                  <c:v>0.10869565217391301</c:v>
                </c:pt>
                <c:pt idx="45">
                  <c:v>0.17777777777777781</c:v>
                </c:pt>
                <c:pt idx="46">
                  <c:v>0.10869565217391301</c:v>
                </c:pt>
                <c:pt idx="47">
                  <c:v>0.12727272727272718</c:v>
                </c:pt>
                <c:pt idx="48">
                  <c:v>0.11111111111111108</c:v>
                </c:pt>
                <c:pt idx="49">
                  <c:v>0.22093023255813959</c:v>
                </c:pt>
                <c:pt idx="50">
                  <c:v>9.1954022988505704E-2</c:v>
                </c:pt>
                <c:pt idx="51">
                  <c:v>-7.6923076923076983E-2</c:v>
                </c:pt>
                <c:pt idx="52">
                  <c:v>0.17777777777777781</c:v>
                </c:pt>
                <c:pt idx="53">
                  <c:v>0.14285714285714285</c:v>
                </c:pt>
                <c:pt idx="54">
                  <c:v>0.3125</c:v>
                </c:pt>
                <c:pt idx="55">
                  <c:v>0.11904761904761903</c:v>
                </c:pt>
                <c:pt idx="56">
                  <c:v>0.16666666666666669</c:v>
                </c:pt>
                <c:pt idx="57">
                  <c:v>0.11702127659574479</c:v>
                </c:pt>
                <c:pt idx="58">
                  <c:v>0.15555555555555556</c:v>
                </c:pt>
                <c:pt idx="59">
                  <c:v>0.22222222222222229</c:v>
                </c:pt>
                <c:pt idx="60">
                  <c:v>0.15217391304347827</c:v>
                </c:pt>
                <c:pt idx="61">
                  <c:v>0.11764705882352938</c:v>
                </c:pt>
                <c:pt idx="62">
                  <c:v>0.13043478260869565</c:v>
                </c:pt>
                <c:pt idx="63">
                  <c:v>9.6774193548387052E-2</c:v>
                </c:pt>
                <c:pt idx="64">
                  <c:v>0.10526315789473695</c:v>
                </c:pt>
                <c:pt idx="65">
                  <c:v>0.18681318681318684</c:v>
                </c:pt>
                <c:pt idx="66">
                  <c:v>0.20000000000000004</c:v>
                </c:pt>
                <c:pt idx="67">
                  <c:v>0.15217391304347827</c:v>
                </c:pt>
                <c:pt idx="68">
                  <c:v>0.32183908045977</c:v>
                </c:pt>
                <c:pt idx="69">
                  <c:v>0.11702127659574479</c:v>
                </c:pt>
                <c:pt idx="70">
                  <c:v>0.15217391304347827</c:v>
                </c:pt>
                <c:pt idx="71">
                  <c:v>0.12087912087912087</c:v>
                </c:pt>
                <c:pt idx="72">
                  <c:v>0.16666666666666669</c:v>
                </c:pt>
                <c:pt idx="73">
                  <c:v>0.15217391304347827</c:v>
                </c:pt>
                <c:pt idx="74">
                  <c:v>9.9999999999999964E-2</c:v>
                </c:pt>
                <c:pt idx="75">
                  <c:v>0.2352941176470589</c:v>
                </c:pt>
                <c:pt idx="76">
                  <c:v>0.2352941176470589</c:v>
                </c:pt>
                <c:pt idx="77">
                  <c:v>0.29411764705882365</c:v>
                </c:pt>
                <c:pt idx="78">
                  <c:v>0.12087912087912087</c:v>
                </c:pt>
                <c:pt idx="79">
                  <c:v>0.18181818181818185</c:v>
                </c:pt>
                <c:pt idx="80">
                  <c:v>0.13636363636363635</c:v>
                </c:pt>
                <c:pt idx="81">
                  <c:v>0.31764705882352956</c:v>
                </c:pt>
                <c:pt idx="82">
                  <c:v>0.17777777777777781</c:v>
                </c:pt>
                <c:pt idx="83">
                  <c:v>0.2352941176470589</c:v>
                </c:pt>
                <c:pt idx="84">
                  <c:v>0.12765957446808524</c:v>
                </c:pt>
                <c:pt idx="85">
                  <c:v>0.13043478260869565</c:v>
                </c:pt>
                <c:pt idx="86">
                  <c:v>0.17777777777777781</c:v>
                </c:pt>
                <c:pt idx="87">
                  <c:v>0.14893617021276609</c:v>
                </c:pt>
                <c:pt idx="88">
                  <c:v>0.27777777777777762</c:v>
                </c:pt>
                <c:pt idx="89">
                  <c:v>0.12500000000000011</c:v>
                </c:pt>
                <c:pt idx="90">
                  <c:v>0.15217391304347827</c:v>
                </c:pt>
                <c:pt idx="91">
                  <c:v>0.15555555555555556</c:v>
                </c:pt>
                <c:pt idx="92">
                  <c:v>0.18181818181818185</c:v>
                </c:pt>
                <c:pt idx="93">
                  <c:v>9.6774193548387052E-2</c:v>
                </c:pt>
                <c:pt idx="94">
                  <c:v>0.20652173913043484</c:v>
                </c:pt>
                <c:pt idx="95">
                  <c:v>0.20652173913043484</c:v>
                </c:pt>
                <c:pt idx="96">
                  <c:v>0.1136363636363636</c:v>
                </c:pt>
                <c:pt idx="97">
                  <c:v>0.29411764705882365</c:v>
                </c:pt>
                <c:pt idx="98">
                  <c:v>0.2352941176470589</c:v>
                </c:pt>
                <c:pt idx="99">
                  <c:v>0.15217391304347827</c:v>
                </c:pt>
                <c:pt idx="100">
                  <c:v>0.12765957446808524</c:v>
                </c:pt>
                <c:pt idx="101">
                  <c:v>0.13829787234042568</c:v>
                </c:pt>
                <c:pt idx="102">
                  <c:v>6.8181818181818121E-2</c:v>
                </c:pt>
                <c:pt idx="103">
                  <c:v>0.15217391304347827</c:v>
                </c:pt>
                <c:pt idx="104">
                  <c:v>0.20000000000000004</c:v>
                </c:pt>
                <c:pt idx="105">
                  <c:v>0.13043478260869565</c:v>
                </c:pt>
                <c:pt idx="106">
                  <c:v>0.22222222222222229</c:v>
                </c:pt>
                <c:pt idx="107">
                  <c:v>0.10638297872340435</c:v>
                </c:pt>
                <c:pt idx="108">
                  <c:v>0.17391304347826089</c:v>
                </c:pt>
              </c:numCache>
            </c:numRef>
          </c:xVal>
          <c:yVal>
            <c:numRef>
              <c:f>'exp new matlab Normalized'!$AM$8:$AM$116</c:f>
              <c:numCache>
                <c:formatCode>General</c:formatCode>
                <c:ptCount val="109"/>
                <c:pt idx="0">
                  <c:v>0.98546474154709196</c:v>
                </c:pt>
                <c:pt idx="1">
                  <c:v>0.97735772842146196</c:v>
                </c:pt>
                <c:pt idx="2">
                  <c:v>0.94743250671075296</c:v>
                </c:pt>
                <c:pt idx="3">
                  <c:v>0.96618296319668695</c:v>
                </c:pt>
                <c:pt idx="4">
                  <c:v>0.96213250916914805</c:v>
                </c:pt>
                <c:pt idx="5">
                  <c:v>0.96984432335530302</c:v>
                </c:pt>
                <c:pt idx="6">
                  <c:v>0.91814998500973199</c:v>
                </c:pt>
                <c:pt idx="7">
                  <c:v>0.93663242493910903</c:v>
                </c:pt>
                <c:pt idx="8">
                  <c:v>0.90763998098681498</c:v>
                </c:pt>
                <c:pt idx="9">
                  <c:v>0.78576269988179404</c:v>
                </c:pt>
                <c:pt idx="10">
                  <c:v>0.88045231246671196</c:v>
                </c:pt>
                <c:pt idx="11">
                  <c:v>0.92949226930406104</c:v>
                </c:pt>
                <c:pt idx="12">
                  <c:v>0.92623834422334905</c:v>
                </c:pt>
                <c:pt idx="13">
                  <c:v>0.81062345704699401</c:v>
                </c:pt>
                <c:pt idx="14">
                  <c:v>0.86187803687559195</c:v>
                </c:pt>
                <c:pt idx="15">
                  <c:v>0.93004684995755404</c:v>
                </c:pt>
                <c:pt idx="16">
                  <c:v>0.83445911858208499</c:v>
                </c:pt>
                <c:pt idx="17">
                  <c:v>0.89864496094080004</c:v>
                </c:pt>
                <c:pt idx="18">
                  <c:v>0.91963724702748195</c:v>
                </c:pt>
                <c:pt idx="19">
                  <c:v>0.89101120955322999</c:v>
                </c:pt>
                <c:pt idx="20">
                  <c:v>0.77173817562892499</c:v>
                </c:pt>
                <c:pt idx="21">
                  <c:v>0.89235775935494999</c:v>
                </c:pt>
                <c:pt idx="22">
                  <c:v>0.78942578486978598</c:v>
                </c:pt>
                <c:pt idx="23">
                  <c:v>0.87006487801862598</c:v>
                </c:pt>
                <c:pt idx="24">
                  <c:v>0.91756576039107096</c:v>
                </c:pt>
                <c:pt idx="25">
                  <c:v>0.84637695795036305</c:v>
                </c:pt>
                <c:pt idx="26">
                  <c:v>0.97206940305224598</c:v>
                </c:pt>
                <c:pt idx="27">
                  <c:v>0.89512319233061599</c:v>
                </c:pt>
                <c:pt idx="28">
                  <c:v>0.90295346346682603</c:v>
                </c:pt>
                <c:pt idx="29">
                  <c:v>0.94947839435299897</c:v>
                </c:pt>
                <c:pt idx="30">
                  <c:v>0.91979272434155102</c:v>
                </c:pt>
                <c:pt idx="31">
                  <c:v>0.85552934610188403</c:v>
                </c:pt>
                <c:pt idx="32">
                  <c:v>0.97018656023411698</c:v>
                </c:pt>
                <c:pt idx="33">
                  <c:v>0.94423122536799797</c:v>
                </c:pt>
                <c:pt idx="34">
                  <c:v>0.92509374833817104</c:v>
                </c:pt>
                <c:pt idx="35">
                  <c:v>0.93224768099632205</c:v>
                </c:pt>
                <c:pt idx="36">
                  <c:v>0.97306156718372006</c:v>
                </c:pt>
                <c:pt idx="37">
                  <c:v>0.96515452255273504</c:v>
                </c:pt>
                <c:pt idx="38">
                  <c:v>0.95536380251998898</c:v>
                </c:pt>
                <c:pt idx="39">
                  <c:v>0.97578494255042503</c:v>
                </c:pt>
                <c:pt idx="40">
                  <c:v>0.96017979106851103</c:v>
                </c:pt>
                <c:pt idx="41">
                  <c:v>0.975081808059029</c:v>
                </c:pt>
                <c:pt idx="42">
                  <c:v>0.88068808805444099</c:v>
                </c:pt>
                <c:pt idx="43">
                  <c:v>1.0055926309616801</c:v>
                </c:pt>
                <c:pt idx="44">
                  <c:v>0.96078675829479598</c:v>
                </c:pt>
                <c:pt idx="45">
                  <c:v>0.96175574785017803</c:v>
                </c:pt>
                <c:pt idx="46">
                  <c:v>0.98176195420787704</c:v>
                </c:pt>
                <c:pt idx="47">
                  <c:v>0.73268181724927195</c:v>
                </c:pt>
                <c:pt idx="48">
                  <c:v>0.92300293765970198</c:v>
                </c:pt>
                <c:pt idx="49">
                  <c:v>0.959819300519971</c:v>
                </c:pt>
                <c:pt idx="50">
                  <c:v>0.91377843376173395</c:v>
                </c:pt>
                <c:pt idx="51">
                  <c:v>0.96554448360480605</c:v>
                </c:pt>
                <c:pt idx="52">
                  <c:v>0.95757546075701006</c:v>
                </c:pt>
                <c:pt idx="53">
                  <c:v>0.95603451282080598</c:v>
                </c:pt>
                <c:pt idx="54">
                  <c:v>0.96342656265702598</c:v>
                </c:pt>
                <c:pt idx="55">
                  <c:v>0.92896406821289801</c:v>
                </c:pt>
                <c:pt idx="56">
                  <c:v>0.93780764498484903</c:v>
                </c:pt>
                <c:pt idx="57">
                  <c:v>0.99952200115300005</c:v>
                </c:pt>
                <c:pt idx="58">
                  <c:v>0.91455046194495404</c:v>
                </c:pt>
                <c:pt idx="59">
                  <c:v>0.948458752543763</c:v>
                </c:pt>
                <c:pt idx="60">
                  <c:v>0.97313288116631302</c:v>
                </c:pt>
                <c:pt idx="61">
                  <c:v>0.92025075163768499</c:v>
                </c:pt>
                <c:pt idx="62">
                  <c:v>0.92785535952783504</c:v>
                </c:pt>
                <c:pt idx="63">
                  <c:v>0.92623434288571105</c:v>
                </c:pt>
                <c:pt idx="64">
                  <c:v>0.931341502164302</c:v>
                </c:pt>
                <c:pt idx="65">
                  <c:v>0.95392450117868099</c:v>
                </c:pt>
                <c:pt idx="66">
                  <c:v>0.96321286714698195</c:v>
                </c:pt>
                <c:pt idx="67">
                  <c:v>0.955257332741276</c:v>
                </c:pt>
                <c:pt idx="68">
                  <c:v>0.97724473013777402</c:v>
                </c:pt>
                <c:pt idx="69">
                  <c:v>0.96221714891476195</c:v>
                </c:pt>
                <c:pt idx="70">
                  <c:v>0.95650236745755701</c:v>
                </c:pt>
                <c:pt idx="71">
                  <c:v>0.97313904156938702</c:v>
                </c:pt>
                <c:pt idx="72">
                  <c:v>0.954071747201234</c:v>
                </c:pt>
                <c:pt idx="73">
                  <c:v>0.97382086556421898</c:v>
                </c:pt>
                <c:pt idx="74">
                  <c:v>0.92872166826631297</c:v>
                </c:pt>
                <c:pt idx="75">
                  <c:v>0.91556983068523401</c:v>
                </c:pt>
                <c:pt idx="76">
                  <c:v>0.93952942033082298</c:v>
                </c:pt>
                <c:pt idx="77">
                  <c:v>0.94866790342909602</c:v>
                </c:pt>
                <c:pt idx="78">
                  <c:v>0.97827999017416201</c:v>
                </c:pt>
                <c:pt idx="79">
                  <c:v>0.94028801226132497</c:v>
                </c:pt>
                <c:pt idx="80">
                  <c:v>0.98301736805197304</c:v>
                </c:pt>
                <c:pt idx="81">
                  <c:v>0.89866538019369802</c:v>
                </c:pt>
                <c:pt idx="82">
                  <c:v>0.94930314455306797</c:v>
                </c:pt>
                <c:pt idx="83">
                  <c:v>0.94195486162639797</c:v>
                </c:pt>
                <c:pt idx="84">
                  <c:v>0.945942392547933</c:v>
                </c:pt>
                <c:pt idx="85">
                  <c:v>0.94278922739191495</c:v>
                </c:pt>
                <c:pt idx="86">
                  <c:v>0.97116532954152501</c:v>
                </c:pt>
                <c:pt idx="87">
                  <c:v>0.96542433899765401</c:v>
                </c:pt>
                <c:pt idx="88">
                  <c:v>0.98767928604070399</c:v>
                </c:pt>
                <c:pt idx="89">
                  <c:v>0.96689580522345997</c:v>
                </c:pt>
                <c:pt idx="90">
                  <c:v>0.94080374046850201</c:v>
                </c:pt>
                <c:pt idx="91">
                  <c:v>0.91915413900394805</c:v>
                </c:pt>
                <c:pt idx="92">
                  <c:v>0.98051347967617497</c:v>
                </c:pt>
                <c:pt idx="93">
                  <c:v>0.93935409802981296</c:v>
                </c:pt>
                <c:pt idx="94">
                  <c:v>1.00520869037853</c:v>
                </c:pt>
                <c:pt idx="95">
                  <c:v>0.94912704733771602</c:v>
                </c:pt>
                <c:pt idx="96">
                  <c:v>0.96162868669670598</c:v>
                </c:pt>
                <c:pt idx="97">
                  <c:v>0.98273176154637398</c:v>
                </c:pt>
                <c:pt idx="98">
                  <c:v>0.94090139628554703</c:v>
                </c:pt>
                <c:pt idx="99">
                  <c:v>0.97511082156279605</c:v>
                </c:pt>
                <c:pt idx="100">
                  <c:v>0.956337149619083</c:v>
                </c:pt>
                <c:pt idx="101">
                  <c:v>0.95860875660733802</c:v>
                </c:pt>
                <c:pt idx="102">
                  <c:v>0.94407280709350105</c:v>
                </c:pt>
                <c:pt idx="103">
                  <c:v>0.95549177045480704</c:v>
                </c:pt>
                <c:pt idx="104">
                  <c:v>0.95855809738563602</c:v>
                </c:pt>
                <c:pt idx="105">
                  <c:v>0.97315114877662201</c:v>
                </c:pt>
                <c:pt idx="106">
                  <c:v>1.03879402409726</c:v>
                </c:pt>
                <c:pt idx="107">
                  <c:v>0.96527305483174797</c:v>
                </c:pt>
                <c:pt idx="108">
                  <c:v>0.95883706973438598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97-4F81-979B-2EFBF0C2D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158928"/>
        <c:axId val="235161552"/>
      </c:scatterChart>
      <c:valAx>
        <c:axId val="23515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35161552"/>
        <c:crosses val="autoZero"/>
        <c:crossBetween val="midCat"/>
      </c:valAx>
      <c:valAx>
        <c:axId val="23516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23515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cs-CZ"/>
                </a:p>
              </c:txPr>
            </c:trendlineLbl>
          </c:trendline>
          <c:xVal>
            <c:numRef>
              <c:f>List2!$AE$48:$AE$83</c:f>
              <c:numCache>
                <c:formatCode>General</c:formatCode>
                <c:ptCount val="36"/>
                <c:pt idx="0">
                  <c:v>1.3807880660949101E-4</c:v>
                </c:pt>
                <c:pt idx="1">
                  <c:v>7.4662671707099499E-5</c:v>
                </c:pt>
                <c:pt idx="2">
                  <c:v>7.7282579747823001E-5</c:v>
                </c:pt>
                <c:pt idx="3">
                  <c:v>4.44267040486356E-4</c:v>
                </c:pt>
                <c:pt idx="4">
                  <c:v>5.8969971362731797E-5</c:v>
                </c:pt>
                <c:pt idx="5">
                  <c:v>8.0507974059534806E-5</c:v>
                </c:pt>
                <c:pt idx="6">
                  <c:v>1.7736341028299799E-4</c:v>
                </c:pt>
                <c:pt idx="7">
                  <c:v>1.9676526345840001E-4</c:v>
                </c:pt>
                <c:pt idx="8">
                  <c:v>7.0457273781346396E-4</c:v>
                </c:pt>
                <c:pt idx="9">
                  <c:v>9.3803803847322795E-5</c:v>
                </c:pt>
                <c:pt idx="10">
                  <c:v>3.48925309682737E-5</c:v>
                </c:pt>
                <c:pt idx="11">
                  <c:v>1.9920096192444899E-4</c:v>
                </c:pt>
                <c:pt idx="12">
                  <c:v>0</c:v>
                </c:pt>
                <c:pt idx="13">
                  <c:v>5.0846193068586903E-5</c:v>
                </c:pt>
                <c:pt idx="14">
                  <c:v>2.32202329155741E-4</c:v>
                </c:pt>
                <c:pt idx="15">
                  <c:v>3.0531334859216602E-4</c:v>
                </c:pt>
                <c:pt idx="16">
                  <c:v>1.42814807793956E-4</c:v>
                </c:pt>
                <c:pt idx="17">
                  <c:v>4.9875246642750898E-6</c:v>
                </c:pt>
                <c:pt idx="18">
                  <c:v>1.19105957293896E-4</c:v>
                </c:pt>
                <c:pt idx="19">
                  <c:v>7.8642646155522097E-5</c:v>
                </c:pt>
                <c:pt idx="20">
                  <c:v>1.07519265942616E-4</c:v>
                </c:pt>
                <c:pt idx="21">
                  <c:v>7.2686051659848005E-5</c:v>
                </c:pt>
                <c:pt idx="22">
                  <c:v>6.4165667460337495E-5</c:v>
                </c:pt>
                <c:pt idx="23">
                  <c:v>1.2562806674208001E-4</c:v>
                </c:pt>
                <c:pt idx="24">
                  <c:v>3.9867159256376202E-4</c:v>
                </c:pt>
                <c:pt idx="25">
                  <c:v>3.5795085507916801E-4</c:v>
                </c:pt>
                <c:pt idx="26">
                  <c:v>4.4280529657492998E-5</c:v>
                </c:pt>
                <c:pt idx="27">
                  <c:v>1.1804763346256799E-4</c:v>
                </c:pt>
                <c:pt idx="28">
                  <c:v>0</c:v>
                </c:pt>
                <c:pt idx="29">
                  <c:v>0</c:v>
                </c:pt>
                <c:pt idx="30">
                  <c:v>5.4981840710585499E-6</c:v>
                </c:pt>
                <c:pt idx="31">
                  <c:v>5.7197270436100303E-4</c:v>
                </c:pt>
                <c:pt idx="32">
                  <c:v>1.52101665904529E-4</c:v>
                </c:pt>
                <c:pt idx="33">
                  <c:v>1.3714957057056501E-4</c:v>
                </c:pt>
                <c:pt idx="34">
                  <c:v>2.0702976779501099E-4</c:v>
                </c:pt>
                <c:pt idx="35">
                  <c:v>1.7620155924665001E-4</c:v>
                </c:pt>
              </c:numCache>
            </c:numRef>
          </c:xVal>
          <c:yVal>
            <c:numRef>
              <c:f>List2!$AI$48:$AI$83</c:f>
              <c:numCache>
                <c:formatCode>General</c:formatCode>
                <c:ptCount val="36"/>
                <c:pt idx="0">
                  <c:v>0.98776502731460603</c:v>
                </c:pt>
                <c:pt idx="1">
                  <c:v>0.99404587263951605</c:v>
                </c:pt>
                <c:pt idx="2">
                  <c:v>0.99402865385320505</c:v>
                </c:pt>
                <c:pt idx="3">
                  <c:v>0.99093866256065399</c:v>
                </c:pt>
                <c:pt idx="4">
                  <c:v>0.99293168617830996</c:v>
                </c:pt>
                <c:pt idx="5">
                  <c:v>0.99325042644075501</c:v>
                </c:pt>
                <c:pt idx="6">
                  <c:v>1.0011160323542501</c:v>
                </c:pt>
                <c:pt idx="7">
                  <c:v>0.98675424403674705</c:v>
                </c:pt>
                <c:pt idx="8">
                  <c:v>0.93968670592307801</c:v>
                </c:pt>
                <c:pt idx="9">
                  <c:v>0.99104805633190896</c:v>
                </c:pt>
                <c:pt idx="10">
                  <c:v>0.99992031765399603</c:v>
                </c:pt>
                <c:pt idx="11">
                  <c:v>0.99452520128594601</c:v>
                </c:pt>
                <c:pt idx="12">
                  <c:v>1.0005774079772101</c:v>
                </c:pt>
                <c:pt idx="13">
                  <c:v>0.94912704733771602</c:v>
                </c:pt>
                <c:pt idx="14">
                  <c:v>0.99652224675303502</c:v>
                </c:pt>
                <c:pt idx="15">
                  <c:v>0.98789053076255195</c:v>
                </c:pt>
                <c:pt idx="16">
                  <c:v>0.98648423645622496</c:v>
                </c:pt>
                <c:pt idx="17">
                  <c:v>1.0018140456838001</c:v>
                </c:pt>
                <c:pt idx="18">
                  <c:v>0.98104514061041403</c:v>
                </c:pt>
                <c:pt idx="19">
                  <c:v>0.98579183361696698</c:v>
                </c:pt>
                <c:pt idx="20">
                  <c:v>1.00132839634524</c:v>
                </c:pt>
                <c:pt idx="21">
                  <c:v>0.997362685983048</c:v>
                </c:pt>
                <c:pt idx="22">
                  <c:v>0.99701458651976105</c:v>
                </c:pt>
                <c:pt idx="23">
                  <c:v>0.94945321961031104</c:v>
                </c:pt>
                <c:pt idx="24">
                  <c:v>0.97641848895761796</c:v>
                </c:pt>
                <c:pt idx="25">
                  <c:v>0.97511144668001204</c:v>
                </c:pt>
                <c:pt idx="26">
                  <c:v>0.99735877590187705</c:v>
                </c:pt>
                <c:pt idx="27">
                  <c:v>0.99185365652478696</c:v>
                </c:pt>
                <c:pt idx="28">
                  <c:v>0.99172080143376795</c:v>
                </c:pt>
                <c:pt idx="29">
                  <c:v>0.96471622300786797</c:v>
                </c:pt>
                <c:pt idx="30">
                  <c:v>0.98316225309243699</c:v>
                </c:pt>
                <c:pt idx="31">
                  <c:v>0.97177285113612499</c:v>
                </c:pt>
                <c:pt idx="32">
                  <c:v>0.98267564227602899</c:v>
                </c:pt>
                <c:pt idx="33">
                  <c:v>0.98416134602190197</c:v>
                </c:pt>
                <c:pt idx="34">
                  <c:v>0.98154205333536604</c:v>
                </c:pt>
                <c:pt idx="35">
                  <c:v>0.99155479787892298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84-475F-9A3A-FE0FEBC12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6871312"/>
        <c:axId val="466875576"/>
      </c:scatterChart>
      <c:valAx>
        <c:axId val="466871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466875576"/>
        <c:crosses val="autoZero"/>
        <c:crossBetween val="midCat"/>
      </c:valAx>
      <c:valAx>
        <c:axId val="466875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466871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promazane!$O$9:$O$184</c:f>
              <c:numCache>
                <c:formatCode>General</c:formatCode>
                <c:ptCount val="176"/>
                <c:pt idx="0">
                  <c:v>1.00152475073866</c:v>
                </c:pt>
                <c:pt idx="1">
                  <c:v>1.0001857357657</c:v>
                </c:pt>
                <c:pt idx="2">
                  <c:v>0.999513560042121</c:v>
                </c:pt>
                <c:pt idx="3">
                  <c:v>1.00004740308934</c:v>
                </c:pt>
                <c:pt idx="4">
                  <c:v>1.00152399358973</c:v>
                </c:pt>
                <c:pt idx="5">
                  <c:v>1.00027771790103</c:v>
                </c:pt>
                <c:pt idx="6">
                  <c:v>0.99948613050358404</c:v>
                </c:pt>
                <c:pt idx="7">
                  <c:v>0.99751605679536504</c:v>
                </c:pt>
                <c:pt idx="8">
                  <c:v>0.99641670256429005</c:v>
                </c:pt>
                <c:pt idx="9">
                  <c:v>0.99931366751105499</c:v>
                </c:pt>
                <c:pt idx="10">
                  <c:v>1.00068469769568</c:v>
                </c:pt>
                <c:pt idx="11">
                  <c:v>1.00136825786093</c:v>
                </c:pt>
                <c:pt idx="12">
                  <c:v>1.0004312185383799</c:v>
                </c:pt>
                <c:pt idx="13">
                  <c:v>0.99885764502548202</c:v>
                </c:pt>
                <c:pt idx="14">
                  <c:v>0.99982541666221603</c:v>
                </c:pt>
                <c:pt idx="15">
                  <c:v>1.00012060429517</c:v>
                </c:pt>
                <c:pt idx="16">
                  <c:v>1.00261476366389</c:v>
                </c:pt>
                <c:pt idx="17">
                  <c:v>1.0026456437522899</c:v>
                </c:pt>
                <c:pt idx="18">
                  <c:v>0.99967414257227705</c:v>
                </c:pt>
                <c:pt idx="19">
                  <c:v>1.0000532582686701</c:v>
                </c:pt>
                <c:pt idx="20">
                  <c:v>1.0012466378781</c:v>
                </c:pt>
                <c:pt idx="21">
                  <c:v>0.99734803872056299</c:v>
                </c:pt>
                <c:pt idx="22">
                  <c:v>0.99800140226616796</c:v>
                </c:pt>
                <c:pt idx="23">
                  <c:v>1.0002720189007499</c:v>
                </c:pt>
                <c:pt idx="24">
                  <c:v>0.99705291768628102</c:v>
                </c:pt>
                <c:pt idx="25">
                  <c:v>0.99773007407122105</c:v>
                </c:pt>
                <c:pt idx="26">
                  <c:v>0.99892004299707005</c:v>
                </c:pt>
                <c:pt idx="27">
                  <c:v>1.0021605723161899</c:v>
                </c:pt>
                <c:pt idx="28">
                  <c:v>1.0018225146991699</c:v>
                </c:pt>
                <c:pt idx="29">
                  <c:v>1.0063571898974299</c:v>
                </c:pt>
                <c:pt idx="30">
                  <c:v>0.99992080694132102</c:v>
                </c:pt>
                <c:pt idx="31">
                  <c:v>1.00147131517318</c:v>
                </c:pt>
                <c:pt idx="32">
                  <c:v>1.0011670411057101</c:v>
                </c:pt>
                <c:pt idx="33">
                  <c:v>1.00020798439897</c:v>
                </c:pt>
                <c:pt idx="34">
                  <c:v>0.99783965343574499</c:v>
                </c:pt>
                <c:pt idx="35">
                  <c:v>1.0016650159687901</c:v>
                </c:pt>
                <c:pt idx="36">
                  <c:v>0.99340141323437703</c:v>
                </c:pt>
                <c:pt idx="37">
                  <c:v>1.00175895730118</c:v>
                </c:pt>
                <c:pt idx="38">
                  <c:v>0.998297150102192</c:v>
                </c:pt>
                <c:pt idx="39">
                  <c:v>0.99666285416897904</c:v>
                </c:pt>
                <c:pt idx="40">
                  <c:v>1.02028219169245</c:v>
                </c:pt>
                <c:pt idx="41">
                  <c:v>1.0011725604558499</c:v>
                </c:pt>
                <c:pt idx="42">
                  <c:v>0.99998346481126399</c:v>
                </c:pt>
                <c:pt idx="43">
                  <c:v>1.0050031077358199</c:v>
                </c:pt>
                <c:pt idx="44">
                  <c:v>0.99845668437930601</c:v>
                </c:pt>
                <c:pt idx="45">
                  <c:v>1.0008808193129199</c:v>
                </c:pt>
                <c:pt idx="46">
                  <c:v>0.99892824807959701</c:v>
                </c:pt>
                <c:pt idx="47">
                  <c:v>1.00047166420143</c:v>
                </c:pt>
                <c:pt idx="48">
                  <c:v>1.00176472654983</c:v>
                </c:pt>
                <c:pt idx="49">
                  <c:v>0.99884957875352998</c:v>
                </c:pt>
                <c:pt idx="50">
                  <c:v>1.0026209068712699</c:v>
                </c:pt>
                <c:pt idx="51">
                  <c:v>1.0018425169346801</c:v>
                </c:pt>
                <c:pt idx="52">
                  <c:v>1.00065547564186</c:v>
                </c:pt>
                <c:pt idx="53">
                  <c:v>1.0021187227166599</c:v>
                </c:pt>
                <c:pt idx="54">
                  <c:v>0.98676911448846705</c:v>
                </c:pt>
                <c:pt idx="55">
                  <c:v>1.00691292364039</c:v>
                </c:pt>
                <c:pt idx="56">
                  <c:v>1.00152744066063</c:v>
                </c:pt>
                <c:pt idx="57">
                  <c:v>1.00657132033494</c:v>
                </c:pt>
                <c:pt idx="58">
                  <c:v>1.0005172744625801</c:v>
                </c:pt>
                <c:pt idx="59">
                  <c:v>0.99772130613844701</c:v>
                </c:pt>
                <c:pt idx="60">
                  <c:v>1.0002836252760201</c:v>
                </c:pt>
                <c:pt idx="61">
                  <c:v>1.00070553029878</c:v>
                </c:pt>
                <c:pt idx="62">
                  <c:v>1.0010732533256199</c:v>
                </c:pt>
                <c:pt idx="63">
                  <c:v>1.0002381670348901</c:v>
                </c:pt>
                <c:pt idx="64">
                  <c:v>0.99880412663583595</c:v>
                </c:pt>
                <c:pt idx="65">
                  <c:v>0.99960110340323305</c:v>
                </c:pt>
                <c:pt idx="66">
                  <c:v>1.0004336951005099</c:v>
                </c:pt>
                <c:pt idx="67">
                  <c:v>1.002838088991</c:v>
                </c:pt>
                <c:pt idx="68">
                  <c:v>0.99862164593334002</c:v>
                </c:pt>
                <c:pt idx="69">
                  <c:v>1.0015232459611401</c:v>
                </c:pt>
                <c:pt idx="70">
                  <c:v>0.99835582800585398</c:v>
                </c:pt>
                <c:pt idx="71">
                  <c:v>0.99897135821566496</c:v>
                </c:pt>
                <c:pt idx="72">
                  <c:v>1.0012722217284999</c:v>
                </c:pt>
                <c:pt idx="73">
                  <c:v>1.00147657185751</c:v>
                </c:pt>
                <c:pt idx="74">
                  <c:v>0.992392867459022</c:v>
                </c:pt>
                <c:pt idx="75">
                  <c:v>0.99917156210586999</c:v>
                </c:pt>
                <c:pt idx="76">
                  <c:v>0.99957442752147996</c:v>
                </c:pt>
                <c:pt idx="77">
                  <c:v>1.0014320183651599</c:v>
                </c:pt>
                <c:pt idx="78">
                  <c:v>1.0004864471474599</c:v>
                </c:pt>
                <c:pt idx="79">
                  <c:v>0.99743234662965896</c:v>
                </c:pt>
                <c:pt idx="80">
                  <c:v>1.0022906415920101</c:v>
                </c:pt>
                <c:pt idx="81">
                  <c:v>1.0002791063724801</c:v>
                </c:pt>
                <c:pt idx="82">
                  <c:v>1.00042526367437</c:v>
                </c:pt>
                <c:pt idx="83">
                  <c:v>1.0055039518389901</c:v>
                </c:pt>
                <c:pt idx="84">
                  <c:v>1.0018787206676101</c:v>
                </c:pt>
                <c:pt idx="85">
                  <c:v>0.99900383002480198</c:v>
                </c:pt>
                <c:pt idx="86">
                  <c:v>0.99905744693368803</c:v>
                </c:pt>
                <c:pt idx="87">
                  <c:v>1.0017301747418099</c:v>
                </c:pt>
                <c:pt idx="88">
                  <c:v>1.0004875940144999</c:v>
                </c:pt>
                <c:pt idx="89">
                  <c:v>1.014761386712</c:v>
                </c:pt>
                <c:pt idx="90">
                  <c:v>1.0074426278147901</c:v>
                </c:pt>
                <c:pt idx="91">
                  <c:v>1.0029609773738699</c:v>
                </c:pt>
                <c:pt idx="92">
                  <c:v>0.99684633392181998</c:v>
                </c:pt>
                <c:pt idx="93">
                  <c:v>1.00404326617283</c:v>
                </c:pt>
                <c:pt idx="94">
                  <c:v>1.00278887053514</c:v>
                </c:pt>
                <c:pt idx="95">
                  <c:v>0.99875535784631198</c:v>
                </c:pt>
                <c:pt idx="96">
                  <c:v>0.99976944578044802</c:v>
                </c:pt>
                <c:pt idx="97">
                  <c:v>0.99937604301370397</c:v>
                </c:pt>
                <c:pt idx="98">
                  <c:v>1.00117975573135</c:v>
                </c:pt>
                <c:pt idx="99">
                  <c:v>1.00013209770324</c:v>
                </c:pt>
                <c:pt idx="100">
                  <c:v>0.99824194762163099</c:v>
                </c:pt>
                <c:pt idx="101">
                  <c:v>0.99814532922946397</c:v>
                </c:pt>
                <c:pt idx="102">
                  <c:v>0.99827579957689905</c:v>
                </c:pt>
                <c:pt idx="103">
                  <c:v>0.99912984053465903</c:v>
                </c:pt>
                <c:pt idx="104">
                  <c:v>0.99777725229568803</c:v>
                </c:pt>
                <c:pt idx="105">
                  <c:v>1.00216117436226</c:v>
                </c:pt>
                <c:pt idx="106">
                  <c:v>1.0006216197633999</c:v>
                </c:pt>
                <c:pt idx="107">
                  <c:v>0.997942755232894</c:v>
                </c:pt>
                <c:pt idx="108">
                  <c:v>1.0018739381870601</c:v>
                </c:pt>
                <c:pt idx="109">
                  <c:v>0.99845510341841504</c:v>
                </c:pt>
                <c:pt idx="110">
                  <c:v>1.00071120955608</c:v>
                </c:pt>
                <c:pt idx="111">
                  <c:v>0.99977486235861801</c:v>
                </c:pt>
                <c:pt idx="112">
                  <c:v>1.0006539914168999</c:v>
                </c:pt>
                <c:pt idx="113">
                  <c:v>1.0019647747023099</c:v>
                </c:pt>
                <c:pt idx="114">
                  <c:v>0.99974433053627199</c:v>
                </c:pt>
                <c:pt idx="115">
                  <c:v>0.99945524472570901</c:v>
                </c:pt>
                <c:pt idx="116">
                  <c:v>1.0014401590041</c:v>
                </c:pt>
                <c:pt idx="117">
                  <c:v>1.00398361950895</c:v>
                </c:pt>
                <c:pt idx="118">
                  <c:v>0.99925880650175303</c:v>
                </c:pt>
                <c:pt idx="119">
                  <c:v>0.99918565253806502</c:v>
                </c:pt>
                <c:pt idx="120">
                  <c:v>0.99944656972730095</c:v>
                </c:pt>
                <c:pt idx="121">
                  <c:v>1.0079506176833199</c:v>
                </c:pt>
                <c:pt idx="122">
                  <c:v>1.00044671173775</c:v>
                </c:pt>
                <c:pt idx="123">
                  <c:v>1.00072643813752</c:v>
                </c:pt>
                <c:pt idx="124">
                  <c:v>0.99991271718974095</c:v>
                </c:pt>
                <c:pt idx="125">
                  <c:v>0.99894010893421603</c:v>
                </c:pt>
                <c:pt idx="126">
                  <c:v>1.0004870631973</c:v>
                </c:pt>
                <c:pt idx="127">
                  <c:v>1.00077261039035</c:v>
                </c:pt>
                <c:pt idx="128">
                  <c:v>1.0000332306546</c:v>
                </c:pt>
                <c:pt idx="129">
                  <c:v>1.00064497449767</c:v>
                </c:pt>
                <c:pt idx="130">
                  <c:v>1.0003967643343601</c:v>
                </c:pt>
                <c:pt idx="131">
                  <c:v>1.0023631388599901</c:v>
                </c:pt>
                <c:pt idx="132">
                  <c:v>1.0020473667423799</c:v>
                </c:pt>
                <c:pt idx="133">
                  <c:v>0.99956082569872795</c:v>
                </c:pt>
                <c:pt idx="134">
                  <c:v>1.0000024930048701</c:v>
                </c:pt>
                <c:pt idx="135">
                  <c:v>1.01454797741046</c:v>
                </c:pt>
                <c:pt idx="136">
                  <c:v>1.0034252874715599</c:v>
                </c:pt>
                <c:pt idx="137">
                  <c:v>0.99832229651758098</c:v>
                </c:pt>
                <c:pt idx="138">
                  <c:v>1.0081402648309601</c:v>
                </c:pt>
                <c:pt idx="139">
                  <c:v>0.98606002825641903</c:v>
                </c:pt>
                <c:pt idx="140">
                  <c:v>1.0047122552660801</c:v>
                </c:pt>
                <c:pt idx="141">
                  <c:v>0.99820237352283603</c:v>
                </c:pt>
                <c:pt idx="142">
                  <c:v>0.99675704001941601</c:v>
                </c:pt>
                <c:pt idx="143">
                  <c:v>0.99595897758904495</c:v>
                </c:pt>
                <c:pt idx="144">
                  <c:v>1.0005290431412399</c:v>
                </c:pt>
                <c:pt idx="145">
                  <c:v>1.0004126989884099</c:v>
                </c:pt>
                <c:pt idx="146">
                  <c:v>0.99957190474222102</c:v>
                </c:pt>
                <c:pt idx="147">
                  <c:v>0.998958619611101</c:v>
                </c:pt>
                <c:pt idx="148">
                  <c:v>1.00055374677289</c:v>
                </c:pt>
                <c:pt idx="149">
                  <c:v>1.00254868999895</c:v>
                </c:pt>
                <c:pt idx="150">
                  <c:v>1.0004203234003799</c:v>
                </c:pt>
                <c:pt idx="151">
                  <c:v>1.00132276771422</c:v>
                </c:pt>
                <c:pt idx="152">
                  <c:v>1.0004432142753501</c:v>
                </c:pt>
                <c:pt idx="153">
                  <c:v>0.99904793807762704</c:v>
                </c:pt>
                <c:pt idx="154">
                  <c:v>1.0017854448621</c:v>
                </c:pt>
                <c:pt idx="155">
                  <c:v>1.00096832713318</c:v>
                </c:pt>
                <c:pt idx="156">
                  <c:v>0.99981251106053004</c:v>
                </c:pt>
                <c:pt idx="157">
                  <c:v>1.00146802244296</c:v>
                </c:pt>
                <c:pt idx="158">
                  <c:v>1.0052997523676099</c:v>
                </c:pt>
                <c:pt idx="159">
                  <c:v>1.00099051224893</c:v>
                </c:pt>
                <c:pt idx="160">
                  <c:v>1.00149045205817</c:v>
                </c:pt>
                <c:pt idx="161">
                  <c:v>1.0000700635009601</c:v>
                </c:pt>
                <c:pt idx="162">
                  <c:v>0.99871224253866797</c:v>
                </c:pt>
                <c:pt idx="163">
                  <c:v>0.99933556065645501</c:v>
                </c:pt>
                <c:pt idx="164">
                  <c:v>1.00021697117724</c:v>
                </c:pt>
                <c:pt idx="165">
                  <c:v>0.99918319074002504</c:v>
                </c:pt>
                <c:pt idx="166">
                  <c:v>0.999873213623372</c:v>
                </c:pt>
                <c:pt idx="167">
                  <c:v>1.00064361104956</c:v>
                </c:pt>
                <c:pt idx="168">
                  <c:v>1.0008902940803399</c:v>
                </c:pt>
                <c:pt idx="169">
                  <c:v>1.0016165332449101</c:v>
                </c:pt>
                <c:pt idx="170">
                  <c:v>1.00287037823186</c:v>
                </c:pt>
                <c:pt idx="171">
                  <c:v>1.00053136973082</c:v>
                </c:pt>
                <c:pt idx="172">
                  <c:v>1.0000936650233401</c:v>
                </c:pt>
                <c:pt idx="173">
                  <c:v>1.0004074578887301</c:v>
                </c:pt>
                <c:pt idx="174">
                  <c:v>1.0008603491549899</c:v>
                </c:pt>
                <c:pt idx="175">
                  <c:v>1.0010157339341399</c:v>
                </c:pt>
              </c:numCache>
            </c:numRef>
          </c:xVal>
          <c:yVal>
            <c:numRef>
              <c:f>promazane!$BB$9:$BB$184</c:f>
              <c:numCache>
                <c:formatCode>General</c:formatCode>
                <c:ptCount val="176"/>
                <c:pt idx="0">
                  <c:v>0.99347494493219402</c:v>
                </c:pt>
                <c:pt idx="1">
                  <c:v>0.99035605641200297</c:v>
                </c:pt>
                <c:pt idx="2">
                  <c:v>0.987390675314189</c:v>
                </c:pt>
                <c:pt idx="3">
                  <c:v>0.98944612773958496</c:v>
                </c:pt>
                <c:pt idx="4">
                  <c:v>0.98788781872265197</c:v>
                </c:pt>
                <c:pt idx="5">
                  <c:v>0.99236691248266795</c:v>
                </c:pt>
                <c:pt idx="6">
                  <c:v>0.99050213656631203</c:v>
                </c:pt>
                <c:pt idx="7">
                  <c:v>0.98768960829377195</c:v>
                </c:pt>
                <c:pt idx="8">
                  <c:v>0.98969343502372698</c:v>
                </c:pt>
                <c:pt idx="9">
                  <c:v>0.99180776231697798</c:v>
                </c:pt>
                <c:pt idx="10">
                  <c:v>0.98937017525562498</c:v>
                </c:pt>
                <c:pt idx="11">
                  <c:v>0.99073474683871998</c:v>
                </c:pt>
                <c:pt idx="12">
                  <c:v>0.98567875491484103</c:v>
                </c:pt>
                <c:pt idx="13">
                  <c:v>0.98773723958860105</c:v>
                </c:pt>
                <c:pt idx="14">
                  <c:v>0.99189813054808396</c:v>
                </c:pt>
                <c:pt idx="15">
                  <c:v>0.98880365317306895</c:v>
                </c:pt>
                <c:pt idx="16">
                  <c:v>0.98275204163608798</c:v>
                </c:pt>
                <c:pt idx="17">
                  <c:v>0.97872188545217798</c:v>
                </c:pt>
                <c:pt idx="18">
                  <c:v>0.98345928096176105</c:v>
                </c:pt>
                <c:pt idx="19">
                  <c:v>0.99742803366451804</c:v>
                </c:pt>
                <c:pt idx="20">
                  <c:v>0.98776502731460603</c:v>
                </c:pt>
                <c:pt idx="21">
                  <c:v>0.98872139002469395</c:v>
                </c:pt>
                <c:pt idx="22">
                  <c:v>0.99354063897637002</c:v>
                </c:pt>
                <c:pt idx="23">
                  <c:v>0.99404587263951605</c:v>
                </c:pt>
                <c:pt idx="24">
                  <c:v>0.98708126562251897</c:v>
                </c:pt>
                <c:pt idx="25">
                  <c:v>0.98996175760657301</c:v>
                </c:pt>
                <c:pt idx="26">
                  <c:v>0.99285263965530901</c:v>
                </c:pt>
                <c:pt idx="27">
                  <c:v>0.99402865385320505</c:v>
                </c:pt>
                <c:pt idx="28">
                  <c:v>0.99002766431208</c:v>
                </c:pt>
                <c:pt idx="29">
                  <c:v>0.99093866256065399</c:v>
                </c:pt>
                <c:pt idx="30">
                  <c:v>0.99293168617830996</c:v>
                </c:pt>
                <c:pt idx="31">
                  <c:v>0.992418375612518</c:v>
                </c:pt>
                <c:pt idx="32">
                  <c:v>0.99510938567000795</c:v>
                </c:pt>
                <c:pt idx="33">
                  <c:v>0.99325042644075501</c:v>
                </c:pt>
                <c:pt idx="34">
                  <c:v>0.98746230715862204</c:v>
                </c:pt>
                <c:pt idx="35">
                  <c:v>0.97490977399269796</c:v>
                </c:pt>
                <c:pt idx="36">
                  <c:v>1.0011160323542501</c:v>
                </c:pt>
                <c:pt idx="37">
                  <c:v>0.98675424403674705</c:v>
                </c:pt>
                <c:pt idx="38">
                  <c:v>0.992231380737713</c:v>
                </c:pt>
                <c:pt idx="39">
                  <c:v>0.996325485776836</c:v>
                </c:pt>
                <c:pt idx="40">
                  <c:v>0.93968670592307801</c:v>
                </c:pt>
                <c:pt idx="41">
                  <c:v>0.98673495626900598</c:v>
                </c:pt>
                <c:pt idx="42">
                  <c:v>0.99318826561430296</c:v>
                </c:pt>
                <c:pt idx="43">
                  <c:v>0.982128199117972</c:v>
                </c:pt>
                <c:pt idx="44">
                  <c:v>0.98262123099636201</c:v>
                </c:pt>
                <c:pt idx="45">
                  <c:v>0.99459581159522303</c:v>
                </c:pt>
                <c:pt idx="46">
                  <c:v>0.99104805633190896</c:v>
                </c:pt>
                <c:pt idx="47">
                  <c:v>0.99072849458406498</c:v>
                </c:pt>
                <c:pt idx="48">
                  <c:v>0.98174733044384999</c:v>
                </c:pt>
                <c:pt idx="49">
                  <c:v>0.98724002364409502</c:v>
                </c:pt>
                <c:pt idx="50">
                  <c:v>0.99992031765399603</c:v>
                </c:pt>
                <c:pt idx="51">
                  <c:v>0.993640122121626</c:v>
                </c:pt>
                <c:pt idx="52">
                  <c:v>0.98685787744726206</c:v>
                </c:pt>
                <c:pt idx="53">
                  <c:v>0.98647497746588197</c:v>
                </c:pt>
                <c:pt idx="54">
                  <c:v>0.98819747558217697</c:v>
                </c:pt>
                <c:pt idx="55">
                  <c:v>0.99171457921987805</c:v>
                </c:pt>
                <c:pt idx="56">
                  <c:v>0.98911284077349504</c:v>
                </c:pt>
                <c:pt idx="57">
                  <c:v>0.98821511606177903</c:v>
                </c:pt>
                <c:pt idx="58">
                  <c:v>0.98827657374015199</c:v>
                </c:pt>
                <c:pt idx="59">
                  <c:v>0.99067355219109998</c:v>
                </c:pt>
                <c:pt idx="60">
                  <c:v>0.99088687525086905</c:v>
                </c:pt>
                <c:pt idx="61">
                  <c:v>0.995406947104441</c:v>
                </c:pt>
                <c:pt idx="62">
                  <c:v>0.99232656681524301</c:v>
                </c:pt>
                <c:pt idx="63">
                  <c:v>0.98894357284460099</c:v>
                </c:pt>
                <c:pt idx="64">
                  <c:v>0.99660224707879397</c:v>
                </c:pt>
                <c:pt idx="65">
                  <c:v>0.99330587704341899</c:v>
                </c:pt>
                <c:pt idx="66">
                  <c:v>0.99470846803771595</c:v>
                </c:pt>
                <c:pt idx="67">
                  <c:v>0.98949185912434101</c:v>
                </c:pt>
                <c:pt idx="68">
                  <c:v>0.97818921093876798</c:v>
                </c:pt>
                <c:pt idx="69">
                  <c:v>0.98965782759416099</c:v>
                </c:pt>
                <c:pt idx="70">
                  <c:v>0.99250019561172598</c:v>
                </c:pt>
                <c:pt idx="71">
                  <c:v>0.99452520128594601</c:v>
                </c:pt>
                <c:pt idx="72">
                  <c:v>0.99124298871621397</c:v>
                </c:pt>
                <c:pt idx="73">
                  <c:v>0.99572703257058404</c:v>
                </c:pt>
                <c:pt idx="74">
                  <c:v>0.97885779199879097</c:v>
                </c:pt>
                <c:pt idx="75">
                  <c:v>0.98707744863291702</c:v>
                </c:pt>
                <c:pt idx="76">
                  <c:v>0.98516170794010705</c:v>
                </c:pt>
                <c:pt idx="77">
                  <c:v>0.98894681878287805</c:v>
                </c:pt>
                <c:pt idx="78">
                  <c:v>0.990229290905279</c:v>
                </c:pt>
                <c:pt idx="79">
                  <c:v>0.99634936011144704</c:v>
                </c:pt>
                <c:pt idx="80">
                  <c:v>0.99561121588857104</c:v>
                </c:pt>
                <c:pt idx="81">
                  <c:v>0.99382055022056404</c:v>
                </c:pt>
                <c:pt idx="82">
                  <c:v>0.99626648254140004</c:v>
                </c:pt>
                <c:pt idx="83">
                  <c:v>0.99240142549782695</c:v>
                </c:pt>
                <c:pt idx="84">
                  <c:v>0.97229066418679799</c:v>
                </c:pt>
                <c:pt idx="85">
                  <c:v>0.99020880609908501</c:v>
                </c:pt>
                <c:pt idx="86">
                  <c:v>0.99110228255277399</c:v>
                </c:pt>
                <c:pt idx="87">
                  <c:v>0.94912704733771602</c:v>
                </c:pt>
                <c:pt idx="88">
                  <c:v>0.98704238770909603</c:v>
                </c:pt>
                <c:pt idx="89">
                  <c:v>0.99652224675303502</c:v>
                </c:pt>
                <c:pt idx="90">
                  <c:v>0.98789053076255195</c:v>
                </c:pt>
                <c:pt idx="91">
                  <c:v>0.99580811868132302</c:v>
                </c:pt>
                <c:pt idx="92">
                  <c:v>0.99443494745312599</c:v>
                </c:pt>
                <c:pt idx="93">
                  <c:v>0.989487581419351</c:v>
                </c:pt>
                <c:pt idx="94">
                  <c:v>0.971634091154433</c:v>
                </c:pt>
                <c:pt idx="95">
                  <c:v>0.99351694510699495</c:v>
                </c:pt>
                <c:pt idx="96">
                  <c:v>0.99297063810365604</c:v>
                </c:pt>
                <c:pt idx="97">
                  <c:v>0.98648423645622496</c:v>
                </c:pt>
                <c:pt idx="98">
                  <c:v>1.0018140456838001</c:v>
                </c:pt>
                <c:pt idx="99">
                  <c:v>0.99412660633093497</c:v>
                </c:pt>
                <c:pt idx="100">
                  <c:v>0.99301879685487604</c:v>
                </c:pt>
                <c:pt idx="101">
                  <c:v>0.98104514061041403</c:v>
                </c:pt>
                <c:pt idx="102">
                  <c:v>0.99180692889964395</c:v>
                </c:pt>
                <c:pt idx="103">
                  <c:v>0.99053493310798701</c:v>
                </c:pt>
                <c:pt idx="104">
                  <c:v>0.99176804145118103</c:v>
                </c:pt>
                <c:pt idx="105">
                  <c:v>0.99320339736031804</c:v>
                </c:pt>
                <c:pt idx="106">
                  <c:v>0.99096343510939899</c:v>
                </c:pt>
                <c:pt idx="107">
                  <c:v>0.98834006843092104</c:v>
                </c:pt>
                <c:pt idx="108">
                  <c:v>0.99487441873906501</c:v>
                </c:pt>
                <c:pt idx="109">
                  <c:v>0.99346911265670901</c:v>
                </c:pt>
                <c:pt idx="110">
                  <c:v>0.99642199335216397</c:v>
                </c:pt>
                <c:pt idx="111">
                  <c:v>0.98579183361696698</c:v>
                </c:pt>
                <c:pt idx="112">
                  <c:v>0.99560389787008596</c:v>
                </c:pt>
                <c:pt idx="113">
                  <c:v>0.99506606153219301</c:v>
                </c:pt>
                <c:pt idx="114">
                  <c:v>1.00132839634524</c:v>
                </c:pt>
                <c:pt idx="115">
                  <c:v>0.997362685983048</c:v>
                </c:pt>
                <c:pt idx="116">
                  <c:v>0.98988891019273695</c:v>
                </c:pt>
                <c:pt idx="117">
                  <c:v>0.99288851130303402</c:v>
                </c:pt>
                <c:pt idx="118">
                  <c:v>0.992541160215475</c:v>
                </c:pt>
                <c:pt idx="119">
                  <c:v>0.99172063454600601</c:v>
                </c:pt>
                <c:pt idx="120">
                  <c:v>0.99202572989931004</c:v>
                </c:pt>
                <c:pt idx="121">
                  <c:v>0.99522247520519702</c:v>
                </c:pt>
                <c:pt idx="122">
                  <c:v>0.99701458651976105</c:v>
                </c:pt>
                <c:pt idx="123">
                  <c:v>0.99182627955920899</c:v>
                </c:pt>
                <c:pt idx="124">
                  <c:v>0.99274310462270798</c:v>
                </c:pt>
                <c:pt idx="125">
                  <c:v>0.99434462736838003</c:v>
                </c:pt>
                <c:pt idx="126">
                  <c:v>0.99051062950194602</c:v>
                </c:pt>
                <c:pt idx="127">
                  <c:v>0.991649842702922</c:v>
                </c:pt>
                <c:pt idx="128">
                  <c:v>0.98870086648287203</c:v>
                </c:pt>
                <c:pt idx="129">
                  <c:v>0.99634276504594199</c:v>
                </c:pt>
                <c:pt idx="130">
                  <c:v>0.98814642104474204</c:v>
                </c:pt>
                <c:pt idx="131">
                  <c:v>0.98724785852334895</c:v>
                </c:pt>
                <c:pt idx="132">
                  <c:v>0.94945321961031104</c:v>
                </c:pt>
                <c:pt idx="133">
                  <c:v>0.97936310935248405</c:v>
                </c:pt>
                <c:pt idx="134">
                  <c:v>0.98327926894815498</c:v>
                </c:pt>
                <c:pt idx="135">
                  <c:v>0.99521492764293096</c:v>
                </c:pt>
                <c:pt idx="136">
                  <c:v>0.99206891907886097</c:v>
                </c:pt>
                <c:pt idx="137">
                  <c:v>0.97641848895761796</c:v>
                </c:pt>
                <c:pt idx="138">
                  <c:v>0.97511144668001204</c:v>
                </c:pt>
                <c:pt idx="139">
                  <c:v>0.99735877590187705</c:v>
                </c:pt>
                <c:pt idx="140">
                  <c:v>0.97481287658900695</c:v>
                </c:pt>
                <c:pt idx="141">
                  <c:v>0.99185365652478696</c:v>
                </c:pt>
                <c:pt idx="142">
                  <c:v>0.98565220156785005</c:v>
                </c:pt>
                <c:pt idx="143">
                  <c:v>0.99104186333160005</c:v>
                </c:pt>
                <c:pt idx="144">
                  <c:v>0.990102848230208</c:v>
                </c:pt>
                <c:pt idx="145">
                  <c:v>0.99495727292734804</c:v>
                </c:pt>
                <c:pt idx="146">
                  <c:v>0.98909479137705603</c:v>
                </c:pt>
                <c:pt idx="147">
                  <c:v>0.986540590162438</c:v>
                </c:pt>
                <c:pt idx="148">
                  <c:v>0.99192492032688795</c:v>
                </c:pt>
                <c:pt idx="149">
                  <c:v>0.98540835872157595</c:v>
                </c:pt>
                <c:pt idx="150">
                  <c:v>0.98577053292088801</c:v>
                </c:pt>
                <c:pt idx="151">
                  <c:v>0.97894011950841198</c:v>
                </c:pt>
                <c:pt idx="152">
                  <c:v>0.98837820228311202</c:v>
                </c:pt>
                <c:pt idx="153">
                  <c:v>0.98316225309243699</c:v>
                </c:pt>
                <c:pt idx="154">
                  <c:v>0.97177285113612499</c:v>
                </c:pt>
                <c:pt idx="155">
                  <c:v>0.98267564227602899</c:v>
                </c:pt>
                <c:pt idx="156">
                  <c:v>0.98599307884631304</c:v>
                </c:pt>
                <c:pt idx="157">
                  <c:v>0.98416134602190197</c:v>
                </c:pt>
                <c:pt idx="158">
                  <c:v>0.98154205333536604</c:v>
                </c:pt>
                <c:pt idx="159">
                  <c:v>0.98864624685568803</c:v>
                </c:pt>
                <c:pt idx="160">
                  <c:v>0.98439263369276997</c:v>
                </c:pt>
                <c:pt idx="161">
                  <c:v>0.99279266276396505</c:v>
                </c:pt>
                <c:pt idx="162">
                  <c:v>0.99426605513089406</c:v>
                </c:pt>
                <c:pt idx="163">
                  <c:v>0.99407297224188595</c:v>
                </c:pt>
                <c:pt idx="164">
                  <c:v>0.99276811262306597</c:v>
                </c:pt>
                <c:pt idx="165">
                  <c:v>0.99155479787892298</c:v>
                </c:pt>
                <c:pt idx="166">
                  <c:v>0.99333210932806204</c:v>
                </c:pt>
                <c:pt idx="167">
                  <c:v>0.99277621823115803</c:v>
                </c:pt>
                <c:pt idx="168">
                  <c:v>0.99385373959332401</c:v>
                </c:pt>
                <c:pt idx="169">
                  <c:v>0.99300454530451199</c:v>
                </c:pt>
                <c:pt idx="170">
                  <c:v>0.99181382394833795</c:v>
                </c:pt>
                <c:pt idx="171">
                  <c:v>0.99301929271244904</c:v>
                </c:pt>
                <c:pt idx="172">
                  <c:v>0.99529319060202004</c:v>
                </c:pt>
                <c:pt idx="173">
                  <c:v>0.99296630501956595</c:v>
                </c:pt>
                <c:pt idx="174">
                  <c:v>0.99297021634651095</c:v>
                </c:pt>
                <c:pt idx="175">
                  <c:v>0.98986001872515295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99-4A15-9F3F-DAE84E5C0F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8691112"/>
        <c:axId val="598686520"/>
      </c:scatterChart>
      <c:valAx>
        <c:axId val="598691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598686520"/>
        <c:crosses val="autoZero"/>
        <c:crossBetween val="midCat"/>
      </c:valAx>
      <c:valAx>
        <c:axId val="598686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598691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cs-CZ"/>
                </a:p>
              </c:txPr>
            </c:trendlineLbl>
          </c:trendline>
          <c:xVal>
            <c:numRef>
              <c:f>List4!$G$5:$G$112</c:f>
              <c:numCache>
                <c:formatCode>General</c:formatCode>
                <c:ptCount val="108"/>
                <c:pt idx="0">
                  <c:v>1.00152475073866</c:v>
                </c:pt>
                <c:pt idx="1">
                  <c:v>1.0001857357657</c:v>
                </c:pt>
                <c:pt idx="2">
                  <c:v>1.00004740308934</c:v>
                </c:pt>
                <c:pt idx="3">
                  <c:v>1.00152399358973</c:v>
                </c:pt>
                <c:pt idx="4">
                  <c:v>1.00027771790103</c:v>
                </c:pt>
                <c:pt idx="5">
                  <c:v>1.00068469769568</c:v>
                </c:pt>
                <c:pt idx="6">
                  <c:v>1.00136825786093</c:v>
                </c:pt>
                <c:pt idx="7">
                  <c:v>1.0004312185383799</c:v>
                </c:pt>
                <c:pt idx="8">
                  <c:v>1.00012060429517</c:v>
                </c:pt>
                <c:pt idx="9">
                  <c:v>1.00261476366389</c:v>
                </c:pt>
                <c:pt idx="10">
                  <c:v>1.0026456437522899</c:v>
                </c:pt>
                <c:pt idx="11">
                  <c:v>1.0000532582686701</c:v>
                </c:pt>
                <c:pt idx="12">
                  <c:v>1.0012466378781</c:v>
                </c:pt>
                <c:pt idx="13">
                  <c:v>1.0002720189007499</c:v>
                </c:pt>
                <c:pt idx="14">
                  <c:v>1.0021605723161899</c:v>
                </c:pt>
                <c:pt idx="15">
                  <c:v>1.0018225146991699</c:v>
                </c:pt>
                <c:pt idx="16">
                  <c:v>1.0063571898974299</c:v>
                </c:pt>
                <c:pt idx="17">
                  <c:v>1.00147131517318</c:v>
                </c:pt>
                <c:pt idx="18">
                  <c:v>1.0011670411057101</c:v>
                </c:pt>
                <c:pt idx="19">
                  <c:v>1.00020798439897</c:v>
                </c:pt>
                <c:pt idx="20">
                  <c:v>1.0016650159687901</c:v>
                </c:pt>
                <c:pt idx="21">
                  <c:v>1.00175895730118</c:v>
                </c:pt>
                <c:pt idx="22">
                  <c:v>1.02028219169245</c:v>
                </c:pt>
                <c:pt idx="23">
                  <c:v>1.0011725604558499</c:v>
                </c:pt>
                <c:pt idx="24">
                  <c:v>1.0050031077358199</c:v>
                </c:pt>
                <c:pt idx="25">
                  <c:v>1.0008808193129199</c:v>
                </c:pt>
                <c:pt idx="26">
                  <c:v>1.00047166420143</c:v>
                </c:pt>
                <c:pt idx="27">
                  <c:v>1.00176472654983</c:v>
                </c:pt>
                <c:pt idx="28">
                  <c:v>1.0026209068712699</c:v>
                </c:pt>
                <c:pt idx="29">
                  <c:v>1.0018425169346801</c:v>
                </c:pt>
                <c:pt idx="30">
                  <c:v>1.00065547564186</c:v>
                </c:pt>
                <c:pt idx="31">
                  <c:v>1.0021187227166599</c:v>
                </c:pt>
                <c:pt idx="32">
                  <c:v>1.00691292364039</c:v>
                </c:pt>
                <c:pt idx="33">
                  <c:v>1.00152744066063</c:v>
                </c:pt>
                <c:pt idx="34">
                  <c:v>1.00657132033494</c:v>
                </c:pt>
                <c:pt idx="35">
                  <c:v>1.0005172744625801</c:v>
                </c:pt>
                <c:pt idx="36">
                  <c:v>1.0002836252760201</c:v>
                </c:pt>
                <c:pt idx="37">
                  <c:v>1.00070553029878</c:v>
                </c:pt>
                <c:pt idx="38">
                  <c:v>1.0010732533256199</c:v>
                </c:pt>
                <c:pt idx="39">
                  <c:v>1.0002381670348901</c:v>
                </c:pt>
                <c:pt idx="40">
                  <c:v>1.0004336951005099</c:v>
                </c:pt>
                <c:pt idx="41">
                  <c:v>1.002838088991</c:v>
                </c:pt>
                <c:pt idx="42">
                  <c:v>1.0015232459611401</c:v>
                </c:pt>
                <c:pt idx="43">
                  <c:v>1.0012722217284999</c:v>
                </c:pt>
                <c:pt idx="44">
                  <c:v>1.00147657185751</c:v>
                </c:pt>
                <c:pt idx="45">
                  <c:v>1.0014320183651599</c:v>
                </c:pt>
                <c:pt idx="46">
                  <c:v>1.0004864471474599</c:v>
                </c:pt>
                <c:pt idx="47">
                  <c:v>1.0022906415920101</c:v>
                </c:pt>
                <c:pt idx="48">
                  <c:v>1.0002791063724801</c:v>
                </c:pt>
                <c:pt idx="49">
                  <c:v>1.00042526367437</c:v>
                </c:pt>
                <c:pt idx="50">
                  <c:v>1.0055039518389901</c:v>
                </c:pt>
                <c:pt idx="51">
                  <c:v>1.0018787206676101</c:v>
                </c:pt>
                <c:pt idx="52">
                  <c:v>1.0017301747418099</c:v>
                </c:pt>
                <c:pt idx="53">
                  <c:v>1.0004875940144999</c:v>
                </c:pt>
                <c:pt idx="54">
                  <c:v>1.014761386712</c:v>
                </c:pt>
                <c:pt idx="55">
                  <c:v>1.0074426278147901</c:v>
                </c:pt>
                <c:pt idx="56">
                  <c:v>1.0029609773738699</c:v>
                </c:pt>
                <c:pt idx="57">
                  <c:v>1.00404326617283</c:v>
                </c:pt>
                <c:pt idx="58">
                  <c:v>1.00278887053514</c:v>
                </c:pt>
                <c:pt idx="59">
                  <c:v>1.00117975573135</c:v>
                </c:pt>
                <c:pt idx="60">
                  <c:v>1.00013209770324</c:v>
                </c:pt>
                <c:pt idx="61">
                  <c:v>1.00216117436226</c:v>
                </c:pt>
                <c:pt idx="62">
                  <c:v>1.0006216197633999</c:v>
                </c:pt>
                <c:pt idx="63">
                  <c:v>1.0018739381870601</c:v>
                </c:pt>
                <c:pt idx="64">
                  <c:v>1.00071120955608</c:v>
                </c:pt>
                <c:pt idx="65">
                  <c:v>1.0006539914168999</c:v>
                </c:pt>
                <c:pt idx="66">
                  <c:v>1.0019647747023099</c:v>
                </c:pt>
                <c:pt idx="67">
                  <c:v>1.0014401590041</c:v>
                </c:pt>
                <c:pt idx="68">
                  <c:v>1.00398361950895</c:v>
                </c:pt>
                <c:pt idx="69">
                  <c:v>1.0079506176833199</c:v>
                </c:pt>
                <c:pt idx="70">
                  <c:v>1.00044671173775</c:v>
                </c:pt>
                <c:pt idx="71">
                  <c:v>1.00072643813752</c:v>
                </c:pt>
                <c:pt idx="72">
                  <c:v>1.0004870631973</c:v>
                </c:pt>
                <c:pt idx="73">
                  <c:v>1.00077261039035</c:v>
                </c:pt>
                <c:pt idx="74">
                  <c:v>1.0000332306546</c:v>
                </c:pt>
                <c:pt idx="75">
                  <c:v>1.00064497449767</c:v>
                </c:pt>
                <c:pt idx="76">
                  <c:v>1.0003967643343601</c:v>
                </c:pt>
                <c:pt idx="77">
                  <c:v>1.0023631388599901</c:v>
                </c:pt>
                <c:pt idx="78">
                  <c:v>1.0020473667423799</c:v>
                </c:pt>
                <c:pt idx="79">
                  <c:v>1.0000024930048701</c:v>
                </c:pt>
                <c:pt idx="80">
                  <c:v>1.01454797741046</c:v>
                </c:pt>
                <c:pt idx="81">
                  <c:v>1.0034252874715599</c:v>
                </c:pt>
                <c:pt idx="82">
                  <c:v>1.0081402648309601</c:v>
                </c:pt>
                <c:pt idx="83">
                  <c:v>1.0047122552660801</c:v>
                </c:pt>
                <c:pt idx="84">
                  <c:v>1.0005290431412399</c:v>
                </c:pt>
                <c:pt idx="85">
                  <c:v>1.0004126989884099</c:v>
                </c:pt>
                <c:pt idx="86">
                  <c:v>1.00055374677289</c:v>
                </c:pt>
                <c:pt idx="87">
                  <c:v>1.00254868999895</c:v>
                </c:pt>
                <c:pt idx="88">
                  <c:v>1.0004203234003799</c:v>
                </c:pt>
                <c:pt idx="89">
                  <c:v>1.00132276771422</c:v>
                </c:pt>
                <c:pt idx="90">
                  <c:v>1.0004432142753501</c:v>
                </c:pt>
                <c:pt idx="91">
                  <c:v>1.0017854448621</c:v>
                </c:pt>
                <c:pt idx="92">
                  <c:v>1.00096832713318</c:v>
                </c:pt>
                <c:pt idx="93">
                  <c:v>1.00146802244296</c:v>
                </c:pt>
                <c:pt idx="94">
                  <c:v>1.0052997523676099</c:v>
                </c:pt>
                <c:pt idx="95">
                  <c:v>1.00099051224893</c:v>
                </c:pt>
                <c:pt idx="96">
                  <c:v>1.00149045205817</c:v>
                </c:pt>
                <c:pt idx="97">
                  <c:v>1.0000700635009601</c:v>
                </c:pt>
                <c:pt idx="98">
                  <c:v>1.00021697117724</c:v>
                </c:pt>
                <c:pt idx="99">
                  <c:v>1.00064361104956</c:v>
                </c:pt>
                <c:pt idx="100">
                  <c:v>1.0008902940803399</c:v>
                </c:pt>
                <c:pt idx="101">
                  <c:v>1.0016165332449101</c:v>
                </c:pt>
                <c:pt idx="102">
                  <c:v>1.00287037823186</c:v>
                </c:pt>
                <c:pt idx="103">
                  <c:v>1.00053136973082</c:v>
                </c:pt>
                <c:pt idx="104">
                  <c:v>1.0000936650233401</c:v>
                </c:pt>
                <c:pt idx="105">
                  <c:v>1.0004074578887301</c:v>
                </c:pt>
                <c:pt idx="106">
                  <c:v>1.0008603491549899</c:v>
                </c:pt>
                <c:pt idx="107">
                  <c:v>1.0010157339341399</c:v>
                </c:pt>
              </c:numCache>
            </c:numRef>
          </c:xVal>
          <c:yVal>
            <c:numRef>
              <c:f>List4!$H$5:$H$112</c:f>
              <c:numCache>
                <c:formatCode>General</c:formatCode>
                <c:ptCount val="108"/>
                <c:pt idx="0">
                  <c:v>0.99347494493219402</c:v>
                </c:pt>
                <c:pt idx="1">
                  <c:v>0.99035605641200297</c:v>
                </c:pt>
                <c:pt idx="2">
                  <c:v>0.98944612773958496</c:v>
                </c:pt>
                <c:pt idx="3">
                  <c:v>0.98788781872265197</c:v>
                </c:pt>
                <c:pt idx="4">
                  <c:v>0.99236691248266795</c:v>
                </c:pt>
                <c:pt idx="5">
                  <c:v>0.98937017525562498</c:v>
                </c:pt>
                <c:pt idx="6">
                  <c:v>0.99073474683871998</c:v>
                </c:pt>
                <c:pt idx="7">
                  <c:v>0.98567875491484103</c:v>
                </c:pt>
                <c:pt idx="8">
                  <c:v>0.98880365317306895</c:v>
                </c:pt>
                <c:pt idx="9">
                  <c:v>0.98275204163608798</c:v>
                </c:pt>
                <c:pt idx="10">
                  <c:v>0.97872188545217798</c:v>
                </c:pt>
                <c:pt idx="11">
                  <c:v>0.99742803366451804</c:v>
                </c:pt>
                <c:pt idx="12">
                  <c:v>0.98776502731460603</c:v>
                </c:pt>
                <c:pt idx="13">
                  <c:v>0.99404587263951605</c:v>
                </c:pt>
                <c:pt idx="14">
                  <c:v>0.99402865385320505</c:v>
                </c:pt>
                <c:pt idx="15">
                  <c:v>0.99002766431208</c:v>
                </c:pt>
                <c:pt idx="16">
                  <c:v>0.99093866256065399</c:v>
                </c:pt>
                <c:pt idx="17">
                  <c:v>0.992418375612518</c:v>
                </c:pt>
                <c:pt idx="18">
                  <c:v>0.99510938567000795</c:v>
                </c:pt>
                <c:pt idx="19">
                  <c:v>0.99325042644075501</c:v>
                </c:pt>
                <c:pt idx="20">
                  <c:v>0.97490977399269796</c:v>
                </c:pt>
                <c:pt idx="21">
                  <c:v>0.98675424403674705</c:v>
                </c:pt>
                <c:pt idx="22">
                  <c:v>0.93968670592307801</c:v>
                </c:pt>
                <c:pt idx="23">
                  <c:v>0.98673495626900598</c:v>
                </c:pt>
                <c:pt idx="24">
                  <c:v>0.982128199117972</c:v>
                </c:pt>
                <c:pt idx="25">
                  <c:v>0.99459581159522303</c:v>
                </c:pt>
                <c:pt idx="26">
                  <c:v>0.99072849458406498</c:v>
                </c:pt>
                <c:pt idx="27">
                  <c:v>0.98174733044384999</c:v>
                </c:pt>
                <c:pt idx="28">
                  <c:v>0.99992031765399603</c:v>
                </c:pt>
                <c:pt idx="29">
                  <c:v>0.993640122121626</c:v>
                </c:pt>
                <c:pt idx="30">
                  <c:v>0.98685787744726206</c:v>
                </c:pt>
                <c:pt idx="31">
                  <c:v>0.98647497746588197</c:v>
                </c:pt>
                <c:pt idx="32">
                  <c:v>0.99171457921987805</c:v>
                </c:pt>
                <c:pt idx="33">
                  <c:v>0.98911284077349504</c:v>
                </c:pt>
                <c:pt idx="34">
                  <c:v>0.98821511606177903</c:v>
                </c:pt>
                <c:pt idx="35">
                  <c:v>0.98827657374015199</c:v>
                </c:pt>
                <c:pt idx="36">
                  <c:v>0.99088687525086905</c:v>
                </c:pt>
                <c:pt idx="37">
                  <c:v>0.995406947104441</c:v>
                </c:pt>
                <c:pt idx="38">
                  <c:v>0.99232656681524301</c:v>
                </c:pt>
                <c:pt idx="39">
                  <c:v>0.98894357284460099</c:v>
                </c:pt>
                <c:pt idx="40">
                  <c:v>0.99470846803771595</c:v>
                </c:pt>
                <c:pt idx="41">
                  <c:v>0.98949185912434101</c:v>
                </c:pt>
                <c:pt idx="42">
                  <c:v>0.98965782759416099</c:v>
                </c:pt>
                <c:pt idx="43">
                  <c:v>0.99124298871621397</c:v>
                </c:pt>
                <c:pt idx="44">
                  <c:v>0.99572703257058404</c:v>
                </c:pt>
                <c:pt idx="45">
                  <c:v>0.98894681878287805</c:v>
                </c:pt>
                <c:pt idx="46">
                  <c:v>0.990229290905279</c:v>
                </c:pt>
                <c:pt idx="47">
                  <c:v>0.99561121588857104</c:v>
                </c:pt>
                <c:pt idx="48">
                  <c:v>0.99382055022056404</c:v>
                </c:pt>
                <c:pt idx="49">
                  <c:v>0.99626648254140004</c:v>
                </c:pt>
                <c:pt idx="50">
                  <c:v>0.99240142549782695</c:v>
                </c:pt>
                <c:pt idx="51">
                  <c:v>0.97229066418679799</c:v>
                </c:pt>
                <c:pt idx="52">
                  <c:v>0.94912704733771602</c:v>
                </c:pt>
                <c:pt idx="53">
                  <c:v>0.98704238770909603</c:v>
                </c:pt>
                <c:pt idx="54">
                  <c:v>0.99652224675303502</c:v>
                </c:pt>
                <c:pt idx="55">
                  <c:v>0.98789053076255195</c:v>
                </c:pt>
                <c:pt idx="56">
                  <c:v>0.99580811868132302</c:v>
                </c:pt>
                <c:pt idx="57">
                  <c:v>0.989487581419351</c:v>
                </c:pt>
                <c:pt idx="58">
                  <c:v>0.971634091154433</c:v>
                </c:pt>
                <c:pt idx="59">
                  <c:v>1.0018140456838001</c:v>
                </c:pt>
                <c:pt idx="60">
                  <c:v>0.99412660633093497</c:v>
                </c:pt>
                <c:pt idx="61">
                  <c:v>0.99320339736031804</c:v>
                </c:pt>
                <c:pt idx="62">
                  <c:v>0.99096343510939899</c:v>
                </c:pt>
                <c:pt idx="63">
                  <c:v>0.99487441873906501</c:v>
                </c:pt>
                <c:pt idx="64">
                  <c:v>0.99642199335216397</c:v>
                </c:pt>
                <c:pt idx="65">
                  <c:v>0.99560389787008596</c:v>
                </c:pt>
                <c:pt idx="66">
                  <c:v>0.99506606153219301</c:v>
                </c:pt>
                <c:pt idx="67">
                  <c:v>0.98988891019273695</c:v>
                </c:pt>
                <c:pt idx="68">
                  <c:v>0.99288851130303402</c:v>
                </c:pt>
                <c:pt idx="69">
                  <c:v>0.99522247520519702</c:v>
                </c:pt>
                <c:pt idx="70">
                  <c:v>0.99701458651976105</c:v>
                </c:pt>
                <c:pt idx="71">
                  <c:v>0.99182627955920899</c:v>
                </c:pt>
                <c:pt idx="72">
                  <c:v>0.99051062950194602</c:v>
                </c:pt>
                <c:pt idx="73">
                  <c:v>0.991649842702922</c:v>
                </c:pt>
                <c:pt idx="74">
                  <c:v>0.98870086648287203</c:v>
                </c:pt>
                <c:pt idx="75">
                  <c:v>0.99634276504594199</c:v>
                </c:pt>
                <c:pt idx="76">
                  <c:v>0.98814642104474204</c:v>
                </c:pt>
                <c:pt idx="77">
                  <c:v>0.98724785852334895</c:v>
                </c:pt>
                <c:pt idx="78">
                  <c:v>0.94945321961031104</c:v>
                </c:pt>
                <c:pt idx="79">
                  <c:v>0.98327926894815498</c:v>
                </c:pt>
                <c:pt idx="80">
                  <c:v>0.99521492764293096</c:v>
                </c:pt>
                <c:pt idx="81">
                  <c:v>0.99206891907886097</c:v>
                </c:pt>
                <c:pt idx="82">
                  <c:v>0.97511144668001204</c:v>
                </c:pt>
                <c:pt idx="83">
                  <c:v>0.97481287658900695</c:v>
                </c:pt>
                <c:pt idx="84">
                  <c:v>0.990102848230208</c:v>
                </c:pt>
                <c:pt idx="85">
                  <c:v>0.99495727292734804</c:v>
                </c:pt>
                <c:pt idx="86">
                  <c:v>0.99192492032688795</c:v>
                </c:pt>
                <c:pt idx="87">
                  <c:v>0.98540835872157595</c:v>
                </c:pt>
                <c:pt idx="88">
                  <c:v>0.98577053292088801</c:v>
                </c:pt>
                <c:pt idx="89">
                  <c:v>0.97894011950841198</c:v>
                </c:pt>
                <c:pt idx="90">
                  <c:v>0.98837820228311202</c:v>
                </c:pt>
                <c:pt idx="91">
                  <c:v>0.97177285113612499</c:v>
                </c:pt>
                <c:pt idx="92">
                  <c:v>0.98267564227602899</c:v>
                </c:pt>
                <c:pt idx="93">
                  <c:v>0.98416134602190197</c:v>
                </c:pt>
                <c:pt idx="94">
                  <c:v>0.98154205333536604</c:v>
                </c:pt>
                <c:pt idx="95">
                  <c:v>0.98864624685568803</c:v>
                </c:pt>
                <c:pt idx="96">
                  <c:v>0.98439263369276997</c:v>
                </c:pt>
                <c:pt idx="97">
                  <c:v>0.99279266276396505</c:v>
                </c:pt>
                <c:pt idx="98">
                  <c:v>0.99276811262306597</c:v>
                </c:pt>
                <c:pt idx="99">
                  <c:v>0.99277621823115803</c:v>
                </c:pt>
                <c:pt idx="100">
                  <c:v>0.99385373959332401</c:v>
                </c:pt>
                <c:pt idx="101">
                  <c:v>0.99300454530451199</c:v>
                </c:pt>
                <c:pt idx="102">
                  <c:v>0.99181382394833795</c:v>
                </c:pt>
                <c:pt idx="103">
                  <c:v>0.99301929271244904</c:v>
                </c:pt>
                <c:pt idx="104">
                  <c:v>0.99529319060202004</c:v>
                </c:pt>
                <c:pt idx="105">
                  <c:v>0.99296630501956595</c:v>
                </c:pt>
                <c:pt idx="106">
                  <c:v>0.99297021634651095</c:v>
                </c:pt>
                <c:pt idx="107">
                  <c:v>0.98986001872515295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BE-4A23-B4BF-7F20878F3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8691112"/>
        <c:axId val="598689472"/>
      </c:scatterChart>
      <c:valAx>
        <c:axId val="598691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598689472"/>
        <c:crosses val="autoZero"/>
        <c:crossBetween val="midCat"/>
      </c:valAx>
      <c:valAx>
        <c:axId val="59868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598691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190139982502187"/>
                  <c:y val="-0.111641513560804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cs-CZ"/>
                </a:p>
              </c:txPr>
            </c:trendlineLbl>
          </c:trendline>
          <c:xVal>
            <c:numRef>
              <c:f>List4!$J$5:$J$79</c:f>
              <c:numCache>
                <c:formatCode>General</c:formatCode>
                <c:ptCount val="75"/>
                <c:pt idx="0">
                  <c:v>0.99818628633226603</c:v>
                </c:pt>
                <c:pt idx="1">
                  <c:v>0.99870446529609902</c:v>
                </c:pt>
                <c:pt idx="2">
                  <c:v>0.99808696515819195</c:v>
                </c:pt>
                <c:pt idx="3">
                  <c:v>0.99840827802514498</c:v>
                </c:pt>
                <c:pt idx="4">
                  <c:v>0.99933663719463595</c:v>
                </c:pt>
                <c:pt idx="5">
                  <c:v>0.99780176443752999</c:v>
                </c:pt>
                <c:pt idx="6">
                  <c:v>0.99906734942076203</c:v>
                </c:pt>
                <c:pt idx="7">
                  <c:v>0.999513560042121</c:v>
                </c:pt>
                <c:pt idx="8">
                  <c:v>0.99948613050358404</c:v>
                </c:pt>
                <c:pt idx="9">
                  <c:v>0.99751605679536504</c:v>
                </c:pt>
                <c:pt idx="10">
                  <c:v>0.99641670256429005</c:v>
                </c:pt>
                <c:pt idx="11">
                  <c:v>0.99931366751105499</c:v>
                </c:pt>
                <c:pt idx="12">
                  <c:v>0.99885764502548202</c:v>
                </c:pt>
                <c:pt idx="13">
                  <c:v>0.99982541666221603</c:v>
                </c:pt>
                <c:pt idx="14">
                  <c:v>0.99967414257227705</c:v>
                </c:pt>
                <c:pt idx="15">
                  <c:v>0.99734803872056299</c:v>
                </c:pt>
                <c:pt idx="16">
                  <c:v>0.99800140226616796</c:v>
                </c:pt>
                <c:pt idx="17">
                  <c:v>0.99705291768628102</c:v>
                </c:pt>
                <c:pt idx="18">
                  <c:v>0.99773007407122105</c:v>
                </c:pt>
                <c:pt idx="19">
                  <c:v>0.99892004299707005</c:v>
                </c:pt>
                <c:pt idx="20">
                  <c:v>0.99992080694132102</c:v>
                </c:pt>
                <c:pt idx="21">
                  <c:v>0.99783965343574499</c:v>
                </c:pt>
                <c:pt idx="22">
                  <c:v>0.99340141323437703</c:v>
                </c:pt>
                <c:pt idx="23">
                  <c:v>0.998297150102192</c:v>
                </c:pt>
                <c:pt idx="24">
                  <c:v>0.99666285416897904</c:v>
                </c:pt>
                <c:pt idx="25">
                  <c:v>0.99998346481126399</c:v>
                </c:pt>
                <c:pt idx="26">
                  <c:v>0.99845668437930601</c:v>
                </c:pt>
                <c:pt idx="27">
                  <c:v>0.99892824807959701</c:v>
                </c:pt>
                <c:pt idx="28">
                  <c:v>0.99884957875352998</c:v>
                </c:pt>
                <c:pt idx="29">
                  <c:v>0.98676911448846705</c:v>
                </c:pt>
                <c:pt idx="30">
                  <c:v>0.99772130613844701</c:v>
                </c:pt>
                <c:pt idx="31">
                  <c:v>0.99880412663583595</c:v>
                </c:pt>
                <c:pt idx="32">
                  <c:v>0.99960110340323305</c:v>
                </c:pt>
                <c:pt idx="33">
                  <c:v>0.99862164593334002</c:v>
                </c:pt>
                <c:pt idx="34">
                  <c:v>0.99835582800585398</c:v>
                </c:pt>
                <c:pt idx="35">
                  <c:v>0.99897135821566496</c:v>
                </c:pt>
                <c:pt idx="36">
                  <c:v>0.992392867459022</c:v>
                </c:pt>
                <c:pt idx="37">
                  <c:v>0.99917156210586999</c:v>
                </c:pt>
                <c:pt idx="38">
                  <c:v>0.99957442752147996</c:v>
                </c:pt>
                <c:pt idx="39">
                  <c:v>0.99743234662965896</c:v>
                </c:pt>
                <c:pt idx="40">
                  <c:v>0.99900383002480198</c:v>
                </c:pt>
                <c:pt idx="41">
                  <c:v>0.99905744693368803</c:v>
                </c:pt>
                <c:pt idx="42">
                  <c:v>0.99684633392181998</c:v>
                </c:pt>
                <c:pt idx="43">
                  <c:v>0.99875535784631198</c:v>
                </c:pt>
                <c:pt idx="44">
                  <c:v>0.99976944578044802</c:v>
                </c:pt>
                <c:pt idx="45">
                  <c:v>0.99937604301370397</c:v>
                </c:pt>
                <c:pt idx="46">
                  <c:v>0.99824194762163099</c:v>
                </c:pt>
                <c:pt idx="47">
                  <c:v>0.99814532922946397</c:v>
                </c:pt>
                <c:pt idx="48">
                  <c:v>0.99827579957689905</c:v>
                </c:pt>
                <c:pt idx="49">
                  <c:v>0.99912984053465903</c:v>
                </c:pt>
                <c:pt idx="50">
                  <c:v>0.99777725229568803</c:v>
                </c:pt>
                <c:pt idx="51">
                  <c:v>0.997942755232894</c:v>
                </c:pt>
                <c:pt idx="52">
                  <c:v>0.99845510341841504</c:v>
                </c:pt>
                <c:pt idx="53">
                  <c:v>0.99977486235861801</c:v>
                </c:pt>
                <c:pt idx="54">
                  <c:v>0.99974433053627199</c:v>
                </c:pt>
                <c:pt idx="55">
                  <c:v>0.99945524472570901</c:v>
                </c:pt>
                <c:pt idx="56">
                  <c:v>0.99925880650175303</c:v>
                </c:pt>
                <c:pt idx="57">
                  <c:v>0.99918565253806502</c:v>
                </c:pt>
                <c:pt idx="58">
                  <c:v>0.99944656972730095</c:v>
                </c:pt>
                <c:pt idx="59">
                  <c:v>0.99991271718974095</c:v>
                </c:pt>
                <c:pt idx="60">
                  <c:v>0.99894010893421603</c:v>
                </c:pt>
                <c:pt idx="61">
                  <c:v>0.99956082569872795</c:v>
                </c:pt>
                <c:pt idx="62">
                  <c:v>0.99832229651758098</c:v>
                </c:pt>
                <c:pt idx="63">
                  <c:v>0.98606002825641903</c:v>
                </c:pt>
                <c:pt idx="64">
                  <c:v>0.99820237352283603</c:v>
                </c:pt>
                <c:pt idx="65">
                  <c:v>0.99675704001941601</c:v>
                </c:pt>
                <c:pt idx="66">
                  <c:v>0.99595897758904495</c:v>
                </c:pt>
                <c:pt idx="67">
                  <c:v>0.99957190474222102</c:v>
                </c:pt>
                <c:pt idx="68">
                  <c:v>0.998958619611101</c:v>
                </c:pt>
                <c:pt idx="69">
                  <c:v>0.99904793807762704</c:v>
                </c:pt>
                <c:pt idx="70">
                  <c:v>0.99981251106053004</c:v>
                </c:pt>
                <c:pt idx="71">
                  <c:v>0.99871224253866797</c:v>
                </c:pt>
                <c:pt idx="72">
                  <c:v>0.99933556065645501</c:v>
                </c:pt>
                <c:pt idx="73">
                  <c:v>0.99918319074002504</c:v>
                </c:pt>
                <c:pt idx="74">
                  <c:v>0.999873213623372</c:v>
                </c:pt>
              </c:numCache>
            </c:numRef>
          </c:xVal>
          <c:yVal>
            <c:numRef>
              <c:f>List4!$K$5:$K$79</c:f>
              <c:numCache>
                <c:formatCode>General</c:formatCode>
                <c:ptCount val="75"/>
                <c:pt idx="0">
                  <c:v>0.99513124756965599</c:v>
                </c:pt>
                <c:pt idx="1">
                  <c:v>0.99542996571403097</c:v>
                </c:pt>
                <c:pt idx="2">
                  <c:v>0.99327278252514495</c:v>
                </c:pt>
                <c:pt idx="3">
                  <c:v>0.99570897539174896</c:v>
                </c:pt>
                <c:pt idx="4">
                  <c:v>0.993586803826772</c:v>
                </c:pt>
                <c:pt idx="5">
                  <c:v>0.99617985143520305</c:v>
                </c:pt>
                <c:pt idx="6">
                  <c:v>0.99290905032205901</c:v>
                </c:pt>
                <c:pt idx="7">
                  <c:v>0.987390675314189</c:v>
                </c:pt>
                <c:pt idx="8">
                  <c:v>0.99050213656631203</c:v>
                </c:pt>
                <c:pt idx="9">
                  <c:v>0.98768960829377195</c:v>
                </c:pt>
                <c:pt idx="10">
                  <c:v>0.98969343502372698</c:v>
                </c:pt>
                <c:pt idx="11">
                  <c:v>0.99180776231697798</c:v>
                </c:pt>
                <c:pt idx="12">
                  <c:v>0.98773723958860105</c:v>
                </c:pt>
                <c:pt idx="13">
                  <c:v>0.99189813054808396</c:v>
                </c:pt>
                <c:pt idx="14">
                  <c:v>0.98345928096176105</c:v>
                </c:pt>
                <c:pt idx="15">
                  <c:v>0.98872139002469395</c:v>
                </c:pt>
                <c:pt idx="16">
                  <c:v>0.99354063897637002</c:v>
                </c:pt>
                <c:pt idx="17">
                  <c:v>0.98708126562251897</c:v>
                </c:pt>
                <c:pt idx="18">
                  <c:v>0.98996175760657301</c:v>
                </c:pt>
                <c:pt idx="19">
                  <c:v>0.99285263965530901</c:v>
                </c:pt>
                <c:pt idx="20">
                  <c:v>0.99293168617830996</c:v>
                </c:pt>
                <c:pt idx="21">
                  <c:v>0.98746230715862204</c:v>
                </c:pt>
                <c:pt idx="22">
                  <c:v>1.0011160323542501</c:v>
                </c:pt>
                <c:pt idx="23">
                  <c:v>0.992231380737713</c:v>
                </c:pt>
                <c:pt idx="24">
                  <c:v>0.996325485776836</c:v>
                </c:pt>
                <c:pt idx="25">
                  <c:v>0.99318826561430296</c:v>
                </c:pt>
                <c:pt idx="26">
                  <c:v>0.98262123099636201</c:v>
                </c:pt>
                <c:pt idx="27">
                  <c:v>0.99104805633190896</c:v>
                </c:pt>
                <c:pt idx="28">
                  <c:v>0.98724002364409502</c:v>
                </c:pt>
                <c:pt idx="29">
                  <c:v>0.98819747558217697</c:v>
                </c:pt>
                <c:pt idx="30">
                  <c:v>0.99067355219109998</c:v>
                </c:pt>
                <c:pt idx="31">
                  <c:v>0.99660224707879397</c:v>
                </c:pt>
                <c:pt idx="32">
                  <c:v>0.99330587704341899</c:v>
                </c:pt>
                <c:pt idx="33">
                  <c:v>0.97818921093876798</c:v>
                </c:pt>
                <c:pt idx="34">
                  <c:v>0.99250019561172598</c:v>
                </c:pt>
                <c:pt idx="35">
                  <c:v>0.99452520128594601</c:v>
                </c:pt>
                <c:pt idx="36">
                  <c:v>0.97885779199879097</c:v>
                </c:pt>
                <c:pt idx="37">
                  <c:v>0.98707744863291702</c:v>
                </c:pt>
                <c:pt idx="38">
                  <c:v>0.98516170794010705</c:v>
                </c:pt>
                <c:pt idx="39">
                  <c:v>0.99634936011144704</c:v>
                </c:pt>
                <c:pt idx="40">
                  <c:v>0.99020880609908501</c:v>
                </c:pt>
                <c:pt idx="41">
                  <c:v>0.99110228255277399</c:v>
                </c:pt>
                <c:pt idx="42">
                  <c:v>0.99443494745312599</c:v>
                </c:pt>
                <c:pt idx="43">
                  <c:v>0.99351694510699495</c:v>
                </c:pt>
                <c:pt idx="44">
                  <c:v>0.99297063810365604</c:v>
                </c:pt>
                <c:pt idx="45">
                  <c:v>0.98648423645622496</c:v>
                </c:pt>
                <c:pt idx="46">
                  <c:v>0.99301879685487604</c:v>
                </c:pt>
                <c:pt idx="47">
                  <c:v>0.98104514061041403</c:v>
                </c:pt>
                <c:pt idx="48">
                  <c:v>0.99180692889964395</c:v>
                </c:pt>
                <c:pt idx="49">
                  <c:v>0.99053493310798701</c:v>
                </c:pt>
                <c:pt idx="50">
                  <c:v>0.99176804145118103</c:v>
                </c:pt>
                <c:pt idx="51">
                  <c:v>0.98834006843092104</c:v>
                </c:pt>
                <c:pt idx="52">
                  <c:v>0.99346911265670901</c:v>
                </c:pt>
                <c:pt idx="53">
                  <c:v>0.98579183361696698</c:v>
                </c:pt>
                <c:pt idx="54">
                  <c:v>1.00132839634524</c:v>
                </c:pt>
                <c:pt idx="55">
                  <c:v>0.997362685983048</c:v>
                </c:pt>
                <c:pt idx="56">
                  <c:v>0.992541160215475</c:v>
                </c:pt>
                <c:pt idx="57">
                  <c:v>0.99172063454600601</c:v>
                </c:pt>
                <c:pt idx="58">
                  <c:v>0.99202572989931004</c:v>
                </c:pt>
                <c:pt idx="59">
                  <c:v>0.99274310462270798</c:v>
                </c:pt>
                <c:pt idx="60">
                  <c:v>0.99434462736838003</c:v>
                </c:pt>
                <c:pt idx="61">
                  <c:v>0.97936310935248405</c:v>
                </c:pt>
                <c:pt idx="62">
                  <c:v>0.97641848895761796</c:v>
                </c:pt>
                <c:pt idx="63">
                  <c:v>0.99735877590187705</c:v>
                </c:pt>
                <c:pt idx="64">
                  <c:v>0.99185365652478696</c:v>
                </c:pt>
                <c:pt idx="65">
                  <c:v>0.98565220156785005</c:v>
                </c:pt>
                <c:pt idx="66">
                  <c:v>0.99104186333160005</c:v>
                </c:pt>
                <c:pt idx="67">
                  <c:v>0.98909479137705603</c:v>
                </c:pt>
                <c:pt idx="68">
                  <c:v>0.986540590162438</c:v>
                </c:pt>
                <c:pt idx="69">
                  <c:v>0.98316225309243699</c:v>
                </c:pt>
                <c:pt idx="70">
                  <c:v>0.98599307884631304</c:v>
                </c:pt>
                <c:pt idx="71">
                  <c:v>0.99426605513089406</c:v>
                </c:pt>
                <c:pt idx="72">
                  <c:v>0.99407297224188595</c:v>
                </c:pt>
                <c:pt idx="73">
                  <c:v>0.99155479787892298</c:v>
                </c:pt>
                <c:pt idx="74">
                  <c:v>0.99333210932806204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A2-4422-98E6-D3C66C1345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8693080"/>
        <c:axId val="598685864"/>
      </c:scatterChart>
      <c:valAx>
        <c:axId val="598693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598685864"/>
        <c:crosses val="autoZero"/>
        <c:crossBetween val="midCat"/>
      </c:valAx>
      <c:valAx>
        <c:axId val="598685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598693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List4!$V$5:$V$187</c:f>
              <c:numCache>
                <c:formatCode>General</c:formatCode>
                <c:ptCount val="183"/>
                <c:pt idx="0">
                  <c:v>-3.5408737126380899E-16</c:v>
                </c:pt>
                <c:pt idx="1">
                  <c:v>-2.1663637917052101E-17</c:v>
                </c:pt>
                <c:pt idx="2">
                  <c:v>-3.5408737126380899E-16</c:v>
                </c:pt>
                <c:pt idx="3">
                  <c:v>-1.89975381349699E-16</c:v>
                </c:pt>
                <c:pt idx="4">
                  <c:v>5.6627990800079801E-16</c:v>
                </c:pt>
                <c:pt idx="5">
                  <c:v>-4.0652606974719099E-18</c:v>
                </c:pt>
                <c:pt idx="6">
                  <c:v>-8.4311656853967495E-17</c:v>
                </c:pt>
                <c:pt idx="7">
                  <c:v>5.1974277360480604E-16</c:v>
                </c:pt>
                <c:pt idx="8">
                  <c:v>1.1179348231555E-16</c:v>
                </c:pt>
                <c:pt idx="9">
                  <c:v>-1.89975381349699E-16</c:v>
                </c:pt>
                <c:pt idx="10">
                  <c:v>-5.6233165340925999E-17</c:v>
                </c:pt>
                <c:pt idx="11">
                  <c:v>-2.1663637917052101E-17</c:v>
                </c:pt>
                <c:pt idx="12">
                  <c:v>-1.9153615715632799E-17</c:v>
                </c:pt>
                <c:pt idx="13">
                  <c:v>5.1974277360480604E-16</c:v>
                </c:pt>
                <c:pt idx="14">
                  <c:v>-4.0652606974719099E-18</c:v>
                </c:pt>
                <c:pt idx="15">
                  <c:v>-4.0652606974719099E-18</c:v>
                </c:pt>
                <c:pt idx="16">
                  <c:v>-4.0652606974719099E-18</c:v>
                </c:pt>
                <c:pt idx="17">
                  <c:v>-2.8958479227753998E-16</c:v>
                </c:pt>
                <c:pt idx="18">
                  <c:v>2.7312654777991701E-17</c:v>
                </c:pt>
                <c:pt idx="19">
                  <c:v>-2.8958479227753998E-16</c:v>
                </c:pt>
                <c:pt idx="20">
                  <c:v>-2.8958479227753998E-16</c:v>
                </c:pt>
                <c:pt idx="21">
                  <c:v>-2.8958479227753998E-16</c:v>
                </c:pt>
                <c:pt idx="22">
                  <c:v>-2.77939185482196E-16</c:v>
                </c:pt>
                <c:pt idx="23">
                  <c:v>-2.77939185482196E-16</c:v>
                </c:pt>
                <c:pt idx="24">
                  <c:v>5.1974277360480604E-16</c:v>
                </c:pt>
                <c:pt idx="25">
                  <c:v>-2.77939185482196E-16</c:v>
                </c:pt>
                <c:pt idx="26">
                  <c:v>-1.89975381349699E-16</c:v>
                </c:pt>
                <c:pt idx="27">
                  <c:v>-2.8958479227753998E-16</c:v>
                </c:pt>
                <c:pt idx="28">
                  <c:v>-2.77939185482196E-16</c:v>
                </c:pt>
                <c:pt idx="29">
                  <c:v>-3.5408737126380899E-16</c:v>
                </c:pt>
                <c:pt idx="30">
                  <c:v>-2.8958479227753998E-16</c:v>
                </c:pt>
                <c:pt idx="31">
                  <c:v>-3.2470641676478299E-17</c:v>
                </c:pt>
                <c:pt idx="32">
                  <c:v>-4.0652606974719099E-18</c:v>
                </c:pt>
                <c:pt idx="33">
                  <c:v>5.1974277360480604E-16</c:v>
                </c:pt>
                <c:pt idx="34">
                  <c:v>-4.0652606974719099E-18</c:v>
                </c:pt>
                <c:pt idx="35">
                  <c:v>5.1974277360480604E-16</c:v>
                </c:pt>
                <c:pt idx="36">
                  <c:v>-2.8958479227753998E-16</c:v>
                </c:pt>
                <c:pt idx="37">
                  <c:v>-3.2470641676478299E-17</c:v>
                </c:pt>
                <c:pt idx="38">
                  <c:v>-6.0262135674675103E-17</c:v>
                </c:pt>
                <c:pt idx="39">
                  <c:v>5.6627990800079801E-16</c:v>
                </c:pt>
                <c:pt idx="40">
                  <c:v>2.2951443001660498E-16</c:v>
                </c:pt>
                <c:pt idx="41">
                  <c:v>-1.89975381349699E-16</c:v>
                </c:pt>
                <c:pt idx="42">
                  <c:v>-6.0262135674675103E-17</c:v>
                </c:pt>
                <c:pt idx="43">
                  <c:v>5.6627990800079801E-16</c:v>
                </c:pt>
                <c:pt idx="44">
                  <c:v>-3.2470641676478299E-17</c:v>
                </c:pt>
                <c:pt idx="45">
                  <c:v>5.1974277360480604E-16</c:v>
                </c:pt>
                <c:pt idx="46">
                  <c:v>-4.0652606974719099E-18</c:v>
                </c:pt>
                <c:pt idx="47">
                  <c:v>-8.8166195294975904E-16</c:v>
                </c:pt>
                <c:pt idx="48">
                  <c:v>-1.5181110760759101E-16</c:v>
                </c:pt>
                <c:pt idx="49">
                  <c:v>-1.89975381349699E-16</c:v>
                </c:pt>
                <c:pt idx="50">
                  <c:v>-6.0262135674675103E-17</c:v>
                </c:pt>
                <c:pt idx="51">
                  <c:v>-2.77939185482196E-16</c:v>
                </c:pt>
                <c:pt idx="52">
                  <c:v>-2.77939185482196E-16</c:v>
                </c:pt>
                <c:pt idx="53">
                  <c:v>-2.77939185482196E-16</c:v>
                </c:pt>
                <c:pt idx="54">
                  <c:v>-2.0757816842539801E-16</c:v>
                </c:pt>
                <c:pt idx="55">
                  <c:v>-2.77939185482196E-16</c:v>
                </c:pt>
                <c:pt idx="56">
                  <c:v>-6.0262135674675103E-17</c:v>
                </c:pt>
                <c:pt idx="57">
                  <c:v>-3.5408737126380899E-16</c:v>
                </c:pt>
                <c:pt idx="58">
                  <c:v>-6.0262135674675103E-17</c:v>
                </c:pt>
                <c:pt idx="59">
                  <c:v>2.2951443001660498E-16</c:v>
                </c:pt>
                <c:pt idx="60">
                  <c:v>-1.89975381349699E-16</c:v>
                </c:pt>
                <c:pt idx="61">
                  <c:v>-6.0262135674675103E-17</c:v>
                </c:pt>
                <c:pt idx="62">
                  <c:v>5.6627990800079801E-16</c:v>
                </c:pt>
                <c:pt idx="63">
                  <c:v>-6.0262135674675103E-17</c:v>
                </c:pt>
                <c:pt idx="64">
                  <c:v>-6.0262135674675103E-17</c:v>
                </c:pt>
                <c:pt idx="65">
                  <c:v>-4.0652606974719099E-18</c:v>
                </c:pt>
                <c:pt idx="66">
                  <c:v>-6.0262135674675103E-17</c:v>
                </c:pt>
                <c:pt idx="67">
                  <c:v>-3.2470641676478299E-17</c:v>
                </c:pt>
                <c:pt idx="68">
                  <c:v>-1.5181110760759101E-16</c:v>
                </c:pt>
                <c:pt idx="69">
                  <c:v>2.7312654777991701E-17</c:v>
                </c:pt>
                <c:pt idx="70">
                  <c:v>-6.0262135674675103E-17</c:v>
                </c:pt>
                <c:pt idx="71">
                  <c:v>-6.0262135674675103E-17</c:v>
                </c:pt>
                <c:pt idx="72">
                  <c:v>-3.5408737126380899E-16</c:v>
                </c:pt>
                <c:pt idx="73">
                  <c:v>-6.0262135674675103E-17</c:v>
                </c:pt>
                <c:pt idx="74">
                  <c:v>5.6627990800079801E-16</c:v>
                </c:pt>
                <c:pt idx="75">
                  <c:v>-2.8958479227753998E-16</c:v>
                </c:pt>
                <c:pt idx="76">
                  <c:v>-2.1663637917052101E-17</c:v>
                </c:pt>
                <c:pt idx="77">
                  <c:v>-2.77939185482196E-16</c:v>
                </c:pt>
                <c:pt idx="78">
                  <c:v>-2.8958479227753998E-16</c:v>
                </c:pt>
                <c:pt idx="79">
                  <c:v>-3.5408737126380899E-16</c:v>
                </c:pt>
                <c:pt idx="80">
                  <c:v>5.1974277360480604E-16</c:v>
                </c:pt>
                <c:pt idx="81">
                  <c:v>-6.0262135674675103E-17</c:v>
                </c:pt>
                <c:pt idx="82">
                  <c:v>-6.0262135674675103E-17</c:v>
                </c:pt>
                <c:pt idx="83">
                  <c:v>2.7312654777991701E-17</c:v>
                </c:pt>
                <c:pt idx="84">
                  <c:v>5.1974277360480604E-16</c:v>
                </c:pt>
                <c:pt idx="85">
                  <c:v>-4.0652606974719099E-18</c:v>
                </c:pt>
                <c:pt idx="86">
                  <c:v>5.1974277360480604E-16</c:v>
                </c:pt>
                <c:pt idx="87">
                  <c:v>-3.5408737126380899E-16</c:v>
                </c:pt>
                <c:pt idx="88">
                  <c:v>-3.5408737126380899E-16</c:v>
                </c:pt>
                <c:pt idx="89">
                  <c:v>-3.5408737126380899E-16</c:v>
                </c:pt>
                <c:pt idx="90">
                  <c:v>-2.8958479227753998E-16</c:v>
                </c:pt>
                <c:pt idx="91">
                  <c:v>-3.5408737126380899E-16</c:v>
                </c:pt>
                <c:pt idx="92">
                  <c:v>5.6627990800079801E-16</c:v>
                </c:pt>
                <c:pt idx="93">
                  <c:v>-4.0652606974719099E-18</c:v>
                </c:pt>
                <c:pt idx="94">
                  <c:v>-4.0652606974719099E-18</c:v>
                </c:pt>
                <c:pt idx="95">
                  <c:v>-3.5408737126380899E-16</c:v>
                </c:pt>
                <c:pt idx="96">
                  <c:v>-8.8166195294975904E-16</c:v>
                </c:pt>
                <c:pt idx="97">
                  <c:v>-8.8166195294975904E-16</c:v>
                </c:pt>
                <c:pt idx="98">
                  <c:v>-6.0262135674675103E-17</c:v>
                </c:pt>
                <c:pt idx="99">
                  <c:v>5.1974277360480604E-16</c:v>
                </c:pt>
                <c:pt idx="100">
                  <c:v>-4.0652606974719099E-18</c:v>
                </c:pt>
                <c:pt idx="101">
                  <c:v>-6.0262135674675103E-17</c:v>
                </c:pt>
                <c:pt idx="102">
                  <c:v>-6.0262135674675103E-17</c:v>
                </c:pt>
                <c:pt idx="103">
                  <c:v>-4.0652606974719099E-18</c:v>
                </c:pt>
                <c:pt idx="104">
                  <c:v>5.1974277360480604E-16</c:v>
                </c:pt>
                <c:pt idx="105">
                  <c:v>6.1469061026371001E-16</c:v>
                </c:pt>
                <c:pt idx="106">
                  <c:v>-4.0652606974719099E-18</c:v>
                </c:pt>
                <c:pt idx="107">
                  <c:v>-4.0652606974719099E-18</c:v>
                </c:pt>
                <c:pt idx="108">
                  <c:v>5.1974277360480604E-16</c:v>
                </c:pt>
                <c:pt idx="109">
                  <c:v>-4.0652606974719099E-18</c:v>
                </c:pt>
                <c:pt idx="110">
                  <c:v>-3.5408737126380899E-16</c:v>
                </c:pt>
                <c:pt idx="111">
                  <c:v>-3.5408737126380899E-16</c:v>
                </c:pt>
                <c:pt idx="112">
                  <c:v>-4.0652606974719099E-18</c:v>
                </c:pt>
                <c:pt idx="113">
                  <c:v>-4.0652606974719099E-18</c:v>
                </c:pt>
                <c:pt idx="114">
                  <c:v>-3.5408737126380899E-16</c:v>
                </c:pt>
                <c:pt idx="115">
                  <c:v>5.6627990800079801E-16</c:v>
                </c:pt>
                <c:pt idx="116">
                  <c:v>-4.0652606974719099E-18</c:v>
                </c:pt>
                <c:pt idx="117">
                  <c:v>1.5538482339401199E-16</c:v>
                </c:pt>
                <c:pt idx="118">
                  <c:v>-3.2470641676478299E-17</c:v>
                </c:pt>
                <c:pt idx="119">
                  <c:v>-3.2470641676478299E-17</c:v>
                </c:pt>
                <c:pt idx="120">
                  <c:v>-6.0262135674675103E-17</c:v>
                </c:pt>
                <c:pt idx="121">
                  <c:v>-3.2470641676478299E-17</c:v>
                </c:pt>
                <c:pt idx="122">
                  <c:v>-1.5273487824098699E-17</c:v>
                </c:pt>
                <c:pt idx="123">
                  <c:v>1.4380144198464399E-17</c:v>
                </c:pt>
                <c:pt idx="124">
                  <c:v>-3.5408737126380899E-16</c:v>
                </c:pt>
                <c:pt idx="125">
                  <c:v>1.5538482339401199E-16</c:v>
                </c:pt>
                <c:pt idx="126">
                  <c:v>-6.0262135674675103E-17</c:v>
                </c:pt>
                <c:pt idx="127">
                  <c:v>2.2951443001660498E-16</c:v>
                </c:pt>
                <c:pt idx="128">
                  <c:v>-6.0262135674675103E-17</c:v>
                </c:pt>
                <c:pt idx="129">
                  <c:v>5.6627990800079801E-16</c:v>
                </c:pt>
                <c:pt idx="130">
                  <c:v>-2.1663637917052101E-17</c:v>
                </c:pt>
                <c:pt idx="131">
                  <c:v>-2.8958479227753998E-16</c:v>
                </c:pt>
                <c:pt idx="132">
                  <c:v>-6.0262135674675103E-17</c:v>
                </c:pt>
                <c:pt idx="133">
                  <c:v>-3.5408737126380899E-16</c:v>
                </c:pt>
                <c:pt idx="134">
                  <c:v>-6.0262135674675103E-17</c:v>
                </c:pt>
                <c:pt idx="135">
                  <c:v>-2.8958479227753998E-16</c:v>
                </c:pt>
                <c:pt idx="136">
                  <c:v>-1.5181110760759101E-16</c:v>
                </c:pt>
                <c:pt idx="137">
                  <c:v>-2.8958479227753998E-16</c:v>
                </c:pt>
                <c:pt idx="138">
                  <c:v>-4.0652606974719099E-18</c:v>
                </c:pt>
                <c:pt idx="139">
                  <c:v>-2.77939185482196E-16</c:v>
                </c:pt>
                <c:pt idx="140">
                  <c:v>-8.4311656853967495E-17</c:v>
                </c:pt>
                <c:pt idx="141">
                  <c:v>-2.8958479227753998E-16</c:v>
                </c:pt>
                <c:pt idx="142">
                  <c:v>-3.5408737126380899E-16</c:v>
                </c:pt>
                <c:pt idx="143">
                  <c:v>1.5538482339401199E-16</c:v>
                </c:pt>
                <c:pt idx="144">
                  <c:v>2.2951443001660498E-16</c:v>
                </c:pt>
                <c:pt idx="145">
                  <c:v>-4.0652606974719099E-18</c:v>
                </c:pt>
                <c:pt idx="146">
                  <c:v>6.1469061026371001E-16</c:v>
                </c:pt>
                <c:pt idx="147">
                  <c:v>-4.0652606974719099E-18</c:v>
                </c:pt>
                <c:pt idx="148">
                  <c:v>-4.0652606974719099E-18</c:v>
                </c:pt>
                <c:pt idx="149">
                  <c:v>-4.0652606974719099E-18</c:v>
                </c:pt>
                <c:pt idx="150">
                  <c:v>-4.0652606974719099E-18</c:v>
                </c:pt>
                <c:pt idx="151">
                  <c:v>5.6627990800079801E-16</c:v>
                </c:pt>
                <c:pt idx="152">
                  <c:v>5.6627990800079801E-16</c:v>
                </c:pt>
                <c:pt idx="153">
                  <c:v>-1.64494549805241E-16</c:v>
                </c:pt>
                <c:pt idx="154">
                  <c:v>-2.1663637917052101E-17</c:v>
                </c:pt>
                <c:pt idx="155">
                  <c:v>-8.4311656853967495E-17</c:v>
                </c:pt>
                <c:pt idx="156">
                  <c:v>-3.2470641676478299E-17</c:v>
                </c:pt>
                <c:pt idx="157">
                  <c:v>2.7312654777991701E-17</c:v>
                </c:pt>
                <c:pt idx="158">
                  <c:v>-2.8958479227753998E-16</c:v>
                </c:pt>
                <c:pt idx="159">
                  <c:v>-6.0262135674675103E-17</c:v>
                </c:pt>
                <c:pt idx="160">
                  <c:v>-8.8166195294975904E-16</c:v>
                </c:pt>
                <c:pt idx="161">
                  <c:v>-3.5408737126380899E-16</c:v>
                </c:pt>
                <c:pt idx="162">
                  <c:v>1.5538482339401199E-16</c:v>
                </c:pt>
                <c:pt idx="163">
                  <c:v>-2.1663637917052101E-17</c:v>
                </c:pt>
                <c:pt idx="164">
                  <c:v>-2.77939185482196E-16</c:v>
                </c:pt>
                <c:pt idx="165">
                  <c:v>-3.5408737126380899E-16</c:v>
                </c:pt>
                <c:pt idx="166">
                  <c:v>2.7312654777991701E-17</c:v>
                </c:pt>
                <c:pt idx="167">
                  <c:v>5.6627990800079801E-16</c:v>
                </c:pt>
                <c:pt idx="168">
                  <c:v>1.5538482339401199E-16</c:v>
                </c:pt>
                <c:pt idx="169">
                  <c:v>-3.5408737126380899E-16</c:v>
                </c:pt>
                <c:pt idx="170">
                  <c:v>1.5538482339401199E-16</c:v>
                </c:pt>
                <c:pt idx="171">
                  <c:v>-1.89975381349699E-16</c:v>
                </c:pt>
                <c:pt idx="172">
                  <c:v>-2.1663637917052101E-17</c:v>
                </c:pt>
                <c:pt idx="173">
                  <c:v>-3.2470641676478299E-17</c:v>
                </c:pt>
                <c:pt idx="174">
                  <c:v>-8.4311656853967495E-17</c:v>
                </c:pt>
                <c:pt idx="175">
                  <c:v>-3.2470641676478299E-17</c:v>
                </c:pt>
                <c:pt idx="176">
                  <c:v>-1.89975381349699E-16</c:v>
                </c:pt>
                <c:pt idx="177">
                  <c:v>5.6627990800079801E-16</c:v>
                </c:pt>
                <c:pt idx="178">
                  <c:v>-3.2470641676478299E-17</c:v>
                </c:pt>
                <c:pt idx="179">
                  <c:v>-2.8958479227753998E-16</c:v>
                </c:pt>
                <c:pt idx="180">
                  <c:v>-2.77939185482196E-16</c:v>
                </c:pt>
                <c:pt idx="181">
                  <c:v>-2.77939185482196E-16</c:v>
                </c:pt>
                <c:pt idx="182">
                  <c:v>-3.5408737126380899E-16</c:v>
                </c:pt>
              </c:numCache>
            </c:numRef>
          </c:xVal>
          <c:yVal>
            <c:numRef>
              <c:f>List4!$W$5:$W$187</c:f>
              <c:numCache>
                <c:formatCode>General</c:formatCode>
                <c:ptCount val="183"/>
                <c:pt idx="0">
                  <c:v>0.99513124756965599</c:v>
                </c:pt>
                <c:pt idx="1">
                  <c:v>0.99542996571403097</c:v>
                </c:pt>
                <c:pt idx="2">
                  <c:v>0.99327278252514495</c:v>
                </c:pt>
                <c:pt idx="3">
                  <c:v>0.99570897539174896</c:v>
                </c:pt>
                <c:pt idx="4">
                  <c:v>0.993586803826772</c:v>
                </c:pt>
                <c:pt idx="5">
                  <c:v>0.99617985143520305</c:v>
                </c:pt>
                <c:pt idx="6">
                  <c:v>0.99290905032205901</c:v>
                </c:pt>
                <c:pt idx="7">
                  <c:v>0.99347494493219402</c:v>
                </c:pt>
                <c:pt idx="8">
                  <c:v>0.99035605641200297</c:v>
                </c:pt>
                <c:pt idx="9">
                  <c:v>0.987390675314189</c:v>
                </c:pt>
                <c:pt idx="10">
                  <c:v>0.98944612773958496</c:v>
                </c:pt>
                <c:pt idx="11">
                  <c:v>0.98788781872265197</c:v>
                </c:pt>
                <c:pt idx="12">
                  <c:v>0.99236691248266795</c:v>
                </c:pt>
                <c:pt idx="13">
                  <c:v>0.99050213656631203</c:v>
                </c:pt>
                <c:pt idx="14">
                  <c:v>0.98768960829377195</c:v>
                </c:pt>
                <c:pt idx="15">
                  <c:v>0.98969343502372698</c:v>
                </c:pt>
                <c:pt idx="16">
                  <c:v>0.99180776231697798</c:v>
                </c:pt>
                <c:pt idx="17">
                  <c:v>0.98937017525562498</c:v>
                </c:pt>
                <c:pt idx="18">
                  <c:v>0.99073474683871998</c:v>
                </c:pt>
                <c:pt idx="19">
                  <c:v>0.98567875491484103</c:v>
                </c:pt>
                <c:pt idx="20">
                  <c:v>0.98773723958860105</c:v>
                </c:pt>
                <c:pt idx="21">
                  <c:v>0.99189813054808396</c:v>
                </c:pt>
                <c:pt idx="22">
                  <c:v>0.98880365317306895</c:v>
                </c:pt>
                <c:pt idx="23">
                  <c:v>0.98275204163608798</c:v>
                </c:pt>
                <c:pt idx="24">
                  <c:v>0.97872188545217798</c:v>
                </c:pt>
                <c:pt idx="25">
                  <c:v>0.98345928096176105</c:v>
                </c:pt>
                <c:pt idx="26">
                  <c:v>0.99742803366451804</c:v>
                </c:pt>
                <c:pt idx="27">
                  <c:v>0.98776502731460603</c:v>
                </c:pt>
                <c:pt idx="28">
                  <c:v>0.98872139002469395</c:v>
                </c:pt>
                <c:pt idx="29">
                  <c:v>0.99354063897637002</c:v>
                </c:pt>
                <c:pt idx="30">
                  <c:v>0.99404587263951605</c:v>
                </c:pt>
                <c:pt idx="31">
                  <c:v>0.98708126562251897</c:v>
                </c:pt>
                <c:pt idx="32">
                  <c:v>0.98996175760657301</c:v>
                </c:pt>
                <c:pt idx="33">
                  <c:v>0.99285263965530901</c:v>
                </c:pt>
                <c:pt idx="34">
                  <c:v>0.99402865385320505</c:v>
                </c:pt>
                <c:pt idx="35">
                  <c:v>0.99002766431208</c:v>
                </c:pt>
                <c:pt idx="36">
                  <c:v>0.99093866256065399</c:v>
                </c:pt>
                <c:pt idx="37">
                  <c:v>0.99293168617830996</c:v>
                </c:pt>
                <c:pt idx="38">
                  <c:v>0.992418375612518</c:v>
                </c:pt>
                <c:pt idx="39">
                  <c:v>0.99510938567000795</c:v>
                </c:pt>
                <c:pt idx="40">
                  <c:v>0.99325042644075501</c:v>
                </c:pt>
                <c:pt idx="41">
                  <c:v>0.98746230715862204</c:v>
                </c:pt>
                <c:pt idx="42">
                  <c:v>0.97490977399269796</c:v>
                </c:pt>
                <c:pt idx="43">
                  <c:v>1.0011160323542501</c:v>
                </c:pt>
                <c:pt idx="44">
                  <c:v>0.98675424403674705</c:v>
                </c:pt>
                <c:pt idx="45">
                  <c:v>0.992231380737713</c:v>
                </c:pt>
                <c:pt idx="46">
                  <c:v>0.996325485776836</c:v>
                </c:pt>
                <c:pt idx="47">
                  <c:v>0.93968670592307801</c:v>
                </c:pt>
                <c:pt idx="48">
                  <c:v>0.98673495626900598</c:v>
                </c:pt>
                <c:pt idx="49">
                  <c:v>0.99318826561430296</c:v>
                </c:pt>
                <c:pt idx="50">
                  <c:v>0.982128199117972</c:v>
                </c:pt>
                <c:pt idx="51">
                  <c:v>0.98262123099636201</c:v>
                </c:pt>
                <c:pt idx="52">
                  <c:v>0.99459581159522303</c:v>
                </c:pt>
                <c:pt idx="53">
                  <c:v>0.99104805633190896</c:v>
                </c:pt>
                <c:pt idx="54">
                  <c:v>0.99072849458406498</c:v>
                </c:pt>
                <c:pt idx="55">
                  <c:v>0.98174733044384999</c:v>
                </c:pt>
                <c:pt idx="56">
                  <c:v>0.98724002364409502</c:v>
                </c:pt>
                <c:pt idx="57">
                  <c:v>0.99992031765399603</c:v>
                </c:pt>
                <c:pt idx="58">
                  <c:v>0.993640122121626</c:v>
                </c:pt>
                <c:pt idx="59">
                  <c:v>0.98685787744726206</c:v>
                </c:pt>
                <c:pt idx="60">
                  <c:v>0.98647497746588197</c:v>
                </c:pt>
                <c:pt idx="61">
                  <c:v>0.98819747558217697</c:v>
                </c:pt>
                <c:pt idx="62">
                  <c:v>0.99171457921987805</c:v>
                </c:pt>
                <c:pt idx="63">
                  <c:v>0.98911284077349504</c:v>
                </c:pt>
                <c:pt idx="64">
                  <c:v>0.98821511606177903</c:v>
                </c:pt>
                <c:pt idx="65">
                  <c:v>0.98827657374015199</c:v>
                </c:pt>
                <c:pt idx="66">
                  <c:v>0.99067355219109998</c:v>
                </c:pt>
                <c:pt idx="67">
                  <c:v>0.99088687525086905</c:v>
                </c:pt>
                <c:pt idx="68">
                  <c:v>0.995406947104441</c:v>
                </c:pt>
                <c:pt idx="69">
                  <c:v>0.99232656681524301</c:v>
                </c:pt>
                <c:pt idx="70">
                  <c:v>0.98894357284460099</c:v>
                </c:pt>
                <c:pt idx="71">
                  <c:v>0.99660224707879397</c:v>
                </c:pt>
                <c:pt idx="72">
                  <c:v>0.99330587704341899</c:v>
                </c:pt>
                <c:pt idx="73">
                  <c:v>0.99470846803771595</c:v>
                </c:pt>
                <c:pt idx="74">
                  <c:v>0.98949185912434101</c:v>
                </c:pt>
                <c:pt idx="75">
                  <c:v>0.97818921093876798</c:v>
                </c:pt>
                <c:pt idx="76">
                  <c:v>0.98965782759416099</c:v>
                </c:pt>
                <c:pt idx="77">
                  <c:v>0.99250019561172598</c:v>
                </c:pt>
                <c:pt idx="78">
                  <c:v>0.99452520128594601</c:v>
                </c:pt>
                <c:pt idx="79">
                  <c:v>0.99124298871621397</c:v>
                </c:pt>
                <c:pt idx="80">
                  <c:v>0.99572703257058404</c:v>
                </c:pt>
                <c:pt idx="81">
                  <c:v>0.97885779199879097</c:v>
                </c:pt>
                <c:pt idx="82">
                  <c:v>0.98707744863291702</c:v>
                </c:pt>
                <c:pt idx="83">
                  <c:v>0.98516170794010705</c:v>
                </c:pt>
                <c:pt idx="84">
                  <c:v>0.98894681878287805</c:v>
                </c:pt>
                <c:pt idx="85">
                  <c:v>0.990229290905279</c:v>
                </c:pt>
                <c:pt idx="86">
                  <c:v>0.99634936011144704</c:v>
                </c:pt>
                <c:pt idx="87">
                  <c:v>0.99561121588857104</c:v>
                </c:pt>
                <c:pt idx="88">
                  <c:v>0.99382055022056404</c:v>
                </c:pt>
                <c:pt idx="89">
                  <c:v>0.99626648254140004</c:v>
                </c:pt>
                <c:pt idx="90">
                  <c:v>0.99240142549782695</c:v>
                </c:pt>
                <c:pt idx="91">
                  <c:v>0.97229066418679799</c:v>
                </c:pt>
                <c:pt idx="92">
                  <c:v>0.99020880609908501</c:v>
                </c:pt>
                <c:pt idx="93">
                  <c:v>0.99110228255277399</c:v>
                </c:pt>
                <c:pt idx="94">
                  <c:v>0.94912704733771602</c:v>
                </c:pt>
                <c:pt idx="95">
                  <c:v>0.98704238770909603</c:v>
                </c:pt>
                <c:pt idx="96">
                  <c:v>0.99652224675303502</c:v>
                </c:pt>
                <c:pt idx="97">
                  <c:v>0.98789053076255195</c:v>
                </c:pt>
                <c:pt idx="98">
                  <c:v>0.99580811868132302</c:v>
                </c:pt>
                <c:pt idx="99">
                  <c:v>0.99443494745312599</c:v>
                </c:pt>
                <c:pt idx="100">
                  <c:v>0.989487581419351</c:v>
                </c:pt>
                <c:pt idx="101">
                  <c:v>0.971634091154433</c:v>
                </c:pt>
                <c:pt idx="102">
                  <c:v>0.99351694510699495</c:v>
                </c:pt>
                <c:pt idx="103">
                  <c:v>0.99297063810365604</c:v>
                </c:pt>
                <c:pt idx="104">
                  <c:v>0.98648423645622496</c:v>
                </c:pt>
                <c:pt idx="105">
                  <c:v>1.0018140456838001</c:v>
                </c:pt>
                <c:pt idx="106">
                  <c:v>0.99412660633093497</c:v>
                </c:pt>
                <c:pt idx="107">
                  <c:v>0.99301879685487604</c:v>
                </c:pt>
                <c:pt idx="108">
                  <c:v>0.98104514061041403</c:v>
                </c:pt>
                <c:pt idx="109">
                  <c:v>0.99180692889964395</c:v>
                </c:pt>
                <c:pt idx="110">
                  <c:v>0.99053493310798701</c:v>
                </c:pt>
                <c:pt idx="111">
                  <c:v>0.99176804145118103</c:v>
                </c:pt>
                <c:pt idx="112">
                  <c:v>0.99320339736031804</c:v>
                </c:pt>
                <c:pt idx="113">
                  <c:v>0.99096343510939899</c:v>
                </c:pt>
                <c:pt idx="114">
                  <c:v>0.98834006843092104</c:v>
                </c:pt>
                <c:pt idx="115">
                  <c:v>0.99487441873906501</c:v>
                </c:pt>
                <c:pt idx="116">
                  <c:v>0.99346911265670901</c:v>
                </c:pt>
                <c:pt idx="117">
                  <c:v>0.99642199335216397</c:v>
                </c:pt>
                <c:pt idx="118">
                  <c:v>0.98579183361696698</c:v>
                </c:pt>
                <c:pt idx="119">
                  <c:v>0.99560389787008596</c:v>
                </c:pt>
                <c:pt idx="120">
                  <c:v>0.99506606153219301</c:v>
                </c:pt>
                <c:pt idx="121">
                  <c:v>1.00132839634524</c:v>
                </c:pt>
                <c:pt idx="122">
                  <c:v>0.997362685983048</c:v>
                </c:pt>
                <c:pt idx="123">
                  <c:v>0.98988891019273695</c:v>
                </c:pt>
                <c:pt idx="124">
                  <c:v>0.99288851130303402</c:v>
                </c:pt>
                <c:pt idx="125">
                  <c:v>0.992541160215475</c:v>
                </c:pt>
                <c:pt idx="126">
                  <c:v>0.99172063454600601</c:v>
                </c:pt>
                <c:pt idx="127">
                  <c:v>0.99202572989931004</c:v>
                </c:pt>
                <c:pt idx="128">
                  <c:v>0.99522247520519702</c:v>
                </c:pt>
                <c:pt idx="129">
                  <c:v>0.99701458651976105</c:v>
                </c:pt>
                <c:pt idx="130">
                  <c:v>0.99182627955920899</c:v>
                </c:pt>
                <c:pt idx="131">
                  <c:v>0.99274310462270798</c:v>
                </c:pt>
                <c:pt idx="132">
                  <c:v>0.99434462736838003</c:v>
                </c:pt>
                <c:pt idx="133">
                  <c:v>0.99051062950194602</c:v>
                </c:pt>
                <c:pt idx="134">
                  <c:v>0.991649842702922</c:v>
                </c:pt>
                <c:pt idx="135">
                  <c:v>0.98870086648287203</c:v>
                </c:pt>
                <c:pt idx="136">
                  <c:v>0.99634276504594199</c:v>
                </c:pt>
                <c:pt idx="137">
                  <c:v>0.98814642104474204</c:v>
                </c:pt>
                <c:pt idx="138">
                  <c:v>0.98724785852334895</c:v>
                </c:pt>
                <c:pt idx="139">
                  <c:v>0.94945321961031104</c:v>
                </c:pt>
                <c:pt idx="140">
                  <c:v>0.97936310935248405</c:v>
                </c:pt>
                <c:pt idx="141">
                  <c:v>0.98327926894815498</c:v>
                </c:pt>
                <c:pt idx="142">
                  <c:v>0.99521492764293096</c:v>
                </c:pt>
                <c:pt idx="143">
                  <c:v>0.99206891907886097</c:v>
                </c:pt>
                <c:pt idx="144">
                  <c:v>0.97641848895761796</c:v>
                </c:pt>
                <c:pt idx="145">
                  <c:v>0.97511144668001204</c:v>
                </c:pt>
                <c:pt idx="146">
                  <c:v>0.99735877590187705</c:v>
                </c:pt>
                <c:pt idx="147">
                  <c:v>0.97481287658900695</c:v>
                </c:pt>
                <c:pt idx="148">
                  <c:v>0.99185365652478696</c:v>
                </c:pt>
                <c:pt idx="149">
                  <c:v>0.98565220156785005</c:v>
                </c:pt>
                <c:pt idx="150">
                  <c:v>0.99104186333160005</c:v>
                </c:pt>
                <c:pt idx="151">
                  <c:v>0.990102848230208</c:v>
                </c:pt>
                <c:pt idx="152">
                  <c:v>0.99495727292734804</c:v>
                </c:pt>
                <c:pt idx="153">
                  <c:v>0.98909479137705603</c:v>
                </c:pt>
                <c:pt idx="154">
                  <c:v>0.986540590162438</c:v>
                </c:pt>
                <c:pt idx="155">
                  <c:v>0.99192492032688795</c:v>
                </c:pt>
                <c:pt idx="156">
                  <c:v>0.98540835872157595</c:v>
                </c:pt>
                <c:pt idx="157">
                  <c:v>0.98577053292088801</c:v>
                </c:pt>
                <c:pt idx="158">
                  <c:v>0.97894011950841198</c:v>
                </c:pt>
                <c:pt idx="159">
                  <c:v>0.98837820228311202</c:v>
                </c:pt>
                <c:pt idx="160">
                  <c:v>0.98316225309243699</c:v>
                </c:pt>
                <c:pt idx="161">
                  <c:v>0.97177285113612499</c:v>
                </c:pt>
                <c:pt idx="162">
                  <c:v>0.98267564227602899</c:v>
                </c:pt>
                <c:pt idx="163">
                  <c:v>0.98599307884631304</c:v>
                </c:pt>
                <c:pt idx="164">
                  <c:v>0.98416134602190197</c:v>
                </c:pt>
                <c:pt idx="165">
                  <c:v>0.98154205333536604</c:v>
                </c:pt>
                <c:pt idx="166">
                  <c:v>0.98864624685568803</c:v>
                </c:pt>
                <c:pt idx="167">
                  <c:v>0.98439263369276997</c:v>
                </c:pt>
                <c:pt idx="168">
                  <c:v>0.99279266276396505</c:v>
                </c:pt>
                <c:pt idx="169">
                  <c:v>0.99426605513089406</c:v>
                </c:pt>
                <c:pt idx="170">
                  <c:v>0.99407297224188595</c:v>
                </c:pt>
                <c:pt idx="171">
                  <c:v>0.99276811262306597</c:v>
                </c:pt>
                <c:pt idx="172">
                  <c:v>0.99155479787892298</c:v>
                </c:pt>
                <c:pt idx="173">
                  <c:v>0.99333210932806204</c:v>
                </c:pt>
                <c:pt idx="174">
                  <c:v>0.99277621823115803</c:v>
                </c:pt>
                <c:pt idx="175">
                  <c:v>0.99385373959332401</c:v>
                </c:pt>
                <c:pt idx="176">
                  <c:v>0.99300454530451199</c:v>
                </c:pt>
                <c:pt idx="177">
                  <c:v>0.99181382394833795</c:v>
                </c:pt>
                <c:pt idx="178">
                  <c:v>0.99301929271244904</c:v>
                </c:pt>
                <c:pt idx="179">
                  <c:v>0.99529319060202004</c:v>
                </c:pt>
                <c:pt idx="180">
                  <c:v>0.99296630501956595</c:v>
                </c:pt>
                <c:pt idx="181">
                  <c:v>0.99297021634651095</c:v>
                </c:pt>
                <c:pt idx="182">
                  <c:v>0.98986001872515295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42-4004-8107-1F2DFE2DEE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749192"/>
        <c:axId val="587745912"/>
      </c:scatterChart>
      <c:valAx>
        <c:axId val="587749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587745912"/>
        <c:crosses val="autoZero"/>
        <c:crossBetween val="midCat"/>
      </c:valAx>
      <c:valAx>
        <c:axId val="587745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587749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2732370953630795"/>
                  <c:y val="-0.3410108632254301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cs-CZ"/>
                </a:p>
              </c:txPr>
            </c:trendlineLbl>
          </c:trendline>
          <c:xVal>
            <c:numRef>
              <c:f>List4!$W$5:$W$187</c:f>
              <c:numCache>
                <c:formatCode>General</c:formatCode>
                <c:ptCount val="183"/>
                <c:pt idx="0">
                  <c:v>0.99513124756965599</c:v>
                </c:pt>
                <c:pt idx="1">
                  <c:v>0.99542996571403097</c:v>
                </c:pt>
                <c:pt idx="2">
                  <c:v>0.99327278252514495</c:v>
                </c:pt>
                <c:pt idx="3">
                  <c:v>0.99570897539174896</c:v>
                </c:pt>
                <c:pt idx="4">
                  <c:v>0.993586803826772</c:v>
                </c:pt>
                <c:pt idx="5">
                  <c:v>0.99617985143520305</c:v>
                </c:pt>
                <c:pt idx="6">
                  <c:v>0.99290905032205901</c:v>
                </c:pt>
                <c:pt idx="7">
                  <c:v>0.99347494493219402</c:v>
                </c:pt>
                <c:pt idx="8">
                  <c:v>0.99035605641200297</c:v>
                </c:pt>
                <c:pt idx="9">
                  <c:v>0.987390675314189</c:v>
                </c:pt>
                <c:pt idx="10">
                  <c:v>0.98944612773958496</c:v>
                </c:pt>
                <c:pt idx="11">
                  <c:v>0.98788781872265197</c:v>
                </c:pt>
                <c:pt idx="12">
                  <c:v>0.99236691248266795</c:v>
                </c:pt>
                <c:pt idx="13">
                  <c:v>0.99050213656631203</c:v>
                </c:pt>
                <c:pt idx="14">
                  <c:v>0.98768960829377195</c:v>
                </c:pt>
                <c:pt idx="15">
                  <c:v>0.98969343502372698</c:v>
                </c:pt>
                <c:pt idx="16">
                  <c:v>0.99180776231697798</c:v>
                </c:pt>
                <c:pt idx="17">
                  <c:v>0.98937017525562498</c:v>
                </c:pt>
                <c:pt idx="18">
                  <c:v>0.99073474683871998</c:v>
                </c:pt>
                <c:pt idx="19">
                  <c:v>0.98567875491484103</c:v>
                </c:pt>
                <c:pt idx="20">
                  <c:v>0.98773723958860105</c:v>
                </c:pt>
                <c:pt idx="21">
                  <c:v>0.99189813054808396</c:v>
                </c:pt>
                <c:pt idx="22">
                  <c:v>0.98880365317306895</c:v>
                </c:pt>
                <c:pt idx="23">
                  <c:v>0.98275204163608798</c:v>
                </c:pt>
                <c:pt idx="24">
                  <c:v>0.97872188545217798</c:v>
                </c:pt>
                <c:pt idx="25">
                  <c:v>0.98345928096176105</c:v>
                </c:pt>
                <c:pt idx="26">
                  <c:v>0.99742803366451804</c:v>
                </c:pt>
                <c:pt idx="27">
                  <c:v>0.98776502731460603</c:v>
                </c:pt>
                <c:pt idx="28">
                  <c:v>0.98872139002469395</c:v>
                </c:pt>
                <c:pt idx="29">
                  <c:v>0.99354063897637002</c:v>
                </c:pt>
                <c:pt idx="30">
                  <c:v>0.99404587263951605</c:v>
                </c:pt>
                <c:pt idx="31">
                  <c:v>0.98708126562251897</c:v>
                </c:pt>
                <c:pt idx="32">
                  <c:v>0.98996175760657301</c:v>
                </c:pt>
                <c:pt idx="33">
                  <c:v>0.99285263965530901</c:v>
                </c:pt>
                <c:pt idx="34">
                  <c:v>0.99402865385320505</c:v>
                </c:pt>
                <c:pt idx="35">
                  <c:v>0.99002766431208</c:v>
                </c:pt>
                <c:pt idx="36">
                  <c:v>0.99093866256065399</c:v>
                </c:pt>
                <c:pt idx="37">
                  <c:v>0.99293168617830996</c:v>
                </c:pt>
                <c:pt idx="38">
                  <c:v>0.992418375612518</c:v>
                </c:pt>
                <c:pt idx="39">
                  <c:v>0.99510938567000795</c:v>
                </c:pt>
                <c:pt idx="40">
                  <c:v>0.99325042644075501</c:v>
                </c:pt>
                <c:pt idx="41">
                  <c:v>0.98746230715862204</c:v>
                </c:pt>
                <c:pt idx="42">
                  <c:v>0.97490977399269796</c:v>
                </c:pt>
                <c:pt idx="43">
                  <c:v>1.0011160323542501</c:v>
                </c:pt>
                <c:pt idx="44">
                  <c:v>0.98675424403674705</c:v>
                </c:pt>
                <c:pt idx="45">
                  <c:v>0.992231380737713</c:v>
                </c:pt>
                <c:pt idx="46">
                  <c:v>0.996325485776836</c:v>
                </c:pt>
                <c:pt idx="47">
                  <c:v>0.93968670592307801</c:v>
                </c:pt>
                <c:pt idx="48">
                  <c:v>0.98673495626900598</c:v>
                </c:pt>
                <c:pt idx="49">
                  <c:v>0.99318826561430296</c:v>
                </c:pt>
                <c:pt idx="50">
                  <c:v>0.982128199117972</c:v>
                </c:pt>
                <c:pt idx="51">
                  <c:v>0.98262123099636201</c:v>
                </c:pt>
                <c:pt idx="52">
                  <c:v>0.99459581159522303</c:v>
                </c:pt>
                <c:pt idx="53">
                  <c:v>0.99104805633190896</c:v>
                </c:pt>
                <c:pt idx="54">
                  <c:v>0.99072849458406498</c:v>
                </c:pt>
                <c:pt idx="55">
                  <c:v>0.98174733044384999</c:v>
                </c:pt>
                <c:pt idx="56">
                  <c:v>0.98724002364409502</c:v>
                </c:pt>
                <c:pt idx="57">
                  <c:v>0.99992031765399603</c:v>
                </c:pt>
                <c:pt idx="58">
                  <c:v>0.993640122121626</c:v>
                </c:pt>
                <c:pt idx="59">
                  <c:v>0.98685787744726206</c:v>
                </c:pt>
                <c:pt idx="60">
                  <c:v>0.98647497746588197</c:v>
                </c:pt>
                <c:pt idx="61">
                  <c:v>0.98819747558217697</c:v>
                </c:pt>
                <c:pt idx="62">
                  <c:v>0.99171457921987805</c:v>
                </c:pt>
                <c:pt idx="63">
                  <c:v>0.98911284077349504</c:v>
                </c:pt>
                <c:pt idx="64">
                  <c:v>0.98821511606177903</c:v>
                </c:pt>
                <c:pt idx="65">
                  <c:v>0.98827657374015199</c:v>
                </c:pt>
                <c:pt idx="66">
                  <c:v>0.99067355219109998</c:v>
                </c:pt>
                <c:pt idx="67">
                  <c:v>0.99088687525086905</c:v>
                </c:pt>
                <c:pt idx="68">
                  <c:v>0.995406947104441</c:v>
                </c:pt>
                <c:pt idx="69">
                  <c:v>0.99232656681524301</c:v>
                </c:pt>
                <c:pt idx="70">
                  <c:v>0.98894357284460099</c:v>
                </c:pt>
                <c:pt idx="71">
                  <c:v>0.99660224707879397</c:v>
                </c:pt>
                <c:pt idx="72">
                  <c:v>0.99330587704341899</c:v>
                </c:pt>
                <c:pt idx="73">
                  <c:v>0.99470846803771595</c:v>
                </c:pt>
                <c:pt idx="74">
                  <c:v>0.98949185912434101</c:v>
                </c:pt>
                <c:pt idx="75">
                  <c:v>0.97818921093876798</c:v>
                </c:pt>
                <c:pt idx="76">
                  <c:v>0.98965782759416099</c:v>
                </c:pt>
                <c:pt idx="77">
                  <c:v>0.99250019561172598</c:v>
                </c:pt>
                <c:pt idx="78">
                  <c:v>0.99452520128594601</c:v>
                </c:pt>
                <c:pt idx="79">
                  <c:v>0.99124298871621397</c:v>
                </c:pt>
                <c:pt idx="80">
                  <c:v>0.99572703257058404</c:v>
                </c:pt>
                <c:pt idx="81">
                  <c:v>0.97885779199879097</c:v>
                </c:pt>
                <c:pt idx="82">
                  <c:v>0.98707744863291702</c:v>
                </c:pt>
                <c:pt idx="83">
                  <c:v>0.98516170794010705</c:v>
                </c:pt>
                <c:pt idx="84">
                  <c:v>0.98894681878287805</c:v>
                </c:pt>
                <c:pt idx="85">
                  <c:v>0.990229290905279</c:v>
                </c:pt>
                <c:pt idx="86">
                  <c:v>0.99634936011144704</c:v>
                </c:pt>
                <c:pt idx="87">
                  <c:v>0.99561121588857104</c:v>
                </c:pt>
                <c:pt idx="88">
                  <c:v>0.99382055022056404</c:v>
                </c:pt>
                <c:pt idx="89">
                  <c:v>0.99626648254140004</c:v>
                </c:pt>
                <c:pt idx="90">
                  <c:v>0.99240142549782695</c:v>
                </c:pt>
                <c:pt idx="91">
                  <c:v>0.97229066418679799</c:v>
                </c:pt>
                <c:pt idx="92">
                  <c:v>0.99020880609908501</c:v>
                </c:pt>
                <c:pt idx="93">
                  <c:v>0.99110228255277399</c:v>
                </c:pt>
                <c:pt idx="94">
                  <c:v>0.94912704733771602</c:v>
                </c:pt>
                <c:pt idx="95">
                  <c:v>0.98704238770909603</c:v>
                </c:pt>
                <c:pt idx="96">
                  <c:v>0.99652224675303502</c:v>
                </c:pt>
                <c:pt idx="97">
                  <c:v>0.98789053076255195</c:v>
                </c:pt>
                <c:pt idx="98">
                  <c:v>0.99580811868132302</c:v>
                </c:pt>
                <c:pt idx="99">
                  <c:v>0.99443494745312599</c:v>
                </c:pt>
                <c:pt idx="100">
                  <c:v>0.989487581419351</c:v>
                </c:pt>
                <c:pt idx="101">
                  <c:v>0.971634091154433</c:v>
                </c:pt>
                <c:pt idx="102">
                  <c:v>0.99351694510699495</c:v>
                </c:pt>
                <c:pt idx="103">
                  <c:v>0.99297063810365604</c:v>
                </c:pt>
                <c:pt idx="104">
                  <c:v>0.98648423645622496</c:v>
                </c:pt>
                <c:pt idx="105">
                  <c:v>1.0018140456838001</c:v>
                </c:pt>
                <c:pt idx="106">
                  <c:v>0.99412660633093497</c:v>
                </c:pt>
                <c:pt idx="107">
                  <c:v>0.99301879685487604</c:v>
                </c:pt>
                <c:pt idx="108">
                  <c:v>0.98104514061041403</c:v>
                </c:pt>
                <c:pt idx="109">
                  <c:v>0.99180692889964395</c:v>
                </c:pt>
                <c:pt idx="110">
                  <c:v>0.99053493310798701</c:v>
                </c:pt>
                <c:pt idx="111">
                  <c:v>0.99176804145118103</c:v>
                </c:pt>
                <c:pt idx="112">
                  <c:v>0.99320339736031804</c:v>
                </c:pt>
                <c:pt idx="113">
                  <c:v>0.99096343510939899</c:v>
                </c:pt>
                <c:pt idx="114">
                  <c:v>0.98834006843092104</c:v>
                </c:pt>
                <c:pt idx="115">
                  <c:v>0.99487441873906501</c:v>
                </c:pt>
                <c:pt idx="116">
                  <c:v>0.99346911265670901</c:v>
                </c:pt>
                <c:pt idx="117">
                  <c:v>0.99642199335216397</c:v>
                </c:pt>
                <c:pt idx="118">
                  <c:v>0.98579183361696698</c:v>
                </c:pt>
                <c:pt idx="119">
                  <c:v>0.99560389787008596</c:v>
                </c:pt>
                <c:pt idx="120">
                  <c:v>0.99506606153219301</c:v>
                </c:pt>
                <c:pt idx="121">
                  <c:v>1.00132839634524</c:v>
                </c:pt>
                <c:pt idx="122">
                  <c:v>0.997362685983048</c:v>
                </c:pt>
                <c:pt idx="123">
                  <c:v>0.98988891019273695</c:v>
                </c:pt>
                <c:pt idx="124">
                  <c:v>0.99288851130303402</c:v>
                </c:pt>
                <c:pt idx="125">
                  <c:v>0.992541160215475</c:v>
                </c:pt>
                <c:pt idx="126">
                  <c:v>0.99172063454600601</c:v>
                </c:pt>
                <c:pt idx="127">
                  <c:v>0.99202572989931004</c:v>
                </c:pt>
                <c:pt idx="128">
                  <c:v>0.99522247520519702</c:v>
                </c:pt>
                <c:pt idx="129">
                  <c:v>0.99701458651976105</c:v>
                </c:pt>
                <c:pt idx="130">
                  <c:v>0.99182627955920899</c:v>
                </c:pt>
                <c:pt idx="131">
                  <c:v>0.99274310462270798</c:v>
                </c:pt>
                <c:pt idx="132">
                  <c:v>0.99434462736838003</c:v>
                </c:pt>
                <c:pt idx="133">
                  <c:v>0.99051062950194602</c:v>
                </c:pt>
                <c:pt idx="134">
                  <c:v>0.991649842702922</c:v>
                </c:pt>
                <c:pt idx="135">
                  <c:v>0.98870086648287203</c:v>
                </c:pt>
                <c:pt idx="136">
                  <c:v>0.99634276504594199</c:v>
                </c:pt>
                <c:pt idx="137">
                  <c:v>0.98814642104474204</c:v>
                </c:pt>
                <c:pt idx="138">
                  <c:v>0.98724785852334895</c:v>
                </c:pt>
                <c:pt idx="139">
                  <c:v>0.94945321961031104</c:v>
                </c:pt>
                <c:pt idx="140">
                  <c:v>0.97936310935248405</c:v>
                </c:pt>
                <c:pt idx="141">
                  <c:v>0.98327926894815498</c:v>
                </c:pt>
                <c:pt idx="142">
                  <c:v>0.99521492764293096</c:v>
                </c:pt>
                <c:pt idx="143">
                  <c:v>0.99206891907886097</c:v>
                </c:pt>
                <c:pt idx="144">
                  <c:v>0.97641848895761796</c:v>
                </c:pt>
                <c:pt idx="145">
                  <c:v>0.97511144668001204</c:v>
                </c:pt>
                <c:pt idx="146">
                  <c:v>0.99735877590187705</c:v>
                </c:pt>
                <c:pt idx="147">
                  <c:v>0.97481287658900695</c:v>
                </c:pt>
                <c:pt idx="148">
                  <c:v>0.99185365652478696</c:v>
                </c:pt>
                <c:pt idx="149">
                  <c:v>0.98565220156785005</c:v>
                </c:pt>
                <c:pt idx="150">
                  <c:v>0.99104186333160005</c:v>
                </c:pt>
                <c:pt idx="151">
                  <c:v>0.990102848230208</c:v>
                </c:pt>
                <c:pt idx="152">
                  <c:v>0.99495727292734804</c:v>
                </c:pt>
                <c:pt idx="153">
                  <c:v>0.98909479137705603</c:v>
                </c:pt>
                <c:pt idx="154">
                  <c:v>0.986540590162438</c:v>
                </c:pt>
                <c:pt idx="155">
                  <c:v>0.99192492032688795</c:v>
                </c:pt>
                <c:pt idx="156">
                  <c:v>0.98540835872157595</c:v>
                </c:pt>
                <c:pt idx="157">
                  <c:v>0.98577053292088801</c:v>
                </c:pt>
                <c:pt idx="158">
                  <c:v>0.97894011950841198</c:v>
                </c:pt>
                <c:pt idx="159">
                  <c:v>0.98837820228311202</c:v>
                </c:pt>
                <c:pt idx="160">
                  <c:v>0.98316225309243699</c:v>
                </c:pt>
                <c:pt idx="161">
                  <c:v>0.97177285113612499</c:v>
                </c:pt>
                <c:pt idx="162">
                  <c:v>0.98267564227602899</c:v>
                </c:pt>
                <c:pt idx="163">
                  <c:v>0.98599307884631304</c:v>
                </c:pt>
                <c:pt idx="164">
                  <c:v>0.98416134602190197</c:v>
                </c:pt>
                <c:pt idx="165">
                  <c:v>0.98154205333536604</c:v>
                </c:pt>
                <c:pt idx="166">
                  <c:v>0.98864624685568803</c:v>
                </c:pt>
                <c:pt idx="167">
                  <c:v>0.98439263369276997</c:v>
                </c:pt>
                <c:pt idx="168">
                  <c:v>0.99279266276396505</c:v>
                </c:pt>
                <c:pt idx="169">
                  <c:v>0.99426605513089406</c:v>
                </c:pt>
                <c:pt idx="170">
                  <c:v>0.99407297224188595</c:v>
                </c:pt>
                <c:pt idx="171">
                  <c:v>0.99276811262306597</c:v>
                </c:pt>
                <c:pt idx="172">
                  <c:v>0.99155479787892298</c:v>
                </c:pt>
                <c:pt idx="173">
                  <c:v>0.99333210932806204</c:v>
                </c:pt>
                <c:pt idx="174">
                  <c:v>0.99277621823115803</c:v>
                </c:pt>
                <c:pt idx="175">
                  <c:v>0.99385373959332401</c:v>
                </c:pt>
                <c:pt idx="176">
                  <c:v>0.99300454530451199</c:v>
                </c:pt>
                <c:pt idx="177">
                  <c:v>0.99181382394833795</c:v>
                </c:pt>
                <c:pt idx="178">
                  <c:v>0.99301929271244904</c:v>
                </c:pt>
                <c:pt idx="179">
                  <c:v>0.99529319060202004</c:v>
                </c:pt>
                <c:pt idx="180">
                  <c:v>0.99296630501956595</c:v>
                </c:pt>
                <c:pt idx="181">
                  <c:v>0.99297021634651095</c:v>
                </c:pt>
                <c:pt idx="182">
                  <c:v>0.98986001872515295</c:v>
                </c:pt>
              </c:numCache>
            </c:numRef>
          </c:xVal>
          <c:yVal>
            <c:numRef>
              <c:f>List4!$X$5:$X$187</c:f>
              <c:numCache>
                <c:formatCode>General</c:formatCode>
                <c:ptCount val="183"/>
                <c:pt idx="0">
                  <c:v>0.99818628633226603</c:v>
                </c:pt>
                <c:pt idx="1">
                  <c:v>0.99870446529609902</c:v>
                </c:pt>
                <c:pt idx="2">
                  <c:v>0.99808696515819195</c:v>
                </c:pt>
                <c:pt idx="3">
                  <c:v>0.99840827802514498</c:v>
                </c:pt>
                <c:pt idx="4">
                  <c:v>0.99933663719463595</c:v>
                </c:pt>
                <c:pt idx="5">
                  <c:v>0.99780176443752999</c:v>
                </c:pt>
                <c:pt idx="6">
                  <c:v>0.99906734942076203</c:v>
                </c:pt>
                <c:pt idx="7">
                  <c:v>1.00152475073866</c:v>
                </c:pt>
                <c:pt idx="8">
                  <c:v>1.0001857357657</c:v>
                </c:pt>
                <c:pt idx="9">
                  <c:v>0.999513560042121</c:v>
                </c:pt>
                <c:pt idx="10">
                  <c:v>1.00004740308934</c:v>
                </c:pt>
                <c:pt idx="11">
                  <c:v>1.00152399358973</c:v>
                </c:pt>
                <c:pt idx="12">
                  <c:v>1.00027771790103</c:v>
                </c:pt>
                <c:pt idx="13">
                  <c:v>0.99948613050358404</c:v>
                </c:pt>
                <c:pt idx="14">
                  <c:v>0.99751605679536504</c:v>
                </c:pt>
                <c:pt idx="15">
                  <c:v>0.99641670256429005</c:v>
                </c:pt>
                <c:pt idx="16">
                  <c:v>0.99931366751105499</c:v>
                </c:pt>
                <c:pt idx="17">
                  <c:v>1.00068469769568</c:v>
                </c:pt>
                <c:pt idx="18">
                  <c:v>1.00136825786093</c:v>
                </c:pt>
                <c:pt idx="19">
                  <c:v>1.0004312185383799</c:v>
                </c:pt>
                <c:pt idx="20">
                  <c:v>0.99885764502548202</c:v>
                </c:pt>
                <c:pt idx="21">
                  <c:v>0.99982541666221603</c:v>
                </c:pt>
                <c:pt idx="22">
                  <c:v>1.00012060429517</c:v>
                </c:pt>
                <c:pt idx="23">
                  <c:v>1.00261476366389</c:v>
                </c:pt>
                <c:pt idx="24">
                  <c:v>1.0026456437522899</c:v>
                </c:pt>
                <c:pt idx="25">
                  <c:v>0.99967414257227705</c:v>
                </c:pt>
                <c:pt idx="26">
                  <c:v>1.0000532582686701</c:v>
                </c:pt>
                <c:pt idx="27">
                  <c:v>1.0012466378781</c:v>
                </c:pt>
                <c:pt idx="28">
                  <c:v>0.99734803872056299</c:v>
                </c:pt>
                <c:pt idx="29">
                  <c:v>0.99800140226616796</c:v>
                </c:pt>
                <c:pt idx="30">
                  <c:v>1.0002720189007499</c:v>
                </c:pt>
                <c:pt idx="31">
                  <c:v>0.99705291768628102</c:v>
                </c:pt>
                <c:pt idx="32">
                  <c:v>0.99773007407122105</c:v>
                </c:pt>
                <c:pt idx="33">
                  <c:v>0.99892004299707005</c:v>
                </c:pt>
                <c:pt idx="34">
                  <c:v>1.0021605723161899</c:v>
                </c:pt>
                <c:pt idx="35">
                  <c:v>1.0018225146991699</c:v>
                </c:pt>
                <c:pt idx="36">
                  <c:v>1.0063571898974299</c:v>
                </c:pt>
                <c:pt idx="37">
                  <c:v>0.99992080694132102</c:v>
                </c:pt>
                <c:pt idx="38">
                  <c:v>1.00147131517318</c:v>
                </c:pt>
                <c:pt idx="39">
                  <c:v>1.0011670411057101</c:v>
                </c:pt>
                <c:pt idx="40">
                  <c:v>1.00020798439897</c:v>
                </c:pt>
                <c:pt idx="41">
                  <c:v>0.99783965343574499</c:v>
                </c:pt>
                <c:pt idx="42">
                  <c:v>1.0016650159687901</c:v>
                </c:pt>
                <c:pt idx="43">
                  <c:v>0.99340141323437703</c:v>
                </c:pt>
                <c:pt idx="44">
                  <c:v>1.00175895730118</c:v>
                </c:pt>
                <c:pt idx="45">
                  <c:v>0.998297150102192</c:v>
                </c:pt>
                <c:pt idx="46">
                  <c:v>0.99666285416897904</c:v>
                </c:pt>
                <c:pt idx="47">
                  <c:v>1.02028219169245</c:v>
                </c:pt>
                <c:pt idx="48">
                  <c:v>1.0011725604558499</c:v>
                </c:pt>
                <c:pt idx="49">
                  <c:v>0.99998346481126399</c:v>
                </c:pt>
                <c:pt idx="50">
                  <c:v>1.0050031077358199</c:v>
                </c:pt>
                <c:pt idx="51">
                  <c:v>0.99845668437930601</c:v>
                </c:pt>
                <c:pt idx="52">
                  <c:v>1.0008808193129199</c:v>
                </c:pt>
                <c:pt idx="53">
                  <c:v>0.99892824807959701</c:v>
                </c:pt>
                <c:pt idx="54">
                  <c:v>1.00047166420143</c:v>
                </c:pt>
                <c:pt idx="55">
                  <c:v>1.00176472654983</c:v>
                </c:pt>
                <c:pt idx="56">
                  <c:v>0.99884957875352998</c:v>
                </c:pt>
                <c:pt idx="57">
                  <c:v>1.0026209068712699</c:v>
                </c:pt>
                <c:pt idx="58">
                  <c:v>1.0018425169346801</c:v>
                </c:pt>
                <c:pt idx="59">
                  <c:v>1.00065547564186</c:v>
                </c:pt>
                <c:pt idx="60">
                  <c:v>1.0021187227166599</c:v>
                </c:pt>
                <c:pt idx="61">
                  <c:v>0.98676911448846705</c:v>
                </c:pt>
                <c:pt idx="62">
                  <c:v>1.00691292364039</c:v>
                </c:pt>
                <c:pt idx="63">
                  <c:v>1.00152744066063</c:v>
                </c:pt>
                <c:pt idx="64">
                  <c:v>1.00657132033494</c:v>
                </c:pt>
                <c:pt idx="65">
                  <c:v>1.0005172744625801</c:v>
                </c:pt>
                <c:pt idx="66">
                  <c:v>0.99772130613844701</c:v>
                </c:pt>
                <c:pt idx="67">
                  <c:v>1.0002836252760201</c:v>
                </c:pt>
                <c:pt idx="68">
                  <c:v>1.00070553029878</c:v>
                </c:pt>
                <c:pt idx="69">
                  <c:v>1.0010732533256199</c:v>
                </c:pt>
                <c:pt idx="70">
                  <c:v>1.0002381670348901</c:v>
                </c:pt>
                <c:pt idx="71">
                  <c:v>0.99880412663583595</c:v>
                </c:pt>
                <c:pt idx="72">
                  <c:v>0.99960110340323305</c:v>
                </c:pt>
                <c:pt idx="73">
                  <c:v>1.0004336951005099</c:v>
                </c:pt>
                <c:pt idx="74">
                  <c:v>1.002838088991</c:v>
                </c:pt>
                <c:pt idx="75">
                  <c:v>0.99862164593334002</c:v>
                </c:pt>
                <c:pt idx="76">
                  <c:v>1.0015232459611401</c:v>
                </c:pt>
                <c:pt idx="77">
                  <c:v>0.99835582800585398</c:v>
                </c:pt>
                <c:pt idx="78">
                  <c:v>0.99897135821566496</c:v>
                </c:pt>
                <c:pt idx="79">
                  <c:v>1.0012722217284999</c:v>
                </c:pt>
                <c:pt idx="80">
                  <c:v>1.00147657185751</c:v>
                </c:pt>
                <c:pt idx="81">
                  <c:v>0.992392867459022</c:v>
                </c:pt>
                <c:pt idx="82">
                  <c:v>0.99917156210586999</c:v>
                </c:pt>
                <c:pt idx="83">
                  <c:v>0.99957442752147996</c:v>
                </c:pt>
                <c:pt idx="84">
                  <c:v>1.0014320183651599</c:v>
                </c:pt>
                <c:pt idx="85">
                  <c:v>1.0004864471474599</c:v>
                </c:pt>
                <c:pt idx="86">
                  <c:v>0.99743234662965896</c:v>
                </c:pt>
                <c:pt idx="87">
                  <c:v>1.0022906415920101</c:v>
                </c:pt>
                <c:pt idx="88">
                  <c:v>1.0002791063724801</c:v>
                </c:pt>
                <c:pt idx="89">
                  <c:v>1.00042526367437</c:v>
                </c:pt>
                <c:pt idx="90">
                  <c:v>1.0055039518389901</c:v>
                </c:pt>
                <c:pt idx="91">
                  <c:v>1.0018787206676101</c:v>
                </c:pt>
                <c:pt idx="92">
                  <c:v>0.99900383002480198</c:v>
                </c:pt>
                <c:pt idx="93">
                  <c:v>0.99905744693368803</c:v>
                </c:pt>
                <c:pt idx="94">
                  <c:v>1.0017301747418099</c:v>
                </c:pt>
                <c:pt idx="95">
                  <c:v>1.0004875940144999</c:v>
                </c:pt>
                <c:pt idx="96">
                  <c:v>1.014761386712</c:v>
                </c:pt>
                <c:pt idx="97">
                  <c:v>1.0074426278147901</c:v>
                </c:pt>
                <c:pt idx="98">
                  <c:v>1.0029609773738699</c:v>
                </c:pt>
                <c:pt idx="99">
                  <c:v>0.99684633392181998</c:v>
                </c:pt>
                <c:pt idx="100">
                  <c:v>1.00404326617283</c:v>
                </c:pt>
                <c:pt idx="101">
                  <c:v>1.00278887053514</c:v>
                </c:pt>
                <c:pt idx="102">
                  <c:v>0.99875535784631198</c:v>
                </c:pt>
                <c:pt idx="103">
                  <c:v>0.99976944578044802</c:v>
                </c:pt>
                <c:pt idx="104">
                  <c:v>0.99937604301370397</c:v>
                </c:pt>
                <c:pt idx="105">
                  <c:v>1.00117975573135</c:v>
                </c:pt>
                <c:pt idx="106">
                  <c:v>1.00013209770324</c:v>
                </c:pt>
                <c:pt idx="107">
                  <c:v>0.99824194762163099</c:v>
                </c:pt>
                <c:pt idx="108">
                  <c:v>0.99814532922946397</c:v>
                </c:pt>
                <c:pt idx="109">
                  <c:v>0.99827579957689905</c:v>
                </c:pt>
                <c:pt idx="110">
                  <c:v>0.99912984053465903</c:v>
                </c:pt>
                <c:pt idx="111">
                  <c:v>0.99777725229568803</c:v>
                </c:pt>
                <c:pt idx="112">
                  <c:v>1.00216117436226</c:v>
                </c:pt>
                <c:pt idx="113">
                  <c:v>1.0006216197633999</c:v>
                </c:pt>
                <c:pt idx="114">
                  <c:v>0.997942755232894</c:v>
                </c:pt>
                <c:pt idx="115">
                  <c:v>1.0018739381870601</c:v>
                </c:pt>
                <c:pt idx="116">
                  <c:v>0.99845510341841504</c:v>
                </c:pt>
                <c:pt idx="117">
                  <c:v>1.00071120955608</c:v>
                </c:pt>
                <c:pt idx="118">
                  <c:v>0.99977486235861801</c:v>
                </c:pt>
                <c:pt idx="119">
                  <c:v>1.0006539914168999</c:v>
                </c:pt>
                <c:pt idx="120">
                  <c:v>1.0019647747023099</c:v>
                </c:pt>
                <c:pt idx="121">
                  <c:v>0.99974433053627199</c:v>
                </c:pt>
                <c:pt idx="122">
                  <c:v>0.99945524472570901</c:v>
                </c:pt>
                <c:pt idx="123">
                  <c:v>1.0014401590041</c:v>
                </c:pt>
                <c:pt idx="124">
                  <c:v>1.00398361950895</c:v>
                </c:pt>
                <c:pt idx="125">
                  <c:v>0.99925880650175303</c:v>
                </c:pt>
                <c:pt idx="126">
                  <c:v>0.99918565253806502</c:v>
                </c:pt>
                <c:pt idx="127">
                  <c:v>0.99944656972730095</c:v>
                </c:pt>
                <c:pt idx="128">
                  <c:v>1.0079506176833199</c:v>
                </c:pt>
                <c:pt idx="129">
                  <c:v>1.00044671173775</c:v>
                </c:pt>
                <c:pt idx="130">
                  <c:v>1.00072643813752</c:v>
                </c:pt>
                <c:pt idx="131">
                  <c:v>0.99991271718974095</c:v>
                </c:pt>
                <c:pt idx="132">
                  <c:v>0.99894010893421603</c:v>
                </c:pt>
                <c:pt idx="133">
                  <c:v>1.0004870631973</c:v>
                </c:pt>
                <c:pt idx="134">
                  <c:v>1.00077261039035</c:v>
                </c:pt>
                <c:pt idx="135">
                  <c:v>1.0000332306546</c:v>
                </c:pt>
                <c:pt idx="136">
                  <c:v>1.00064497449767</c:v>
                </c:pt>
                <c:pt idx="137">
                  <c:v>1.0003967643343601</c:v>
                </c:pt>
                <c:pt idx="138">
                  <c:v>1.0023631388599901</c:v>
                </c:pt>
                <c:pt idx="139">
                  <c:v>1.0020473667423799</c:v>
                </c:pt>
                <c:pt idx="140">
                  <c:v>0.99956082569872795</c:v>
                </c:pt>
                <c:pt idx="141">
                  <c:v>1.0000024930048701</c:v>
                </c:pt>
                <c:pt idx="142">
                  <c:v>1.01454797741046</c:v>
                </c:pt>
                <c:pt idx="143">
                  <c:v>1.0034252874715599</c:v>
                </c:pt>
                <c:pt idx="144">
                  <c:v>0.99832229651758098</c:v>
                </c:pt>
                <c:pt idx="145">
                  <c:v>1.0081402648309601</c:v>
                </c:pt>
                <c:pt idx="146">
                  <c:v>0.98606002825641903</c:v>
                </c:pt>
                <c:pt idx="147">
                  <c:v>1.0047122552660801</c:v>
                </c:pt>
                <c:pt idx="148">
                  <c:v>0.99820237352283603</c:v>
                </c:pt>
                <c:pt idx="149">
                  <c:v>0.99675704001941601</c:v>
                </c:pt>
                <c:pt idx="150">
                  <c:v>0.99595897758904495</c:v>
                </c:pt>
                <c:pt idx="151">
                  <c:v>1.0005290431412399</c:v>
                </c:pt>
                <c:pt idx="152">
                  <c:v>1.0004126989884099</c:v>
                </c:pt>
                <c:pt idx="153">
                  <c:v>0.99957190474222102</c:v>
                </c:pt>
                <c:pt idx="154">
                  <c:v>0.998958619611101</c:v>
                </c:pt>
                <c:pt idx="155">
                  <c:v>1.00055374677289</c:v>
                </c:pt>
                <c:pt idx="156">
                  <c:v>1.00254868999895</c:v>
                </c:pt>
                <c:pt idx="157">
                  <c:v>1.0004203234003799</c:v>
                </c:pt>
                <c:pt idx="158">
                  <c:v>1.00132276771422</c:v>
                </c:pt>
                <c:pt idx="159">
                  <c:v>1.0004432142753501</c:v>
                </c:pt>
                <c:pt idx="160">
                  <c:v>0.99904793807762704</c:v>
                </c:pt>
                <c:pt idx="161">
                  <c:v>1.0017854448621</c:v>
                </c:pt>
                <c:pt idx="162">
                  <c:v>1.00096832713318</c:v>
                </c:pt>
                <c:pt idx="163">
                  <c:v>0.99981251106053004</c:v>
                </c:pt>
                <c:pt idx="164">
                  <c:v>1.00146802244296</c:v>
                </c:pt>
                <c:pt idx="165">
                  <c:v>1.0052997523676099</c:v>
                </c:pt>
                <c:pt idx="166">
                  <c:v>1.00099051224893</c:v>
                </c:pt>
                <c:pt idx="167">
                  <c:v>1.00149045205817</c:v>
                </c:pt>
                <c:pt idx="168">
                  <c:v>1.0000700635009601</c:v>
                </c:pt>
                <c:pt idx="169">
                  <c:v>0.99871224253866797</c:v>
                </c:pt>
                <c:pt idx="170">
                  <c:v>0.99933556065645501</c:v>
                </c:pt>
                <c:pt idx="171">
                  <c:v>1.00021697117724</c:v>
                </c:pt>
                <c:pt idx="172">
                  <c:v>0.99918319074002504</c:v>
                </c:pt>
                <c:pt idx="173">
                  <c:v>0.999873213623372</c:v>
                </c:pt>
                <c:pt idx="174">
                  <c:v>1.00064361104956</c:v>
                </c:pt>
                <c:pt idx="175">
                  <c:v>1.0008902940803399</c:v>
                </c:pt>
                <c:pt idx="176">
                  <c:v>1.0016165332449101</c:v>
                </c:pt>
                <c:pt idx="177">
                  <c:v>1.00287037823186</c:v>
                </c:pt>
                <c:pt idx="178">
                  <c:v>1.00053136973082</c:v>
                </c:pt>
                <c:pt idx="179">
                  <c:v>1.0000936650233401</c:v>
                </c:pt>
                <c:pt idx="180">
                  <c:v>1.0004074578887301</c:v>
                </c:pt>
                <c:pt idx="181">
                  <c:v>1.0008603491549899</c:v>
                </c:pt>
                <c:pt idx="182">
                  <c:v>1.0010157339341399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A2-4250-B732-34478237F6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860248"/>
        <c:axId val="594860576"/>
      </c:scatterChart>
      <c:valAx>
        <c:axId val="594860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594860576"/>
        <c:crosses val="autoZero"/>
        <c:crossBetween val="midCat"/>
      </c:valAx>
      <c:valAx>
        <c:axId val="59486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594860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9.5120516185476817E-2"/>
                  <c:y val="-0.150409375911344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cs-CZ"/>
                </a:p>
              </c:txPr>
            </c:trendlineLbl>
          </c:trendline>
          <c:xVal>
            <c:numRef>
              <c:f>List4!$A$2:$A$184</c:f>
              <c:numCache>
                <c:formatCode>General</c:formatCode>
                <c:ptCount val="183"/>
                <c:pt idx="0">
                  <c:v>0.37358532073392797</c:v>
                </c:pt>
                <c:pt idx="1">
                  <c:v>0.528467594179439</c:v>
                </c:pt>
                <c:pt idx="2">
                  <c:v>0.557554911778262</c:v>
                </c:pt>
                <c:pt idx="3">
                  <c:v>0.50381745775755704</c:v>
                </c:pt>
                <c:pt idx="4">
                  <c:v>0.58287912431784905</c:v>
                </c:pt>
                <c:pt idx="5">
                  <c:v>0.53200160359625703</c:v>
                </c:pt>
                <c:pt idx="6">
                  <c:v>0.490275495750569</c:v>
                </c:pt>
                <c:pt idx="7">
                  <c:v>0.50523193919757903</c:v>
                </c:pt>
                <c:pt idx="8">
                  <c:v>0.48599508326458302</c:v>
                </c:pt>
                <c:pt idx="9">
                  <c:v>0.458815698199949</c:v>
                </c:pt>
                <c:pt idx="10">
                  <c:v>0.51627472799944196</c:v>
                </c:pt>
                <c:pt idx="11">
                  <c:v>0.49084663882699597</c:v>
                </c:pt>
                <c:pt idx="12">
                  <c:v>0.51926673209575802</c:v>
                </c:pt>
                <c:pt idx="13">
                  <c:v>0.47146061766188502</c:v>
                </c:pt>
                <c:pt idx="14">
                  <c:v>0.51424402317730999</c:v>
                </c:pt>
                <c:pt idx="15">
                  <c:v>0.40076163401248099</c:v>
                </c:pt>
                <c:pt idx="16">
                  <c:v>0.48562577671155999</c:v>
                </c:pt>
                <c:pt idx="17">
                  <c:v>0.51922990481818398</c:v>
                </c:pt>
                <c:pt idx="18">
                  <c:v>0.49707839625820699</c:v>
                </c:pt>
                <c:pt idx="19">
                  <c:v>0.49862331430443901</c:v>
                </c:pt>
                <c:pt idx="20">
                  <c:v>0.52155497900493997</c:v>
                </c:pt>
                <c:pt idx="21">
                  <c:v>0.485126521054347</c:v>
                </c:pt>
                <c:pt idx="22">
                  <c:v>0.39981011555840601</c:v>
                </c:pt>
                <c:pt idx="23">
                  <c:v>0.44888074246774401</c:v>
                </c:pt>
                <c:pt idx="24">
                  <c:v>0.52327672539131198</c:v>
                </c:pt>
                <c:pt idx="25">
                  <c:v>0.46453105465178801</c:v>
                </c:pt>
                <c:pt idx="26">
                  <c:v>0.46653685518263199</c:v>
                </c:pt>
                <c:pt idx="27">
                  <c:v>0.52590559873229503</c:v>
                </c:pt>
                <c:pt idx="28">
                  <c:v>0.52714764937829806</c:v>
                </c:pt>
                <c:pt idx="29">
                  <c:v>0.51243518948132005</c:v>
                </c:pt>
                <c:pt idx="30">
                  <c:v>0.49329404745473798</c:v>
                </c:pt>
                <c:pt idx="31">
                  <c:v>0.49656240165055099</c:v>
                </c:pt>
                <c:pt idx="32">
                  <c:v>0.50160552425043103</c:v>
                </c:pt>
                <c:pt idx="33">
                  <c:v>0.40003239044562899</c:v>
                </c:pt>
                <c:pt idx="34">
                  <c:v>0.54137266537668904</c:v>
                </c:pt>
                <c:pt idx="35">
                  <c:v>0.53870296430608899</c:v>
                </c:pt>
                <c:pt idx="36">
                  <c:v>0.57578674468876001</c:v>
                </c:pt>
                <c:pt idx="37">
                  <c:v>0.49640133221647298</c:v>
                </c:pt>
                <c:pt idx="38">
                  <c:v>0.48052749338682699</c:v>
                </c:pt>
                <c:pt idx="39">
                  <c:v>0.39677192012713303</c:v>
                </c:pt>
                <c:pt idx="40">
                  <c:v>0.458659576762044</c:v>
                </c:pt>
                <c:pt idx="41">
                  <c:v>0.44343106809788702</c:v>
                </c:pt>
                <c:pt idx="42">
                  <c:v>0.46913270244371602</c:v>
                </c:pt>
                <c:pt idx="43">
                  <c:v>0.50881370945655302</c:v>
                </c:pt>
                <c:pt idx="44">
                  <c:v>0.47020587269111302</c:v>
                </c:pt>
                <c:pt idx="45">
                  <c:v>0.460851819740147</c:v>
                </c:pt>
                <c:pt idx="46">
                  <c:v>0.44551931332268302</c:v>
                </c:pt>
                <c:pt idx="47">
                  <c:v>0.430283383360271</c:v>
                </c:pt>
                <c:pt idx="48">
                  <c:v>0.41114304432385501</c:v>
                </c:pt>
                <c:pt idx="49">
                  <c:v>0.44265142876024499</c:v>
                </c:pt>
                <c:pt idx="50">
                  <c:v>0.35999764339012003</c:v>
                </c:pt>
                <c:pt idx="51">
                  <c:v>0.48662873656299299</c:v>
                </c:pt>
                <c:pt idx="52">
                  <c:v>0.49625605190506999</c:v>
                </c:pt>
                <c:pt idx="53">
                  <c:v>0.49512695873647</c:v>
                </c:pt>
                <c:pt idx="54">
                  <c:v>0.421732489066308</c:v>
                </c:pt>
                <c:pt idx="55">
                  <c:v>0.54891556687714005</c:v>
                </c:pt>
                <c:pt idx="56">
                  <c:v>0.38358348238006901</c:v>
                </c:pt>
                <c:pt idx="57">
                  <c:v>0.47276371426108299</c:v>
                </c:pt>
                <c:pt idx="58">
                  <c:v>0.49871346946466899</c:v>
                </c:pt>
                <c:pt idx="59">
                  <c:v>0.53637629227142303</c:v>
                </c:pt>
                <c:pt idx="60">
                  <c:v>0.47314616910278801</c:v>
                </c:pt>
                <c:pt idx="61">
                  <c:v>0.440160271741938</c:v>
                </c:pt>
                <c:pt idx="62">
                  <c:v>0.47297825790537101</c:v>
                </c:pt>
                <c:pt idx="63">
                  <c:v>0.51170472637592501</c:v>
                </c:pt>
                <c:pt idx="64">
                  <c:v>0.47407508194102999</c:v>
                </c:pt>
                <c:pt idx="65">
                  <c:v>0.46684143519514198</c:v>
                </c:pt>
                <c:pt idx="66">
                  <c:v>0.41646795859456898</c:v>
                </c:pt>
                <c:pt idx="67">
                  <c:v>0.35864342101135699</c:v>
                </c:pt>
                <c:pt idx="68">
                  <c:v>0.45665188531113599</c:v>
                </c:pt>
                <c:pt idx="69">
                  <c:v>0.45784395499296299</c:v>
                </c:pt>
                <c:pt idx="70">
                  <c:v>0.45678060566765699</c:v>
                </c:pt>
                <c:pt idx="71">
                  <c:v>0.447131650978906</c:v>
                </c:pt>
                <c:pt idx="72">
                  <c:v>0.35206785558514703</c:v>
                </c:pt>
                <c:pt idx="73">
                  <c:v>0.48189407966696302</c:v>
                </c:pt>
                <c:pt idx="74">
                  <c:v>0.35776351651768201</c:v>
                </c:pt>
                <c:pt idx="75">
                  <c:v>0.42751832964994901</c:v>
                </c:pt>
                <c:pt idx="76">
                  <c:v>0.47334390281953698</c:v>
                </c:pt>
                <c:pt idx="77">
                  <c:v>0.52724692633776005</c:v>
                </c:pt>
                <c:pt idx="78">
                  <c:v>0.49368110692878098</c:v>
                </c:pt>
                <c:pt idx="79">
                  <c:v>0.456082994746285</c:v>
                </c:pt>
                <c:pt idx="80">
                  <c:v>0.43183004437286499</c:v>
                </c:pt>
                <c:pt idx="81">
                  <c:v>0.40210039865172698</c:v>
                </c:pt>
                <c:pt idx="82">
                  <c:v>0.33217467902307202</c:v>
                </c:pt>
                <c:pt idx="83">
                  <c:v>0.50874827057266603</c:v>
                </c:pt>
                <c:pt idx="84">
                  <c:v>0.54926059169404995</c:v>
                </c:pt>
                <c:pt idx="85">
                  <c:v>0.53290476868148895</c:v>
                </c:pt>
                <c:pt idx="86">
                  <c:v>0.56490666645902998</c:v>
                </c:pt>
                <c:pt idx="87">
                  <c:v>0.51305507888039703</c:v>
                </c:pt>
                <c:pt idx="88">
                  <c:v>0.47522149485455301</c:v>
                </c:pt>
                <c:pt idx="89">
                  <c:v>0.42681795392320399</c:v>
                </c:pt>
                <c:pt idx="90">
                  <c:v>0.55900812763643104</c:v>
                </c:pt>
                <c:pt idx="91">
                  <c:v>0.547410038644917</c:v>
                </c:pt>
                <c:pt idx="92">
                  <c:v>0.50150040316861599</c:v>
                </c:pt>
                <c:pt idx="93">
                  <c:v>0.52651051937913096</c:v>
                </c:pt>
                <c:pt idx="94">
                  <c:v>0.41837244844224802</c:v>
                </c:pt>
                <c:pt idx="95">
                  <c:v>0.475524281843131</c:v>
                </c:pt>
                <c:pt idx="96">
                  <c:v>0.40298153077990601</c:v>
                </c:pt>
                <c:pt idx="97">
                  <c:v>0.41036078669812098</c:v>
                </c:pt>
                <c:pt idx="98">
                  <c:v>0.46843696912475102</c:v>
                </c:pt>
                <c:pt idx="99">
                  <c:v>0.54387432266372604</c:v>
                </c:pt>
                <c:pt idx="100">
                  <c:v>0.54133669799600703</c:v>
                </c:pt>
                <c:pt idx="101">
                  <c:v>0.43770422499063899</c:v>
                </c:pt>
                <c:pt idx="102">
                  <c:v>0.56742383951133302</c:v>
                </c:pt>
                <c:pt idx="103">
                  <c:v>0.49804884629135199</c:v>
                </c:pt>
                <c:pt idx="104">
                  <c:v>0.50719753064504502</c:v>
                </c:pt>
                <c:pt idx="105">
                  <c:v>0.54764608424850703</c:v>
                </c:pt>
                <c:pt idx="106">
                  <c:v>0.48517740755181399</c:v>
                </c:pt>
                <c:pt idx="107">
                  <c:v>0.46983049523419401</c:v>
                </c:pt>
                <c:pt idx="108">
                  <c:v>0.51720111816088499</c:v>
                </c:pt>
                <c:pt idx="109">
                  <c:v>0.54627905982078495</c:v>
                </c:pt>
                <c:pt idx="110">
                  <c:v>0.54982470090199997</c:v>
                </c:pt>
                <c:pt idx="111">
                  <c:v>0.53939825719128098</c:v>
                </c:pt>
                <c:pt idx="112">
                  <c:v>0.472128987251282</c:v>
                </c:pt>
                <c:pt idx="113">
                  <c:v>0.48514200556318599</c:v>
                </c:pt>
                <c:pt idx="114">
                  <c:v>0.49036272994097502</c:v>
                </c:pt>
                <c:pt idx="115">
                  <c:v>0.47642883329596503</c:v>
                </c:pt>
                <c:pt idx="116">
                  <c:v>0.54353984307342496</c:v>
                </c:pt>
                <c:pt idx="117">
                  <c:v>0.52953138672119404</c:v>
                </c:pt>
                <c:pt idx="118">
                  <c:v>0.42046947092525</c:v>
                </c:pt>
                <c:pt idx="119">
                  <c:v>0.33695910730074202</c:v>
                </c:pt>
                <c:pt idx="120">
                  <c:v>0.53845091764257202</c:v>
                </c:pt>
                <c:pt idx="121">
                  <c:v>0.48231311552067802</c:v>
                </c:pt>
                <c:pt idx="122">
                  <c:v>0.50587344324044703</c:v>
                </c:pt>
                <c:pt idx="123">
                  <c:v>0.55850055721714198</c:v>
                </c:pt>
                <c:pt idx="124">
                  <c:v>0.43276382379905998</c:v>
                </c:pt>
                <c:pt idx="125">
                  <c:v>0.55924091690965205</c:v>
                </c:pt>
                <c:pt idx="126">
                  <c:v>0.469412639593909</c:v>
                </c:pt>
                <c:pt idx="127">
                  <c:v>0.48834277553760003</c:v>
                </c:pt>
                <c:pt idx="128">
                  <c:v>0.57008796274839002</c:v>
                </c:pt>
                <c:pt idx="129">
                  <c:v>0.40913811699136299</c:v>
                </c:pt>
                <c:pt idx="130">
                  <c:v>0.52074301461116501</c:v>
                </c:pt>
                <c:pt idx="131">
                  <c:v>0.45700973249350901</c:v>
                </c:pt>
                <c:pt idx="132">
                  <c:v>0.38613437223830799</c:v>
                </c:pt>
                <c:pt idx="133">
                  <c:v>0.49949534657447298</c:v>
                </c:pt>
                <c:pt idx="134">
                  <c:v>0.396255781660523</c:v>
                </c:pt>
                <c:pt idx="135">
                  <c:v>0.471168062671035</c:v>
                </c:pt>
                <c:pt idx="136">
                  <c:v>0.45349750042772002</c:v>
                </c:pt>
                <c:pt idx="137">
                  <c:v>0.42697947866732899</c:v>
                </c:pt>
                <c:pt idx="138">
                  <c:v>0.55225022727303297</c:v>
                </c:pt>
                <c:pt idx="139">
                  <c:v>0.40979700363009902</c:v>
                </c:pt>
                <c:pt idx="140">
                  <c:v>0.50396786104484004</c:v>
                </c:pt>
                <c:pt idx="141">
                  <c:v>0.49231403303957799</c:v>
                </c:pt>
                <c:pt idx="142">
                  <c:v>0.59427994874129197</c:v>
                </c:pt>
                <c:pt idx="143">
                  <c:v>0.56676487845170098</c:v>
                </c:pt>
                <c:pt idx="144">
                  <c:v>0.59878511806769097</c:v>
                </c:pt>
                <c:pt idx="145">
                  <c:v>0.58938756125924996</c:v>
                </c:pt>
                <c:pt idx="146">
                  <c:v>0.578217083265959</c:v>
                </c:pt>
                <c:pt idx="147">
                  <c:v>0.48268808501379401</c:v>
                </c:pt>
                <c:pt idx="148">
                  <c:v>0.52259328583279197</c:v>
                </c:pt>
                <c:pt idx="149">
                  <c:v>0.55763584968948399</c:v>
                </c:pt>
                <c:pt idx="150">
                  <c:v>0.53830399235233894</c:v>
                </c:pt>
                <c:pt idx="151">
                  <c:v>0.53455885698472705</c:v>
                </c:pt>
                <c:pt idx="152">
                  <c:v>0.38223384221489198</c:v>
                </c:pt>
                <c:pt idx="153">
                  <c:v>0.56345129624775403</c:v>
                </c:pt>
                <c:pt idx="154">
                  <c:v>0.54364843483070502</c:v>
                </c:pt>
                <c:pt idx="155">
                  <c:v>0.55146915642662797</c:v>
                </c:pt>
                <c:pt idx="156">
                  <c:v>0.57905215583103098</c:v>
                </c:pt>
                <c:pt idx="157">
                  <c:v>0.54052337609736001</c:v>
                </c:pt>
                <c:pt idx="158">
                  <c:v>0.51696055527290996</c:v>
                </c:pt>
                <c:pt idx="159">
                  <c:v>0.56001785315835695</c:v>
                </c:pt>
                <c:pt idx="160">
                  <c:v>0.5333418063773</c:v>
                </c:pt>
                <c:pt idx="161">
                  <c:v>0.51600505661135598</c:v>
                </c:pt>
                <c:pt idx="162">
                  <c:v>0.53979032678303396</c:v>
                </c:pt>
                <c:pt idx="163">
                  <c:v>0.58370604671984505</c:v>
                </c:pt>
                <c:pt idx="164">
                  <c:v>0.43049967012982698</c:v>
                </c:pt>
                <c:pt idx="165">
                  <c:v>0.52988434103009197</c:v>
                </c:pt>
                <c:pt idx="166">
                  <c:v>0.54724259546836596</c:v>
                </c:pt>
                <c:pt idx="167">
                  <c:v>0.50863204739174905</c:v>
                </c:pt>
                <c:pt idx="168">
                  <c:v>0.53499465130350699</c:v>
                </c:pt>
                <c:pt idx="169">
                  <c:v>0.46585702660633299</c:v>
                </c:pt>
                <c:pt idx="170">
                  <c:v>0.46214426707213402</c:v>
                </c:pt>
                <c:pt idx="171">
                  <c:v>0.49676637397534601</c:v>
                </c:pt>
                <c:pt idx="172">
                  <c:v>0.48470631208182202</c:v>
                </c:pt>
                <c:pt idx="173">
                  <c:v>0.41831861612451599</c:v>
                </c:pt>
                <c:pt idx="174">
                  <c:v>0.44477941776003499</c:v>
                </c:pt>
                <c:pt idx="175">
                  <c:v>0.43954015333780699</c:v>
                </c:pt>
                <c:pt idx="176">
                  <c:v>0.58622790405828695</c:v>
                </c:pt>
                <c:pt idx="177">
                  <c:v>0.60904972240795796</c:v>
                </c:pt>
                <c:pt idx="178">
                  <c:v>0.41678306539165499</c:v>
                </c:pt>
                <c:pt idx="179">
                  <c:v>0.41473015739490299</c:v>
                </c:pt>
                <c:pt idx="180">
                  <c:v>0.51510343725544705</c:v>
                </c:pt>
                <c:pt idx="181">
                  <c:v>0.50324139356994202</c:v>
                </c:pt>
                <c:pt idx="182">
                  <c:v>0.49432743562998999</c:v>
                </c:pt>
              </c:numCache>
            </c:numRef>
          </c:xVal>
          <c:yVal>
            <c:numRef>
              <c:f>List4!$B$2:$B$184</c:f>
              <c:numCache>
                <c:formatCode>General</c:formatCode>
                <c:ptCount val="183"/>
                <c:pt idx="0">
                  <c:v>3.8185642088785898</c:v>
                </c:pt>
                <c:pt idx="1">
                  <c:v>3.5340534316596899</c:v>
                </c:pt>
                <c:pt idx="2">
                  <c:v>3.4196763058802402</c:v>
                </c:pt>
                <c:pt idx="3">
                  <c:v>3.5969903890399002</c:v>
                </c:pt>
                <c:pt idx="4">
                  <c:v>3.2908775944961399</c:v>
                </c:pt>
                <c:pt idx="5">
                  <c:v>3.4911906035715701</c:v>
                </c:pt>
                <c:pt idx="6">
                  <c:v>3.15283887591624</c:v>
                </c:pt>
                <c:pt idx="7">
                  <c:v>3.5699268768325498</c:v>
                </c:pt>
                <c:pt idx="8">
                  <c:v>3.7513452282836499</c:v>
                </c:pt>
                <c:pt idx="9">
                  <c:v>3.8197701835817899</c:v>
                </c:pt>
                <c:pt idx="10">
                  <c:v>3.6665143566994698</c:v>
                </c:pt>
                <c:pt idx="11">
                  <c:v>3.6413042045462198</c:v>
                </c:pt>
                <c:pt idx="12">
                  <c:v>3.55748421875218</c:v>
                </c:pt>
                <c:pt idx="13">
                  <c:v>3.3428055045376799</c:v>
                </c:pt>
                <c:pt idx="14">
                  <c:v>3.6649068472737301</c:v>
                </c:pt>
                <c:pt idx="15">
                  <c:v>3.8902109234811801</c:v>
                </c:pt>
                <c:pt idx="16">
                  <c:v>3.7529576141343899</c:v>
                </c:pt>
                <c:pt idx="17">
                  <c:v>3.6593998268706001</c:v>
                </c:pt>
                <c:pt idx="18">
                  <c:v>3.7246837279008398</c:v>
                </c:pt>
                <c:pt idx="19">
                  <c:v>3.6912804314552599</c:v>
                </c:pt>
                <c:pt idx="20">
                  <c:v>3.6237499254713601</c:v>
                </c:pt>
                <c:pt idx="21">
                  <c:v>3.67302571736117</c:v>
                </c:pt>
                <c:pt idx="22">
                  <c:v>3.5771009768061699</c:v>
                </c:pt>
                <c:pt idx="23">
                  <c:v>3.4840488105533201</c:v>
                </c:pt>
                <c:pt idx="24">
                  <c:v>3.0076443340639001</c:v>
                </c:pt>
                <c:pt idx="25">
                  <c:v>3.4650029980911201</c:v>
                </c:pt>
                <c:pt idx="26">
                  <c:v>3.51424066020054</c:v>
                </c:pt>
                <c:pt idx="27">
                  <c:v>3.6528886941983698</c:v>
                </c:pt>
                <c:pt idx="28">
                  <c:v>3.6498894481164799</c:v>
                </c:pt>
                <c:pt idx="29">
                  <c:v>3.68151013826991</c:v>
                </c:pt>
                <c:pt idx="30">
                  <c:v>3.6608138051438601</c:v>
                </c:pt>
                <c:pt idx="31">
                  <c:v>3.6543817505765501</c:v>
                </c:pt>
                <c:pt idx="32">
                  <c:v>3.6426642706631198</c:v>
                </c:pt>
                <c:pt idx="33">
                  <c:v>3.4235837703285399</c:v>
                </c:pt>
                <c:pt idx="34">
                  <c:v>3.67498758372547</c:v>
                </c:pt>
                <c:pt idx="35">
                  <c:v>3.6882822482502302</c:v>
                </c:pt>
                <c:pt idx="36">
                  <c:v>3.4921714729023798</c:v>
                </c:pt>
                <c:pt idx="37">
                  <c:v>3.7198940914945702</c:v>
                </c:pt>
                <c:pt idx="38">
                  <c:v>3.7700273392774899</c:v>
                </c:pt>
                <c:pt idx="39">
                  <c:v>3.52452786496139</c:v>
                </c:pt>
                <c:pt idx="40">
                  <c:v>3.82477550126106</c:v>
                </c:pt>
                <c:pt idx="41">
                  <c:v>3.85732972637356</c:v>
                </c:pt>
                <c:pt idx="42">
                  <c:v>3.6429033020981501</c:v>
                </c:pt>
                <c:pt idx="43">
                  <c:v>3.8325566050458999</c:v>
                </c:pt>
                <c:pt idx="44">
                  <c:v>3.6464806353698802</c:v>
                </c:pt>
                <c:pt idx="45">
                  <c:v>3.8049737273884499</c:v>
                </c:pt>
                <c:pt idx="46">
                  <c:v>3.8479292264134899</c:v>
                </c:pt>
                <c:pt idx="47">
                  <c:v>3.4701848188190398</c:v>
                </c:pt>
                <c:pt idx="48">
                  <c:v>3.4622425847149101</c:v>
                </c:pt>
                <c:pt idx="49">
                  <c:v>3.4744274584533898</c:v>
                </c:pt>
                <c:pt idx="50">
                  <c:v>3.4656769068655899</c:v>
                </c:pt>
                <c:pt idx="51">
                  <c:v>3.6723421760097401</c:v>
                </c:pt>
                <c:pt idx="52">
                  <c:v>3.7139054005531</c:v>
                </c:pt>
                <c:pt idx="53">
                  <c:v>3.6614654418880499</c:v>
                </c:pt>
                <c:pt idx="54">
                  <c:v>3.73183480098443</c:v>
                </c:pt>
                <c:pt idx="55">
                  <c:v>3.5862463820267698</c:v>
                </c:pt>
                <c:pt idx="56">
                  <c:v>3.7417634242958702</c:v>
                </c:pt>
                <c:pt idx="57">
                  <c:v>3.5549863997984201</c:v>
                </c:pt>
                <c:pt idx="58">
                  <c:v>3.7118960764351598</c:v>
                </c:pt>
                <c:pt idx="59">
                  <c:v>3.6880220338352601</c:v>
                </c:pt>
                <c:pt idx="60">
                  <c:v>3.4540645974570698</c:v>
                </c:pt>
                <c:pt idx="61">
                  <c:v>3.6319345483705798</c:v>
                </c:pt>
                <c:pt idx="62">
                  <c:v>3.7909661837314101</c:v>
                </c:pt>
                <c:pt idx="63">
                  <c:v>3.69501570352138</c:v>
                </c:pt>
                <c:pt idx="64">
                  <c:v>3.4172881419361101</c:v>
                </c:pt>
                <c:pt idx="65">
                  <c:v>3.7968811686369</c:v>
                </c:pt>
                <c:pt idx="66">
                  <c:v>3.8207741809773599</c:v>
                </c:pt>
                <c:pt idx="67">
                  <c:v>3.4553542636905799</c:v>
                </c:pt>
                <c:pt idx="68">
                  <c:v>3.9003540286234202</c:v>
                </c:pt>
                <c:pt idx="69">
                  <c:v>3.8094280099923599</c:v>
                </c:pt>
                <c:pt idx="70">
                  <c:v>3.85730695301597</c:v>
                </c:pt>
                <c:pt idx="71">
                  <c:v>3.7605870202657798</c:v>
                </c:pt>
                <c:pt idx="72">
                  <c:v>3.4693791139768</c:v>
                </c:pt>
                <c:pt idx="73">
                  <c:v>3.8212033794579399</c:v>
                </c:pt>
                <c:pt idx="74">
                  <c:v>3.4818940342735298</c:v>
                </c:pt>
                <c:pt idx="75">
                  <c:v>3.7424964101807601</c:v>
                </c:pt>
                <c:pt idx="76">
                  <c:v>3.64254664232854</c:v>
                </c:pt>
                <c:pt idx="77">
                  <c:v>3.7171911507107902</c:v>
                </c:pt>
                <c:pt idx="78">
                  <c:v>3.73981665143382</c:v>
                </c:pt>
                <c:pt idx="79">
                  <c:v>3.7520521561723399</c:v>
                </c:pt>
                <c:pt idx="80">
                  <c:v>3.5031387800558398</c:v>
                </c:pt>
                <c:pt idx="81">
                  <c:v>3.70588909137886</c:v>
                </c:pt>
                <c:pt idx="82">
                  <c:v>3.75022597195133</c:v>
                </c:pt>
                <c:pt idx="83">
                  <c:v>3.67649671354161</c:v>
                </c:pt>
                <c:pt idx="84">
                  <c:v>3.4260830420619701</c:v>
                </c:pt>
                <c:pt idx="85">
                  <c:v>3.5872040320637701</c:v>
                </c:pt>
                <c:pt idx="86">
                  <c:v>3.4616916741117798</c:v>
                </c:pt>
                <c:pt idx="87">
                  <c:v>3.4758865083859698</c:v>
                </c:pt>
                <c:pt idx="88">
                  <c:v>3.7604573752568902</c:v>
                </c:pt>
                <c:pt idx="89">
                  <c:v>3.3332340100838298</c:v>
                </c:pt>
                <c:pt idx="90">
                  <c:v>3.50408080876104</c:v>
                </c:pt>
                <c:pt idx="91">
                  <c:v>3.4489634774250302</c:v>
                </c:pt>
                <c:pt idx="92">
                  <c:v>3.5829890905668602</c:v>
                </c:pt>
                <c:pt idx="93">
                  <c:v>3.5316955323759802</c:v>
                </c:pt>
                <c:pt idx="94">
                  <c:v>3.8580577040849899</c:v>
                </c:pt>
                <c:pt idx="95">
                  <c:v>3.7736811853757399</c:v>
                </c:pt>
                <c:pt idx="96">
                  <c:v>3.7005842153024799</c:v>
                </c:pt>
                <c:pt idx="97">
                  <c:v>3.83555055670071</c:v>
                </c:pt>
                <c:pt idx="98">
                  <c:v>3.7647988194695698</c:v>
                </c:pt>
                <c:pt idx="99">
                  <c:v>3.50730317426448</c:v>
                </c:pt>
                <c:pt idx="100">
                  <c:v>3.5944909942819598</c:v>
                </c:pt>
                <c:pt idx="101">
                  <c:v>3.8549601703322498</c:v>
                </c:pt>
                <c:pt idx="102">
                  <c:v>3.5026584117025701</c:v>
                </c:pt>
                <c:pt idx="103">
                  <c:v>3.71575783809815</c:v>
                </c:pt>
                <c:pt idx="104">
                  <c:v>3.7014693885020602</c:v>
                </c:pt>
                <c:pt idx="105">
                  <c:v>3.5701165699259301</c:v>
                </c:pt>
                <c:pt idx="106">
                  <c:v>3.7420262348915099</c:v>
                </c:pt>
                <c:pt idx="107">
                  <c:v>3.7707183349192301</c:v>
                </c:pt>
                <c:pt idx="108">
                  <c:v>3.6681880856740001</c:v>
                </c:pt>
                <c:pt idx="109">
                  <c:v>3.4074401026668002</c:v>
                </c:pt>
                <c:pt idx="110">
                  <c:v>3.5525747990642502</c:v>
                </c:pt>
                <c:pt idx="111">
                  <c:v>3.6630197248452498</c:v>
                </c:pt>
                <c:pt idx="112">
                  <c:v>3.6135445859353901</c:v>
                </c:pt>
                <c:pt idx="113">
                  <c:v>3.6757704628248402</c:v>
                </c:pt>
                <c:pt idx="114">
                  <c:v>3.67037491917044</c:v>
                </c:pt>
                <c:pt idx="115">
                  <c:v>3.7675078989187698</c:v>
                </c:pt>
                <c:pt idx="116">
                  <c:v>3.5954577458632699</c:v>
                </c:pt>
                <c:pt idx="117">
                  <c:v>3.6464647304783502</c:v>
                </c:pt>
                <c:pt idx="118">
                  <c:v>3.8210025580923799</c:v>
                </c:pt>
                <c:pt idx="119">
                  <c:v>3.52255680363012</c:v>
                </c:pt>
                <c:pt idx="120">
                  <c:v>3.6297644340756001</c:v>
                </c:pt>
                <c:pt idx="121">
                  <c:v>3.7556449173385</c:v>
                </c:pt>
                <c:pt idx="122">
                  <c:v>3.70125955569601</c:v>
                </c:pt>
                <c:pt idx="123">
                  <c:v>3.4793794638467199</c:v>
                </c:pt>
                <c:pt idx="124">
                  <c:v>3.3317769039647498</c:v>
                </c:pt>
                <c:pt idx="125">
                  <c:v>3.5601226995939999</c:v>
                </c:pt>
                <c:pt idx="126">
                  <c:v>3.7744425645987199</c:v>
                </c:pt>
                <c:pt idx="127">
                  <c:v>3.6686631604808699</c:v>
                </c:pt>
                <c:pt idx="128">
                  <c:v>3.3533411752131701</c:v>
                </c:pt>
                <c:pt idx="129">
                  <c:v>3.9646317765091599</c:v>
                </c:pt>
                <c:pt idx="130">
                  <c:v>3.6517943206373502</c:v>
                </c:pt>
                <c:pt idx="131">
                  <c:v>3.6644760613948999</c:v>
                </c:pt>
                <c:pt idx="132">
                  <c:v>3.5220931350248699</c:v>
                </c:pt>
                <c:pt idx="133">
                  <c:v>3.7144485307248498</c:v>
                </c:pt>
                <c:pt idx="134">
                  <c:v>3.51531535328487</c:v>
                </c:pt>
                <c:pt idx="135">
                  <c:v>3.6992720321669199</c:v>
                </c:pt>
                <c:pt idx="136">
                  <c:v>3.5477597677302501</c:v>
                </c:pt>
                <c:pt idx="137">
                  <c:v>3.8118636141889199</c:v>
                </c:pt>
                <c:pt idx="138">
                  <c:v>3.4881749596705598</c:v>
                </c:pt>
                <c:pt idx="139">
                  <c:v>3.7676189828148101</c:v>
                </c:pt>
                <c:pt idx="140">
                  <c:v>3.63327251272487</c:v>
                </c:pt>
                <c:pt idx="141">
                  <c:v>3.6404706119451702</c:v>
                </c:pt>
                <c:pt idx="142">
                  <c:v>3.3097636779280002</c:v>
                </c:pt>
                <c:pt idx="143">
                  <c:v>3.4342056215900101</c:v>
                </c:pt>
                <c:pt idx="144">
                  <c:v>3.41751816235156</c:v>
                </c:pt>
                <c:pt idx="145">
                  <c:v>3.36347024373273</c:v>
                </c:pt>
                <c:pt idx="146">
                  <c:v>3.4851430837525701</c:v>
                </c:pt>
                <c:pt idx="147">
                  <c:v>3.6098979530228101</c:v>
                </c:pt>
                <c:pt idx="148">
                  <c:v>3.5676249073582902</c:v>
                </c:pt>
                <c:pt idx="149">
                  <c:v>3.3978807516376199</c:v>
                </c:pt>
                <c:pt idx="150">
                  <c:v>3.4561114285016901</c:v>
                </c:pt>
                <c:pt idx="151">
                  <c:v>3.5518149752787398</c:v>
                </c:pt>
                <c:pt idx="152">
                  <c:v>3.8179269828179301</c:v>
                </c:pt>
                <c:pt idx="153">
                  <c:v>3.4842814490849698</c:v>
                </c:pt>
                <c:pt idx="154">
                  <c:v>3.4931493732168302</c:v>
                </c:pt>
                <c:pt idx="155">
                  <c:v>3.5610171848147898</c:v>
                </c:pt>
                <c:pt idx="156">
                  <c:v>3.4091026852399402</c:v>
                </c:pt>
                <c:pt idx="157">
                  <c:v>3.60525264552671</c:v>
                </c:pt>
                <c:pt idx="158">
                  <c:v>3.59983130254298</c:v>
                </c:pt>
                <c:pt idx="159">
                  <c:v>3.47851256539162</c:v>
                </c:pt>
                <c:pt idx="160">
                  <c:v>3.46418116711087</c:v>
                </c:pt>
                <c:pt idx="161">
                  <c:v>3.34022533741995</c:v>
                </c:pt>
                <c:pt idx="162">
                  <c:v>3.4475127768619598</c:v>
                </c:pt>
                <c:pt idx="163">
                  <c:v>3.3564424559066701</c:v>
                </c:pt>
                <c:pt idx="164">
                  <c:v>3.4653880959716701</c:v>
                </c:pt>
                <c:pt idx="165">
                  <c:v>3.47282735295193</c:v>
                </c:pt>
                <c:pt idx="166">
                  <c:v>3.5131194692530299</c:v>
                </c:pt>
                <c:pt idx="167">
                  <c:v>3.7369272053048599</c:v>
                </c:pt>
                <c:pt idx="168">
                  <c:v>3.54707993919236</c:v>
                </c:pt>
                <c:pt idx="169">
                  <c:v>3.7555189195121801</c:v>
                </c:pt>
                <c:pt idx="170">
                  <c:v>3.2421894841125698</c:v>
                </c:pt>
                <c:pt idx="171">
                  <c:v>3.2366236216185502</c:v>
                </c:pt>
                <c:pt idx="172">
                  <c:v>3.6689999364982899</c:v>
                </c:pt>
                <c:pt idx="173">
                  <c:v>3.3622275401385702</c:v>
                </c:pt>
                <c:pt idx="174">
                  <c:v>3.4034317481338001</c:v>
                </c:pt>
                <c:pt idx="175">
                  <c:v>3.4133129267844602</c:v>
                </c:pt>
                <c:pt idx="176">
                  <c:v>3.4561676208630101</c:v>
                </c:pt>
                <c:pt idx="177">
                  <c:v>3.3871986001773098</c:v>
                </c:pt>
                <c:pt idx="178">
                  <c:v>3.8861597924665801</c:v>
                </c:pt>
                <c:pt idx="179">
                  <c:v>3.5642652959785801</c:v>
                </c:pt>
                <c:pt idx="180">
                  <c:v>3.5942170114298002</c:v>
                </c:pt>
                <c:pt idx="181">
                  <c:v>3.63513771610921</c:v>
                </c:pt>
                <c:pt idx="182">
                  <c:v>3.6443749532018899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B0-4225-8496-5ED8CA385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0121216"/>
        <c:axId val="730121544"/>
      </c:scatterChart>
      <c:valAx>
        <c:axId val="730121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730121544"/>
        <c:crosses val="autoZero"/>
        <c:crossBetween val="midCat"/>
      </c:valAx>
      <c:valAx>
        <c:axId val="730121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730121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9.5120516185476817E-2"/>
                  <c:y val="-0.150409375911344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cs-CZ"/>
                </a:p>
              </c:txPr>
            </c:trendlineLbl>
          </c:trendline>
          <c:xVal>
            <c:numRef>
              <c:f>List4!$A$2:$A$184</c:f>
              <c:numCache>
                <c:formatCode>General</c:formatCode>
                <c:ptCount val="183"/>
                <c:pt idx="0">
                  <c:v>0.37358532073392797</c:v>
                </c:pt>
                <c:pt idx="1">
                  <c:v>0.528467594179439</c:v>
                </c:pt>
                <c:pt idx="2">
                  <c:v>0.557554911778262</c:v>
                </c:pt>
                <c:pt idx="3">
                  <c:v>0.50381745775755704</c:v>
                </c:pt>
                <c:pt idx="4">
                  <c:v>0.58287912431784905</c:v>
                </c:pt>
                <c:pt idx="5">
                  <c:v>0.53200160359625703</c:v>
                </c:pt>
                <c:pt idx="6">
                  <c:v>0.490275495750569</c:v>
                </c:pt>
                <c:pt idx="7">
                  <c:v>0.50523193919757903</c:v>
                </c:pt>
                <c:pt idx="8">
                  <c:v>0.48599508326458302</c:v>
                </c:pt>
                <c:pt idx="9">
                  <c:v>0.458815698199949</c:v>
                </c:pt>
                <c:pt idx="10">
                  <c:v>0.51627472799944196</c:v>
                </c:pt>
                <c:pt idx="11">
                  <c:v>0.49084663882699597</c:v>
                </c:pt>
                <c:pt idx="12">
                  <c:v>0.51926673209575802</c:v>
                </c:pt>
                <c:pt idx="13">
                  <c:v>0.47146061766188502</c:v>
                </c:pt>
                <c:pt idx="14">
                  <c:v>0.51424402317730999</c:v>
                </c:pt>
                <c:pt idx="15">
                  <c:v>0.40076163401248099</c:v>
                </c:pt>
                <c:pt idx="16">
                  <c:v>0.48562577671155999</c:v>
                </c:pt>
                <c:pt idx="17">
                  <c:v>0.51922990481818398</c:v>
                </c:pt>
                <c:pt idx="18">
                  <c:v>0.49707839625820699</c:v>
                </c:pt>
                <c:pt idx="19">
                  <c:v>0.49862331430443901</c:v>
                </c:pt>
                <c:pt idx="20">
                  <c:v>0.52155497900493997</c:v>
                </c:pt>
                <c:pt idx="21">
                  <c:v>0.485126521054347</c:v>
                </c:pt>
                <c:pt idx="22">
                  <c:v>0.39981011555840601</c:v>
                </c:pt>
                <c:pt idx="23">
                  <c:v>0.44888074246774401</c:v>
                </c:pt>
                <c:pt idx="24">
                  <c:v>0.52327672539131198</c:v>
                </c:pt>
                <c:pt idx="25">
                  <c:v>0.46453105465178801</c:v>
                </c:pt>
                <c:pt idx="26">
                  <c:v>0.46653685518263199</c:v>
                </c:pt>
                <c:pt idx="27">
                  <c:v>0.52590559873229503</c:v>
                </c:pt>
                <c:pt idx="28">
                  <c:v>0.52714764937829806</c:v>
                </c:pt>
                <c:pt idx="29">
                  <c:v>0.51243518948132005</c:v>
                </c:pt>
                <c:pt idx="30">
                  <c:v>0.49329404745473798</c:v>
                </c:pt>
                <c:pt idx="31">
                  <c:v>0.49656240165055099</c:v>
                </c:pt>
                <c:pt idx="32">
                  <c:v>0.50160552425043103</c:v>
                </c:pt>
                <c:pt idx="33">
                  <c:v>0.40003239044562899</c:v>
                </c:pt>
                <c:pt idx="34">
                  <c:v>0.54137266537668904</c:v>
                </c:pt>
                <c:pt idx="35">
                  <c:v>0.53870296430608899</c:v>
                </c:pt>
                <c:pt idx="36">
                  <c:v>0.57578674468876001</c:v>
                </c:pt>
                <c:pt idx="37">
                  <c:v>0.49640133221647298</c:v>
                </c:pt>
                <c:pt idx="38">
                  <c:v>0.48052749338682699</c:v>
                </c:pt>
                <c:pt idx="39">
                  <c:v>0.39677192012713303</c:v>
                </c:pt>
                <c:pt idx="40">
                  <c:v>0.458659576762044</c:v>
                </c:pt>
                <c:pt idx="41">
                  <c:v>0.44343106809788702</c:v>
                </c:pt>
                <c:pt idx="42">
                  <c:v>0.46913270244371602</c:v>
                </c:pt>
                <c:pt idx="43">
                  <c:v>0.50881370945655302</c:v>
                </c:pt>
                <c:pt idx="44">
                  <c:v>0.47020587269111302</c:v>
                </c:pt>
                <c:pt idx="45">
                  <c:v>0.460851819740147</c:v>
                </c:pt>
                <c:pt idx="46">
                  <c:v>0.44551931332268302</c:v>
                </c:pt>
                <c:pt idx="47">
                  <c:v>0.430283383360271</c:v>
                </c:pt>
                <c:pt idx="48">
                  <c:v>0.41114304432385501</c:v>
                </c:pt>
                <c:pt idx="49">
                  <c:v>0.44265142876024499</c:v>
                </c:pt>
                <c:pt idx="50">
                  <c:v>0.35999764339012003</c:v>
                </c:pt>
                <c:pt idx="51">
                  <c:v>0.48662873656299299</c:v>
                </c:pt>
                <c:pt idx="52">
                  <c:v>0.49625605190506999</c:v>
                </c:pt>
                <c:pt idx="53">
                  <c:v>0.49512695873647</c:v>
                </c:pt>
                <c:pt idx="54">
                  <c:v>0.421732489066308</c:v>
                </c:pt>
                <c:pt idx="55">
                  <c:v>0.54891556687714005</c:v>
                </c:pt>
                <c:pt idx="56">
                  <c:v>0.38358348238006901</c:v>
                </c:pt>
                <c:pt idx="57">
                  <c:v>0.47276371426108299</c:v>
                </c:pt>
                <c:pt idx="58">
                  <c:v>0.49871346946466899</c:v>
                </c:pt>
                <c:pt idx="59">
                  <c:v>0.53637629227142303</c:v>
                </c:pt>
                <c:pt idx="60">
                  <c:v>0.47314616910278801</c:v>
                </c:pt>
                <c:pt idx="61">
                  <c:v>0.440160271741938</c:v>
                </c:pt>
                <c:pt idx="62">
                  <c:v>0.47297825790537101</c:v>
                </c:pt>
                <c:pt idx="63">
                  <c:v>0.51170472637592501</c:v>
                </c:pt>
                <c:pt idx="64">
                  <c:v>0.47407508194102999</c:v>
                </c:pt>
                <c:pt idx="65">
                  <c:v>0.46684143519514198</c:v>
                </c:pt>
                <c:pt idx="66">
                  <c:v>0.41646795859456898</c:v>
                </c:pt>
                <c:pt idx="67">
                  <c:v>0.35864342101135699</c:v>
                </c:pt>
                <c:pt idx="68">
                  <c:v>0.45665188531113599</c:v>
                </c:pt>
                <c:pt idx="69">
                  <c:v>0.45784395499296299</c:v>
                </c:pt>
                <c:pt idx="70">
                  <c:v>0.45678060566765699</c:v>
                </c:pt>
                <c:pt idx="71">
                  <c:v>0.447131650978906</c:v>
                </c:pt>
                <c:pt idx="72">
                  <c:v>0.35206785558514703</c:v>
                </c:pt>
                <c:pt idx="73">
                  <c:v>0.48189407966696302</c:v>
                </c:pt>
                <c:pt idx="74">
                  <c:v>0.35776351651768201</c:v>
                </c:pt>
                <c:pt idx="75">
                  <c:v>0.42751832964994901</c:v>
                </c:pt>
                <c:pt idx="76">
                  <c:v>0.47334390281953698</c:v>
                </c:pt>
                <c:pt idx="77">
                  <c:v>0.52724692633776005</c:v>
                </c:pt>
                <c:pt idx="78">
                  <c:v>0.49368110692878098</c:v>
                </c:pt>
                <c:pt idx="79">
                  <c:v>0.456082994746285</c:v>
                </c:pt>
                <c:pt idx="80">
                  <c:v>0.43183004437286499</c:v>
                </c:pt>
                <c:pt idx="81">
                  <c:v>0.40210039865172698</c:v>
                </c:pt>
                <c:pt idx="82">
                  <c:v>0.33217467902307202</c:v>
                </c:pt>
                <c:pt idx="83">
                  <c:v>0.50874827057266603</c:v>
                </c:pt>
                <c:pt idx="84">
                  <c:v>0.54926059169404995</c:v>
                </c:pt>
                <c:pt idx="85">
                  <c:v>0.53290476868148895</c:v>
                </c:pt>
                <c:pt idx="86">
                  <c:v>0.56490666645902998</c:v>
                </c:pt>
                <c:pt idx="87">
                  <c:v>0.51305507888039703</c:v>
                </c:pt>
                <c:pt idx="88">
                  <c:v>0.47522149485455301</c:v>
                </c:pt>
                <c:pt idx="89">
                  <c:v>0.42681795392320399</c:v>
                </c:pt>
                <c:pt idx="90">
                  <c:v>0.55900812763643104</c:v>
                </c:pt>
                <c:pt idx="91">
                  <c:v>0.547410038644917</c:v>
                </c:pt>
                <c:pt idx="92">
                  <c:v>0.50150040316861599</c:v>
                </c:pt>
                <c:pt idx="93">
                  <c:v>0.52651051937913096</c:v>
                </c:pt>
                <c:pt idx="94">
                  <c:v>0.41837244844224802</c:v>
                </c:pt>
                <c:pt idx="95">
                  <c:v>0.475524281843131</c:v>
                </c:pt>
                <c:pt idx="96">
                  <c:v>0.40298153077990601</c:v>
                </c:pt>
                <c:pt idx="97">
                  <c:v>0.41036078669812098</c:v>
                </c:pt>
                <c:pt idx="98">
                  <c:v>0.46843696912475102</c:v>
                </c:pt>
                <c:pt idx="99">
                  <c:v>0.54387432266372604</c:v>
                </c:pt>
                <c:pt idx="100">
                  <c:v>0.54133669799600703</c:v>
                </c:pt>
                <c:pt idx="101">
                  <c:v>0.43770422499063899</c:v>
                </c:pt>
                <c:pt idx="102">
                  <c:v>0.56742383951133302</c:v>
                </c:pt>
                <c:pt idx="103">
                  <c:v>0.49804884629135199</c:v>
                </c:pt>
                <c:pt idx="104">
                  <c:v>0.50719753064504502</c:v>
                </c:pt>
                <c:pt idx="105">
                  <c:v>0.54764608424850703</c:v>
                </c:pt>
                <c:pt idx="106">
                  <c:v>0.48517740755181399</c:v>
                </c:pt>
                <c:pt idx="107">
                  <c:v>0.46983049523419401</c:v>
                </c:pt>
                <c:pt idx="108">
                  <c:v>0.51720111816088499</c:v>
                </c:pt>
                <c:pt idx="109">
                  <c:v>0.54627905982078495</c:v>
                </c:pt>
                <c:pt idx="110">
                  <c:v>0.54982470090199997</c:v>
                </c:pt>
                <c:pt idx="111">
                  <c:v>0.53939825719128098</c:v>
                </c:pt>
                <c:pt idx="112">
                  <c:v>0.472128987251282</c:v>
                </c:pt>
                <c:pt idx="113">
                  <c:v>0.48514200556318599</c:v>
                </c:pt>
                <c:pt idx="114">
                  <c:v>0.49036272994097502</c:v>
                </c:pt>
                <c:pt idx="115">
                  <c:v>0.47642883329596503</c:v>
                </c:pt>
                <c:pt idx="116">
                  <c:v>0.54353984307342496</c:v>
                </c:pt>
                <c:pt idx="117">
                  <c:v>0.52953138672119404</c:v>
                </c:pt>
                <c:pt idx="118">
                  <c:v>0.42046947092525</c:v>
                </c:pt>
                <c:pt idx="119">
                  <c:v>0.33695910730074202</c:v>
                </c:pt>
                <c:pt idx="120">
                  <c:v>0.53845091764257202</c:v>
                </c:pt>
                <c:pt idx="121">
                  <c:v>0.48231311552067802</c:v>
                </c:pt>
                <c:pt idx="122">
                  <c:v>0.50587344324044703</c:v>
                </c:pt>
                <c:pt idx="123">
                  <c:v>0.55850055721714198</c:v>
                </c:pt>
                <c:pt idx="124">
                  <c:v>0.43276382379905998</c:v>
                </c:pt>
                <c:pt idx="125">
                  <c:v>0.55924091690965205</c:v>
                </c:pt>
                <c:pt idx="126">
                  <c:v>0.469412639593909</c:v>
                </c:pt>
                <c:pt idx="127">
                  <c:v>0.48834277553760003</c:v>
                </c:pt>
                <c:pt idx="128">
                  <c:v>0.57008796274839002</c:v>
                </c:pt>
                <c:pt idx="129">
                  <c:v>0.40913811699136299</c:v>
                </c:pt>
                <c:pt idx="130">
                  <c:v>0.52074301461116501</c:v>
                </c:pt>
                <c:pt idx="131">
                  <c:v>0.45700973249350901</c:v>
                </c:pt>
                <c:pt idx="132">
                  <c:v>0.38613437223830799</c:v>
                </c:pt>
                <c:pt idx="133">
                  <c:v>0.49949534657447298</c:v>
                </c:pt>
                <c:pt idx="134">
                  <c:v>0.396255781660523</c:v>
                </c:pt>
                <c:pt idx="135">
                  <c:v>0.471168062671035</c:v>
                </c:pt>
                <c:pt idx="136">
                  <c:v>0.45349750042772002</c:v>
                </c:pt>
                <c:pt idx="137">
                  <c:v>0.42697947866732899</c:v>
                </c:pt>
                <c:pt idx="138">
                  <c:v>0.55225022727303297</c:v>
                </c:pt>
                <c:pt idx="139">
                  <c:v>0.40979700363009902</c:v>
                </c:pt>
                <c:pt idx="140">
                  <c:v>0.50396786104484004</c:v>
                </c:pt>
                <c:pt idx="141">
                  <c:v>0.49231403303957799</c:v>
                </c:pt>
                <c:pt idx="142">
                  <c:v>0.59427994874129197</c:v>
                </c:pt>
                <c:pt idx="143">
                  <c:v>0.56676487845170098</c:v>
                </c:pt>
                <c:pt idx="144">
                  <c:v>0.59878511806769097</c:v>
                </c:pt>
                <c:pt idx="145">
                  <c:v>0.58938756125924996</c:v>
                </c:pt>
                <c:pt idx="146">
                  <c:v>0.578217083265959</c:v>
                </c:pt>
                <c:pt idx="147">
                  <c:v>0.48268808501379401</c:v>
                </c:pt>
                <c:pt idx="148">
                  <c:v>0.52259328583279197</c:v>
                </c:pt>
                <c:pt idx="149">
                  <c:v>0.55763584968948399</c:v>
                </c:pt>
                <c:pt idx="150">
                  <c:v>0.53830399235233894</c:v>
                </c:pt>
                <c:pt idx="151">
                  <c:v>0.53455885698472705</c:v>
                </c:pt>
                <c:pt idx="152">
                  <c:v>0.38223384221489198</c:v>
                </c:pt>
                <c:pt idx="153">
                  <c:v>0.56345129624775403</c:v>
                </c:pt>
                <c:pt idx="154">
                  <c:v>0.54364843483070502</c:v>
                </c:pt>
                <c:pt idx="155">
                  <c:v>0.55146915642662797</c:v>
                </c:pt>
                <c:pt idx="156">
                  <c:v>0.57905215583103098</c:v>
                </c:pt>
                <c:pt idx="157">
                  <c:v>0.54052337609736001</c:v>
                </c:pt>
                <c:pt idx="158">
                  <c:v>0.51696055527290996</c:v>
                </c:pt>
                <c:pt idx="159">
                  <c:v>0.56001785315835695</c:v>
                </c:pt>
                <c:pt idx="160">
                  <c:v>0.5333418063773</c:v>
                </c:pt>
                <c:pt idx="161">
                  <c:v>0.51600505661135598</c:v>
                </c:pt>
                <c:pt idx="162">
                  <c:v>0.53979032678303396</c:v>
                </c:pt>
                <c:pt idx="163">
                  <c:v>0.58370604671984505</c:v>
                </c:pt>
                <c:pt idx="164">
                  <c:v>0.43049967012982698</c:v>
                </c:pt>
                <c:pt idx="165">
                  <c:v>0.52988434103009197</c:v>
                </c:pt>
                <c:pt idx="166">
                  <c:v>0.54724259546836596</c:v>
                </c:pt>
                <c:pt idx="167">
                  <c:v>0.50863204739174905</c:v>
                </c:pt>
                <c:pt idx="168">
                  <c:v>0.53499465130350699</c:v>
                </c:pt>
                <c:pt idx="169">
                  <c:v>0.46585702660633299</c:v>
                </c:pt>
                <c:pt idx="170">
                  <c:v>0.46214426707213402</c:v>
                </c:pt>
                <c:pt idx="171">
                  <c:v>0.49676637397534601</c:v>
                </c:pt>
                <c:pt idx="172">
                  <c:v>0.48470631208182202</c:v>
                </c:pt>
                <c:pt idx="173">
                  <c:v>0.41831861612451599</c:v>
                </c:pt>
                <c:pt idx="174">
                  <c:v>0.44477941776003499</c:v>
                </c:pt>
                <c:pt idx="175">
                  <c:v>0.43954015333780699</c:v>
                </c:pt>
                <c:pt idx="176">
                  <c:v>0.58622790405828695</c:v>
                </c:pt>
                <c:pt idx="177">
                  <c:v>0.60904972240795796</c:v>
                </c:pt>
                <c:pt idx="178">
                  <c:v>0.41678306539165499</c:v>
                </c:pt>
                <c:pt idx="179">
                  <c:v>0.41473015739490299</c:v>
                </c:pt>
                <c:pt idx="180">
                  <c:v>0.51510343725544705</c:v>
                </c:pt>
                <c:pt idx="181">
                  <c:v>0.50324139356994202</c:v>
                </c:pt>
                <c:pt idx="182">
                  <c:v>0.49432743562998999</c:v>
                </c:pt>
              </c:numCache>
            </c:numRef>
          </c:xVal>
          <c:yVal>
            <c:numRef>
              <c:f>List4!$C$2:$C$184</c:f>
              <c:numCache>
                <c:formatCode>General</c:formatCode>
                <c:ptCount val="183"/>
                <c:pt idx="0">
                  <c:v>3.6328504244541402</c:v>
                </c:pt>
                <c:pt idx="1">
                  <c:v>2.9994879038441198</c:v>
                </c:pt>
                <c:pt idx="2">
                  <c:v>2.81601161714311</c:v>
                </c:pt>
                <c:pt idx="3">
                  <c:v>3.0661716430063199</c:v>
                </c:pt>
                <c:pt idx="4">
                  <c:v>2.53718626410036</c:v>
                </c:pt>
                <c:pt idx="5">
                  <c:v>2.88530999317015</c:v>
                </c:pt>
                <c:pt idx="6">
                  <c:v>2.6184835651062599</c:v>
                </c:pt>
                <c:pt idx="7">
                  <c:v>2.98610739803688</c:v>
                </c:pt>
                <c:pt idx="8">
                  <c:v>3.4277126519521701</c:v>
                </c:pt>
                <c:pt idx="9">
                  <c:v>3.5153247286863598</c:v>
                </c:pt>
                <c:pt idx="10">
                  <c:v>3.2966357474962198</c:v>
                </c:pt>
                <c:pt idx="11">
                  <c:v>3.2224203769763302</c:v>
                </c:pt>
                <c:pt idx="12">
                  <c:v>3.06594190438312</c:v>
                </c:pt>
                <c:pt idx="13">
                  <c:v>2.9737096019925899</c:v>
                </c:pt>
                <c:pt idx="14">
                  <c:v>3.2793538662098398</c:v>
                </c:pt>
                <c:pt idx="15">
                  <c:v>3.7203685344200799</c:v>
                </c:pt>
                <c:pt idx="16">
                  <c:v>3.4514202397562999</c:v>
                </c:pt>
                <c:pt idx="17">
                  <c:v>3.30860020457258</c:v>
                </c:pt>
                <c:pt idx="18">
                  <c:v>3.4348645308902199</c:v>
                </c:pt>
                <c:pt idx="19">
                  <c:v>3.2787532030971001</c:v>
                </c:pt>
                <c:pt idx="20">
                  <c:v>3.21323128878542</c:v>
                </c:pt>
                <c:pt idx="21">
                  <c:v>3.28064743203098</c:v>
                </c:pt>
                <c:pt idx="22">
                  <c:v>3.3852377403983702</c:v>
                </c:pt>
                <c:pt idx="23">
                  <c:v>3.2143514967464699</c:v>
                </c:pt>
                <c:pt idx="24">
                  <c:v>2.5573196450042901</c:v>
                </c:pt>
                <c:pt idx="25">
                  <c:v>3.1849836625775798</c:v>
                </c:pt>
                <c:pt idx="26">
                  <c:v>3.3266021138037298</c:v>
                </c:pt>
                <c:pt idx="27">
                  <c:v>3.2824844130337798</c:v>
                </c:pt>
                <c:pt idx="28">
                  <c:v>3.2843616181766802</c:v>
                </c:pt>
                <c:pt idx="29">
                  <c:v>3.32537526838831</c:v>
                </c:pt>
                <c:pt idx="30">
                  <c:v>3.31941375993028</c:v>
                </c:pt>
                <c:pt idx="31">
                  <c:v>3.3438815603916701</c:v>
                </c:pt>
                <c:pt idx="32">
                  <c:v>3.3024101877974199</c:v>
                </c:pt>
                <c:pt idx="33">
                  <c:v>3.2148458274761</c:v>
                </c:pt>
                <c:pt idx="34">
                  <c:v>3.29590146092068</c:v>
                </c:pt>
                <c:pt idx="35">
                  <c:v>3.3053414178889802</c:v>
                </c:pt>
                <c:pt idx="36">
                  <c:v>3.0189432351798402</c:v>
                </c:pt>
                <c:pt idx="37">
                  <c:v>3.3499487548625901</c:v>
                </c:pt>
                <c:pt idx="38">
                  <c:v>3.4828467501309999</c:v>
                </c:pt>
                <c:pt idx="39">
                  <c:v>3.30022408794609</c:v>
                </c:pt>
                <c:pt idx="40">
                  <c:v>3.5184955993216902</c:v>
                </c:pt>
                <c:pt idx="41">
                  <c:v>3.5828453514035501</c:v>
                </c:pt>
                <c:pt idx="42">
                  <c:v>3.3558283491219099</c:v>
                </c:pt>
                <c:pt idx="43">
                  <c:v>3.4971123229920802</c:v>
                </c:pt>
                <c:pt idx="44">
                  <c:v>3.3555708886301501</c:v>
                </c:pt>
                <c:pt idx="45">
                  <c:v>3.4716548409063002</c:v>
                </c:pt>
                <c:pt idx="46">
                  <c:v>3.58740110894411</c:v>
                </c:pt>
                <c:pt idx="47">
                  <c:v>3.16599734925247</c:v>
                </c:pt>
                <c:pt idx="48">
                  <c:v>3.3004825425159301</c:v>
                </c:pt>
                <c:pt idx="49">
                  <c:v>3.3113170286631899</c:v>
                </c:pt>
                <c:pt idx="50">
                  <c:v>3.2508897254356199</c:v>
                </c:pt>
                <c:pt idx="51">
                  <c:v>3.3165917535377099</c:v>
                </c:pt>
                <c:pt idx="52">
                  <c:v>3.4579425621814499</c:v>
                </c:pt>
                <c:pt idx="53">
                  <c:v>3.3535578883967898</c:v>
                </c:pt>
                <c:pt idx="54">
                  <c:v>3.5232684824919702</c:v>
                </c:pt>
                <c:pt idx="55">
                  <c:v>3.2145574655391198</c:v>
                </c:pt>
                <c:pt idx="56">
                  <c:v>3.5361414643651301</c:v>
                </c:pt>
                <c:pt idx="57">
                  <c:v>3.2591144447915301</c:v>
                </c:pt>
                <c:pt idx="58">
                  <c:v>3.4385358215655901</c:v>
                </c:pt>
                <c:pt idx="59">
                  <c:v>3.3652291690609601</c:v>
                </c:pt>
                <c:pt idx="60">
                  <c:v>3.2020838938497498</c:v>
                </c:pt>
                <c:pt idx="61">
                  <c:v>3.3174850798125899</c:v>
                </c:pt>
                <c:pt idx="62">
                  <c:v>3.47984492592161</c:v>
                </c:pt>
                <c:pt idx="63">
                  <c:v>3.36418880187261</c:v>
                </c:pt>
                <c:pt idx="64">
                  <c:v>3.2274980562389501</c:v>
                </c:pt>
                <c:pt idx="65">
                  <c:v>3.5249013732345298</c:v>
                </c:pt>
                <c:pt idx="66">
                  <c:v>3.6139042208089398</c:v>
                </c:pt>
                <c:pt idx="67">
                  <c:v>3.3262026522246</c:v>
                </c:pt>
                <c:pt idx="68">
                  <c:v>3.73624717761856</c:v>
                </c:pt>
                <c:pt idx="69">
                  <c:v>3.5786149643008098</c:v>
                </c:pt>
                <c:pt idx="70">
                  <c:v>3.6477854547397102</c:v>
                </c:pt>
                <c:pt idx="71">
                  <c:v>3.5226320022738902</c:v>
                </c:pt>
                <c:pt idx="72">
                  <c:v>3.3299554846674901</c:v>
                </c:pt>
                <c:pt idx="73">
                  <c:v>3.5777589071179401</c:v>
                </c:pt>
                <c:pt idx="74">
                  <c:v>3.3150111786425001</c:v>
                </c:pt>
                <c:pt idx="75">
                  <c:v>3.4490421716253801</c:v>
                </c:pt>
                <c:pt idx="76">
                  <c:v>3.3191019930629002</c:v>
                </c:pt>
                <c:pt idx="77">
                  <c:v>3.3928461797615599</c:v>
                </c:pt>
                <c:pt idx="78">
                  <c:v>3.4007351854434198</c:v>
                </c:pt>
                <c:pt idx="79">
                  <c:v>3.4662117721397898</c:v>
                </c:pt>
                <c:pt idx="80">
                  <c:v>3.3412479033653</c:v>
                </c:pt>
                <c:pt idx="81">
                  <c:v>3.4824925999340799</c:v>
                </c:pt>
                <c:pt idx="82">
                  <c:v>3.5582858607108299</c:v>
                </c:pt>
                <c:pt idx="83">
                  <c:v>3.3891036075489098</c:v>
                </c:pt>
                <c:pt idx="84">
                  <c:v>2.8111727083942299</c:v>
                </c:pt>
                <c:pt idx="85">
                  <c:v>3.09652523679553</c:v>
                </c:pt>
                <c:pt idx="86">
                  <c:v>2.8658404888090598</c:v>
                </c:pt>
                <c:pt idx="87">
                  <c:v>2.94991941470678</c:v>
                </c:pt>
                <c:pt idx="88">
                  <c:v>3.4522652679768102</c:v>
                </c:pt>
                <c:pt idx="89">
                  <c:v>2.9961135732803501</c:v>
                </c:pt>
                <c:pt idx="90">
                  <c:v>2.9641779301830899</c:v>
                </c:pt>
                <c:pt idx="91">
                  <c:v>2.8565231670829898</c:v>
                </c:pt>
                <c:pt idx="92">
                  <c:v>3.0493112074467401</c:v>
                </c:pt>
                <c:pt idx="93">
                  <c:v>3.01838335716926</c:v>
                </c:pt>
                <c:pt idx="94">
                  <c:v>3.6938456584063699</c:v>
                </c:pt>
                <c:pt idx="95">
                  <c:v>3.4989889651146702</c:v>
                </c:pt>
                <c:pt idx="96">
                  <c:v>3.46350788985169</c:v>
                </c:pt>
                <c:pt idx="97">
                  <c:v>3.6176410240083698</c:v>
                </c:pt>
                <c:pt idx="98">
                  <c:v>3.4952533200699798</c:v>
                </c:pt>
                <c:pt idx="99">
                  <c:v>3.0665996923594401</c:v>
                </c:pt>
                <c:pt idx="100">
                  <c:v>3.1499372227427598</c:v>
                </c:pt>
                <c:pt idx="101">
                  <c:v>3.62709375947771</c:v>
                </c:pt>
                <c:pt idx="102">
                  <c:v>2.9837554145779501</c:v>
                </c:pt>
                <c:pt idx="103">
                  <c:v>3.3610164065342798</c:v>
                </c:pt>
                <c:pt idx="104">
                  <c:v>3.3595320665016399</c:v>
                </c:pt>
                <c:pt idx="105">
                  <c:v>3.1341120930521602</c:v>
                </c:pt>
                <c:pt idx="106">
                  <c:v>3.3773254744421801</c:v>
                </c:pt>
                <c:pt idx="107">
                  <c:v>3.47485958268578</c:v>
                </c:pt>
                <c:pt idx="108">
                  <c:v>3.2706168277087202</c:v>
                </c:pt>
                <c:pt idx="109">
                  <c:v>2.8993277917968401</c:v>
                </c:pt>
                <c:pt idx="110">
                  <c:v>3.0574175487347302</c:v>
                </c:pt>
                <c:pt idx="111">
                  <c:v>3.25542258832182</c:v>
                </c:pt>
                <c:pt idx="112">
                  <c:v>3.2404170421425</c:v>
                </c:pt>
                <c:pt idx="113">
                  <c:v>3.3182202783756698</c:v>
                </c:pt>
                <c:pt idx="114">
                  <c:v>3.3874479901538801</c:v>
                </c:pt>
                <c:pt idx="115">
                  <c:v>3.4599247316397799</c:v>
                </c:pt>
                <c:pt idx="116">
                  <c:v>3.1895161482461001</c:v>
                </c:pt>
                <c:pt idx="117">
                  <c:v>3.13714148780157</c:v>
                </c:pt>
                <c:pt idx="118">
                  <c:v>3.5865191957092</c:v>
                </c:pt>
                <c:pt idx="119">
                  <c:v>3.3375333314228102</c:v>
                </c:pt>
                <c:pt idx="120">
                  <c:v>3.0916394693810001</c:v>
                </c:pt>
                <c:pt idx="121">
                  <c:v>3.4934030333309298</c:v>
                </c:pt>
                <c:pt idx="122">
                  <c:v>3.4147193466422499</c:v>
                </c:pt>
                <c:pt idx="123">
                  <c:v>2.85205267165485</c:v>
                </c:pt>
                <c:pt idx="124">
                  <c:v>2.97359272665582</c:v>
                </c:pt>
                <c:pt idx="125">
                  <c:v>3.0375717096378101</c:v>
                </c:pt>
                <c:pt idx="126">
                  <c:v>3.42329629993174</c:v>
                </c:pt>
                <c:pt idx="127">
                  <c:v>3.3078452046557798</c:v>
                </c:pt>
                <c:pt idx="128">
                  <c:v>2.7116295565634898</c:v>
                </c:pt>
                <c:pt idx="129">
                  <c:v>3.7843609624757502</c:v>
                </c:pt>
                <c:pt idx="130">
                  <c:v>3.2846804537050498</c:v>
                </c:pt>
                <c:pt idx="131">
                  <c:v>3.4235226631666298</c:v>
                </c:pt>
                <c:pt idx="132">
                  <c:v>3.3338266558831302</c:v>
                </c:pt>
                <c:pt idx="133">
                  <c:v>3.4343368071445401</c:v>
                </c:pt>
                <c:pt idx="134">
                  <c:v>3.3302301533293699</c:v>
                </c:pt>
                <c:pt idx="135">
                  <c:v>3.4498756625339602</c:v>
                </c:pt>
                <c:pt idx="136">
                  <c:v>3.35838278379161</c:v>
                </c:pt>
                <c:pt idx="137">
                  <c:v>3.5821201753029102</c:v>
                </c:pt>
                <c:pt idx="138">
                  <c:v>3.0570163979977498</c:v>
                </c:pt>
                <c:pt idx="139">
                  <c:v>3.53654455038154</c:v>
                </c:pt>
                <c:pt idx="140">
                  <c:v>3.2582318144900002</c:v>
                </c:pt>
                <c:pt idx="141">
                  <c:v>3.1732063874167999</c:v>
                </c:pt>
                <c:pt idx="142">
                  <c:v>2.7401254122469401</c:v>
                </c:pt>
                <c:pt idx="143">
                  <c:v>2.99801065302489</c:v>
                </c:pt>
                <c:pt idx="144">
                  <c:v>2.9876737022485398</c:v>
                </c:pt>
                <c:pt idx="145">
                  <c:v>2.8804135707954002</c:v>
                </c:pt>
                <c:pt idx="146">
                  <c:v>3.02979126689584</c:v>
                </c:pt>
                <c:pt idx="147">
                  <c:v>3.2582117116485998</c:v>
                </c:pt>
                <c:pt idx="148">
                  <c:v>3.12543325634508</c:v>
                </c:pt>
                <c:pt idx="149">
                  <c:v>2.94146262142318</c:v>
                </c:pt>
                <c:pt idx="150">
                  <c:v>3.05415832805354</c:v>
                </c:pt>
                <c:pt idx="151">
                  <c:v>3.20539040556271</c:v>
                </c:pt>
                <c:pt idx="152">
                  <c:v>3.6147527311725698</c:v>
                </c:pt>
                <c:pt idx="153">
                  <c:v>2.88649893309716</c:v>
                </c:pt>
                <c:pt idx="154">
                  <c:v>2.9782381928283299</c:v>
                </c:pt>
                <c:pt idx="155">
                  <c:v>3.10596795220399</c:v>
                </c:pt>
                <c:pt idx="156">
                  <c:v>2.94566760375867</c:v>
                </c:pt>
                <c:pt idx="157">
                  <c:v>3.2460494605981198</c:v>
                </c:pt>
                <c:pt idx="158">
                  <c:v>3.2632317227357501</c:v>
                </c:pt>
                <c:pt idx="159">
                  <c:v>3.1415686592278602</c:v>
                </c:pt>
                <c:pt idx="160">
                  <c:v>3.1514903674095098</c:v>
                </c:pt>
                <c:pt idx="161">
                  <c:v>2.98813128861272</c:v>
                </c:pt>
                <c:pt idx="162">
                  <c:v>3.06505438192278</c:v>
                </c:pt>
                <c:pt idx="163">
                  <c:v>2.7839771562097702</c:v>
                </c:pt>
                <c:pt idx="164">
                  <c:v>3.2249479624763899</c:v>
                </c:pt>
                <c:pt idx="165">
                  <c:v>3.0120257923337301</c:v>
                </c:pt>
                <c:pt idx="166">
                  <c:v>3.1381683743981701</c:v>
                </c:pt>
                <c:pt idx="167">
                  <c:v>3.3993740011654499</c:v>
                </c:pt>
                <c:pt idx="168">
                  <c:v>3.2327588938757499</c:v>
                </c:pt>
                <c:pt idx="169">
                  <c:v>3.47462370641952</c:v>
                </c:pt>
                <c:pt idx="170">
                  <c:v>2.7430477863990199</c:v>
                </c:pt>
                <c:pt idx="171">
                  <c:v>2.7556939046685298</c:v>
                </c:pt>
                <c:pt idx="172">
                  <c:v>3.3252162469027602</c:v>
                </c:pt>
                <c:pt idx="173">
                  <c:v>3.0156577402738498</c:v>
                </c:pt>
                <c:pt idx="174">
                  <c:v>3.10567628977457</c:v>
                </c:pt>
                <c:pt idx="175">
                  <c:v>3.1186933578925902</c:v>
                </c:pt>
                <c:pt idx="176">
                  <c:v>2.9713602017141301</c:v>
                </c:pt>
                <c:pt idx="177">
                  <c:v>2.97682505587614</c:v>
                </c:pt>
                <c:pt idx="178">
                  <c:v>3.6592874833532698</c:v>
                </c:pt>
                <c:pt idx="179">
                  <c:v>3.3744673304008299</c:v>
                </c:pt>
                <c:pt idx="180">
                  <c:v>3.2192010563219999</c:v>
                </c:pt>
                <c:pt idx="181">
                  <c:v>3.3416541997698399</c:v>
                </c:pt>
                <c:pt idx="182">
                  <c:v>3.3895272422321301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81-4590-AC5C-E910FC4D6D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0121216"/>
        <c:axId val="730121544"/>
      </c:scatterChart>
      <c:valAx>
        <c:axId val="730121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730121544"/>
        <c:crosses val="autoZero"/>
        <c:crossBetween val="midCat"/>
      </c:valAx>
      <c:valAx>
        <c:axId val="730121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730121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7390813648293966"/>
                  <c:y val="-2.860855934674832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cs-CZ"/>
                </a:p>
              </c:txPr>
            </c:trendlineLbl>
          </c:trendline>
          <c:xVal>
            <c:numRef>
              <c:f>List4!$D$2:$D$184</c:f>
              <c:numCache>
                <c:formatCode>General</c:formatCode>
                <c:ptCount val="183"/>
                <c:pt idx="0">
                  <c:v>1.0013113361833199</c:v>
                </c:pt>
                <c:pt idx="1">
                  <c:v>1.0045737031856601</c:v>
                </c:pt>
                <c:pt idx="2">
                  <c:v>1.0037416105399899</c:v>
                </c:pt>
                <c:pt idx="3">
                  <c:v>1.00313181146536</c:v>
                </c:pt>
                <c:pt idx="4">
                  <c:v>1.0010770687170101</c:v>
                </c:pt>
                <c:pt idx="5">
                  <c:v>0.98314034822899199</c:v>
                </c:pt>
                <c:pt idx="6">
                  <c:v>0.99523369471097101</c:v>
                </c:pt>
                <c:pt idx="7">
                  <c:v>1.0000340734769899</c:v>
                </c:pt>
                <c:pt idx="8">
                  <c:v>0.99898671842388997</c:v>
                </c:pt>
                <c:pt idx="9">
                  <c:v>1.00406557166915</c:v>
                </c:pt>
                <c:pt idx="10">
                  <c:v>0.99915114714727504</c:v>
                </c:pt>
                <c:pt idx="11">
                  <c:v>0.99678920612240496</c:v>
                </c:pt>
                <c:pt idx="12">
                  <c:v>1.00131874675693</c:v>
                </c:pt>
                <c:pt idx="13">
                  <c:v>1.02182464731926</c:v>
                </c:pt>
                <c:pt idx="14">
                  <c:v>1.0109490673676</c:v>
                </c:pt>
                <c:pt idx="15">
                  <c:v>1.00358447804477</c:v>
                </c:pt>
                <c:pt idx="16">
                  <c:v>0.98547334742178305</c:v>
                </c:pt>
                <c:pt idx="17">
                  <c:v>0.99760517697316697</c:v>
                </c:pt>
                <c:pt idx="18">
                  <c:v>0.99356322324174196</c:v>
                </c:pt>
                <c:pt idx="19">
                  <c:v>0.99968274165174698</c:v>
                </c:pt>
                <c:pt idx="20">
                  <c:v>1.00306263985504</c:v>
                </c:pt>
                <c:pt idx="21">
                  <c:v>0.99002481989079105</c:v>
                </c:pt>
                <c:pt idx="22">
                  <c:v>0.99880386044618197</c:v>
                </c:pt>
                <c:pt idx="23">
                  <c:v>1.0091784500457801</c:v>
                </c:pt>
                <c:pt idx="24">
                  <c:v>0.99066793912149098</c:v>
                </c:pt>
                <c:pt idx="25">
                  <c:v>1.01062185713264</c:v>
                </c:pt>
                <c:pt idx="26">
                  <c:v>0.99961081013129205</c:v>
                </c:pt>
                <c:pt idx="27">
                  <c:v>0.99366458586206197</c:v>
                </c:pt>
                <c:pt idx="28">
                  <c:v>1.00948382455435</c:v>
                </c:pt>
                <c:pt idx="29">
                  <c:v>1.0104768019392101</c:v>
                </c:pt>
                <c:pt idx="30">
                  <c:v>0.984666368318586</c:v>
                </c:pt>
                <c:pt idx="31">
                  <c:v>0.994038732323273</c:v>
                </c:pt>
                <c:pt idx="32">
                  <c:v>1.01579669998907</c:v>
                </c:pt>
                <c:pt idx="33">
                  <c:v>0.98568997915254197</c:v>
                </c:pt>
                <c:pt idx="34">
                  <c:v>0.98028313847033099</c:v>
                </c:pt>
                <c:pt idx="35">
                  <c:v>0.97967056727441804</c:v>
                </c:pt>
                <c:pt idx="36">
                  <c:v>0.98229484213128704</c:v>
                </c:pt>
                <c:pt idx="37">
                  <c:v>0.99893679628202903</c:v>
                </c:pt>
                <c:pt idx="38">
                  <c:v>1.1019187882049699</c:v>
                </c:pt>
                <c:pt idx="39">
                  <c:v>1.0237966001521901</c:v>
                </c:pt>
                <c:pt idx="40">
                  <c:v>0.989768837695154</c:v>
                </c:pt>
                <c:pt idx="41">
                  <c:v>0.99956650273967096</c:v>
                </c:pt>
                <c:pt idx="42">
                  <c:v>1.0328534439519199</c:v>
                </c:pt>
                <c:pt idx="43">
                  <c:v>1.0248079169854001</c:v>
                </c:pt>
                <c:pt idx="44">
                  <c:v>0.99420072631607703</c:v>
                </c:pt>
                <c:pt idx="45">
                  <c:v>0.98376451498842199</c:v>
                </c:pt>
                <c:pt idx="46">
                  <c:v>1.0021499449970701</c:v>
                </c:pt>
                <c:pt idx="48">
                  <c:v>0.99976818016443003</c:v>
                </c:pt>
                <c:pt idx="49">
                  <c:v>1.0069631924754801</c:v>
                </c:pt>
                <c:pt idx="50">
                  <c:v>1.0208854339487901</c:v>
                </c:pt>
                <c:pt idx="51">
                  <c:v>1.01175714087965</c:v>
                </c:pt>
                <c:pt idx="52">
                  <c:v>1.00796035836315</c:v>
                </c:pt>
                <c:pt idx="53">
                  <c:v>1.0050549109404101</c:v>
                </c:pt>
                <c:pt idx="54">
                  <c:v>0.99667085655082399</c:v>
                </c:pt>
                <c:pt idx="55">
                  <c:v>1.00411135497172</c:v>
                </c:pt>
                <c:pt idx="56">
                  <c:v>1.0033912067240101</c:v>
                </c:pt>
                <c:pt idx="57">
                  <c:v>1.01479181466733</c:v>
                </c:pt>
                <c:pt idx="58">
                  <c:v>0.96931052481245905</c:v>
                </c:pt>
                <c:pt idx="59">
                  <c:v>0.99240173052043801</c:v>
                </c:pt>
                <c:pt idx="60">
                  <c:v>1.0103701291590901</c:v>
                </c:pt>
                <c:pt idx="61">
                  <c:v>0.97607032731316701</c:v>
                </c:pt>
                <c:pt idx="62">
                  <c:v>1.0016715821561</c:v>
                </c:pt>
                <c:pt idx="63">
                  <c:v>0.95484871395871596</c:v>
                </c:pt>
                <c:pt idx="64">
                  <c:v>1.0840002611163999</c:v>
                </c:pt>
                <c:pt idx="65">
                  <c:v>1.0077280948749701</c:v>
                </c:pt>
                <c:pt idx="66">
                  <c:v>1.00908819755879</c:v>
                </c:pt>
                <c:pt idx="67">
                  <c:v>0.99851269384297503</c:v>
                </c:pt>
                <c:pt idx="68">
                  <c:v>0.99865831966771501</c:v>
                </c:pt>
                <c:pt idx="69">
                  <c:v>0.99654699188331597</c:v>
                </c:pt>
                <c:pt idx="70">
                  <c:v>0.95999655297909503</c:v>
                </c:pt>
                <c:pt idx="71">
                  <c:v>0.937350689114961</c:v>
                </c:pt>
                <c:pt idx="72">
                  <c:v>0.99922167137516504</c:v>
                </c:pt>
                <c:pt idx="73">
                  <c:v>0.96511349161270099</c:v>
                </c:pt>
                <c:pt idx="74">
                  <c:v>0.98386950867698098</c:v>
                </c:pt>
                <c:pt idx="75">
                  <c:v>0.98892067575673803</c:v>
                </c:pt>
                <c:pt idx="76">
                  <c:v>1.01014308644894</c:v>
                </c:pt>
                <c:pt idx="77">
                  <c:v>0.99792245392172096</c:v>
                </c:pt>
                <c:pt idx="78">
                  <c:v>0.98790561710965696</c:v>
                </c:pt>
                <c:pt idx="79">
                  <c:v>1.01998796076305</c:v>
                </c:pt>
                <c:pt idx="80">
                  <c:v>0.99484275252447096</c:v>
                </c:pt>
                <c:pt idx="81">
                  <c:v>1.0012180856316799</c:v>
                </c:pt>
                <c:pt idx="82">
                  <c:v>1.00299202225683</c:v>
                </c:pt>
                <c:pt idx="83">
                  <c:v>0.99435930049712395</c:v>
                </c:pt>
                <c:pt idx="84">
                  <c:v>1.0083931926945899</c:v>
                </c:pt>
                <c:pt idx="85">
                  <c:v>0.99919729155539605</c:v>
                </c:pt>
                <c:pt idx="86">
                  <c:v>1.00290608894568</c:v>
                </c:pt>
                <c:pt idx="87">
                  <c:v>0.99671657863201701</c:v>
                </c:pt>
                <c:pt idx="88">
                  <c:v>0.99826346728198101</c:v>
                </c:pt>
                <c:pt idx="89">
                  <c:v>0.97776220153050397</c:v>
                </c:pt>
                <c:pt idx="90">
                  <c:v>1.00280064561063</c:v>
                </c:pt>
                <c:pt idx="91">
                  <c:v>0.99426300016800995</c:v>
                </c:pt>
                <c:pt idx="92">
                  <c:v>1.0053351431926201</c:v>
                </c:pt>
                <c:pt idx="93">
                  <c:v>1.01682891281518</c:v>
                </c:pt>
                <c:pt idx="94">
                  <c:v>1.01258156974583</c:v>
                </c:pt>
                <c:pt idx="95">
                  <c:v>1.0004489898122799</c:v>
                </c:pt>
                <c:pt idx="96">
                  <c:v>1.0096541593088499</c:v>
                </c:pt>
                <c:pt idx="97">
                  <c:v>0.92481900669114903</c:v>
                </c:pt>
                <c:pt idx="98">
                  <c:v>1.0248792332941199</c:v>
                </c:pt>
                <c:pt idx="99">
                  <c:v>0.99309902716184795</c:v>
                </c:pt>
                <c:pt idx="100">
                  <c:v>0.98772685675970395</c:v>
                </c:pt>
                <c:pt idx="101">
                  <c:v>0.94661174442283202</c:v>
                </c:pt>
                <c:pt idx="102">
                  <c:v>1.0229771307828299</c:v>
                </c:pt>
                <c:pt idx="103">
                  <c:v>1.00270367470161</c:v>
                </c:pt>
                <c:pt idx="104">
                  <c:v>1.02792386850669</c:v>
                </c:pt>
                <c:pt idx="105">
                  <c:v>0.99126593368045801</c:v>
                </c:pt>
                <c:pt idx="106">
                  <c:v>0.99997068437542602</c:v>
                </c:pt>
                <c:pt idx="107">
                  <c:v>1.0060065751982601</c:v>
                </c:pt>
                <c:pt idx="108">
                  <c:v>1.0059326852144601</c:v>
                </c:pt>
                <c:pt idx="109">
                  <c:v>1.0134875704222499</c:v>
                </c:pt>
                <c:pt idx="110">
                  <c:v>1.0006266020419301</c:v>
                </c:pt>
                <c:pt idx="111">
                  <c:v>1.0230426337578</c:v>
                </c:pt>
                <c:pt idx="112">
                  <c:v>1.00638141365498</c:v>
                </c:pt>
                <c:pt idx="113">
                  <c:v>0.99771502531090295</c:v>
                </c:pt>
                <c:pt idx="114">
                  <c:v>1.00983977989177</c:v>
                </c:pt>
                <c:pt idx="115">
                  <c:v>0.99336343993143394</c:v>
                </c:pt>
                <c:pt idx="116">
                  <c:v>1.0050250256595601</c:v>
                </c:pt>
                <c:pt idx="117">
                  <c:v>0.99874692394030296</c:v>
                </c:pt>
                <c:pt idx="118">
                  <c:v>0.98729922902089495</c:v>
                </c:pt>
                <c:pt idx="119">
                  <c:v>0.99656893918758405</c:v>
                </c:pt>
                <c:pt idx="120">
                  <c:v>0.99503100747047202</c:v>
                </c:pt>
                <c:pt idx="121">
                  <c:v>0.98558862222810095</c:v>
                </c:pt>
                <c:pt idx="122">
                  <c:v>1.0081881604271901</c:v>
                </c:pt>
                <c:pt idx="123">
                  <c:v>0.99983785605355002</c:v>
                </c:pt>
                <c:pt idx="124">
                  <c:v>0.99130126215101699</c:v>
                </c:pt>
                <c:pt idx="125">
                  <c:v>0.99807407305636198</c:v>
                </c:pt>
                <c:pt idx="126">
                  <c:v>1.03175845913019</c:v>
                </c:pt>
                <c:pt idx="127">
                  <c:v>0.99764059951633799</c:v>
                </c:pt>
                <c:pt idx="128">
                  <c:v>1.02689710317783</c:v>
                </c:pt>
                <c:pt idx="129">
                  <c:v>0.99792562127384199</c:v>
                </c:pt>
                <c:pt idx="130">
                  <c:v>0.99766305771980801</c:v>
                </c:pt>
                <c:pt idx="131">
                  <c:v>0.98649542389312295</c:v>
                </c:pt>
                <c:pt idx="132">
                  <c:v>1.0040956974119</c:v>
                </c:pt>
                <c:pt idx="133">
                  <c:v>0.99721022256025105</c:v>
                </c:pt>
                <c:pt idx="134">
                  <c:v>0.99980372520838101</c:v>
                </c:pt>
                <c:pt idx="135">
                  <c:v>1.00961624565966</c:v>
                </c:pt>
                <c:pt idx="136">
                  <c:v>1.0002356956632901</c:v>
                </c:pt>
                <c:pt idx="137">
                  <c:v>1.0168610302035801</c:v>
                </c:pt>
                <c:pt idx="138">
                  <c:v>0.99238810383536902</c:v>
                </c:pt>
                <c:pt idx="139">
                  <c:v>0.99968396922499303</c:v>
                </c:pt>
                <c:pt idx="140">
                  <c:v>1.0012817289353499</c:v>
                </c:pt>
                <c:pt idx="141">
                  <c:v>1.0010031321071899</c:v>
                </c:pt>
                <c:pt idx="142">
                  <c:v>0.98776076163298299</c:v>
                </c:pt>
                <c:pt idx="143">
                  <c:v>0.99395361480905198</c:v>
                </c:pt>
                <c:pt idx="144">
                  <c:v>1.0033173997662601</c:v>
                </c:pt>
                <c:pt idx="145">
                  <c:v>0.97824155984005601</c:v>
                </c:pt>
                <c:pt idx="146">
                  <c:v>1.0251578583485801</c:v>
                </c:pt>
                <c:pt idx="147">
                  <c:v>0.99680499818949997</c:v>
                </c:pt>
                <c:pt idx="148">
                  <c:v>1.02345172799517</c:v>
                </c:pt>
                <c:pt idx="149">
                  <c:v>1.0103447903690299</c:v>
                </c:pt>
                <c:pt idx="150">
                  <c:v>1.0134469979299801</c:v>
                </c:pt>
                <c:pt idx="151">
                  <c:v>1.02921813108715</c:v>
                </c:pt>
                <c:pt idx="152">
                  <c:v>1.04051674477541</c:v>
                </c:pt>
                <c:pt idx="153">
                  <c:v>1.00086222112367</c:v>
                </c:pt>
                <c:pt idx="154">
                  <c:v>1.0027083405022399</c:v>
                </c:pt>
                <c:pt idx="155">
                  <c:v>0.99884433715808296</c:v>
                </c:pt>
                <c:pt idx="156">
                  <c:v>0.99387513622338197</c:v>
                </c:pt>
                <c:pt idx="157">
                  <c:v>0.99923345318216095</c:v>
                </c:pt>
                <c:pt idx="158">
                  <c:v>1.00826770383847</c:v>
                </c:pt>
                <c:pt idx="159">
                  <c:v>1.03138904731672</c:v>
                </c:pt>
                <c:pt idx="160">
                  <c:v>1.00339513919166</c:v>
                </c:pt>
                <c:pt idx="161">
                  <c:v>1.0405375154237899</c:v>
                </c:pt>
                <c:pt idx="162">
                  <c:v>0.99095083360882597</c:v>
                </c:pt>
                <c:pt idx="163">
                  <c:v>1.0047717011731001</c:v>
                </c:pt>
                <c:pt idx="164">
                  <c:v>0.99404046079643904</c:v>
                </c:pt>
                <c:pt idx="165">
                  <c:v>0.99838445465310699</c:v>
                </c:pt>
                <c:pt idx="166">
                  <c:v>0.99747674733467995</c:v>
                </c:pt>
                <c:pt idx="167">
                  <c:v>1.0124625381519201</c:v>
                </c:pt>
                <c:pt idx="168">
                  <c:v>0.98525838506268004</c:v>
                </c:pt>
                <c:pt idx="169">
                  <c:v>0.98364482843920598</c:v>
                </c:pt>
                <c:pt idx="170">
                  <c:v>1.0034569828312501</c:v>
                </c:pt>
                <c:pt idx="171">
                  <c:v>1.00673976137421</c:v>
                </c:pt>
                <c:pt idx="172">
                  <c:v>1.0027701182358399</c:v>
                </c:pt>
                <c:pt idx="173">
                  <c:v>0.99812379675557605</c:v>
                </c:pt>
                <c:pt idx="174">
                  <c:v>0.997813419696302</c:v>
                </c:pt>
                <c:pt idx="175">
                  <c:v>0.99760234360926903</c:v>
                </c:pt>
                <c:pt idx="176">
                  <c:v>0.99706058248172902</c:v>
                </c:pt>
                <c:pt idx="177">
                  <c:v>0.99400232661114496</c:v>
                </c:pt>
                <c:pt idx="178">
                  <c:v>0.98226184920465298</c:v>
                </c:pt>
                <c:pt idx="179">
                  <c:v>0.99751470822175103</c:v>
                </c:pt>
                <c:pt idx="180">
                  <c:v>0.99794184775606798</c:v>
                </c:pt>
                <c:pt idx="181">
                  <c:v>0.99649490501688298</c:v>
                </c:pt>
                <c:pt idx="182">
                  <c:v>0.99770307724418605</c:v>
                </c:pt>
              </c:numCache>
            </c:numRef>
          </c:xVal>
          <c:yVal>
            <c:numRef>
              <c:f>List4!$E$2:$E$184</c:f>
              <c:numCache>
                <c:formatCode>General</c:formatCode>
                <c:ptCount val="183"/>
                <c:pt idx="0">
                  <c:v>0.99513124756965599</c:v>
                </c:pt>
                <c:pt idx="1">
                  <c:v>0.99542996571403097</c:v>
                </c:pt>
                <c:pt idx="2">
                  <c:v>0.99327278252514495</c:v>
                </c:pt>
                <c:pt idx="3">
                  <c:v>0.99570897539174896</c:v>
                </c:pt>
                <c:pt idx="4">
                  <c:v>0.993586803826772</c:v>
                </c:pt>
                <c:pt idx="5">
                  <c:v>0.99617985143520305</c:v>
                </c:pt>
                <c:pt idx="6">
                  <c:v>0.99290905032205901</c:v>
                </c:pt>
                <c:pt idx="7">
                  <c:v>0.99347494493219402</c:v>
                </c:pt>
                <c:pt idx="8">
                  <c:v>0.99035605641200297</c:v>
                </c:pt>
                <c:pt idx="9">
                  <c:v>0.987390675314189</c:v>
                </c:pt>
                <c:pt idx="10">
                  <c:v>0.98944612773958496</c:v>
                </c:pt>
                <c:pt idx="11">
                  <c:v>0.98788781872265197</c:v>
                </c:pt>
                <c:pt idx="12">
                  <c:v>0.99236691248266795</c:v>
                </c:pt>
                <c:pt idx="13">
                  <c:v>0.99050213656631203</c:v>
                </c:pt>
                <c:pt idx="14">
                  <c:v>0.98768960829377195</c:v>
                </c:pt>
                <c:pt idx="15">
                  <c:v>0.98969343502372698</c:v>
                </c:pt>
                <c:pt idx="16">
                  <c:v>0.99180776231697798</c:v>
                </c:pt>
                <c:pt idx="17">
                  <c:v>0.98937017525562498</c:v>
                </c:pt>
                <c:pt idx="18">
                  <c:v>0.99073474683871998</c:v>
                </c:pt>
                <c:pt idx="19">
                  <c:v>0.98567875491484103</c:v>
                </c:pt>
                <c:pt idx="20">
                  <c:v>0.98773723958860105</c:v>
                </c:pt>
                <c:pt idx="21">
                  <c:v>0.99189813054808396</c:v>
                </c:pt>
                <c:pt idx="22">
                  <c:v>0.98880365317306895</c:v>
                </c:pt>
                <c:pt idx="23">
                  <c:v>0.98275204163608798</c:v>
                </c:pt>
                <c:pt idx="24">
                  <c:v>0.97872188545217798</c:v>
                </c:pt>
                <c:pt idx="25">
                  <c:v>0.98345928096176105</c:v>
                </c:pt>
                <c:pt idx="26">
                  <c:v>0.99742803366451804</c:v>
                </c:pt>
                <c:pt idx="27">
                  <c:v>0.98776502731460603</c:v>
                </c:pt>
                <c:pt idx="28">
                  <c:v>0.98872139002469395</c:v>
                </c:pt>
                <c:pt idx="29">
                  <c:v>0.99354063897637002</c:v>
                </c:pt>
                <c:pt idx="30">
                  <c:v>0.99404587263951605</c:v>
                </c:pt>
                <c:pt idx="31">
                  <c:v>0.98708126562251897</c:v>
                </c:pt>
                <c:pt idx="32">
                  <c:v>0.98996175760657301</c:v>
                </c:pt>
                <c:pt idx="33">
                  <c:v>0.99285263965530901</c:v>
                </c:pt>
                <c:pt idx="34">
                  <c:v>0.99402865385320505</c:v>
                </c:pt>
                <c:pt idx="35">
                  <c:v>0.99002766431208</c:v>
                </c:pt>
                <c:pt idx="36">
                  <c:v>0.99093866256065399</c:v>
                </c:pt>
                <c:pt idx="37">
                  <c:v>0.99293168617830996</c:v>
                </c:pt>
                <c:pt idx="38">
                  <c:v>0.992418375612518</c:v>
                </c:pt>
                <c:pt idx="39">
                  <c:v>0.99510938567000795</c:v>
                </c:pt>
                <c:pt idx="40">
                  <c:v>0.99325042644075501</c:v>
                </c:pt>
                <c:pt idx="41">
                  <c:v>0.98746230715862204</c:v>
                </c:pt>
                <c:pt idx="42">
                  <c:v>0.97490977399269796</c:v>
                </c:pt>
                <c:pt idx="43">
                  <c:v>1.0011160323542501</c:v>
                </c:pt>
                <c:pt idx="44">
                  <c:v>0.98675424403674705</c:v>
                </c:pt>
                <c:pt idx="45">
                  <c:v>0.992231380737713</c:v>
                </c:pt>
                <c:pt idx="46">
                  <c:v>0.996325485776836</c:v>
                </c:pt>
                <c:pt idx="48">
                  <c:v>0.98673495626900598</c:v>
                </c:pt>
                <c:pt idx="49">
                  <c:v>0.99318826561430296</c:v>
                </c:pt>
                <c:pt idx="50">
                  <c:v>0.982128199117972</c:v>
                </c:pt>
                <c:pt idx="51">
                  <c:v>0.98262123099636201</c:v>
                </c:pt>
                <c:pt idx="52">
                  <c:v>0.99459581159522303</c:v>
                </c:pt>
                <c:pt idx="53">
                  <c:v>0.99104805633190896</c:v>
                </c:pt>
                <c:pt idx="54">
                  <c:v>0.99072849458406498</c:v>
                </c:pt>
                <c:pt idx="55">
                  <c:v>0.98174733044384999</c:v>
                </c:pt>
                <c:pt idx="56">
                  <c:v>0.98724002364409502</c:v>
                </c:pt>
                <c:pt idx="57">
                  <c:v>0.99992031765399603</c:v>
                </c:pt>
                <c:pt idx="58">
                  <c:v>0.993640122121626</c:v>
                </c:pt>
                <c:pt idx="59">
                  <c:v>0.98685787744726206</c:v>
                </c:pt>
                <c:pt idx="60">
                  <c:v>0.98647497746588197</c:v>
                </c:pt>
                <c:pt idx="61">
                  <c:v>0.98819747558217697</c:v>
                </c:pt>
                <c:pt idx="62">
                  <c:v>0.99171457921987805</c:v>
                </c:pt>
                <c:pt idx="63">
                  <c:v>0.98911284077349504</c:v>
                </c:pt>
                <c:pt idx="64">
                  <c:v>0.98821511606177903</c:v>
                </c:pt>
                <c:pt idx="65">
                  <c:v>0.98827657374015199</c:v>
                </c:pt>
                <c:pt idx="66">
                  <c:v>0.99067355219109998</c:v>
                </c:pt>
                <c:pt idx="67">
                  <c:v>0.99088687525086905</c:v>
                </c:pt>
                <c:pt idx="68">
                  <c:v>0.995406947104441</c:v>
                </c:pt>
                <c:pt idx="69">
                  <c:v>0.99232656681524301</c:v>
                </c:pt>
                <c:pt idx="70">
                  <c:v>0.98894357284460099</c:v>
                </c:pt>
                <c:pt idx="71">
                  <c:v>0.99660224707879397</c:v>
                </c:pt>
                <c:pt idx="72">
                  <c:v>0.99330587704341899</c:v>
                </c:pt>
                <c:pt idx="73">
                  <c:v>0.99470846803771595</c:v>
                </c:pt>
                <c:pt idx="74">
                  <c:v>0.98949185912434101</c:v>
                </c:pt>
                <c:pt idx="75">
                  <c:v>0.97818921093876798</c:v>
                </c:pt>
                <c:pt idx="76">
                  <c:v>0.98965782759416099</c:v>
                </c:pt>
                <c:pt idx="77">
                  <c:v>0.99250019561172598</c:v>
                </c:pt>
                <c:pt idx="78">
                  <c:v>0.99452520128594601</c:v>
                </c:pt>
                <c:pt idx="79">
                  <c:v>0.99124298871621397</c:v>
                </c:pt>
                <c:pt idx="80">
                  <c:v>0.99572703257058404</c:v>
                </c:pt>
                <c:pt idx="81">
                  <c:v>0.97885779199879097</c:v>
                </c:pt>
                <c:pt idx="82">
                  <c:v>0.98707744863291702</c:v>
                </c:pt>
                <c:pt idx="83">
                  <c:v>0.98516170794010705</c:v>
                </c:pt>
                <c:pt idx="84">
                  <c:v>0.98894681878287805</c:v>
                </c:pt>
                <c:pt idx="85">
                  <c:v>0.990229290905279</c:v>
                </c:pt>
                <c:pt idx="86">
                  <c:v>0.99634936011144704</c:v>
                </c:pt>
                <c:pt idx="87">
                  <c:v>0.99561121588857104</c:v>
                </c:pt>
                <c:pt idx="88">
                  <c:v>0.99382055022056404</c:v>
                </c:pt>
                <c:pt idx="89">
                  <c:v>0.99626648254140004</c:v>
                </c:pt>
                <c:pt idx="90">
                  <c:v>0.99240142549782695</c:v>
                </c:pt>
                <c:pt idx="91">
                  <c:v>0.97229066418679799</c:v>
                </c:pt>
                <c:pt idx="92">
                  <c:v>0.99020880609908501</c:v>
                </c:pt>
                <c:pt idx="93">
                  <c:v>0.99110228255277399</c:v>
                </c:pt>
                <c:pt idx="94">
                  <c:v>0.94912704733771602</c:v>
                </c:pt>
                <c:pt idx="95">
                  <c:v>0.98704238770909603</c:v>
                </c:pt>
                <c:pt idx="96">
                  <c:v>0.99652224675303502</c:v>
                </c:pt>
                <c:pt idx="97">
                  <c:v>0.98789053076255195</c:v>
                </c:pt>
                <c:pt idx="98">
                  <c:v>0.99580811868132302</c:v>
                </c:pt>
                <c:pt idx="99">
                  <c:v>0.99443494745312599</c:v>
                </c:pt>
                <c:pt idx="100">
                  <c:v>0.989487581419351</c:v>
                </c:pt>
                <c:pt idx="101">
                  <c:v>0.971634091154433</c:v>
                </c:pt>
                <c:pt idx="102">
                  <c:v>0.99351694510699495</c:v>
                </c:pt>
                <c:pt idx="103">
                  <c:v>0.99297063810365604</c:v>
                </c:pt>
                <c:pt idx="104">
                  <c:v>0.98648423645622496</c:v>
                </c:pt>
                <c:pt idx="105">
                  <c:v>1.0018140456838001</c:v>
                </c:pt>
                <c:pt idx="106">
                  <c:v>0.99412660633093497</c:v>
                </c:pt>
                <c:pt idx="107">
                  <c:v>0.99301879685487604</c:v>
                </c:pt>
                <c:pt idx="108">
                  <c:v>0.98104514061041403</c:v>
                </c:pt>
                <c:pt idx="109">
                  <c:v>0.99180692889964395</c:v>
                </c:pt>
                <c:pt idx="110">
                  <c:v>0.99053493310798701</c:v>
                </c:pt>
                <c:pt idx="111">
                  <c:v>0.99176804145118103</c:v>
                </c:pt>
                <c:pt idx="112">
                  <c:v>0.99320339736031804</c:v>
                </c:pt>
                <c:pt idx="113">
                  <c:v>0.99096343510939899</c:v>
                </c:pt>
                <c:pt idx="114">
                  <c:v>0.98834006843092104</c:v>
                </c:pt>
                <c:pt idx="115">
                  <c:v>0.99487441873906501</c:v>
                </c:pt>
                <c:pt idx="116">
                  <c:v>0.99346911265670901</c:v>
                </c:pt>
                <c:pt idx="117">
                  <c:v>0.99642199335216397</c:v>
                </c:pt>
                <c:pt idx="118">
                  <c:v>0.98579183361696698</c:v>
                </c:pt>
                <c:pt idx="119">
                  <c:v>0.99560389787008596</c:v>
                </c:pt>
                <c:pt idx="120">
                  <c:v>0.99506606153219301</c:v>
                </c:pt>
                <c:pt idx="121">
                  <c:v>1.00132839634524</c:v>
                </c:pt>
                <c:pt idx="122">
                  <c:v>0.997362685983048</c:v>
                </c:pt>
                <c:pt idx="123">
                  <c:v>0.98988891019273695</c:v>
                </c:pt>
                <c:pt idx="124">
                  <c:v>0.99288851130303402</c:v>
                </c:pt>
                <c:pt idx="125">
                  <c:v>0.992541160215475</c:v>
                </c:pt>
                <c:pt idx="126">
                  <c:v>0.99172063454600601</c:v>
                </c:pt>
                <c:pt idx="127">
                  <c:v>0.99202572989931004</c:v>
                </c:pt>
                <c:pt idx="128">
                  <c:v>0.99522247520519702</c:v>
                </c:pt>
                <c:pt idx="129">
                  <c:v>0.99701458651976105</c:v>
                </c:pt>
                <c:pt idx="130">
                  <c:v>0.99182627955920899</c:v>
                </c:pt>
                <c:pt idx="131">
                  <c:v>0.99274310462270798</c:v>
                </c:pt>
                <c:pt idx="132">
                  <c:v>0.99434462736838003</c:v>
                </c:pt>
                <c:pt idx="133">
                  <c:v>0.99051062950194602</c:v>
                </c:pt>
                <c:pt idx="134">
                  <c:v>0.991649842702922</c:v>
                </c:pt>
                <c:pt idx="135">
                  <c:v>0.98870086648287203</c:v>
                </c:pt>
                <c:pt idx="136">
                  <c:v>0.99634276504594199</c:v>
                </c:pt>
                <c:pt idx="137">
                  <c:v>0.98814642104474204</c:v>
                </c:pt>
                <c:pt idx="138">
                  <c:v>0.98724785852334895</c:v>
                </c:pt>
                <c:pt idx="139">
                  <c:v>0.94945321961031104</c:v>
                </c:pt>
                <c:pt idx="140">
                  <c:v>0.97936310935248405</c:v>
                </c:pt>
                <c:pt idx="141">
                  <c:v>0.98327926894815498</c:v>
                </c:pt>
                <c:pt idx="142">
                  <c:v>0.99521492764293096</c:v>
                </c:pt>
                <c:pt idx="143">
                  <c:v>0.99206891907886097</c:v>
                </c:pt>
                <c:pt idx="144">
                  <c:v>0.97641848895761796</c:v>
                </c:pt>
                <c:pt idx="145">
                  <c:v>0.97511144668001204</c:v>
                </c:pt>
                <c:pt idx="146">
                  <c:v>0.99735877590187705</c:v>
                </c:pt>
                <c:pt idx="147">
                  <c:v>0.97481287658900695</c:v>
                </c:pt>
                <c:pt idx="148">
                  <c:v>0.99185365652478696</c:v>
                </c:pt>
                <c:pt idx="149">
                  <c:v>0.98565220156785005</c:v>
                </c:pt>
                <c:pt idx="150">
                  <c:v>0.99104186333160005</c:v>
                </c:pt>
                <c:pt idx="151">
                  <c:v>0.990102848230208</c:v>
                </c:pt>
                <c:pt idx="152">
                  <c:v>0.99495727292734804</c:v>
                </c:pt>
                <c:pt idx="153">
                  <c:v>0.98909479137705603</c:v>
                </c:pt>
                <c:pt idx="154">
                  <c:v>0.986540590162438</c:v>
                </c:pt>
                <c:pt idx="155">
                  <c:v>0.99192492032688795</c:v>
                </c:pt>
                <c:pt idx="156">
                  <c:v>0.98540835872157595</c:v>
                </c:pt>
                <c:pt idx="157">
                  <c:v>0.98577053292088801</c:v>
                </c:pt>
                <c:pt idx="158">
                  <c:v>0.97894011950841198</c:v>
                </c:pt>
                <c:pt idx="159">
                  <c:v>0.98837820228311202</c:v>
                </c:pt>
                <c:pt idx="160">
                  <c:v>0.98316225309243699</c:v>
                </c:pt>
                <c:pt idx="161">
                  <c:v>0.97177285113612499</c:v>
                </c:pt>
                <c:pt idx="162">
                  <c:v>0.98267564227602899</c:v>
                </c:pt>
                <c:pt idx="163">
                  <c:v>0.98599307884631304</c:v>
                </c:pt>
                <c:pt idx="164">
                  <c:v>0.98416134602190197</c:v>
                </c:pt>
                <c:pt idx="165">
                  <c:v>0.98154205333536604</c:v>
                </c:pt>
                <c:pt idx="166">
                  <c:v>0.98864624685568803</c:v>
                </c:pt>
                <c:pt idx="167">
                  <c:v>0.98439263369276997</c:v>
                </c:pt>
                <c:pt idx="168">
                  <c:v>0.99279266276396505</c:v>
                </c:pt>
                <c:pt idx="169">
                  <c:v>0.99426605513089406</c:v>
                </c:pt>
                <c:pt idx="170">
                  <c:v>0.99407297224188595</c:v>
                </c:pt>
                <c:pt idx="171">
                  <c:v>0.99276811262306597</c:v>
                </c:pt>
                <c:pt idx="172">
                  <c:v>0.99155479787892298</c:v>
                </c:pt>
                <c:pt idx="173">
                  <c:v>0.99333210932806204</c:v>
                </c:pt>
                <c:pt idx="174">
                  <c:v>0.99277621823115803</c:v>
                </c:pt>
                <c:pt idx="175">
                  <c:v>0.99385373959332401</c:v>
                </c:pt>
                <c:pt idx="176">
                  <c:v>0.99300454530451199</c:v>
                </c:pt>
                <c:pt idx="177">
                  <c:v>0.99181382394833795</c:v>
                </c:pt>
                <c:pt idx="178">
                  <c:v>0.99301929271244904</c:v>
                </c:pt>
                <c:pt idx="179">
                  <c:v>0.99529319060202004</c:v>
                </c:pt>
                <c:pt idx="180">
                  <c:v>0.99296630501956595</c:v>
                </c:pt>
                <c:pt idx="181">
                  <c:v>0.99297021634651095</c:v>
                </c:pt>
                <c:pt idx="182">
                  <c:v>0.98986001872515295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95-4397-A41F-FEF74C10F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847056"/>
        <c:axId val="43848040"/>
      </c:scatterChart>
      <c:valAx>
        <c:axId val="43847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43848040"/>
        <c:crosses val="autoZero"/>
        <c:crossBetween val="midCat"/>
      </c:valAx>
      <c:valAx>
        <c:axId val="43848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4384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cs-CZ"/>
                </a:p>
              </c:txPr>
            </c:trendlineLbl>
          </c:trendline>
          <c:xVal>
            <c:numRef>
              <c:f>List4!$F$2:$F$184</c:f>
              <c:numCache>
                <c:formatCode>General</c:formatCode>
                <c:ptCount val="183"/>
                <c:pt idx="0">
                  <c:v>1.4015265783749099E-4</c:v>
                </c:pt>
                <c:pt idx="1">
                  <c:v>1.7080511715132499E-3</c:v>
                </c:pt>
                <c:pt idx="2">
                  <c:v>1.20736024761008E-3</c:v>
                </c:pt>
                <c:pt idx="3">
                  <c:v>3.7123691469998798E-3</c:v>
                </c:pt>
                <c:pt idx="4">
                  <c:v>3.85519411742105E-4</c:v>
                </c:pt>
                <c:pt idx="5">
                  <c:v>9.38282394847925E-4</c:v>
                </c:pt>
                <c:pt idx="6">
                  <c:v>1.9523176713034101E-3</c:v>
                </c:pt>
                <c:pt idx="7">
                  <c:v>1.47914509436546E-3</c:v>
                </c:pt>
                <c:pt idx="8">
                  <c:v>1.36024175880466E-3</c:v>
                </c:pt>
                <c:pt idx="9">
                  <c:v>1.07554437282353E-3</c:v>
                </c:pt>
                <c:pt idx="10">
                  <c:v>3.8829609077128701E-3</c:v>
                </c:pt>
                <c:pt idx="11">
                  <c:v>3.9858879456035404E-3</c:v>
                </c:pt>
                <c:pt idx="12">
                  <c:v>3.3214180932095599E-3</c:v>
                </c:pt>
                <c:pt idx="13">
                  <c:v>2.4344891717804802E-3</c:v>
                </c:pt>
                <c:pt idx="14">
                  <c:v>1.47075784756672E-3</c:v>
                </c:pt>
                <c:pt idx="15">
                  <c:v>3.2016546679997601E-3</c:v>
                </c:pt>
                <c:pt idx="16">
                  <c:v>1.06384298806561E-4</c:v>
                </c:pt>
                <c:pt idx="17">
                  <c:v>4.9627658047107E-4</c:v>
                </c:pt>
                <c:pt idx="18">
                  <c:v>1.16930868834821E-3</c:v>
                </c:pt>
                <c:pt idx="19">
                  <c:v>5.9726089604110596E-4</c:v>
                </c:pt>
                <c:pt idx="20">
                  <c:v>1.1058152280545601E-3</c:v>
                </c:pt>
                <c:pt idx="21">
                  <c:v>1.6327295938020801E-3</c:v>
                </c:pt>
                <c:pt idx="22">
                  <c:v>1.6230298432492901E-4</c:v>
                </c:pt>
                <c:pt idx="23">
                  <c:v>9.4256517257622699E-4</c:v>
                </c:pt>
                <c:pt idx="24">
                  <c:v>6.1737760878880898E-3</c:v>
                </c:pt>
                <c:pt idx="25">
                  <c:v>7.9115908435096896E-4</c:v>
                </c:pt>
                <c:pt idx="26">
                  <c:v>3.4507293074289999E-4</c:v>
                </c:pt>
                <c:pt idx="27">
                  <c:v>1.5676950392774301E-3</c:v>
                </c:pt>
                <c:pt idx="28">
                  <c:v>2.1505430081729701E-3</c:v>
                </c:pt>
                <c:pt idx="29">
                  <c:v>1.5287558391352399E-3</c:v>
                </c:pt>
                <c:pt idx="30">
                  <c:v>6.45760875911393E-4</c:v>
                </c:pt>
                <c:pt idx="31">
                  <c:v>2.6514225730783101E-3</c:v>
                </c:pt>
                <c:pt idx="32">
                  <c:v>2.2967832406252898E-3</c:v>
                </c:pt>
                <c:pt idx="33">
                  <c:v>1.74807505793522E-4</c:v>
                </c:pt>
                <c:pt idx="34">
                  <c:v>1.25050565079089E-3</c:v>
                </c:pt>
                <c:pt idx="35">
                  <c:v>4.0595854792158199E-3</c:v>
                </c:pt>
                <c:pt idx="36">
                  <c:v>9.9472204713347608E-3</c:v>
                </c:pt>
                <c:pt idx="37">
                  <c:v>1.4177268840785001E-3</c:v>
                </c:pt>
                <c:pt idx="38">
                  <c:v>6.93438357792023E-4</c:v>
                </c:pt>
                <c:pt idx="39">
                  <c:v>7.1882081268683103E-4</c:v>
                </c:pt>
                <c:pt idx="40">
                  <c:v>7.3892511847173002E-4</c:v>
                </c:pt>
                <c:pt idx="41">
                  <c:v>1.58517107250621E-3</c:v>
                </c:pt>
                <c:pt idx="42">
                  <c:v>7.4891102923073404E-4</c:v>
                </c:pt>
                <c:pt idx="43">
                  <c:v>2.20612925494989E-3</c:v>
                </c:pt>
                <c:pt idx="44">
                  <c:v>4.7439817088334403E-3</c:v>
                </c:pt>
                <c:pt idx="45">
                  <c:v>4.6876719302410297E-4</c:v>
                </c:pt>
                <c:pt idx="46">
                  <c:v>2.6568459255313999E-3</c:v>
                </c:pt>
                <c:pt idx="47">
                  <c:v>1.45687930310292E-2</c:v>
                </c:pt>
                <c:pt idx="48">
                  <c:v>1.6468010401801199E-3</c:v>
                </c:pt>
                <c:pt idx="49">
                  <c:v>5.1200422912791904E-4</c:v>
                </c:pt>
                <c:pt idx="50">
                  <c:v>1.0637290167075601E-3</c:v>
                </c:pt>
                <c:pt idx="51">
                  <c:v>2.0909052052936398E-3</c:v>
                </c:pt>
                <c:pt idx="52">
                  <c:v>9.0299384382285604E-4</c:v>
                </c:pt>
                <c:pt idx="53">
                  <c:v>1.1266991749085901E-3</c:v>
                </c:pt>
                <c:pt idx="54">
                  <c:v>1.9332629036752601E-3</c:v>
                </c:pt>
                <c:pt idx="55">
                  <c:v>4.31090551011844E-3</c:v>
                </c:pt>
                <c:pt idx="56">
                  <c:v>3.6692538346596698E-4</c:v>
                </c:pt>
                <c:pt idx="57">
                  <c:v>3.0428686290894798E-4</c:v>
                </c:pt>
                <c:pt idx="58">
                  <c:v>6.1698910963115298E-4</c:v>
                </c:pt>
                <c:pt idx="59">
                  <c:v>2.20539205491128E-3</c:v>
                </c:pt>
                <c:pt idx="60">
                  <c:v>6.1379190141172698E-4</c:v>
                </c:pt>
                <c:pt idx="61">
                  <c:v>7.0230531358326598E-3</c:v>
                </c:pt>
                <c:pt idx="62">
                  <c:v>2.4166477388394901E-3</c:v>
                </c:pt>
                <c:pt idx="63">
                  <c:v>5.3724263186277397E-4</c:v>
                </c:pt>
                <c:pt idx="64">
                  <c:v>4.2235454896788699E-4</c:v>
                </c:pt>
                <c:pt idx="65">
                  <c:v>3.6269759002291398E-4</c:v>
                </c:pt>
                <c:pt idx="66">
                  <c:v>1.2606794654571499E-4</c:v>
                </c:pt>
                <c:pt idx="67">
                  <c:v>1.96247449867734E-4</c:v>
                </c:pt>
                <c:pt idx="68">
                  <c:v>1.7641774273527899E-4</c:v>
                </c:pt>
                <c:pt idx="69">
                  <c:v>9.9841741857986492E-4</c:v>
                </c:pt>
                <c:pt idx="70">
                  <c:v>2.2416917184677E-4</c:v>
                </c:pt>
                <c:pt idx="71">
                  <c:v>1.5290910974046E-4</c:v>
                </c:pt>
                <c:pt idx="72">
                  <c:v>5.7552898098568305E-4</c:v>
                </c:pt>
                <c:pt idx="73">
                  <c:v>1.05646738179506E-4</c:v>
                </c:pt>
                <c:pt idx="74">
                  <c:v>7.8026372405297698E-4</c:v>
                </c:pt>
                <c:pt idx="75">
                  <c:v>2.3703159165658501E-3</c:v>
                </c:pt>
                <c:pt idx="76">
                  <c:v>6.8433096037927104E-4</c:v>
                </c:pt>
                <c:pt idx="77">
                  <c:v>5.01490266876957E-4</c:v>
                </c:pt>
                <c:pt idx="78">
                  <c:v>1.6408705927528999E-3</c:v>
                </c:pt>
                <c:pt idx="79">
                  <c:v>9.4819665284988599E-5</c:v>
                </c:pt>
                <c:pt idx="80">
                  <c:v>8.22204744623442E-4</c:v>
                </c:pt>
                <c:pt idx="81">
                  <c:v>2.7422057679165001E-3</c:v>
                </c:pt>
                <c:pt idx="82">
                  <c:v>3.3081956217434998E-4</c:v>
                </c:pt>
                <c:pt idx="83">
                  <c:v>5.5990418671447695E-4</c:v>
                </c:pt>
                <c:pt idx="84">
                  <c:v>2.6101357152697602E-4</c:v>
                </c:pt>
                <c:pt idx="85">
                  <c:v>1.4704546244439401E-3</c:v>
                </c:pt>
                <c:pt idx="86">
                  <c:v>3.8705084179107502E-3</c:v>
                </c:pt>
                <c:pt idx="87">
                  <c:v>2.39563009037163E-3</c:v>
                </c:pt>
                <c:pt idx="88">
                  <c:v>6.9315618117253E-4</c:v>
                </c:pt>
                <c:pt idx="89">
                  <c:v>1.2266773021237199E-2</c:v>
                </c:pt>
                <c:pt idx="90">
                  <c:v>4.1196112004056396E-3</c:v>
                </c:pt>
                <c:pt idx="91">
                  <c:v>4.2254734967595199E-4</c:v>
                </c:pt>
                <c:pt idx="92">
                  <c:v>6.9663239829331996E-4</c:v>
                </c:pt>
                <c:pt idx="93">
                  <c:v>5.3673867891975598E-3</c:v>
                </c:pt>
                <c:pt idx="94">
                  <c:v>5.4071693630792399E-4</c:v>
                </c:pt>
                <c:pt idx="95">
                  <c:v>4.0979669622012097E-4</c:v>
                </c:pt>
                <c:pt idx="96">
                  <c:v>2.8518244670997098E-3</c:v>
                </c:pt>
                <c:pt idx="97">
                  <c:v>3.67937773576821E-3</c:v>
                </c:pt>
                <c:pt idx="98">
                  <c:v>2.08420881458496E-4</c:v>
                </c:pt>
                <c:pt idx="99">
                  <c:v>2.28439408000617E-3</c:v>
                </c:pt>
                <c:pt idx="100">
                  <c:v>3.6845863705652101E-3</c:v>
                </c:pt>
                <c:pt idx="101">
                  <c:v>4.84826872742514E-4</c:v>
                </c:pt>
                <c:pt idx="102">
                  <c:v>2.0649410344375E-3</c:v>
                </c:pt>
                <c:pt idx="103">
                  <c:v>8.4783787070813802E-4</c:v>
                </c:pt>
                <c:pt idx="104">
                  <c:v>2.0651304720268799E-3</c:v>
                </c:pt>
                <c:pt idx="105">
                  <c:v>6.12710672615246E-5</c:v>
                </c:pt>
                <c:pt idx="106">
                  <c:v>1.31086596553955E-3</c:v>
                </c:pt>
                <c:pt idx="107">
                  <c:v>2.8594591481423599E-3</c:v>
                </c:pt>
                <c:pt idx="108">
                  <c:v>2.2738908254913101E-3</c:v>
                </c:pt>
                <c:pt idx="109">
                  <c:v>3.3360089761984902E-3</c:v>
                </c:pt>
                <c:pt idx="110">
                  <c:v>4.8506906998194198E-3</c:v>
                </c:pt>
                <c:pt idx="111">
                  <c:v>1.67294774754894E-3</c:v>
                </c:pt>
                <c:pt idx="112">
                  <c:v>2.1653216899187198E-3</c:v>
                </c:pt>
                <c:pt idx="113">
                  <c:v>4.3216676998216098E-4</c:v>
                </c:pt>
                <c:pt idx="114">
                  <c:v>1.21465985052351E-3</c:v>
                </c:pt>
                <c:pt idx="115">
                  <c:v>4.3894569048739197E-4</c:v>
                </c:pt>
                <c:pt idx="116">
                  <c:v>2.6212623770114599E-3</c:v>
                </c:pt>
                <c:pt idx="117">
                  <c:v>9.34699444343004E-4</c:v>
                </c:pt>
                <c:pt idx="118">
                  <c:v>5.7997689336312605E-4</c:v>
                </c:pt>
                <c:pt idx="119">
                  <c:v>9.0378490300786795E-4</c:v>
                </c:pt>
                <c:pt idx="120">
                  <c:v>1.14188310579547E-4</c:v>
                </c:pt>
                <c:pt idx="121">
                  <c:v>1.07320952866153E-3</c:v>
                </c:pt>
                <c:pt idx="122">
                  <c:v>1.0026335538440201E-3</c:v>
                </c:pt>
                <c:pt idx="123">
                  <c:v>9.5061027574969998E-3</c:v>
                </c:pt>
                <c:pt idx="124">
                  <c:v>3.8412166052675298E-3</c:v>
                </c:pt>
                <c:pt idx="125">
                  <c:v>6.5451613743024899E-4</c:v>
                </c:pt>
                <c:pt idx="126">
                  <c:v>7.5913683073088999E-4</c:v>
                </c:pt>
                <c:pt idx="127">
                  <c:v>2.8533558051786101E-3</c:v>
                </c:pt>
                <c:pt idx="128">
                  <c:v>3.0276667270592202E-3</c:v>
                </c:pt>
                <c:pt idx="129">
                  <c:v>7.7934461806228902E-4</c:v>
                </c:pt>
                <c:pt idx="130">
                  <c:v>3.2631945808664301E-3</c:v>
                </c:pt>
                <c:pt idx="131">
                  <c:v>1.95026513986042E-3</c:v>
                </c:pt>
                <c:pt idx="132">
                  <c:v>2.4697045671453002E-4</c:v>
                </c:pt>
                <c:pt idx="133">
                  <c:v>1.9059765405960301E-4</c:v>
                </c:pt>
                <c:pt idx="134">
                  <c:v>1.5169358489866699E-4</c:v>
                </c:pt>
                <c:pt idx="135">
                  <c:v>6.0170997177385504E-4</c:v>
                </c:pt>
                <c:pt idx="136">
                  <c:v>3.4840289682414598E-3</c:v>
                </c:pt>
                <c:pt idx="137">
                  <c:v>2.4143208306046998E-3</c:v>
                </c:pt>
                <c:pt idx="138">
                  <c:v>2.7166102286826001E-3</c:v>
                </c:pt>
                <c:pt idx="139">
                  <c:v>9.4449037406373504E-4</c:v>
                </c:pt>
                <c:pt idx="140">
                  <c:v>6.7952737915516004E-3</c:v>
                </c:pt>
                <c:pt idx="141">
                  <c:v>9.3067401287780401E-4</c:v>
                </c:pt>
                <c:pt idx="142">
                  <c:v>1.34157194668091E-2</c:v>
                </c:pt>
                <c:pt idx="143">
                  <c:v>6.1284166187474303E-3</c:v>
                </c:pt>
                <c:pt idx="144">
                  <c:v>2.22788483062848E-2</c:v>
                </c:pt>
                <c:pt idx="145">
                  <c:v>1.3197848822222099E-2</c:v>
                </c:pt>
                <c:pt idx="146">
                  <c:v>3.0875862433310001E-3</c:v>
                </c:pt>
                <c:pt idx="147">
                  <c:v>2.53512170729512E-3</c:v>
                </c:pt>
                <c:pt idx="148">
                  <c:v>3.1207539360046999E-3</c:v>
                </c:pt>
                <c:pt idx="149">
                  <c:v>1.7582739289524799E-3</c:v>
                </c:pt>
                <c:pt idx="150">
                  <c:v>2.1615260611738299E-3</c:v>
                </c:pt>
                <c:pt idx="151">
                  <c:v>6.7663365176748899E-4</c:v>
                </c:pt>
                <c:pt idx="152">
                  <c:v>1.98926700998995E-4</c:v>
                </c:pt>
                <c:pt idx="153">
                  <c:v>7.57193656889984E-4</c:v>
                </c:pt>
                <c:pt idx="154">
                  <c:v>2.63077024175307E-3</c:v>
                </c:pt>
                <c:pt idx="155">
                  <c:v>8.3594611207391499E-4</c:v>
                </c:pt>
                <c:pt idx="156">
                  <c:v>1.74212706629308E-3</c:v>
                </c:pt>
                <c:pt idx="157">
                  <c:v>3.2274482254781201E-4</c:v>
                </c:pt>
                <c:pt idx="158">
                  <c:v>8.9222992036011605E-4</c:v>
                </c:pt>
                <c:pt idx="159">
                  <c:v>1.7269687485502801E-4</c:v>
                </c:pt>
                <c:pt idx="160">
                  <c:v>7.02030526365741E-5</c:v>
                </c:pt>
                <c:pt idx="161">
                  <c:v>1.2528453600156799E-2</c:v>
                </c:pt>
                <c:pt idx="162">
                  <c:v>2.92570695327291E-3</c:v>
                </c:pt>
                <c:pt idx="163">
                  <c:v>5.4663256515811599E-3</c:v>
                </c:pt>
                <c:pt idx="164">
                  <c:v>1.93413916733445E-3</c:v>
                </c:pt>
                <c:pt idx="165">
                  <c:v>6.1065163318466302E-3</c:v>
                </c:pt>
                <c:pt idx="166">
                  <c:v>1.3930031288904401E-3</c:v>
                </c:pt>
                <c:pt idx="167">
                  <c:v>1.3378866536399201E-4</c:v>
                </c:pt>
                <c:pt idx="168">
                  <c:v>1.0863239870195099E-3</c:v>
                </c:pt>
                <c:pt idx="169">
                  <c:v>2.2113322296281199E-4</c:v>
                </c:pt>
                <c:pt idx="170">
                  <c:v>1.2085289780641799E-3</c:v>
                </c:pt>
                <c:pt idx="171">
                  <c:v>9.0024958085148301E-4</c:v>
                </c:pt>
                <c:pt idx="172">
                  <c:v>2.28193513975559E-3</c:v>
                </c:pt>
                <c:pt idx="173">
                  <c:v>1.3217078854558799E-3</c:v>
                </c:pt>
                <c:pt idx="174">
                  <c:v>6.3099760034294496E-4</c:v>
                </c:pt>
                <c:pt idx="175">
                  <c:v>2.8729590196525402E-4</c:v>
                </c:pt>
                <c:pt idx="176">
                  <c:v>1.29294131314785E-3</c:v>
                </c:pt>
                <c:pt idx="177">
                  <c:v>9.4345472115817502E-5</c:v>
                </c:pt>
                <c:pt idx="178">
                  <c:v>1.9860107451979999E-4</c:v>
                </c:pt>
                <c:pt idx="179">
                  <c:v>9.4521901122316006E-5</c:v>
                </c:pt>
                <c:pt idx="180">
                  <c:v>1.37855455014482E-3</c:v>
                </c:pt>
                <c:pt idx="181">
                  <c:v>1.72934488737599E-4</c:v>
                </c:pt>
                <c:pt idx="182">
                  <c:v>7.9830484758802896E-4</c:v>
                </c:pt>
              </c:numCache>
            </c:numRef>
          </c:xVal>
          <c:yVal>
            <c:numRef>
              <c:f>List4!$E$2:$E$184</c:f>
              <c:numCache>
                <c:formatCode>General</c:formatCode>
                <c:ptCount val="183"/>
                <c:pt idx="0">
                  <c:v>0.99513124756965599</c:v>
                </c:pt>
                <c:pt idx="1">
                  <c:v>0.99542996571403097</c:v>
                </c:pt>
                <c:pt idx="2">
                  <c:v>0.99327278252514495</c:v>
                </c:pt>
                <c:pt idx="3">
                  <c:v>0.99570897539174896</c:v>
                </c:pt>
                <c:pt idx="4">
                  <c:v>0.993586803826772</c:v>
                </c:pt>
                <c:pt idx="5">
                  <c:v>0.99617985143520305</c:v>
                </c:pt>
                <c:pt idx="6">
                  <c:v>0.99290905032205901</c:v>
                </c:pt>
                <c:pt idx="7">
                  <c:v>0.99347494493219402</c:v>
                </c:pt>
                <c:pt idx="8">
                  <c:v>0.99035605641200297</c:v>
                </c:pt>
                <c:pt idx="9">
                  <c:v>0.987390675314189</c:v>
                </c:pt>
                <c:pt idx="10">
                  <c:v>0.98944612773958496</c:v>
                </c:pt>
                <c:pt idx="11">
                  <c:v>0.98788781872265197</c:v>
                </c:pt>
                <c:pt idx="12">
                  <c:v>0.99236691248266795</c:v>
                </c:pt>
                <c:pt idx="13">
                  <c:v>0.99050213656631203</c:v>
                </c:pt>
                <c:pt idx="14">
                  <c:v>0.98768960829377195</c:v>
                </c:pt>
                <c:pt idx="15">
                  <c:v>0.98969343502372698</c:v>
                </c:pt>
                <c:pt idx="16">
                  <c:v>0.99180776231697798</c:v>
                </c:pt>
                <c:pt idx="17">
                  <c:v>0.98937017525562498</c:v>
                </c:pt>
                <c:pt idx="18">
                  <c:v>0.99073474683871998</c:v>
                </c:pt>
                <c:pt idx="19">
                  <c:v>0.98567875491484103</c:v>
                </c:pt>
                <c:pt idx="20">
                  <c:v>0.98773723958860105</c:v>
                </c:pt>
                <c:pt idx="21">
                  <c:v>0.99189813054808396</c:v>
                </c:pt>
                <c:pt idx="22">
                  <c:v>0.98880365317306895</c:v>
                </c:pt>
                <c:pt idx="23">
                  <c:v>0.98275204163608798</c:v>
                </c:pt>
                <c:pt idx="24">
                  <c:v>0.97872188545217798</c:v>
                </c:pt>
                <c:pt idx="25">
                  <c:v>0.98345928096176105</c:v>
                </c:pt>
                <c:pt idx="26">
                  <c:v>0.99742803366451804</c:v>
                </c:pt>
                <c:pt idx="27">
                  <c:v>0.98776502731460603</c:v>
                </c:pt>
                <c:pt idx="28">
                  <c:v>0.98872139002469395</c:v>
                </c:pt>
                <c:pt idx="29">
                  <c:v>0.99354063897637002</c:v>
                </c:pt>
                <c:pt idx="30">
                  <c:v>0.99404587263951605</c:v>
                </c:pt>
                <c:pt idx="31">
                  <c:v>0.98708126562251897</c:v>
                </c:pt>
                <c:pt idx="32">
                  <c:v>0.98996175760657301</c:v>
                </c:pt>
                <c:pt idx="33">
                  <c:v>0.99285263965530901</c:v>
                </c:pt>
                <c:pt idx="34">
                  <c:v>0.99402865385320505</c:v>
                </c:pt>
                <c:pt idx="35">
                  <c:v>0.99002766431208</c:v>
                </c:pt>
                <c:pt idx="36">
                  <c:v>0.99093866256065399</c:v>
                </c:pt>
                <c:pt idx="37">
                  <c:v>0.99293168617830996</c:v>
                </c:pt>
                <c:pt idx="38">
                  <c:v>0.992418375612518</c:v>
                </c:pt>
                <c:pt idx="39">
                  <c:v>0.99510938567000795</c:v>
                </c:pt>
                <c:pt idx="40">
                  <c:v>0.99325042644075501</c:v>
                </c:pt>
                <c:pt idx="41">
                  <c:v>0.98746230715862204</c:v>
                </c:pt>
                <c:pt idx="42">
                  <c:v>0.97490977399269796</c:v>
                </c:pt>
                <c:pt idx="43">
                  <c:v>1.0011160323542501</c:v>
                </c:pt>
                <c:pt idx="44">
                  <c:v>0.98675424403674705</c:v>
                </c:pt>
                <c:pt idx="45">
                  <c:v>0.992231380737713</c:v>
                </c:pt>
                <c:pt idx="46">
                  <c:v>0.996325485776836</c:v>
                </c:pt>
                <c:pt idx="48">
                  <c:v>0.98673495626900598</c:v>
                </c:pt>
                <c:pt idx="49">
                  <c:v>0.99318826561430296</c:v>
                </c:pt>
                <c:pt idx="50">
                  <c:v>0.982128199117972</c:v>
                </c:pt>
                <c:pt idx="51">
                  <c:v>0.98262123099636201</c:v>
                </c:pt>
                <c:pt idx="52">
                  <c:v>0.99459581159522303</c:v>
                </c:pt>
                <c:pt idx="53">
                  <c:v>0.99104805633190896</c:v>
                </c:pt>
                <c:pt idx="54">
                  <c:v>0.99072849458406498</c:v>
                </c:pt>
                <c:pt idx="55">
                  <c:v>0.98174733044384999</c:v>
                </c:pt>
                <c:pt idx="56">
                  <c:v>0.98724002364409502</c:v>
                </c:pt>
                <c:pt idx="57">
                  <c:v>0.99992031765399603</c:v>
                </c:pt>
                <c:pt idx="58">
                  <c:v>0.993640122121626</c:v>
                </c:pt>
                <c:pt idx="59">
                  <c:v>0.98685787744726206</c:v>
                </c:pt>
                <c:pt idx="60">
                  <c:v>0.98647497746588197</c:v>
                </c:pt>
                <c:pt idx="61">
                  <c:v>0.98819747558217697</c:v>
                </c:pt>
                <c:pt idx="62">
                  <c:v>0.99171457921987805</c:v>
                </c:pt>
                <c:pt idx="63">
                  <c:v>0.98911284077349504</c:v>
                </c:pt>
                <c:pt idx="64">
                  <c:v>0.98821511606177903</c:v>
                </c:pt>
                <c:pt idx="65">
                  <c:v>0.98827657374015199</c:v>
                </c:pt>
                <c:pt idx="66">
                  <c:v>0.99067355219109998</c:v>
                </c:pt>
                <c:pt idx="67">
                  <c:v>0.99088687525086905</c:v>
                </c:pt>
                <c:pt idx="68">
                  <c:v>0.995406947104441</c:v>
                </c:pt>
                <c:pt idx="69">
                  <c:v>0.99232656681524301</c:v>
                </c:pt>
                <c:pt idx="70">
                  <c:v>0.98894357284460099</c:v>
                </c:pt>
                <c:pt idx="71">
                  <c:v>0.99660224707879397</c:v>
                </c:pt>
                <c:pt idx="72">
                  <c:v>0.99330587704341899</c:v>
                </c:pt>
                <c:pt idx="73">
                  <c:v>0.99470846803771595</c:v>
                </c:pt>
                <c:pt idx="74">
                  <c:v>0.98949185912434101</c:v>
                </c:pt>
                <c:pt idx="75">
                  <c:v>0.97818921093876798</c:v>
                </c:pt>
                <c:pt idx="76">
                  <c:v>0.98965782759416099</c:v>
                </c:pt>
                <c:pt idx="77">
                  <c:v>0.99250019561172598</c:v>
                </c:pt>
                <c:pt idx="78">
                  <c:v>0.99452520128594601</c:v>
                </c:pt>
                <c:pt idx="79">
                  <c:v>0.99124298871621397</c:v>
                </c:pt>
                <c:pt idx="80">
                  <c:v>0.99572703257058404</c:v>
                </c:pt>
                <c:pt idx="81">
                  <c:v>0.97885779199879097</c:v>
                </c:pt>
                <c:pt idx="82">
                  <c:v>0.98707744863291702</c:v>
                </c:pt>
                <c:pt idx="83">
                  <c:v>0.98516170794010705</c:v>
                </c:pt>
                <c:pt idx="84">
                  <c:v>0.98894681878287805</c:v>
                </c:pt>
                <c:pt idx="85">
                  <c:v>0.990229290905279</c:v>
                </c:pt>
                <c:pt idx="86">
                  <c:v>0.99634936011144704</c:v>
                </c:pt>
                <c:pt idx="87">
                  <c:v>0.99561121588857104</c:v>
                </c:pt>
                <c:pt idx="88">
                  <c:v>0.99382055022056404</c:v>
                </c:pt>
                <c:pt idx="89">
                  <c:v>0.99626648254140004</c:v>
                </c:pt>
                <c:pt idx="90">
                  <c:v>0.99240142549782695</c:v>
                </c:pt>
                <c:pt idx="91">
                  <c:v>0.97229066418679799</c:v>
                </c:pt>
                <c:pt idx="92">
                  <c:v>0.99020880609908501</c:v>
                </c:pt>
                <c:pt idx="93">
                  <c:v>0.99110228255277399</c:v>
                </c:pt>
                <c:pt idx="94">
                  <c:v>0.94912704733771602</c:v>
                </c:pt>
                <c:pt idx="95">
                  <c:v>0.98704238770909603</c:v>
                </c:pt>
                <c:pt idx="96">
                  <c:v>0.99652224675303502</c:v>
                </c:pt>
                <c:pt idx="97">
                  <c:v>0.98789053076255195</c:v>
                </c:pt>
                <c:pt idx="98">
                  <c:v>0.99580811868132302</c:v>
                </c:pt>
                <c:pt idx="99">
                  <c:v>0.99443494745312599</c:v>
                </c:pt>
                <c:pt idx="100">
                  <c:v>0.989487581419351</c:v>
                </c:pt>
                <c:pt idx="101">
                  <c:v>0.971634091154433</c:v>
                </c:pt>
                <c:pt idx="102">
                  <c:v>0.99351694510699495</c:v>
                </c:pt>
                <c:pt idx="103">
                  <c:v>0.99297063810365604</c:v>
                </c:pt>
                <c:pt idx="104">
                  <c:v>0.98648423645622496</c:v>
                </c:pt>
                <c:pt idx="105">
                  <c:v>1.0018140456838001</c:v>
                </c:pt>
                <c:pt idx="106">
                  <c:v>0.99412660633093497</c:v>
                </c:pt>
                <c:pt idx="107">
                  <c:v>0.99301879685487604</c:v>
                </c:pt>
                <c:pt idx="108">
                  <c:v>0.98104514061041403</c:v>
                </c:pt>
                <c:pt idx="109">
                  <c:v>0.99180692889964395</c:v>
                </c:pt>
                <c:pt idx="110">
                  <c:v>0.99053493310798701</c:v>
                </c:pt>
                <c:pt idx="111">
                  <c:v>0.99176804145118103</c:v>
                </c:pt>
                <c:pt idx="112">
                  <c:v>0.99320339736031804</c:v>
                </c:pt>
                <c:pt idx="113">
                  <c:v>0.99096343510939899</c:v>
                </c:pt>
                <c:pt idx="114">
                  <c:v>0.98834006843092104</c:v>
                </c:pt>
                <c:pt idx="115">
                  <c:v>0.99487441873906501</c:v>
                </c:pt>
                <c:pt idx="116">
                  <c:v>0.99346911265670901</c:v>
                </c:pt>
                <c:pt idx="117">
                  <c:v>0.99642199335216397</c:v>
                </c:pt>
                <c:pt idx="118">
                  <c:v>0.98579183361696698</c:v>
                </c:pt>
                <c:pt idx="119">
                  <c:v>0.99560389787008596</c:v>
                </c:pt>
                <c:pt idx="120">
                  <c:v>0.99506606153219301</c:v>
                </c:pt>
                <c:pt idx="121">
                  <c:v>1.00132839634524</c:v>
                </c:pt>
                <c:pt idx="122">
                  <c:v>0.997362685983048</c:v>
                </c:pt>
                <c:pt idx="123">
                  <c:v>0.98988891019273695</c:v>
                </c:pt>
                <c:pt idx="124">
                  <c:v>0.99288851130303402</c:v>
                </c:pt>
                <c:pt idx="125">
                  <c:v>0.992541160215475</c:v>
                </c:pt>
                <c:pt idx="126">
                  <c:v>0.99172063454600601</c:v>
                </c:pt>
                <c:pt idx="127">
                  <c:v>0.99202572989931004</c:v>
                </c:pt>
                <c:pt idx="128">
                  <c:v>0.99522247520519702</c:v>
                </c:pt>
                <c:pt idx="129">
                  <c:v>0.99701458651976105</c:v>
                </c:pt>
                <c:pt idx="130">
                  <c:v>0.99182627955920899</c:v>
                </c:pt>
                <c:pt idx="131">
                  <c:v>0.99274310462270798</c:v>
                </c:pt>
                <c:pt idx="132">
                  <c:v>0.99434462736838003</c:v>
                </c:pt>
                <c:pt idx="133">
                  <c:v>0.99051062950194602</c:v>
                </c:pt>
                <c:pt idx="134">
                  <c:v>0.991649842702922</c:v>
                </c:pt>
                <c:pt idx="135">
                  <c:v>0.98870086648287203</c:v>
                </c:pt>
                <c:pt idx="136">
                  <c:v>0.99634276504594199</c:v>
                </c:pt>
                <c:pt idx="137">
                  <c:v>0.98814642104474204</c:v>
                </c:pt>
                <c:pt idx="138">
                  <c:v>0.98724785852334895</c:v>
                </c:pt>
                <c:pt idx="139">
                  <c:v>0.94945321961031104</c:v>
                </c:pt>
                <c:pt idx="140">
                  <c:v>0.97936310935248405</c:v>
                </c:pt>
                <c:pt idx="141">
                  <c:v>0.98327926894815498</c:v>
                </c:pt>
                <c:pt idx="142">
                  <c:v>0.99521492764293096</c:v>
                </c:pt>
                <c:pt idx="143">
                  <c:v>0.99206891907886097</c:v>
                </c:pt>
                <c:pt idx="144">
                  <c:v>0.97641848895761796</c:v>
                </c:pt>
                <c:pt idx="145">
                  <c:v>0.97511144668001204</c:v>
                </c:pt>
                <c:pt idx="146">
                  <c:v>0.99735877590187705</c:v>
                </c:pt>
                <c:pt idx="147">
                  <c:v>0.97481287658900695</c:v>
                </c:pt>
                <c:pt idx="148">
                  <c:v>0.99185365652478696</c:v>
                </c:pt>
                <c:pt idx="149">
                  <c:v>0.98565220156785005</c:v>
                </c:pt>
                <c:pt idx="150">
                  <c:v>0.99104186333160005</c:v>
                </c:pt>
                <c:pt idx="151">
                  <c:v>0.990102848230208</c:v>
                </c:pt>
                <c:pt idx="152">
                  <c:v>0.99495727292734804</c:v>
                </c:pt>
                <c:pt idx="153">
                  <c:v>0.98909479137705603</c:v>
                </c:pt>
                <c:pt idx="154">
                  <c:v>0.986540590162438</c:v>
                </c:pt>
                <c:pt idx="155">
                  <c:v>0.99192492032688795</c:v>
                </c:pt>
                <c:pt idx="156">
                  <c:v>0.98540835872157595</c:v>
                </c:pt>
                <c:pt idx="157">
                  <c:v>0.98577053292088801</c:v>
                </c:pt>
                <c:pt idx="158">
                  <c:v>0.97894011950841198</c:v>
                </c:pt>
                <c:pt idx="159">
                  <c:v>0.98837820228311202</c:v>
                </c:pt>
                <c:pt idx="160">
                  <c:v>0.98316225309243699</c:v>
                </c:pt>
                <c:pt idx="161">
                  <c:v>0.97177285113612499</c:v>
                </c:pt>
                <c:pt idx="162">
                  <c:v>0.98267564227602899</c:v>
                </c:pt>
                <c:pt idx="163">
                  <c:v>0.98599307884631304</c:v>
                </c:pt>
                <c:pt idx="164">
                  <c:v>0.98416134602190197</c:v>
                </c:pt>
                <c:pt idx="165">
                  <c:v>0.98154205333536604</c:v>
                </c:pt>
                <c:pt idx="166">
                  <c:v>0.98864624685568803</c:v>
                </c:pt>
                <c:pt idx="167">
                  <c:v>0.98439263369276997</c:v>
                </c:pt>
                <c:pt idx="168">
                  <c:v>0.99279266276396505</c:v>
                </c:pt>
                <c:pt idx="169">
                  <c:v>0.99426605513089406</c:v>
                </c:pt>
                <c:pt idx="170">
                  <c:v>0.99407297224188595</c:v>
                </c:pt>
                <c:pt idx="171">
                  <c:v>0.99276811262306597</c:v>
                </c:pt>
                <c:pt idx="172">
                  <c:v>0.99155479787892298</c:v>
                </c:pt>
                <c:pt idx="173">
                  <c:v>0.99333210932806204</c:v>
                </c:pt>
                <c:pt idx="174">
                  <c:v>0.99277621823115803</c:v>
                </c:pt>
                <c:pt idx="175">
                  <c:v>0.99385373959332401</c:v>
                </c:pt>
                <c:pt idx="176">
                  <c:v>0.99300454530451199</c:v>
                </c:pt>
                <c:pt idx="177">
                  <c:v>0.99181382394833795</c:v>
                </c:pt>
                <c:pt idx="178">
                  <c:v>0.99301929271244904</c:v>
                </c:pt>
                <c:pt idx="179">
                  <c:v>0.99529319060202004</c:v>
                </c:pt>
                <c:pt idx="180">
                  <c:v>0.99296630501956595</c:v>
                </c:pt>
                <c:pt idx="181">
                  <c:v>0.99297021634651095</c:v>
                </c:pt>
                <c:pt idx="182">
                  <c:v>0.98986001872515295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0E-4FCD-80CF-8724BD000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845488"/>
        <c:axId val="594846144"/>
      </c:scatterChart>
      <c:valAx>
        <c:axId val="594845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594846144"/>
        <c:crosses val="autoZero"/>
        <c:crossBetween val="midCat"/>
      </c:valAx>
      <c:valAx>
        <c:axId val="59484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594845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_xlchart.v1.3</cx:f>
      </cx:numDim>
    </cx:data>
  </cx:chartData>
  <cx:chart>
    <cx:title pos="t" align="ctr" overlay="0">
      <cx:tx>
        <cx:txData>
          <cx:v>Relativní změna zaměstnanosti v období 1998q1-2016q1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cs-CZ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Relativní změna zaměstnanosti v období 1998q1-2016q1</a:t>
          </a:r>
        </a:p>
      </cx:txPr>
    </cx:title>
    <cx:plotArea>
      <cx:plotAreaRegion>
        <cx:series layoutId="boxWhisker" uniqueId="{AAC9BC4F-9212-4D4D-A94E-0FD0A291230B}">
          <cx:spPr>
            <a:solidFill>
              <a:schemeClr val="accent1">
                <a:alpha val="35000"/>
              </a:schemeClr>
            </a:solidFill>
          </cx:spPr>
          <cx:dataId val="0"/>
          <cx:layoutPr>
            <cx:visibility meanLine="1"/>
            <cx:statistics quartileMethod="inclusive"/>
          </cx:layoutPr>
        </cx:series>
      </cx:plotAreaRegion>
      <cx:axis id="0">
        <cx:catScaling/>
        <cx:majorGridlines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</cx:f>
      </cx:strDim>
      <cx:numDim type="val">
        <cx:f>_xlchart.v1.5</cx:f>
      </cx:numDim>
    </cx:data>
  </cx:chartData>
  <cx:chart>
    <cx:title pos="t" align="ctr" overlay="0">
      <cx:tx>
        <cx:txData>
          <cx:v>normovaný Shanon s0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cs-CZ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normovaný Shanon s0</a:t>
          </a:r>
        </a:p>
      </cx:txPr>
    </cx:title>
    <cx:plotArea>
      <cx:plotAreaRegion>
        <cx:series layoutId="boxWhisker" uniqueId="{00000002-E560-469B-B3EE-58DC846EB488}">
          <cx:dataId val="0"/>
          <cx:layoutPr>
            <cx:visibility meanMarker="0"/>
            <cx:statistics quartileMethod="exclusive"/>
          </cx:layoutPr>
        </cx:series>
      </cx:plotAreaRegion>
      <cx:axis id="0">
        <cx:catScaling gapWidth="1.10000002"/>
        <cx:tickLabels/>
      </cx:axis>
      <cx:axis id="1">
        <cx:valScaling min="0.70000000000000007"/>
        <cx:majorGridlines/>
        <cx:tickLabels/>
      </cx:axis>
    </cx:plotArea>
    <cx:legend pos="t" align="ctr" overlay="0"/>
  </cx:chart>
  <cx:clrMapOvr bg1="lt1" tx1="dk1" bg2="lt2" tx2="dk2" accent1="accent1" accent2="accent2" accent3="accent3" accent4="accent4" accent5="accent5" accent6="accent6" hlink="hlink" folHlink="folHlink"/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>
    <cx:title pos="t" align="ctr" overlay="0">
      <cx:tx>
        <cx:txData>
          <cx:v>id0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cs-CZ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id0</a:t>
          </a:r>
        </a:p>
      </cx:txPr>
    </cx:title>
    <cx:plotArea>
      <cx:plotAreaRegion/>
    </cx:plotArea>
    <cx:legend pos="t" align="ctr" overlay="0"/>
  </cx:chart>
  <cx:clrMapOvr bg1="lt1" tx1="dk1" bg2="lt2" tx2="dk2" accent1="accent1" accent2="accent2" accent3="accent3" accent4="accent4" accent5="accent5" accent6="accent6" hlink="hlink" folHlink="folHlink"/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_xlchart.v1.0</cx:f>
      </cx:numDim>
    </cx:data>
  </cx:chartData>
  <cx:chart>
    <cx:title pos="t" align="ctr" overlay="0">
      <cx:tx>
        <cx:txData>
          <cx:v>upravené geoY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cs-CZ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upravené geoY</a:t>
          </a:r>
        </a:p>
      </cx:txPr>
    </cx:title>
    <cx:plotArea>
      <cx:plotAreaRegion>
        <cx:series layoutId="boxWhisker" uniqueId="{00000002-E560-469B-B3EE-58DC846EB488}">
          <cx:dataId val="0"/>
          <cx:layoutPr>
            <cx:visibility meanMarker="0"/>
            <cx:statistics quartileMethod="exclusive"/>
          </cx:layoutPr>
        </cx:series>
      </cx:plotAreaRegion>
      <cx:axis id="0">
        <cx:catScaling gapWidth="1.10000002"/>
        <cx:tickLabels/>
      </cx:axis>
      <cx:axis id="1">
        <cx:valScaling min="0.95000000000000007"/>
        <cx:majorGridlines/>
        <cx:tickLabels/>
      </cx:axis>
    </cx:plotArea>
    <cx:legend pos="t" align="ctr" overlay="0"/>
  </cx:chart>
  <cx:clrMapOvr bg1="lt1" tx1="dk1" bg2="lt2" tx2="dk2" accent1="accent1" accent2="accent2" accent3="accent3" accent4="accent4" accent5="accent5" accent6="accent6" hlink="hlink" folHlink="folHlink"/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_xlchart.v1.7</cx:f>
      </cx:strDim>
      <cx:numDim type="val">
        <cx:f>_xlchart.v1.6</cx:f>
      </cx:numDim>
    </cx:data>
  </cx:chartData>
  <cx:chart>
    <cx:title pos="t" align="ctr" overlay="0">
      <cx:tx>
        <cx:txData>
          <cx:v>původní geoY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r>
            <a:rPr kumimoji="0" lang="cs-CZ" sz="1400" b="0" i="0" u="none" strike="noStrike" kern="1200" cap="none" spc="0" normalizeH="0" baseline="0" noProof="0">
              <a:ln>
                <a:noFill/>
              </a:ln>
              <a:solidFill>
                <a:sysClr val="windowText" lastClr="000000">
                  <a:lumMod val="65000"/>
                  <a:lumOff val="35000"/>
                </a:sysClr>
              </a:solidFill>
              <a:effectLst/>
              <a:uLnTx/>
              <a:uFillTx/>
              <a:latin typeface="Calibri" panose="020F0502020204030204"/>
            </a:rPr>
            <a:t>původní geoY</a:t>
          </a:r>
        </a:p>
      </cx:txPr>
    </cx:title>
    <cx:plotArea>
      <cx:plotAreaRegion>
        <cx:series layoutId="boxWhisker" uniqueId="{00000002-E560-469B-B3EE-58DC846EB488}">
          <cx:dataId val="0"/>
          <cx:layoutPr>
            <cx:visibility meanMarker="0"/>
            <cx:statistics quartileMethod="exclusive"/>
          </cx:layoutPr>
        </cx:series>
      </cx:plotAreaRegion>
      <cx:axis id="0">
        <cx:catScaling gapWidth="1.10000002"/>
        <cx:tickLabels/>
      </cx:axis>
      <cx:axis id="1">
        <cx:valScaling min="0.95000000000000007"/>
        <cx:majorGridlines/>
        <cx:tickLabels/>
      </cx:axis>
    </cx:plotArea>
    <cx:legend pos="t" align="ctr" overlay="0"/>
  </cx:chart>
  <cx:clrMapOvr bg1="lt1" tx1="dk1" bg2="lt2" tx2="dk2" accent1="accent1" accent2="accent2" accent3="accent3" accent4="accent4" accent5="accent5" accent6="accent6" hlink="hlink" folHlink="folHlink"/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>
    <cx:title pos="t" align="ctr" overlay="0"/>
    <cx:plotArea>
      <cx:plotAreaRegion/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</cx:f>
      </cx:numDim>
    </cx:data>
  </cx:chartData>
  <cx:chart>
    <cx:title pos="t" align="ctr" overlay="0"/>
    <cx:plotArea>
      <cx:plotAreaRegion>
        <cx:series layoutId="clusteredColumn" uniqueId="{CC8FEA9F-03A3-4EBE-AC7B-041797935960}">
          <cx:dataId val="0"/>
          <cx:layoutPr>
            <cx:binning intervalClosed="r" overflow="auto">
              <cx:binCount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/>
    <cx:plotArea>
      <cx:plotAreaRegion>
        <cx:series layoutId="clusteredColumn" uniqueId="{7F0C3A64-0BC0-42AC-BF35-B88ED2F7DFB0}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lumMod val="6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25000"/>
            <a:lumOff val="7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</cs:dropLine>
  <cs:errorBar>
    <cs:lnRef idx="0"/>
    <cs:fillRef idx="0"/>
    <cs:effectRef idx="0"/>
    <cs:fontRef idx="minor">
      <a:schemeClr val="dk1"/>
    </cs:fontRef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15875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  <cs:bodyPr rot="0" vert="horz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lumMod val="6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25000"/>
            <a:lumOff val="7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</cs:dropLine>
  <cs:errorBar>
    <cs:lnRef idx="0"/>
    <cs:fillRef idx="0"/>
    <cs:effectRef idx="0"/>
    <cs:fontRef idx="minor">
      <a:schemeClr val="dk1"/>
    </cs:fontRef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15875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  <cs:bodyPr rot="0" vert="horz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lumMod val="6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25000"/>
            <a:lumOff val="7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</cs:dropLine>
  <cs:errorBar>
    <cs:lnRef idx="0"/>
    <cs:fillRef idx="0"/>
    <cs:effectRef idx="0"/>
    <cs:fontRef idx="minor">
      <a:schemeClr val="dk1"/>
    </cs:fontRef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15875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  <cs:bodyPr rot="0" vert="horz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lumMod val="6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25000"/>
            <a:lumOff val="7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</cs:dropLine>
  <cs:errorBar>
    <cs:lnRef idx="0"/>
    <cs:fillRef idx="0"/>
    <cs:effectRef idx="0"/>
    <cs:fontRef idx="minor">
      <a:schemeClr val="dk1"/>
    </cs:fontRef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15875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  <cs:bodyPr rot="0" vert="horz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5" Type="http://schemas.microsoft.com/office/2014/relationships/chartEx" Target="../charts/chartEx5.xml"/><Relationship Id="rId4" Type="http://schemas.microsoft.com/office/2014/relationships/chartEx" Target="../charts/chartEx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6.xml"/></Relationships>
</file>

<file path=xl/drawings/_rels/drawing6.xml.rels><?xml version="1.0" encoding="UTF-8" standalone="yes"?>
<Relationships xmlns="http://schemas.openxmlformats.org/package/2006/relationships"><Relationship Id="rId2" Type="http://schemas.microsoft.com/office/2014/relationships/chartEx" Target="../charts/chartEx7.xml"/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3" Type="http://schemas.openxmlformats.org/officeDocument/2006/relationships/chart" Target="../charts/chart7.xml"/><Relationship Id="rId7" Type="http://schemas.openxmlformats.org/officeDocument/2006/relationships/chart" Target="../charts/chart11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microsoft.com/office/2014/relationships/chartEx" Target="../charts/chartEx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95250</xdr:colOff>
      <xdr:row>2</xdr:row>
      <xdr:rowOff>104775</xdr:rowOff>
    </xdr:from>
    <xdr:to>
      <xdr:col>19</xdr:col>
      <xdr:colOff>551859</xdr:colOff>
      <xdr:row>27</xdr:row>
      <xdr:rowOff>47037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82025" y="485775"/>
          <a:ext cx="4723809" cy="47047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48</xdr:col>
      <xdr:colOff>369794</xdr:colOff>
      <xdr:row>2</xdr:row>
      <xdr:rowOff>124284</xdr:rowOff>
    </xdr:from>
    <xdr:to>
      <xdr:col>54</xdr:col>
      <xdr:colOff>525656</xdr:colOff>
      <xdr:row>25</xdr:row>
      <xdr:rowOff>179702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Graf 5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630594" y="514809"/>
              <a:ext cx="3813462" cy="443691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  <xdr:twoCellAnchor>
    <xdr:from>
      <xdr:col>47</xdr:col>
      <xdr:colOff>392206</xdr:colOff>
      <xdr:row>28</xdr:row>
      <xdr:rowOff>78441</xdr:rowOff>
    </xdr:from>
    <xdr:to>
      <xdr:col>54</xdr:col>
      <xdr:colOff>349928</xdr:colOff>
      <xdr:row>51</xdr:row>
      <xdr:rowOff>133859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Graf 6">
              <a:extLst>
                <a:ext uri="{FF2B5EF4-FFF2-40B4-BE49-F238E27FC236}">
                  <a16:creationId xmlns:a16="http://schemas.microsoft.com/office/drawing/2014/main" id="{00000000-0008-0000-0100-000007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043406" y="5421966"/>
              <a:ext cx="4224922" cy="443691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  <xdr:twoCellAnchor>
    <xdr:from>
      <xdr:col>63</xdr:col>
      <xdr:colOff>519546</xdr:colOff>
      <xdr:row>3</xdr:row>
      <xdr:rowOff>34636</xdr:rowOff>
    </xdr:from>
    <xdr:to>
      <xdr:col>73</xdr:col>
      <xdr:colOff>476251</xdr:colOff>
      <xdr:row>26</xdr:row>
      <xdr:rowOff>90054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Graf 7">
              <a:extLst>
                <a:ext uri="{FF2B5EF4-FFF2-40B4-BE49-F238E27FC236}">
                  <a16:creationId xmlns:a16="http://schemas.microsoft.com/office/drawing/2014/main" id="{00000000-0008-0000-0100-000008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924346" y="615661"/>
              <a:ext cx="6052705" cy="443691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  <xdr:twoCellAnchor>
    <xdr:from>
      <xdr:col>64</xdr:col>
      <xdr:colOff>484910</xdr:colOff>
      <xdr:row>27</xdr:row>
      <xdr:rowOff>173182</xdr:rowOff>
    </xdr:from>
    <xdr:to>
      <xdr:col>74</xdr:col>
      <xdr:colOff>441615</xdr:colOff>
      <xdr:row>51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" name="Graf 8">
              <a:extLst>
                <a:ext uri="{FF2B5EF4-FFF2-40B4-BE49-F238E27FC236}">
                  <a16:creationId xmlns:a16="http://schemas.microsoft.com/office/drawing/2014/main" id="{00000000-0008-0000-0100-000009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499310" y="5326207"/>
              <a:ext cx="6052705" cy="443691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  <xdr:twoCellAnchor>
    <xdr:from>
      <xdr:col>74</xdr:col>
      <xdr:colOff>599004</xdr:colOff>
      <xdr:row>27</xdr:row>
      <xdr:rowOff>161976</xdr:rowOff>
    </xdr:from>
    <xdr:to>
      <xdr:col>83</xdr:col>
      <xdr:colOff>555711</xdr:colOff>
      <xdr:row>51</xdr:row>
      <xdr:rowOff>26894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af 9">
              <a:extLst>
                <a:ext uri="{FF2B5EF4-FFF2-40B4-BE49-F238E27FC236}">
                  <a16:creationId xmlns:a16="http://schemas.microsoft.com/office/drawing/2014/main" id="{00000000-0008-0000-0100-00000A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709404" y="5315001"/>
              <a:ext cx="5443107" cy="443691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182</xdr:col>
      <xdr:colOff>34634</xdr:colOff>
      <xdr:row>11</xdr:row>
      <xdr:rowOff>48489</xdr:rowOff>
    </xdr:from>
    <xdr:to>
      <xdr:col>189</xdr:col>
      <xdr:colOff>363681</xdr:colOff>
      <xdr:row>72</xdr:row>
      <xdr:rowOff>124689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100</xdr:col>
      <xdr:colOff>51956</xdr:colOff>
      <xdr:row>141</xdr:row>
      <xdr:rowOff>138545</xdr:rowOff>
    </xdr:from>
    <xdr:to>
      <xdr:col>107</xdr:col>
      <xdr:colOff>342311</xdr:colOff>
      <xdr:row>166</xdr:row>
      <xdr:rowOff>80807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238547" y="27657136"/>
          <a:ext cx="4723809" cy="4704762"/>
        </a:xfrm>
        <a:prstGeom prst="rect">
          <a:avLst/>
        </a:prstGeom>
      </xdr:spPr>
    </xdr:pic>
    <xdr:clientData/>
  </xdr:twoCellAnchor>
  <xdr:twoCellAnchor>
    <xdr:from>
      <xdr:col>49</xdr:col>
      <xdr:colOff>277092</xdr:colOff>
      <xdr:row>81</xdr:row>
      <xdr:rowOff>22513</xdr:rowOff>
    </xdr:from>
    <xdr:to>
      <xdr:col>57</xdr:col>
      <xdr:colOff>1</xdr:colOff>
      <xdr:row>95</xdr:row>
      <xdr:rowOff>98713</xdr:rowOff>
    </xdr:to>
    <xdr:graphicFrame macro="">
      <xdr:nvGraphicFramePr>
        <xdr:cNvPr id="4" name="Graf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217715</xdr:colOff>
      <xdr:row>56</xdr:row>
      <xdr:rowOff>138793</xdr:rowOff>
    </xdr:from>
    <xdr:to>
      <xdr:col>24</xdr:col>
      <xdr:colOff>503465</xdr:colOff>
      <xdr:row>71</xdr:row>
      <xdr:rowOff>24493</xdr:rowOff>
    </xdr:to>
    <xdr:graphicFrame macro="">
      <xdr:nvGraphicFramePr>
        <xdr:cNvPr id="3" name="Graf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5</xdr:row>
      <xdr:rowOff>195261</xdr:rowOff>
    </xdr:from>
    <xdr:to>
      <xdr:col>16</xdr:col>
      <xdr:colOff>0</xdr:colOff>
      <xdr:row>22</xdr:row>
      <xdr:rowOff>95249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af 2">
              <a:extLst>
                <a:ext uri="{FF2B5EF4-FFF2-40B4-BE49-F238E27FC236}">
                  <a16:creationId xmlns:a16="http://schemas.microsoft.com/office/drawing/2014/main" id="{00000000-0008-0000-07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192000" y="1385886"/>
              <a:ext cx="2400300" cy="39481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195262</xdr:colOff>
      <xdr:row>23</xdr:row>
      <xdr:rowOff>61912</xdr:rowOff>
    </xdr:from>
    <xdr:to>
      <xdr:col>16</xdr:col>
      <xdr:colOff>347662</xdr:colOff>
      <xdr:row>41</xdr:row>
      <xdr:rowOff>185737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1195387</xdr:colOff>
      <xdr:row>5</xdr:row>
      <xdr:rowOff>195261</xdr:rowOff>
    </xdr:from>
    <xdr:to>
      <xdr:col>60</xdr:col>
      <xdr:colOff>538162</xdr:colOff>
      <xdr:row>22</xdr:row>
      <xdr:rowOff>95249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af 2">
              <a:extLst>
                <a:ext uri="{FF2B5EF4-FFF2-40B4-BE49-F238E27FC236}">
                  <a16:creationId xmlns:a16="http://schemas.microsoft.com/office/drawing/2014/main" id="{00000000-0008-0000-09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992462" y="1385886"/>
              <a:ext cx="4572000" cy="39481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133350</xdr:colOff>
      <xdr:row>2</xdr:row>
      <xdr:rowOff>133350</xdr:rowOff>
    </xdr:from>
    <xdr:to>
      <xdr:col>19</xdr:col>
      <xdr:colOff>514350</xdr:colOff>
      <xdr:row>17</xdr:row>
      <xdr:rowOff>19050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495300</xdr:colOff>
      <xdr:row>20</xdr:row>
      <xdr:rowOff>114300</xdr:rowOff>
    </xdr:from>
    <xdr:to>
      <xdr:col>19</xdr:col>
      <xdr:colOff>323850</xdr:colOff>
      <xdr:row>35</xdr:row>
      <xdr:rowOff>0</xdr:rowOff>
    </xdr:to>
    <xdr:graphicFrame macro="">
      <xdr:nvGraphicFramePr>
        <xdr:cNvPr id="3" name="Graf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47625</xdr:colOff>
      <xdr:row>36</xdr:row>
      <xdr:rowOff>123825</xdr:rowOff>
    </xdr:from>
    <xdr:to>
      <xdr:col>20</xdr:col>
      <xdr:colOff>352425</xdr:colOff>
      <xdr:row>51</xdr:row>
      <xdr:rowOff>9525</xdr:rowOff>
    </xdr:to>
    <xdr:graphicFrame macro="">
      <xdr:nvGraphicFramePr>
        <xdr:cNvPr id="4" name="Graf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47625</xdr:colOff>
      <xdr:row>172</xdr:row>
      <xdr:rowOff>85725</xdr:rowOff>
    </xdr:from>
    <xdr:to>
      <xdr:col>19</xdr:col>
      <xdr:colOff>352425</xdr:colOff>
      <xdr:row>186</xdr:row>
      <xdr:rowOff>161925</xdr:rowOff>
    </xdr:to>
    <xdr:graphicFrame macro="">
      <xdr:nvGraphicFramePr>
        <xdr:cNvPr id="5" name="Graf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304800</xdr:colOff>
      <xdr:row>152</xdr:row>
      <xdr:rowOff>66675</xdr:rowOff>
    </xdr:from>
    <xdr:to>
      <xdr:col>14</xdr:col>
      <xdr:colOff>0</xdr:colOff>
      <xdr:row>166</xdr:row>
      <xdr:rowOff>142875</xdr:rowOff>
    </xdr:to>
    <xdr:graphicFrame macro="">
      <xdr:nvGraphicFramePr>
        <xdr:cNvPr id="6" name="Graf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0</xdr:colOff>
      <xdr:row>136</xdr:row>
      <xdr:rowOff>0</xdr:rowOff>
    </xdr:from>
    <xdr:to>
      <xdr:col>14</xdr:col>
      <xdr:colOff>304800</xdr:colOff>
      <xdr:row>150</xdr:row>
      <xdr:rowOff>76200</xdr:rowOff>
    </xdr:to>
    <xdr:graphicFrame macro="">
      <xdr:nvGraphicFramePr>
        <xdr:cNvPr id="7" name="Graf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152400</xdr:colOff>
      <xdr:row>173</xdr:row>
      <xdr:rowOff>85725</xdr:rowOff>
    </xdr:from>
    <xdr:to>
      <xdr:col>14</xdr:col>
      <xdr:colOff>457200</xdr:colOff>
      <xdr:row>187</xdr:row>
      <xdr:rowOff>161925</xdr:rowOff>
    </xdr:to>
    <xdr:graphicFrame macro="">
      <xdr:nvGraphicFramePr>
        <xdr:cNvPr id="9" name="Graf 1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0</xdr:colOff>
      <xdr:row>156</xdr:row>
      <xdr:rowOff>180975</xdr:rowOff>
    </xdr:from>
    <xdr:to>
      <xdr:col>15</xdr:col>
      <xdr:colOff>304800</xdr:colOff>
      <xdr:row>171</xdr:row>
      <xdr:rowOff>66675</xdr:rowOff>
    </xdr:to>
    <xdr:graphicFrame macro="">
      <xdr:nvGraphicFramePr>
        <xdr:cNvPr id="10" name="Graf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285750</xdr:colOff>
      <xdr:row>160</xdr:row>
      <xdr:rowOff>85725</xdr:rowOff>
    </xdr:from>
    <xdr:to>
      <xdr:col>10</xdr:col>
      <xdr:colOff>590550</xdr:colOff>
      <xdr:row>174</xdr:row>
      <xdr:rowOff>161925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Graf 3">
              <a:extLst>
                <a:ext uri="{FF2B5EF4-FFF2-40B4-BE49-F238E27FC236}">
                  <a16:creationId xmlns:a16="http://schemas.microsoft.com/office/drawing/2014/main" id="{00000000-0008-0000-0E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14550" y="3056572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nsv0010/Disk%20Google/Zaloha%20pr&#225;ce/&#268;l&#225;nek%20IBIMA/data/EMPLOYMENT%20lfst_r_lfe2emp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nsv0010/Disk%20Google/Zaloha%20pr&#225;ce/&#268;l&#225;nek%20IBIMA/data/GDP%20pc%20in%20PPS%20nama_r_e2gdp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nsv0010/Disk%20Google/Zaloha%20pr&#225;ce/&#268;l&#225;nek%20IBIMA/data/GVA%20in%20mil%20Euros%20nama_10r_3gv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nsv0010/Disk%20Google/Zaloha%20pr&#225;ce/&#268;l&#225;nek%20IBIMA/data/17-09-03/Worked%20Hour%20nama_10r_2emhrw%20-%20code%20for%20region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nsv0010/Disk%20Google/Zaloha%20pr&#225;ce/&#268;l&#225;nek%20IBIMA/data/EUROPEAN%20PATENTS%20APPLICATION%20pat_ep_ripc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nsv0010/Disk%20Google/Zaloha%20pr&#225;ce/&#268;l&#225;nek%20IBIMA/data/GERD%20rd_e_gerdreg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nsv0010/Disk%20Google/Zaloha%20pr&#225;ce/&#268;l&#225;nek%20IBIMA/data/HRST%20hrst_st_rca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Data2"/>
    </sheetNames>
    <sheetDataSet>
      <sheetData sheetId="0">
        <row r="12">
          <cell r="A12" t="str">
            <v>BE10</v>
          </cell>
          <cell r="B12">
            <v>334.2</v>
          </cell>
          <cell r="C12">
            <v>343.6</v>
          </cell>
          <cell r="D12">
            <v>340.2</v>
          </cell>
          <cell r="E12">
            <v>333.7</v>
          </cell>
          <cell r="F12">
            <v>346.8</v>
          </cell>
          <cell r="G12">
            <v>366.1</v>
          </cell>
          <cell r="H12">
            <v>368</v>
          </cell>
          <cell r="I12">
            <v>364.3</v>
          </cell>
          <cell r="J12">
            <v>379</v>
          </cell>
        </row>
        <row r="13">
          <cell r="A13" t="str">
            <v>BE21</v>
          </cell>
          <cell r="B13">
            <v>648.79999999999995</v>
          </cell>
          <cell r="C13">
            <v>670.4</v>
          </cell>
          <cell r="D13">
            <v>649.79999999999995</v>
          </cell>
          <cell r="E13">
            <v>669.6</v>
          </cell>
          <cell r="F13">
            <v>662.5</v>
          </cell>
          <cell r="G13">
            <v>679</v>
          </cell>
          <cell r="H13">
            <v>701.8</v>
          </cell>
          <cell r="I13">
            <v>708</v>
          </cell>
          <cell r="J13">
            <v>731.1</v>
          </cell>
        </row>
        <row r="14">
          <cell r="A14" t="str">
            <v>BE22</v>
          </cell>
          <cell r="B14">
            <v>314.10000000000002</v>
          </cell>
          <cell r="C14">
            <v>323.2</v>
          </cell>
          <cell r="D14">
            <v>327.3</v>
          </cell>
          <cell r="E14">
            <v>335.6</v>
          </cell>
          <cell r="F14">
            <v>322.60000000000002</v>
          </cell>
          <cell r="G14">
            <v>333.1</v>
          </cell>
          <cell r="H14">
            <v>334.9</v>
          </cell>
          <cell r="I14">
            <v>344.6</v>
          </cell>
          <cell r="J14">
            <v>353.7</v>
          </cell>
        </row>
        <row r="15">
          <cell r="A15" t="str">
            <v>BE23</v>
          </cell>
          <cell r="B15">
            <v>563.79999999999995</v>
          </cell>
          <cell r="C15">
            <v>590.70000000000005</v>
          </cell>
          <cell r="D15">
            <v>585.4</v>
          </cell>
          <cell r="E15">
            <v>574.4</v>
          </cell>
          <cell r="F15">
            <v>581.6</v>
          </cell>
          <cell r="G15">
            <v>587</v>
          </cell>
          <cell r="H15">
            <v>607.1</v>
          </cell>
          <cell r="I15">
            <v>608.70000000000005</v>
          </cell>
          <cell r="J15">
            <v>619.29999999999995</v>
          </cell>
        </row>
        <row r="16">
          <cell r="A16" t="str">
            <v>BE24</v>
          </cell>
          <cell r="B16">
            <v>441.9</v>
          </cell>
          <cell r="C16">
            <v>450.4</v>
          </cell>
          <cell r="D16">
            <v>441.2</v>
          </cell>
          <cell r="E16">
            <v>444</v>
          </cell>
          <cell r="F16">
            <v>444.9</v>
          </cell>
          <cell r="G16">
            <v>448.8</v>
          </cell>
          <cell r="H16">
            <v>460.4</v>
          </cell>
          <cell r="I16">
            <v>458.9</v>
          </cell>
          <cell r="J16">
            <v>471.7</v>
          </cell>
        </row>
        <row r="17">
          <cell r="A17" t="str">
            <v>BE25</v>
          </cell>
          <cell r="B17">
            <v>467.5</v>
          </cell>
          <cell r="C17">
            <v>490.5</v>
          </cell>
          <cell r="D17">
            <v>472.6</v>
          </cell>
          <cell r="E17">
            <v>464.8</v>
          </cell>
          <cell r="F17">
            <v>475.8</v>
          </cell>
          <cell r="G17">
            <v>488.6</v>
          </cell>
          <cell r="H17">
            <v>482.1</v>
          </cell>
          <cell r="I17">
            <v>489.9</v>
          </cell>
          <cell r="J17">
            <v>502.3</v>
          </cell>
        </row>
        <row r="18">
          <cell r="A18" t="str">
            <v>BE31</v>
          </cell>
          <cell r="B18">
            <v>136.9</v>
          </cell>
          <cell r="C18">
            <v>145.9</v>
          </cell>
          <cell r="D18">
            <v>136.4</v>
          </cell>
          <cell r="E18">
            <v>138.1</v>
          </cell>
          <cell r="F18">
            <v>137.9</v>
          </cell>
          <cell r="G18">
            <v>144.80000000000001</v>
          </cell>
          <cell r="H18">
            <v>144</v>
          </cell>
          <cell r="I18">
            <v>147.9</v>
          </cell>
          <cell r="J18">
            <v>154.1</v>
          </cell>
        </row>
        <row r="19">
          <cell r="A19" t="str">
            <v>BE32</v>
          </cell>
          <cell r="B19">
            <v>417.8</v>
          </cell>
          <cell r="C19">
            <v>438.5</v>
          </cell>
          <cell r="D19">
            <v>432.3</v>
          </cell>
          <cell r="E19">
            <v>448.9</v>
          </cell>
          <cell r="F19">
            <v>423.6</v>
          </cell>
          <cell r="G19">
            <v>435.5</v>
          </cell>
          <cell r="H19">
            <v>444.5</v>
          </cell>
          <cell r="I19">
            <v>442.6</v>
          </cell>
          <cell r="J19">
            <v>459.2</v>
          </cell>
        </row>
        <row r="20">
          <cell r="A20" t="str">
            <v>BE33</v>
          </cell>
          <cell r="B20">
            <v>372.9</v>
          </cell>
          <cell r="C20">
            <v>375.2</v>
          </cell>
          <cell r="D20">
            <v>369.1</v>
          </cell>
          <cell r="E20">
            <v>365</v>
          </cell>
          <cell r="F20">
            <v>372.5</v>
          </cell>
          <cell r="G20">
            <v>367.3</v>
          </cell>
          <cell r="H20">
            <v>379.2</v>
          </cell>
          <cell r="I20">
            <v>388.2</v>
          </cell>
          <cell r="J20">
            <v>388.9</v>
          </cell>
        </row>
        <row r="21">
          <cell r="A21" t="str">
            <v>BE34</v>
          </cell>
          <cell r="B21">
            <v>93.8</v>
          </cell>
          <cell r="C21">
            <v>99.4</v>
          </cell>
          <cell r="D21">
            <v>97</v>
          </cell>
          <cell r="E21">
            <v>96.7</v>
          </cell>
          <cell r="F21">
            <v>95.6</v>
          </cell>
          <cell r="G21">
            <v>97.5</v>
          </cell>
          <cell r="H21">
            <v>101.1</v>
          </cell>
          <cell r="I21">
            <v>103</v>
          </cell>
          <cell r="J21">
            <v>105</v>
          </cell>
        </row>
        <row r="22">
          <cell r="A22" t="str">
            <v>BE35</v>
          </cell>
          <cell r="B22">
            <v>163.6</v>
          </cell>
          <cell r="C22">
            <v>165.2</v>
          </cell>
          <cell r="D22">
            <v>164.6</v>
          </cell>
          <cell r="E22">
            <v>160.6</v>
          </cell>
          <cell r="F22">
            <v>162.6</v>
          </cell>
          <cell r="G22">
            <v>173.8</v>
          </cell>
          <cell r="H22">
            <v>176.1</v>
          </cell>
          <cell r="I22">
            <v>176.8</v>
          </cell>
          <cell r="J22">
            <v>183.7</v>
          </cell>
        </row>
        <row r="23">
          <cell r="A23" t="str">
            <v>BG31</v>
          </cell>
          <cell r="F23">
            <v>311.7</v>
          </cell>
          <cell r="G23">
            <v>316.39999999999998</v>
          </cell>
          <cell r="H23">
            <v>311.5</v>
          </cell>
          <cell r="I23">
            <v>324.8</v>
          </cell>
          <cell r="J23">
            <v>342.8</v>
          </cell>
        </row>
        <row r="24">
          <cell r="A24" t="str">
            <v>BG32</v>
          </cell>
          <cell r="F24">
            <v>336.9</v>
          </cell>
          <cell r="G24">
            <v>342</v>
          </cell>
          <cell r="H24">
            <v>340.6</v>
          </cell>
          <cell r="I24">
            <v>346.9</v>
          </cell>
          <cell r="J24">
            <v>363.4</v>
          </cell>
        </row>
        <row r="25">
          <cell r="A25" t="str">
            <v>BG33</v>
          </cell>
          <cell r="F25">
            <v>351.5</v>
          </cell>
          <cell r="G25">
            <v>362.1</v>
          </cell>
          <cell r="H25">
            <v>384.3</v>
          </cell>
          <cell r="I25">
            <v>399.9</v>
          </cell>
          <cell r="J25">
            <v>408.7</v>
          </cell>
        </row>
        <row r="26">
          <cell r="A26" t="str">
            <v>BG34</v>
          </cell>
          <cell r="F26">
            <v>407.6</v>
          </cell>
          <cell r="G26">
            <v>416.7</v>
          </cell>
          <cell r="H26">
            <v>421.2</v>
          </cell>
          <cell r="I26">
            <v>437.9</v>
          </cell>
          <cell r="J26">
            <v>446.6</v>
          </cell>
        </row>
        <row r="27">
          <cell r="A27" t="str">
            <v>BG41</v>
          </cell>
          <cell r="C27">
            <v>852.3</v>
          </cell>
          <cell r="D27">
            <v>809.8</v>
          </cell>
          <cell r="E27">
            <v>820.7</v>
          </cell>
          <cell r="F27">
            <v>843</v>
          </cell>
          <cell r="G27">
            <v>885.9</v>
          </cell>
          <cell r="H27">
            <v>910.2</v>
          </cell>
          <cell r="I27">
            <v>962.1</v>
          </cell>
          <cell r="J27">
            <v>1008.7</v>
          </cell>
        </row>
        <row r="28">
          <cell r="A28" t="str">
            <v>BG42</v>
          </cell>
          <cell r="F28">
            <v>567.79999999999995</v>
          </cell>
          <cell r="G28">
            <v>599</v>
          </cell>
          <cell r="H28">
            <v>579.20000000000005</v>
          </cell>
          <cell r="I28">
            <v>600.1</v>
          </cell>
          <cell r="J28">
            <v>638.6</v>
          </cell>
        </row>
        <row r="29">
          <cell r="A29" t="str">
            <v>CZ01</v>
          </cell>
          <cell r="B29">
            <v>601.9</v>
          </cell>
          <cell r="C29">
            <v>588.1</v>
          </cell>
          <cell r="D29">
            <v>587.20000000000005</v>
          </cell>
          <cell r="E29">
            <v>590.20000000000005</v>
          </cell>
          <cell r="F29">
            <v>585.5</v>
          </cell>
          <cell r="G29">
            <v>585</v>
          </cell>
          <cell r="H29">
            <v>601</v>
          </cell>
          <cell r="I29">
            <v>612.4</v>
          </cell>
          <cell r="J29">
            <v>616.20000000000005</v>
          </cell>
        </row>
        <row r="30">
          <cell r="A30" t="str">
            <v>CZ02</v>
          </cell>
          <cell r="B30">
            <v>510.4</v>
          </cell>
          <cell r="C30">
            <v>509.8</v>
          </cell>
          <cell r="D30">
            <v>519.5</v>
          </cell>
          <cell r="E30">
            <v>537.4</v>
          </cell>
          <cell r="F30">
            <v>538.79999999999995</v>
          </cell>
          <cell r="G30">
            <v>533.5</v>
          </cell>
          <cell r="H30">
            <v>545.29999999999995</v>
          </cell>
          <cell r="I30">
            <v>559.5</v>
          </cell>
          <cell r="J30">
            <v>574</v>
          </cell>
        </row>
        <row r="31">
          <cell r="A31" t="str">
            <v>CZ03</v>
          </cell>
          <cell r="B31">
            <v>549.20000000000005</v>
          </cell>
          <cell r="C31">
            <v>554.70000000000005</v>
          </cell>
          <cell r="D31">
            <v>557.4</v>
          </cell>
          <cell r="E31">
            <v>557.20000000000005</v>
          </cell>
          <cell r="F31">
            <v>552.1</v>
          </cell>
          <cell r="G31">
            <v>551.9</v>
          </cell>
          <cell r="H31">
            <v>565.4</v>
          </cell>
          <cell r="I31">
            <v>566.5</v>
          </cell>
          <cell r="J31">
            <v>577.20000000000005</v>
          </cell>
        </row>
        <row r="32">
          <cell r="A32" t="str">
            <v>CZ04</v>
          </cell>
          <cell r="B32">
            <v>488.3</v>
          </cell>
          <cell r="C32">
            <v>478.9</v>
          </cell>
          <cell r="D32">
            <v>495.2</v>
          </cell>
          <cell r="E32">
            <v>497.5</v>
          </cell>
          <cell r="F32">
            <v>488.2</v>
          </cell>
          <cell r="G32">
            <v>501.1</v>
          </cell>
          <cell r="H32">
            <v>498.1</v>
          </cell>
          <cell r="I32">
            <v>500.7</v>
          </cell>
          <cell r="J32">
            <v>503</v>
          </cell>
        </row>
        <row r="33">
          <cell r="A33" t="str">
            <v>CZ05</v>
          </cell>
          <cell r="B33">
            <v>676.5</v>
          </cell>
          <cell r="C33">
            <v>678.3</v>
          </cell>
          <cell r="D33">
            <v>681.9</v>
          </cell>
          <cell r="E33">
            <v>688.3</v>
          </cell>
          <cell r="F33">
            <v>684</v>
          </cell>
          <cell r="G33">
            <v>674.3</v>
          </cell>
          <cell r="H33">
            <v>685.7</v>
          </cell>
          <cell r="I33">
            <v>690.4</v>
          </cell>
          <cell r="J33">
            <v>696.7</v>
          </cell>
        </row>
        <row r="34">
          <cell r="A34" t="str">
            <v>CZ06</v>
          </cell>
          <cell r="B34">
            <v>743</v>
          </cell>
          <cell r="C34">
            <v>750.1</v>
          </cell>
          <cell r="D34">
            <v>737.3</v>
          </cell>
          <cell r="E34">
            <v>736.5</v>
          </cell>
          <cell r="F34">
            <v>733.2</v>
          </cell>
          <cell r="G34">
            <v>731.4</v>
          </cell>
          <cell r="H34">
            <v>741.8</v>
          </cell>
          <cell r="I34">
            <v>745.9</v>
          </cell>
          <cell r="J34">
            <v>768</v>
          </cell>
        </row>
        <row r="35">
          <cell r="A35" t="str">
            <v>CZ07</v>
          </cell>
          <cell r="B35">
            <v>550.1</v>
          </cell>
          <cell r="C35">
            <v>535.20000000000005</v>
          </cell>
          <cell r="D35">
            <v>535</v>
          </cell>
          <cell r="E35">
            <v>541.4</v>
          </cell>
          <cell r="F35">
            <v>549</v>
          </cell>
          <cell r="G35">
            <v>536.5</v>
          </cell>
          <cell r="H35">
            <v>539.70000000000005</v>
          </cell>
          <cell r="I35">
            <v>560.79999999999995</v>
          </cell>
          <cell r="J35">
            <v>571.5</v>
          </cell>
        </row>
        <row r="36">
          <cell r="A36" t="str">
            <v>CZ08</v>
          </cell>
          <cell r="B36">
            <v>533.20000000000005</v>
          </cell>
          <cell r="C36">
            <v>522.1</v>
          </cell>
          <cell r="D36">
            <v>512.5</v>
          </cell>
          <cell r="E36">
            <v>528.79999999999995</v>
          </cell>
          <cell r="F36">
            <v>518.5</v>
          </cell>
          <cell r="G36">
            <v>515.70000000000005</v>
          </cell>
          <cell r="H36">
            <v>533.1</v>
          </cell>
          <cell r="I36">
            <v>533.20000000000005</v>
          </cell>
          <cell r="J36">
            <v>549.4</v>
          </cell>
        </row>
        <row r="37">
          <cell r="A37" t="str">
            <v>DK01</v>
          </cell>
          <cell r="J37">
            <v>858.5</v>
          </cell>
        </row>
        <row r="38">
          <cell r="A38" t="str">
            <v>DK02</v>
          </cell>
          <cell r="J38">
            <v>407.8</v>
          </cell>
        </row>
        <row r="39">
          <cell r="A39" t="str">
            <v>DK03</v>
          </cell>
          <cell r="J39">
            <v>586.5</v>
          </cell>
        </row>
        <row r="40">
          <cell r="A40" t="str">
            <v>DK04</v>
          </cell>
          <cell r="J40">
            <v>625.20000000000005</v>
          </cell>
        </row>
        <row r="41">
          <cell r="A41" t="str">
            <v>DK05</v>
          </cell>
          <cell r="J41">
            <v>280.7</v>
          </cell>
        </row>
        <row r="42">
          <cell r="A42" t="str">
            <v>DE11</v>
          </cell>
          <cell r="B42">
            <v>1824.5</v>
          </cell>
          <cell r="C42">
            <v>1833</v>
          </cell>
          <cell r="D42">
            <v>1852.6</v>
          </cell>
          <cell r="E42">
            <v>1862.5</v>
          </cell>
          <cell r="F42">
            <v>1839.3</v>
          </cell>
          <cell r="G42">
            <v>1832.9</v>
          </cell>
          <cell r="H42">
            <v>1866.7</v>
          </cell>
          <cell r="I42">
            <v>1901</v>
          </cell>
          <cell r="J42">
            <v>1925.4</v>
          </cell>
        </row>
        <row r="43">
          <cell r="A43" t="str">
            <v>DE12</v>
          </cell>
          <cell r="B43">
            <v>1172.2</v>
          </cell>
          <cell r="C43">
            <v>1197.5</v>
          </cell>
          <cell r="D43">
            <v>1222.5999999999999</v>
          </cell>
          <cell r="E43">
            <v>1228</v>
          </cell>
          <cell r="F43">
            <v>1225</v>
          </cell>
          <cell r="G43">
            <v>1216.0999999999999</v>
          </cell>
          <cell r="H43">
            <v>1251</v>
          </cell>
          <cell r="I43">
            <v>1262.2</v>
          </cell>
          <cell r="J43">
            <v>1299.3</v>
          </cell>
        </row>
        <row r="44">
          <cell r="A44" t="str">
            <v>DE13</v>
          </cell>
          <cell r="B44">
            <v>946.8</v>
          </cell>
          <cell r="C44">
            <v>952.6</v>
          </cell>
          <cell r="D44">
            <v>966.7</v>
          </cell>
          <cell r="E44">
            <v>996.1</v>
          </cell>
          <cell r="F44">
            <v>1006.6</v>
          </cell>
          <cell r="G44">
            <v>989.9</v>
          </cell>
          <cell r="H44">
            <v>1022.4</v>
          </cell>
          <cell r="I44">
            <v>1040.0999999999999</v>
          </cell>
          <cell r="J44">
            <v>1082</v>
          </cell>
        </row>
        <row r="45">
          <cell r="A45" t="str">
            <v>DE14</v>
          </cell>
          <cell r="B45">
            <v>802.3</v>
          </cell>
          <cell r="C45">
            <v>829.3</v>
          </cell>
          <cell r="D45">
            <v>831.7</v>
          </cell>
          <cell r="E45">
            <v>837.3</v>
          </cell>
          <cell r="F45">
            <v>813</v>
          </cell>
          <cell r="G45">
            <v>808.1</v>
          </cell>
          <cell r="H45">
            <v>835</v>
          </cell>
          <cell r="I45">
            <v>843</v>
          </cell>
          <cell r="J45">
            <v>857.7</v>
          </cell>
        </row>
        <row r="46">
          <cell r="A46" t="str">
            <v>DE21</v>
          </cell>
          <cell r="B46">
            <v>1980.5</v>
          </cell>
          <cell r="C46">
            <v>2000.9</v>
          </cell>
          <cell r="D46">
            <v>2038.6</v>
          </cell>
          <cell r="E46">
            <v>2022.9</v>
          </cell>
          <cell r="F46">
            <v>1999.3</v>
          </cell>
          <cell r="G46">
            <v>1997.5</v>
          </cell>
          <cell r="H46">
            <v>2017</v>
          </cell>
          <cell r="I46">
            <v>2075</v>
          </cell>
          <cell r="J46">
            <v>2114.1999999999998</v>
          </cell>
        </row>
        <row r="47">
          <cell r="A47" t="str">
            <v>DE22</v>
          </cell>
          <cell r="B47">
            <v>553.9</v>
          </cell>
          <cell r="C47">
            <v>553.29999999999995</v>
          </cell>
          <cell r="D47">
            <v>561.79999999999995</v>
          </cell>
          <cell r="E47">
            <v>563.79999999999995</v>
          </cell>
          <cell r="F47">
            <v>552.20000000000005</v>
          </cell>
          <cell r="G47">
            <v>553.6</v>
          </cell>
          <cell r="H47">
            <v>570.29999999999995</v>
          </cell>
          <cell r="I47">
            <v>579.70000000000005</v>
          </cell>
          <cell r="J47">
            <v>590.4</v>
          </cell>
        </row>
        <row r="48">
          <cell r="A48" t="str">
            <v>DE23</v>
          </cell>
          <cell r="B48">
            <v>494.8</v>
          </cell>
          <cell r="C48">
            <v>492.3</v>
          </cell>
          <cell r="D48">
            <v>503.6</v>
          </cell>
          <cell r="E48">
            <v>495.7</v>
          </cell>
          <cell r="F48">
            <v>500.4</v>
          </cell>
          <cell r="G48">
            <v>497.4</v>
          </cell>
          <cell r="H48">
            <v>513.6</v>
          </cell>
          <cell r="I48">
            <v>518.4</v>
          </cell>
          <cell r="J48">
            <v>526.29999999999995</v>
          </cell>
        </row>
        <row r="49">
          <cell r="A49" t="str">
            <v>DE24</v>
          </cell>
          <cell r="B49">
            <v>505.8</v>
          </cell>
          <cell r="C49">
            <v>505.6</v>
          </cell>
          <cell r="D49">
            <v>502.6</v>
          </cell>
          <cell r="E49">
            <v>498.1</v>
          </cell>
          <cell r="F49">
            <v>491.8</v>
          </cell>
          <cell r="G49">
            <v>480.7</v>
          </cell>
          <cell r="H49">
            <v>486</v>
          </cell>
          <cell r="I49">
            <v>502.5</v>
          </cell>
          <cell r="J49">
            <v>507.5</v>
          </cell>
        </row>
        <row r="50">
          <cell r="A50" t="str">
            <v>DE25</v>
          </cell>
          <cell r="B50">
            <v>757.7</v>
          </cell>
          <cell r="C50">
            <v>788.2</v>
          </cell>
          <cell r="D50">
            <v>793.3</v>
          </cell>
          <cell r="E50">
            <v>772.9</v>
          </cell>
          <cell r="F50">
            <v>763.9</v>
          </cell>
          <cell r="G50">
            <v>757.2</v>
          </cell>
          <cell r="H50">
            <v>769.2</v>
          </cell>
          <cell r="I50">
            <v>797.1</v>
          </cell>
          <cell r="J50">
            <v>803.7</v>
          </cell>
        </row>
        <row r="51">
          <cell r="A51" t="str">
            <v>DE26</v>
          </cell>
          <cell r="B51">
            <v>597.1</v>
          </cell>
          <cell r="C51">
            <v>598.70000000000005</v>
          </cell>
          <cell r="D51">
            <v>606.9</v>
          </cell>
          <cell r="E51">
            <v>609.70000000000005</v>
          </cell>
          <cell r="F51">
            <v>605.29999999999995</v>
          </cell>
          <cell r="G51">
            <v>600.4</v>
          </cell>
          <cell r="H51">
            <v>599.70000000000005</v>
          </cell>
          <cell r="I51">
            <v>620.1</v>
          </cell>
          <cell r="J51">
            <v>628</v>
          </cell>
        </row>
        <row r="52">
          <cell r="A52" t="str">
            <v>DE27</v>
          </cell>
          <cell r="B52">
            <v>812.7</v>
          </cell>
          <cell r="C52">
            <v>822</v>
          </cell>
          <cell r="D52">
            <v>834.9</v>
          </cell>
          <cell r="E52">
            <v>833.1</v>
          </cell>
          <cell r="F52">
            <v>819.6</v>
          </cell>
          <cell r="G52">
            <v>818.7</v>
          </cell>
          <cell r="H52">
            <v>821.7</v>
          </cell>
          <cell r="I52">
            <v>835.7</v>
          </cell>
          <cell r="J52">
            <v>856.6</v>
          </cell>
        </row>
        <row r="53">
          <cell r="A53" t="str">
            <v>DE30</v>
          </cell>
          <cell r="B53">
            <v>1447.8</v>
          </cell>
          <cell r="C53">
            <v>1451.9</v>
          </cell>
          <cell r="D53">
            <v>1448.1</v>
          </cell>
          <cell r="E53">
            <v>1437.5</v>
          </cell>
          <cell r="F53">
            <v>1402</v>
          </cell>
          <cell r="G53">
            <v>1393.1</v>
          </cell>
          <cell r="H53">
            <v>1414.6</v>
          </cell>
          <cell r="I53">
            <v>1430.7</v>
          </cell>
          <cell r="J53">
            <v>1474.1</v>
          </cell>
        </row>
        <row r="54">
          <cell r="A54" t="str">
            <v>DE40</v>
          </cell>
          <cell r="B54">
            <v>1139.5999999999999</v>
          </cell>
          <cell r="C54">
            <v>1126.5999999999999</v>
          </cell>
          <cell r="D54">
            <v>1120.5</v>
          </cell>
          <cell r="E54">
            <v>1105.5999999999999</v>
          </cell>
          <cell r="F54">
            <v>1094.5</v>
          </cell>
          <cell r="G54">
            <v>1083.4000000000001</v>
          </cell>
          <cell r="H54">
            <v>1110.5999999999999</v>
          </cell>
          <cell r="I54">
            <v>1155.8</v>
          </cell>
          <cell r="J54">
            <v>1186.4000000000001</v>
          </cell>
        </row>
        <row r="55">
          <cell r="A55" t="str">
            <v>DE50</v>
          </cell>
          <cell r="B55">
            <v>271.39999999999998</v>
          </cell>
          <cell r="C55">
            <v>274.3</v>
          </cell>
          <cell r="D55">
            <v>271.2</v>
          </cell>
          <cell r="E55">
            <v>262.10000000000002</v>
          </cell>
          <cell r="F55">
            <v>267.39999999999998</v>
          </cell>
          <cell r="G55">
            <v>254.6</v>
          </cell>
          <cell r="H55">
            <v>258.3</v>
          </cell>
          <cell r="I55">
            <v>266.60000000000002</v>
          </cell>
          <cell r="J55">
            <v>279.8</v>
          </cell>
        </row>
        <row r="56">
          <cell r="A56" t="str">
            <v>DE60</v>
          </cell>
          <cell r="B56">
            <v>780.5</v>
          </cell>
          <cell r="C56">
            <v>787.2</v>
          </cell>
          <cell r="D56">
            <v>800.7</v>
          </cell>
          <cell r="E56">
            <v>783.4</v>
          </cell>
          <cell r="F56">
            <v>774.3</v>
          </cell>
          <cell r="G56">
            <v>764.3</v>
          </cell>
          <cell r="H56">
            <v>784.9</v>
          </cell>
          <cell r="I56">
            <v>812.9</v>
          </cell>
          <cell r="J56">
            <v>832.5</v>
          </cell>
        </row>
        <row r="57">
          <cell r="A57" t="str">
            <v>DE71</v>
          </cell>
          <cell r="B57">
            <v>1687</v>
          </cell>
          <cell r="C57">
            <v>1712.5</v>
          </cell>
          <cell r="D57">
            <v>1756.5</v>
          </cell>
          <cell r="E57">
            <v>1737.1</v>
          </cell>
          <cell r="F57">
            <v>1717.6</v>
          </cell>
          <cell r="G57">
            <v>1675.9</v>
          </cell>
          <cell r="H57">
            <v>1705.4</v>
          </cell>
          <cell r="I57">
            <v>1736.2</v>
          </cell>
          <cell r="J57">
            <v>1749</v>
          </cell>
        </row>
        <row r="58">
          <cell r="A58" t="str">
            <v>DE72</v>
          </cell>
          <cell r="B58">
            <v>441</v>
          </cell>
          <cell r="C58">
            <v>451.5</v>
          </cell>
          <cell r="D58">
            <v>465.8</v>
          </cell>
          <cell r="E58">
            <v>462.5</v>
          </cell>
          <cell r="F58">
            <v>466.4</v>
          </cell>
          <cell r="G58">
            <v>454.4</v>
          </cell>
          <cell r="H58">
            <v>464</v>
          </cell>
          <cell r="I58">
            <v>471.9</v>
          </cell>
          <cell r="J58">
            <v>475.6</v>
          </cell>
        </row>
        <row r="59">
          <cell r="A59" t="str">
            <v>DE73</v>
          </cell>
          <cell r="B59">
            <v>532.70000000000005</v>
          </cell>
          <cell r="C59">
            <v>537.9</v>
          </cell>
          <cell r="D59">
            <v>539.9</v>
          </cell>
          <cell r="E59">
            <v>538.5</v>
          </cell>
          <cell r="F59">
            <v>518.9</v>
          </cell>
          <cell r="G59">
            <v>524.5</v>
          </cell>
          <cell r="H59">
            <v>536.5</v>
          </cell>
          <cell r="I59">
            <v>539.29999999999995</v>
          </cell>
          <cell r="J59">
            <v>549.70000000000005</v>
          </cell>
        </row>
        <row r="60">
          <cell r="A60" t="str">
            <v>DE80</v>
          </cell>
          <cell r="B60">
            <v>752.6</v>
          </cell>
          <cell r="C60">
            <v>766.1</v>
          </cell>
          <cell r="D60">
            <v>734.2</v>
          </cell>
          <cell r="E60">
            <v>722.4</v>
          </cell>
          <cell r="F60">
            <v>712.7</v>
          </cell>
          <cell r="G60">
            <v>685.7</v>
          </cell>
          <cell r="H60">
            <v>722</v>
          </cell>
          <cell r="I60">
            <v>741.3</v>
          </cell>
          <cell r="J60">
            <v>745.3</v>
          </cell>
        </row>
        <row r="61">
          <cell r="A61" t="str">
            <v>DE91</v>
          </cell>
          <cell r="B61">
            <v>696.8</v>
          </cell>
          <cell r="C61">
            <v>694.4</v>
          </cell>
          <cell r="D61">
            <v>688</v>
          </cell>
          <cell r="E61">
            <v>679.4</v>
          </cell>
          <cell r="F61">
            <v>674.9</v>
          </cell>
          <cell r="G61">
            <v>661.3</v>
          </cell>
          <cell r="H61">
            <v>665.6</v>
          </cell>
          <cell r="I61">
            <v>699.6</v>
          </cell>
          <cell r="J61">
            <v>704.6</v>
          </cell>
        </row>
        <row r="62">
          <cell r="A62" t="str">
            <v>DE92</v>
          </cell>
          <cell r="B62">
            <v>909</v>
          </cell>
          <cell r="C62">
            <v>908.9</v>
          </cell>
          <cell r="D62">
            <v>912.2</v>
          </cell>
          <cell r="E62">
            <v>903.6</v>
          </cell>
          <cell r="F62">
            <v>909.8</v>
          </cell>
          <cell r="G62">
            <v>901</v>
          </cell>
          <cell r="H62">
            <v>918.6</v>
          </cell>
          <cell r="I62">
            <v>928.9</v>
          </cell>
          <cell r="J62">
            <v>955.1</v>
          </cell>
        </row>
        <row r="63">
          <cell r="A63" t="str">
            <v>DE93</v>
          </cell>
          <cell r="B63">
            <v>711.6</v>
          </cell>
          <cell r="C63">
            <v>728.3</v>
          </cell>
          <cell r="D63">
            <v>737.1</v>
          </cell>
          <cell r="E63">
            <v>741.6</v>
          </cell>
          <cell r="F63">
            <v>722.9</v>
          </cell>
          <cell r="G63">
            <v>703.8</v>
          </cell>
          <cell r="H63">
            <v>705.8</v>
          </cell>
          <cell r="I63">
            <v>732.5</v>
          </cell>
          <cell r="J63">
            <v>748.2</v>
          </cell>
        </row>
        <row r="64">
          <cell r="A64" t="str">
            <v>DE94</v>
          </cell>
          <cell r="B64">
            <v>1017.8</v>
          </cell>
          <cell r="C64">
            <v>1032.0999999999999</v>
          </cell>
          <cell r="D64">
            <v>1032.7</v>
          </cell>
          <cell r="E64">
            <v>1028.0999999999999</v>
          </cell>
          <cell r="F64">
            <v>1023.3</v>
          </cell>
          <cell r="G64">
            <v>1006.2</v>
          </cell>
          <cell r="H64">
            <v>1046.8</v>
          </cell>
          <cell r="I64">
            <v>1054.5999999999999</v>
          </cell>
          <cell r="J64">
            <v>1096</v>
          </cell>
        </row>
        <row r="65">
          <cell r="A65" t="str">
            <v>DEA1</v>
          </cell>
          <cell r="B65">
            <v>2168.9</v>
          </cell>
          <cell r="C65">
            <v>2172.9</v>
          </cell>
          <cell r="D65">
            <v>2204.8000000000002</v>
          </cell>
          <cell r="E65">
            <v>2175.4</v>
          </cell>
          <cell r="F65">
            <v>2136.6</v>
          </cell>
          <cell r="G65">
            <v>2108</v>
          </cell>
          <cell r="H65">
            <v>2168</v>
          </cell>
          <cell r="I65">
            <v>2228.1</v>
          </cell>
          <cell r="J65">
            <v>2261.1999999999998</v>
          </cell>
        </row>
        <row r="66">
          <cell r="A66" t="str">
            <v>DEA2</v>
          </cell>
          <cell r="B66">
            <v>1810.3</v>
          </cell>
          <cell r="C66">
            <v>1820.6</v>
          </cell>
          <cell r="D66">
            <v>1817.2</v>
          </cell>
          <cell r="E66">
            <v>1806.3</v>
          </cell>
          <cell r="F66">
            <v>1790.4</v>
          </cell>
          <cell r="G66">
            <v>1760.2</v>
          </cell>
          <cell r="H66">
            <v>1844.3</v>
          </cell>
          <cell r="I66">
            <v>1879.9</v>
          </cell>
          <cell r="J66">
            <v>1939.6</v>
          </cell>
        </row>
        <row r="67">
          <cell r="A67" t="str">
            <v>DEA3</v>
          </cell>
          <cell r="B67">
            <v>1059.5999999999999</v>
          </cell>
          <cell r="C67">
            <v>1070.9000000000001</v>
          </cell>
          <cell r="D67">
            <v>1071.4000000000001</v>
          </cell>
          <cell r="E67">
            <v>1070</v>
          </cell>
          <cell r="F67">
            <v>1072.5999999999999</v>
          </cell>
          <cell r="G67">
            <v>1058.8</v>
          </cell>
          <cell r="H67">
            <v>1087.3</v>
          </cell>
          <cell r="I67">
            <v>1123.5</v>
          </cell>
          <cell r="J67">
            <v>1146.8</v>
          </cell>
        </row>
        <row r="68">
          <cell r="A68" t="str">
            <v>DEA4</v>
          </cell>
          <cell r="B68">
            <v>877.7</v>
          </cell>
          <cell r="C68">
            <v>882.6</v>
          </cell>
          <cell r="D68">
            <v>896.9</v>
          </cell>
          <cell r="E68">
            <v>883.3</v>
          </cell>
          <cell r="F68">
            <v>879.5</v>
          </cell>
          <cell r="G68">
            <v>864.8</v>
          </cell>
          <cell r="H68">
            <v>888.9</v>
          </cell>
          <cell r="I68">
            <v>886.5</v>
          </cell>
          <cell r="J68">
            <v>911</v>
          </cell>
        </row>
        <row r="69">
          <cell r="A69" t="str">
            <v>DEA5</v>
          </cell>
          <cell r="B69">
            <v>1536.8</v>
          </cell>
          <cell r="C69">
            <v>1540.6</v>
          </cell>
          <cell r="D69">
            <v>1556.2</v>
          </cell>
          <cell r="E69">
            <v>1544.1</v>
          </cell>
          <cell r="F69">
            <v>1518.4</v>
          </cell>
          <cell r="G69">
            <v>1484.2</v>
          </cell>
          <cell r="H69">
            <v>1517.7</v>
          </cell>
          <cell r="I69">
            <v>1539</v>
          </cell>
          <cell r="J69">
            <v>1562.7</v>
          </cell>
        </row>
        <row r="70">
          <cell r="A70" t="str">
            <v>DEB1</v>
          </cell>
          <cell r="B70">
            <v>645.79999999999995</v>
          </cell>
          <cell r="E70">
            <v>649.5</v>
          </cell>
          <cell r="F70">
            <v>656.7</v>
          </cell>
          <cell r="G70">
            <v>634.9</v>
          </cell>
          <cell r="H70">
            <v>668.8</v>
          </cell>
          <cell r="I70">
            <v>676.3</v>
          </cell>
          <cell r="J70">
            <v>691.6</v>
          </cell>
        </row>
        <row r="71">
          <cell r="A71" t="str">
            <v>DEB2</v>
          </cell>
          <cell r="B71">
            <v>213.8</v>
          </cell>
          <cell r="E71">
            <v>218.6</v>
          </cell>
          <cell r="F71">
            <v>224</v>
          </cell>
          <cell r="G71">
            <v>218</v>
          </cell>
          <cell r="H71">
            <v>231.5</v>
          </cell>
          <cell r="I71">
            <v>239.1</v>
          </cell>
          <cell r="J71">
            <v>245.6</v>
          </cell>
        </row>
        <row r="72">
          <cell r="A72" t="str">
            <v>DEB3</v>
          </cell>
          <cell r="B72">
            <v>885.8</v>
          </cell>
          <cell r="E72">
            <v>885.4</v>
          </cell>
          <cell r="F72">
            <v>886.3</v>
          </cell>
          <cell r="G72">
            <v>857.6</v>
          </cell>
          <cell r="H72">
            <v>875.1</v>
          </cell>
          <cell r="I72">
            <v>907.3</v>
          </cell>
          <cell r="J72">
            <v>936.9</v>
          </cell>
        </row>
        <row r="73">
          <cell r="A73" t="str">
            <v>DEC0</v>
          </cell>
          <cell r="B73">
            <v>432.9</v>
          </cell>
          <cell r="C73">
            <v>439.3</v>
          </cell>
          <cell r="D73">
            <v>434.5</v>
          </cell>
          <cell r="E73">
            <v>432.9</v>
          </cell>
          <cell r="F73">
            <v>417.6</v>
          </cell>
          <cell r="G73">
            <v>419.9</v>
          </cell>
          <cell r="H73">
            <v>424.4</v>
          </cell>
          <cell r="I73">
            <v>432.1</v>
          </cell>
          <cell r="J73">
            <v>438.3</v>
          </cell>
        </row>
        <row r="74">
          <cell r="A74" t="str">
            <v>DED2</v>
          </cell>
          <cell r="C74">
            <v>728.8</v>
          </cell>
          <cell r="D74">
            <v>713.9</v>
          </cell>
          <cell r="E74">
            <v>697.4</v>
          </cell>
          <cell r="F74">
            <v>696.8</v>
          </cell>
          <cell r="G74">
            <v>684.1</v>
          </cell>
          <cell r="H74">
            <v>701</v>
          </cell>
          <cell r="I74">
            <v>712.4</v>
          </cell>
          <cell r="J74">
            <v>738.3</v>
          </cell>
        </row>
        <row r="75">
          <cell r="A75" t="str">
            <v>DED4</v>
          </cell>
          <cell r="H75">
            <v>681.4</v>
          </cell>
          <cell r="I75">
            <v>685.2</v>
          </cell>
          <cell r="J75">
            <v>698.9</v>
          </cell>
        </row>
        <row r="76">
          <cell r="A76" t="str">
            <v>DED5</v>
          </cell>
          <cell r="H76">
            <v>424.1</v>
          </cell>
          <cell r="I76">
            <v>441</v>
          </cell>
          <cell r="J76">
            <v>441.1</v>
          </cell>
        </row>
        <row r="77">
          <cell r="A77" t="str">
            <v>DEE0</v>
          </cell>
          <cell r="B77">
            <v>1070.5</v>
          </cell>
          <cell r="C77">
            <v>1050</v>
          </cell>
          <cell r="D77">
            <v>1046.9000000000001</v>
          </cell>
          <cell r="E77">
            <v>1041.5999999999999</v>
          </cell>
          <cell r="F77">
            <v>1027.7</v>
          </cell>
          <cell r="G77">
            <v>997.4</v>
          </cell>
          <cell r="H77">
            <v>1019.9</v>
          </cell>
          <cell r="I77">
            <v>1052.8</v>
          </cell>
          <cell r="J77">
            <v>1067.2</v>
          </cell>
        </row>
        <row r="78">
          <cell r="A78" t="str">
            <v>DEF0</v>
          </cell>
          <cell r="B78">
            <v>1202.8</v>
          </cell>
          <cell r="C78">
            <v>1214</v>
          </cell>
          <cell r="D78">
            <v>1222.0999999999999</v>
          </cell>
          <cell r="E78">
            <v>1198.5999999999999</v>
          </cell>
          <cell r="F78">
            <v>1222.7</v>
          </cell>
          <cell r="G78">
            <v>1191.0999999999999</v>
          </cell>
          <cell r="H78">
            <v>1223.8</v>
          </cell>
          <cell r="I78">
            <v>1258.9000000000001</v>
          </cell>
          <cell r="J78">
            <v>1279.8</v>
          </cell>
        </row>
        <row r="79">
          <cell r="A79" t="str">
            <v>DEG0</v>
          </cell>
          <cell r="B79">
            <v>1084.9000000000001</v>
          </cell>
          <cell r="C79">
            <v>1085.0999999999999</v>
          </cell>
          <cell r="D79">
            <v>1064.3</v>
          </cell>
          <cell r="E79">
            <v>1046.9000000000001</v>
          </cell>
          <cell r="F79">
            <v>1009.1</v>
          </cell>
          <cell r="G79">
            <v>1016.6</v>
          </cell>
          <cell r="H79">
            <v>1002.6</v>
          </cell>
          <cell r="I79">
            <v>1025.7</v>
          </cell>
          <cell r="J79">
            <v>1051</v>
          </cell>
        </row>
        <row r="80">
          <cell r="A80" t="str">
            <v>EE00</v>
          </cell>
          <cell r="B80">
            <v>563.9</v>
          </cell>
          <cell r="C80">
            <v>570.70000000000005</v>
          </cell>
          <cell r="D80">
            <v>566.4</v>
          </cell>
          <cell r="E80">
            <v>571.6</v>
          </cell>
          <cell r="F80">
            <v>576.5</v>
          </cell>
          <cell r="G80">
            <v>581.5</v>
          </cell>
          <cell r="H80">
            <v>593.70000000000005</v>
          </cell>
          <cell r="I80">
            <v>626.1</v>
          </cell>
          <cell r="J80">
            <v>632.29999999999995</v>
          </cell>
        </row>
        <row r="81">
          <cell r="A81" t="str">
            <v>IE01</v>
          </cell>
          <cell r="B81">
            <v>374.1</v>
          </cell>
          <cell r="C81">
            <v>393.8</v>
          </cell>
          <cell r="D81">
            <v>410.6</v>
          </cell>
          <cell r="E81">
            <v>424.7</v>
          </cell>
          <cell r="F81">
            <v>436.2</v>
          </cell>
          <cell r="G81">
            <v>455.7</v>
          </cell>
          <cell r="H81">
            <v>487.8</v>
          </cell>
          <cell r="I81">
            <v>509.6</v>
          </cell>
          <cell r="J81">
            <v>533.9</v>
          </cell>
        </row>
        <row r="82">
          <cell r="A82" t="str">
            <v>IE02</v>
          </cell>
          <cell r="B82">
            <v>1181.0999999999999</v>
          </cell>
          <cell r="C82">
            <v>1243.3</v>
          </cell>
          <cell r="D82">
            <v>1277.3</v>
          </cell>
          <cell r="E82">
            <v>1303.3</v>
          </cell>
          <cell r="F82">
            <v>1321.7</v>
          </cell>
          <cell r="G82">
            <v>1346.1</v>
          </cell>
          <cell r="H82">
            <v>1427.3</v>
          </cell>
          <cell r="I82">
            <v>1494.9</v>
          </cell>
          <cell r="J82">
            <v>1564.8</v>
          </cell>
        </row>
        <row r="83">
          <cell r="A83" t="str">
            <v>EL51</v>
          </cell>
          <cell r="B83">
            <v>223.6</v>
          </cell>
          <cell r="C83">
            <v>232.4</v>
          </cell>
          <cell r="D83">
            <v>231.6</v>
          </cell>
          <cell r="E83">
            <v>232.4</v>
          </cell>
          <cell r="F83">
            <v>232.2</v>
          </cell>
          <cell r="G83">
            <v>227.3</v>
          </cell>
          <cell r="H83">
            <v>227.1</v>
          </cell>
          <cell r="I83">
            <v>228.9</v>
          </cell>
          <cell r="J83">
            <v>232.7</v>
          </cell>
        </row>
        <row r="84">
          <cell r="A84" t="str">
            <v>EL52</v>
          </cell>
          <cell r="B84">
            <v>679.6</v>
          </cell>
          <cell r="C84">
            <v>686</v>
          </cell>
          <cell r="D84">
            <v>703.5</v>
          </cell>
          <cell r="E84">
            <v>696.3</v>
          </cell>
          <cell r="F84">
            <v>723.3</v>
          </cell>
          <cell r="G84">
            <v>711.8</v>
          </cell>
          <cell r="H84">
            <v>721.6</v>
          </cell>
          <cell r="I84">
            <v>747.7</v>
          </cell>
          <cell r="J84">
            <v>747.8</v>
          </cell>
        </row>
        <row r="85">
          <cell r="A85" t="str">
            <v>EL53</v>
          </cell>
          <cell r="B85">
            <v>100.4</v>
          </cell>
          <cell r="C85">
            <v>97.7</v>
          </cell>
          <cell r="D85">
            <v>101.4</v>
          </cell>
          <cell r="E85">
            <v>102.8</v>
          </cell>
          <cell r="F85">
            <v>100.9</v>
          </cell>
          <cell r="G85">
            <v>99.5</v>
          </cell>
          <cell r="H85">
            <v>95.4</v>
          </cell>
          <cell r="I85">
            <v>100.1</v>
          </cell>
          <cell r="J85">
            <v>100.9</v>
          </cell>
        </row>
        <row r="86">
          <cell r="A86" t="str">
            <v>EL54</v>
          </cell>
          <cell r="B86">
            <v>112.9</v>
          </cell>
          <cell r="C86">
            <v>119.4</v>
          </cell>
          <cell r="D86">
            <v>117</v>
          </cell>
          <cell r="E86">
            <v>124.3</v>
          </cell>
          <cell r="F86">
            <v>126.6</v>
          </cell>
          <cell r="G86">
            <v>128</v>
          </cell>
          <cell r="H86">
            <v>124.4</v>
          </cell>
          <cell r="I86">
            <v>130.19999999999999</v>
          </cell>
          <cell r="J86">
            <v>129.30000000000001</v>
          </cell>
        </row>
        <row r="87">
          <cell r="A87" t="str">
            <v>EL61</v>
          </cell>
          <cell r="B87">
            <v>262.89999999999998</v>
          </cell>
          <cell r="C87">
            <v>264.10000000000002</v>
          </cell>
          <cell r="D87">
            <v>266</v>
          </cell>
          <cell r="E87">
            <v>269</v>
          </cell>
          <cell r="F87">
            <v>277.2</v>
          </cell>
          <cell r="G87">
            <v>294.60000000000002</v>
          </cell>
          <cell r="H87">
            <v>289.60000000000002</v>
          </cell>
          <cell r="I87">
            <v>289.3</v>
          </cell>
          <cell r="J87">
            <v>290.5</v>
          </cell>
        </row>
        <row r="88">
          <cell r="A88" t="str">
            <v>EL62</v>
          </cell>
          <cell r="B88">
            <v>81.8</v>
          </cell>
          <cell r="C88">
            <v>83</v>
          </cell>
          <cell r="D88">
            <v>80.900000000000006</v>
          </cell>
          <cell r="E88">
            <v>79.900000000000006</v>
          </cell>
          <cell r="F88">
            <v>81.400000000000006</v>
          </cell>
          <cell r="G88">
            <v>79.8</v>
          </cell>
          <cell r="H88">
            <v>83.4</v>
          </cell>
          <cell r="I88">
            <v>79.599999999999994</v>
          </cell>
          <cell r="J88">
            <v>80.5</v>
          </cell>
        </row>
        <row r="89">
          <cell r="A89" t="str">
            <v>EL63</v>
          </cell>
          <cell r="B89">
            <v>252.5</v>
          </cell>
          <cell r="C89">
            <v>260.7</v>
          </cell>
          <cell r="D89">
            <v>258.10000000000002</v>
          </cell>
          <cell r="E89">
            <v>252.6</v>
          </cell>
          <cell r="F89">
            <v>258.7</v>
          </cell>
          <cell r="G89">
            <v>249.3</v>
          </cell>
          <cell r="H89">
            <v>253.9</v>
          </cell>
          <cell r="I89">
            <v>254.8</v>
          </cell>
          <cell r="J89">
            <v>259.60000000000002</v>
          </cell>
        </row>
        <row r="90">
          <cell r="A90" t="str">
            <v>EL64</v>
          </cell>
          <cell r="B90">
            <v>195.6</v>
          </cell>
          <cell r="C90">
            <v>193.8</v>
          </cell>
          <cell r="D90">
            <v>190.4</v>
          </cell>
          <cell r="E90">
            <v>203.7</v>
          </cell>
          <cell r="F90">
            <v>210.5</v>
          </cell>
          <cell r="G90">
            <v>199.1</v>
          </cell>
          <cell r="H90">
            <v>210.6</v>
          </cell>
          <cell r="I90">
            <v>215.6</v>
          </cell>
          <cell r="J90">
            <v>216</v>
          </cell>
        </row>
        <row r="91">
          <cell r="A91" t="str">
            <v>EL65</v>
          </cell>
          <cell r="B91">
            <v>224.3</v>
          </cell>
          <cell r="C91">
            <v>230.3</v>
          </cell>
          <cell r="D91">
            <v>210</v>
          </cell>
          <cell r="E91">
            <v>217.7</v>
          </cell>
          <cell r="F91">
            <v>218.8</v>
          </cell>
          <cell r="G91">
            <v>214.7</v>
          </cell>
          <cell r="H91">
            <v>218.9</v>
          </cell>
          <cell r="I91">
            <v>224.6</v>
          </cell>
          <cell r="J91">
            <v>226.3</v>
          </cell>
        </row>
        <row r="92">
          <cell r="A92" t="str">
            <v>EL30</v>
          </cell>
          <cell r="B92">
            <v>1397</v>
          </cell>
          <cell r="C92">
            <v>1418.5</v>
          </cell>
          <cell r="D92">
            <v>1535.8</v>
          </cell>
          <cell r="E92">
            <v>1582.1</v>
          </cell>
          <cell r="F92">
            <v>1601</v>
          </cell>
          <cell r="G92">
            <v>1672.7</v>
          </cell>
          <cell r="H92">
            <v>1683.5</v>
          </cell>
          <cell r="I92">
            <v>1713</v>
          </cell>
          <cell r="J92">
            <v>1727.9</v>
          </cell>
        </row>
        <row r="93">
          <cell r="A93" t="str">
            <v>EL41</v>
          </cell>
          <cell r="B93">
            <v>61.8</v>
          </cell>
          <cell r="C93">
            <v>62.7</v>
          </cell>
          <cell r="D93">
            <v>66.2</v>
          </cell>
          <cell r="E93">
            <v>67</v>
          </cell>
          <cell r="F93">
            <v>66.8</v>
          </cell>
          <cell r="G93">
            <v>68.599999999999994</v>
          </cell>
          <cell r="H93">
            <v>69.3</v>
          </cell>
          <cell r="I93">
            <v>70.5</v>
          </cell>
          <cell r="J93">
            <v>71.5</v>
          </cell>
        </row>
        <row r="94">
          <cell r="A94" t="str">
            <v>EL42</v>
          </cell>
          <cell r="B94">
            <v>112.7</v>
          </cell>
          <cell r="C94">
            <v>111.3</v>
          </cell>
          <cell r="D94">
            <v>119</v>
          </cell>
          <cell r="E94">
            <v>119.2</v>
          </cell>
          <cell r="F94">
            <v>126.2</v>
          </cell>
          <cell r="G94">
            <v>130.19999999999999</v>
          </cell>
          <cell r="H94">
            <v>128.69999999999999</v>
          </cell>
          <cell r="I94">
            <v>126.5</v>
          </cell>
          <cell r="J94">
            <v>130.4</v>
          </cell>
        </row>
        <row r="95">
          <cell r="A95" t="str">
            <v>EL43</v>
          </cell>
          <cell r="B95">
            <v>239.7</v>
          </cell>
          <cell r="C95">
            <v>244.2</v>
          </cell>
          <cell r="D95">
            <v>251.4</v>
          </cell>
          <cell r="E95">
            <v>246.3</v>
          </cell>
          <cell r="F95">
            <v>249.6</v>
          </cell>
          <cell r="G95">
            <v>253.9</v>
          </cell>
          <cell r="H95">
            <v>254.3</v>
          </cell>
          <cell r="I95">
            <v>259.60000000000002</v>
          </cell>
          <cell r="J95">
            <v>262.8</v>
          </cell>
        </row>
        <row r="96">
          <cell r="A96" t="str">
            <v>ES11</v>
          </cell>
          <cell r="B96">
            <v>954.2</v>
          </cell>
          <cell r="C96">
            <v>995.2</v>
          </cell>
          <cell r="D96">
            <v>1009.6</v>
          </cell>
          <cell r="E96">
            <v>1015.3</v>
          </cell>
          <cell r="F96">
            <v>1059</v>
          </cell>
          <cell r="G96">
            <v>1062.9000000000001</v>
          </cell>
          <cell r="H96">
            <v>1115.3</v>
          </cell>
          <cell r="I96">
            <v>1150.5999999999999</v>
          </cell>
          <cell r="J96">
            <v>1179.5</v>
          </cell>
        </row>
        <row r="97">
          <cell r="A97" t="str">
            <v>ES12</v>
          </cell>
          <cell r="B97">
            <v>334.5</v>
          </cell>
          <cell r="C97">
            <v>347.7</v>
          </cell>
          <cell r="D97">
            <v>360.4</v>
          </cell>
          <cell r="E97">
            <v>368.6</v>
          </cell>
          <cell r="F97">
            <v>377.6</v>
          </cell>
          <cell r="G97">
            <v>386.9</v>
          </cell>
          <cell r="H97">
            <v>404.7</v>
          </cell>
          <cell r="I97">
            <v>423.9</v>
          </cell>
          <cell r="J97">
            <v>433.2</v>
          </cell>
        </row>
        <row r="98">
          <cell r="A98" t="str">
            <v>ES13</v>
          </cell>
          <cell r="B98">
            <v>177.5</v>
          </cell>
          <cell r="C98">
            <v>188.8</v>
          </cell>
          <cell r="D98">
            <v>204.5</v>
          </cell>
          <cell r="E98">
            <v>210.5</v>
          </cell>
          <cell r="F98">
            <v>220.4</v>
          </cell>
          <cell r="G98">
            <v>225.2</v>
          </cell>
          <cell r="H98">
            <v>239.3</v>
          </cell>
          <cell r="I98">
            <v>250</v>
          </cell>
          <cell r="J98">
            <v>259.60000000000002</v>
          </cell>
        </row>
        <row r="99">
          <cell r="A99" t="str">
            <v>ES21</v>
          </cell>
          <cell r="B99">
            <v>806.6</v>
          </cell>
          <cell r="C99">
            <v>841.1</v>
          </cell>
          <cell r="D99">
            <v>872.8</v>
          </cell>
          <cell r="E99">
            <v>890.1</v>
          </cell>
          <cell r="F99">
            <v>915.6</v>
          </cell>
          <cell r="G99">
            <v>925.1</v>
          </cell>
          <cell r="H99">
            <v>964.4</v>
          </cell>
          <cell r="I99">
            <v>986.6</v>
          </cell>
          <cell r="J99">
            <v>995.5</v>
          </cell>
        </row>
        <row r="100">
          <cell r="A100" t="str">
            <v>ES22</v>
          </cell>
          <cell r="B100">
            <v>222.6</v>
          </cell>
          <cell r="C100">
            <v>238.7</v>
          </cell>
          <cell r="D100">
            <v>241.5</v>
          </cell>
          <cell r="E100">
            <v>248.6</v>
          </cell>
          <cell r="F100">
            <v>253.2</v>
          </cell>
          <cell r="G100">
            <v>256.3</v>
          </cell>
          <cell r="H100">
            <v>275.89999999999998</v>
          </cell>
          <cell r="I100">
            <v>284.2</v>
          </cell>
          <cell r="J100">
            <v>293.3</v>
          </cell>
        </row>
        <row r="101">
          <cell r="A101" t="str">
            <v>ES23</v>
          </cell>
          <cell r="B101">
            <v>102.3</v>
          </cell>
          <cell r="C101">
            <v>107.4</v>
          </cell>
          <cell r="D101">
            <v>110.2</v>
          </cell>
          <cell r="E101">
            <v>116.8</v>
          </cell>
          <cell r="F101">
            <v>123.3</v>
          </cell>
          <cell r="G101">
            <v>127.8</v>
          </cell>
          <cell r="H101">
            <v>142.1</v>
          </cell>
          <cell r="I101">
            <v>143.30000000000001</v>
          </cell>
          <cell r="J101">
            <v>146.1</v>
          </cell>
        </row>
        <row r="102">
          <cell r="A102" t="str">
            <v>ES24</v>
          </cell>
          <cell r="B102">
            <v>450.8</v>
          </cell>
          <cell r="C102">
            <v>478.9</v>
          </cell>
          <cell r="D102">
            <v>484.8</v>
          </cell>
          <cell r="E102">
            <v>494.8</v>
          </cell>
          <cell r="F102">
            <v>519.4</v>
          </cell>
          <cell r="G102">
            <v>539.5</v>
          </cell>
          <cell r="H102">
            <v>574.20000000000005</v>
          </cell>
          <cell r="I102">
            <v>583</v>
          </cell>
          <cell r="J102">
            <v>619.6</v>
          </cell>
        </row>
        <row r="103">
          <cell r="A103" t="str">
            <v>ES30</v>
          </cell>
          <cell r="B103">
            <v>2057.1999999999998</v>
          </cell>
          <cell r="C103">
            <v>2159.3000000000002</v>
          </cell>
          <cell r="D103">
            <v>2336.4</v>
          </cell>
          <cell r="E103">
            <v>2527.1</v>
          </cell>
          <cell r="F103">
            <v>2621.3000000000002</v>
          </cell>
          <cell r="G103">
            <v>2741.9</v>
          </cell>
          <cell r="H103">
            <v>2899.8</v>
          </cell>
          <cell r="I103">
            <v>2999.1</v>
          </cell>
          <cell r="J103">
            <v>3100.9</v>
          </cell>
        </row>
        <row r="104">
          <cell r="A104" t="str">
            <v>ES41</v>
          </cell>
          <cell r="B104">
            <v>851</v>
          </cell>
          <cell r="C104">
            <v>876.2</v>
          </cell>
          <cell r="D104">
            <v>894.8</v>
          </cell>
          <cell r="E104">
            <v>913.4</v>
          </cell>
          <cell r="F104">
            <v>929.3</v>
          </cell>
          <cell r="G104">
            <v>942</v>
          </cell>
          <cell r="H104">
            <v>1020</v>
          </cell>
          <cell r="I104">
            <v>1043.7</v>
          </cell>
          <cell r="J104">
            <v>1074.7</v>
          </cell>
        </row>
        <row r="105">
          <cell r="A105" t="str">
            <v>ES42</v>
          </cell>
          <cell r="B105">
            <v>578.70000000000005</v>
          </cell>
          <cell r="C105">
            <v>608.1</v>
          </cell>
          <cell r="D105">
            <v>621.4</v>
          </cell>
          <cell r="E105">
            <v>657.7</v>
          </cell>
          <cell r="F105">
            <v>686.4</v>
          </cell>
          <cell r="G105">
            <v>707.8</v>
          </cell>
          <cell r="H105">
            <v>768.4</v>
          </cell>
          <cell r="I105">
            <v>804.5</v>
          </cell>
          <cell r="J105">
            <v>860.5</v>
          </cell>
        </row>
        <row r="106">
          <cell r="A106" t="str">
            <v>ES43</v>
          </cell>
          <cell r="B106">
            <v>312.39999999999998</v>
          </cell>
          <cell r="C106">
            <v>330.8</v>
          </cell>
          <cell r="D106">
            <v>345.4</v>
          </cell>
          <cell r="E106">
            <v>346.2</v>
          </cell>
          <cell r="F106">
            <v>362.4</v>
          </cell>
          <cell r="G106">
            <v>362.5</v>
          </cell>
          <cell r="H106">
            <v>382.6</v>
          </cell>
          <cell r="I106">
            <v>396.9</v>
          </cell>
          <cell r="J106">
            <v>411.8</v>
          </cell>
        </row>
        <row r="107">
          <cell r="A107" t="str">
            <v>ES51</v>
          </cell>
          <cell r="B107">
            <v>2602.5</v>
          </cell>
          <cell r="C107">
            <v>2738.4</v>
          </cell>
          <cell r="D107">
            <v>2821.8</v>
          </cell>
          <cell r="E107">
            <v>2885.8</v>
          </cell>
          <cell r="F107">
            <v>3008</v>
          </cell>
          <cell r="G107">
            <v>3144.2</v>
          </cell>
          <cell r="H107">
            <v>3342.8</v>
          </cell>
          <cell r="I107">
            <v>3455.9</v>
          </cell>
          <cell r="J107">
            <v>3554.4</v>
          </cell>
        </row>
        <row r="108">
          <cell r="A108" t="str">
            <v>ES52</v>
          </cell>
          <cell r="B108">
            <v>1506.3</v>
          </cell>
          <cell r="C108">
            <v>1609.1</v>
          </cell>
          <cell r="D108">
            <v>1686.2</v>
          </cell>
          <cell r="E108">
            <v>1767.1</v>
          </cell>
          <cell r="F108">
            <v>1842.7</v>
          </cell>
          <cell r="G108">
            <v>1945.3</v>
          </cell>
          <cell r="H108">
            <v>2059.6</v>
          </cell>
          <cell r="I108">
            <v>2152.1</v>
          </cell>
          <cell r="J108">
            <v>2215.5</v>
          </cell>
        </row>
        <row r="109">
          <cell r="A109" t="str">
            <v>ES53</v>
          </cell>
          <cell r="B109">
            <v>346.4</v>
          </cell>
          <cell r="C109">
            <v>386</v>
          </cell>
          <cell r="D109">
            <v>400.3</v>
          </cell>
          <cell r="E109">
            <v>405.5</v>
          </cell>
          <cell r="F109">
            <v>425.5</v>
          </cell>
          <cell r="G109">
            <v>443.1</v>
          </cell>
          <cell r="H109">
            <v>461.4</v>
          </cell>
          <cell r="I109">
            <v>490.6</v>
          </cell>
          <cell r="J109">
            <v>506.2</v>
          </cell>
        </row>
        <row r="110">
          <cell r="A110" t="str">
            <v>ES61</v>
          </cell>
          <cell r="B110">
            <v>2145.1999999999998</v>
          </cell>
          <cell r="C110">
            <v>2273.8000000000002</v>
          </cell>
          <cell r="D110">
            <v>2379.9</v>
          </cell>
          <cell r="E110">
            <v>2574.5</v>
          </cell>
          <cell r="F110">
            <v>2645.4</v>
          </cell>
          <cell r="G110">
            <v>2738</v>
          </cell>
          <cell r="H110">
            <v>2981.5</v>
          </cell>
          <cell r="I110">
            <v>3123.3</v>
          </cell>
          <cell r="J110">
            <v>3221.7</v>
          </cell>
        </row>
        <row r="111">
          <cell r="A111" t="str">
            <v>ES62</v>
          </cell>
          <cell r="B111">
            <v>405.7</v>
          </cell>
          <cell r="C111">
            <v>447.7</v>
          </cell>
          <cell r="D111">
            <v>460.7</v>
          </cell>
          <cell r="E111">
            <v>487.2</v>
          </cell>
          <cell r="F111">
            <v>524.79999999999995</v>
          </cell>
          <cell r="G111">
            <v>544.4</v>
          </cell>
          <cell r="H111">
            <v>577.70000000000005</v>
          </cell>
          <cell r="I111">
            <v>604.20000000000005</v>
          </cell>
          <cell r="J111">
            <v>633.9</v>
          </cell>
        </row>
        <row r="112">
          <cell r="A112" t="str">
            <v>ES63</v>
          </cell>
          <cell r="B112">
            <v>20.9</v>
          </cell>
          <cell r="C112">
            <v>23.3</v>
          </cell>
          <cell r="D112">
            <v>23.6</v>
          </cell>
          <cell r="E112">
            <v>22.4</v>
          </cell>
          <cell r="F112">
            <v>24.5</v>
          </cell>
          <cell r="G112">
            <v>23.1</v>
          </cell>
          <cell r="H112">
            <v>26.8</v>
          </cell>
          <cell r="I112">
            <v>23.9</v>
          </cell>
          <cell r="J112">
            <v>24.3</v>
          </cell>
        </row>
        <row r="113">
          <cell r="A113" t="str">
            <v>ES64</v>
          </cell>
          <cell r="B113">
            <v>19.600000000000001</v>
          </cell>
          <cell r="C113">
            <v>19.399999999999999</v>
          </cell>
          <cell r="D113">
            <v>21.3</v>
          </cell>
          <cell r="E113">
            <v>22.2</v>
          </cell>
          <cell r="F113">
            <v>21.2</v>
          </cell>
          <cell r="G113">
            <v>22.3</v>
          </cell>
          <cell r="H113">
            <v>22</v>
          </cell>
          <cell r="I113">
            <v>23.5</v>
          </cell>
          <cell r="J113">
            <v>23.7</v>
          </cell>
        </row>
        <row r="114">
          <cell r="A114" t="str">
            <v>ES70</v>
          </cell>
          <cell r="B114">
            <v>622.9</v>
          </cell>
          <cell r="C114">
            <v>663</v>
          </cell>
          <cell r="D114">
            <v>691.4</v>
          </cell>
          <cell r="E114">
            <v>709.4</v>
          </cell>
          <cell r="F114">
            <v>751.4</v>
          </cell>
          <cell r="G114">
            <v>765.5</v>
          </cell>
          <cell r="H114">
            <v>809.5</v>
          </cell>
          <cell r="I114">
            <v>853.2</v>
          </cell>
          <cell r="J114">
            <v>882.5</v>
          </cell>
        </row>
        <row r="115">
          <cell r="A115" t="str">
            <v>FR10</v>
          </cell>
          <cell r="B115">
            <v>4833.5</v>
          </cell>
          <cell r="C115">
            <v>4948.5</v>
          </cell>
          <cell r="D115">
            <v>5079.2</v>
          </cell>
          <cell r="E115">
            <v>5005.8</v>
          </cell>
          <cell r="F115">
            <v>4986.5</v>
          </cell>
          <cell r="G115">
            <v>5023.3</v>
          </cell>
          <cell r="H115">
            <v>5031.5</v>
          </cell>
          <cell r="I115">
            <v>5060</v>
          </cell>
          <cell r="J115">
            <v>5177.1000000000004</v>
          </cell>
        </row>
        <row r="116">
          <cell r="A116" t="str">
            <v>FR21</v>
          </cell>
          <cell r="B116">
            <v>472.2</v>
          </cell>
          <cell r="C116">
            <v>471.7</v>
          </cell>
          <cell r="D116">
            <v>495</v>
          </cell>
          <cell r="E116">
            <v>530.5</v>
          </cell>
          <cell r="F116">
            <v>568.1</v>
          </cell>
          <cell r="G116">
            <v>555.1</v>
          </cell>
          <cell r="H116">
            <v>539.70000000000005</v>
          </cell>
          <cell r="I116">
            <v>558.4</v>
          </cell>
          <cell r="J116">
            <v>561</v>
          </cell>
        </row>
        <row r="117">
          <cell r="A117" t="str">
            <v>FR22</v>
          </cell>
          <cell r="B117">
            <v>661.2</v>
          </cell>
          <cell r="C117">
            <v>693.5</v>
          </cell>
          <cell r="D117">
            <v>743.1</v>
          </cell>
          <cell r="E117">
            <v>756.7</v>
          </cell>
          <cell r="F117">
            <v>766.9</v>
          </cell>
          <cell r="G117">
            <v>748.7</v>
          </cell>
          <cell r="H117">
            <v>744.2</v>
          </cell>
          <cell r="I117">
            <v>757.9</v>
          </cell>
          <cell r="J117">
            <v>773.3</v>
          </cell>
        </row>
        <row r="118">
          <cell r="A118" t="str">
            <v>FR23</v>
          </cell>
          <cell r="B118">
            <v>707.4</v>
          </cell>
          <cell r="C118">
            <v>744.2</v>
          </cell>
          <cell r="D118">
            <v>710.9</v>
          </cell>
          <cell r="E118">
            <v>676.4</v>
          </cell>
          <cell r="F118">
            <v>708.9</v>
          </cell>
          <cell r="G118">
            <v>731.7</v>
          </cell>
          <cell r="H118">
            <v>758</v>
          </cell>
          <cell r="I118">
            <v>733.7</v>
          </cell>
          <cell r="J118">
            <v>740.6</v>
          </cell>
        </row>
        <row r="119">
          <cell r="A119" t="str">
            <v>FR24</v>
          </cell>
          <cell r="B119">
            <v>919</v>
          </cell>
          <cell r="C119">
            <v>960.9</v>
          </cell>
          <cell r="D119">
            <v>1018.6</v>
          </cell>
          <cell r="E119">
            <v>984.5</v>
          </cell>
          <cell r="F119">
            <v>1040.9000000000001</v>
          </cell>
          <cell r="G119">
            <v>1007.7</v>
          </cell>
          <cell r="H119">
            <v>1058.9000000000001</v>
          </cell>
          <cell r="I119">
            <v>1071.9000000000001</v>
          </cell>
          <cell r="J119">
            <v>1053.2</v>
          </cell>
        </row>
        <row r="120">
          <cell r="A120" t="str">
            <v>FR25</v>
          </cell>
          <cell r="B120">
            <v>495</v>
          </cell>
          <cell r="C120">
            <v>474.9</v>
          </cell>
          <cell r="D120">
            <v>495</v>
          </cell>
          <cell r="E120">
            <v>499.2</v>
          </cell>
          <cell r="F120">
            <v>572.5</v>
          </cell>
          <cell r="G120">
            <v>554.5</v>
          </cell>
          <cell r="H120">
            <v>575</v>
          </cell>
          <cell r="I120">
            <v>565.70000000000005</v>
          </cell>
          <cell r="J120">
            <v>586</v>
          </cell>
        </row>
        <row r="121">
          <cell r="A121" t="str">
            <v>FR26</v>
          </cell>
          <cell r="B121">
            <v>622.70000000000005</v>
          </cell>
          <cell r="C121">
            <v>617.6</v>
          </cell>
          <cell r="D121">
            <v>600.20000000000005</v>
          </cell>
          <cell r="E121">
            <v>595.1</v>
          </cell>
          <cell r="F121">
            <v>687.8</v>
          </cell>
          <cell r="G121">
            <v>666.5</v>
          </cell>
          <cell r="H121">
            <v>650.6</v>
          </cell>
          <cell r="I121">
            <v>640.1</v>
          </cell>
          <cell r="J121">
            <v>661.6</v>
          </cell>
        </row>
        <row r="122">
          <cell r="A122" t="str">
            <v>FR30</v>
          </cell>
          <cell r="B122">
            <v>1320.1</v>
          </cell>
          <cell r="C122">
            <v>1395.2</v>
          </cell>
          <cell r="D122">
            <v>1415.6</v>
          </cell>
          <cell r="E122">
            <v>1444.3</v>
          </cell>
          <cell r="F122">
            <v>1488.6</v>
          </cell>
          <cell r="G122">
            <v>1487.6</v>
          </cell>
          <cell r="H122">
            <v>1502.6</v>
          </cell>
          <cell r="I122">
            <v>1498</v>
          </cell>
          <cell r="J122">
            <v>1500.8</v>
          </cell>
        </row>
        <row r="123">
          <cell r="A123" t="str">
            <v>FR41</v>
          </cell>
          <cell r="B123">
            <v>861.3</v>
          </cell>
          <cell r="C123">
            <v>926.6</v>
          </cell>
          <cell r="D123">
            <v>998.7</v>
          </cell>
          <cell r="E123">
            <v>1026.7</v>
          </cell>
          <cell r="F123">
            <v>906.5</v>
          </cell>
          <cell r="G123">
            <v>849.4</v>
          </cell>
          <cell r="H123">
            <v>943.2</v>
          </cell>
          <cell r="I123">
            <v>930.8</v>
          </cell>
          <cell r="J123">
            <v>959</v>
          </cell>
        </row>
        <row r="124">
          <cell r="A124" t="str">
            <v>FR42</v>
          </cell>
          <cell r="B124">
            <v>741.2</v>
          </cell>
          <cell r="C124">
            <v>753.3</v>
          </cell>
          <cell r="D124">
            <v>769.1</v>
          </cell>
          <cell r="E124">
            <v>763.7</v>
          </cell>
          <cell r="F124">
            <v>759.5</v>
          </cell>
          <cell r="G124">
            <v>765.2</v>
          </cell>
          <cell r="H124">
            <v>807.3</v>
          </cell>
          <cell r="I124">
            <v>802.6</v>
          </cell>
          <cell r="J124">
            <v>810.8</v>
          </cell>
        </row>
        <row r="125">
          <cell r="A125" t="str">
            <v>FR43</v>
          </cell>
          <cell r="B125">
            <v>443.4</v>
          </cell>
          <cell r="C125">
            <v>444.4</v>
          </cell>
          <cell r="D125">
            <v>495.1</v>
          </cell>
          <cell r="E125">
            <v>501.3</v>
          </cell>
          <cell r="F125">
            <v>497.8</v>
          </cell>
          <cell r="G125">
            <v>483.3</v>
          </cell>
          <cell r="H125">
            <v>455.2</v>
          </cell>
          <cell r="I125">
            <v>468.3</v>
          </cell>
          <cell r="J125">
            <v>465.6</v>
          </cell>
        </row>
        <row r="126">
          <cell r="A126" t="str">
            <v>FR51</v>
          </cell>
          <cell r="B126">
            <v>1284.7</v>
          </cell>
          <cell r="C126">
            <v>1327.2</v>
          </cell>
          <cell r="D126">
            <v>1241.5999999999999</v>
          </cell>
          <cell r="E126">
            <v>1251.3</v>
          </cell>
          <cell r="F126">
            <v>1396.7</v>
          </cell>
          <cell r="G126">
            <v>1434.6</v>
          </cell>
          <cell r="H126">
            <v>1427.4</v>
          </cell>
          <cell r="I126">
            <v>1440.6</v>
          </cell>
          <cell r="J126">
            <v>1464.7</v>
          </cell>
        </row>
        <row r="127">
          <cell r="A127" t="str">
            <v>FR52</v>
          </cell>
          <cell r="B127">
            <v>1165.4000000000001</v>
          </cell>
          <cell r="C127">
            <v>1148.9000000000001</v>
          </cell>
          <cell r="D127">
            <v>1239.5</v>
          </cell>
          <cell r="E127">
            <v>1257.8</v>
          </cell>
          <cell r="F127">
            <v>1234.7</v>
          </cell>
          <cell r="G127">
            <v>1218.5</v>
          </cell>
          <cell r="H127">
            <v>1204.5</v>
          </cell>
          <cell r="I127">
            <v>1243.7</v>
          </cell>
          <cell r="J127">
            <v>1249.5999999999999</v>
          </cell>
        </row>
        <row r="128">
          <cell r="A128" t="str">
            <v>FR53</v>
          </cell>
          <cell r="B128">
            <v>619.4</v>
          </cell>
          <cell r="C128">
            <v>614.70000000000005</v>
          </cell>
          <cell r="D128">
            <v>594</v>
          </cell>
          <cell r="E128">
            <v>623.70000000000005</v>
          </cell>
          <cell r="F128">
            <v>660.1</v>
          </cell>
          <cell r="G128">
            <v>670.6</v>
          </cell>
          <cell r="H128">
            <v>684.8</v>
          </cell>
          <cell r="I128">
            <v>689.5</v>
          </cell>
          <cell r="J128">
            <v>711.1</v>
          </cell>
        </row>
        <row r="129">
          <cell r="A129" t="str">
            <v>FR61</v>
          </cell>
          <cell r="B129">
            <v>1141.5999999999999</v>
          </cell>
          <cell r="C129">
            <v>1139.5</v>
          </cell>
          <cell r="D129">
            <v>1231.5999999999999</v>
          </cell>
          <cell r="E129">
            <v>1234.4000000000001</v>
          </cell>
          <cell r="F129">
            <v>1222</v>
          </cell>
          <cell r="G129">
            <v>1149</v>
          </cell>
          <cell r="H129">
            <v>1219.5</v>
          </cell>
          <cell r="I129">
            <v>1254.4000000000001</v>
          </cell>
          <cell r="J129">
            <v>1309</v>
          </cell>
        </row>
        <row r="130">
          <cell r="A130" t="str">
            <v>FR62</v>
          </cell>
          <cell r="B130">
            <v>938.8</v>
          </cell>
          <cell r="C130">
            <v>1036.5999999999999</v>
          </cell>
          <cell r="D130">
            <v>1038</v>
          </cell>
          <cell r="E130">
            <v>1050.8</v>
          </cell>
          <cell r="F130">
            <v>1078.5999999999999</v>
          </cell>
          <cell r="G130">
            <v>1136.4000000000001</v>
          </cell>
          <cell r="H130">
            <v>1149.8</v>
          </cell>
          <cell r="I130">
            <v>1166</v>
          </cell>
          <cell r="J130">
            <v>1173.2</v>
          </cell>
        </row>
        <row r="131">
          <cell r="A131" t="str">
            <v>FR63</v>
          </cell>
          <cell r="B131">
            <v>246.8</v>
          </cell>
          <cell r="C131">
            <v>270.89999999999998</v>
          </cell>
          <cell r="D131">
            <v>262.10000000000002</v>
          </cell>
          <cell r="E131">
            <v>273.7</v>
          </cell>
          <cell r="F131">
            <v>300.60000000000002</v>
          </cell>
          <cell r="G131">
            <v>296.60000000000002</v>
          </cell>
          <cell r="H131">
            <v>306.5</v>
          </cell>
          <cell r="I131">
            <v>298.7</v>
          </cell>
          <cell r="J131">
            <v>294.10000000000002</v>
          </cell>
        </row>
        <row r="132">
          <cell r="A132" t="str">
            <v>FR71</v>
          </cell>
          <cell r="B132">
            <v>2211.9</v>
          </cell>
          <cell r="C132">
            <v>2272.1999999999998</v>
          </cell>
          <cell r="D132">
            <v>2352.6999999999998</v>
          </cell>
          <cell r="E132">
            <v>2368</v>
          </cell>
          <cell r="F132">
            <v>2447.8000000000002</v>
          </cell>
          <cell r="G132">
            <v>2457.9</v>
          </cell>
          <cell r="H132">
            <v>2518.3000000000002</v>
          </cell>
          <cell r="I132">
            <v>2556.6</v>
          </cell>
          <cell r="J132">
            <v>2569.8000000000002</v>
          </cell>
        </row>
        <row r="133">
          <cell r="A133" t="str">
            <v>FR72</v>
          </cell>
          <cell r="B133">
            <v>469.6</v>
          </cell>
          <cell r="C133">
            <v>484</v>
          </cell>
          <cell r="D133">
            <v>489.8</v>
          </cell>
          <cell r="E133">
            <v>484.4</v>
          </cell>
          <cell r="F133">
            <v>512.29999999999995</v>
          </cell>
          <cell r="G133">
            <v>508.7</v>
          </cell>
          <cell r="H133">
            <v>554.4</v>
          </cell>
          <cell r="I133">
            <v>555.20000000000005</v>
          </cell>
          <cell r="J133">
            <v>527.9</v>
          </cell>
        </row>
        <row r="134">
          <cell r="A134" t="str">
            <v>FR81</v>
          </cell>
          <cell r="B134">
            <v>685.3</v>
          </cell>
          <cell r="C134">
            <v>737.6</v>
          </cell>
          <cell r="D134">
            <v>731.1</v>
          </cell>
          <cell r="E134">
            <v>831.1</v>
          </cell>
          <cell r="F134">
            <v>846.3</v>
          </cell>
          <cell r="G134">
            <v>873</v>
          </cell>
          <cell r="H134">
            <v>891.1</v>
          </cell>
          <cell r="I134">
            <v>900.7</v>
          </cell>
          <cell r="J134">
            <v>940.2</v>
          </cell>
        </row>
        <row r="135">
          <cell r="A135" t="str">
            <v>FR82</v>
          </cell>
          <cell r="B135">
            <v>1502.4</v>
          </cell>
          <cell r="C135">
            <v>1512.8</v>
          </cell>
          <cell r="D135">
            <v>1540</v>
          </cell>
          <cell r="E135">
            <v>1582.4</v>
          </cell>
          <cell r="F135">
            <v>1766.6</v>
          </cell>
          <cell r="G135">
            <v>1790.2</v>
          </cell>
          <cell r="H135">
            <v>1777</v>
          </cell>
          <cell r="I135">
            <v>1771.9</v>
          </cell>
          <cell r="J135">
            <v>1855</v>
          </cell>
        </row>
        <row r="136">
          <cell r="A136" t="str">
            <v>FR83</v>
          </cell>
          <cell r="B136">
            <v>71.400000000000006</v>
          </cell>
          <cell r="C136">
            <v>53.9</v>
          </cell>
          <cell r="D136">
            <v>43.1</v>
          </cell>
          <cell r="E136">
            <v>42.5</v>
          </cell>
          <cell r="F136">
            <v>63.5</v>
          </cell>
          <cell r="G136">
            <v>66.900000000000006</v>
          </cell>
          <cell r="H136">
            <v>73.900000000000006</v>
          </cell>
          <cell r="I136">
            <v>85</v>
          </cell>
          <cell r="J136">
            <v>75.900000000000006</v>
          </cell>
        </row>
        <row r="137">
          <cell r="A137" t="str">
            <v>FRA1</v>
          </cell>
          <cell r="D137">
            <v>123.1</v>
          </cell>
          <cell r="E137">
            <v>128.6</v>
          </cell>
          <cell r="F137">
            <v>114.8</v>
          </cell>
          <cell r="G137">
            <v>117</v>
          </cell>
          <cell r="H137">
            <v>116.2</v>
          </cell>
          <cell r="I137">
            <v>118.8</v>
          </cell>
          <cell r="J137">
            <v>129.30000000000001</v>
          </cell>
        </row>
        <row r="138">
          <cell r="A138" t="str">
            <v>FRA2</v>
          </cell>
          <cell r="D138">
            <v>119</v>
          </cell>
          <cell r="E138">
            <v>120.1</v>
          </cell>
          <cell r="F138">
            <v>122.3</v>
          </cell>
          <cell r="G138">
            <v>122</v>
          </cell>
          <cell r="H138">
            <v>122.6</v>
          </cell>
          <cell r="I138">
            <v>120.9</v>
          </cell>
          <cell r="J138">
            <v>127.8</v>
          </cell>
        </row>
        <row r="139">
          <cell r="A139" t="str">
            <v>FRA3</v>
          </cell>
          <cell r="D139">
            <v>42.7</v>
          </cell>
          <cell r="E139">
            <v>45.5</v>
          </cell>
          <cell r="F139">
            <v>41</v>
          </cell>
          <cell r="G139">
            <v>40.799999999999997</v>
          </cell>
          <cell r="H139">
            <v>42.3</v>
          </cell>
          <cell r="I139">
            <v>43.2</v>
          </cell>
          <cell r="J139">
            <v>50.1</v>
          </cell>
        </row>
        <row r="140">
          <cell r="A140" t="str">
            <v>FRA4</v>
          </cell>
          <cell r="D140">
            <v>186.7</v>
          </cell>
          <cell r="E140">
            <v>201</v>
          </cell>
          <cell r="F140">
            <v>198.4</v>
          </cell>
          <cell r="G140">
            <v>199.2</v>
          </cell>
          <cell r="H140">
            <v>210.4</v>
          </cell>
          <cell r="I140">
            <v>222.6</v>
          </cell>
          <cell r="J140">
            <v>237.1</v>
          </cell>
        </row>
        <row r="141">
          <cell r="A141" t="str">
            <v>FRA5</v>
          </cell>
        </row>
        <row r="142">
          <cell r="A142" t="str">
            <v>HR03</v>
          </cell>
          <cell r="J142">
            <v>541.29999999999995</v>
          </cell>
        </row>
        <row r="143">
          <cell r="A143" t="str">
            <v>HR04</v>
          </cell>
          <cell r="J143">
            <v>1152.4000000000001</v>
          </cell>
        </row>
        <row r="144">
          <cell r="A144" t="str">
            <v>ITC1</v>
          </cell>
          <cell r="B144">
            <v>1694.1</v>
          </cell>
          <cell r="C144">
            <v>1738.1</v>
          </cell>
          <cell r="D144">
            <v>1753.6</v>
          </cell>
          <cell r="E144">
            <v>1757.3</v>
          </cell>
          <cell r="F144">
            <v>1809.8</v>
          </cell>
          <cell r="G144">
            <v>1775.8</v>
          </cell>
          <cell r="H144">
            <v>1786</v>
          </cell>
          <cell r="I144">
            <v>1798.9</v>
          </cell>
          <cell r="J144">
            <v>1802.4</v>
          </cell>
        </row>
        <row r="145">
          <cell r="A145" t="str">
            <v>ITC2</v>
          </cell>
          <cell r="B145">
            <v>51</v>
          </cell>
          <cell r="C145">
            <v>53.1</v>
          </cell>
          <cell r="D145">
            <v>52.5</v>
          </cell>
          <cell r="E145">
            <v>53.5</v>
          </cell>
          <cell r="F145">
            <v>54.5</v>
          </cell>
          <cell r="G145">
            <v>55.3</v>
          </cell>
          <cell r="H145">
            <v>54.3</v>
          </cell>
          <cell r="I145">
            <v>55</v>
          </cell>
          <cell r="J145">
            <v>56.1</v>
          </cell>
        </row>
        <row r="146">
          <cell r="A146" t="str">
            <v>ITC3</v>
          </cell>
          <cell r="B146">
            <v>583.1</v>
          </cell>
          <cell r="C146">
            <v>579.9</v>
          </cell>
          <cell r="D146">
            <v>597.29999999999995</v>
          </cell>
          <cell r="E146">
            <v>607.20000000000005</v>
          </cell>
          <cell r="F146">
            <v>614.9</v>
          </cell>
          <cell r="G146">
            <v>598.9</v>
          </cell>
          <cell r="H146">
            <v>600.20000000000005</v>
          </cell>
          <cell r="I146">
            <v>607.6</v>
          </cell>
          <cell r="J146">
            <v>618.5</v>
          </cell>
        </row>
        <row r="147">
          <cell r="A147" t="str">
            <v>ITC4</v>
          </cell>
          <cell r="B147">
            <v>3774.9</v>
          </cell>
          <cell r="C147">
            <v>3798.6</v>
          </cell>
          <cell r="D147">
            <v>3875</v>
          </cell>
          <cell r="E147">
            <v>3954</v>
          </cell>
          <cell r="F147">
            <v>4018.3</v>
          </cell>
          <cell r="G147">
            <v>4045.9</v>
          </cell>
          <cell r="H147">
            <v>4085.6</v>
          </cell>
          <cell r="I147">
            <v>4149.8</v>
          </cell>
          <cell r="J147">
            <v>4162.6000000000004</v>
          </cell>
        </row>
        <row r="148">
          <cell r="A148" t="str">
            <v>ITH1</v>
          </cell>
          <cell r="B148">
            <v>203.6</v>
          </cell>
          <cell r="C148">
            <v>204.8</v>
          </cell>
          <cell r="D148">
            <v>212.4</v>
          </cell>
          <cell r="E148">
            <v>217.5</v>
          </cell>
          <cell r="F148">
            <v>223.6</v>
          </cell>
          <cell r="G148">
            <v>216.5</v>
          </cell>
          <cell r="H148">
            <v>217</v>
          </cell>
          <cell r="I148">
            <v>220</v>
          </cell>
          <cell r="J148">
            <v>222.1</v>
          </cell>
        </row>
        <row r="149">
          <cell r="A149" t="str">
            <v>ITH2</v>
          </cell>
          <cell r="B149">
            <v>189</v>
          </cell>
          <cell r="C149">
            <v>198.2</v>
          </cell>
          <cell r="D149">
            <v>193.4</v>
          </cell>
          <cell r="E149">
            <v>198.3</v>
          </cell>
          <cell r="F149">
            <v>198.9</v>
          </cell>
          <cell r="G149">
            <v>210.4</v>
          </cell>
          <cell r="H149">
            <v>212.1</v>
          </cell>
          <cell r="I149">
            <v>214.2</v>
          </cell>
          <cell r="J149">
            <v>218.7</v>
          </cell>
        </row>
        <row r="150">
          <cell r="A150" t="str">
            <v>ITH3</v>
          </cell>
          <cell r="B150">
            <v>1852.2</v>
          </cell>
          <cell r="C150">
            <v>1892.9</v>
          </cell>
          <cell r="D150">
            <v>1926.9</v>
          </cell>
          <cell r="E150">
            <v>1944.4</v>
          </cell>
          <cell r="F150">
            <v>1966.9</v>
          </cell>
          <cell r="G150">
            <v>1993</v>
          </cell>
          <cell r="H150">
            <v>2024.1</v>
          </cell>
          <cell r="I150">
            <v>2047.8</v>
          </cell>
          <cell r="J150">
            <v>2066.1999999999998</v>
          </cell>
        </row>
        <row r="151">
          <cell r="A151" t="str">
            <v>ITH4</v>
          </cell>
          <cell r="B151">
            <v>465.2</v>
          </cell>
          <cell r="C151">
            <v>473.9</v>
          </cell>
          <cell r="D151">
            <v>484.4</v>
          </cell>
          <cell r="E151">
            <v>489.4</v>
          </cell>
          <cell r="F151">
            <v>496.3</v>
          </cell>
          <cell r="G151">
            <v>495.2</v>
          </cell>
          <cell r="H151">
            <v>496</v>
          </cell>
          <cell r="I151">
            <v>506.3</v>
          </cell>
          <cell r="J151">
            <v>510.2</v>
          </cell>
        </row>
        <row r="152">
          <cell r="A152" t="str">
            <v>ITH5</v>
          </cell>
          <cell r="H152">
            <v>1821.2</v>
          </cell>
          <cell r="I152">
            <v>1851.9</v>
          </cell>
          <cell r="J152">
            <v>1883.5</v>
          </cell>
        </row>
        <row r="153">
          <cell r="A153" t="str">
            <v>ITI1</v>
          </cell>
          <cell r="B153">
            <v>1336.5</v>
          </cell>
          <cell r="C153">
            <v>1381.1</v>
          </cell>
          <cell r="D153">
            <v>1412.6</v>
          </cell>
          <cell r="E153">
            <v>1406.4</v>
          </cell>
          <cell r="F153">
            <v>1451.7</v>
          </cell>
          <cell r="G153">
            <v>1447.9</v>
          </cell>
          <cell r="H153">
            <v>1470.4</v>
          </cell>
          <cell r="I153">
            <v>1492.5</v>
          </cell>
          <cell r="J153">
            <v>1496.1</v>
          </cell>
        </row>
        <row r="154">
          <cell r="A154" t="str">
            <v>ITI2</v>
          </cell>
          <cell r="B154">
            <v>310.10000000000002</v>
          </cell>
          <cell r="C154">
            <v>318.89999999999998</v>
          </cell>
          <cell r="D154">
            <v>324.5</v>
          </cell>
          <cell r="E154">
            <v>323.10000000000002</v>
          </cell>
          <cell r="F154">
            <v>327.2</v>
          </cell>
          <cell r="G154">
            <v>336.2</v>
          </cell>
          <cell r="H154">
            <v>334.8</v>
          </cell>
          <cell r="I154">
            <v>341.8</v>
          </cell>
          <cell r="J154">
            <v>352.6</v>
          </cell>
        </row>
        <row r="155">
          <cell r="A155" t="str">
            <v>ITI3</v>
          </cell>
          <cell r="H155">
            <v>617.29999999999995</v>
          </cell>
          <cell r="I155">
            <v>627.4</v>
          </cell>
          <cell r="J155">
            <v>634.6</v>
          </cell>
        </row>
        <row r="156">
          <cell r="A156" t="str">
            <v>ITI4</v>
          </cell>
          <cell r="B156">
            <v>1841</v>
          </cell>
          <cell r="C156">
            <v>1874.1</v>
          </cell>
          <cell r="D156">
            <v>1932</v>
          </cell>
          <cell r="E156">
            <v>2003.6</v>
          </cell>
          <cell r="F156">
            <v>2034.4</v>
          </cell>
          <cell r="G156">
            <v>2063</v>
          </cell>
          <cell r="H156">
            <v>2048.9</v>
          </cell>
          <cell r="I156">
            <v>2084.5</v>
          </cell>
          <cell r="J156">
            <v>2099.8000000000002</v>
          </cell>
        </row>
        <row r="157">
          <cell r="A157" t="str">
            <v>ITF1</v>
          </cell>
          <cell r="B157">
            <v>429.7</v>
          </cell>
          <cell r="C157">
            <v>441.6</v>
          </cell>
          <cell r="D157">
            <v>459.6</v>
          </cell>
          <cell r="E157">
            <v>461.7</v>
          </cell>
          <cell r="F157">
            <v>471.6</v>
          </cell>
          <cell r="G157">
            <v>463.8</v>
          </cell>
          <cell r="H157">
            <v>478.7</v>
          </cell>
          <cell r="I157">
            <v>485</v>
          </cell>
          <cell r="J157">
            <v>490</v>
          </cell>
        </row>
        <row r="158">
          <cell r="A158" t="str">
            <v>ITF2</v>
          </cell>
          <cell r="B158">
            <v>103.6</v>
          </cell>
          <cell r="C158">
            <v>107.6</v>
          </cell>
          <cell r="D158">
            <v>110.2</v>
          </cell>
          <cell r="E158">
            <v>110</v>
          </cell>
          <cell r="F158">
            <v>108.8</v>
          </cell>
          <cell r="G158">
            <v>109.1</v>
          </cell>
          <cell r="H158">
            <v>105.4</v>
          </cell>
          <cell r="I158">
            <v>107.3</v>
          </cell>
          <cell r="J158">
            <v>109.9</v>
          </cell>
        </row>
        <row r="159">
          <cell r="A159" t="str">
            <v>ITF3</v>
          </cell>
          <cell r="B159">
            <v>1541.2</v>
          </cell>
          <cell r="C159">
            <v>1546.7</v>
          </cell>
          <cell r="D159">
            <v>1569.1</v>
          </cell>
          <cell r="E159">
            <v>1614.4</v>
          </cell>
          <cell r="F159">
            <v>1614.8</v>
          </cell>
          <cell r="G159">
            <v>1753.1</v>
          </cell>
          <cell r="H159">
            <v>1702</v>
          </cell>
          <cell r="I159">
            <v>1706.3</v>
          </cell>
          <cell r="J159">
            <v>1692.2</v>
          </cell>
        </row>
        <row r="160">
          <cell r="A160" t="str">
            <v>ITF4</v>
          </cell>
          <cell r="B160">
            <v>1157.5999999999999</v>
          </cell>
          <cell r="C160">
            <v>1192.9000000000001</v>
          </cell>
          <cell r="D160">
            <v>1212.5</v>
          </cell>
          <cell r="E160">
            <v>1242.7</v>
          </cell>
          <cell r="F160">
            <v>1245.5999999999999</v>
          </cell>
          <cell r="G160">
            <v>1220.7</v>
          </cell>
          <cell r="H160">
            <v>1200.8</v>
          </cell>
          <cell r="I160">
            <v>1235.2</v>
          </cell>
          <cell r="J160">
            <v>1261.3</v>
          </cell>
        </row>
        <row r="161">
          <cell r="A161" t="str">
            <v>ITF5</v>
          </cell>
          <cell r="B161">
            <v>173.6</v>
          </cell>
          <cell r="C161">
            <v>179.9</v>
          </cell>
          <cell r="D161">
            <v>174.9</v>
          </cell>
          <cell r="E161">
            <v>180.5</v>
          </cell>
          <cell r="F161">
            <v>180.1</v>
          </cell>
          <cell r="G161">
            <v>190.1</v>
          </cell>
          <cell r="H161">
            <v>190.4</v>
          </cell>
          <cell r="I161">
            <v>193.7</v>
          </cell>
          <cell r="J161">
            <v>190.4</v>
          </cell>
        </row>
        <row r="162">
          <cell r="A162" t="str">
            <v>ITF6</v>
          </cell>
          <cell r="B162">
            <v>520.5</v>
          </cell>
          <cell r="C162">
            <v>527.79999999999995</v>
          </cell>
          <cell r="D162">
            <v>552</v>
          </cell>
          <cell r="E162">
            <v>552</v>
          </cell>
          <cell r="F162">
            <v>568.4</v>
          </cell>
          <cell r="G162">
            <v>597.70000000000005</v>
          </cell>
          <cell r="H162">
            <v>586.6</v>
          </cell>
          <cell r="I162">
            <v>595.70000000000005</v>
          </cell>
          <cell r="J162">
            <v>586.70000000000005</v>
          </cell>
        </row>
        <row r="163">
          <cell r="A163" t="str">
            <v>ITG1</v>
          </cell>
          <cell r="B163">
            <v>1301.5</v>
          </cell>
          <cell r="C163">
            <v>1327.6</v>
          </cell>
          <cell r="D163">
            <v>1384.8</v>
          </cell>
          <cell r="E163">
            <v>1401.5</v>
          </cell>
          <cell r="F163">
            <v>1389.4</v>
          </cell>
          <cell r="G163">
            <v>1432.9</v>
          </cell>
          <cell r="H163">
            <v>1444.5</v>
          </cell>
          <cell r="I163">
            <v>1476.2</v>
          </cell>
          <cell r="J163">
            <v>1465.3</v>
          </cell>
        </row>
        <row r="164">
          <cell r="A164" t="str">
            <v>ITG2</v>
          </cell>
          <cell r="B164">
            <v>506.7</v>
          </cell>
          <cell r="C164">
            <v>505.1</v>
          </cell>
          <cell r="D164">
            <v>517.6</v>
          </cell>
          <cell r="E164">
            <v>530.4</v>
          </cell>
          <cell r="F164">
            <v>532.20000000000005</v>
          </cell>
          <cell r="G164">
            <v>595</v>
          </cell>
          <cell r="H164">
            <v>584.1</v>
          </cell>
          <cell r="I164">
            <v>591</v>
          </cell>
          <cell r="J164">
            <v>598.1</v>
          </cell>
        </row>
        <row r="165">
          <cell r="A165" t="str">
            <v>CY00</v>
          </cell>
          <cell r="B165">
            <v>273.5</v>
          </cell>
          <cell r="C165">
            <v>286</v>
          </cell>
          <cell r="D165">
            <v>301.2</v>
          </cell>
          <cell r="E165">
            <v>306.60000000000002</v>
          </cell>
          <cell r="F165">
            <v>317</v>
          </cell>
          <cell r="G165">
            <v>327</v>
          </cell>
          <cell r="H165">
            <v>338</v>
          </cell>
          <cell r="I165">
            <v>348.3</v>
          </cell>
          <cell r="J165">
            <v>367.9</v>
          </cell>
        </row>
        <row r="166">
          <cell r="A166" t="str">
            <v>LV00</v>
          </cell>
          <cell r="B166">
            <v>941.9</v>
          </cell>
          <cell r="C166">
            <v>918.2</v>
          </cell>
          <cell r="D166">
            <v>910.4</v>
          </cell>
          <cell r="E166">
            <v>925.3</v>
          </cell>
          <cell r="F166">
            <v>930.9</v>
          </cell>
          <cell r="G166">
            <v>927.5</v>
          </cell>
          <cell r="H166">
            <v>942.4</v>
          </cell>
          <cell r="I166">
            <v>991.6</v>
          </cell>
          <cell r="J166">
            <v>1015.6</v>
          </cell>
        </row>
        <row r="167">
          <cell r="A167" t="str">
            <v>LT00</v>
          </cell>
          <cell r="B167">
            <v>1457.1</v>
          </cell>
          <cell r="C167">
            <v>1381.7</v>
          </cell>
          <cell r="D167">
            <v>1343.1</v>
          </cell>
          <cell r="E167">
            <v>1395.4</v>
          </cell>
          <cell r="F167">
            <v>1442.7</v>
          </cell>
          <cell r="G167">
            <v>1406.6</v>
          </cell>
          <cell r="H167">
            <v>1413.7</v>
          </cell>
          <cell r="I167">
            <v>1405.1</v>
          </cell>
          <cell r="J167">
            <v>1422.5</v>
          </cell>
        </row>
        <row r="168">
          <cell r="A168" t="str">
            <v>LU00</v>
          </cell>
          <cell r="B168">
            <v>175.5</v>
          </cell>
          <cell r="C168">
            <v>179.9</v>
          </cell>
          <cell r="D168">
            <v>184.9</v>
          </cell>
          <cell r="E168">
            <v>187.5</v>
          </cell>
          <cell r="F168">
            <v>186.2</v>
          </cell>
          <cell r="G168">
            <v>188</v>
          </cell>
          <cell r="H168">
            <v>193.2</v>
          </cell>
          <cell r="I168">
            <v>194.9</v>
          </cell>
          <cell r="J168">
            <v>202.6</v>
          </cell>
        </row>
        <row r="169">
          <cell r="A169" t="str">
            <v>HU10</v>
          </cell>
          <cell r="B169">
            <v>1161.3</v>
          </cell>
          <cell r="C169">
            <v>1168.0999999999999</v>
          </cell>
          <cell r="D169">
            <v>1166.5999999999999</v>
          </cell>
          <cell r="E169">
            <v>1178</v>
          </cell>
          <cell r="F169">
            <v>1189.5</v>
          </cell>
          <cell r="G169">
            <v>1208.5</v>
          </cell>
          <cell r="H169">
            <v>1227.4000000000001</v>
          </cell>
          <cell r="I169">
            <v>1227.7</v>
          </cell>
          <cell r="J169">
            <v>1226</v>
          </cell>
        </row>
        <row r="170">
          <cell r="A170" t="str">
            <v>HU21</v>
          </cell>
          <cell r="B170">
            <v>446.2</v>
          </cell>
          <cell r="C170">
            <v>447.6</v>
          </cell>
          <cell r="D170">
            <v>450.7</v>
          </cell>
          <cell r="E170">
            <v>454</v>
          </cell>
          <cell r="F170">
            <v>474.9</v>
          </cell>
          <cell r="G170">
            <v>452.1</v>
          </cell>
          <cell r="H170">
            <v>457.6</v>
          </cell>
          <cell r="I170">
            <v>462.7</v>
          </cell>
          <cell r="J170">
            <v>461.8</v>
          </cell>
        </row>
        <row r="171">
          <cell r="A171" t="str">
            <v>HU22</v>
          </cell>
          <cell r="B171">
            <v>420.8</v>
          </cell>
          <cell r="C171">
            <v>421.1</v>
          </cell>
          <cell r="D171">
            <v>425.5</v>
          </cell>
          <cell r="E171">
            <v>435.1</v>
          </cell>
          <cell r="F171">
            <v>422</v>
          </cell>
          <cell r="G171">
            <v>424.7</v>
          </cell>
          <cell r="H171">
            <v>423.9</v>
          </cell>
          <cell r="I171">
            <v>427.2</v>
          </cell>
          <cell r="J171">
            <v>428.4</v>
          </cell>
        </row>
        <row r="172">
          <cell r="A172" t="str">
            <v>HU23</v>
          </cell>
          <cell r="B172">
            <v>346.7</v>
          </cell>
          <cell r="C172">
            <v>348.1</v>
          </cell>
          <cell r="D172">
            <v>352.9</v>
          </cell>
          <cell r="E172">
            <v>345.6</v>
          </cell>
          <cell r="F172">
            <v>357.5</v>
          </cell>
          <cell r="G172">
            <v>351.4</v>
          </cell>
          <cell r="H172">
            <v>351.9</v>
          </cell>
          <cell r="I172">
            <v>348.9</v>
          </cell>
          <cell r="J172">
            <v>332.2</v>
          </cell>
        </row>
        <row r="173">
          <cell r="A173" t="str">
            <v>HU31</v>
          </cell>
          <cell r="B173">
            <v>407</v>
          </cell>
          <cell r="C173">
            <v>414</v>
          </cell>
          <cell r="D173">
            <v>427.8</v>
          </cell>
          <cell r="E173">
            <v>432.7</v>
          </cell>
          <cell r="F173">
            <v>435.2</v>
          </cell>
          <cell r="G173">
            <v>426.4</v>
          </cell>
          <cell r="H173">
            <v>416.6</v>
          </cell>
          <cell r="I173">
            <v>423.6</v>
          </cell>
          <cell r="J173">
            <v>417.9</v>
          </cell>
        </row>
        <row r="174">
          <cell r="A174" t="str">
            <v>HU32</v>
          </cell>
          <cell r="B174">
            <v>492.1</v>
          </cell>
          <cell r="C174">
            <v>488.9</v>
          </cell>
          <cell r="D174">
            <v>510.6</v>
          </cell>
          <cell r="E174">
            <v>506.9</v>
          </cell>
          <cell r="F174">
            <v>536.4</v>
          </cell>
          <cell r="G174">
            <v>521.70000000000005</v>
          </cell>
          <cell r="H174">
            <v>515.6</v>
          </cell>
          <cell r="I174">
            <v>526.5</v>
          </cell>
          <cell r="J174">
            <v>517.4</v>
          </cell>
        </row>
        <row r="175">
          <cell r="A175" t="str">
            <v>HU33</v>
          </cell>
          <cell r="B175">
            <v>488.4</v>
          </cell>
          <cell r="C175">
            <v>493.7</v>
          </cell>
          <cell r="D175">
            <v>507.1</v>
          </cell>
          <cell r="E175">
            <v>494.7</v>
          </cell>
          <cell r="F175">
            <v>483.8</v>
          </cell>
          <cell r="G175">
            <v>484.2</v>
          </cell>
          <cell r="H175">
            <v>485.7</v>
          </cell>
          <cell r="I175">
            <v>487.4</v>
          </cell>
          <cell r="J175">
            <v>488.9</v>
          </cell>
        </row>
        <row r="176">
          <cell r="A176" t="str">
            <v>MT00</v>
          </cell>
          <cell r="C176">
            <v>142.4</v>
          </cell>
          <cell r="D176">
            <v>146.19999999999999</v>
          </cell>
          <cell r="E176">
            <v>147.9</v>
          </cell>
          <cell r="F176">
            <v>147.80000000000001</v>
          </cell>
          <cell r="G176">
            <v>145.30000000000001</v>
          </cell>
          <cell r="H176">
            <v>148.30000000000001</v>
          </cell>
          <cell r="I176">
            <v>150.19999999999999</v>
          </cell>
          <cell r="J176">
            <v>154.5</v>
          </cell>
        </row>
        <row r="177">
          <cell r="A177" t="str">
            <v>NL11</v>
          </cell>
          <cell r="B177">
            <v>253.9</v>
          </cell>
          <cell r="C177">
            <v>262.60000000000002</v>
          </cell>
          <cell r="D177">
            <v>274.89999999999998</v>
          </cell>
          <cell r="E177">
            <v>280.5</v>
          </cell>
          <cell r="F177">
            <v>273.10000000000002</v>
          </cell>
          <cell r="G177">
            <v>269.7</v>
          </cell>
          <cell r="H177">
            <v>273.10000000000002</v>
          </cell>
          <cell r="I177">
            <v>276.8</v>
          </cell>
          <cell r="J177">
            <v>284.89999999999998</v>
          </cell>
        </row>
        <row r="178">
          <cell r="A178" t="str">
            <v>NL12</v>
          </cell>
          <cell r="B178">
            <v>288.8</v>
          </cell>
          <cell r="C178">
            <v>290</v>
          </cell>
          <cell r="D178">
            <v>296.7</v>
          </cell>
          <cell r="E178">
            <v>307.89999999999998</v>
          </cell>
          <cell r="F178">
            <v>307.10000000000002</v>
          </cell>
          <cell r="G178">
            <v>303.3</v>
          </cell>
          <cell r="H178">
            <v>304.5</v>
          </cell>
          <cell r="I178">
            <v>305.7</v>
          </cell>
          <cell r="J178">
            <v>316.10000000000002</v>
          </cell>
        </row>
        <row r="179">
          <cell r="A179" t="str">
            <v>NL13</v>
          </cell>
          <cell r="B179">
            <v>203.5</v>
          </cell>
          <cell r="C179">
            <v>219</v>
          </cell>
          <cell r="D179">
            <v>219.7</v>
          </cell>
          <cell r="E179">
            <v>228</v>
          </cell>
          <cell r="F179">
            <v>233.6</v>
          </cell>
          <cell r="G179">
            <v>227</v>
          </cell>
          <cell r="H179">
            <v>225.7</v>
          </cell>
          <cell r="I179">
            <v>231</v>
          </cell>
          <cell r="J179">
            <v>234.1</v>
          </cell>
        </row>
        <row r="180">
          <cell r="A180" t="str">
            <v>NL21</v>
          </cell>
          <cell r="B180">
            <v>502.7</v>
          </cell>
          <cell r="C180">
            <v>523.79999999999995</v>
          </cell>
          <cell r="D180">
            <v>528.1</v>
          </cell>
          <cell r="E180">
            <v>532.29999999999995</v>
          </cell>
          <cell r="F180">
            <v>538.9</v>
          </cell>
          <cell r="G180">
            <v>535.6</v>
          </cell>
          <cell r="H180">
            <v>533.70000000000005</v>
          </cell>
          <cell r="I180">
            <v>543.29999999999995</v>
          </cell>
          <cell r="J180">
            <v>566</v>
          </cell>
        </row>
        <row r="181">
          <cell r="A181" t="str">
            <v>NL22</v>
          </cell>
          <cell r="B181">
            <v>911</v>
          </cell>
          <cell r="C181">
            <v>941.1</v>
          </cell>
          <cell r="D181">
            <v>972.2</v>
          </cell>
          <cell r="E181">
            <v>979</v>
          </cell>
          <cell r="F181">
            <v>977.6</v>
          </cell>
          <cell r="G181">
            <v>970.6</v>
          </cell>
          <cell r="H181">
            <v>963.7</v>
          </cell>
          <cell r="I181">
            <v>983.8</v>
          </cell>
          <cell r="J181">
            <v>1013.7</v>
          </cell>
        </row>
        <row r="182">
          <cell r="A182" t="str">
            <v>NL23</v>
          </cell>
          <cell r="B182">
            <v>150.5</v>
          </cell>
          <cell r="C182">
            <v>166.1</v>
          </cell>
          <cell r="D182">
            <v>170</v>
          </cell>
          <cell r="E182">
            <v>173</v>
          </cell>
          <cell r="F182">
            <v>177.8</v>
          </cell>
          <cell r="G182">
            <v>175.3</v>
          </cell>
          <cell r="H182">
            <v>182.8</v>
          </cell>
          <cell r="I182">
            <v>187.7</v>
          </cell>
          <cell r="J182">
            <v>190.4</v>
          </cell>
        </row>
        <row r="183">
          <cell r="A183" t="str">
            <v>NL31</v>
          </cell>
          <cell r="B183">
            <v>554.1</v>
          </cell>
          <cell r="C183">
            <v>576</v>
          </cell>
          <cell r="D183">
            <v>586.5</v>
          </cell>
          <cell r="E183">
            <v>590.79999999999995</v>
          </cell>
          <cell r="F183">
            <v>597.79999999999995</v>
          </cell>
          <cell r="G183">
            <v>593.20000000000005</v>
          </cell>
          <cell r="H183">
            <v>602</v>
          </cell>
          <cell r="I183">
            <v>616.29999999999995</v>
          </cell>
          <cell r="J183">
            <v>632.79999999999995</v>
          </cell>
        </row>
        <row r="184">
          <cell r="A184" t="str">
            <v>NL32</v>
          </cell>
          <cell r="B184">
            <v>1224.7</v>
          </cell>
          <cell r="C184">
            <v>1256.9000000000001</v>
          </cell>
          <cell r="D184">
            <v>1319.5</v>
          </cell>
          <cell r="E184">
            <v>1330.5</v>
          </cell>
          <cell r="F184">
            <v>1315</v>
          </cell>
          <cell r="G184">
            <v>1313.6</v>
          </cell>
          <cell r="H184">
            <v>1307.2</v>
          </cell>
          <cell r="I184">
            <v>1342.9</v>
          </cell>
          <cell r="J184">
            <v>1369.7</v>
          </cell>
        </row>
        <row r="185">
          <cell r="A185" t="str">
            <v>NL33</v>
          </cell>
          <cell r="B185">
            <v>1609.4</v>
          </cell>
          <cell r="C185">
            <v>1678.9</v>
          </cell>
          <cell r="D185">
            <v>1719.5</v>
          </cell>
          <cell r="E185">
            <v>1705.9</v>
          </cell>
          <cell r="F185">
            <v>1686.1</v>
          </cell>
          <cell r="G185">
            <v>1675.9</v>
          </cell>
          <cell r="H185">
            <v>1702.5</v>
          </cell>
          <cell r="I185">
            <v>1718.9</v>
          </cell>
          <cell r="J185">
            <v>1757.7</v>
          </cell>
        </row>
        <row r="186">
          <cell r="A186" t="str">
            <v>NL34</v>
          </cell>
          <cell r="B186">
            <v>164.8</v>
          </cell>
          <cell r="C186">
            <v>173.1</v>
          </cell>
          <cell r="D186">
            <v>171.5</v>
          </cell>
          <cell r="E186">
            <v>179.3</v>
          </cell>
          <cell r="F186">
            <v>175</v>
          </cell>
          <cell r="G186">
            <v>175.3</v>
          </cell>
          <cell r="H186">
            <v>179.2</v>
          </cell>
          <cell r="I186">
            <v>182.9</v>
          </cell>
          <cell r="J186">
            <v>183.9</v>
          </cell>
        </row>
        <row r="187">
          <cell r="A187" t="str">
            <v>NL41</v>
          </cell>
          <cell r="B187">
            <v>1150.9000000000001</v>
          </cell>
          <cell r="C187">
            <v>1178.7</v>
          </cell>
          <cell r="D187">
            <v>1193.2</v>
          </cell>
          <cell r="E187">
            <v>1231.7</v>
          </cell>
          <cell r="F187">
            <v>1215.5999999999999</v>
          </cell>
          <cell r="G187">
            <v>1219</v>
          </cell>
          <cell r="H187">
            <v>1205.7</v>
          </cell>
          <cell r="I187">
            <v>1218.0999999999999</v>
          </cell>
          <cell r="J187">
            <v>1245.9000000000001</v>
          </cell>
        </row>
        <row r="188">
          <cell r="A188" t="str">
            <v>NL42</v>
          </cell>
          <cell r="B188">
            <v>537.29999999999995</v>
          </cell>
          <cell r="C188">
            <v>540.29999999999995</v>
          </cell>
          <cell r="D188">
            <v>544.20000000000005</v>
          </cell>
          <cell r="E188">
            <v>552.79999999999995</v>
          </cell>
          <cell r="F188">
            <v>554.4</v>
          </cell>
          <cell r="G188">
            <v>545.5</v>
          </cell>
          <cell r="H188">
            <v>533.29999999999995</v>
          </cell>
          <cell r="I188">
            <v>544.5</v>
          </cell>
          <cell r="J188">
            <v>549.79999999999995</v>
          </cell>
        </row>
        <row r="189">
          <cell r="A189" t="str">
            <v>AT11</v>
          </cell>
          <cell r="B189">
            <v>122.8</v>
          </cell>
          <cell r="C189">
            <v>123.7</v>
          </cell>
          <cell r="D189">
            <v>119.5</v>
          </cell>
          <cell r="E189">
            <v>121.5</v>
          </cell>
          <cell r="F189">
            <v>124.4</v>
          </cell>
          <cell r="G189">
            <v>118.6</v>
          </cell>
          <cell r="H189">
            <v>125.4</v>
          </cell>
          <cell r="I189">
            <v>126.7</v>
          </cell>
          <cell r="J189">
            <v>130.9</v>
          </cell>
        </row>
        <row r="190">
          <cell r="A190" t="str">
            <v>AT12</v>
          </cell>
          <cell r="B190">
            <v>686.8</v>
          </cell>
          <cell r="C190">
            <v>693</v>
          </cell>
          <cell r="D190">
            <v>691.5</v>
          </cell>
          <cell r="E190">
            <v>696.2</v>
          </cell>
          <cell r="F190">
            <v>715</v>
          </cell>
          <cell r="G190">
            <v>691.4</v>
          </cell>
          <cell r="H190">
            <v>712</v>
          </cell>
          <cell r="I190">
            <v>728.3</v>
          </cell>
          <cell r="J190">
            <v>745.1</v>
          </cell>
        </row>
        <row r="191">
          <cell r="A191" t="str">
            <v>AT13</v>
          </cell>
          <cell r="B191">
            <v>751.7</v>
          </cell>
          <cell r="C191">
            <v>742.5</v>
          </cell>
          <cell r="D191">
            <v>757.2</v>
          </cell>
          <cell r="E191">
            <v>708.3</v>
          </cell>
          <cell r="F191">
            <v>716</v>
          </cell>
          <cell r="G191">
            <v>685.3</v>
          </cell>
          <cell r="H191">
            <v>701.7</v>
          </cell>
          <cell r="I191">
            <v>724.8</v>
          </cell>
          <cell r="J191">
            <v>731.5</v>
          </cell>
        </row>
        <row r="192">
          <cell r="A192" t="str">
            <v>AT21</v>
          </cell>
          <cell r="B192">
            <v>240</v>
          </cell>
          <cell r="C192">
            <v>236.6</v>
          </cell>
          <cell r="D192">
            <v>231.2</v>
          </cell>
          <cell r="E192">
            <v>239.6</v>
          </cell>
          <cell r="F192">
            <v>241</v>
          </cell>
          <cell r="G192">
            <v>229.5</v>
          </cell>
          <cell r="H192">
            <v>240.7</v>
          </cell>
          <cell r="I192">
            <v>242.9</v>
          </cell>
          <cell r="J192">
            <v>248.9</v>
          </cell>
        </row>
        <row r="193">
          <cell r="A193" t="str">
            <v>AT22</v>
          </cell>
          <cell r="B193">
            <v>527.4</v>
          </cell>
          <cell r="C193">
            <v>514.1</v>
          </cell>
          <cell r="D193">
            <v>524.4</v>
          </cell>
          <cell r="E193">
            <v>519.4</v>
          </cell>
          <cell r="F193">
            <v>535</v>
          </cell>
          <cell r="G193">
            <v>514</v>
          </cell>
          <cell r="H193">
            <v>541.20000000000005</v>
          </cell>
          <cell r="I193">
            <v>547.29999999999995</v>
          </cell>
          <cell r="J193">
            <v>559.1</v>
          </cell>
        </row>
        <row r="194">
          <cell r="A194" t="str">
            <v>AT31</v>
          </cell>
          <cell r="B194">
            <v>614.9</v>
          </cell>
          <cell r="C194">
            <v>626.29999999999995</v>
          </cell>
          <cell r="D194">
            <v>630.5</v>
          </cell>
          <cell r="E194">
            <v>630.9</v>
          </cell>
          <cell r="F194">
            <v>646.29999999999995</v>
          </cell>
          <cell r="G194">
            <v>622.29999999999995</v>
          </cell>
          <cell r="H194">
            <v>646</v>
          </cell>
          <cell r="I194">
            <v>660.7</v>
          </cell>
          <cell r="J194">
            <v>677.3</v>
          </cell>
        </row>
        <row r="195">
          <cell r="A195" t="str">
            <v>AT32</v>
          </cell>
          <cell r="B195">
            <v>242.3</v>
          </cell>
          <cell r="C195">
            <v>246</v>
          </cell>
          <cell r="D195">
            <v>246</v>
          </cell>
          <cell r="E195">
            <v>248.6</v>
          </cell>
          <cell r="F195">
            <v>256.10000000000002</v>
          </cell>
          <cell r="G195">
            <v>238.2</v>
          </cell>
          <cell r="H195">
            <v>250.2</v>
          </cell>
          <cell r="I195">
            <v>249</v>
          </cell>
          <cell r="J195">
            <v>256.8</v>
          </cell>
        </row>
        <row r="196">
          <cell r="A196" t="str">
            <v>AT33</v>
          </cell>
          <cell r="B196">
            <v>300.60000000000002</v>
          </cell>
          <cell r="C196">
            <v>304.5</v>
          </cell>
          <cell r="D196">
            <v>299.39999999999998</v>
          </cell>
          <cell r="E196">
            <v>310.3</v>
          </cell>
          <cell r="F196">
            <v>317.5</v>
          </cell>
          <cell r="G196">
            <v>312.7</v>
          </cell>
          <cell r="H196">
            <v>323.8</v>
          </cell>
          <cell r="I196">
            <v>330.8</v>
          </cell>
          <cell r="J196">
            <v>338.7</v>
          </cell>
        </row>
        <row r="197">
          <cell r="A197" t="str">
            <v>AT34</v>
          </cell>
          <cell r="B197">
            <v>157.6</v>
          </cell>
          <cell r="C197">
            <v>161.4</v>
          </cell>
          <cell r="D197">
            <v>162.30000000000001</v>
          </cell>
          <cell r="E197">
            <v>161.30000000000001</v>
          </cell>
          <cell r="F197">
            <v>164.2</v>
          </cell>
          <cell r="G197">
            <v>167.7</v>
          </cell>
          <cell r="H197">
            <v>170.2</v>
          </cell>
          <cell r="I197">
            <v>172.1</v>
          </cell>
          <cell r="J197">
            <v>175.4</v>
          </cell>
        </row>
        <row r="198">
          <cell r="A198" t="str">
            <v>PL11</v>
          </cell>
          <cell r="B198">
            <v>1098.0999999999999</v>
          </cell>
          <cell r="C198">
            <v>1171.9000000000001</v>
          </cell>
          <cell r="D198">
            <v>1120.7</v>
          </cell>
          <cell r="E198">
            <v>1056.9000000000001</v>
          </cell>
          <cell r="F198">
            <v>1055.9000000000001</v>
          </cell>
          <cell r="G198">
            <v>1047.5</v>
          </cell>
          <cell r="H198">
            <v>1094.5</v>
          </cell>
          <cell r="I198">
            <v>1112.7</v>
          </cell>
          <cell r="J198">
            <v>1226.7</v>
          </cell>
        </row>
        <row r="199">
          <cell r="A199" t="str">
            <v>PL12</v>
          </cell>
          <cell r="B199">
            <v>2121</v>
          </cell>
          <cell r="C199">
            <v>2027.5</v>
          </cell>
          <cell r="D199">
            <v>1996.5</v>
          </cell>
          <cell r="E199">
            <v>1884.7</v>
          </cell>
          <cell r="F199">
            <v>1799.4</v>
          </cell>
          <cell r="G199">
            <v>1864.8</v>
          </cell>
          <cell r="H199">
            <v>1931.1</v>
          </cell>
          <cell r="I199">
            <v>2076.8000000000002</v>
          </cell>
          <cell r="J199">
            <v>2254.6</v>
          </cell>
        </row>
        <row r="200">
          <cell r="A200" t="str">
            <v>PL21</v>
          </cell>
          <cell r="B200">
            <v>1226.4000000000001</v>
          </cell>
          <cell r="C200">
            <v>1310.0999999999999</v>
          </cell>
          <cell r="D200">
            <v>1301.4000000000001</v>
          </cell>
          <cell r="E200">
            <v>1184</v>
          </cell>
          <cell r="F200">
            <v>1166</v>
          </cell>
          <cell r="G200">
            <v>1159.2</v>
          </cell>
          <cell r="H200">
            <v>1200.0999999999999</v>
          </cell>
          <cell r="I200">
            <v>1258</v>
          </cell>
          <cell r="J200">
            <v>1248.2</v>
          </cell>
        </row>
        <row r="201">
          <cell r="A201" t="str">
            <v>PL22</v>
          </cell>
          <cell r="B201">
            <v>1684.8</v>
          </cell>
          <cell r="C201">
            <v>1305.8</v>
          </cell>
          <cell r="D201">
            <v>1477.7</v>
          </cell>
          <cell r="E201">
            <v>1521.8</v>
          </cell>
          <cell r="F201">
            <v>1501.3</v>
          </cell>
          <cell r="G201">
            <v>1638.6</v>
          </cell>
          <cell r="H201">
            <v>1653.4</v>
          </cell>
          <cell r="I201">
            <v>1665.9</v>
          </cell>
          <cell r="J201">
            <v>1753.3</v>
          </cell>
        </row>
        <row r="202">
          <cell r="A202" t="str">
            <v>PL31</v>
          </cell>
          <cell r="B202">
            <v>885.5</v>
          </cell>
          <cell r="C202">
            <v>945.6</v>
          </cell>
          <cell r="D202">
            <v>908.3</v>
          </cell>
          <cell r="E202">
            <v>888.5</v>
          </cell>
          <cell r="F202">
            <v>856.8</v>
          </cell>
          <cell r="G202">
            <v>842.1</v>
          </cell>
          <cell r="H202">
            <v>894</v>
          </cell>
          <cell r="I202">
            <v>874.8</v>
          </cell>
          <cell r="J202">
            <v>932.7</v>
          </cell>
        </row>
        <row r="203">
          <cell r="A203" t="str">
            <v>PL32</v>
          </cell>
          <cell r="B203">
            <v>754.8</v>
          </cell>
          <cell r="C203">
            <v>763.2</v>
          </cell>
          <cell r="D203">
            <v>733.6</v>
          </cell>
          <cell r="E203">
            <v>742.7</v>
          </cell>
          <cell r="F203">
            <v>734.7</v>
          </cell>
          <cell r="G203">
            <v>688</v>
          </cell>
          <cell r="H203">
            <v>716.4</v>
          </cell>
          <cell r="I203">
            <v>747.2</v>
          </cell>
          <cell r="J203">
            <v>786.5</v>
          </cell>
        </row>
        <row r="204">
          <cell r="A204" t="str">
            <v>PL33</v>
          </cell>
          <cell r="B204">
            <v>500.3</v>
          </cell>
          <cell r="C204">
            <v>502.3</v>
          </cell>
          <cell r="D204">
            <v>461.4</v>
          </cell>
          <cell r="E204">
            <v>479.3</v>
          </cell>
          <cell r="F204">
            <v>489.1</v>
          </cell>
          <cell r="G204">
            <v>465.5</v>
          </cell>
          <cell r="H204">
            <v>488.7</v>
          </cell>
          <cell r="I204">
            <v>524</v>
          </cell>
          <cell r="J204">
            <v>562.5</v>
          </cell>
        </row>
        <row r="205">
          <cell r="A205" t="str">
            <v>PL34</v>
          </cell>
          <cell r="B205">
            <v>483.7</v>
          </cell>
          <cell r="C205">
            <v>433.5</v>
          </cell>
          <cell r="D205">
            <v>467.6</v>
          </cell>
          <cell r="E205">
            <v>440.4</v>
          </cell>
          <cell r="F205">
            <v>436.8</v>
          </cell>
          <cell r="G205">
            <v>411.9</v>
          </cell>
          <cell r="H205">
            <v>416.2</v>
          </cell>
          <cell r="I205">
            <v>406.5</v>
          </cell>
          <cell r="J205">
            <v>443.7</v>
          </cell>
        </row>
        <row r="206">
          <cell r="A206" t="str">
            <v>PL41</v>
          </cell>
          <cell r="B206">
            <v>1297.5</v>
          </cell>
          <cell r="C206">
            <v>1413.2</v>
          </cell>
          <cell r="D206">
            <v>1266.5999999999999</v>
          </cell>
          <cell r="E206">
            <v>1231.7</v>
          </cell>
          <cell r="F206">
            <v>1333.9</v>
          </cell>
          <cell r="G206">
            <v>1293</v>
          </cell>
          <cell r="H206">
            <v>1261.2</v>
          </cell>
          <cell r="I206">
            <v>1274.5999999999999</v>
          </cell>
          <cell r="J206">
            <v>1298</v>
          </cell>
        </row>
        <row r="207">
          <cell r="A207" t="str">
            <v>PL42</v>
          </cell>
          <cell r="B207">
            <v>620.5</v>
          </cell>
          <cell r="C207">
            <v>572</v>
          </cell>
          <cell r="D207">
            <v>568.79999999999995</v>
          </cell>
          <cell r="E207">
            <v>536.70000000000005</v>
          </cell>
          <cell r="F207">
            <v>535.79999999999995</v>
          </cell>
          <cell r="G207">
            <v>530.4</v>
          </cell>
          <cell r="H207">
            <v>545.70000000000005</v>
          </cell>
          <cell r="I207">
            <v>534.1</v>
          </cell>
          <cell r="J207">
            <v>536.29999999999995</v>
          </cell>
        </row>
        <row r="208">
          <cell r="A208" t="str">
            <v>PL43</v>
          </cell>
          <cell r="B208">
            <v>363</v>
          </cell>
          <cell r="C208">
            <v>355.5</v>
          </cell>
          <cell r="D208">
            <v>364.4</v>
          </cell>
          <cell r="E208">
            <v>347.8</v>
          </cell>
          <cell r="F208">
            <v>345.1</v>
          </cell>
          <cell r="G208">
            <v>370.3</v>
          </cell>
          <cell r="H208">
            <v>392</v>
          </cell>
          <cell r="I208">
            <v>408.5</v>
          </cell>
          <cell r="J208">
            <v>433.2</v>
          </cell>
        </row>
        <row r="209">
          <cell r="A209" t="str">
            <v>PL51</v>
          </cell>
          <cell r="B209">
            <v>1105</v>
          </cell>
          <cell r="C209">
            <v>964.2</v>
          </cell>
          <cell r="D209">
            <v>903.4</v>
          </cell>
          <cell r="E209">
            <v>917.7</v>
          </cell>
          <cell r="F209">
            <v>896.5</v>
          </cell>
          <cell r="G209">
            <v>932.6</v>
          </cell>
          <cell r="H209">
            <v>995.9</v>
          </cell>
          <cell r="I209">
            <v>1073.5999999999999</v>
          </cell>
          <cell r="J209">
            <v>1131.0999999999999</v>
          </cell>
        </row>
        <row r="210">
          <cell r="A210" t="str">
            <v>PL52</v>
          </cell>
          <cell r="B210">
            <v>369</v>
          </cell>
          <cell r="C210">
            <v>407.8</v>
          </cell>
          <cell r="D210">
            <v>383.2</v>
          </cell>
          <cell r="E210">
            <v>338.5</v>
          </cell>
          <cell r="F210">
            <v>304.39999999999998</v>
          </cell>
          <cell r="G210">
            <v>307.60000000000002</v>
          </cell>
          <cell r="H210">
            <v>344.3</v>
          </cell>
          <cell r="I210">
            <v>336.8</v>
          </cell>
          <cell r="J210">
            <v>360</v>
          </cell>
        </row>
        <row r="211">
          <cell r="A211" t="str">
            <v>PL61</v>
          </cell>
          <cell r="B211">
            <v>783.5</v>
          </cell>
          <cell r="C211">
            <v>777.6</v>
          </cell>
          <cell r="D211">
            <v>777.9</v>
          </cell>
          <cell r="E211">
            <v>782.3</v>
          </cell>
          <cell r="F211">
            <v>779.6</v>
          </cell>
          <cell r="G211">
            <v>768.7</v>
          </cell>
          <cell r="H211">
            <v>733.2</v>
          </cell>
          <cell r="I211">
            <v>712.7</v>
          </cell>
          <cell r="J211">
            <v>734.9</v>
          </cell>
        </row>
        <row r="212">
          <cell r="A212" t="str">
            <v>PL62</v>
          </cell>
          <cell r="B212">
            <v>477.5</v>
          </cell>
          <cell r="C212">
            <v>525.79999999999995</v>
          </cell>
          <cell r="D212">
            <v>490.4</v>
          </cell>
          <cell r="E212">
            <v>424.8</v>
          </cell>
          <cell r="F212">
            <v>437.6</v>
          </cell>
          <cell r="G212">
            <v>429.2</v>
          </cell>
          <cell r="H212">
            <v>479.7</v>
          </cell>
          <cell r="I212">
            <v>505.1</v>
          </cell>
          <cell r="J212">
            <v>536.5</v>
          </cell>
        </row>
        <row r="213">
          <cell r="A213" t="str">
            <v>PL63</v>
          </cell>
          <cell r="B213">
            <v>751.8</v>
          </cell>
          <cell r="C213">
            <v>669.3</v>
          </cell>
          <cell r="D213">
            <v>684.4</v>
          </cell>
          <cell r="E213">
            <v>731</v>
          </cell>
          <cell r="F213">
            <v>706.5</v>
          </cell>
          <cell r="G213">
            <v>670.4</v>
          </cell>
          <cell r="H213">
            <v>687.7</v>
          </cell>
          <cell r="I213">
            <v>679</v>
          </cell>
          <cell r="J213">
            <v>758.1</v>
          </cell>
        </row>
        <row r="214">
          <cell r="A214" t="str">
            <v>PT11</v>
          </cell>
          <cell r="B214">
            <v>1662.4</v>
          </cell>
          <cell r="C214">
            <v>1676.3</v>
          </cell>
          <cell r="D214">
            <v>1718.6</v>
          </cell>
          <cell r="E214">
            <v>1736.2</v>
          </cell>
          <cell r="F214">
            <v>1697.3</v>
          </cell>
          <cell r="G214">
            <v>1676.4</v>
          </cell>
          <cell r="H214">
            <v>1667.6</v>
          </cell>
          <cell r="I214">
            <v>1680.8</v>
          </cell>
          <cell r="J214">
            <v>1676</v>
          </cell>
        </row>
        <row r="215">
          <cell r="A215" t="str">
            <v>PT15</v>
          </cell>
          <cell r="B215">
            <v>168</v>
          </cell>
          <cell r="C215">
            <v>172.3</v>
          </cell>
          <cell r="D215">
            <v>176.5</v>
          </cell>
          <cell r="E215">
            <v>186.3</v>
          </cell>
          <cell r="F215">
            <v>186.1</v>
          </cell>
          <cell r="G215">
            <v>190.8</v>
          </cell>
          <cell r="H215">
            <v>188.7</v>
          </cell>
          <cell r="I215">
            <v>194.8</v>
          </cell>
          <cell r="J215">
            <v>197.2</v>
          </cell>
        </row>
        <row r="216">
          <cell r="A216" t="str">
            <v>PT16</v>
          </cell>
          <cell r="B216">
            <v>1067.8</v>
          </cell>
          <cell r="C216">
            <v>1104.9000000000001</v>
          </cell>
          <cell r="D216">
            <v>1093.5999999999999</v>
          </cell>
          <cell r="E216">
            <v>1120.5</v>
          </cell>
          <cell r="F216">
            <v>1114</v>
          </cell>
          <cell r="G216">
            <v>1101.0999999999999</v>
          </cell>
          <cell r="H216">
            <v>1087.7</v>
          </cell>
          <cell r="I216">
            <v>1086.2</v>
          </cell>
          <cell r="J216">
            <v>1086.9000000000001</v>
          </cell>
        </row>
        <row r="217">
          <cell r="A217" t="str">
            <v>PT17</v>
          </cell>
          <cell r="B217">
            <v>1219.8</v>
          </cell>
          <cell r="C217">
            <v>1244.5</v>
          </cell>
          <cell r="D217">
            <v>1277.9000000000001</v>
          </cell>
          <cell r="E217">
            <v>1260.4000000000001</v>
          </cell>
          <cell r="F217">
            <v>1238</v>
          </cell>
          <cell r="G217">
            <v>1238.5</v>
          </cell>
          <cell r="H217">
            <v>1232.9000000000001</v>
          </cell>
          <cell r="I217">
            <v>1238.5</v>
          </cell>
          <cell r="J217">
            <v>1247.2</v>
          </cell>
        </row>
        <row r="218">
          <cell r="A218" t="str">
            <v>PT18</v>
          </cell>
          <cell r="B218">
            <v>312</v>
          </cell>
          <cell r="C218">
            <v>311.5</v>
          </cell>
          <cell r="D218">
            <v>317.89999999999998</v>
          </cell>
          <cell r="E218">
            <v>321.60000000000002</v>
          </cell>
          <cell r="F218">
            <v>321.3</v>
          </cell>
          <cell r="G218">
            <v>325.8</v>
          </cell>
          <cell r="H218">
            <v>324.8</v>
          </cell>
          <cell r="I218">
            <v>327.10000000000002</v>
          </cell>
          <cell r="J218">
            <v>325.89999999999998</v>
          </cell>
        </row>
        <row r="219">
          <cell r="A219" t="str">
            <v>PT20</v>
          </cell>
          <cell r="B219">
            <v>92</v>
          </cell>
          <cell r="C219">
            <v>92.2</v>
          </cell>
          <cell r="D219">
            <v>94.1</v>
          </cell>
          <cell r="E219">
            <v>99.8</v>
          </cell>
          <cell r="F219">
            <v>99.6</v>
          </cell>
          <cell r="G219">
            <v>103.3</v>
          </cell>
          <cell r="H219">
            <v>103.7</v>
          </cell>
          <cell r="I219">
            <v>105.7</v>
          </cell>
          <cell r="J219">
            <v>105.7</v>
          </cell>
        </row>
        <row r="220">
          <cell r="A220" t="str">
            <v>PT30</v>
          </cell>
          <cell r="B220">
            <v>104.8</v>
          </cell>
          <cell r="C220">
            <v>103.8</v>
          </cell>
          <cell r="D220">
            <v>104.1</v>
          </cell>
          <cell r="E220">
            <v>111.9</v>
          </cell>
          <cell r="F220">
            <v>114</v>
          </cell>
          <cell r="G220">
            <v>115.1</v>
          </cell>
          <cell r="H220">
            <v>117.5</v>
          </cell>
          <cell r="I220">
            <v>117.3</v>
          </cell>
          <cell r="J220">
            <v>117.3</v>
          </cell>
        </row>
        <row r="221">
          <cell r="A221" t="str">
            <v>RO11</v>
          </cell>
          <cell r="B221">
            <v>1237</v>
          </cell>
          <cell r="C221">
            <v>1225.0999999999999</v>
          </cell>
          <cell r="D221">
            <v>1230.5</v>
          </cell>
          <cell r="E221">
            <v>1136.3</v>
          </cell>
          <cell r="F221">
            <v>1084.2</v>
          </cell>
          <cell r="G221">
            <v>1084.7</v>
          </cell>
          <cell r="H221">
            <v>1069.2</v>
          </cell>
          <cell r="I221">
            <v>1092.3</v>
          </cell>
          <cell r="J221">
            <v>1090</v>
          </cell>
        </row>
        <row r="222">
          <cell r="A222" t="str">
            <v>RO12</v>
          </cell>
          <cell r="B222">
            <v>1120.5999999999999</v>
          </cell>
          <cell r="C222">
            <v>1112.0999999999999</v>
          </cell>
          <cell r="D222">
            <v>1134.5</v>
          </cell>
          <cell r="E222">
            <v>1061.9000000000001</v>
          </cell>
          <cell r="F222">
            <v>991.2</v>
          </cell>
          <cell r="G222">
            <v>968.5</v>
          </cell>
          <cell r="H222">
            <v>963.4</v>
          </cell>
          <cell r="I222">
            <v>999</v>
          </cell>
          <cell r="J222">
            <v>983.6</v>
          </cell>
        </row>
        <row r="223">
          <cell r="A223" t="str">
            <v>RO21</v>
          </cell>
          <cell r="B223">
            <v>1703.2</v>
          </cell>
          <cell r="C223">
            <v>1695.1</v>
          </cell>
          <cell r="D223">
            <v>1699.3</v>
          </cell>
          <cell r="E223">
            <v>1553.8</v>
          </cell>
          <cell r="F223">
            <v>1559.1</v>
          </cell>
          <cell r="G223">
            <v>1592.5</v>
          </cell>
          <cell r="H223">
            <v>1544.3</v>
          </cell>
          <cell r="I223">
            <v>1512.5</v>
          </cell>
          <cell r="J223">
            <v>1545.3</v>
          </cell>
        </row>
        <row r="224">
          <cell r="A224" t="str">
            <v>RO22</v>
          </cell>
          <cell r="B224">
            <v>1219.2</v>
          </cell>
          <cell r="C224">
            <v>1241.4000000000001</v>
          </cell>
          <cell r="D224">
            <v>1190.5999999999999</v>
          </cell>
          <cell r="E224">
            <v>1130</v>
          </cell>
          <cell r="F224">
            <v>1133.4000000000001</v>
          </cell>
          <cell r="G224">
            <v>1116.2</v>
          </cell>
          <cell r="H224">
            <v>1089.5</v>
          </cell>
          <cell r="I224">
            <v>1124.5</v>
          </cell>
          <cell r="J224">
            <v>1091.7</v>
          </cell>
        </row>
        <row r="225">
          <cell r="A225" t="str">
            <v>RO31</v>
          </cell>
          <cell r="B225">
            <v>1575.5</v>
          </cell>
          <cell r="C225">
            <v>1551.2</v>
          </cell>
          <cell r="D225">
            <v>1518.1</v>
          </cell>
          <cell r="E225">
            <v>1361.9</v>
          </cell>
          <cell r="F225">
            <v>1356.9</v>
          </cell>
          <cell r="G225">
            <v>1349.2</v>
          </cell>
          <cell r="H225">
            <v>1314.8</v>
          </cell>
          <cell r="I225">
            <v>1349.6</v>
          </cell>
          <cell r="J225">
            <v>1370</v>
          </cell>
        </row>
        <row r="226">
          <cell r="A226" t="str">
            <v>RO32</v>
          </cell>
          <cell r="B226">
            <v>987.1</v>
          </cell>
          <cell r="C226">
            <v>951.4</v>
          </cell>
          <cell r="D226">
            <v>897.6</v>
          </cell>
          <cell r="E226">
            <v>917.7</v>
          </cell>
          <cell r="F226">
            <v>894.3</v>
          </cell>
          <cell r="G226">
            <v>938</v>
          </cell>
          <cell r="H226">
            <v>956.1</v>
          </cell>
          <cell r="I226">
            <v>1015.5</v>
          </cell>
          <cell r="J226">
            <v>1013.1</v>
          </cell>
        </row>
        <row r="227">
          <cell r="A227" t="str">
            <v>RO41</v>
          </cell>
          <cell r="B227">
            <v>1137.5999999999999</v>
          </cell>
          <cell r="C227">
            <v>1127.3</v>
          </cell>
          <cell r="D227">
            <v>1136.4000000000001</v>
          </cell>
          <cell r="E227">
            <v>1002.5</v>
          </cell>
          <cell r="F227">
            <v>980.7</v>
          </cell>
          <cell r="G227">
            <v>963.5</v>
          </cell>
          <cell r="H227">
            <v>946.6</v>
          </cell>
          <cell r="I227">
            <v>947.1</v>
          </cell>
          <cell r="J227">
            <v>935.5</v>
          </cell>
        </row>
        <row r="228">
          <cell r="A228" t="str">
            <v>RO42</v>
          </cell>
          <cell r="B228">
            <v>889.5</v>
          </cell>
          <cell r="C228">
            <v>861.4</v>
          </cell>
          <cell r="D228">
            <v>867.2</v>
          </cell>
          <cell r="E228">
            <v>810.3</v>
          </cell>
          <cell r="F228">
            <v>764.6</v>
          </cell>
          <cell r="G228">
            <v>775</v>
          </cell>
          <cell r="H228">
            <v>767.4</v>
          </cell>
          <cell r="I228">
            <v>797.1</v>
          </cell>
          <cell r="J228">
            <v>813.3</v>
          </cell>
        </row>
        <row r="229">
          <cell r="A229" t="str">
            <v>SI03</v>
          </cell>
        </row>
        <row r="230">
          <cell r="A230" t="str">
            <v>SI04</v>
          </cell>
        </row>
        <row r="231">
          <cell r="A231" t="str">
            <v>SK01</v>
          </cell>
          <cell r="B231">
            <v>307</v>
          </cell>
          <cell r="C231">
            <v>308.3</v>
          </cell>
          <cell r="D231">
            <v>308</v>
          </cell>
          <cell r="E231">
            <v>296.8</v>
          </cell>
          <cell r="F231">
            <v>305.7</v>
          </cell>
          <cell r="G231">
            <v>296.2</v>
          </cell>
          <cell r="H231">
            <v>309.60000000000002</v>
          </cell>
          <cell r="I231">
            <v>314.2</v>
          </cell>
          <cell r="J231">
            <v>320.5</v>
          </cell>
        </row>
        <row r="232">
          <cell r="A232" t="str">
            <v>SK02</v>
          </cell>
          <cell r="B232">
            <v>743.7</v>
          </cell>
          <cell r="C232">
            <v>730.5</v>
          </cell>
          <cell r="D232">
            <v>746.1</v>
          </cell>
          <cell r="E232">
            <v>745.1</v>
          </cell>
          <cell r="F232">
            <v>767.5</v>
          </cell>
          <cell r="G232">
            <v>790.2</v>
          </cell>
          <cell r="H232">
            <v>811.2</v>
          </cell>
          <cell r="I232">
            <v>841</v>
          </cell>
          <cell r="J232">
            <v>860.3</v>
          </cell>
        </row>
        <row r="233">
          <cell r="A233" t="str">
            <v>SK03</v>
          </cell>
          <cell r="B233">
            <v>518.5</v>
          </cell>
          <cell r="C233">
            <v>504.1</v>
          </cell>
          <cell r="D233">
            <v>511.2</v>
          </cell>
          <cell r="E233">
            <v>510.2</v>
          </cell>
          <cell r="F233">
            <v>515.70000000000005</v>
          </cell>
          <cell r="G233">
            <v>509.1</v>
          </cell>
          <cell r="H233">
            <v>527.79999999999995</v>
          </cell>
          <cell r="I233">
            <v>550.29999999999995</v>
          </cell>
          <cell r="J233">
            <v>557.6</v>
          </cell>
        </row>
        <row r="234">
          <cell r="A234" t="str">
            <v>SK04</v>
          </cell>
          <cell r="B234">
            <v>552</v>
          </cell>
          <cell r="C234">
            <v>535.29999999999995</v>
          </cell>
          <cell r="D234">
            <v>544.79999999999995</v>
          </cell>
          <cell r="E234">
            <v>553.79999999999995</v>
          </cell>
          <cell r="F234">
            <v>571</v>
          </cell>
          <cell r="G234">
            <v>545.9</v>
          </cell>
          <cell r="H234">
            <v>558.6</v>
          </cell>
          <cell r="I234">
            <v>589.70000000000005</v>
          </cell>
          <cell r="J234">
            <v>612.1</v>
          </cell>
        </row>
        <row r="235">
          <cell r="A235" t="str">
            <v>FI19</v>
          </cell>
          <cell r="B235">
            <v>571.70000000000005</v>
          </cell>
          <cell r="C235">
            <v>579.20000000000005</v>
          </cell>
          <cell r="D235">
            <v>584.5</v>
          </cell>
          <cell r="E235">
            <v>582.9</v>
          </cell>
          <cell r="F235">
            <v>581</v>
          </cell>
          <cell r="G235">
            <v>583.9</v>
          </cell>
          <cell r="H235">
            <v>580.6</v>
          </cell>
          <cell r="I235">
            <v>591.6</v>
          </cell>
          <cell r="J235">
            <v>612.1</v>
          </cell>
        </row>
        <row r="236">
          <cell r="A236" t="str">
            <v>FI1B</v>
          </cell>
          <cell r="H236">
            <v>743.4</v>
          </cell>
          <cell r="I236">
            <v>758.9</v>
          </cell>
          <cell r="J236">
            <v>773.1</v>
          </cell>
        </row>
        <row r="237">
          <cell r="A237" t="str">
            <v>FI1C</v>
          </cell>
          <cell r="H237">
            <v>510.4</v>
          </cell>
          <cell r="I237">
            <v>516.4</v>
          </cell>
          <cell r="J237">
            <v>522.70000000000005</v>
          </cell>
        </row>
        <row r="238">
          <cell r="A238" t="str">
            <v>FI1D</v>
          </cell>
          <cell r="H238">
            <v>529.70000000000005</v>
          </cell>
          <cell r="I238">
            <v>535.5</v>
          </cell>
          <cell r="J238">
            <v>536.5</v>
          </cell>
        </row>
        <row r="239">
          <cell r="A239" t="str">
            <v>FI20</v>
          </cell>
          <cell r="B239">
            <v>11.9</v>
          </cell>
          <cell r="C239">
            <v>13.2</v>
          </cell>
          <cell r="D239">
            <v>13.6</v>
          </cell>
          <cell r="E239">
            <v>13.2</v>
          </cell>
          <cell r="F239">
            <v>14</v>
          </cell>
          <cell r="G239">
            <v>13.3</v>
          </cell>
          <cell r="H239">
            <v>13.5</v>
          </cell>
          <cell r="I239">
            <v>13.6</v>
          </cell>
          <cell r="J239">
            <v>14.1</v>
          </cell>
        </row>
        <row r="240">
          <cell r="A240" t="str">
            <v>SE11</v>
          </cell>
          <cell r="B240">
            <v>830.6</v>
          </cell>
          <cell r="C240">
            <v>915.5</v>
          </cell>
          <cell r="D240">
            <v>966.4</v>
          </cell>
          <cell r="E240">
            <v>954.6</v>
          </cell>
          <cell r="F240">
            <v>950.1</v>
          </cell>
          <cell r="G240">
            <v>941.6</v>
          </cell>
          <cell r="H240">
            <v>956</v>
          </cell>
          <cell r="I240">
            <v>971.4</v>
          </cell>
          <cell r="J240">
            <v>992.8</v>
          </cell>
        </row>
        <row r="241">
          <cell r="A241" t="str">
            <v>SE12</v>
          </cell>
          <cell r="B241">
            <v>686.9</v>
          </cell>
          <cell r="C241">
            <v>682.6</v>
          </cell>
          <cell r="D241">
            <v>701.9</v>
          </cell>
          <cell r="E241">
            <v>705.3</v>
          </cell>
          <cell r="F241">
            <v>708.8</v>
          </cell>
          <cell r="G241">
            <v>696.7</v>
          </cell>
          <cell r="H241">
            <v>701.8</v>
          </cell>
          <cell r="I241">
            <v>708.2</v>
          </cell>
          <cell r="J241">
            <v>719.2</v>
          </cell>
        </row>
        <row r="242">
          <cell r="A242" t="str">
            <v>SE21</v>
          </cell>
          <cell r="B242">
            <v>373.6</v>
          </cell>
          <cell r="C242">
            <v>362.4</v>
          </cell>
          <cell r="D242">
            <v>383.2</v>
          </cell>
          <cell r="E242">
            <v>381.2</v>
          </cell>
          <cell r="F242">
            <v>384.8</v>
          </cell>
          <cell r="G242">
            <v>382.9</v>
          </cell>
          <cell r="H242">
            <v>380.8</v>
          </cell>
          <cell r="I242">
            <v>390.7</v>
          </cell>
          <cell r="J242">
            <v>399.1</v>
          </cell>
        </row>
        <row r="243">
          <cell r="A243" t="str">
            <v>SE22</v>
          </cell>
          <cell r="B243">
            <v>553.6</v>
          </cell>
          <cell r="C243">
            <v>540.79999999999995</v>
          </cell>
          <cell r="D243">
            <v>590.70000000000005</v>
          </cell>
          <cell r="E243">
            <v>597</v>
          </cell>
          <cell r="F243">
            <v>599</v>
          </cell>
          <cell r="G243">
            <v>589</v>
          </cell>
          <cell r="H243">
            <v>597.29999999999995</v>
          </cell>
          <cell r="I243">
            <v>611</v>
          </cell>
          <cell r="J243">
            <v>634.20000000000005</v>
          </cell>
        </row>
        <row r="244">
          <cell r="A244" t="str">
            <v>SE23</v>
          </cell>
          <cell r="B244">
            <v>796.4</v>
          </cell>
          <cell r="C244">
            <v>806.7</v>
          </cell>
          <cell r="D244">
            <v>846.7</v>
          </cell>
          <cell r="E244">
            <v>855.6</v>
          </cell>
          <cell r="F244">
            <v>863.6</v>
          </cell>
          <cell r="G244">
            <v>862.1</v>
          </cell>
          <cell r="H244">
            <v>860.7</v>
          </cell>
          <cell r="I244">
            <v>885.1</v>
          </cell>
          <cell r="J244">
            <v>898.5</v>
          </cell>
        </row>
        <row r="245">
          <cell r="A245" t="str">
            <v>SE31</v>
          </cell>
          <cell r="B245">
            <v>376.8</v>
          </cell>
          <cell r="C245">
            <v>363.8</v>
          </cell>
          <cell r="D245">
            <v>374</v>
          </cell>
          <cell r="E245">
            <v>375</v>
          </cell>
          <cell r="F245">
            <v>374.8</v>
          </cell>
          <cell r="G245">
            <v>368.8</v>
          </cell>
          <cell r="H245">
            <v>371.1</v>
          </cell>
          <cell r="I245">
            <v>374</v>
          </cell>
          <cell r="J245">
            <v>387</v>
          </cell>
        </row>
        <row r="246">
          <cell r="A246" t="str">
            <v>SE32</v>
          </cell>
          <cell r="B246">
            <v>169.1</v>
          </cell>
          <cell r="C246">
            <v>160.30000000000001</v>
          </cell>
          <cell r="D246">
            <v>169.2</v>
          </cell>
          <cell r="E246">
            <v>171.2</v>
          </cell>
          <cell r="F246">
            <v>168.3</v>
          </cell>
          <cell r="G246">
            <v>168.2</v>
          </cell>
          <cell r="H246">
            <v>170.7</v>
          </cell>
          <cell r="I246">
            <v>171.7</v>
          </cell>
          <cell r="J246">
            <v>177.1</v>
          </cell>
        </row>
        <row r="247">
          <cell r="A247" t="str">
            <v>SE33</v>
          </cell>
          <cell r="B247">
            <v>210.6</v>
          </cell>
          <cell r="C247">
            <v>218.4</v>
          </cell>
          <cell r="D247">
            <v>234.8</v>
          </cell>
          <cell r="E247">
            <v>231.6</v>
          </cell>
          <cell r="F247">
            <v>229.6</v>
          </cell>
          <cell r="G247">
            <v>231.6</v>
          </cell>
          <cell r="H247">
            <v>233.6</v>
          </cell>
          <cell r="I247">
            <v>239.9</v>
          </cell>
          <cell r="J247">
            <v>245.5</v>
          </cell>
        </row>
        <row r="248">
          <cell r="A248" t="str">
            <v>UKC1</v>
          </cell>
          <cell r="B248">
            <v>461.7</v>
          </cell>
          <cell r="C248">
            <v>480.1</v>
          </cell>
          <cell r="D248">
            <v>475.7</v>
          </cell>
          <cell r="E248">
            <v>469.2</v>
          </cell>
          <cell r="F248">
            <v>452.8</v>
          </cell>
          <cell r="G248">
            <v>490.7</v>
          </cell>
          <cell r="H248">
            <v>499.9</v>
          </cell>
          <cell r="I248">
            <v>508.9</v>
          </cell>
          <cell r="J248">
            <v>510.5</v>
          </cell>
        </row>
        <row r="249">
          <cell r="A249" t="str">
            <v>UKC2</v>
          </cell>
          <cell r="B249">
            <v>543.6</v>
          </cell>
          <cell r="C249">
            <v>561.5</v>
          </cell>
          <cell r="D249">
            <v>583.4</v>
          </cell>
          <cell r="E249">
            <v>594.4</v>
          </cell>
          <cell r="F249">
            <v>609.1</v>
          </cell>
          <cell r="G249">
            <v>592.1</v>
          </cell>
          <cell r="H249">
            <v>610.4</v>
          </cell>
          <cell r="I249">
            <v>623.20000000000005</v>
          </cell>
          <cell r="J249">
            <v>635.29999999999995</v>
          </cell>
        </row>
        <row r="250">
          <cell r="A250" t="str">
            <v>UKD1</v>
          </cell>
          <cell r="B250">
            <v>221.3</v>
          </cell>
          <cell r="C250">
            <v>215.1</v>
          </cell>
          <cell r="D250">
            <v>211.1</v>
          </cell>
          <cell r="E250">
            <v>211.5</v>
          </cell>
          <cell r="F250">
            <v>217.9</v>
          </cell>
          <cell r="G250">
            <v>236.1</v>
          </cell>
          <cell r="H250">
            <v>247.2</v>
          </cell>
          <cell r="I250">
            <v>233.7</v>
          </cell>
          <cell r="J250">
            <v>237.6</v>
          </cell>
        </row>
        <row r="251">
          <cell r="A251" t="str">
            <v>UKD3</v>
          </cell>
          <cell r="B251">
            <v>1104.5999999999999</v>
          </cell>
          <cell r="C251">
            <v>1137.4000000000001</v>
          </cell>
          <cell r="D251">
            <v>1156.8</v>
          </cell>
          <cell r="E251">
            <v>1136.2</v>
          </cell>
          <cell r="F251">
            <v>1142.2</v>
          </cell>
          <cell r="G251">
            <v>1144.2</v>
          </cell>
          <cell r="H251">
            <v>1171.3</v>
          </cell>
          <cell r="I251">
            <v>1215.2</v>
          </cell>
          <cell r="J251">
            <v>1200.8</v>
          </cell>
        </row>
        <row r="252">
          <cell r="A252" t="str">
            <v>UKD4</v>
          </cell>
          <cell r="B252">
            <v>617.29999999999995</v>
          </cell>
          <cell r="C252">
            <v>639</v>
          </cell>
          <cell r="D252">
            <v>645.20000000000005</v>
          </cell>
          <cell r="E252">
            <v>642.29999999999995</v>
          </cell>
          <cell r="F252">
            <v>667.3</v>
          </cell>
          <cell r="G252">
            <v>662.4</v>
          </cell>
          <cell r="H252">
            <v>636</v>
          </cell>
          <cell r="I252">
            <v>640.70000000000005</v>
          </cell>
          <cell r="J252">
            <v>665.9</v>
          </cell>
        </row>
        <row r="253">
          <cell r="A253" t="str">
            <v>UKD6</v>
          </cell>
          <cell r="H253">
            <v>423.7</v>
          </cell>
          <cell r="I253">
            <v>436.4</v>
          </cell>
          <cell r="J253">
            <v>424.1</v>
          </cell>
        </row>
        <row r="254">
          <cell r="A254" t="str">
            <v>UKD7</v>
          </cell>
          <cell r="H254">
            <v>648.20000000000005</v>
          </cell>
          <cell r="I254">
            <v>623.6</v>
          </cell>
          <cell r="J254">
            <v>608</v>
          </cell>
        </row>
        <row r="255">
          <cell r="A255" t="str">
            <v>UKE1</v>
          </cell>
          <cell r="B255">
            <v>368.4</v>
          </cell>
          <cell r="C255">
            <v>386.4</v>
          </cell>
          <cell r="D255">
            <v>381.5</v>
          </cell>
          <cell r="E255">
            <v>380.4</v>
          </cell>
          <cell r="F255">
            <v>389.5</v>
          </cell>
          <cell r="G255">
            <v>414.5</v>
          </cell>
          <cell r="H255">
            <v>399.9</v>
          </cell>
          <cell r="I255">
            <v>419</v>
          </cell>
          <cell r="J255">
            <v>425.5</v>
          </cell>
        </row>
        <row r="256">
          <cell r="A256" t="str">
            <v>UKE2</v>
          </cell>
          <cell r="B256">
            <v>345</v>
          </cell>
          <cell r="C256">
            <v>349</v>
          </cell>
          <cell r="D256">
            <v>349.8</v>
          </cell>
          <cell r="E256">
            <v>355.6</v>
          </cell>
          <cell r="F256">
            <v>365.8</v>
          </cell>
          <cell r="G256">
            <v>368.2</v>
          </cell>
          <cell r="H256">
            <v>370.9</v>
          </cell>
          <cell r="I256">
            <v>367.3</v>
          </cell>
          <cell r="J256">
            <v>363.1</v>
          </cell>
        </row>
        <row r="257">
          <cell r="A257" t="str">
            <v>UKE3</v>
          </cell>
          <cell r="B257">
            <v>540.70000000000005</v>
          </cell>
          <cell r="C257">
            <v>526.5</v>
          </cell>
          <cell r="D257">
            <v>534.1</v>
          </cell>
          <cell r="E257">
            <v>548</v>
          </cell>
          <cell r="F257">
            <v>571.1</v>
          </cell>
          <cell r="G257">
            <v>559.5</v>
          </cell>
          <cell r="H257">
            <v>584.5</v>
          </cell>
          <cell r="I257">
            <v>560</v>
          </cell>
          <cell r="J257">
            <v>563.70000000000005</v>
          </cell>
        </row>
        <row r="258">
          <cell r="A258" t="str">
            <v>UKE4</v>
          </cell>
          <cell r="B258">
            <v>910.9</v>
          </cell>
          <cell r="C258">
            <v>948.1</v>
          </cell>
          <cell r="D258">
            <v>955.7</v>
          </cell>
          <cell r="E258">
            <v>942.1</v>
          </cell>
          <cell r="F258">
            <v>950.3</v>
          </cell>
          <cell r="G258">
            <v>980.5</v>
          </cell>
          <cell r="H258">
            <v>1002.5</v>
          </cell>
          <cell r="I258">
            <v>1021.6</v>
          </cell>
          <cell r="J258">
            <v>1005.1</v>
          </cell>
        </row>
        <row r="259">
          <cell r="A259" t="str">
            <v>UKF1</v>
          </cell>
          <cell r="B259">
            <v>885.7</v>
          </cell>
          <cell r="C259">
            <v>894.2</v>
          </cell>
          <cell r="D259">
            <v>894.6</v>
          </cell>
          <cell r="E259">
            <v>928.6</v>
          </cell>
          <cell r="F259">
            <v>917.8</v>
          </cell>
          <cell r="G259">
            <v>924</v>
          </cell>
          <cell r="H259">
            <v>960.1</v>
          </cell>
          <cell r="I259">
            <v>950.2</v>
          </cell>
          <cell r="J259">
            <v>945.5</v>
          </cell>
        </row>
        <row r="260">
          <cell r="A260" t="str">
            <v>UKF2</v>
          </cell>
          <cell r="B260">
            <v>747.3</v>
          </cell>
          <cell r="C260">
            <v>765.2</v>
          </cell>
          <cell r="D260">
            <v>751.5</v>
          </cell>
          <cell r="E260">
            <v>754.1</v>
          </cell>
          <cell r="F260">
            <v>757.9</v>
          </cell>
          <cell r="G260">
            <v>787.1</v>
          </cell>
          <cell r="H260">
            <v>785.3</v>
          </cell>
          <cell r="I260">
            <v>826.8</v>
          </cell>
          <cell r="J260">
            <v>816.8</v>
          </cell>
        </row>
        <row r="261">
          <cell r="A261" t="str">
            <v>UKF3</v>
          </cell>
          <cell r="B261">
            <v>293.89999999999998</v>
          </cell>
          <cell r="C261">
            <v>302.8</v>
          </cell>
          <cell r="D261">
            <v>290.39999999999998</v>
          </cell>
          <cell r="E261">
            <v>299</v>
          </cell>
          <cell r="F261">
            <v>312.10000000000002</v>
          </cell>
          <cell r="G261">
            <v>326.2</v>
          </cell>
          <cell r="H261">
            <v>320.60000000000002</v>
          </cell>
          <cell r="I261">
            <v>323.39999999999998</v>
          </cell>
          <cell r="J261">
            <v>317.60000000000002</v>
          </cell>
        </row>
        <row r="262">
          <cell r="A262" t="str">
            <v>UKG1</v>
          </cell>
          <cell r="B262">
            <v>590.4</v>
          </cell>
          <cell r="C262">
            <v>581</v>
          </cell>
          <cell r="D262">
            <v>598.4</v>
          </cell>
          <cell r="E262">
            <v>609.9</v>
          </cell>
          <cell r="F262">
            <v>588.79999999999995</v>
          </cell>
          <cell r="G262">
            <v>589.6</v>
          </cell>
          <cell r="H262">
            <v>623.1</v>
          </cell>
          <cell r="I262">
            <v>623.6</v>
          </cell>
          <cell r="J262">
            <v>616.5</v>
          </cell>
        </row>
        <row r="263">
          <cell r="A263" t="str">
            <v>UKG2</v>
          </cell>
          <cell r="B263">
            <v>696</v>
          </cell>
          <cell r="C263">
            <v>700.4</v>
          </cell>
          <cell r="D263">
            <v>702.8</v>
          </cell>
          <cell r="E263">
            <v>700</v>
          </cell>
          <cell r="F263">
            <v>731.9</v>
          </cell>
          <cell r="G263">
            <v>712.4</v>
          </cell>
          <cell r="H263">
            <v>716.7</v>
          </cell>
          <cell r="I263">
            <v>724.3</v>
          </cell>
          <cell r="J263">
            <v>722.3</v>
          </cell>
        </row>
        <row r="264">
          <cell r="A264" t="str">
            <v>UKG3</v>
          </cell>
          <cell r="B264">
            <v>1077.8</v>
          </cell>
          <cell r="C264">
            <v>1062.9000000000001</v>
          </cell>
          <cell r="D264">
            <v>1076.0999999999999</v>
          </cell>
          <cell r="E264">
            <v>1090.7</v>
          </cell>
          <cell r="F264">
            <v>1081.9000000000001</v>
          </cell>
          <cell r="G264">
            <v>1115.3</v>
          </cell>
          <cell r="H264">
            <v>1124.4000000000001</v>
          </cell>
          <cell r="I264">
            <v>1116.2</v>
          </cell>
          <cell r="J264">
            <v>1117.2</v>
          </cell>
        </row>
        <row r="265">
          <cell r="A265" t="str">
            <v>UKH1</v>
          </cell>
          <cell r="B265">
            <v>1017.5</v>
          </cell>
          <cell r="C265">
            <v>1018.2</v>
          </cell>
          <cell r="D265">
            <v>1054.5999999999999</v>
          </cell>
          <cell r="E265">
            <v>1047.2</v>
          </cell>
          <cell r="F265">
            <v>1062.2</v>
          </cell>
          <cell r="G265">
            <v>1081.5999999999999</v>
          </cell>
          <cell r="H265">
            <v>1077.5999999999999</v>
          </cell>
          <cell r="I265">
            <v>1081.0999999999999</v>
          </cell>
          <cell r="J265">
            <v>1106.2</v>
          </cell>
        </row>
        <row r="266">
          <cell r="A266" t="str">
            <v>UKH2</v>
          </cell>
          <cell r="B266">
            <v>761.5</v>
          </cell>
          <cell r="C266">
            <v>805.1</v>
          </cell>
          <cell r="D266">
            <v>803.6</v>
          </cell>
          <cell r="E266">
            <v>798.9</v>
          </cell>
          <cell r="F266">
            <v>797.3</v>
          </cell>
          <cell r="G266">
            <v>812.9</v>
          </cell>
          <cell r="H266">
            <v>803.9</v>
          </cell>
          <cell r="I266">
            <v>798.8</v>
          </cell>
          <cell r="J266">
            <v>788.2</v>
          </cell>
        </row>
        <row r="267">
          <cell r="A267" t="str">
            <v>UKH3</v>
          </cell>
          <cell r="B267">
            <v>751.2</v>
          </cell>
          <cell r="C267">
            <v>740.2</v>
          </cell>
          <cell r="D267">
            <v>764.8</v>
          </cell>
          <cell r="E267">
            <v>776.5</v>
          </cell>
          <cell r="F267">
            <v>766.6</v>
          </cell>
          <cell r="G267">
            <v>771.2</v>
          </cell>
          <cell r="H267">
            <v>802.2</v>
          </cell>
          <cell r="I267">
            <v>794.4</v>
          </cell>
          <cell r="J267">
            <v>803.7</v>
          </cell>
        </row>
        <row r="268">
          <cell r="A268" t="str">
            <v>UKI3</v>
          </cell>
        </row>
        <row r="269">
          <cell r="A269" t="str">
            <v>UKI4</v>
          </cell>
        </row>
        <row r="270">
          <cell r="A270" t="str">
            <v>UKI5</v>
          </cell>
        </row>
        <row r="271">
          <cell r="A271" t="str">
            <v>UKI6</v>
          </cell>
        </row>
        <row r="272">
          <cell r="A272" t="str">
            <v>UKI7</v>
          </cell>
        </row>
        <row r="273">
          <cell r="A273" t="str">
            <v>UKJ1</v>
          </cell>
          <cell r="B273">
            <v>1081.5999999999999</v>
          </cell>
          <cell r="C273">
            <v>1111.2</v>
          </cell>
          <cell r="D273">
            <v>1109.2</v>
          </cell>
          <cell r="E273">
            <v>1111.7</v>
          </cell>
          <cell r="F273">
            <v>1126.4000000000001</v>
          </cell>
          <cell r="G273">
            <v>1087.3</v>
          </cell>
          <cell r="H273">
            <v>1105</v>
          </cell>
          <cell r="I273">
            <v>1143</v>
          </cell>
          <cell r="J273">
            <v>1117.0999999999999</v>
          </cell>
        </row>
        <row r="274">
          <cell r="A274" t="str">
            <v>UKJ2</v>
          </cell>
          <cell r="B274">
            <v>1206.9000000000001</v>
          </cell>
          <cell r="C274">
            <v>1224.5999999999999</v>
          </cell>
          <cell r="D274">
            <v>1222.5</v>
          </cell>
          <cell r="E274">
            <v>1223.2</v>
          </cell>
          <cell r="F274">
            <v>1238.9000000000001</v>
          </cell>
          <cell r="G274">
            <v>1230.3</v>
          </cell>
          <cell r="H274">
            <v>1227.5999999999999</v>
          </cell>
          <cell r="I274">
            <v>1256.0999999999999</v>
          </cell>
          <cell r="J274">
            <v>1275.2</v>
          </cell>
        </row>
        <row r="275">
          <cell r="A275" t="str">
            <v>UKJ3</v>
          </cell>
          <cell r="B275">
            <v>853.9</v>
          </cell>
          <cell r="C275">
            <v>860.8</v>
          </cell>
          <cell r="D275">
            <v>858.1</v>
          </cell>
          <cell r="E275">
            <v>893.9</v>
          </cell>
          <cell r="F275">
            <v>880.9</v>
          </cell>
          <cell r="G275">
            <v>878.6</v>
          </cell>
          <cell r="H275">
            <v>895</v>
          </cell>
          <cell r="I275">
            <v>899.3</v>
          </cell>
          <cell r="J275">
            <v>900.7</v>
          </cell>
        </row>
        <row r="276">
          <cell r="A276" t="str">
            <v>UKJ4</v>
          </cell>
          <cell r="B276">
            <v>726.5</v>
          </cell>
          <cell r="C276">
            <v>727.9</v>
          </cell>
          <cell r="D276">
            <v>753.8</v>
          </cell>
          <cell r="E276">
            <v>717.9</v>
          </cell>
          <cell r="F276">
            <v>699.8</v>
          </cell>
          <cell r="G276">
            <v>728.8</v>
          </cell>
          <cell r="H276">
            <v>773.3</v>
          </cell>
          <cell r="I276">
            <v>749.9</v>
          </cell>
          <cell r="J276">
            <v>784.1</v>
          </cell>
        </row>
        <row r="277">
          <cell r="A277" t="str">
            <v>UKK1</v>
          </cell>
          <cell r="B277">
            <v>1051.5</v>
          </cell>
          <cell r="C277">
            <v>1087.5</v>
          </cell>
          <cell r="D277">
            <v>1075.3</v>
          </cell>
          <cell r="E277">
            <v>1081.3</v>
          </cell>
          <cell r="F277">
            <v>1076.9000000000001</v>
          </cell>
          <cell r="G277">
            <v>1063.8</v>
          </cell>
          <cell r="H277">
            <v>1133.3</v>
          </cell>
          <cell r="I277">
            <v>1132.3</v>
          </cell>
          <cell r="J277">
            <v>1150</v>
          </cell>
        </row>
        <row r="278">
          <cell r="A278" t="str">
            <v>UKK2</v>
          </cell>
          <cell r="B278">
            <v>533.20000000000005</v>
          </cell>
          <cell r="C278">
            <v>558.4</v>
          </cell>
          <cell r="D278">
            <v>539.4</v>
          </cell>
          <cell r="E278">
            <v>555.70000000000005</v>
          </cell>
          <cell r="F278">
            <v>551.20000000000005</v>
          </cell>
          <cell r="G278">
            <v>570.29999999999995</v>
          </cell>
          <cell r="H278">
            <v>548.5</v>
          </cell>
          <cell r="I278">
            <v>550.6</v>
          </cell>
          <cell r="J278">
            <v>569.20000000000005</v>
          </cell>
        </row>
        <row r="279">
          <cell r="A279" t="str">
            <v>UKK3</v>
          </cell>
          <cell r="B279">
            <v>206.8</v>
          </cell>
          <cell r="C279">
            <v>188</v>
          </cell>
          <cell r="D279">
            <v>217.6</v>
          </cell>
          <cell r="E279">
            <v>218.8</v>
          </cell>
          <cell r="F279">
            <v>216.2</v>
          </cell>
          <cell r="G279">
            <v>240.3</v>
          </cell>
          <cell r="H279">
            <v>231.3</v>
          </cell>
          <cell r="I279">
            <v>232.6</v>
          </cell>
          <cell r="J279">
            <v>224.5</v>
          </cell>
        </row>
        <row r="280">
          <cell r="A280" t="str">
            <v>UKK4</v>
          </cell>
          <cell r="B280">
            <v>464.8</v>
          </cell>
          <cell r="C280">
            <v>456.1</v>
          </cell>
          <cell r="D280">
            <v>482.6</v>
          </cell>
          <cell r="E280">
            <v>490.3</v>
          </cell>
          <cell r="F280">
            <v>499.9</v>
          </cell>
          <cell r="G280">
            <v>497.3</v>
          </cell>
          <cell r="H280">
            <v>499.9</v>
          </cell>
          <cell r="I280">
            <v>513.70000000000005</v>
          </cell>
          <cell r="J280">
            <v>516.9</v>
          </cell>
        </row>
        <row r="281">
          <cell r="A281" t="str">
            <v>UKL1</v>
          </cell>
          <cell r="B281">
            <v>723.3</v>
          </cell>
          <cell r="C281">
            <v>725.3</v>
          </cell>
          <cell r="D281">
            <v>728.9</v>
          </cell>
          <cell r="E281">
            <v>738.8</v>
          </cell>
          <cell r="F281">
            <v>768.4</v>
          </cell>
          <cell r="G281">
            <v>788.6</v>
          </cell>
          <cell r="H281">
            <v>791.6</v>
          </cell>
          <cell r="I281">
            <v>803.9</v>
          </cell>
          <cell r="J281">
            <v>812.1</v>
          </cell>
        </row>
        <row r="282">
          <cell r="A282" t="str">
            <v>UKL2</v>
          </cell>
          <cell r="B282">
            <v>461.2</v>
          </cell>
          <cell r="C282">
            <v>480</v>
          </cell>
          <cell r="D282">
            <v>463</v>
          </cell>
          <cell r="E282">
            <v>462.7</v>
          </cell>
          <cell r="F282">
            <v>517.5</v>
          </cell>
          <cell r="G282">
            <v>516</v>
          </cell>
          <cell r="H282">
            <v>511.3</v>
          </cell>
          <cell r="I282">
            <v>508.9</v>
          </cell>
          <cell r="J282">
            <v>510.6</v>
          </cell>
        </row>
        <row r="283">
          <cell r="A283" t="str">
            <v>UKM2</v>
          </cell>
          <cell r="B283">
            <v>863.9</v>
          </cell>
          <cell r="C283">
            <v>887.6</v>
          </cell>
          <cell r="D283">
            <v>910.6</v>
          </cell>
          <cell r="E283">
            <v>896.2</v>
          </cell>
          <cell r="F283">
            <v>911.4</v>
          </cell>
          <cell r="G283">
            <v>937.7</v>
          </cell>
          <cell r="H283">
            <v>939.4</v>
          </cell>
          <cell r="I283">
            <v>918.8</v>
          </cell>
          <cell r="J283">
            <v>958.9</v>
          </cell>
        </row>
        <row r="284">
          <cell r="A284" t="str">
            <v>UKM3</v>
          </cell>
          <cell r="B284">
            <v>939.7</v>
          </cell>
          <cell r="C284">
            <v>885.3</v>
          </cell>
          <cell r="D284">
            <v>912.8</v>
          </cell>
          <cell r="E284">
            <v>923.7</v>
          </cell>
          <cell r="F284">
            <v>950.2</v>
          </cell>
          <cell r="G284">
            <v>939.6</v>
          </cell>
          <cell r="H284">
            <v>1043.2</v>
          </cell>
          <cell r="I284">
            <v>1053.5999999999999</v>
          </cell>
          <cell r="J284">
            <v>1076.0999999999999</v>
          </cell>
        </row>
        <row r="285">
          <cell r="A285" t="str">
            <v>UKM5</v>
          </cell>
          <cell r="C285">
            <v>223.7</v>
          </cell>
          <cell r="D285">
            <v>229.2</v>
          </cell>
          <cell r="E285">
            <v>228.3</v>
          </cell>
          <cell r="F285">
            <v>226.4</v>
          </cell>
          <cell r="G285">
            <v>231.3</v>
          </cell>
          <cell r="H285">
            <v>227.9</v>
          </cell>
          <cell r="I285">
            <v>243.1</v>
          </cell>
          <cell r="J285">
            <v>239.4</v>
          </cell>
        </row>
        <row r="286">
          <cell r="A286" t="str">
            <v>UKM6</v>
          </cell>
          <cell r="C286">
            <v>263.89999999999998</v>
          </cell>
          <cell r="D286">
            <v>264.7</v>
          </cell>
          <cell r="E286">
            <v>265.39999999999998</v>
          </cell>
          <cell r="F286">
            <v>270.2</v>
          </cell>
          <cell r="G286">
            <v>262.60000000000002</v>
          </cell>
          <cell r="H286">
            <v>205.8</v>
          </cell>
          <cell r="I286">
            <v>219.9</v>
          </cell>
          <cell r="J286">
            <v>220.5</v>
          </cell>
        </row>
        <row r="287">
          <cell r="A287" t="str">
            <v>UKN0</v>
          </cell>
          <cell r="B287">
            <v>671.1</v>
          </cell>
          <cell r="C287">
            <v>660</v>
          </cell>
          <cell r="D287">
            <v>689.3</v>
          </cell>
          <cell r="E287">
            <v>700.4</v>
          </cell>
          <cell r="F287">
            <v>728</v>
          </cell>
          <cell r="G287">
            <v>707.4</v>
          </cell>
          <cell r="H287">
            <v>742.2</v>
          </cell>
          <cell r="I287">
            <v>758.8</v>
          </cell>
          <cell r="J287">
            <v>775.1</v>
          </cell>
        </row>
        <row r="288">
          <cell r="A288" t="str">
            <v>IS00</v>
          </cell>
          <cell r="B288">
            <v>143.69999999999999</v>
          </cell>
          <cell r="C288">
            <v>150.19999999999999</v>
          </cell>
          <cell r="D288">
            <v>151.80000000000001</v>
          </cell>
          <cell r="E288">
            <v>150.1</v>
          </cell>
          <cell r="F288">
            <v>151.19999999999999</v>
          </cell>
          <cell r="G288">
            <v>150.6</v>
          </cell>
          <cell r="H288">
            <v>153.9</v>
          </cell>
          <cell r="I288">
            <v>162</v>
          </cell>
          <cell r="J288">
            <v>169.6</v>
          </cell>
        </row>
        <row r="289">
          <cell r="A289" t="str">
            <v>NO01</v>
          </cell>
          <cell r="B289">
            <v>514</v>
          </cell>
          <cell r="C289">
            <v>525.4</v>
          </cell>
          <cell r="D289">
            <v>528.79999999999995</v>
          </cell>
          <cell r="E289">
            <v>526</v>
          </cell>
          <cell r="F289">
            <v>519.5</v>
          </cell>
          <cell r="G289">
            <v>523.9</v>
          </cell>
          <cell r="H289">
            <v>527.1</v>
          </cell>
          <cell r="I289">
            <v>548.5</v>
          </cell>
          <cell r="J289">
            <v>574.6</v>
          </cell>
        </row>
        <row r="290">
          <cell r="A290" t="str">
            <v>NO02</v>
          </cell>
          <cell r="B290">
            <v>173.7</v>
          </cell>
          <cell r="C290">
            <v>176.4</v>
          </cell>
          <cell r="D290">
            <v>182.1</v>
          </cell>
          <cell r="E290">
            <v>178.3</v>
          </cell>
          <cell r="F290">
            <v>173.6</v>
          </cell>
          <cell r="G290">
            <v>174.6</v>
          </cell>
          <cell r="H290">
            <v>172.9</v>
          </cell>
          <cell r="I290">
            <v>174.1</v>
          </cell>
          <cell r="J290">
            <v>177.8</v>
          </cell>
        </row>
        <row r="291">
          <cell r="A291" t="str">
            <v>NO03</v>
          </cell>
          <cell r="B291">
            <v>420.9</v>
          </cell>
          <cell r="C291">
            <v>426.1</v>
          </cell>
          <cell r="D291">
            <v>427.5</v>
          </cell>
          <cell r="E291">
            <v>432.3</v>
          </cell>
          <cell r="F291">
            <v>426.5</v>
          </cell>
          <cell r="G291">
            <v>419</v>
          </cell>
          <cell r="H291">
            <v>426.2</v>
          </cell>
          <cell r="I291">
            <v>429.4</v>
          </cell>
          <cell r="J291">
            <v>440.2</v>
          </cell>
        </row>
        <row r="292">
          <cell r="A292" t="str">
            <v>NO04</v>
          </cell>
          <cell r="B292">
            <v>311.10000000000002</v>
          </cell>
          <cell r="C292">
            <v>307.89999999999998</v>
          </cell>
          <cell r="D292">
            <v>304.89999999999998</v>
          </cell>
          <cell r="E292">
            <v>312.7</v>
          </cell>
          <cell r="F292">
            <v>310</v>
          </cell>
          <cell r="G292">
            <v>311.5</v>
          </cell>
          <cell r="H292">
            <v>319.10000000000002</v>
          </cell>
          <cell r="I292">
            <v>331.2</v>
          </cell>
          <cell r="J292">
            <v>347</v>
          </cell>
        </row>
        <row r="293">
          <cell r="A293" t="str">
            <v>NO05</v>
          </cell>
          <cell r="B293">
            <v>390.2</v>
          </cell>
          <cell r="C293">
            <v>391.5</v>
          </cell>
          <cell r="D293">
            <v>381.1</v>
          </cell>
          <cell r="E293">
            <v>390.4</v>
          </cell>
          <cell r="F293">
            <v>386.6</v>
          </cell>
          <cell r="G293">
            <v>389</v>
          </cell>
          <cell r="H293">
            <v>387</v>
          </cell>
          <cell r="I293">
            <v>404.9</v>
          </cell>
          <cell r="J293">
            <v>414.1</v>
          </cell>
        </row>
        <row r="294">
          <cell r="A294" t="str">
            <v>NO06</v>
          </cell>
          <cell r="B294">
            <v>188.8</v>
          </cell>
          <cell r="C294">
            <v>188</v>
          </cell>
          <cell r="D294">
            <v>191.6</v>
          </cell>
          <cell r="E294">
            <v>193.2</v>
          </cell>
          <cell r="F294">
            <v>188</v>
          </cell>
          <cell r="G294">
            <v>192.2</v>
          </cell>
          <cell r="H294">
            <v>191.7</v>
          </cell>
          <cell r="I294">
            <v>197.7</v>
          </cell>
          <cell r="J294">
            <v>206.1</v>
          </cell>
        </row>
        <row r="295">
          <cell r="A295" t="str">
            <v>NO07</v>
          </cell>
          <cell r="B295">
            <v>219.6</v>
          </cell>
          <cell r="C295">
            <v>223.2</v>
          </cell>
          <cell r="D295">
            <v>225.4</v>
          </cell>
          <cell r="E295">
            <v>224.8</v>
          </cell>
          <cell r="F295">
            <v>220.6</v>
          </cell>
          <cell r="G295">
            <v>223.1</v>
          </cell>
          <cell r="H295">
            <v>218.9</v>
          </cell>
          <cell r="I295">
            <v>221.8</v>
          </cell>
          <cell r="J295">
            <v>223.4</v>
          </cell>
        </row>
        <row r="296">
          <cell r="A296" t="str">
            <v>CH01</v>
          </cell>
          <cell r="D296">
            <v>659.8</v>
          </cell>
          <cell r="E296">
            <v>673.7</v>
          </cell>
          <cell r="F296">
            <v>666.9</v>
          </cell>
          <cell r="G296">
            <v>667.6</v>
          </cell>
          <cell r="H296">
            <v>672.9</v>
          </cell>
          <cell r="I296">
            <v>693.9</v>
          </cell>
          <cell r="J296">
            <v>712.3</v>
          </cell>
        </row>
        <row r="297">
          <cell r="A297" t="str">
            <v>CH02</v>
          </cell>
          <cell r="D297">
            <v>895.4</v>
          </cell>
          <cell r="E297">
            <v>892.4</v>
          </cell>
          <cell r="F297">
            <v>892.2</v>
          </cell>
          <cell r="G297">
            <v>889.9</v>
          </cell>
          <cell r="H297">
            <v>891.5</v>
          </cell>
          <cell r="I297">
            <v>904.5</v>
          </cell>
          <cell r="J297">
            <v>901.2</v>
          </cell>
        </row>
        <row r="298">
          <cell r="A298" t="str">
            <v>CH03</v>
          </cell>
          <cell r="D298">
            <v>541.1</v>
          </cell>
          <cell r="E298">
            <v>532.29999999999995</v>
          </cell>
          <cell r="F298">
            <v>534.1</v>
          </cell>
          <cell r="G298">
            <v>533.4</v>
          </cell>
          <cell r="H298">
            <v>536.79999999999995</v>
          </cell>
          <cell r="I298">
            <v>541.1</v>
          </cell>
          <cell r="J298">
            <v>557.4</v>
          </cell>
        </row>
        <row r="299">
          <cell r="A299" t="str">
            <v>CH04</v>
          </cell>
          <cell r="D299">
            <v>665.7</v>
          </cell>
          <cell r="E299">
            <v>677.8</v>
          </cell>
          <cell r="F299">
            <v>685.8</v>
          </cell>
          <cell r="G299">
            <v>686.2</v>
          </cell>
          <cell r="H299">
            <v>689.9</v>
          </cell>
          <cell r="I299">
            <v>710</v>
          </cell>
          <cell r="J299">
            <v>719.6</v>
          </cell>
        </row>
        <row r="300">
          <cell r="A300" t="str">
            <v>CH05</v>
          </cell>
          <cell r="D300">
            <v>541.5</v>
          </cell>
          <cell r="E300">
            <v>560</v>
          </cell>
          <cell r="F300">
            <v>555.70000000000005</v>
          </cell>
          <cell r="G300">
            <v>563</v>
          </cell>
          <cell r="H300">
            <v>564.20000000000005</v>
          </cell>
          <cell r="I300">
            <v>565.70000000000005</v>
          </cell>
          <cell r="J300">
            <v>579</v>
          </cell>
        </row>
        <row r="301">
          <cell r="A301" t="str">
            <v>CH06</v>
          </cell>
          <cell r="D301">
            <v>376.9</v>
          </cell>
          <cell r="E301">
            <v>379.2</v>
          </cell>
          <cell r="F301">
            <v>372.6</v>
          </cell>
          <cell r="G301">
            <v>378.1</v>
          </cell>
          <cell r="H301">
            <v>385.8</v>
          </cell>
          <cell r="I301">
            <v>388.2</v>
          </cell>
          <cell r="J301">
            <v>396.3</v>
          </cell>
        </row>
        <row r="302">
          <cell r="A302" t="str">
            <v>CH07</v>
          </cell>
          <cell r="D302">
            <v>156.4</v>
          </cell>
          <cell r="E302">
            <v>149.30000000000001</v>
          </cell>
          <cell r="F302">
            <v>149.4</v>
          </cell>
          <cell r="G302">
            <v>146.9</v>
          </cell>
          <cell r="H302">
            <v>146</v>
          </cell>
          <cell r="I302">
            <v>150.6</v>
          </cell>
          <cell r="J302">
            <v>149.69999999999999</v>
          </cell>
        </row>
        <row r="303">
          <cell r="A303" t="str">
            <v>MK00</v>
          </cell>
          <cell r="I303">
            <v>563</v>
          </cell>
          <cell r="J303">
            <v>582.6</v>
          </cell>
        </row>
        <row r="304">
          <cell r="A304" t="str">
            <v>TR10</v>
          </cell>
          <cell r="I304">
            <v>3789.6</v>
          </cell>
          <cell r="J304">
            <v>3827.2</v>
          </cell>
        </row>
        <row r="305">
          <cell r="A305" t="str">
            <v>TR21</v>
          </cell>
          <cell r="I305">
            <v>505.5</v>
          </cell>
          <cell r="J305">
            <v>507.2</v>
          </cell>
        </row>
        <row r="306">
          <cell r="A306" t="str">
            <v>TR22</v>
          </cell>
          <cell r="I306">
            <v>530</v>
          </cell>
          <cell r="J306">
            <v>570.20000000000005</v>
          </cell>
        </row>
        <row r="307">
          <cell r="A307" t="str">
            <v>TR31</v>
          </cell>
          <cell r="I307">
            <v>1085.0999999999999</v>
          </cell>
          <cell r="J307">
            <v>1183.0999999999999</v>
          </cell>
        </row>
        <row r="308">
          <cell r="A308" t="str">
            <v>TR32</v>
          </cell>
          <cell r="I308">
            <v>860.4</v>
          </cell>
          <cell r="J308">
            <v>852.3</v>
          </cell>
        </row>
        <row r="309">
          <cell r="A309" t="str">
            <v>TR33</v>
          </cell>
          <cell r="I309">
            <v>932.3</v>
          </cell>
          <cell r="J309">
            <v>888.3</v>
          </cell>
        </row>
        <row r="310">
          <cell r="A310" t="str">
            <v>TR41</v>
          </cell>
          <cell r="I310">
            <v>1091.5</v>
          </cell>
          <cell r="J310">
            <v>1119.2</v>
          </cell>
        </row>
        <row r="311">
          <cell r="A311" t="str">
            <v>TR42</v>
          </cell>
          <cell r="I311">
            <v>844.1</v>
          </cell>
          <cell r="J311">
            <v>867.2</v>
          </cell>
        </row>
        <row r="312">
          <cell r="A312" t="str">
            <v>TR51</v>
          </cell>
          <cell r="I312">
            <v>1272.8</v>
          </cell>
          <cell r="J312">
            <v>1320.9</v>
          </cell>
        </row>
        <row r="313">
          <cell r="A313" t="str">
            <v>TR52</v>
          </cell>
          <cell r="I313">
            <v>553.29999999999995</v>
          </cell>
          <cell r="J313">
            <v>607</v>
          </cell>
        </row>
        <row r="314">
          <cell r="A314" t="str">
            <v>TR61</v>
          </cell>
          <cell r="I314">
            <v>862.5</v>
          </cell>
          <cell r="J314">
            <v>897.9</v>
          </cell>
        </row>
        <row r="315">
          <cell r="A315" t="str">
            <v>TR62</v>
          </cell>
          <cell r="I315">
            <v>936.6</v>
          </cell>
          <cell r="J315">
            <v>999.7</v>
          </cell>
        </row>
        <row r="316">
          <cell r="A316" t="str">
            <v>TR63</v>
          </cell>
          <cell r="I316">
            <v>696.2</v>
          </cell>
          <cell r="J316">
            <v>687.4</v>
          </cell>
        </row>
        <row r="317">
          <cell r="A317" t="str">
            <v>TR71</v>
          </cell>
          <cell r="I317">
            <v>413.4</v>
          </cell>
          <cell r="J317">
            <v>397.4</v>
          </cell>
        </row>
        <row r="318">
          <cell r="A318" t="str">
            <v>TR72</v>
          </cell>
          <cell r="I318">
            <v>534.1</v>
          </cell>
          <cell r="J318">
            <v>561.4</v>
          </cell>
        </row>
        <row r="319">
          <cell r="A319" t="str">
            <v>TR81</v>
          </cell>
          <cell r="I319">
            <v>355.2</v>
          </cell>
          <cell r="J319">
            <v>341.4</v>
          </cell>
        </row>
        <row r="320">
          <cell r="A320" t="str">
            <v>TR82</v>
          </cell>
          <cell r="I320">
            <v>259.7</v>
          </cell>
          <cell r="J320">
            <v>238.8</v>
          </cell>
        </row>
        <row r="321">
          <cell r="A321" t="str">
            <v>TR83</v>
          </cell>
          <cell r="I321">
            <v>897.7</v>
          </cell>
          <cell r="J321">
            <v>942.8</v>
          </cell>
        </row>
        <row r="322">
          <cell r="A322" t="str">
            <v>TR90</v>
          </cell>
          <cell r="I322">
            <v>970</v>
          </cell>
          <cell r="J322">
            <v>939.6</v>
          </cell>
        </row>
        <row r="323">
          <cell r="A323" t="str">
            <v>TRA1</v>
          </cell>
          <cell r="I323">
            <v>315.5</v>
          </cell>
          <cell r="J323">
            <v>286.3</v>
          </cell>
        </row>
        <row r="324">
          <cell r="A324" t="str">
            <v>TRA2</v>
          </cell>
          <cell r="I324">
            <v>292.60000000000002</v>
          </cell>
          <cell r="J324">
            <v>284.8</v>
          </cell>
        </row>
        <row r="325">
          <cell r="A325" t="str">
            <v>TRB1</v>
          </cell>
          <cell r="I325">
            <v>381.2</v>
          </cell>
          <cell r="J325">
            <v>392.6</v>
          </cell>
        </row>
        <row r="326">
          <cell r="A326" t="str">
            <v>TRB2</v>
          </cell>
          <cell r="I326">
            <v>370.1</v>
          </cell>
          <cell r="J326">
            <v>365.7</v>
          </cell>
        </row>
        <row r="327">
          <cell r="A327" t="str">
            <v>TRC1</v>
          </cell>
          <cell r="I327">
            <v>440</v>
          </cell>
          <cell r="J327">
            <v>453.6</v>
          </cell>
        </row>
        <row r="328">
          <cell r="A328" t="str">
            <v>TRC2</v>
          </cell>
          <cell r="I328">
            <v>440.7</v>
          </cell>
          <cell r="J328">
            <v>439.9</v>
          </cell>
        </row>
        <row r="329">
          <cell r="A329" t="str">
            <v>TRC3</v>
          </cell>
          <cell r="I329">
            <v>254.4</v>
          </cell>
          <cell r="J329">
            <v>247.1</v>
          </cell>
        </row>
      </sheetData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Data2"/>
      <sheetName val="Data3"/>
      <sheetName val="Data4"/>
      <sheetName val="Data5"/>
      <sheetName val="Data6"/>
    </sheetNames>
    <sheetDataSet>
      <sheetData sheetId="0"/>
      <sheetData sheetId="1"/>
      <sheetData sheetId="2">
        <row r="10">
          <cell r="A10" t="str">
            <v>BE10</v>
          </cell>
          <cell r="B10">
            <v>48700</v>
          </cell>
          <cell r="C10">
            <v>49700</v>
          </cell>
          <cell r="D10">
            <v>52200</v>
          </cell>
          <cell r="E10">
            <v>51200</v>
          </cell>
          <cell r="F10">
            <v>51900</v>
          </cell>
          <cell r="G10">
            <v>53200</v>
          </cell>
          <cell r="H10">
            <v>53700</v>
          </cell>
          <cell r="I10">
            <v>54900</v>
          </cell>
          <cell r="J10">
            <v>54200</v>
          </cell>
          <cell r="K10">
            <v>52400</v>
          </cell>
          <cell r="L10">
            <v>55100</v>
          </cell>
          <cell r="M10">
            <v>55600</v>
          </cell>
          <cell r="N10" t="e">
            <v>#NAME?</v>
          </cell>
        </row>
        <row r="11">
          <cell r="A11" t="str">
            <v>BE21</v>
          </cell>
          <cell r="B11">
            <v>28200</v>
          </cell>
          <cell r="C11">
            <v>28200</v>
          </cell>
          <cell r="D11">
            <v>29800</v>
          </cell>
          <cell r="E11">
            <v>29500</v>
          </cell>
          <cell r="F11">
            <v>30600</v>
          </cell>
          <cell r="G11">
            <v>31800</v>
          </cell>
          <cell r="H11">
            <v>32600</v>
          </cell>
          <cell r="I11">
            <v>33800</v>
          </cell>
          <cell r="J11">
            <v>33800</v>
          </cell>
          <cell r="K11">
            <v>31700</v>
          </cell>
          <cell r="L11">
            <v>33900</v>
          </cell>
          <cell r="M11">
            <v>34800</v>
          </cell>
          <cell r="N11" t="e">
            <v>#NAME?</v>
          </cell>
        </row>
        <row r="12">
          <cell r="A12" t="str">
            <v>BE22</v>
          </cell>
          <cell r="B12">
            <v>20200</v>
          </cell>
          <cell r="C12">
            <v>20500</v>
          </cell>
          <cell r="D12">
            <v>21500</v>
          </cell>
          <cell r="E12">
            <v>21400</v>
          </cell>
          <cell r="F12">
            <v>21600</v>
          </cell>
          <cell r="G12">
            <v>21700</v>
          </cell>
          <cell r="H12">
            <v>22800</v>
          </cell>
          <cell r="I12">
            <v>24100</v>
          </cell>
          <cell r="J12">
            <v>24100</v>
          </cell>
          <cell r="K12">
            <v>22300</v>
          </cell>
          <cell r="L12">
            <v>24000</v>
          </cell>
          <cell r="M12">
            <v>24900</v>
          </cell>
          <cell r="N12" t="e">
            <v>#NAME?</v>
          </cell>
        </row>
        <row r="13">
          <cell r="A13" t="str">
            <v>BE23</v>
          </cell>
          <cell r="B13">
            <v>20800</v>
          </cell>
          <cell r="C13">
            <v>21200</v>
          </cell>
          <cell r="D13">
            <v>22500</v>
          </cell>
          <cell r="E13">
            <v>22700</v>
          </cell>
          <cell r="F13">
            <v>23300</v>
          </cell>
          <cell r="G13">
            <v>23900</v>
          </cell>
          <cell r="H13">
            <v>24800</v>
          </cell>
          <cell r="I13">
            <v>26100</v>
          </cell>
          <cell r="J13">
            <v>26000</v>
          </cell>
          <cell r="K13">
            <v>25100</v>
          </cell>
          <cell r="L13">
            <v>26500</v>
          </cell>
          <cell r="M13">
            <v>27400</v>
          </cell>
          <cell r="N13" t="e">
            <v>#NAME?</v>
          </cell>
        </row>
        <row r="14">
          <cell r="A14" t="str">
            <v>BE24</v>
          </cell>
          <cell r="B14">
            <v>24700</v>
          </cell>
          <cell r="C14">
            <v>25700</v>
          </cell>
          <cell r="D14">
            <v>26300</v>
          </cell>
          <cell r="E14">
            <v>26400</v>
          </cell>
          <cell r="F14">
            <v>27400</v>
          </cell>
          <cell r="G14">
            <v>28000</v>
          </cell>
          <cell r="H14">
            <v>29300</v>
          </cell>
          <cell r="I14">
            <v>30600</v>
          </cell>
          <cell r="J14">
            <v>30300</v>
          </cell>
          <cell r="K14">
            <v>29700</v>
          </cell>
          <cell r="L14">
            <v>31100</v>
          </cell>
          <cell r="M14">
            <v>31800</v>
          </cell>
          <cell r="N14" t="e">
            <v>#NAME?</v>
          </cell>
        </row>
        <row r="15">
          <cell r="A15" t="str">
            <v>BE25</v>
          </cell>
          <cell r="B15">
            <v>22500</v>
          </cell>
          <cell r="C15">
            <v>22900</v>
          </cell>
          <cell r="D15">
            <v>23900</v>
          </cell>
          <cell r="E15">
            <v>24000</v>
          </cell>
          <cell r="F15">
            <v>24600</v>
          </cell>
          <cell r="G15">
            <v>25100</v>
          </cell>
          <cell r="H15">
            <v>26400</v>
          </cell>
          <cell r="I15">
            <v>27600</v>
          </cell>
          <cell r="J15">
            <v>27300</v>
          </cell>
          <cell r="K15">
            <v>25900</v>
          </cell>
          <cell r="L15">
            <v>27600</v>
          </cell>
          <cell r="M15">
            <v>28500</v>
          </cell>
          <cell r="N15" t="e">
            <v>#NAME?</v>
          </cell>
        </row>
        <row r="16">
          <cell r="A16" t="str">
            <v>BE31</v>
          </cell>
          <cell r="B16">
            <v>22000</v>
          </cell>
          <cell r="C16">
            <v>22800</v>
          </cell>
          <cell r="D16">
            <v>24100</v>
          </cell>
          <cell r="E16">
            <v>23900</v>
          </cell>
          <cell r="F16">
            <v>25300</v>
          </cell>
          <cell r="G16">
            <v>26200</v>
          </cell>
          <cell r="H16">
            <v>27100</v>
          </cell>
          <cell r="I16">
            <v>27800</v>
          </cell>
          <cell r="J16">
            <v>29300</v>
          </cell>
          <cell r="K16">
            <v>27900</v>
          </cell>
          <cell r="L16">
            <v>32300</v>
          </cell>
          <cell r="M16">
            <v>29800</v>
          </cell>
          <cell r="N16" t="e">
            <v>#NAME?</v>
          </cell>
        </row>
        <row r="17">
          <cell r="A17" t="str">
            <v>BE32</v>
          </cell>
          <cell r="B17">
            <v>15800</v>
          </cell>
          <cell r="C17">
            <v>16100</v>
          </cell>
          <cell r="D17">
            <v>16700</v>
          </cell>
          <cell r="E17">
            <v>16900</v>
          </cell>
          <cell r="F17">
            <v>17200</v>
          </cell>
          <cell r="G17">
            <v>17700</v>
          </cell>
          <cell r="H17">
            <v>18300</v>
          </cell>
          <cell r="I17">
            <v>18900</v>
          </cell>
          <cell r="J17">
            <v>19200</v>
          </cell>
          <cell r="K17">
            <v>18100</v>
          </cell>
          <cell r="L17">
            <v>19200</v>
          </cell>
          <cell r="M17">
            <v>19900</v>
          </cell>
          <cell r="N17" t="e">
            <v>#NAME?</v>
          </cell>
        </row>
        <row r="18">
          <cell r="A18" t="str">
            <v>BE33</v>
          </cell>
          <cell r="B18">
            <v>18000</v>
          </cell>
          <cell r="C18">
            <v>18200</v>
          </cell>
          <cell r="D18">
            <v>18900</v>
          </cell>
          <cell r="E18">
            <v>18800</v>
          </cell>
          <cell r="F18">
            <v>19300</v>
          </cell>
          <cell r="G18">
            <v>19700</v>
          </cell>
          <cell r="H18">
            <v>20500</v>
          </cell>
          <cell r="I18">
            <v>21300</v>
          </cell>
          <cell r="J18">
            <v>21600</v>
          </cell>
          <cell r="K18">
            <v>20700</v>
          </cell>
          <cell r="L18">
            <v>21800</v>
          </cell>
          <cell r="M18">
            <v>22600</v>
          </cell>
          <cell r="N18" t="e">
            <v>#NAME?</v>
          </cell>
        </row>
        <row r="19">
          <cell r="A19" t="str">
            <v>BE34</v>
          </cell>
          <cell r="B19">
            <v>16800</v>
          </cell>
          <cell r="C19">
            <v>16700</v>
          </cell>
          <cell r="D19">
            <v>17600</v>
          </cell>
          <cell r="E19">
            <v>17400</v>
          </cell>
          <cell r="F19">
            <v>17800</v>
          </cell>
          <cell r="G19">
            <v>18400</v>
          </cell>
          <cell r="H19">
            <v>19300</v>
          </cell>
          <cell r="I19">
            <v>19600</v>
          </cell>
          <cell r="J19">
            <v>19300</v>
          </cell>
          <cell r="K19">
            <v>18700</v>
          </cell>
          <cell r="L19">
            <v>19800</v>
          </cell>
          <cell r="M19">
            <v>20300</v>
          </cell>
          <cell r="N19" t="e">
            <v>#NAME?</v>
          </cell>
        </row>
        <row r="20">
          <cell r="A20" t="str">
            <v>BE35</v>
          </cell>
          <cell r="B20">
            <v>16500</v>
          </cell>
          <cell r="C20">
            <v>16800</v>
          </cell>
          <cell r="D20">
            <v>17600</v>
          </cell>
          <cell r="E20">
            <v>17800</v>
          </cell>
          <cell r="F20">
            <v>18100</v>
          </cell>
          <cell r="G20">
            <v>18600</v>
          </cell>
          <cell r="H20">
            <v>19400</v>
          </cell>
          <cell r="I20">
            <v>20000</v>
          </cell>
          <cell r="J20">
            <v>20200</v>
          </cell>
          <cell r="K20">
            <v>19600</v>
          </cell>
          <cell r="L20">
            <v>21100</v>
          </cell>
          <cell r="M20">
            <v>21500</v>
          </cell>
          <cell r="N20" t="e">
            <v>#NAME?</v>
          </cell>
        </row>
        <row r="21">
          <cell r="A21" t="str">
            <v>BG31</v>
          </cell>
          <cell r="B21">
            <v>4900</v>
          </cell>
          <cell r="C21">
            <v>5200</v>
          </cell>
          <cell r="D21">
            <v>5500</v>
          </cell>
          <cell r="E21">
            <v>5600</v>
          </cell>
          <cell r="F21">
            <v>5800</v>
          </cell>
          <cell r="G21">
            <v>6200</v>
          </cell>
          <cell r="H21">
            <v>6200</v>
          </cell>
          <cell r="I21">
            <v>6700</v>
          </cell>
          <cell r="J21">
            <v>7000</v>
          </cell>
          <cell r="K21">
            <v>6400</v>
          </cell>
          <cell r="L21">
            <v>6500</v>
          </cell>
          <cell r="M21">
            <v>7200</v>
          </cell>
          <cell r="N21" t="e">
            <v>#NAME?</v>
          </cell>
        </row>
        <row r="22">
          <cell r="A22" t="str">
            <v>BG32</v>
          </cell>
          <cell r="B22">
            <v>4500</v>
          </cell>
          <cell r="C22">
            <v>5000</v>
          </cell>
          <cell r="D22">
            <v>5600</v>
          </cell>
          <cell r="E22">
            <v>5600</v>
          </cell>
          <cell r="F22">
            <v>5900</v>
          </cell>
          <cell r="G22">
            <v>6400</v>
          </cell>
          <cell r="H22">
            <v>6600</v>
          </cell>
          <cell r="I22">
            <v>7000</v>
          </cell>
          <cell r="J22">
            <v>7500</v>
          </cell>
          <cell r="K22">
            <v>6900</v>
          </cell>
          <cell r="L22">
            <v>7100</v>
          </cell>
          <cell r="M22">
            <v>7800</v>
          </cell>
          <cell r="N22" t="e">
            <v>#NAME?</v>
          </cell>
        </row>
        <row r="23">
          <cell r="A23" t="str">
            <v>BG33</v>
          </cell>
          <cell r="B23">
            <v>5200</v>
          </cell>
          <cell r="C23">
            <v>5300</v>
          </cell>
          <cell r="D23">
            <v>5800</v>
          </cell>
          <cell r="E23">
            <v>6200</v>
          </cell>
          <cell r="F23">
            <v>6600</v>
          </cell>
          <cell r="G23">
            <v>7100</v>
          </cell>
          <cell r="H23">
            <v>7900</v>
          </cell>
          <cell r="I23">
            <v>8500</v>
          </cell>
          <cell r="J23">
            <v>9400</v>
          </cell>
          <cell r="K23">
            <v>8400</v>
          </cell>
          <cell r="L23">
            <v>8800</v>
          </cell>
          <cell r="M23">
            <v>9400</v>
          </cell>
          <cell r="N23" t="e">
            <v>#NAME?</v>
          </cell>
        </row>
        <row r="24">
          <cell r="A24" t="str">
            <v>BG34</v>
          </cell>
          <cell r="B24">
            <v>5600</v>
          </cell>
          <cell r="C24">
            <v>5600</v>
          </cell>
          <cell r="D24">
            <v>5800</v>
          </cell>
          <cell r="E24">
            <v>6400</v>
          </cell>
          <cell r="F24">
            <v>6900</v>
          </cell>
          <cell r="G24">
            <v>7700</v>
          </cell>
          <cell r="H24">
            <v>7900</v>
          </cell>
          <cell r="I24">
            <v>8100</v>
          </cell>
          <cell r="J24">
            <v>9000</v>
          </cell>
          <cell r="K24">
            <v>8500</v>
          </cell>
          <cell r="L24">
            <v>8800</v>
          </cell>
          <cell r="M24">
            <v>9500</v>
          </cell>
          <cell r="N24" t="e">
            <v>#NAME?</v>
          </cell>
        </row>
        <row r="25">
          <cell r="A25" t="str">
            <v>BG41</v>
          </cell>
          <cell r="B25">
            <v>7100</v>
          </cell>
          <cell r="C25">
            <v>8100</v>
          </cell>
          <cell r="D25">
            <v>9300</v>
          </cell>
          <cell r="E25">
            <v>10100</v>
          </cell>
          <cell r="F25">
            <v>11000</v>
          </cell>
          <cell r="G25">
            <v>12200</v>
          </cell>
          <cell r="H25">
            <v>14100</v>
          </cell>
          <cell r="I25">
            <v>16500</v>
          </cell>
          <cell r="J25">
            <v>18100</v>
          </cell>
          <cell r="K25">
            <v>17600</v>
          </cell>
          <cell r="L25">
            <v>18500</v>
          </cell>
          <cell r="M25">
            <v>19600</v>
          </cell>
          <cell r="N25" t="e">
            <v>#NAME?</v>
          </cell>
        </row>
        <row r="26">
          <cell r="A26" t="str">
            <v>BG42</v>
          </cell>
          <cell r="B26">
            <v>4100</v>
          </cell>
          <cell r="C26">
            <v>4500</v>
          </cell>
          <cell r="D26">
            <v>4800</v>
          </cell>
          <cell r="E26">
            <v>5300</v>
          </cell>
          <cell r="F26">
            <v>5800</v>
          </cell>
          <cell r="G26">
            <v>6300</v>
          </cell>
          <cell r="H26">
            <v>6700</v>
          </cell>
          <cell r="I26">
            <v>7200</v>
          </cell>
          <cell r="J26">
            <v>7600</v>
          </cell>
          <cell r="K26">
            <v>7100</v>
          </cell>
          <cell r="L26">
            <v>7500</v>
          </cell>
          <cell r="M26">
            <v>8100</v>
          </cell>
          <cell r="N26" t="e">
            <v>#NAME?</v>
          </cell>
        </row>
        <row r="27">
          <cell r="A27" t="str">
            <v>CZ01</v>
          </cell>
          <cell r="B27">
            <v>26400</v>
          </cell>
          <cell r="C27">
            <v>29300</v>
          </cell>
          <cell r="D27">
            <v>30900</v>
          </cell>
          <cell r="E27">
            <v>33200</v>
          </cell>
          <cell r="F27">
            <v>35200</v>
          </cell>
          <cell r="G27">
            <v>37300</v>
          </cell>
          <cell r="H27">
            <v>39800</v>
          </cell>
          <cell r="I27">
            <v>44200</v>
          </cell>
          <cell r="J27">
            <v>43600</v>
          </cell>
          <cell r="K27">
            <v>41300</v>
          </cell>
          <cell r="L27">
            <v>42200</v>
          </cell>
          <cell r="M27">
            <v>42900</v>
          </cell>
          <cell r="N27" t="e">
            <v>#NAME?</v>
          </cell>
        </row>
        <row r="28">
          <cell r="A28" t="str">
            <v>CZ02</v>
          </cell>
          <cell r="B28">
            <v>12900</v>
          </cell>
          <cell r="C28">
            <v>13600</v>
          </cell>
          <cell r="D28">
            <v>14200</v>
          </cell>
          <cell r="E28">
            <v>14800</v>
          </cell>
          <cell r="F28">
            <v>15800</v>
          </cell>
          <cell r="G28">
            <v>16200</v>
          </cell>
          <cell r="H28">
            <v>17700</v>
          </cell>
          <cell r="I28">
            <v>19200</v>
          </cell>
          <cell r="J28">
            <v>18700</v>
          </cell>
          <cell r="K28">
            <v>17400</v>
          </cell>
          <cell r="L28">
            <v>17400</v>
          </cell>
          <cell r="M28">
            <v>18200</v>
          </cell>
          <cell r="N28" t="e">
            <v>#NAME?</v>
          </cell>
        </row>
        <row r="29">
          <cell r="A29" t="str">
            <v>CZ03</v>
          </cell>
          <cell r="B29">
            <v>12600</v>
          </cell>
          <cell r="C29">
            <v>13300</v>
          </cell>
          <cell r="D29">
            <v>13700</v>
          </cell>
          <cell r="E29">
            <v>14600</v>
          </cell>
          <cell r="F29">
            <v>15700</v>
          </cell>
          <cell r="G29">
            <v>16500</v>
          </cell>
          <cell r="H29">
            <v>17500</v>
          </cell>
          <cell r="I29">
            <v>18400</v>
          </cell>
          <cell r="J29">
            <v>17100</v>
          </cell>
          <cell r="K29">
            <v>16700</v>
          </cell>
          <cell r="L29">
            <v>17100</v>
          </cell>
          <cell r="M29">
            <v>17600</v>
          </cell>
          <cell r="N29" t="e">
            <v>#NAME?</v>
          </cell>
        </row>
        <row r="30">
          <cell r="A30" t="str">
            <v>CZ04</v>
          </cell>
          <cell r="B30">
            <v>11300</v>
          </cell>
          <cell r="C30">
            <v>11800</v>
          </cell>
          <cell r="D30">
            <v>12300</v>
          </cell>
          <cell r="E30">
            <v>13200</v>
          </cell>
          <cell r="F30">
            <v>13900</v>
          </cell>
          <cell r="G30">
            <v>14400</v>
          </cell>
          <cell r="H30">
            <v>15100</v>
          </cell>
          <cell r="I30">
            <v>16300</v>
          </cell>
          <cell r="J30">
            <v>15700</v>
          </cell>
          <cell r="K30">
            <v>15700</v>
          </cell>
          <cell r="L30">
            <v>15500</v>
          </cell>
          <cell r="M30">
            <v>15700</v>
          </cell>
          <cell r="N30" t="e">
            <v>#NAME?</v>
          </cell>
        </row>
        <row r="31">
          <cell r="A31" t="str">
            <v>CZ05</v>
          </cell>
          <cell r="B31">
            <v>12200</v>
          </cell>
          <cell r="C31">
            <v>12900</v>
          </cell>
          <cell r="D31">
            <v>13100</v>
          </cell>
          <cell r="E31">
            <v>13400</v>
          </cell>
          <cell r="F31">
            <v>14300</v>
          </cell>
          <cell r="G31">
            <v>15000</v>
          </cell>
          <cell r="H31">
            <v>15800</v>
          </cell>
          <cell r="I31">
            <v>17000</v>
          </cell>
          <cell r="J31">
            <v>16300</v>
          </cell>
          <cell r="K31">
            <v>15800</v>
          </cell>
          <cell r="L31">
            <v>16100</v>
          </cell>
          <cell r="M31">
            <v>16700</v>
          </cell>
          <cell r="N31" t="e">
            <v>#NAME?</v>
          </cell>
        </row>
        <row r="32">
          <cell r="A32" t="str">
            <v>CZ06</v>
          </cell>
          <cell r="B32">
            <v>12100</v>
          </cell>
          <cell r="C32">
            <v>13100</v>
          </cell>
          <cell r="D32">
            <v>13500</v>
          </cell>
          <cell r="E32">
            <v>14300</v>
          </cell>
          <cell r="F32">
            <v>14900</v>
          </cell>
          <cell r="G32">
            <v>15700</v>
          </cell>
          <cell r="H32">
            <v>16800</v>
          </cell>
          <cell r="I32">
            <v>18400</v>
          </cell>
          <cell r="J32">
            <v>18100</v>
          </cell>
          <cell r="K32">
            <v>17600</v>
          </cell>
          <cell r="L32">
            <v>17800</v>
          </cell>
          <cell r="M32">
            <v>18400</v>
          </cell>
          <cell r="N32" t="e">
            <v>#NAME?</v>
          </cell>
        </row>
        <row r="33">
          <cell r="A33" t="str">
            <v>CZ07</v>
          </cell>
          <cell r="B33">
            <v>11000</v>
          </cell>
          <cell r="C33">
            <v>11700</v>
          </cell>
          <cell r="D33">
            <v>12000</v>
          </cell>
          <cell r="E33">
            <v>12600</v>
          </cell>
          <cell r="F33">
            <v>13300</v>
          </cell>
          <cell r="G33">
            <v>13800</v>
          </cell>
          <cell r="H33">
            <v>14600</v>
          </cell>
          <cell r="I33">
            <v>16000</v>
          </cell>
          <cell r="J33">
            <v>16100</v>
          </cell>
          <cell r="K33">
            <v>15600</v>
          </cell>
          <cell r="L33">
            <v>15700</v>
          </cell>
          <cell r="M33">
            <v>16500</v>
          </cell>
          <cell r="N33" t="e">
            <v>#NAME?</v>
          </cell>
        </row>
        <row r="34">
          <cell r="A34" t="str">
            <v>CZ08</v>
          </cell>
          <cell r="B34">
            <v>10500</v>
          </cell>
          <cell r="C34">
            <v>11300</v>
          </cell>
          <cell r="D34">
            <v>11700</v>
          </cell>
          <cell r="E34">
            <v>12200</v>
          </cell>
          <cell r="F34">
            <v>13800</v>
          </cell>
          <cell r="G34">
            <v>15100</v>
          </cell>
          <cell r="H34">
            <v>15700</v>
          </cell>
          <cell r="I34">
            <v>17300</v>
          </cell>
          <cell r="J34">
            <v>17200</v>
          </cell>
          <cell r="K34">
            <v>15900</v>
          </cell>
          <cell r="L34">
            <v>16600</v>
          </cell>
          <cell r="M34">
            <v>17800</v>
          </cell>
          <cell r="N34" t="e">
            <v>#NAME?</v>
          </cell>
        </row>
        <row r="35">
          <cell r="A35" t="str">
            <v>DK01</v>
          </cell>
          <cell r="B35">
            <v>30200</v>
          </cell>
          <cell r="C35">
            <v>30200</v>
          </cell>
          <cell r="D35">
            <v>30900</v>
          </cell>
          <cell r="E35">
            <v>30600</v>
          </cell>
          <cell r="F35">
            <v>32600</v>
          </cell>
          <cell r="G35">
            <v>33800</v>
          </cell>
          <cell r="H35">
            <v>34700</v>
          </cell>
          <cell r="I35">
            <v>36200</v>
          </cell>
          <cell r="J35">
            <v>36700</v>
          </cell>
          <cell r="K35">
            <v>34700</v>
          </cell>
          <cell r="L35">
            <v>38600</v>
          </cell>
          <cell r="M35">
            <v>38300</v>
          </cell>
          <cell r="N35" t="e">
            <v>#NAME?</v>
          </cell>
        </row>
        <row r="36">
          <cell r="A36" t="str">
            <v>DK02</v>
          </cell>
          <cell r="B36">
            <v>18200</v>
          </cell>
          <cell r="C36">
            <v>18600</v>
          </cell>
          <cell r="D36">
            <v>19400</v>
          </cell>
          <cell r="E36">
            <v>19000</v>
          </cell>
          <cell r="F36">
            <v>20100</v>
          </cell>
          <cell r="G36">
            <v>20200</v>
          </cell>
          <cell r="H36">
            <v>21200</v>
          </cell>
          <cell r="I36">
            <v>21900</v>
          </cell>
          <cell r="J36">
            <v>21800</v>
          </cell>
          <cell r="K36">
            <v>20500</v>
          </cell>
          <cell r="L36">
            <v>21900</v>
          </cell>
          <cell r="M36">
            <v>22000</v>
          </cell>
          <cell r="N36" t="e">
            <v>#NAME?</v>
          </cell>
        </row>
        <row r="37">
          <cell r="A37" t="str">
            <v>DK03</v>
          </cell>
          <cell r="B37">
            <v>22400</v>
          </cell>
          <cell r="C37">
            <v>22800</v>
          </cell>
          <cell r="D37">
            <v>23800</v>
          </cell>
          <cell r="E37">
            <v>23200</v>
          </cell>
          <cell r="F37">
            <v>24500</v>
          </cell>
          <cell r="G37">
            <v>24300</v>
          </cell>
          <cell r="H37">
            <v>26100</v>
          </cell>
          <cell r="I37">
            <v>27500</v>
          </cell>
          <cell r="J37">
            <v>28000</v>
          </cell>
          <cell r="K37">
            <v>26100</v>
          </cell>
          <cell r="L37">
            <v>27700</v>
          </cell>
          <cell r="M37">
            <v>27800</v>
          </cell>
          <cell r="N37" t="e">
            <v>#NAME?</v>
          </cell>
        </row>
        <row r="38">
          <cell r="A38" t="str">
            <v>DK04</v>
          </cell>
          <cell r="B38">
            <v>23300</v>
          </cell>
          <cell r="C38">
            <v>23700</v>
          </cell>
          <cell r="D38">
            <v>24900</v>
          </cell>
          <cell r="E38">
            <v>24000</v>
          </cell>
          <cell r="F38">
            <v>25200</v>
          </cell>
          <cell r="G38">
            <v>25000</v>
          </cell>
          <cell r="H38">
            <v>27000</v>
          </cell>
          <cell r="I38">
            <v>28100</v>
          </cell>
          <cell r="J38">
            <v>28700</v>
          </cell>
          <cell r="K38">
            <v>27200</v>
          </cell>
          <cell r="L38">
            <v>28200</v>
          </cell>
          <cell r="M38">
            <v>28200</v>
          </cell>
          <cell r="N38" t="e">
            <v>#NAME?</v>
          </cell>
        </row>
        <row r="39">
          <cell r="A39" t="str">
            <v>DK05</v>
          </cell>
          <cell r="B39">
            <v>21800</v>
          </cell>
          <cell r="C39">
            <v>22200</v>
          </cell>
          <cell r="D39">
            <v>23500</v>
          </cell>
          <cell r="E39">
            <v>22900</v>
          </cell>
          <cell r="F39">
            <v>23500</v>
          </cell>
          <cell r="G39">
            <v>23700</v>
          </cell>
          <cell r="H39">
            <v>25500</v>
          </cell>
          <cell r="I39">
            <v>26800</v>
          </cell>
          <cell r="J39">
            <v>27300</v>
          </cell>
          <cell r="K39">
            <v>26000</v>
          </cell>
          <cell r="L39">
            <v>26800</v>
          </cell>
          <cell r="M39">
            <v>27500</v>
          </cell>
          <cell r="N39" t="e">
            <v>#NAME?</v>
          </cell>
        </row>
        <row r="40">
          <cell r="A40" t="str">
            <v>DE11</v>
          </cell>
          <cell r="B40">
            <v>27900</v>
          </cell>
          <cell r="C40">
            <v>29100</v>
          </cell>
          <cell r="D40">
            <v>29200</v>
          </cell>
          <cell r="E40">
            <v>30000</v>
          </cell>
          <cell r="F40">
            <v>30600</v>
          </cell>
          <cell r="G40">
            <v>31300</v>
          </cell>
          <cell r="H40">
            <v>33800</v>
          </cell>
          <cell r="I40">
            <v>36100</v>
          </cell>
          <cell r="J40">
            <v>35200</v>
          </cell>
          <cell r="K40">
            <v>31200</v>
          </cell>
          <cell r="L40">
            <v>35400</v>
          </cell>
          <cell r="M40">
            <v>38000</v>
          </cell>
          <cell r="N40" t="e">
            <v>#NAME?</v>
          </cell>
        </row>
        <row r="41">
          <cell r="A41" t="str">
            <v>DE12</v>
          </cell>
          <cell r="B41">
            <v>25600</v>
          </cell>
          <cell r="C41">
            <v>26400</v>
          </cell>
          <cell r="D41">
            <v>26900</v>
          </cell>
          <cell r="E41">
            <v>27300</v>
          </cell>
          <cell r="F41">
            <v>28200</v>
          </cell>
          <cell r="G41">
            <v>29500</v>
          </cell>
          <cell r="H41">
            <v>31300</v>
          </cell>
          <cell r="I41">
            <v>32800</v>
          </cell>
          <cell r="J41">
            <v>33000</v>
          </cell>
          <cell r="K41">
            <v>30200</v>
          </cell>
          <cell r="L41">
            <v>32400</v>
          </cell>
          <cell r="M41">
            <v>34000</v>
          </cell>
          <cell r="N41" t="e">
            <v>#NAME?</v>
          </cell>
        </row>
        <row r="42">
          <cell r="A42" t="str">
            <v>DE13</v>
          </cell>
          <cell r="B42">
            <v>22200</v>
          </cell>
          <cell r="C42">
            <v>22700</v>
          </cell>
          <cell r="D42">
            <v>23000</v>
          </cell>
          <cell r="E42">
            <v>23300</v>
          </cell>
          <cell r="F42">
            <v>24200</v>
          </cell>
          <cell r="G42">
            <v>25100</v>
          </cell>
          <cell r="H42">
            <v>26700</v>
          </cell>
          <cell r="I42">
            <v>28000</v>
          </cell>
          <cell r="J42">
            <v>28300</v>
          </cell>
          <cell r="K42">
            <v>25700</v>
          </cell>
          <cell r="L42">
            <v>28100</v>
          </cell>
          <cell r="M42">
            <v>30200</v>
          </cell>
          <cell r="N42" t="e">
            <v>#NAME?</v>
          </cell>
        </row>
        <row r="43">
          <cell r="A43" t="str">
            <v>DE14</v>
          </cell>
          <cell r="B43">
            <v>23300</v>
          </cell>
          <cell r="C43">
            <v>24100</v>
          </cell>
          <cell r="D43">
            <v>24400</v>
          </cell>
          <cell r="E43">
            <v>24900</v>
          </cell>
          <cell r="F43">
            <v>26100</v>
          </cell>
          <cell r="G43">
            <v>27200</v>
          </cell>
          <cell r="H43">
            <v>28700</v>
          </cell>
          <cell r="I43">
            <v>30600</v>
          </cell>
          <cell r="J43">
            <v>31000</v>
          </cell>
          <cell r="K43">
            <v>27600</v>
          </cell>
          <cell r="L43">
            <v>30900</v>
          </cell>
          <cell r="M43">
            <v>33300</v>
          </cell>
          <cell r="N43" t="e">
            <v>#NAME?</v>
          </cell>
        </row>
        <row r="44">
          <cell r="A44" t="str">
            <v>DE21</v>
          </cell>
          <cell r="B44">
            <v>32000</v>
          </cell>
          <cell r="C44">
            <v>32700</v>
          </cell>
          <cell r="D44">
            <v>33500</v>
          </cell>
          <cell r="E44">
            <v>33900</v>
          </cell>
          <cell r="F44">
            <v>35200</v>
          </cell>
          <cell r="G44">
            <v>36700</v>
          </cell>
          <cell r="H44">
            <v>38100</v>
          </cell>
          <cell r="I44">
            <v>40200</v>
          </cell>
          <cell r="J44">
            <v>39000</v>
          </cell>
          <cell r="K44">
            <v>37000</v>
          </cell>
          <cell r="L44">
            <v>39900</v>
          </cell>
          <cell r="M44">
            <v>42200</v>
          </cell>
          <cell r="N44" t="e">
            <v>#NAME?</v>
          </cell>
        </row>
        <row r="45">
          <cell r="A45" t="str">
            <v>DE22</v>
          </cell>
          <cell r="B45">
            <v>20400</v>
          </cell>
          <cell r="C45">
            <v>21300</v>
          </cell>
          <cell r="D45">
            <v>22000</v>
          </cell>
          <cell r="E45">
            <v>22300</v>
          </cell>
          <cell r="F45">
            <v>23700</v>
          </cell>
          <cell r="G45">
            <v>24700</v>
          </cell>
          <cell r="H45">
            <v>25800</v>
          </cell>
          <cell r="I45">
            <v>27500</v>
          </cell>
          <cell r="J45">
            <v>27600</v>
          </cell>
          <cell r="K45">
            <v>25900</v>
          </cell>
          <cell r="L45">
            <v>28900</v>
          </cell>
          <cell r="M45">
            <v>31400</v>
          </cell>
          <cell r="N45" t="e">
            <v>#NAME?</v>
          </cell>
        </row>
        <row r="46">
          <cell r="A46" t="str">
            <v>DE23</v>
          </cell>
          <cell r="B46">
            <v>21700</v>
          </cell>
          <cell r="C46">
            <v>21700</v>
          </cell>
          <cell r="D46">
            <v>22700</v>
          </cell>
          <cell r="E46">
            <v>23200</v>
          </cell>
          <cell r="F46">
            <v>24200</v>
          </cell>
          <cell r="G46">
            <v>25600</v>
          </cell>
          <cell r="H46">
            <v>26700</v>
          </cell>
          <cell r="I46">
            <v>28800</v>
          </cell>
          <cell r="J46">
            <v>29300</v>
          </cell>
          <cell r="K46">
            <v>27300</v>
          </cell>
          <cell r="L46">
            <v>30200</v>
          </cell>
          <cell r="M46">
            <v>32500</v>
          </cell>
          <cell r="N46" t="e">
            <v>#NAME?</v>
          </cell>
        </row>
        <row r="47">
          <cell r="A47" t="str">
            <v>DE24</v>
          </cell>
          <cell r="B47">
            <v>20000</v>
          </cell>
          <cell r="C47">
            <v>20600</v>
          </cell>
          <cell r="D47">
            <v>20900</v>
          </cell>
          <cell r="E47">
            <v>21200</v>
          </cell>
          <cell r="F47">
            <v>22100</v>
          </cell>
          <cell r="G47">
            <v>22900</v>
          </cell>
          <cell r="H47">
            <v>24500</v>
          </cell>
          <cell r="I47">
            <v>25600</v>
          </cell>
          <cell r="J47">
            <v>25600</v>
          </cell>
          <cell r="K47">
            <v>25100</v>
          </cell>
          <cell r="L47">
            <v>27300</v>
          </cell>
          <cell r="M47">
            <v>29000</v>
          </cell>
          <cell r="N47" t="e">
            <v>#NAME?</v>
          </cell>
        </row>
        <row r="48">
          <cell r="A48" t="str">
            <v>DE25</v>
          </cell>
          <cell r="B48">
            <v>24100</v>
          </cell>
          <cell r="C48">
            <v>23800</v>
          </cell>
          <cell r="D48">
            <v>25000</v>
          </cell>
          <cell r="E48">
            <v>25400</v>
          </cell>
          <cell r="F48">
            <v>27000</v>
          </cell>
          <cell r="G48">
            <v>27500</v>
          </cell>
          <cell r="H48">
            <v>28700</v>
          </cell>
          <cell r="I48">
            <v>30200</v>
          </cell>
          <cell r="J48">
            <v>30600</v>
          </cell>
          <cell r="K48">
            <v>29300</v>
          </cell>
          <cell r="L48">
            <v>31400</v>
          </cell>
          <cell r="M48">
            <v>33300</v>
          </cell>
          <cell r="N48" t="e">
            <v>#NAME?</v>
          </cell>
        </row>
        <row r="49">
          <cell r="A49" t="str">
            <v>DE26</v>
          </cell>
          <cell r="B49">
            <v>22000</v>
          </cell>
          <cell r="C49">
            <v>22700</v>
          </cell>
          <cell r="D49">
            <v>23300</v>
          </cell>
          <cell r="E49">
            <v>24000</v>
          </cell>
          <cell r="F49">
            <v>24900</v>
          </cell>
          <cell r="G49">
            <v>26300</v>
          </cell>
          <cell r="H49">
            <v>27500</v>
          </cell>
          <cell r="I49">
            <v>29000</v>
          </cell>
          <cell r="J49">
            <v>28900</v>
          </cell>
          <cell r="K49">
            <v>26900</v>
          </cell>
          <cell r="L49">
            <v>29400</v>
          </cell>
          <cell r="M49">
            <v>31400</v>
          </cell>
          <cell r="N49" t="e">
            <v>#NAME?</v>
          </cell>
        </row>
        <row r="50">
          <cell r="A50" t="str">
            <v>DE27</v>
          </cell>
          <cell r="B50">
            <v>21900</v>
          </cell>
          <cell r="C50">
            <v>22400</v>
          </cell>
          <cell r="D50">
            <v>23400</v>
          </cell>
          <cell r="E50">
            <v>23600</v>
          </cell>
          <cell r="F50">
            <v>24600</v>
          </cell>
          <cell r="G50">
            <v>25800</v>
          </cell>
          <cell r="H50">
            <v>27300</v>
          </cell>
          <cell r="I50">
            <v>28300</v>
          </cell>
          <cell r="J50">
            <v>28700</v>
          </cell>
          <cell r="K50">
            <v>27000</v>
          </cell>
          <cell r="L50">
            <v>29200</v>
          </cell>
          <cell r="M50">
            <v>31300</v>
          </cell>
          <cell r="N50" t="e">
            <v>#NAME?</v>
          </cell>
        </row>
        <row r="51">
          <cell r="A51" t="str">
            <v>DE30</v>
          </cell>
          <cell r="B51">
            <v>21600</v>
          </cell>
          <cell r="C51">
            <v>21800</v>
          </cell>
          <cell r="D51">
            <v>21900</v>
          </cell>
          <cell r="E51">
            <v>22000</v>
          </cell>
          <cell r="F51">
            <v>22400</v>
          </cell>
          <cell r="G51">
            <v>23600</v>
          </cell>
          <cell r="H51">
            <v>24700</v>
          </cell>
          <cell r="I51">
            <v>26000</v>
          </cell>
          <cell r="J51">
            <v>26700</v>
          </cell>
          <cell r="K51">
            <v>25900</v>
          </cell>
          <cell r="L51">
            <v>27500</v>
          </cell>
          <cell r="M51">
            <v>28300</v>
          </cell>
          <cell r="N51" t="e">
            <v>#NAME?</v>
          </cell>
        </row>
        <row r="52">
          <cell r="A52" t="str">
            <v>DE40</v>
          </cell>
          <cell r="B52">
            <v>15100</v>
          </cell>
          <cell r="C52">
            <v>15500</v>
          </cell>
          <cell r="D52">
            <v>15800</v>
          </cell>
          <cell r="E52">
            <v>16200</v>
          </cell>
          <cell r="F52">
            <v>17000</v>
          </cell>
          <cell r="G52">
            <v>17900</v>
          </cell>
          <cell r="H52">
            <v>18800</v>
          </cell>
          <cell r="I52">
            <v>19700</v>
          </cell>
          <cell r="J52">
            <v>20200</v>
          </cell>
          <cell r="K52">
            <v>19100</v>
          </cell>
          <cell r="L52">
            <v>20900</v>
          </cell>
          <cell r="M52">
            <v>22000</v>
          </cell>
          <cell r="N52" t="e">
            <v>#NAME?</v>
          </cell>
        </row>
        <row r="53">
          <cell r="A53" t="str">
            <v>DE50</v>
          </cell>
          <cell r="B53">
            <v>30200</v>
          </cell>
          <cell r="C53">
            <v>31100</v>
          </cell>
          <cell r="D53">
            <v>32200</v>
          </cell>
          <cell r="E53">
            <v>33300</v>
          </cell>
          <cell r="F53">
            <v>34100</v>
          </cell>
          <cell r="G53">
            <v>35600</v>
          </cell>
          <cell r="H53">
            <v>37400</v>
          </cell>
          <cell r="I53">
            <v>39000</v>
          </cell>
          <cell r="J53">
            <v>39100</v>
          </cell>
          <cell r="K53">
            <v>34600</v>
          </cell>
          <cell r="L53">
            <v>38200</v>
          </cell>
          <cell r="M53">
            <v>39700</v>
          </cell>
          <cell r="N53" t="e">
            <v>#NAME?</v>
          </cell>
        </row>
        <row r="54">
          <cell r="A54" t="str">
            <v>DE60</v>
          </cell>
          <cell r="B54">
            <v>40100</v>
          </cell>
          <cell r="C54">
            <v>42000</v>
          </cell>
          <cell r="D54">
            <v>43000</v>
          </cell>
          <cell r="E54">
            <v>43500</v>
          </cell>
          <cell r="F54">
            <v>45400</v>
          </cell>
          <cell r="G54">
            <v>47300</v>
          </cell>
          <cell r="H54">
            <v>48200</v>
          </cell>
          <cell r="I54">
            <v>49700</v>
          </cell>
          <cell r="J54">
            <v>50200</v>
          </cell>
          <cell r="K54">
            <v>46300</v>
          </cell>
          <cell r="L54">
            <v>49500</v>
          </cell>
          <cell r="M54">
            <v>50700</v>
          </cell>
          <cell r="N54" t="e">
            <v>#NAME?</v>
          </cell>
        </row>
        <row r="55">
          <cell r="A55" t="str">
            <v>DE71</v>
          </cell>
          <cell r="B55">
            <v>32300</v>
          </cell>
          <cell r="C55">
            <v>33400</v>
          </cell>
          <cell r="D55">
            <v>33700</v>
          </cell>
          <cell r="E55">
            <v>34900</v>
          </cell>
          <cell r="F55">
            <v>36100</v>
          </cell>
          <cell r="G55">
            <v>37400</v>
          </cell>
          <cell r="H55">
            <v>38900</v>
          </cell>
          <cell r="I55">
            <v>40500</v>
          </cell>
          <cell r="J55">
            <v>40200</v>
          </cell>
          <cell r="K55">
            <v>36700</v>
          </cell>
          <cell r="L55">
            <v>38800</v>
          </cell>
          <cell r="M55">
            <v>40500</v>
          </cell>
          <cell r="N55" t="e">
            <v>#NAME?</v>
          </cell>
        </row>
        <row r="56">
          <cell r="A56" t="str">
            <v>DE72</v>
          </cell>
          <cell r="B56">
            <v>20400</v>
          </cell>
          <cell r="C56">
            <v>20900</v>
          </cell>
          <cell r="D56">
            <v>21400</v>
          </cell>
          <cell r="E56">
            <v>21800</v>
          </cell>
          <cell r="F56">
            <v>23100</v>
          </cell>
          <cell r="G56">
            <v>24300</v>
          </cell>
          <cell r="H56">
            <v>25200</v>
          </cell>
          <cell r="I56">
            <v>26700</v>
          </cell>
          <cell r="J56">
            <v>27100</v>
          </cell>
          <cell r="K56">
            <v>24400</v>
          </cell>
          <cell r="L56">
            <v>26300</v>
          </cell>
          <cell r="M56">
            <v>28000</v>
          </cell>
          <cell r="N56" t="e">
            <v>#NAME?</v>
          </cell>
        </row>
        <row r="57">
          <cell r="A57" t="str">
            <v>DE73</v>
          </cell>
          <cell r="B57">
            <v>21200</v>
          </cell>
          <cell r="C57">
            <v>21800</v>
          </cell>
          <cell r="D57">
            <v>22500</v>
          </cell>
          <cell r="E57">
            <v>23600</v>
          </cell>
          <cell r="F57">
            <v>24200</v>
          </cell>
          <cell r="G57">
            <v>25200</v>
          </cell>
          <cell r="H57">
            <v>26400</v>
          </cell>
          <cell r="I57">
            <v>27700</v>
          </cell>
          <cell r="J57">
            <v>27500</v>
          </cell>
          <cell r="K57">
            <v>25700</v>
          </cell>
          <cell r="L57">
            <v>27900</v>
          </cell>
          <cell r="M57">
            <v>29600</v>
          </cell>
          <cell r="N57" t="e">
            <v>#NAME?</v>
          </cell>
        </row>
        <row r="58">
          <cell r="A58" t="str">
            <v>DE80</v>
          </cell>
          <cell r="B58">
            <v>14700</v>
          </cell>
          <cell r="C58">
            <v>15000</v>
          </cell>
          <cell r="D58">
            <v>15400</v>
          </cell>
          <cell r="E58">
            <v>15700</v>
          </cell>
          <cell r="F58">
            <v>16500</v>
          </cell>
          <cell r="G58">
            <v>17300</v>
          </cell>
          <cell r="H58">
            <v>18000</v>
          </cell>
          <cell r="I58">
            <v>19200</v>
          </cell>
          <cell r="J58">
            <v>19600</v>
          </cell>
          <cell r="K58">
            <v>18800</v>
          </cell>
          <cell r="L58">
            <v>20200</v>
          </cell>
          <cell r="M58">
            <v>21100</v>
          </cell>
          <cell r="N58" t="e">
            <v>#NAME?</v>
          </cell>
        </row>
        <row r="59">
          <cell r="A59" t="str">
            <v>DE91</v>
          </cell>
          <cell r="B59">
            <v>21400</v>
          </cell>
          <cell r="C59">
            <v>22100</v>
          </cell>
          <cell r="D59">
            <v>21600</v>
          </cell>
          <cell r="E59">
            <v>22400</v>
          </cell>
          <cell r="F59">
            <v>23400</v>
          </cell>
          <cell r="G59">
            <v>24800</v>
          </cell>
          <cell r="H59">
            <v>25900</v>
          </cell>
          <cell r="I59">
            <v>27600</v>
          </cell>
          <cell r="J59">
            <v>27300</v>
          </cell>
          <cell r="K59">
            <v>24800</v>
          </cell>
          <cell r="L59">
            <v>28500</v>
          </cell>
          <cell r="M59">
            <v>31300</v>
          </cell>
          <cell r="N59" t="e">
            <v>#NAME?</v>
          </cell>
        </row>
        <row r="60">
          <cell r="A60" t="str">
            <v>DE92</v>
          </cell>
          <cell r="B60">
            <v>21900</v>
          </cell>
          <cell r="C60">
            <v>22000</v>
          </cell>
          <cell r="D60">
            <v>22400</v>
          </cell>
          <cell r="E60">
            <v>22900</v>
          </cell>
          <cell r="F60">
            <v>23600</v>
          </cell>
          <cell r="G60">
            <v>25600</v>
          </cell>
          <cell r="H60">
            <v>27000</v>
          </cell>
          <cell r="I60">
            <v>27600</v>
          </cell>
          <cell r="J60">
            <v>28200</v>
          </cell>
          <cell r="K60">
            <v>26400</v>
          </cell>
          <cell r="L60">
            <v>28600</v>
          </cell>
          <cell r="M60">
            <v>29900</v>
          </cell>
          <cell r="N60" t="e">
            <v>#NAME?</v>
          </cell>
        </row>
        <row r="61">
          <cell r="A61" t="str">
            <v>DE93</v>
          </cell>
          <cell r="B61">
            <v>16600</v>
          </cell>
          <cell r="C61">
            <v>16400</v>
          </cell>
          <cell r="D61">
            <v>16500</v>
          </cell>
          <cell r="E61">
            <v>16800</v>
          </cell>
          <cell r="F61">
            <v>17500</v>
          </cell>
          <cell r="G61">
            <v>18100</v>
          </cell>
          <cell r="H61">
            <v>19000</v>
          </cell>
          <cell r="I61">
            <v>20000</v>
          </cell>
          <cell r="J61">
            <v>20300</v>
          </cell>
          <cell r="K61">
            <v>19200</v>
          </cell>
          <cell r="L61">
            <v>20400</v>
          </cell>
          <cell r="M61">
            <v>21300</v>
          </cell>
          <cell r="N61" t="e">
            <v>#NAME?</v>
          </cell>
        </row>
        <row r="62">
          <cell r="A62" t="str">
            <v>DE94</v>
          </cell>
          <cell r="B62">
            <v>20000</v>
          </cell>
          <cell r="C62">
            <v>20200</v>
          </cell>
          <cell r="D62">
            <v>20200</v>
          </cell>
          <cell r="E62">
            <v>20500</v>
          </cell>
          <cell r="F62">
            <v>21600</v>
          </cell>
          <cell r="G62">
            <v>22500</v>
          </cell>
          <cell r="H62">
            <v>23700</v>
          </cell>
          <cell r="I62">
            <v>25100</v>
          </cell>
          <cell r="J62">
            <v>25800</v>
          </cell>
          <cell r="K62">
            <v>23900</v>
          </cell>
          <cell r="L62">
            <v>26000</v>
          </cell>
          <cell r="M62">
            <v>27300</v>
          </cell>
          <cell r="N62" t="e">
            <v>#NAME?</v>
          </cell>
        </row>
        <row r="63">
          <cell r="A63" t="str">
            <v>DEA1</v>
          </cell>
          <cell r="B63">
            <v>24600</v>
          </cell>
          <cell r="C63">
            <v>25500</v>
          </cell>
          <cell r="D63">
            <v>26000</v>
          </cell>
          <cell r="E63">
            <v>26800</v>
          </cell>
          <cell r="F63">
            <v>28100</v>
          </cell>
          <cell r="G63">
            <v>29100</v>
          </cell>
          <cell r="H63">
            <v>30100</v>
          </cell>
          <cell r="I63">
            <v>32400</v>
          </cell>
          <cell r="J63">
            <v>33300</v>
          </cell>
          <cell r="K63">
            <v>30800</v>
          </cell>
          <cell r="L63">
            <v>32800</v>
          </cell>
          <cell r="M63">
            <v>34400</v>
          </cell>
          <cell r="N63" t="e">
            <v>#NAME?</v>
          </cell>
        </row>
        <row r="64">
          <cell r="A64" t="str">
            <v>DEA2</v>
          </cell>
          <cell r="B64">
            <v>25000</v>
          </cell>
          <cell r="C64">
            <v>25100</v>
          </cell>
          <cell r="D64">
            <v>26400</v>
          </cell>
          <cell r="E64">
            <v>26200</v>
          </cell>
          <cell r="F64">
            <v>27300</v>
          </cell>
          <cell r="G64">
            <v>27900</v>
          </cell>
          <cell r="H64">
            <v>29200</v>
          </cell>
          <cell r="I64">
            <v>31000</v>
          </cell>
          <cell r="J64">
            <v>30600</v>
          </cell>
          <cell r="K64">
            <v>29100</v>
          </cell>
          <cell r="L64">
            <v>31300</v>
          </cell>
          <cell r="M64">
            <v>32400</v>
          </cell>
          <cell r="N64" t="e">
            <v>#NAME?</v>
          </cell>
        </row>
        <row r="65">
          <cell r="A65" t="str">
            <v>DEA3</v>
          </cell>
          <cell r="B65">
            <v>19300</v>
          </cell>
          <cell r="C65">
            <v>19600</v>
          </cell>
          <cell r="D65">
            <v>19900</v>
          </cell>
          <cell r="E65">
            <v>20600</v>
          </cell>
          <cell r="F65">
            <v>21700</v>
          </cell>
          <cell r="G65">
            <v>22700</v>
          </cell>
          <cell r="H65">
            <v>23900</v>
          </cell>
          <cell r="I65">
            <v>25500</v>
          </cell>
          <cell r="J65">
            <v>26400</v>
          </cell>
          <cell r="K65">
            <v>24200</v>
          </cell>
          <cell r="L65">
            <v>26300</v>
          </cell>
          <cell r="M65">
            <v>27800</v>
          </cell>
          <cell r="N65" t="e">
            <v>#NAME?</v>
          </cell>
        </row>
        <row r="66">
          <cell r="A66" t="str">
            <v>DEA4</v>
          </cell>
          <cell r="B66">
            <v>22600</v>
          </cell>
          <cell r="C66">
            <v>22700</v>
          </cell>
          <cell r="D66">
            <v>23000</v>
          </cell>
          <cell r="E66">
            <v>23400</v>
          </cell>
          <cell r="F66">
            <v>24300</v>
          </cell>
          <cell r="G66">
            <v>25600</v>
          </cell>
          <cell r="H66">
            <v>26600</v>
          </cell>
          <cell r="I66">
            <v>28700</v>
          </cell>
          <cell r="J66">
            <v>28500</v>
          </cell>
          <cell r="K66">
            <v>26600</v>
          </cell>
          <cell r="L66">
            <v>28600</v>
          </cell>
          <cell r="M66">
            <v>30300</v>
          </cell>
          <cell r="N66" t="e">
            <v>#NAME?</v>
          </cell>
        </row>
        <row r="67">
          <cell r="A67" t="str">
            <v>DEA5</v>
          </cell>
          <cell r="B67">
            <v>20000</v>
          </cell>
          <cell r="C67">
            <v>20100</v>
          </cell>
          <cell r="D67">
            <v>20600</v>
          </cell>
          <cell r="E67">
            <v>21200</v>
          </cell>
          <cell r="F67">
            <v>22200</v>
          </cell>
          <cell r="G67">
            <v>23400</v>
          </cell>
          <cell r="H67">
            <v>24500</v>
          </cell>
          <cell r="I67">
            <v>26000</v>
          </cell>
          <cell r="J67">
            <v>26400</v>
          </cell>
          <cell r="K67">
            <v>24300</v>
          </cell>
          <cell r="L67">
            <v>26600</v>
          </cell>
          <cell r="M67">
            <v>28300</v>
          </cell>
          <cell r="N67" t="e">
            <v>#NAME?</v>
          </cell>
        </row>
        <row r="68">
          <cell r="A68" t="str">
            <v>DEB1</v>
          </cell>
          <cell r="B68">
            <v>19400</v>
          </cell>
          <cell r="C68">
            <v>19500</v>
          </cell>
          <cell r="D68">
            <v>20200</v>
          </cell>
          <cell r="E68">
            <v>20600</v>
          </cell>
          <cell r="F68">
            <v>21600</v>
          </cell>
          <cell r="G68">
            <v>22500</v>
          </cell>
          <cell r="H68">
            <v>23600</v>
          </cell>
          <cell r="I68">
            <v>24600</v>
          </cell>
          <cell r="J68">
            <v>24700</v>
          </cell>
          <cell r="K68">
            <v>23400</v>
          </cell>
          <cell r="L68">
            <v>25500</v>
          </cell>
          <cell r="M68">
            <v>26900</v>
          </cell>
          <cell r="N68" t="e">
            <v>#NAME?</v>
          </cell>
        </row>
        <row r="69">
          <cell r="A69" t="str">
            <v>DEB2</v>
          </cell>
          <cell r="B69">
            <v>18200</v>
          </cell>
          <cell r="C69">
            <v>18400</v>
          </cell>
          <cell r="D69">
            <v>19200</v>
          </cell>
          <cell r="E69">
            <v>19900</v>
          </cell>
          <cell r="F69">
            <v>20900</v>
          </cell>
          <cell r="G69">
            <v>21600</v>
          </cell>
          <cell r="H69">
            <v>22400</v>
          </cell>
          <cell r="I69">
            <v>23300</v>
          </cell>
          <cell r="J69">
            <v>23600</v>
          </cell>
          <cell r="K69">
            <v>22400</v>
          </cell>
          <cell r="L69">
            <v>23900</v>
          </cell>
          <cell r="M69">
            <v>25300</v>
          </cell>
          <cell r="N69" t="e">
            <v>#NAME?</v>
          </cell>
        </row>
        <row r="70">
          <cell r="A70" t="str">
            <v>DEB3</v>
          </cell>
          <cell r="B70">
            <v>21500</v>
          </cell>
          <cell r="C70">
            <v>21500</v>
          </cell>
          <cell r="D70">
            <v>22000</v>
          </cell>
          <cell r="E70">
            <v>22400</v>
          </cell>
          <cell r="F70">
            <v>23600</v>
          </cell>
          <cell r="G70">
            <v>24300</v>
          </cell>
          <cell r="H70">
            <v>25400</v>
          </cell>
          <cell r="I70">
            <v>26800</v>
          </cell>
          <cell r="J70">
            <v>26800</v>
          </cell>
          <cell r="K70">
            <v>25300</v>
          </cell>
          <cell r="L70">
            <v>27800</v>
          </cell>
          <cell r="M70">
            <v>29400</v>
          </cell>
          <cell r="N70" t="e">
            <v>#NAME?</v>
          </cell>
        </row>
        <row r="71">
          <cell r="A71" t="str">
            <v>DEC0</v>
          </cell>
          <cell r="B71">
            <v>20900</v>
          </cell>
          <cell r="C71">
            <v>21300</v>
          </cell>
          <cell r="D71">
            <v>21600</v>
          </cell>
          <cell r="E71">
            <v>22200</v>
          </cell>
          <cell r="F71">
            <v>23800</v>
          </cell>
          <cell r="G71">
            <v>25800</v>
          </cell>
          <cell r="H71">
            <v>27300</v>
          </cell>
          <cell r="I71">
            <v>28900</v>
          </cell>
          <cell r="J71">
            <v>29000</v>
          </cell>
          <cell r="K71">
            <v>25400</v>
          </cell>
          <cell r="L71">
            <v>27900</v>
          </cell>
          <cell r="M71">
            <v>30200</v>
          </cell>
          <cell r="N71" t="e">
            <v>#NAME?</v>
          </cell>
        </row>
        <row r="72">
          <cell r="A72" t="str">
            <v>DED2</v>
          </cell>
          <cell r="B72">
            <v>15100</v>
          </cell>
          <cell r="C72">
            <v>15800</v>
          </cell>
          <cell r="D72">
            <v>16900</v>
          </cell>
          <cell r="E72">
            <v>17700</v>
          </cell>
          <cell r="F72">
            <v>18800</v>
          </cell>
          <cell r="G72">
            <v>19400</v>
          </cell>
          <cell r="H72">
            <v>20200</v>
          </cell>
          <cell r="I72">
            <v>21300</v>
          </cell>
          <cell r="J72">
            <v>21200</v>
          </cell>
          <cell r="K72">
            <v>20000</v>
          </cell>
          <cell r="L72">
            <v>21300</v>
          </cell>
          <cell r="M72">
            <v>22400</v>
          </cell>
          <cell r="N72" t="e">
            <v>#NAME?</v>
          </cell>
        </row>
        <row r="73">
          <cell r="A73" t="str">
            <v>DED4</v>
          </cell>
          <cell r="B73">
            <v>14200</v>
          </cell>
          <cell r="C73">
            <v>14700</v>
          </cell>
          <cell r="D73">
            <v>15400</v>
          </cell>
          <cell r="E73">
            <v>15900</v>
          </cell>
          <cell r="F73">
            <v>16900</v>
          </cell>
          <cell r="G73">
            <v>17600</v>
          </cell>
          <cell r="H73">
            <v>18900</v>
          </cell>
          <cell r="I73">
            <v>20000</v>
          </cell>
          <cell r="J73">
            <v>20100</v>
          </cell>
          <cell r="K73">
            <v>18700</v>
          </cell>
          <cell r="L73">
            <v>20500</v>
          </cell>
          <cell r="M73">
            <v>21500</v>
          </cell>
          <cell r="N73" t="e">
            <v>#NAME?</v>
          </cell>
        </row>
        <row r="74">
          <cell r="A74" t="str">
            <v>DED5</v>
          </cell>
          <cell r="B74">
            <v>16100</v>
          </cell>
          <cell r="C74">
            <v>16600</v>
          </cell>
          <cell r="D74">
            <v>17300</v>
          </cell>
          <cell r="E74">
            <v>17800</v>
          </cell>
          <cell r="F74">
            <v>18600</v>
          </cell>
          <cell r="G74">
            <v>19300</v>
          </cell>
          <cell r="H74">
            <v>20700</v>
          </cell>
          <cell r="I74">
            <v>21700</v>
          </cell>
          <cell r="J74">
            <v>21900</v>
          </cell>
          <cell r="K74">
            <v>21000</v>
          </cell>
          <cell r="L74">
            <v>22400</v>
          </cell>
          <cell r="M74">
            <v>23700</v>
          </cell>
          <cell r="N74" t="e">
            <v>#NAME?</v>
          </cell>
        </row>
        <row r="75">
          <cell r="A75" t="str">
            <v>DEE0</v>
          </cell>
          <cell r="B75">
            <v>14400</v>
          </cell>
          <cell r="C75">
            <v>14700</v>
          </cell>
          <cell r="D75">
            <v>15600</v>
          </cell>
          <cell r="E75">
            <v>16000</v>
          </cell>
          <cell r="F75">
            <v>16900</v>
          </cell>
          <cell r="G75">
            <v>17700</v>
          </cell>
          <cell r="H75">
            <v>18800</v>
          </cell>
          <cell r="I75">
            <v>20000</v>
          </cell>
          <cell r="J75">
            <v>20200</v>
          </cell>
          <cell r="K75">
            <v>18900</v>
          </cell>
          <cell r="L75">
            <v>20700</v>
          </cell>
          <cell r="M75">
            <v>21500</v>
          </cell>
          <cell r="N75" t="e">
            <v>#NAME?</v>
          </cell>
        </row>
        <row r="76">
          <cell r="A76" t="str">
            <v>DEF0</v>
          </cell>
          <cell r="B76">
            <v>20300</v>
          </cell>
          <cell r="C76">
            <v>20800</v>
          </cell>
          <cell r="D76">
            <v>20700</v>
          </cell>
          <cell r="E76">
            <v>21200</v>
          </cell>
          <cell r="F76">
            <v>22000</v>
          </cell>
          <cell r="G76">
            <v>22700</v>
          </cell>
          <cell r="H76">
            <v>23600</v>
          </cell>
          <cell r="I76">
            <v>24300</v>
          </cell>
          <cell r="J76">
            <v>24700</v>
          </cell>
          <cell r="K76">
            <v>23200</v>
          </cell>
          <cell r="L76">
            <v>24500</v>
          </cell>
          <cell r="M76">
            <v>25900</v>
          </cell>
          <cell r="N76" t="e">
            <v>#NAME?</v>
          </cell>
        </row>
        <row r="77">
          <cell r="A77" t="str">
            <v>DEG0</v>
          </cell>
          <cell r="B77">
            <v>14200</v>
          </cell>
          <cell r="C77">
            <v>14700</v>
          </cell>
          <cell r="D77">
            <v>15100</v>
          </cell>
          <cell r="E77">
            <v>15700</v>
          </cell>
          <cell r="F77">
            <v>16600</v>
          </cell>
          <cell r="G77">
            <v>17300</v>
          </cell>
          <cell r="H77">
            <v>18200</v>
          </cell>
          <cell r="I77">
            <v>19300</v>
          </cell>
          <cell r="J77">
            <v>19400</v>
          </cell>
          <cell r="K77">
            <v>18200</v>
          </cell>
          <cell r="L77">
            <v>19900</v>
          </cell>
          <cell r="M77">
            <v>21200</v>
          </cell>
          <cell r="N77" t="e">
            <v>#NAME?</v>
          </cell>
        </row>
        <row r="78">
          <cell r="A78" t="str">
            <v>EE00</v>
          </cell>
          <cell r="B78">
            <v>8600</v>
          </cell>
          <cell r="C78">
            <v>9200</v>
          </cell>
          <cell r="D78">
            <v>10200</v>
          </cell>
          <cell r="E78">
            <v>11300</v>
          </cell>
          <cell r="F78">
            <v>12400</v>
          </cell>
          <cell r="G78">
            <v>13800</v>
          </cell>
          <cell r="H78">
            <v>15600</v>
          </cell>
          <cell r="I78">
            <v>17500</v>
          </cell>
          <cell r="J78">
            <v>17200</v>
          </cell>
          <cell r="K78">
            <v>14900</v>
          </cell>
          <cell r="L78">
            <v>15600</v>
          </cell>
          <cell r="M78">
            <v>17400</v>
          </cell>
          <cell r="N78" t="e">
            <v>#NAME?</v>
          </cell>
        </row>
        <row r="79">
          <cell r="A79" t="str">
            <v>IE01</v>
          </cell>
          <cell r="B79">
            <v>16500</v>
          </cell>
          <cell r="C79">
            <v>17200</v>
          </cell>
          <cell r="D79">
            <v>18800</v>
          </cell>
          <cell r="E79">
            <v>19800</v>
          </cell>
          <cell r="F79">
            <v>21800</v>
          </cell>
          <cell r="G79">
            <v>22400</v>
          </cell>
          <cell r="H79">
            <v>24700</v>
          </cell>
          <cell r="I79">
            <v>25300</v>
          </cell>
          <cell r="J79">
            <v>22800</v>
          </cell>
          <cell r="K79">
            <v>20900</v>
          </cell>
          <cell r="L79">
            <v>20800</v>
          </cell>
          <cell r="M79">
            <v>21500</v>
          </cell>
          <cell r="N79" t="e">
            <v>#NAME?</v>
          </cell>
        </row>
        <row r="80">
          <cell r="A80" t="str">
            <v>IE02</v>
          </cell>
          <cell r="B80">
            <v>28000</v>
          </cell>
          <cell r="C80">
            <v>29300</v>
          </cell>
          <cell r="D80">
            <v>31600</v>
          </cell>
          <cell r="E80">
            <v>32700</v>
          </cell>
          <cell r="F80">
            <v>34100</v>
          </cell>
          <cell r="G80">
            <v>36000</v>
          </cell>
          <cell r="H80">
            <v>37900</v>
          </cell>
          <cell r="I80">
            <v>40500</v>
          </cell>
          <cell r="J80">
            <v>36600</v>
          </cell>
          <cell r="K80">
            <v>33500</v>
          </cell>
          <cell r="L80">
            <v>35300</v>
          </cell>
          <cell r="M80">
            <v>36300</v>
          </cell>
          <cell r="N80" t="e">
            <v>#NAME?</v>
          </cell>
        </row>
        <row r="81">
          <cell r="A81" t="str">
            <v>EL11</v>
          </cell>
          <cell r="B81">
            <v>11900</v>
          </cell>
          <cell r="C81">
            <v>13100</v>
          </cell>
          <cell r="D81">
            <v>13400</v>
          </cell>
          <cell r="E81">
            <v>14100</v>
          </cell>
          <cell r="F81">
            <v>14800</v>
          </cell>
          <cell r="G81">
            <v>14900</v>
          </cell>
          <cell r="H81">
            <v>15500</v>
          </cell>
          <cell r="I81">
            <v>16400</v>
          </cell>
          <cell r="J81">
            <v>16800</v>
          </cell>
          <cell r="K81">
            <v>16100</v>
          </cell>
          <cell r="L81">
            <v>15800</v>
          </cell>
          <cell r="M81">
            <v>14200</v>
          </cell>
          <cell r="N81" t="e">
            <v>#NAME?</v>
          </cell>
        </row>
        <row r="82">
          <cell r="A82" t="str">
            <v>EL12</v>
          </cell>
          <cell r="B82">
            <v>14800</v>
          </cell>
          <cell r="C82">
            <v>15400</v>
          </cell>
          <cell r="D82">
            <v>16200</v>
          </cell>
          <cell r="E82">
            <v>16900</v>
          </cell>
          <cell r="F82">
            <v>18300</v>
          </cell>
          <cell r="G82">
            <v>16300</v>
          </cell>
          <cell r="H82">
            <v>17500</v>
          </cell>
          <cell r="I82">
            <v>18200</v>
          </cell>
          <cell r="J82">
            <v>18600</v>
          </cell>
          <cell r="K82">
            <v>17500</v>
          </cell>
          <cell r="L82">
            <v>16700</v>
          </cell>
          <cell r="M82">
            <v>15600</v>
          </cell>
          <cell r="N82" t="e">
            <v>#NAME?</v>
          </cell>
        </row>
        <row r="83">
          <cell r="A83" t="str">
            <v>EL13</v>
          </cell>
          <cell r="B83">
            <v>14500</v>
          </cell>
          <cell r="C83">
            <v>15200</v>
          </cell>
          <cell r="D83">
            <v>17100</v>
          </cell>
          <cell r="E83">
            <v>17200</v>
          </cell>
          <cell r="F83">
            <v>18000</v>
          </cell>
          <cell r="G83">
            <v>18500</v>
          </cell>
          <cell r="H83">
            <v>19700</v>
          </cell>
          <cell r="I83">
            <v>20500</v>
          </cell>
          <cell r="J83">
            <v>21300</v>
          </cell>
          <cell r="K83">
            <v>20200</v>
          </cell>
          <cell r="L83">
            <v>19700</v>
          </cell>
          <cell r="M83">
            <v>20000</v>
          </cell>
          <cell r="N83" t="e">
            <v>#NAME?</v>
          </cell>
        </row>
        <row r="84">
          <cell r="A84" t="str">
            <v>EL14</v>
          </cell>
          <cell r="B84">
            <v>13600</v>
          </cell>
          <cell r="C84">
            <v>14500</v>
          </cell>
          <cell r="D84">
            <v>15600</v>
          </cell>
          <cell r="E84">
            <v>16600</v>
          </cell>
          <cell r="F84">
            <v>17800</v>
          </cell>
          <cell r="G84">
            <v>15700</v>
          </cell>
          <cell r="H84">
            <v>16900</v>
          </cell>
          <cell r="I84">
            <v>17000</v>
          </cell>
          <cell r="J84">
            <v>17300</v>
          </cell>
          <cell r="K84">
            <v>16200</v>
          </cell>
          <cell r="L84">
            <v>15400</v>
          </cell>
          <cell r="M84">
            <v>14200</v>
          </cell>
          <cell r="N84" t="e">
            <v>#NAME?</v>
          </cell>
        </row>
        <row r="85">
          <cell r="A85" t="str">
            <v>EL21</v>
          </cell>
          <cell r="B85">
            <v>13500</v>
          </cell>
          <cell r="C85">
            <v>14300</v>
          </cell>
          <cell r="D85">
            <v>15100</v>
          </cell>
          <cell r="E85">
            <v>16000</v>
          </cell>
          <cell r="F85">
            <v>17100</v>
          </cell>
          <cell r="G85">
            <v>14700</v>
          </cell>
          <cell r="H85">
            <v>15500</v>
          </cell>
          <cell r="I85">
            <v>16100</v>
          </cell>
          <cell r="J85">
            <v>16200</v>
          </cell>
          <cell r="K85">
            <v>15500</v>
          </cell>
          <cell r="L85">
            <v>15100</v>
          </cell>
          <cell r="M85">
            <v>13800</v>
          </cell>
          <cell r="N85" t="e">
            <v>#NAME?</v>
          </cell>
        </row>
        <row r="86">
          <cell r="A86" t="str">
            <v>EL22</v>
          </cell>
          <cell r="B86">
            <v>15500</v>
          </cell>
          <cell r="C86">
            <v>16800</v>
          </cell>
          <cell r="D86">
            <v>18100</v>
          </cell>
          <cell r="E86">
            <v>19000</v>
          </cell>
          <cell r="F86">
            <v>19800</v>
          </cell>
          <cell r="G86">
            <v>21400</v>
          </cell>
          <cell r="H86">
            <v>22500</v>
          </cell>
          <cell r="I86">
            <v>23400</v>
          </cell>
          <cell r="J86">
            <v>23600</v>
          </cell>
          <cell r="K86">
            <v>21900</v>
          </cell>
          <cell r="L86">
            <v>20700</v>
          </cell>
          <cell r="M86">
            <v>18900</v>
          </cell>
          <cell r="N86" t="e">
            <v>#NAME?</v>
          </cell>
        </row>
        <row r="87">
          <cell r="A87" t="str">
            <v>EL23</v>
          </cell>
          <cell r="B87">
            <v>12500</v>
          </cell>
          <cell r="C87">
            <v>13400</v>
          </cell>
          <cell r="D87">
            <v>14400</v>
          </cell>
          <cell r="E87">
            <v>15100</v>
          </cell>
          <cell r="F87">
            <v>15900</v>
          </cell>
          <cell r="G87">
            <v>16200</v>
          </cell>
          <cell r="H87">
            <v>17200</v>
          </cell>
          <cell r="I87">
            <v>17400</v>
          </cell>
          <cell r="J87">
            <v>17500</v>
          </cell>
          <cell r="K87">
            <v>16400</v>
          </cell>
          <cell r="L87">
            <v>16000</v>
          </cell>
          <cell r="M87">
            <v>14900</v>
          </cell>
          <cell r="N87" t="e">
            <v>#NAME?</v>
          </cell>
        </row>
        <row r="88">
          <cell r="A88" t="str">
            <v>EL24</v>
          </cell>
          <cell r="B88">
            <v>19100</v>
          </cell>
          <cell r="C88">
            <v>19700</v>
          </cell>
          <cell r="D88">
            <v>20400</v>
          </cell>
          <cell r="E88">
            <v>20500</v>
          </cell>
          <cell r="F88">
            <v>21400</v>
          </cell>
          <cell r="G88">
            <v>19900</v>
          </cell>
          <cell r="H88">
            <v>20400</v>
          </cell>
          <cell r="I88">
            <v>20600</v>
          </cell>
          <cell r="J88">
            <v>21000</v>
          </cell>
          <cell r="K88">
            <v>19300</v>
          </cell>
          <cell r="L88">
            <v>19200</v>
          </cell>
          <cell r="M88">
            <v>18100</v>
          </cell>
          <cell r="N88" t="e">
            <v>#NAME?</v>
          </cell>
        </row>
        <row r="89">
          <cell r="A89" t="str">
            <v>EL25</v>
          </cell>
          <cell r="B89">
            <v>15700</v>
          </cell>
          <cell r="C89">
            <v>15900</v>
          </cell>
          <cell r="D89">
            <v>16600</v>
          </cell>
          <cell r="E89">
            <v>17000</v>
          </cell>
          <cell r="F89">
            <v>18000</v>
          </cell>
          <cell r="G89">
            <v>16900</v>
          </cell>
          <cell r="H89">
            <v>18300</v>
          </cell>
          <cell r="I89">
            <v>18700</v>
          </cell>
          <cell r="J89">
            <v>18600</v>
          </cell>
          <cell r="K89">
            <v>17800</v>
          </cell>
          <cell r="L89">
            <v>17100</v>
          </cell>
          <cell r="M89">
            <v>16200</v>
          </cell>
          <cell r="N89" t="e">
            <v>#NAME?</v>
          </cell>
        </row>
        <row r="90">
          <cell r="A90" t="str">
            <v>EL30</v>
          </cell>
          <cell r="B90">
            <v>18100</v>
          </cell>
          <cell r="C90">
            <v>19800</v>
          </cell>
          <cell r="D90">
            <v>21800</v>
          </cell>
          <cell r="E90">
            <v>22700</v>
          </cell>
          <cell r="F90">
            <v>24000</v>
          </cell>
          <cell r="G90">
            <v>26000</v>
          </cell>
          <cell r="H90">
            <v>28100</v>
          </cell>
          <cell r="I90">
            <v>29200</v>
          </cell>
          <cell r="J90">
            <v>30300</v>
          </cell>
          <cell r="K90">
            <v>29300</v>
          </cell>
          <cell r="L90">
            <v>28500</v>
          </cell>
          <cell r="M90">
            <v>26900</v>
          </cell>
          <cell r="N90" t="e">
            <v>#NAME?</v>
          </cell>
        </row>
        <row r="91">
          <cell r="A91" t="str">
            <v>EL41</v>
          </cell>
          <cell r="B91">
            <v>12900</v>
          </cell>
          <cell r="C91">
            <v>15200</v>
          </cell>
          <cell r="D91">
            <v>15400</v>
          </cell>
          <cell r="E91">
            <v>17000</v>
          </cell>
          <cell r="F91">
            <v>17000</v>
          </cell>
          <cell r="G91">
            <v>16200</v>
          </cell>
          <cell r="H91">
            <v>17500</v>
          </cell>
          <cell r="I91">
            <v>18300</v>
          </cell>
          <cell r="J91">
            <v>19000</v>
          </cell>
          <cell r="K91">
            <v>18000</v>
          </cell>
          <cell r="L91">
            <v>16800</v>
          </cell>
          <cell r="M91">
            <v>15800</v>
          </cell>
          <cell r="N91" t="e">
            <v>#NAME?</v>
          </cell>
        </row>
        <row r="92">
          <cell r="A92" t="str">
            <v>EL42</v>
          </cell>
          <cell r="B92">
            <v>19500</v>
          </cell>
          <cell r="C92">
            <v>20300</v>
          </cell>
          <cell r="D92">
            <v>21900</v>
          </cell>
          <cell r="E92">
            <v>22600</v>
          </cell>
          <cell r="F92">
            <v>23300</v>
          </cell>
          <cell r="G92">
            <v>23500</v>
          </cell>
          <cell r="H92">
            <v>24700</v>
          </cell>
          <cell r="I92">
            <v>25400</v>
          </cell>
          <cell r="J92">
            <v>26500</v>
          </cell>
          <cell r="K92">
            <v>25400</v>
          </cell>
          <cell r="L92">
            <v>24100</v>
          </cell>
          <cell r="M92">
            <v>22300</v>
          </cell>
          <cell r="N92" t="e">
            <v>#NAME?</v>
          </cell>
        </row>
        <row r="93">
          <cell r="A93" t="str">
            <v>EL43</v>
          </cell>
          <cell r="B93">
            <v>15800</v>
          </cell>
          <cell r="C93">
            <v>16700</v>
          </cell>
          <cell r="D93">
            <v>18500</v>
          </cell>
          <cell r="E93">
            <v>18700</v>
          </cell>
          <cell r="F93">
            <v>19600</v>
          </cell>
          <cell r="G93">
            <v>18700</v>
          </cell>
          <cell r="H93">
            <v>19800</v>
          </cell>
          <cell r="I93">
            <v>20000</v>
          </cell>
          <cell r="J93">
            <v>20400</v>
          </cell>
          <cell r="K93">
            <v>19500</v>
          </cell>
          <cell r="L93">
            <v>18600</v>
          </cell>
          <cell r="M93">
            <v>17300</v>
          </cell>
          <cell r="N93" t="e">
            <v>#NAME?</v>
          </cell>
        </row>
        <row r="94">
          <cell r="A94" t="str">
            <v>ES11</v>
          </cell>
          <cell r="B94">
            <v>14300</v>
          </cell>
          <cell r="C94">
            <v>15100</v>
          </cell>
          <cell r="D94">
            <v>16200</v>
          </cell>
          <cell r="E94">
            <v>16700</v>
          </cell>
          <cell r="F94">
            <v>17800</v>
          </cell>
          <cell r="G94">
            <v>19100</v>
          </cell>
          <cell r="H94">
            <v>21000</v>
          </cell>
          <cell r="I94">
            <v>22600</v>
          </cell>
          <cell r="J94">
            <v>22900</v>
          </cell>
          <cell r="K94">
            <v>21600</v>
          </cell>
          <cell r="L94">
            <v>21900</v>
          </cell>
          <cell r="M94">
            <v>21800</v>
          </cell>
          <cell r="N94" t="e">
            <v>#NAME?</v>
          </cell>
        </row>
        <row r="95">
          <cell r="A95" t="str">
            <v>ES12</v>
          </cell>
          <cell r="B95">
            <v>15400</v>
          </cell>
          <cell r="C95">
            <v>16300</v>
          </cell>
          <cell r="D95">
            <v>17400</v>
          </cell>
          <cell r="E95">
            <v>17800</v>
          </cell>
          <cell r="F95">
            <v>18800</v>
          </cell>
          <cell r="G95">
            <v>20200</v>
          </cell>
          <cell r="H95">
            <v>22300</v>
          </cell>
          <cell r="I95">
            <v>24000</v>
          </cell>
          <cell r="J95">
            <v>24200</v>
          </cell>
          <cell r="K95">
            <v>22400</v>
          </cell>
          <cell r="L95">
            <v>22600</v>
          </cell>
          <cell r="M95">
            <v>22700</v>
          </cell>
          <cell r="N95" t="e">
            <v>#NAME?</v>
          </cell>
        </row>
        <row r="96">
          <cell r="A96" t="str">
            <v>ES13</v>
          </cell>
          <cell r="B96">
            <v>17300</v>
          </cell>
          <cell r="C96">
            <v>18200</v>
          </cell>
          <cell r="D96">
            <v>19500</v>
          </cell>
          <cell r="E96">
            <v>19700</v>
          </cell>
          <cell r="F96">
            <v>20700</v>
          </cell>
          <cell r="G96">
            <v>21900</v>
          </cell>
          <cell r="H96">
            <v>23600</v>
          </cell>
          <cell r="I96">
            <v>25100</v>
          </cell>
          <cell r="J96">
            <v>25100</v>
          </cell>
          <cell r="K96">
            <v>23300</v>
          </cell>
          <cell r="L96">
            <v>23500</v>
          </cell>
          <cell r="M96">
            <v>23500</v>
          </cell>
          <cell r="N96" t="e">
            <v>#NAME?</v>
          </cell>
        </row>
        <row r="97">
          <cell r="A97" t="str">
            <v>ES21</v>
          </cell>
          <cell r="B97">
            <v>22600</v>
          </cell>
          <cell r="C97">
            <v>23600</v>
          </cell>
          <cell r="D97">
            <v>25100</v>
          </cell>
          <cell r="E97">
            <v>25500</v>
          </cell>
          <cell r="F97">
            <v>26900</v>
          </cell>
          <cell r="G97">
            <v>28500</v>
          </cell>
          <cell r="H97">
            <v>31100</v>
          </cell>
          <cell r="I97">
            <v>33200</v>
          </cell>
          <cell r="J97">
            <v>33500</v>
          </cell>
          <cell r="K97">
            <v>31400</v>
          </cell>
          <cell r="L97">
            <v>32000</v>
          </cell>
          <cell r="M97">
            <v>32500</v>
          </cell>
          <cell r="N97" t="e">
            <v>#NAME?</v>
          </cell>
        </row>
        <row r="98">
          <cell r="A98" t="str">
            <v>ES22</v>
          </cell>
          <cell r="B98">
            <v>23400</v>
          </cell>
          <cell r="C98">
            <v>24200</v>
          </cell>
          <cell r="D98">
            <v>25700</v>
          </cell>
          <cell r="E98">
            <v>26100</v>
          </cell>
          <cell r="F98">
            <v>27200</v>
          </cell>
          <cell r="G98">
            <v>28600</v>
          </cell>
          <cell r="H98">
            <v>30700</v>
          </cell>
          <cell r="I98">
            <v>32500</v>
          </cell>
          <cell r="J98">
            <v>32400</v>
          </cell>
          <cell r="K98">
            <v>30400</v>
          </cell>
          <cell r="L98">
            <v>30700</v>
          </cell>
          <cell r="M98">
            <v>31100</v>
          </cell>
          <cell r="N98" t="e">
            <v>#NAME?</v>
          </cell>
        </row>
        <row r="99">
          <cell r="A99" t="str">
            <v>ES23</v>
          </cell>
          <cell r="B99">
            <v>21000</v>
          </cell>
          <cell r="C99">
            <v>21600</v>
          </cell>
          <cell r="D99">
            <v>22600</v>
          </cell>
          <cell r="E99">
            <v>23200</v>
          </cell>
          <cell r="F99">
            <v>23900</v>
          </cell>
          <cell r="G99">
            <v>25000</v>
          </cell>
          <cell r="H99">
            <v>27000</v>
          </cell>
          <cell r="I99">
            <v>28600</v>
          </cell>
          <cell r="J99">
            <v>28600</v>
          </cell>
          <cell r="K99">
            <v>26500</v>
          </cell>
          <cell r="L99">
            <v>26900</v>
          </cell>
          <cell r="M99">
            <v>27200</v>
          </cell>
          <cell r="N99" t="e">
            <v>#NAME?</v>
          </cell>
        </row>
        <row r="100">
          <cell r="A100" t="str">
            <v>ES24</v>
          </cell>
          <cell r="B100">
            <v>19300</v>
          </cell>
          <cell r="C100">
            <v>20200</v>
          </cell>
          <cell r="D100">
            <v>21800</v>
          </cell>
          <cell r="E100">
            <v>22300</v>
          </cell>
          <cell r="F100">
            <v>23400</v>
          </cell>
          <cell r="G100">
            <v>24600</v>
          </cell>
          <cell r="H100">
            <v>26700</v>
          </cell>
          <cell r="I100">
            <v>28800</v>
          </cell>
          <cell r="J100">
            <v>28800</v>
          </cell>
          <cell r="K100">
            <v>26600</v>
          </cell>
          <cell r="L100">
            <v>26900</v>
          </cell>
          <cell r="M100">
            <v>27000</v>
          </cell>
          <cell r="N100" t="e">
            <v>#NAME?</v>
          </cell>
        </row>
        <row r="101">
          <cell r="A101" t="str">
            <v>ES30</v>
          </cell>
          <cell r="B101">
            <v>25200</v>
          </cell>
          <cell r="C101">
            <v>26200</v>
          </cell>
          <cell r="D101">
            <v>27400</v>
          </cell>
          <cell r="E101">
            <v>27500</v>
          </cell>
          <cell r="F101">
            <v>28600</v>
          </cell>
          <cell r="G101">
            <v>29800</v>
          </cell>
          <cell r="H101">
            <v>32200</v>
          </cell>
          <cell r="I101">
            <v>33900</v>
          </cell>
          <cell r="J101">
            <v>33500</v>
          </cell>
          <cell r="K101">
            <v>32000</v>
          </cell>
          <cell r="L101">
            <v>31300</v>
          </cell>
          <cell r="M101">
            <v>31500</v>
          </cell>
          <cell r="N101" t="e">
            <v>#NAME?</v>
          </cell>
        </row>
        <row r="102">
          <cell r="A102" t="str">
            <v>ES41</v>
          </cell>
          <cell r="B102">
            <v>16700</v>
          </cell>
          <cell r="C102">
            <v>17400</v>
          </cell>
          <cell r="D102">
            <v>18700</v>
          </cell>
          <cell r="E102">
            <v>19200</v>
          </cell>
          <cell r="F102">
            <v>20200</v>
          </cell>
          <cell r="G102">
            <v>21300</v>
          </cell>
          <cell r="H102">
            <v>23000</v>
          </cell>
          <cell r="I102">
            <v>24600</v>
          </cell>
          <cell r="J102">
            <v>24400</v>
          </cell>
          <cell r="K102">
            <v>23100</v>
          </cell>
          <cell r="L102">
            <v>23400</v>
          </cell>
          <cell r="M102">
            <v>23800</v>
          </cell>
          <cell r="N102" t="e">
            <v>#NAME?</v>
          </cell>
        </row>
        <row r="103">
          <cell r="A103" t="str">
            <v>ES42</v>
          </cell>
          <cell r="B103">
            <v>14500</v>
          </cell>
          <cell r="C103">
            <v>15200</v>
          </cell>
          <cell r="D103">
            <v>16200</v>
          </cell>
          <cell r="E103">
            <v>16700</v>
          </cell>
          <cell r="F103">
            <v>17400</v>
          </cell>
          <cell r="G103">
            <v>18400</v>
          </cell>
          <cell r="H103">
            <v>20000</v>
          </cell>
          <cell r="I103">
            <v>21400</v>
          </cell>
          <cell r="J103">
            <v>21100</v>
          </cell>
          <cell r="K103">
            <v>19500</v>
          </cell>
          <cell r="L103">
            <v>19300</v>
          </cell>
          <cell r="M103">
            <v>19300</v>
          </cell>
          <cell r="N103" t="e">
            <v>#NAME?</v>
          </cell>
        </row>
        <row r="104">
          <cell r="A104" t="str">
            <v>ES43</v>
          </cell>
          <cell r="B104">
            <v>11700</v>
          </cell>
          <cell r="C104">
            <v>12200</v>
          </cell>
          <cell r="D104">
            <v>13000</v>
          </cell>
          <cell r="E104">
            <v>13400</v>
          </cell>
          <cell r="F104">
            <v>14100</v>
          </cell>
          <cell r="G104">
            <v>15100</v>
          </cell>
          <cell r="H104">
            <v>16300</v>
          </cell>
          <cell r="I104">
            <v>17600</v>
          </cell>
          <cell r="J104">
            <v>17700</v>
          </cell>
          <cell r="K104">
            <v>16800</v>
          </cell>
          <cell r="L104">
            <v>16900</v>
          </cell>
          <cell r="M104">
            <v>16700</v>
          </cell>
          <cell r="N104" t="e">
            <v>#NAME?</v>
          </cell>
        </row>
        <row r="105">
          <cell r="A105" t="str">
            <v>ES51</v>
          </cell>
          <cell r="B105">
            <v>22600</v>
          </cell>
          <cell r="C105">
            <v>23600</v>
          </cell>
          <cell r="D105">
            <v>24900</v>
          </cell>
          <cell r="E105">
            <v>25100</v>
          </cell>
          <cell r="F105">
            <v>26100</v>
          </cell>
          <cell r="G105">
            <v>27000</v>
          </cell>
          <cell r="H105">
            <v>29000</v>
          </cell>
          <cell r="I105">
            <v>30400</v>
          </cell>
          <cell r="J105">
            <v>29900</v>
          </cell>
          <cell r="K105">
            <v>28100</v>
          </cell>
          <cell r="L105">
            <v>28200</v>
          </cell>
          <cell r="M105">
            <v>28400</v>
          </cell>
          <cell r="N105" t="e">
            <v>#NAME?</v>
          </cell>
        </row>
        <row r="106">
          <cell r="A106" t="str">
            <v>ES52</v>
          </cell>
          <cell r="B106">
            <v>17800</v>
          </cell>
          <cell r="C106">
            <v>18700</v>
          </cell>
          <cell r="D106">
            <v>19700</v>
          </cell>
          <cell r="E106">
            <v>19800</v>
          </cell>
          <cell r="F106">
            <v>20500</v>
          </cell>
          <cell r="G106">
            <v>21300</v>
          </cell>
          <cell r="H106">
            <v>22900</v>
          </cell>
          <cell r="I106">
            <v>24000</v>
          </cell>
          <cell r="J106">
            <v>23500</v>
          </cell>
          <cell r="K106">
            <v>21400</v>
          </cell>
          <cell r="L106">
            <v>21400</v>
          </cell>
          <cell r="M106">
            <v>21200</v>
          </cell>
          <cell r="N106" t="e">
            <v>#NAME?</v>
          </cell>
        </row>
        <row r="107">
          <cell r="A107" t="str">
            <v>ES53</v>
          </cell>
          <cell r="B107">
            <v>22800</v>
          </cell>
          <cell r="C107">
            <v>23400</v>
          </cell>
          <cell r="D107">
            <v>24200</v>
          </cell>
          <cell r="E107">
            <v>23800</v>
          </cell>
          <cell r="F107">
            <v>24500</v>
          </cell>
          <cell r="G107">
            <v>25300</v>
          </cell>
          <cell r="H107">
            <v>27000</v>
          </cell>
          <cell r="I107">
            <v>28200</v>
          </cell>
          <cell r="J107">
            <v>27800</v>
          </cell>
          <cell r="K107">
            <v>25600</v>
          </cell>
          <cell r="L107">
            <v>25300</v>
          </cell>
          <cell r="M107">
            <v>25300</v>
          </cell>
          <cell r="N107" t="e">
            <v>#NAME?</v>
          </cell>
        </row>
        <row r="108">
          <cell r="A108" t="str">
            <v>ES61</v>
          </cell>
          <cell r="B108">
            <v>13600</v>
          </cell>
          <cell r="C108">
            <v>14300</v>
          </cell>
          <cell r="D108">
            <v>15400</v>
          </cell>
          <cell r="E108">
            <v>16000</v>
          </cell>
          <cell r="F108">
            <v>16900</v>
          </cell>
          <cell r="G108">
            <v>17800</v>
          </cell>
          <cell r="H108">
            <v>19200</v>
          </cell>
          <cell r="I108">
            <v>20200</v>
          </cell>
          <cell r="J108">
            <v>19900</v>
          </cell>
          <cell r="K108">
            <v>18500</v>
          </cell>
          <cell r="L108">
            <v>18300</v>
          </cell>
          <cell r="M108">
            <v>18300</v>
          </cell>
          <cell r="N108" t="e">
            <v>#NAME?</v>
          </cell>
        </row>
        <row r="109">
          <cell r="A109" t="str">
            <v>ES62</v>
          </cell>
          <cell r="B109">
            <v>15500</v>
          </cell>
          <cell r="C109">
            <v>16200</v>
          </cell>
          <cell r="D109">
            <v>17400</v>
          </cell>
          <cell r="E109">
            <v>17800</v>
          </cell>
          <cell r="F109">
            <v>18600</v>
          </cell>
          <cell r="G109">
            <v>19600</v>
          </cell>
          <cell r="H109">
            <v>21100</v>
          </cell>
          <cell r="I109">
            <v>22300</v>
          </cell>
          <cell r="J109">
            <v>22000</v>
          </cell>
          <cell r="K109">
            <v>20200</v>
          </cell>
          <cell r="L109">
            <v>20100</v>
          </cell>
          <cell r="M109">
            <v>19700</v>
          </cell>
          <cell r="N109" t="e">
            <v>#NAME?</v>
          </cell>
        </row>
        <row r="110">
          <cell r="A110" t="str">
            <v>ES63</v>
          </cell>
          <cell r="B110">
            <v>15600</v>
          </cell>
          <cell r="C110">
            <v>15900</v>
          </cell>
          <cell r="D110">
            <v>16900</v>
          </cell>
          <cell r="E110">
            <v>17600</v>
          </cell>
          <cell r="F110">
            <v>18500</v>
          </cell>
          <cell r="G110">
            <v>19400</v>
          </cell>
          <cell r="H110">
            <v>21000</v>
          </cell>
          <cell r="I110">
            <v>22500</v>
          </cell>
          <cell r="J110">
            <v>22700</v>
          </cell>
          <cell r="K110">
            <v>22000</v>
          </cell>
          <cell r="L110">
            <v>21400</v>
          </cell>
          <cell r="M110">
            <v>20900</v>
          </cell>
          <cell r="N110" t="e">
            <v>#NAME?</v>
          </cell>
        </row>
        <row r="111">
          <cell r="A111" t="str">
            <v>ES64</v>
          </cell>
          <cell r="B111">
            <v>15400</v>
          </cell>
          <cell r="C111">
            <v>15600</v>
          </cell>
          <cell r="D111">
            <v>16300</v>
          </cell>
          <cell r="E111">
            <v>16700</v>
          </cell>
          <cell r="F111">
            <v>17600</v>
          </cell>
          <cell r="G111">
            <v>18700</v>
          </cell>
          <cell r="H111">
            <v>20300</v>
          </cell>
          <cell r="I111">
            <v>21000</v>
          </cell>
          <cell r="J111">
            <v>21100</v>
          </cell>
          <cell r="K111">
            <v>20300</v>
          </cell>
          <cell r="L111">
            <v>19400</v>
          </cell>
          <cell r="M111">
            <v>19000</v>
          </cell>
          <cell r="N111" t="e">
            <v>#NAME?</v>
          </cell>
        </row>
        <row r="112">
          <cell r="A112" t="str">
            <v>ES70</v>
          </cell>
          <cell r="B112">
            <v>17500</v>
          </cell>
          <cell r="C112">
            <v>18200</v>
          </cell>
          <cell r="D112">
            <v>19100</v>
          </cell>
          <cell r="E112">
            <v>19400</v>
          </cell>
          <cell r="F112">
            <v>19900</v>
          </cell>
          <cell r="G112">
            <v>20600</v>
          </cell>
          <cell r="H112">
            <v>21800</v>
          </cell>
          <cell r="I112">
            <v>22700</v>
          </cell>
          <cell r="J112">
            <v>22200</v>
          </cell>
          <cell r="K112">
            <v>20400</v>
          </cell>
          <cell r="L112">
            <v>20600</v>
          </cell>
          <cell r="M112">
            <v>20600</v>
          </cell>
          <cell r="N112" t="e">
            <v>#NAME?</v>
          </cell>
        </row>
        <row r="113">
          <cell r="A113" t="str">
            <v>FR10</v>
          </cell>
          <cell r="B113">
            <v>34300</v>
          </cell>
          <cell r="C113">
            <v>35400</v>
          </cell>
          <cell r="D113">
            <v>36900</v>
          </cell>
          <cell r="E113">
            <v>36100</v>
          </cell>
          <cell r="F113">
            <v>36500</v>
          </cell>
          <cell r="G113">
            <v>38300</v>
          </cell>
          <cell r="H113">
            <v>39300</v>
          </cell>
          <cell r="I113">
            <v>41900</v>
          </cell>
          <cell r="J113">
            <v>43600</v>
          </cell>
          <cell r="K113">
            <v>41500</v>
          </cell>
          <cell r="L113">
            <v>44200</v>
          </cell>
          <cell r="M113">
            <v>45600</v>
          </cell>
          <cell r="N113" t="e">
            <v>#NAME?</v>
          </cell>
        </row>
        <row r="114">
          <cell r="A114" t="str">
            <v>FR21</v>
          </cell>
          <cell r="B114">
            <v>20700</v>
          </cell>
          <cell r="C114">
            <v>21000</v>
          </cell>
          <cell r="D114">
            <v>21600</v>
          </cell>
          <cell r="E114">
            <v>20500</v>
          </cell>
          <cell r="F114">
            <v>22100</v>
          </cell>
          <cell r="G114">
            <v>22600</v>
          </cell>
          <cell r="H114">
            <v>23200</v>
          </cell>
          <cell r="I114">
            <v>24500</v>
          </cell>
          <cell r="J114">
            <v>23700</v>
          </cell>
          <cell r="K114">
            <v>22200</v>
          </cell>
          <cell r="L114">
            <v>22800</v>
          </cell>
          <cell r="M114">
            <v>23200</v>
          </cell>
          <cell r="N114" t="e">
            <v>#NAME?</v>
          </cell>
        </row>
        <row r="115">
          <cell r="A115" t="str">
            <v>FR22</v>
          </cell>
          <cell r="B115">
            <v>17900</v>
          </cell>
          <cell r="C115">
            <v>18600</v>
          </cell>
          <cell r="D115">
            <v>19100</v>
          </cell>
          <cell r="E115">
            <v>18500</v>
          </cell>
          <cell r="F115">
            <v>19000</v>
          </cell>
          <cell r="G115">
            <v>19700</v>
          </cell>
          <cell r="H115">
            <v>20000</v>
          </cell>
          <cell r="I115">
            <v>21200</v>
          </cell>
          <cell r="J115">
            <v>20500</v>
          </cell>
          <cell r="K115">
            <v>19500</v>
          </cell>
          <cell r="L115">
            <v>20300</v>
          </cell>
          <cell r="M115">
            <v>20800</v>
          </cell>
          <cell r="N115" t="e">
            <v>#NAME?</v>
          </cell>
        </row>
        <row r="116">
          <cell r="A116" t="str">
            <v>FR23</v>
          </cell>
          <cell r="B116">
            <v>20200</v>
          </cell>
          <cell r="C116">
            <v>20800</v>
          </cell>
          <cell r="D116">
            <v>21300</v>
          </cell>
          <cell r="E116">
            <v>20600</v>
          </cell>
          <cell r="F116">
            <v>21500</v>
          </cell>
          <cell r="G116">
            <v>22400</v>
          </cell>
          <cell r="H116">
            <v>22900</v>
          </cell>
          <cell r="I116">
            <v>24200</v>
          </cell>
          <cell r="J116">
            <v>23200</v>
          </cell>
          <cell r="K116">
            <v>22000</v>
          </cell>
          <cell r="L116">
            <v>23200</v>
          </cell>
          <cell r="M116">
            <v>24000</v>
          </cell>
          <cell r="N116" t="e">
            <v>#NAME?</v>
          </cell>
        </row>
        <row r="117">
          <cell r="A117" t="str">
            <v>FR24</v>
          </cell>
          <cell r="B117">
            <v>19600</v>
          </cell>
          <cell r="C117">
            <v>20500</v>
          </cell>
          <cell r="D117">
            <v>21100</v>
          </cell>
          <cell r="E117">
            <v>20700</v>
          </cell>
          <cell r="F117">
            <v>21200</v>
          </cell>
          <cell r="G117">
            <v>21800</v>
          </cell>
          <cell r="H117">
            <v>22500</v>
          </cell>
          <cell r="I117">
            <v>23700</v>
          </cell>
          <cell r="J117">
            <v>22500</v>
          </cell>
          <cell r="K117">
            <v>21700</v>
          </cell>
          <cell r="L117">
            <v>22300</v>
          </cell>
          <cell r="M117">
            <v>22800</v>
          </cell>
          <cell r="N117" t="e">
            <v>#NAME?</v>
          </cell>
        </row>
        <row r="118">
          <cell r="A118" t="str">
            <v>FR25</v>
          </cell>
          <cell r="B118">
            <v>18100</v>
          </cell>
          <cell r="C118">
            <v>18600</v>
          </cell>
          <cell r="D118">
            <v>19400</v>
          </cell>
          <cell r="E118">
            <v>18900</v>
          </cell>
          <cell r="F118">
            <v>19700</v>
          </cell>
          <cell r="G118">
            <v>20200</v>
          </cell>
          <cell r="H118">
            <v>20900</v>
          </cell>
          <cell r="I118">
            <v>21500</v>
          </cell>
          <cell r="J118">
            <v>20800</v>
          </cell>
          <cell r="K118">
            <v>20000</v>
          </cell>
          <cell r="L118">
            <v>20700</v>
          </cell>
          <cell r="M118">
            <v>21200</v>
          </cell>
          <cell r="N118" t="e">
            <v>#NAME?</v>
          </cell>
        </row>
        <row r="119">
          <cell r="A119" t="str">
            <v>FR26</v>
          </cell>
          <cell r="B119">
            <v>19400</v>
          </cell>
          <cell r="C119">
            <v>19900</v>
          </cell>
          <cell r="D119">
            <v>20600</v>
          </cell>
          <cell r="E119">
            <v>19900</v>
          </cell>
          <cell r="F119">
            <v>20800</v>
          </cell>
          <cell r="G119">
            <v>21300</v>
          </cell>
          <cell r="H119">
            <v>22100</v>
          </cell>
          <cell r="I119">
            <v>23400</v>
          </cell>
          <cell r="J119">
            <v>22800</v>
          </cell>
          <cell r="K119">
            <v>21700</v>
          </cell>
          <cell r="L119">
            <v>22000</v>
          </cell>
          <cell r="M119">
            <v>22700</v>
          </cell>
          <cell r="N119" t="e">
            <v>#NAME?</v>
          </cell>
        </row>
        <row r="120">
          <cell r="A120" t="str">
            <v>FR30</v>
          </cell>
          <cell r="B120">
            <v>17100</v>
          </cell>
          <cell r="C120">
            <v>17800</v>
          </cell>
          <cell r="D120">
            <v>18600</v>
          </cell>
          <cell r="E120">
            <v>18300</v>
          </cell>
          <cell r="F120">
            <v>18900</v>
          </cell>
          <cell r="G120">
            <v>19700</v>
          </cell>
          <cell r="H120">
            <v>20600</v>
          </cell>
          <cell r="I120">
            <v>21700</v>
          </cell>
          <cell r="J120">
            <v>21600</v>
          </cell>
          <cell r="K120">
            <v>20800</v>
          </cell>
          <cell r="L120">
            <v>21400</v>
          </cell>
          <cell r="M120">
            <v>22100</v>
          </cell>
          <cell r="N120" t="e">
            <v>#NAME?</v>
          </cell>
        </row>
        <row r="121">
          <cell r="A121" t="str">
            <v>FR41</v>
          </cell>
          <cell r="B121">
            <v>18100</v>
          </cell>
          <cell r="C121">
            <v>18900</v>
          </cell>
          <cell r="D121">
            <v>19500</v>
          </cell>
          <cell r="E121">
            <v>18900</v>
          </cell>
          <cell r="F121">
            <v>19800</v>
          </cell>
          <cell r="G121">
            <v>20300</v>
          </cell>
          <cell r="H121">
            <v>20900</v>
          </cell>
          <cell r="I121">
            <v>21800</v>
          </cell>
          <cell r="J121">
            <v>20900</v>
          </cell>
          <cell r="K121">
            <v>20000</v>
          </cell>
          <cell r="L121">
            <v>20400</v>
          </cell>
          <cell r="M121">
            <v>20900</v>
          </cell>
          <cell r="N121" t="e">
            <v>#NAME?</v>
          </cell>
        </row>
        <row r="122">
          <cell r="A122" t="str">
            <v>FR42</v>
          </cell>
          <cell r="B122">
            <v>21800</v>
          </cell>
          <cell r="C122">
            <v>22500</v>
          </cell>
          <cell r="D122">
            <v>23000</v>
          </cell>
          <cell r="E122">
            <v>22000</v>
          </cell>
          <cell r="F122">
            <v>22700</v>
          </cell>
          <cell r="G122">
            <v>23100</v>
          </cell>
          <cell r="H122">
            <v>23800</v>
          </cell>
          <cell r="I122">
            <v>25200</v>
          </cell>
          <cell r="J122">
            <v>25000</v>
          </cell>
          <cell r="K122">
            <v>24100</v>
          </cell>
          <cell r="L122">
            <v>24600</v>
          </cell>
          <cell r="M122">
            <v>25400</v>
          </cell>
          <cell r="N122" t="e">
            <v>#NAME?</v>
          </cell>
        </row>
        <row r="123">
          <cell r="A123" t="str">
            <v>FR43</v>
          </cell>
          <cell r="B123">
            <v>19400</v>
          </cell>
          <cell r="C123">
            <v>20300</v>
          </cell>
          <cell r="D123">
            <v>20900</v>
          </cell>
          <cell r="E123">
            <v>20000</v>
          </cell>
          <cell r="F123">
            <v>20600</v>
          </cell>
          <cell r="G123">
            <v>21100</v>
          </cell>
          <cell r="H123">
            <v>21400</v>
          </cell>
          <cell r="I123">
            <v>22200</v>
          </cell>
          <cell r="J123">
            <v>21400</v>
          </cell>
          <cell r="K123">
            <v>20300</v>
          </cell>
          <cell r="L123">
            <v>21000</v>
          </cell>
          <cell r="M123">
            <v>21600</v>
          </cell>
          <cell r="N123" t="e">
            <v>#NAME?</v>
          </cell>
        </row>
        <row r="124">
          <cell r="A124" t="str">
            <v>FR51</v>
          </cell>
          <cell r="B124">
            <v>19800</v>
          </cell>
          <cell r="C124">
            <v>20800</v>
          </cell>
          <cell r="D124">
            <v>21500</v>
          </cell>
          <cell r="E124">
            <v>20900</v>
          </cell>
          <cell r="F124">
            <v>21500</v>
          </cell>
          <cell r="G124">
            <v>22400</v>
          </cell>
          <cell r="H124">
            <v>22900</v>
          </cell>
          <cell r="I124">
            <v>24100</v>
          </cell>
          <cell r="J124">
            <v>23800</v>
          </cell>
          <cell r="K124">
            <v>22700</v>
          </cell>
          <cell r="L124">
            <v>23400</v>
          </cell>
          <cell r="M124">
            <v>24100</v>
          </cell>
          <cell r="N124" t="e">
            <v>#NAME?</v>
          </cell>
        </row>
        <row r="125">
          <cell r="A125" t="str">
            <v>FR52</v>
          </cell>
          <cell r="B125">
            <v>18900</v>
          </cell>
          <cell r="C125">
            <v>19700</v>
          </cell>
          <cell r="D125">
            <v>20300</v>
          </cell>
          <cell r="E125">
            <v>19900</v>
          </cell>
          <cell r="F125">
            <v>20900</v>
          </cell>
          <cell r="G125">
            <v>21900</v>
          </cell>
          <cell r="H125">
            <v>22600</v>
          </cell>
          <cell r="I125">
            <v>23400</v>
          </cell>
          <cell r="J125">
            <v>22300</v>
          </cell>
          <cell r="K125">
            <v>21300</v>
          </cell>
          <cell r="L125">
            <v>21700</v>
          </cell>
          <cell r="M125">
            <v>22400</v>
          </cell>
          <cell r="N125" t="e">
            <v>#NAME?</v>
          </cell>
        </row>
        <row r="126">
          <cell r="A126" t="str">
            <v>FR53</v>
          </cell>
          <cell r="B126">
            <v>18100</v>
          </cell>
          <cell r="C126">
            <v>18900</v>
          </cell>
          <cell r="D126">
            <v>19700</v>
          </cell>
          <cell r="E126">
            <v>19300</v>
          </cell>
          <cell r="F126">
            <v>20000</v>
          </cell>
          <cell r="G126">
            <v>20600</v>
          </cell>
          <cell r="H126">
            <v>21200</v>
          </cell>
          <cell r="I126">
            <v>22200</v>
          </cell>
          <cell r="J126">
            <v>21100</v>
          </cell>
          <cell r="K126">
            <v>20400</v>
          </cell>
          <cell r="L126">
            <v>21300</v>
          </cell>
          <cell r="M126">
            <v>21800</v>
          </cell>
          <cell r="N126" t="e">
            <v>#NAME?</v>
          </cell>
        </row>
        <row r="127">
          <cell r="A127" t="str">
            <v>FR61</v>
          </cell>
          <cell r="B127">
            <v>19500</v>
          </cell>
          <cell r="C127">
            <v>20800</v>
          </cell>
          <cell r="D127">
            <v>21700</v>
          </cell>
          <cell r="E127">
            <v>20800</v>
          </cell>
          <cell r="F127">
            <v>21300</v>
          </cell>
          <cell r="G127">
            <v>22300</v>
          </cell>
          <cell r="H127">
            <v>23200</v>
          </cell>
          <cell r="I127">
            <v>24200</v>
          </cell>
          <cell r="J127">
            <v>23200</v>
          </cell>
          <cell r="K127">
            <v>22600</v>
          </cell>
          <cell r="L127">
            <v>23300</v>
          </cell>
          <cell r="M127">
            <v>23900</v>
          </cell>
          <cell r="N127" t="e">
            <v>#NAME?</v>
          </cell>
        </row>
        <row r="128">
          <cell r="A128" t="str">
            <v>FR62</v>
          </cell>
          <cell r="B128">
            <v>19100</v>
          </cell>
          <cell r="C128">
            <v>20500</v>
          </cell>
          <cell r="D128">
            <v>21200</v>
          </cell>
          <cell r="E128">
            <v>20700</v>
          </cell>
          <cell r="F128">
            <v>21100</v>
          </cell>
          <cell r="G128">
            <v>22300</v>
          </cell>
          <cell r="H128">
            <v>23600</v>
          </cell>
          <cell r="I128">
            <v>24000</v>
          </cell>
          <cell r="J128">
            <v>23500</v>
          </cell>
          <cell r="K128">
            <v>22800</v>
          </cell>
          <cell r="L128">
            <v>23200</v>
          </cell>
          <cell r="M128">
            <v>23800</v>
          </cell>
          <cell r="N128" t="e">
            <v>#NAME?</v>
          </cell>
        </row>
        <row r="129">
          <cell r="A129" t="str">
            <v>FR63</v>
          </cell>
          <cell r="B129">
            <v>17900</v>
          </cell>
          <cell r="C129">
            <v>18700</v>
          </cell>
          <cell r="D129">
            <v>19600</v>
          </cell>
          <cell r="E129">
            <v>18900</v>
          </cell>
          <cell r="F129">
            <v>19300</v>
          </cell>
          <cell r="G129">
            <v>20300</v>
          </cell>
          <cell r="H129">
            <v>20900</v>
          </cell>
          <cell r="I129">
            <v>21700</v>
          </cell>
          <cell r="J129">
            <v>20500</v>
          </cell>
          <cell r="K129">
            <v>19800</v>
          </cell>
          <cell r="L129">
            <v>20300</v>
          </cell>
          <cell r="M129">
            <v>20800</v>
          </cell>
          <cell r="N129" t="e">
            <v>#NAME?</v>
          </cell>
        </row>
        <row r="130">
          <cell r="A130" t="str">
            <v>FR71</v>
          </cell>
          <cell r="B130">
            <v>22200</v>
          </cell>
          <cell r="C130">
            <v>23100</v>
          </cell>
          <cell r="D130">
            <v>23500</v>
          </cell>
          <cell r="E130">
            <v>23100</v>
          </cell>
          <cell r="F130">
            <v>23900</v>
          </cell>
          <cell r="G130">
            <v>24800</v>
          </cell>
          <cell r="H130">
            <v>25900</v>
          </cell>
          <cell r="I130">
            <v>27100</v>
          </cell>
          <cell r="J130">
            <v>27000</v>
          </cell>
          <cell r="K130">
            <v>25600</v>
          </cell>
          <cell r="L130">
            <v>26500</v>
          </cell>
          <cell r="M130">
            <v>27300</v>
          </cell>
          <cell r="N130" t="e">
            <v>#NAME?</v>
          </cell>
        </row>
        <row r="131">
          <cell r="A131" t="str">
            <v>FR72</v>
          </cell>
          <cell r="B131">
            <v>18400</v>
          </cell>
          <cell r="C131">
            <v>19000</v>
          </cell>
          <cell r="D131">
            <v>19700</v>
          </cell>
          <cell r="E131">
            <v>19300</v>
          </cell>
          <cell r="F131">
            <v>20000</v>
          </cell>
          <cell r="G131">
            <v>20700</v>
          </cell>
          <cell r="H131">
            <v>21300</v>
          </cell>
          <cell r="I131">
            <v>22600</v>
          </cell>
          <cell r="J131">
            <v>21500</v>
          </cell>
          <cell r="K131">
            <v>20600</v>
          </cell>
          <cell r="L131">
            <v>21200</v>
          </cell>
          <cell r="M131">
            <v>21900</v>
          </cell>
          <cell r="N131" t="e">
            <v>#NAME?</v>
          </cell>
        </row>
        <row r="132">
          <cell r="A132" t="str">
            <v>FR81</v>
          </cell>
          <cell r="B132">
            <v>16900</v>
          </cell>
          <cell r="C132">
            <v>17800</v>
          </cell>
          <cell r="D132">
            <v>18300</v>
          </cell>
          <cell r="E132">
            <v>18000</v>
          </cell>
          <cell r="F132">
            <v>18700</v>
          </cell>
          <cell r="G132">
            <v>19400</v>
          </cell>
          <cell r="H132">
            <v>20200</v>
          </cell>
          <cell r="I132">
            <v>21100</v>
          </cell>
          <cell r="J132">
            <v>20900</v>
          </cell>
          <cell r="K132">
            <v>20300</v>
          </cell>
          <cell r="L132">
            <v>20400</v>
          </cell>
          <cell r="M132">
            <v>20900</v>
          </cell>
          <cell r="N132" t="e">
            <v>#NAME?</v>
          </cell>
        </row>
        <row r="133">
          <cell r="A133" t="str">
            <v>FR82</v>
          </cell>
          <cell r="B133">
            <v>20200</v>
          </cell>
          <cell r="C133">
            <v>21200</v>
          </cell>
          <cell r="D133">
            <v>21800</v>
          </cell>
          <cell r="E133">
            <v>21400</v>
          </cell>
          <cell r="F133">
            <v>22300</v>
          </cell>
          <cell r="G133">
            <v>23400</v>
          </cell>
          <cell r="H133">
            <v>24300</v>
          </cell>
          <cell r="I133">
            <v>25200</v>
          </cell>
          <cell r="J133">
            <v>24600</v>
          </cell>
          <cell r="K133">
            <v>24000</v>
          </cell>
          <cell r="L133">
            <v>25100</v>
          </cell>
          <cell r="M133">
            <v>26000</v>
          </cell>
          <cell r="N133" t="e">
            <v>#NAME?</v>
          </cell>
        </row>
        <row r="134">
          <cell r="A134" t="str">
            <v>FR83</v>
          </cell>
          <cell r="B134">
            <v>16400</v>
          </cell>
          <cell r="C134">
            <v>17300</v>
          </cell>
          <cell r="D134">
            <v>17700</v>
          </cell>
          <cell r="E134">
            <v>17200</v>
          </cell>
          <cell r="F134">
            <v>17900</v>
          </cell>
          <cell r="G134">
            <v>18900</v>
          </cell>
          <cell r="H134">
            <v>19800</v>
          </cell>
          <cell r="I134">
            <v>20700</v>
          </cell>
          <cell r="J134">
            <v>21200</v>
          </cell>
          <cell r="K134">
            <v>21300</v>
          </cell>
          <cell r="L134">
            <v>21900</v>
          </cell>
          <cell r="M134">
            <v>22800</v>
          </cell>
          <cell r="N134" t="e">
            <v>#NAME?</v>
          </cell>
        </row>
        <row r="135">
          <cell r="A135" t="str">
            <v>FR91</v>
          </cell>
          <cell r="B135">
            <v>12800</v>
          </cell>
          <cell r="C135">
            <v>13600</v>
          </cell>
          <cell r="D135">
            <v>14100</v>
          </cell>
          <cell r="E135">
            <v>13800</v>
          </cell>
          <cell r="F135">
            <v>14600</v>
          </cell>
          <cell r="G135">
            <v>17200</v>
          </cell>
          <cell r="H135">
            <v>18100</v>
          </cell>
          <cell r="I135">
            <v>18500</v>
          </cell>
          <cell r="J135">
            <v>18300</v>
          </cell>
          <cell r="K135">
            <v>17600</v>
          </cell>
          <cell r="L135">
            <v>17200</v>
          </cell>
          <cell r="M135">
            <v>19200</v>
          </cell>
          <cell r="N135" t="e">
            <v>#NAME?</v>
          </cell>
        </row>
        <row r="136">
          <cell r="A136" t="str">
            <v>FR92</v>
          </cell>
          <cell r="B136">
            <v>14000</v>
          </cell>
          <cell r="C136">
            <v>15000</v>
          </cell>
          <cell r="D136">
            <v>15600</v>
          </cell>
          <cell r="E136">
            <v>15200</v>
          </cell>
          <cell r="F136">
            <v>16000</v>
          </cell>
          <cell r="G136">
            <v>16900</v>
          </cell>
          <cell r="H136">
            <v>18000</v>
          </cell>
          <cell r="I136">
            <v>18000</v>
          </cell>
          <cell r="J136">
            <v>17900</v>
          </cell>
          <cell r="K136">
            <v>17300</v>
          </cell>
          <cell r="L136">
            <v>19100</v>
          </cell>
          <cell r="M136">
            <v>19200</v>
          </cell>
          <cell r="N136" t="e">
            <v>#NAME?</v>
          </cell>
        </row>
        <row r="137">
          <cell r="A137" t="str">
            <v>FR93</v>
          </cell>
          <cell r="B137">
            <v>10100</v>
          </cell>
          <cell r="C137">
            <v>11800</v>
          </cell>
          <cell r="D137">
            <v>12200</v>
          </cell>
          <cell r="E137">
            <v>11500</v>
          </cell>
          <cell r="F137">
            <v>11200</v>
          </cell>
          <cell r="G137">
            <v>11700</v>
          </cell>
          <cell r="H137">
            <v>12500</v>
          </cell>
          <cell r="I137">
            <v>13200</v>
          </cell>
          <cell r="J137">
            <v>12800</v>
          </cell>
          <cell r="K137">
            <v>12700</v>
          </cell>
          <cell r="L137">
            <v>13300</v>
          </cell>
          <cell r="M137">
            <v>13200</v>
          </cell>
          <cell r="N137" t="e">
            <v>#NAME?</v>
          </cell>
        </row>
        <row r="138">
          <cell r="A138" t="str">
            <v>FR94</v>
          </cell>
          <cell r="B138">
            <v>11500</v>
          </cell>
          <cell r="C138">
            <v>12200</v>
          </cell>
          <cell r="D138">
            <v>12900</v>
          </cell>
          <cell r="E138">
            <v>12500</v>
          </cell>
          <cell r="F138">
            <v>13500</v>
          </cell>
          <cell r="G138">
            <v>14400</v>
          </cell>
          <cell r="H138">
            <v>15300</v>
          </cell>
          <cell r="I138">
            <v>16900</v>
          </cell>
          <cell r="J138">
            <v>16500</v>
          </cell>
          <cell r="K138">
            <v>15900</v>
          </cell>
          <cell r="L138">
            <v>17000</v>
          </cell>
          <cell r="M138">
            <v>17200</v>
          </cell>
          <cell r="N138" t="e">
            <v>#NAME?</v>
          </cell>
        </row>
        <row r="139">
          <cell r="A139" t="str">
            <v>HR03</v>
          </cell>
          <cell r="B139">
            <v>9200</v>
          </cell>
          <cell r="C139">
            <v>9600</v>
          </cell>
          <cell r="D139">
            <v>10200</v>
          </cell>
          <cell r="E139">
            <v>11100</v>
          </cell>
          <cell r="F139">
            <v>12200</v>
          </cell>
          <cell r="G139">
            <v>12600</v>
          </cell>
          <cell r="H139">
            <v>13200</v>
          </cell>
          <cell r="I139">
            <v>14900</v>
          </cell>
          <cell r="J139">
            <v>15200</v>
          </cell>
          <cell r="K139">
            <v>14000</v>
          </cell>
          <cell r="L139">
            <v>13700</v>
          </cell>
          <cell r="M139">
            <v>14700</v>
          </cell>
          <cell r="N139" t="e">
            <v>#NAME?</v>
          </cell>
        </row>
        <row r="140">
          <cell r="A140" t="str">
            <v>HR04</v>
          </cell>
          <cell r="B140">
            <v>9600</v>
          </cell>
          <cell r="C140">
            <v>10200</v>
          </cell>
          <cell r="D140">
            <v>11000</v>
          </cell>
          <cell r="E140">
            <v>11400</v>
          </cell>
          <cell r="F140">
            <v>12100</v>
          </cell>
          <cell r="G140">
            <v>12900</v>
          </cell>
          <cell r="H140">
            <v>13900</v>
          </cell>
          <cell r="I140">
            <v>15200</v>
          </cell>
          <cell r="J140">
            <v>16000</v>
          </cell>
          <cell r="K140">
            <v>14700</v>
          </cell>
          <cell r="L140">
            <v>14500</v>
          </cell>
          <cell r="M140">
            <v>15600</v>
          </cell>
          <cell r="N140" t="e">
            <v>#NAME?</v>
          </cell>
        </row>
        <row r="141">
          <cell r="A141" t="str">
            <v>ITC1</v>
          </cell>
          <cell r="B141">
            <v>25100</v>
          </cell>
          <cell r="C141">
            <v>26200</v>
          </cell>
          <cell r="D141">
            <v>25700</v>
          </cell>
          <cell r="E141">
            <v>25900</v>
          </cell>
          <cell r="F141">
            <v>25900</v>
          </cell>
          <cell r="G141">
            <v>26400</v>
          </cell>
          <cell r="H141">
            <v>27600</v>
          </cell>
          <cell r="I141">
            <v>28700</v>
          </cell>
          <cell r="J141">
            <v>28400</v>
          </cell>
          <cell r="K141">
            <v>25800</v>
          </cell>
          <cell r="L141">
            <v>27100</v>
          </cell>
          <cell r="M141">
            <v>27600</v>
          </cell>
          <cell r="N141" t="e">
            <v>#NAME?</v>
          </cell>
        </row>
        <row r="142">
          <cell r="A142" t="str">
            <v>ITC2</v>
          </cell>
          <cell r="B142">
            <v>27000</v>
          </cell>
          <cell r="C142">
            <v>28900</v>
          </cell>
          <cell r="D142">
            <v>28200</v>
          </cell>
          <cell r="E142">
            <v>29100</v>
          </cell>
          <cell r="F142">
            <v>29100</v>
          </cell>
          <cell r="G142">
            <v>29800</v>
          </cell>
          <cell r="H142">
            <v>31000</v>
          </cell>
          <cell r="I142">
            <v>32100</v>
          </cell>
          <cell r="J142">
            <v>33200</v>
          </cell>
          <cell r="K142">
            <v>31100</v>
          </cell>
          <cell r="L142">
            <v>32600</v>
          </cell>
          <cell r="M142">
            <v>33000</v>
          </cell>
          <cell r="N142" t="e">
            <v>#NAME?</v>
          </cell>
        </row>
        <row r="143">
          <cell r="A143" t="str">
            <v>ITC3</v>
          </cell>
          <cell r="B143">
            <v>23000</v>
          </cell>
          <cell r="C143">
            <v>24400</v>
          </cell>
          <cell r="D143">
            <v>23600</v>
          </cell>
          <cell r="E143">
            <v>24100</v>
          </cell>
          <cell r="F143">
            <v>24200</v>
          </cell>
          <cell r="G143">
            <v>24600</v>
          </cell>
          <cell r="H143">
            <v>25500</v>
          </cell>
          <cell r="I143">
            <v>27400</v>
          </cell>
          <cell r="J143">
            <v>27900</v>
          </cell>
          <cell r="K143">
            <v>25800</v>
          </cell>
          <cell r="L143">
            <v>26100</v>
          </cell>
          <cell r="M143">
            <v>26700</v>
          </cell>
          <cell r="N143" t="e">
            <v>#NAME?</v>
          </cell>
        </row>
        <row r="144">
          <cell r="A144" t="str">
            <v>ITC4</v>
          </cell>
          <cell r="B144">
            <v>29300</v>
          </cell>
          <cell r="C144">
            <v>30600</v>
          </cell>
          <cell r="D144">
            <v>30100</v>
          </cell>
          <cell r="E144">
            <v>30000</v>
          </cell>
          <cell r="F144">
            <v>29900</v>
          </cell>
          <cell r="G144">
            <v>30300</v>
          </cell>
          <cell r="H144">
            <v>31400</v>
          </cell>
          <cell r="I144">
            <v>33000</v>
          </cell>
          <cell r="J144">
            <v>33800</v>
          </cell>
          <cell r="K144">
            <v>31200</v>
          </cell>
          <cell r="L144">
            <v>32800</v>
          </cell>
          <cell r="M144">
            <v>33200</v>
          </cell>
          <cell r="N144" t="e">
            <v>#NAME?</v>
          </cell>
        </row>
        <row r="145">
          <cell r="A145" t="str">
            <v>ITH1</v>
          </cell>
          <cell r="B145">
            <v>31200</v>
          </cell>
          <cell r="C145">
            <v>32000</v>
          </cell>
          <cell r="D145">
            <v>30800</v>
          </cell>
          <cell r="E145">
            <v>30900</v>
          </cell>
          <cell r="F145">
            <v>31800</v>
          </cell>
          <cell r="G145">
            <v>32000</v>
          </cell>
          <cell r="H145">
            <v>33800</v>
          </cell>
          <cell r="I145">
            <v>35600</v>
          </cell>
          <cell r="J145">
            <v>36000</v>
          </cell>
          <cell r="K145">
            <v>34800</v>
          </cell>
          <cell r="L145">
            <v>36100</v>
          </cell>
          <cell r="M145">
            <v>36900</v>
          </cell>
          <cell r="N145" t="e">
            <v>#NAME?</v>
          </cell>
        </row>
        <row r="146">
          <cell r="A146" t="str">
            <v>ITH2</v>
          </cell>
          <cell r="B146">
            <v>27700</v>
          </cell>
          <cell r="C146">
            <v>28800</v>
          </cell>
          <cell r="D146">
            <v>28000</v>
          </cell>
          <cell r="E146">
            <v>27700</v>
          </cell>
          <cell r="F146">
            <v>27500</v>
          </cell>
          <cell r="G146">
            <v>27800</v>
          </cell>
          <cell r="H146">
            <v>29000</v>
          </cell>
          <cell r="I146">
            <v>30800</v>
          </cell>
          <cell r="J146">
            <v>30700</v>
          </cell>
          <cell r="K146">
            <v>29200</v>
          </cell>
          <cell r="L146">
            <v>30100</v>
          </cell>
          <cell r="M146">
            <v>30500</v>
          </cell>
          <cell r="N146" t="e">
            <v>#NAME?</v>
          </cell>
        </row>
        <row r="147">
          <cell r="A147" t="str">
            <v>ITH3</v>
          </cell>
          <cell r="B147">
            <v>26800</v>
          </cell>
          <cell r="C147">
            <v>27700</v>
          </cell>
          <cell r="D147">
            <v>26800</v>
          </cell>
          <cell r="E147">
            <v>27100</v>
          </cell>
          <cell r="F147">
            <v>27400</v>
          </cell>
          <cell r="G147">
            <v>27900</v>
          </cell>
          <cell r="H147">
            <v>29100</v>
          </cell>
          <cell r="I147">
            <v>30500</v>
          </cell>
          <cell r="J147">
            <v>30100</v>
          </cell>
          <cell r="K147">
            <v>28100</v>
          </cell>
          <cell r="L147">
            <v>28800</v>
          </cell>
          <cell r="M147">
            <v>29600</v>
          </cell>
          <cell r="N147" t="e">
            <v>#NAME?</v>
          </cell>
        </row>
        <row r="148">
          <cell r="A148" t="str">
            <v>ITH4</v>
          </cell>
          <cell r="B148">
            <v>25900</v>
          </cell>
          <cell r="C148">
            <v>27100</v>
          </cell>
          <cell r="D148">
            <v>26500</v>
          </cell>
          <cell r="E148">
            <v>26000</v>
          </cell>
          <cell r="F148">
            <v>26100</v>
          </cell>
          <cell r="G148">
            <v>27100</v>
          </cell>
          <cell r="H148">
            <v>28500</v>
          </cell>
          <cell r="I148">
            <v>30100</v>
          </cell>
          <cell r="J148">
            <v>29600</v>
          </cell>
          <cell r="K148">
            <v>27200</v>
          </cell>
          <cell r="L148">
            <v>28500</v>
          </cell>
          <cell r="M148">
            <v>29000</v>
          </cell>
          <cell r="N148" t="e">
            <v>#NAME?</v>
          </cell>
        </row>
        <row r="149">
          <cell r="A149" t="str">
            <v>ITH5</v>
          </cell>
          <cell r="B149">
            <v>28600</v>
          </cell>
          <cell r="C149">
            <v>29600</v>
          </cell>
          <cell r="D149">
            <v>28800</v>
          </cell>
          <cell r="E149">
            <v>28500</v>
          </cell>
          <cell r="F149">
            <v>28600</v>
          </cell>
          <cell r="G149">
            <v>29000</v>
          </cell>
          <cell r="H149">
            <v>30700</v>
          </cell>
          <cell r="I149">
            <v>32500</v>
          </cell>
          <cell r="J149">
            <v>32400</v>
          </cell>
          <cell r="K149">
            <v>29700</v>
          </cell>
          <cell r="L149">
            <v>30400</v>
          </cell>
          <cell r="M149">
            <v>31400</v>
          </cell>
          <cell r="N149" t="e">
            <v>#NAME?</v>
          </cell>
        </row>
        <row r="150">
          <cell r="A150" t="str">
            <v>ITI1</v>
          </cell>
          <cell r="B150">
            <v>24100</v>
          </cell>
          <cell r="C150">
            <v>25200</v>
          </cell>
          <cell r="D150">
            <v>24800</v>
          </cell>
          <cell r="E150">
            <v>24900</v>
          </cell>
          <cell r="F150">
            <v>24900</v>
          </cell>
          <cell r="G150">
            <v>25300</v>
          </cell>
          <cell r="H150">
            <v>26500</v>
          </cell>
          <cell r="I150">
            <v>28000</v>
          </cell>
          <cell r="J150">
            <v>27900</v>
          </cell>
          <cell r="K150">
            <v>26600</v>
          </cell>
          <cell r="L150">
            <v>27100</v>
          </cell>
          <cell r="M150">
            <v>27600</v>
          </cell>
          <cell r="N150" t="e">
            <v>#NAME?</v>
          </cell>
        </row>
        <row r="151">
          <cell r="A151" t="str">
            <v>ITI2</v>
          </cell>
          <cell r="B151">
            <v>22000</v>
          </cell>
          <cell r="C151">
            <v>23000</v>
          </cell>
          <cell r="D151">
            <v>22200</v>
          </cell>
          <cell r="E151">
            <v>22100</v>
          </cell>
          <cell r="F151">
            <v>22100</v>
          </cell>
          <cell r="G151">
            <v>22300</v>
          </cell>
          <cell r="H151">
            <v>23500</v>
          </cell>
          <cell r="I151">
            <v>24700</v>
          </cell>
          <cell r="J151">
            <v>24500</v>
          </cell>
          <cell r="K151">
            <v>22400</v>
          </cell>
          <cell r="L151">
            <v>23100</v>
          </cell>
          <cell r="M151">
            <v>23200</v>
          </cell>
          <cell r="N151" t="e">
            <v>#NAME?</v>
          </cell>
        </row>
        <row r="152">
          <cell r="A152" t="str">
            <v>ITI3</v>
          </cell>
          <cell r="B152">
            <v>22500</v>
          </cell>
          <cell r="C152">
            <v>23500</v>
          </cell>
          <cell r="D152">
            <v>23400</v>
          </cell>
          <cell r="E152">
            <v>23200</v>
          </cell>
          <cell r="F152">
            <v>23300</v>
          </cell>
          <cell r="G152">
            <v>23800</v>
          </cell>
          <cell r="H152">
            <v>25300</v>
          </cell>
          <cell r="I152">
            <v>26700</v>
          </cell>
          <cell r="J152">
            <v>26200</v>
          </cell>
          <cell r="K152">
            <v>24700</v>
          </cell>
          <cell r="L152">
            <v>25200</v>
          </cell>
          <cell r="M152">
            <v>25500</v>
          </cell>
          <cell r="N152" t="e">
            <v>#NAME?</v>
          </cell>
        </row>
        <row r="153">
          <cell r="A153" t="str">
            <v>ITI4</v>
          </cell>
          <cell r="B153">
            <v>25700</v>
          </cell>
          <cell r="C153">
            <v>27200</v>
          </cell>
          <cell r="D153">
            <v>27200</v>
          </cell>
          <cell r="E153">
            <v>27100</v>
          </cell>
          <cell r="F153">
            <v>27900</v>
          </cell>
          <cell r="G153">
            <v>28500</v>
          </cell>
          <cell r="H153">
            <v>29200</v>
          </cell>
          <cell r="I153">
            <v>30400</v>
          </cell>
          <cell r="J153">
            <v>30000</v>
          </cell>
          <cell r="K153">
            <v>28600</v>
          </cell>
          <cell r="L153">
            <v>29000</v>
          </cell>
          <cell r="M153">
            <v>29300</v>
          </cell>
          <cell r="N153" t="e">
            <v>#NAME?</v>
          </cell>
        </row>
        <row r="154">
          <cell r="A154" t="str">
            <v>ITF1</v>
          </cell>
          <cell r="B154">
            <v>19300</v>
          </cell>
          <cell r="C154">
            <v>20200</v>
          </cell>
          <cell r="D154">
            <v>19600</v>
          </cell>
          <cell r="E154">
            <v>19200</v>
          </cell>
          <cell r="F154">
            <v>18600</v>
          </cell>
          <cell r="G154">
            <v>19400</v>
          </cell>
          <cell r="H154">
            <v>20400</v>
          </cell>
          <cell r="I154">
            <v>21600</v>
          </cell>
          <cell r="J154">
            <v>21800</v>
          </cell>
          <cell r="K154">
            <v>20300</v>
          </cell>
          <cell r="L154">
            <v>21100</v>
          </cell>
          <cell r="M154">
            <v>21900</v>
          </cell>
          <cell r="N154" t="e">
            <v>#NAME?</v>
          </cell>
        </row>
        <row r="155">
          <cell r="A155" t="str">
            <v>ITF2</v>
          </cell>
          <cell r="B155">
            <v>17300</v>
          </cell>
          <cell r="C155">
            <v>18200</v>
          </cell>
          <cell r="D155">
            <v>17900</v>
          </cell>
          <cell r="E155">
            <v>17700</v>
          </cell>
          <cell r="F155">
            <v>17900</v>
          </cell>
          <cell r="G155">
            <v>18400</v>
          </cell>
          <cell r="H155">
            <v>19900</v>
          </cell>
          <cell r="I155">
            <v>21000</v>
          </cell>
          <cell r="J155">
            <v>20500</v>
          </cell>
          <cell r="K155">
            <v>19500</v>
          </cell>
          <cell r="L155">
            <v>19700</v>
          </cell>
          <cell r="M155">
            <v>19700</v>
          </cell>
          <cell r="N155" t="e">
            <v>#NAME?</v>
          </cell>
        </row>
        <row r="156">
          <cell r="A156" t="str">
            <v>ITF3</v>
          </cell>
          <cell r="B156">
            <v>13800</v>
          </cell>
          <cell r="C156">
            <v>14600</v>
          </cell>
          <cell r="D156">
            <v>14600</v>
          </cell>
          <cell r="E156">
            <v>14500</v>
          </cell>
          <cell r="F156">
            <v>14600</v>
          </cell>
          <cell r="G156">
            <v>15000</v>
          </cell>
          <cell r="H156">
            <v>15700</v>
          </cell>
          <cell r="I156">
            <v>16500</v>
          </cell>
          <cell r="J156">
            <v>16500</v>
          </cell>
          <cell r="K156">
            <v>15700</v>
          </cell>
          <cell r="L156">
            <v>15800</v>
          </cell>
          <cell r="M156">
            <v>15700</v>
          </cell>
          <cell r="N156" t="e">
            <v>#NAME?</v>
          </cell>
        </row>
        <row r="157">
          <cell r="A157" t="str">
            <v>ITF4</v>
          </cell>
          <cell r="B157">
            <v>14900</v>
          </cell>
          <cell r="C157">
            <v>15500</v>
          </cell>
          <cell r="D157">
            <v>15200</v>
          </cell>
          <cell r="E157">
            <v>15200</v>
          </cell>
          <cell r="F157">
            <v>15300</v>
          </cell>
          <cell r="G157">
            <v>15500</v>
          </cell>
          <cell r="H157">
            <v>16400</v>
          </cell>
          <cell r="I157">
            <v>17100</v>
          </cell>
          <cell r="J157">
            <v>16900</v>
          </cell>
          <cell r="K157">
            <v>16000</v>
          </cell>
          <cell r="L157">
            <v>16500</v>
          </cell>
          <cell r="M157">
            <v>16700</v>
          </cell>
          <cell r="N157" t="e">
            <v>#NAME?</v>
          </cell>
        </row>
        <row r="158">
          <cell r="A158" t="str">
            <v>ITF5</v>
          </cell>
          <cell r="B158">
            <v>15700</v>
          </cell>
          <cell r="C158">
            <v>16200</v>
          </cell>
          <cell r="D158">
            <v>15900</v>
          </cell>
          <cell r="E158">
            <v>15800</v>
          </cell>
          <cell r="F158">
            <v>16100</v>
          </cell>
          <cell r="G158">
            <v>16300</v>
          </cell>
          <cell r="H158">
            <v>17500</v>
          </cell>
          <cell r="I158">
            <v>18500</v>
          </cell>
          <cell r="J158">
            <v>18500</v>
          </cell>
          <cell r="K158">
            <v>17500</v>
          </cell>
          <cell r="L158">
            <v>17400</v>
          </cell>
          <cell r="M158">
            <v>17900</v>
          </cell>
          <cell r="N158" t="e">
            <v>#NAME?</v>
          </cell>
        </row>
        <row r="159">
          <cell r="A159" t="str">
            <v>ITF6</v>
          </cell>
          <cell r="B159">
            <v>13700</v>
          </cell>
          <cell r="C159">
            <v>14500</v>
          </cell>
          <cell r="D159">
            <v>14200</v>
          </cell>
          <cell r="E159">
            <v>14300</v>
          </cell>
          <cell r="F159">
            <v>14600</v>
          </cell>
          <cell r="G159">
            <v>15100</v>
          </cell>
          <cell r="H159">
            <v>15800</v>
          </cell>
          <cell r="I159">
            <v>16500</v>
          </cell>
          <cell r="J159">
            <v>16700</v>
          </cell>
          <cell r="K159">
            <v>15900</v>
          </cell>
          <cell r="L159">
            <v>16100</v>
          </cell>
          <cell r="M159">
            <v>16100</v>
          </cell>
          <cell r="N159" t="e">
            <v>#NAME?</v>
          </cell>
        </row>
        <row r="160">
          <cell r="A160" t="str">
            <v>ITG1</v>
          </cell>
          <cell r="B160">
            <v>14200</v>
          </cell>
          <cell r="C160">
            <v>15000</v>
          </cell>
          <cell r="D160">
            <v>14700</v>
          </cell>
          <cell r="E160">
            <v>14800</v>
          </cell>
          <cell r="F160">
            <v>14800</v>
          </cell>
          <cell r="G160">
            <v>15500</v>
          </cell>
          <cell r="H160">
            <v>16200</v>
          </cell>
          <cell r="I160">
            <v>16900</v>
          </cell>
          <cell r="J160">
            <v>17000</v>
          </cell>
          <cell r="K160">
            <v>16100</v>
          </cell>
          <cell r="L160">
            <v>16300</v>
          </cell>
          <cell r="M160">
            <v>16300</v>
          </cell>
          <cell r="N160" t="e">
            <v>#NAME?</v>
          </cell>
        </row>
        <row r="161">
          <cell r="A161" t="str">
            <v>ITG2</v>
          </cell>
          <cell r="B161">
            <v>16300</v>
          </cell>
          <cell r="C161">
            <v>17300</v>
          </cell>
          <cell r="D161">
            <v>16700</v>
          </cell>
          <cell r="E161">
            <v>17000</v>
          </cell>
          <cell r="F161">
            <v>17300</v>
          </cell>
          <cell r="G161">
            <v>17600</v>
          </cell>
          <cell r="H161">
            <v>18500</v>
          </cell>
          <cell r="I161">
            <v>19400</v>
          </cell>
          <cell r="J161">
            <v>19800</v>
          </cell>
          <cell r="K161">
            <v>18800</v>
          </cell>
          <cell r="L161">
            <v>19100</v>
          </cell>
          <cell r="M161">
            <v>19300</v>
          </cell>
          <cell r="N161" t="e">
            <v>#NAME?</v>
          </cell>
        </row>
        <row r="162">
          <cell r="A162" t="str">
            <v>CY00</v>
          </cell>
          <cell r="B162">
            <v>16700</v>
          </cell>
          <cell r="C162">
            <v>17800</v>
          </cell>
          <cell r="D162">
            <v>18100</v>
          </cell>
          <cell r="E162">
            <v>18300</v>
          </cell>
          <cell r="F162">
            <v>19600</v>
          </cell>
          <cell r="G162">
            <v>20800</v>
          </cell>
          <cell r="H162">
            <v>22000</v>
          </cell>
          <cell r="I162">
            <v>23500</v>
          </cell>
          <cell r="J162">
            <v>24800</v>
          </cell>
          <cell r="K162">
            <v>23400</v>
          </cell>
          <cell r="L162">
            <v>23600</v>
          </cell>
          <cell r="M162">
            <v>23600</v>
          </cell>
          <cell r="N162" t="e">
            <v>#NAME?</v>
          </cell>
        </row>
        <row r="163">
          <cell r="A163" t="str">
            <v>LV00</v>
          </cell>
          <cell r="B163">
            <v>6900</v>
          </cell>
          <cell r="C163">
            <v>7600</v>
          </cell>
          <cell r="D163">
            <v>8400</v>
          </cell>
          <cell r="E163">
            <v>9100</v>
          </cell>
          <cell r="F163">
            <v>10100</v>
          </cell>
          <cell r="G163">
            <v>11100</v>
          </cell>
          <cell r="H163">
            <v>12500</v>
          </cell>
          <cell r="I163">
            <v>14300</v>
          </cell>
          <cell r="J163">
            <v>14600</v>
          </cell>
          <cell r="K163">
            <v>12600</v>
          </cell>
          <cell r="L163">
            <v>13400</v>
          </cell>
          <cell r="M163">
            <v>15000</v>
          </cell>
          <cell r="N163" t="e">
            <v>#NAME?</v>
          </cell>
        </row>
        <row r="164">
          <cell r="A164" t="str">
            <v>LT00</v>
          </cell>
          <cell r="B164">
            <v>7500</v>
          </cell>
          <cell r="C164">
            <v>8300</v>
          </cell>
          <cell r="D164">
            <v>9100</v>
          </cell>
          <cell r="E164">
            <v>10300</v>
          </cell>
          <cell r="F164">
            <v>11100</v>
          </cell>
          <cell r="G164">
            <v>12300</v>
          </cell>
          <cell r="H164">
            <v>13600</v>
          </cell>
          <cell r="I164">
            <v>15500</v>
          </cell>
          <cell r="J164">
            <v>16100</v>
          </cell>
          <cell r="K164">
            <v>13600</v>
          </cell>
          <cell r="L164">
            <v>15100</v>
          </cell>
          <cell r="M164">
            <v>16900</v>
          </cell>
          <cell r="N164" t="e">
            <v>#NAME?</v>
          </cell>
        </row>
        <row r="165">
          <cell r="A165" t="str">
            <v>LU00</v>
          </cell>
          <cell r="B165">
            <v>46500</v>
          </cell>
          <cell r="C165">
            <v>46200</v>
          </cell>
          <cell r="D165">
            <v>49000</v>
          </cell>
          <cell r="E165">
            <v>51100</v>
          </cell>
          <cell r="F165">
            <v>54500</v>
          </cell>
          <cell r="G165">
            <v>57000</v>
          </cell>
          <cell r="H165">
            <v>63800</v>
          </cell>
          <cell r="I165">
            <v>68400</v>
          </cell>
          <cell r="J165">
            <v>65800</v>
          </cell>
          <cell r="K165">
            <v>59200</v>
          </cell>
          <cell r="L165">
            <v>64000</v>
          </cell>
          <cell r="M165">
            <v>66700</v>
          </cell>
          <cell r="N165" t="e">
            <v>#NAME?</v>
          </cell>
        </row>
        <row r="166">
          <cell r="A166" t="str">
            <v>HU10</v>
          </cell>
          <cell r="B166">
            <v>15800</v>
          </cell>
          <cell r="C166">
            <v>18000</v>
          </cell>
          <cell r="D166">
            <v>20300</v>
          </cell>
          <cell r="E166">
            <v>20500</v>
          </cell>
          <cell r="F166">
            <v>21700</v>
          </cell>
          <cell r="G166">
            <v>22900</v>
          </cell>
          <cell r="H166">
            <v>24400</v>
          </cell>
          <cell r="I166">
            <v>25300</v>
          </cell>
          <cell r="J166">
            <v>26300</v>
          </cell>
          <cell r="K166">
            <v>25600</v>
          </cell>
          <cell r="L166">
            <v>26500</v>
          </cell>
          <cell r="M166">
            <v>27600</v>
          </cell>
          <cell r="N166" t="e">
            <v>#NAME?</v>
          </cell>
        </row>
        <row r="167">
          <cell r="A167" t="str">
            <v>HU21</v>
          </cell>
          <cell r="B167">
            <v>9900</v>
          </cell>
          <cell r="C167">
            <v>10700</v>
          </cell>
          <cell r="D167">
            <v>11000</v>
          </cell>
          <cell r="E167">
            <v>11900</v>
          </cell>
          <cell r="F167">
            <v>12900</v>
          </cell>
          <cell r="G167">
            <v>13400</v>
          </cell>
          <cell r="H167">
            <v>13600</v>
          </cell>
          <cell r="I167">
            <v>14200</v>
          </cell>
          <cell r="J167">
            <v>14500</v>
          </cell>
          <cell r="K167">
            <v>12800</v>
          </cell>
          <cell r="L167">
            <v>14100</v>
          </cell>
          <cell r="M167">
            <v>14800</v>
          </cell>
          <cell r="N167" t="e">
            <v>#NAME?</v>
          </cell>
        </row>
        <row r="168">
          <cell r="A168" t="str">
            <v>HU22</v>
          </cell>
          <cell r="B168">
            <v>11600</v>
          </cell>
          <cell r="C168">
            <v>11800</v>
          </cell>
          <cell r="D168">
            <v>12900</v>
          </cell>
          <cell r="E168">
            <v>13900</v>
          </cell>
          <cell r="F168">
            <v>14100</v>
          </cell>
          <cell r="G168">
            <v>14200</v>
          </cell>
          <cell r="H168">
            <v>15000</v>
          </cell>
          <cell r="I168">
            <v>15000</v>
          </cell>
          <cell r="J168">
            <v>15500</v>
          </cell>
          <cell r="K168">
            <v>14300</v>
          </cell>
          <cell r="L168">
            <v>16100</v>
          </cell>
          <cell r="M168">
            <v>17100</v>
          </cell>
          <cell r="N168" t="e">
            <v>#NAME?</v>
          </cell>
        </row>
        <row r="169">
          <cell r="A169" t="str">
            <v>HU23</v>
          </cell>
          <cell r="B169">
            <v>7700</v>
          </cell>
          <cell r="C169">
            <v>8500</v>
          </cell>
          <cell r="D169">
            <v>9100</v>
          </cell>
          <cell r="E169">
            <v>9300</v>
          </cell>
          <cell r="F169">
            <v>9600</v>
          </cell>
          <cell r="G169">
            <v>9900</v>
          </cell>
          <cell r="H169">
            <v>10100</v>
          </cell>
          <cell r="I169">
            <v>10400</v>
          </cell>
          <cell r="J169">
            <v>10900</v>
          </cell>
          <cell r="K169">
            <v>10600</v>
          </cell>
          <cell r="L169">
            <v>11000</v>
          </cell>
          <cell r="M169">
            <v>11200</v>
          </cell>
          <cell r="N169" t="e">
            <v>#NAME?</v>
          </cell>
        </row>
        <row r="170">
          <cell r="A170" t="str">
            <v>HU31</v>
          </cell>
          <cell r="B170">
            <v>6700</v>
          </cell>
          <cell r="C170">
            <v>7600</v>
          </cell>
          <cell r="D170">
            <v>8000</v>
          </cell>
          <cell r="E170">
            <v>8400</v>
          </cell>
          <cell r="F170">
            <v>8900</v>
          </cell>
          <cell r="G170">
            <v>9400</v>
          </cell>
          <cell r="H170">
            <v>9600</v>
          </cell>
          <cell r="I170">
            <v>9800</v>
          </cell>
          <cell r="J170">
            <v>10000</v>
          </cell>
          <cell r="K170">
            <v>9400</v>
          </cell>
          <cell r="L170">
            <v>9800</v>
          </cell>
          <cell r="M170">
            <v>10000</v>
          </cell>
          <cell r="N170" t="e">
            <v>#NAME?</v>
          </cell>
        </row>
        <row r="171">
          <cell r="A171" t="str">
            <v>HU32</v>
          </cell>
          <cell r="B171">
            <v>6800</v>
          </cell>
          <cell r="C171">
            <v>7800</v>
          </cell>
          <cell r="D171">
            <v>8300</v>
          </cell>
          <cell r="E171">
            <v>8700</v>
          </cell>
          <cell r="F171">
            <v>8900</v>
          </cell>
          <cell r="G171">
            <v>9100</v>
          </cell>
          <cell r="H171">
            <v>9500</v>
          </cell>
          <cell r="I171">
            <v>9600</v>
          </cell>
          <cell r="J171">
            <v>10000</v>
          </cell>
          <cell r="K171">
            <v>10000</v>
          </cell>
          <cell r="L171">
            <v>10300</v>
          </cell>
          <cell r="M171">
            <v>10700</v>
          </cell>
          <cell r="N171" t="e">
            <v>#NAME?</v>
          </cell>
        </row>
        <row r="172">
          <cell r="A172" t="str">
            <v>HU33</v>
          </cell>
          <cell r="B172">
            <v>7700</v>
          </cell>
          <cell r="C172">
            <v>8500</v>
          </cell>
          <cell r="D172">
            <v>8900</v>
          </cell>
          <cell r="E172">
            <v>9000</v>
          </cell>
          <cell r="F172">
            <v>9500</v>
          </cell>
          <cell r="G172">
            <v>9800</v>
          </cell>
          <cell r="H172">
            <v>10000</v>
          </cell>
          <cell r="I172">
            <v>10100</v>
          </cell>
          <cell r="J172">
            <v>10700</v>
          </cell>
          <cell r="K172">
            <v>10200</v>
          </cell>
          <cell r="L172">
            <v>10500</v>
          </cell>
          <cell r="M172">
            <v>11100</v>
          </cell>
          <cell r="N172" t="e">
            <v>#NAME?</v>
          </cell>
        </row>
        <row r="173">
          <cell r="A173" t="str">
            <v>MT00</v>
          </cell>
          <cell r="B173">
            <v>16500</v>
          </cell>
          <cell r="C173">
            <v>16000</v>
          </cell>
          <cell r="D173">
            <v>16800</v>
          </cell>
          <cell r="E173">
            <v>17000</v>
          </cell>
          <cell r="F173">
            <v>17200</v>
          </cell>
          <cell r="G173">
            <v>18000</v>
          </cell>
          <cell r="H173">
            <v>18500</v>
          </cell>
          <cell r="I173">
            <v>19500</v>
          </cell>
          <cell r="J173">
            <v>20300</v>
          </cell>
          <cell r="K173">
            <v>19800</v>
          </cell>
          <cell r="L173">
            <v>21000</v>
          </cell>
          <cell r="M173">
            <v>21500</v>
          </cell>
          <cell r="N173" t="e">
            <v>#NAME?</v>
          </cell>
        </row>
        <row r="174">
          <cell r="A174" t="str">
            <v>NL11</v>
          </cell>
          <cell r="B174">
            <v>28300</v>
          </cell>
          <cell r="C174">
            <v>30600</v>
          </cell>
          <cell r="D174">
            <v>31200</v>
          </cell>
          <cell r="E174">
            <v>31400</v>
          </cell>
          <cell r="F174">
            <v>32700</v>
          </cell>
          <cell r="G174">
            <v>35700</v>
          </cell>
          <cell r="H174">
            <v>40500</v>
          </cell>
          <cell r="I174">
            <v>40600</v>
          </cell>
          <cell r="J174">
            <v>48200</v>
          </cell>
          <cell r="K174">
            <v>40700</v>
          </cell>
          <cell r="L174">
            <v>43100</v>
          </cell>
          <cell r="M174">
            <v>45600</v>
          </cell>
          <cell r="N174" t="e">
            <v>#NAME?</v>
          </cell>
        </row>
        <row r="175">
          <cell r="A175" t="str">
            <v>NL12</v>
          </cell>
          <cell r="B175">
            <v>20800</v>
          </cell>
          <cell r="C175">
            <v>21700</v>
          </cell>
          <cell r="D175">
            <v>21800</v>
          </cell>
          <cell r="E175">
            <v>21700</v>
          </cell>
          <cell r="F175">
            <v>22100</v>
          </cell>
          <cell r="G175">
            <v>23500</v>
          </cell>
          <cell r="H175">
            <v>24700</v>
          </cell>
          <cell r="I175">
            <v>26500</v>
          </cell>
          <cell r="J175">
            <v>26700</v>
          </cell>
          <cell r="K175">
            <v>24900</v>
          </cell>
          <cell r="L175">
            <v>25500</v>
          </cell>
          <cell r="M175">
            <v>26300</v>
          </cell>
          <cell r="N175" t="e">
            <v>#NAME?</v>
          </cell>
        </row>
        <row r="176">
          <cell r="A176" t="str">
            <v>NL13</v>
          </cell>
          <cell r="B176">
            <v>20300</v>
          </cell>
          <cell r="C176">
            <v>21100</v>
          </cell>
          <cell r="D176">
            <v>21600</v>
          </cell>
          <cell r="E176">
            <v>21000</v>
          </cell>
          <cell r="F176">
            <v>21400</v>
          </cell>
          <cell r="G176">
            <v>22900</v>
          </cell>
          <cell r="H176">
            <v>23800</v>
          </cell>
          <cell r="I176">
            <v>25700</v>
          </cell>
          <cell r="J176">
            <v>25800</v>
          </cell>
          <cell r="K176">
            <v>23500</v>
          </cell>
          <cell r="L176">
            <v>23600</v>
          </cell>
          <cell r="M176">
            <v>24800</v>
          </cell>
          <cell r="N176" t="e">
            <v>#NAME?</v>
          </cell>
        </row>
        <row r="177">
          <cell r="A177" t="str">
            <v>NL21</v>
          </cell>
          <cell r="B177">
            <v>22100</v>
          </cell>
          <cell r="C177">
            <v>22900</v>
          </cell>
          <cell r="D177">
            <v>23400</v>
          </cell>
          <cell r="E177">
            <v>23100</v>
          </cell>
          <cell r="F177">
            <v>23900</v>
          </cell>
          <cell r="G177">
            <v>25000</v>
          </cell>
          <cell r="H177">
            <v>26200</v>
          </cell>
          <cell r="I177">
            <v>28200</v>
          </cell>
          <cell r="J177">
            <v>28900</v>
          </cell>
          <cell r="K177">
            <v>27400</v>
          </cell>
          <cell r="L177">
            <v>27700</v>
          </cell>
          <cell r="M177">
            <v>28400</v>
          </cell>
          <cell r="N177" t="e">
            <v>#NAME?</v>
          </cell>
        </row>
        <row r="178">
          <cell r="A178" t="str">
            <v>NL22</v>
          </cell>
          <cell r="B178">
            <v>21600</v>
          </cell>
          <cell r="C178">
            <v>22400</v>
          </cell>
          <cell r="D178">
            <v>23000</v>
          </cell>
          <cell r="E178">
            <v>22600</v>
          </cell>
          <cell r="F178">
            <v>23300</v>
          </cell>
          <cell r="G178">
            <v>24300</v>
          </cell>
          <cell r="H178">
            <v>26000</v>
          </cell>
          <cell r="I178">
            <v>27800</v>
          </cell>
          <cell r="J178">
            <v>28100</v>
          </cell>
          <cell r="K178">
            <v>26400</v>
          </cell>
          <cell r="L178">
            <v>26600</v>
          </cell>
          <cell r="M178">
            <v>27200</v>
          </cell>
          <cell r="N178" t="e">
            <v>#NAME?</v>
          </cell>
        </row>
        <row r="179">
          <cell r="A179" t="str">
            <v>NL23</v>
          </cell>
          <cell r="B179">
            <v>18300</v>
          </cell>
          <cell r="C179">
            <v>19100</v>
          </cell>
          <cell r="D179">
            <v>19500</v>
          </cell>
          <cell r="E179">
            <v>19700</v>
          </cell>
          <cell r="F179">
            <v>20500</v>
          </cell>
          <cell r="G179">
            <v>21400</v>
          </cell>
          <cell r="H179">
            <v>23500</v>
          </cell>
          <cell r="I179">
            <v>25400</v>
          </cell>
          <cell r="J179">
            <v>24700</v>
          </cell>
          <cell r="K179">
            <v>22300</v>
          </cell>
          <cell r="L179">
            <v>23200</v>
          </cell>
          <cell r="M179">
            <v>23600</v>
          </cell>
          <cell r="N179" t="e">
            <v>#NAME?</v>
          </cell>
        </row>
        <row r="180">
          <cell r="A180" t="str">
            <v>NL31</v>
          </cell>
          <cell r="B180">
            <v>31600</v>
          </cell>
          <cell r="C180">
            <v>33100</v>
          </cell>
          <cell r="D180">
            <v>33600</v>
          </cell>
          <cell r="E180">
            <v>32400</v>
          </cell>
          <cell r="F180">
            <v>33600</v>
          </cell>
          <cell r="G180">
            <v>35000</v>
          </cell>
          <cell r="H180">
            <v>36300</v>
          </cell>
          <cell r="I180">
            <v>38600</v>
          </cell>
          <cell r="J180">
            <v>38600</v>
          </cell>
          <cell r="K180">
            <v>37400</v>
          </cell>
          <cell r="L180">
            <v>37500</v>
          </cell>
          <cell r="M180">
            <v>38200</v>
          </cell>
          <cell r="N180" t="e">
            <v>#NAME?</v>
          </cell>
        </row>
        <row r="181">
          <cell r="A181" t="str">
            <v>NL32</v>
          </cell>
          <cell r="B181">
            <v>29200</v>
          </cell>
          <cell r="C181">
            <v>29700</v>
          </cell>
          <cell r="D181">
            <v>31800</v>
          </cell>
          <cell r="E181">
            <v>31200</v>
          </cell>
          <cell r="F181">
            <v>32700</v>
          </cell>
          <cell r="G181">
            <v>34200</v>
          </cell>
          <cell r="H181">
            <v>35400</v>
          </cell>
          <cell r="I181">
            <v>37300</v>
          </cell>
          <cell r="J181">
            <v>37500</v>
          </cell>
          <cell r="K181">
            <v>35100</v>
          </cell>
          <cell r="L181">
            <v>36300</v>
          </cell>
          <cell r="M181">
            <v>36600</v>
          </cell>
          <cell r="N181" t="e">
            <v>#NAME?</v>
          </cell>
        </row>
        <row r="182">
          <cell r="A182" t="str">
            <v>NL33</v>
          </cell>
          <cell r="B182">
            <v>25800</v>
          </cell>
          <cell r="C182">
            <v>26700</v>
          </cell>
          <cell r="D182">
            <v>27500</v>
          </cell>
          <cell r="E182">
            <v>27100</v>
          </cell>
          <cell r="F182">
            <v>28300</v>
          </cell>
          <cell r="G182">
            <v>30100</v>
          </cell>
          <cell r="H182">
            <v>31500</v>
          </cell>
          <cell r="I182">
            <v>33900</v>
          </cell>
          <cell r="J182">
            <v>33900</v>
          </cell>
          <cell r="K182">
            <v>31000</v>
          </cell>
          <cell r="L182">
            <v>31500</v>
          </cell>
          <cell r="M182">
            <v>32000</v>
          </cell>
          <cell r="N182" t="e">
            <v>#NAME?</v>
          </cell>
        </row>
        <row r="183">
          <cell r="A183" t="str">
            <v>NL34</v>
          </cell>
          <cell r="B183">
            <v>21900</v>
          </cell>
          <cell r="C183">
            <v>22400</v>
          </cell>
          <cell r="D183">
            <v>24200</v>
          </cell>
          <cell r="E183">
            <v>24300</v>
          </cell>
          <cell r="F183">
            <v>25200</v>
          </cell>
          <cell r="G183">
            <v>26000</v>
          </cell>
          <cell r="H183">
            <v>27100</v>
          </cell>
          <cell r="I183">
            <v>30100</v>
          </cell>
          <cell r="J183">
            <v>31200</v>
          </cell>
          <cell r="K183">
            <v>28300</v>
          </cell>
          <cell r="L183">
            <v>30400</v>
          </cell>
          <cell r="M183">
            <v>31000</v>
          </cell>
          <cell r="N183" t="e">
            <v>#NAME?</v>
          </cell>
        </row>
        <row r="184">
          <cell r="A184" t="str">
            <v>NL41</v>
          </cell>
          <cell r="B184">
            <v>25900</v>
          </cell>
          <cell r="C184">
            <v>26500</v>
          </cell>
          <cell r="D184">
            <v>27100</v>
          </cell>
          <cell r="E184">
            <v>26500</v>
          </cell>
          <cell r="F184">
            <v>27800</v>
          </cell>
          <cell r="G184">
            <v>29200</v>
          </cell>
          <cell r="H184">
            <v>30900</v>
          </cell>
          <cell r="I184">
            <v>32700</v>
          </cell>
          <cell r="J184">
            <v>33100</v>
          </cell>
          <cell r="K184">
            <v>30800</v>
          </cell>
          <cell r="L184">
            <v>32000</v>
          </cell>
          <cell r="M184">
            <v>32900</v>
          </cell>
          <cell r="N184" t="e">
            <v>#NAME?</v>
          </cell>
        </row>
        <row r="185">
          <cell r="A185" t="str">
            <v>NL42</v>
          </cell>
          <cell r="B185">
            <v>22700</v>
          </cell>
          <cell r="C185">
            <v>23300</v>
          </cell>
          <cell r="D185">
            <v>24400</v>
          </cell>
          <cell r="E185">
            <v>23800</v>
          </cell>
          <cell r="F185">
            <v>25100</v>
          </cell>
          <cell r="G185">
            <v>25900</v>
          </cell>
          <cell r="H185">
            <v>27200</v>
          </cell>
          <cell r="I185">
            <v>29500</v>
          </cell>
          <cell r="J185">
            <v>29500</v>
          </cell>
          <cell r="K185">
            <v>27100</v>
          </cell>
          <cell r="L185">
            <v>28100</v>
          </cell>
          <cell r="M185">
            <v>29000</v>
          </cell>
          <cell r="N185" t="e">
            <v>#NAME?</v>
          </cell>
        </row>
        <row r="186">
          <cell r="A186" t="str">
            <v>AT11</v>
          </cell>
          <cell r="B186">
            <v>16600</v>
          </cell>
          <cell r="C186">
            <v>16600</v>
          </cell>
          <cell r="D186">
            <v>17800</v>
          </cell>
          <cell r="E186">
            <v>18100</v>
          </cell>
          <cell r="F186">
            <v>19300</v>
          </cell>
          <cell r="G186">
            <v>19000</v>
          </cell>
          <cell r="H186">
            <v>19800</v>
          </cell>
          <cell r="I186">
            <v>20500</v>
          </cell>
          <cell r="J186">
            <v>20500</v>
          </cell>
          <cell r="K186">
            <v>19900</v>
          </cell>
          <cell r="L186">
            <v>21000</v>
          </cell>
          <cell r="M186">
            <v>21700</v>
          </cell>
          <cell r="N186" t="e">
            <v>#NAME?</v>
          </cell>
        </row>
        <row r="187">
          <cell r="A187" t="str">
            <v>AT12</v>
          </cell>
          <cell r="B187">
            <v>20700</v>
          </cell>
          <cell r="C187">
            <v>20200</v>
          </cell>
          <cell r="D187">
            <v>20900</v>
          </cell>
          <cell r="E187">
            <v>21400</v>
          </cell>
          <cell r="F187">
            <v>22800</v>
          </cell>
          <cell r="G187">
            <v>22700</v>
          </cell>
          <cell r="H187">
            <v>24200</v>
          </cell>
          <cell r="I187">
            <v>25400</v>
          </cell>
          <cell r="J187">
            <v>25700</v>
          </cell>
          <cell r="K187">
            <v>24200</v>
          </cell>
          <cell r="L187">
            <v>25400</v>
          </cell>
          <cell r="M187">
            <v>26600</v>
          </cell>
          <cell r="N187" t="e">
            <v>#NAME?</v>
          </cell>
        </row>
        <row r="188">
          <cell r="A188" t="str">
            <v>AT13</v>
          </cell>
          <cell r="B188">
            <v>34600</v>
          </cell>
          <cell r="C188">
            <v>34400</v>
          </cell>
          <cell r="D188">
            <v>36000</v>
          </cell>
          <cell r="E188">
            <v>35900</v>
          </cell>
          <cell r="F188">
            <v>36700</v>
          </cell>
          <cell r="G188">
            <v>37200</v>
          </cell>
          <cell r="H188">
            <v>39300</v>
          </cell>
          <cell r="I188">
            <v>40100</v>
          </cell>
          <cell r="J188">
            <v>40300</v>
          </cell>
          <cell r="K188">
            <v>38300</v>
          </cell>
          <cell r="L188">
            <v>40200</v>
          </cell>
          <cell r="M188">
            <v>41300</v>
          </cell>
          <cell r="N188" t="e">
            <v>#NAME?</v>
          </cell>
        </row>
        <row r="189">
          <cell r="A189" t="str">
            <v>AT21</v>
          </cell>
          <cell r="B189">
            <v>20900</v>
          </cell>
          <cell r="C189">
            <v>20600</v>
          </cell>
          <cell r="D189">
            <v>21500</v>
          </cell>
          <cell r="E189">
            <v>22100</v>
          </cell>
          <cell r="F189">
            <v>23300</v>
          </cell>
          <cell r="G189">
            <v>23700</v>
          </cell>
          <cell r="H189">
            <v>25100</v>
          </cell>
          <cell r="I189">
            <v>26200</v>
          </cell>
          <cell r="J189">
            <v>26300</v>
          </cell>
          <cell r="K189">
            <v>24700</v>
          </cell>
          <cell r="L189">
            <v>26000</v>
          </cell>
          <cell r="M189">
            <v>27600</v>
          </cell>
          <cell r="N189" t="e">
            <v>#NAME?</v>
          </cell>
        </row>
        <row r="190">
          <cell r="A190" t="str">
            <v>AT22</v>
          </cell>
          <cell r="B190">
            <v>21300</v>
          </cell>
          <cell r="C190">
            <v>21300</v>
          </cell>
          <cell r="D190">
            <v>21800</v>
          </cell>
          <cell r="E190">
            <v>22600</v>
          </cell>
          <cell r="F190">
            <v>24000</v>
          </cell>
          <cell r="G190">
            <v>24600</v>
          </cell>
          <cell r="H190">
            <v>25900</v>
          </cell>
          <cell r="I190">
            <v>27100</v>
          </cell>
          <cell r="J190">
            <v>27100</v>
          </cell>
          <cell r="K190">
            <v>25500</v>
          </cell>
          <cell r="L190">
            <v>26800</v>
          </cell>
          <cell r="M190">
            <v>28100</v>
          </cell>
          <cell r="N190" t="e">
            <v>#NAME?</v>
          </cell>
        </row>
        <row r="191">
          <cell r="A191" t="str">
            <v>AT31</v>
          </cell>
          <cell r="B191">
            <v>24300</v>
          </cell>
          <cell r="C191">
            <v>24100</v>
          </cell>
          <cell r="D191">
            <v>25100</v>
          </cell>
          <cell r="E191">
            <v>25700</v>
          </cell>
          <cell r="F191">
            <v>26800</v>
          </cell>
          <cell r="G191">
            <v>27600</v>
          </cell>
          <cell r="H191">
            <v>29200</v>
          </cell>
          <cell r="I191">
            <v>30400</v>
          </cell>
          <cell r="J191">
            <v>31100</v>
          </cell>
          <cell r="K191">
            <v>29300</v>
          </cell>
          <cell r="L191">
            <v>30600</v>
          </cell>
          <cell r="M191">
            <v>32500</v>
          </cell>
          <cell r="N191" t="e">
            <v>#NAME?</v>
          </cell>
        </row>
        <row r="192">
          <cell r="A192" t="str">
            <v>AT32</v>
          </cell>
          <cell r="B192">
            <v>28000</v>
          </cell>
          <cell r="C192">
            <v>27500</v>
          </cell>
          <cell r="D192">
            <v>28900</v>
          </cell>
          <cell r="E192">
            <v>29700</v>
          </cell>
          <cell r="F192">
            <v>31200</v>
          </cell>
          <cell r="G192">
            <v>31600</v>
          </cell>
          <cell r="H192">
            <v>33800</v>
          </cell>
          <cell r="I192">
            <v>35700</v>
          </cell>
          <cell r="J192">
            <v>35700</v>
          </cell>
          <cell r="K192">
            <v>33800</v>
          </cell>
          <cell r="L192">
            <v>35700</v>
          </cell>
          <cell r="M192">
            <v>37500</v>
          </cell>
          <cell r="N192" t="e">
            <v>#NAME?</v>
          </cell>
        </row>
        <row r="193">
          <cell r="A193" t="str">
            <v>AT33</v>
          </cell>
          <cell r="B193">
            <v>25700</v>
          </cell>
          <cell r="C193">
            <v>25700</v>
          </cell>
          <cell r="D193">
            <v>27000</v>
          </cell>
          <cell r="E193">
            <v>27600</v>
          </cell>
          <cell r="F193">
            <v>28600</v>
          </cell>
          <cell r="G193">
            <v>29500</v>
          </cell>
          <cell r="H193">
            <v>31200</v>
          </cell>
          <cell r="I193">
            <v>32200</v>
          </cell>
          <cell r="J193">
            <v>32000</v>
          </cell>
          <cell r="K193">
            <v>30900</v>
          </cell>
          <cell r="L193">
            <v>32000</v>
          </cell>
          <cell r="M193">
            <v>33400</v>
          </cell>
          <cell r="N193" t="e">
            <v>#NAME?</v>
          </cell>
        </row>
        <row r="194">
          <cell r="A194" t="str">
            <v>AT34</v>
          </cell>
          <cell r="B194">
            <v>25800</v>
          </cell>
          <cell r="C194">
            <v>25900</v>
          </cell>
          <cell r="D194">
            <v>27300</v>
          </cell>
          <cell r="E194">
            <v>27600</v>
          </cell>
          <cell r="F194">
            <v>28900</v>
          </cell>
          <cell r="G194">
            <v>29400</v>
          </cell>
          <cell r="H194">
            <v>31100</v>
          </cell>
          <cell r="I194">
            <v>32400</v>
          </cell>
          <cell r="J194">
            <v>32800</v>
          </cell>
          <cell r="K194">
            <v>31300</v>
          </cell>
          <cell r="L194">
            <v>32700</v>
          </cell>
          <cell r="M194">
            <v>34400</v>
          </cell>
          <cell r="N194" t="e">
            <v>#NAME?</v>
          </cell>
        </row>
        <row r="195">
          <cell r="A195" t="str">
            <v>PL11</v>
          </cell>
          <cell r="B195">
            <v>8200</v>
          </cell>
          <cell r="C195">
            <v>8400</v>
          </cell>
          <cell r="D195">
            <v>9000</v>
          </cell>
          <cell r="E195">
            <v>9400</v>
          </cell>
          <cell r="F195">
            <v>10100</v>
          </cell>
          <cell r="G195">
            <v>10600</v>
          </cell>
          <cell r="H195">
            <v>11300</v>
          </cell>
          <cell r="I195">
            <v>12600</v>
          </cell>
          <cell r="J195">
            <v>13100</v>
          </cell>
          <cell r="K195">
            <v>13000</v>
          </cell>
          <cell r="L195">
            <v>14300</v>
          </cell>
          <cell r="M195">
            <v>15200</v>
          </cell>
          <cell r="N195" t="e">
            <v>#NAME?</v>
          </cell>
        </row>
        <row r="196">
          <cell r="A196" t="str">
            <v>PL12</v>
          </cell>
          <cell r="B196">
            <v>14000</v>
          </cell>
          <cell r="C196">
            <v>14700</v>
          </cell>
          <cell r="D196">
            <v>15300</v>
          </cell>
          <cell r="E196">
            <v>15600</v>
          </cell>
          <cell r="F196">
            <v>16800</v>
          </cell>
          <cell r="G196">
            <v>18200</v>
          </cell>
          <cell r="H196">
            <v>19600</v>
          </cell>
          <cell r="I196">
            <v>21700</v>
          </cell>
          <cell r="J196">
            <v>22300</v>
          </cell>
          <cell r="K196">
            <v>22800</v>
          </cell>
          <cell r="L196">
            <v>25200</v>
          </cell>
          <cell r="M196">
            <v>26700</v>
          </cell>
          <cell r="N196" t="e">
            <v>#NAME?</v>
          </cell>
        </row>
        <row r="197">
          <cell r="A197" t="str">
            <v>PL21</v>
          </cell>
          <cell r="B197">
            <v>8000</v>
          </cell>
          <cell r="C197">
            <v>7900</v>
          </cell>
          <cell r="D197">
            <v>8400</v>
          </cell>
          <cell r="E197">
            <v>8700</v>
          </cell>
          <cell r="F197">
            <v>9400</v>
          </cell>
          <cell r="G197">
            <v>9900</v>
          </cell>
          <cell r="H197">
            <v>10700</v>
          </cell>
          <cell r="I197">
            <v>11700</v>
          </cell>
          <cell r="J197">
            <v>12200</v>
          </cell>
          <cell r="K197">
            <v>12200</v>
          </cell>
          <cell r="L197">
            <v>13100</v>
          </cell>
          <cell r="M197">
            <v>14100</v>
          </cell>
          <cell r="N197" t="e">
            <v>#NAME?</v>
          </cell>
        </row>
        <row r="198">
          <cell r="A198" t="str">
            <v>PL22</v>
          </cell>
          <cell r="B198">
            <v>9900</v>
          </cell>
          <cell r="C198">
            <v>10100</v>
          </cell>
          <cell r="D198">
            <v>10700</v>
          </cell>
          <cell r="E198">
            <v>11000</v>
          </cell>
          <cell r="F198">
            <v>12300</v>
          </cell>
          <cell r="G198">
            <v>12500</v>
          </cell>
          <cell r="H198">
            <v>13000</v>
          </cell>
          <cell r="I198">
            <v>14400</v>
          </cell>
          <cell r="J198">
            <v>15200</v>
          </cell>
          <cell r="K198">
            <v>15400</v>
          </cell>
          <cell r="L198">
            <v>16600</v>
          </cell>
          <cell r="M198">
            <v>17700</v>
          </cell>
          <cell r="N198" t="e">
            <v>#NAME?</v>
          </cell>
        </row>
        <row r="199">
          <cell r="A199" t="str">
            <v>PL31</v>
          </cell>
          <cell r="B199">
            <v>6500</v>
          </cell>
          <cell r="C199">
            <v>6700</v>
          </cell>
          <cell r="D199">
            <v>7000</v>
          </cell>
          <cell r="E199">
            <v>7200</v>
          </cell>
          <cell r="F199">
            <v>7600</v>
          </cell>
          <cell r="G199">
            <v>7900</v>
          </cell>
          <cell r="H199">
            <v>8300</v>
          </cell>
          <cell r="I199">
            <v>9200</v>
          </cell>
          <cell r="J199">
            <v>9800</v>
          </cell>
          <cell r="K199">
            <v>9500</v>
          </cell>
          <cell r="L199">
            <v>10400</v>
          </cell>
          <cell r="M199">
            <v>11100</v>
          </cell>
          <cell r="N199" t="e">
            <v>#NAME?</v>
          </cell>
        </row>
        <row r="200">
          <cell r="A200" t="str">
            <v>PL32</v>
          </cell>
          <cell r="B200">
            <v>6400</v>
          </cell>
          <cell r="C200">
            <v>6700</v>
          </cell>
          <cell r="D200">
            <v>7000</v>
          </cell>
          <cell r="E200">
            <v>7200</v>
          </cell>
          <cell r="F200">
            <v>7700</v>
          </cell>
          <cell r="G200">
            <v>8000</v>
          </cell>
          <cell r="H200">
            <v>8400</v>
          </cell>
          <cell r="I200">
            <v>9200</v>
          </cell>
          <cell r="J200">
            <v>9700</v>
          </cell>
          <cell r="K200">
            <v>9700</v>
          </cell>
          <cell r="L200">
            <v>10300</v>
          </cell>
          <cell r="M200">
            <v>11100</v>
          </cell>
          <cell r="N200" t="e">
            <v>#NAME?</v>
          </cell>
        </row>
        <row r="201">
          <cell r="A201" t="str">
            <v>PL33</v>
          </cell>
          <cell r="B201">
            <v>7000</v>
          </cell>
          <cell r="C201">
            <v>7100</v>
          </cell>
          <cell r="D201">
            <v>7600</v>
          </cell>
          <cell r="E201">
            <v>7900</v>
          </cell>
          <cell r="F201">
            <v>8400</v>
          </cell>
          <cell r="G201">
            <v>8600</v>
          </cell>
          <cell r="H201">
            <v>9300</v>
          </cell>
          <cell r="I201">
            <v>10500</v>
          </cell>
          <cell r="J201">
            <v>11200</v>
          </cell>
          <cell r="K201">
            <v>11000</v>
          </cell>
          <cell r="L201">
            <v>11600</v>
          </cell>
          <cell r="M201">
            <v>12200</v>
          </cell>
          <cell r="N201" t="e">
            <v>#NAME?</v>
          </cell>
        </row>
        <row r="202">
          <cell r="A202" t="str">
            <v>PL34</v>
          </cell>
          <cell r="B202">
            <v>6800</v>
          </cell>
          <cell r="C202">
            <v>7200</v>
          </cell>
          <cell r="D202">
            <v>7600</v>
          </cell>
          <cell r="E202">
            <v>7700</v>
          </cell>
          <cell r="F202">
            <v>8100</v>
          </cell>
          <cell r="G202">
            <v>8500</v>
          </cell>
          <cell r="H202">
            <v>9000</v>
          </cell>
          <cell r="I202">
            <v>10100</v>
          </cell>
          <cell r="J202">
            <v>10200</v>
          </cell>
          <cell r="K202">
            <v>10400</v>
          </cell>
          <cell r="L202">
            <v>11200</v>
          </cell>
          <cell r="M202">
            <v>11800</v>
          </cell>
          <cell r="N202" t="e">
            <v>#NAME?</v>
          </cell>
        </row>
        <row r="203">
          <cell r="A203" t="str">
            <v>PL41</v>
          </cell>
          <cell r="B203">
            <v>9800</v>
          </cell>
          <cell r="C203">
            <v>10000</v>
          </cell>
          <cell r="D203">
            <v>10200</v>
          </cell>
          <cell r="E203">
            <v>10600</v>
          </cell>
          <cell r="F203">
            <v>11700</v>
          </cell>
          <cell r="G203">
            <v>12300</v>
          </cell>
          <cell r="H203">
            <v>12900</v>
          </cell>
          <cell r="I203">
            <v>14200</v>
          </cell>
          <cell r="J203">
            <v>14700</v>
          </cell>
          <cell r="K203">
            <v>15100</v>
          </cell>
          <cell r="L203">
            <v>16100</v>
          </cell>
          <cell r="M203">
            <v>17000</v>
          </cell>
          <cell r="N203" t="e">
            <v>#NAME?</v>
          </cell>
        </row>
        <row r="204">
          <cell r="A204" t="str">
            <v>PL42</v>
          </cell>
          <cell r="B204">
            <v>9200</v>
          </cell>
          <cell r="C204">
            <v>9200</v>
          </cell>
          <cell r="D204">
            <v>9500</v>
          </cell>
          <cell r="E204">
            <v>9500</v>
          </cell>
          <cell r="F204">
            <v>10000</v>
          </cell>
          <cell r="G204">
            <v>10600</v>
          </cell>
          <cell r="H204">
            <v>11100</v>
          </cell>
          <cell r="I204">
            <v>12100</v>
          </cell>
          <cell r="J204">
            <v>12700</v>
          </cell>
          <cell r="K204">
            <v>12400</v>
          </cell>
          <cell r="L204">
            <v>13300</v>
          </cell>
          <cell r="M204">
            <v>13800</v>
          </cell>
          <cell r="N204" t="e">
            <v>#NAME?</v>
          </cell>
        </row>
        <row r="205">
          <cell r="A205" t="str">
            <v>PL43</v>
          </cell>
          <cell r="B205">
            <v>8200</v>
          </cell>
          <cell r="C205">
            <v>8300</v>
          </cell>
          <cell r="D205">
            <v>8600</v>
          </cell>
          <cell r="E205">
            <v>8800</v>
          </cell>
          <cell r="F205">
            <v>9700</v>
          </cell>
          <cell r="G205">
            <v>10400</v>
          </cell>
          <cell r="H205">
            <v>10900</v>
          </cell>
          <cell r="I205">
            <v>12000</v>
          </cell>
          <cell r="J205">
            <v>12000</v>
          </cell>
          <cell r="K205">
            <v>12100</v>
          </cell>
          <cell r="L205">
            <v>13000</v>
          </cell>
          <cell r="M205">
            <v>13500</v>
          </cell>
          <cell r="N205" t="e">
            <v>#NAME?</v>
          </cell>
        </row>
        <row r="206">
          <cell r="A206" t="str">
            <v>PL51</v>
          </cell>
          <cell r="B206">
            <v>9400</v>
          </cell>
          <cell r="C206">
            <v>9400</v>
          </cell>
          <cell r="D206">
            <v>10100</v>
          </cell>
          <cell r="E206">
            <v>10300</v>
          </cell>
          <cell r="F206">
            <v>11100</v>
          </cell>
          <cell r="G206">
            <v>11900</v>
          </cell>
          <cell r="H206">
            <v>13100</v>
          </cell>
          <cell r="I206">
            <v>14700</v>
          </cell>
          <cell r="J206">
            <v>15100</v>
          </cell>
          <cell r="K206">
            <v>15400</v>
          </cell>
          <cell r="L206">
            <v>17300</v>
          </cell>
          <cell r="M206">
            <v>18500</v>
          </cell>
          <cell r="N206" t="e">
            <v>#NAME?</v>
          </cell>
        </row>
        <row r="207">
          <cell r="A207" t="str">
            <v>PL52</v>
          </cell>
          <cell r="B207">
            <v>7600</v>
          </cell>
          <cell r="C207">
            <v>7500</v>
          </cell>
          <cell r="D207">
            <v>7900</v>
          </cell>
          <cell r="E207">
            <v>8000</v>
          </cell>
          <cell r="F207">
            <v>9300</v>
          </cell>
          <cell r="G207">
            <v>9500</v>
          </cell>
          <cell r="H207">
            <v>9800</v>
          </cell>
          <cell r="I207">
            <v>11200</v>
          </cell>
          <cell r="J207">
            <v>11900</v>
          </cell>
          <cell r="K207">
            <v>11800</v>
          </cell>
          <cell r="L207">
            <v>12500</v>
          </cell>
          <cell r="M207">
            <v>13100</v>
          </cell>
          <cell r="N207" t="e">
            <v>#NAME?</v>
          </cell>
        </row>
        <row r="208">
          <cell r="A208" t="str">
            <v>PL61</v>
          </cell>
          <cell r="B208">
            <v>8300</v>
          </cell>
          <cell r="C208">
            <v>8600</v>
          </cell>
          <cell r="D208">
            <v>9000</v>
          </cell>
          <cell r="E208">
            <v>9000</v>
          </cell>
          <cell r="F208">
            <v>9700</v>
          </cell>
          <cell r="G208">
            <v>10000</v>
          </cell>
          <cell r="H208">
            <v>10700</v>
          </cell>
          <cell r="I208">
            <v>11800</v>
          </cell>
          <cell r="J208">
            <v>12100</v>
          </cell>
          <cell r="K208">
            <v>12000</v>
          </cell>
          <cell r="L208">
            <v>12900</v>
          </cell>
          <cell r="M208">
            <v>13400</v>
          </cell>
          <cell r="N208" t="e">
            <v>#NAME?</v>
          </cell>
        </row>
        <row r="209">
          <cell r="A209" t="str">
            <v>PL62</v>
          </cell>
          <cell r="B209">
            <v>7200</v>
          </cell>
          <cell r="C209">
            <v>7200</v>
          </cell>
          <cell r="D209">
            <v>7500</v>
          </cell>
          <cell r="E209">
            <v>7900</v>
          </cell>
          <cell r="F209">
            <v>8400</v>
          </cell>
          <cell r="G209">
            <v>8800</v>
          </cell>
          <cell r="H209">
            <v>9200</v>
          </cell>
          <cell r="I209">
            <v>10100</v>
          </cell>
          <cell r="J209">
            <v>10400</v>
          </cell>
          <cell r="K209">
            <v>10400</v>
          </cell>
          <cell r="L209">
            <v>11200</v>
          </cell>
          <cell r="M209">
            <v>11800</v>
          </cell>
          <cell r="N209" t="e">
            <v>#NAME?</v>
          </cell>
        </row>
        <row r="210">
          <cell r="A210" t="str">
            <v>PL63</v>
          </cell>
          <cell r="B210">
            <v>9100</v>
          </cell>
          <cell r="C210">
            <v>9300</v>
          </cell>
          <cell r="D210">
            <v>9900</v>
          </cell>
          <cell r="E210">
            <v>10000</v>
          </cell>
          <cell r="F210">
            <v>10700</v>
          </cell>
          <cell r="G210">
            <v>11400</v>
          </cell>
          <cell r="H210">
            <v>12100</v>
          </cell>
          <cell r="I210">
            <v>13300</v>
          </cell>
          <cell r="J210">
            <v>13400</v>
          </cell>
          <cell r="K210">
            <v>13700</v>
          </cell>
          <cell r="L210">
            <v>14700</v>
          </cell>
          <cell r="M210">
            <v>15600</v>
          </cell>
          <cell r="N210" t="e">
            <v>#NAME?</v>
          </cell>
        </row>
        <row r="211">
          <cell r="A211" t="str">
            <v>PT11</v>
          </cell>
          <cell r="B211">
            <v>12400</v>
          </cell>
          <cell r="C211">
            <v>12900</v>
          </cell>
          <cell r="D211">
            <v>13100</v>
          </cell>
          <cell r="E211">
            <v>12900</v>
          </cell>
          <cell r="F211">
            <v>13100</v>
          </cell>
          <cell r="G211">
            <v>14000</v>
          </cell>
          <cell r="H211">
            <v>14600</v>
          </cell>
          <cell r="I211">
            <v>15500</v>
          </cell>
          <cell r="J211">
            <v>15600</v>
          </cell>
          <cell r="K211">
            <v>15000</v>
          </cell>
          <cell r="L211">
            <v>15700</v>
          </cell>
          <cell r="M211">
            <v>15600</v>
          </cell>
          <cell r="N211" t="e">
            <v>#NAME?</v>
          </cell>
        </row>
        <row r="212">
          <cell r="A212" t="str">
            <v>PT15</v>
          </cell>
          <cell r="B212">
            <v>16800</v>
          </cell>
          <cell r="C212">
            <v>17600</v>
          </cell>
          <cell r="D212">
            <v>18100</v>
          </cell>
          <cell r="E212">
            <v>18500</v>
          </cell>
          <cell r="F212">
            <v>18500</v>
          </cell>
          <cell r="G212">
            <v>19900</v>
          </cell>
          <cell r="H212">
            <v>20800</v>
          </cell>
          <cell r="I212">
            <v>21900</v>
          </cell>
          <cell r="J212">
            <v>21500</v>
          </cell>
          <cell r="K212">
            <v>19900</v>
          </cell>
          <cell r="L212">
            <v>20200</v>
          </cell>
          <cell r="M212">
            <v>19700</v>
          </cell>
          <cell r="N212" t="e">
            <v>#NAME?</v>
          </cell>
        </row>
        <row r="213">
          <cell r="A213" t="str">
            <v>PT16</v>
          </cell>
          <cell r="B213">
            <v>13100</v>
          </cell>
          <cell r="C213">
            <v>13400</v>
          </cell>
          <cell r="D213">
            <v>13700</v>
          </cell>
          <cell r="E213">
            <v>13900</v>
          </cell>
          <cell r="F213">
            <v>14100</v>
          </cell>
          <cell r="G213">
            <v>15000</v>
          </cell>
          <cell r="H213">
            <v>15600</v>
          </cell>
          <cell r="I213">
            <v>16300</v>
          </cell>
          <cell r="J213">
            <v>16000</v>
          </cell>
          <cell r="K213">
            <v>15600</v>
          </cell>
          <cell r="L213">
            <v>16200</v>
          </cell>
          <cell r="M213">
            <v>16000</v>
          </cell>
          <cell r="N213" t="e">
            <v>#NAME?</v>
          </cell>
        </row>
        <row r="214">
          <cell r="A214" t="str">
            <v>PT17</v>
          </cell>
          <cell r="B214">
            <v>21700</v>
          </cell>
          <cell r="C214">
            <v>22200</v>
          </cell>
          <cell r="D214">
            <v>23000</v>
          </cell>
          <cell r="E214">
            <v>23100</v>
          </cell>
          <cell r="F214">
            <v>23600</v>
          </cell>
          <cell r="G214">
            <v>25300</v>
          </cell>
          <cell r="H214">
            <v>26200</v>
          </cell>
          <cell r="I214">
            <v>27500</v>
          </cell>
          <cell r="J214">
            <v>27300</v>
          </cell>
          <cell r="K214">
            <v>26400</v>
          </cell>
          <cell r="L214">
            <v>27400</v>
          </cell>
          <cell r="M214">
            <v>26900</v>
          </cell>
          <cell r="N214" t="e">
            <v>#NAME?</v>
          </cell>
        </row>
        <row r="215">
          <cell r="A215" t="str">
            <v>PT18</v>
          </cell>
          <cell r="B215">
            <v>14200</v>
          </cell>
          <cell r="C215">
            <v>14400</v>
          </cell>
          <cell r="D215">
            <v>14700</v>
          </cell>
          <cell r="E215">
            <v>15100</v>
          </cell>
          <cell r="F215">
            <v>15500</v>
          </cell>
          <cell r="G215">
            <v>16500</v>
          </cell>
          <cell r="H215">
            <v>17500</v>
          </cell>
          <cell r="I215">
            <v>18200</v>
          </cell>
          <cell r="J215">
            <v>17800</v>
          </cell>
          <cell r="K215">
            <v>17000</v>
          </cell>
          <cell r="L215">
            <v>18100</v>
          </cell>
          <cell r="M215">
            <v>17700</v>
          </cell>
          <cell r="N215" t="e">
            <v>#NAME?</v>
          </cell>
        </row>
        <row r="216">
          <cell r="A216" t="str">
            <v>PT20</v>
          </cell>
          <cell r="B216">
            <v>12800</v>
          </cell>
          <cell r="C216">
            <v>13800</v>
          </cell>
          <cell r="D216">
            <v>14600</v>
          </cell>
          <cell r="E216">
            <v>14900</v>
          </cell>
          <cell r="F216">
            <v>15100</v>
          </cell>
          <cell r="G216">
            <v>16400</v>
          </cell>
          <cell r="H216">
            <v>17200</v>
          </cell>
          <cell r="I216">
            <v>17900</v>
          </cell>
          <cell r="J216">
            <v>18100</v>
          </cell>
          <cell r="K216">
            <v>17700</v>
          </cell>
          <cell r="L216">
            <v>18400</v>
          </cell>
          <cell r="M216">
            <v>18200</v>
          </cell>
          <cell r="N216" t="e">
            <v>#NAME?</v>
          </cell>
        </row>
        <row r="217">
          <cell r="A217" t="str">
            <v>PT30</v>
          </cell>
          <cell r="B217">
            <v>17300</v>
          </cell>
          <cell r="C217">
            <v>16800</v>
          </cell>
          <cell r="D217">
            <v>20100</v>
          </cell>
          <cell r="E217">
            <v>19800</v>
          </cell>
          <cell r="F217">
            <v>20800</v>
          </cell>
          <cell r="G217">
            <v>22200</v>
          </cell>
          <cell r="H217">
            <v>24700</v>
          </cell>
          <cell r="I217">
            <v>25200</v>
          </cell>
          <cell r="J217">
            <v>25700</v>
          </cell>
          <cell r="K217">
            <v>24700</v>
          </cell>
          <cell r="L217">
            <v>25400</v>
          </cell>
          <cell r="M217">
            <v>24900</v>
          </cell>
          <cell r="N217" t="e">
            <v>#NAME?</v>
          </cell>
        </row>
        <row r="218">
          <cell r="A218" t="str">
            <v>RO11</v>
          </cell>
          <cell r="B218">
            <v>4400</v>
          </cell>
          <cell r="C218">
            <v>5000</v>
          </cell>
          <cell r="D218">
            <v>5700</v>
          </cell>
          <cell r="E218">
            <v>6100</v>
          </cell>
          <cell r="F218">
            <v>7000</v>
          </cell>
          <cell r="G218">
            <v>7300</v>
          </cell>
          <cell r="H218">
            <v>8500</v>
          </cell>
          <cell r="I218">
            <v>9900</v>
          </cell>
          <cell r="J218">
            <v>10500</v>
          </cell>
          <cell r="K218">
            <v>10100</v>
          </cell>
          <cell r="L218">
            <v>10500</v>
          </cell>
          <cell r="M218">
            <v>10500</v>
          </cell>
          <cell r="N218" t="e">
            <v>#NAME?</v>
          </cell>
        </row>
        <row r="219">
          <cell r="A219" t="str">
            <v>RO12</v>
          </cell>
          <cell r="B219">
            <v>5100</v>
          </cell>
          <cell r="C219">
            <v>5600</v>
          </cell>
          <cell r="D219">
            <v>6300</v>
          </cell>
          <cell r="E219">
            <v>6700</v>
          </cell>
          <cell r="F219">
            <v>7300</v>
          </cell>
          <cell r="G219">
            <v>7600</v>
          </cell>
          <cell r="H219">
            <v>8900</v>
          </cell>
          <cell r="I219">
            <v>10400</v>
          </cell>
          <cell r="J219">
            <v>11100</v>
          </cell>
          <cell r="K219">
            <v>10700</v>
          </cell>
          <cell r="L219">
            <v>11200</v>
          </cell>
          <cell r="M219">
            <v>11400</v>
          </cell>
          <cell r="N219" t="e">
            <v>#NAME?</v>
          </cell>
        </row>
        <row r="220">
          <cell r="A220" t="str">
            <v>RO21</v>
          </cell>
          <cell r="B220">
            <v>3400</v>
          </cell>
          <cell r="C220">
            <v>3900</v>
          </cell>
          <cell r="D220">
            <v>4200</v>
          </cell>
          <cell r="E220">
            <v>4500</v>
          </cell>
          <cell r="F220">
            <v>4900</v>
          </cell>
          <cell r="G220">
            <v>5100</v>
          </cell>
          <cell r="H220">
            <v>5700</v>
          </cell>
          <cell r="I220">
            <v>6500</v>
          </cell>
          <cell r="J220">
            <v>7200</v>
          </cell>
          <cell r="K220">
            <v>6900</v>
          </cell>
          <cell r="L220">
            <v>7200</v>
          </cell>
          <cell r="M220">
            <v>7200</v>
          </cell>
          <cell r="N220" t="e">
            <v>#NAME?</v>
          </cell>
        </row>
        <row r="221">
          <cell r="A221" t="str">
            <v>RO22</v>
          </cell>
          <cell r="B221">
            <v>4500</v>
          </cell>
          <cell r="C221">
            <v>4900</v>
          </cell>
          <cell r="D221">
            <v>5300</v>
          </cell>
          <cell r="E221">
            <v>5700</v>
          </cell>
          <cell r="F221">
            <v>6600</v>
          </cell>
          <cell r="G221">
            <v>6800</v>
          </cell>
          <cell r="H221">
            <v>7700</v>
          </cell>
          <cell r="I221">
            <v>8400</v>
          </cell>
          <cell r="J221">
            <v>9300</v>
          </cell>
          <cell r="K221">
            <v>8900</v>
          </cell>
          <cell r="L221">
            <v>9600</v>
          </cell>
          <cell r="M221">
            <v>9900</v>
          </cell>
          <cell r="N221" t="e">
            <v>#NAME?</v>
          </cell>
        </row>
        <row r="222">
          <cell r="A222" t="str">
            <v>RO31</v>
          </cell>
          <cell r="B222">
            <v>4000</v>
          </cell>
          <cell r="C222">
            <v>4600</v>
          </cell>
          <cell r="D222">
            <v>5000</v>
          </cell>
          <cell r="E222">
            <v>5200</v>
          </cell>
          <cell r="F222">
            <v>6200</v>
          </cell>
          <cell r="G222">
            <v>6500</v>
          </cell>
          <cell r="H222">
            <v>7500</v>
          </cell>
          <cell r="I222">
            <v>8500</v>
          </cell>
          <cell r="J222">
            <v>9600</v>
          </cell>
          <cell r="K222">
            <v>9500</v>
          </cell>
          <cell r="L222">
            <v>9700</v>
          </cell>
          <cell r="M222">
            <v>10000</v>
          </cell>
          <cell r="N222" t="e">
            <v>#NAME?</v>
          </cell>
        </row>
        <row r="223">
          <cell r="A223" t="str">
            <v>RO32</v>
          </cell>
          <cell r="B223">
            <v>10900</v>
          </cell>
          <cell r="C223">
            <v>11400</v>
          </cell>
          <cell r="D223">
            <v>12600</v>
          </cell>
          <cell r="E223">
            <v>13500</v>
          </cell>
          <cell r="F223">
            <v>15400</v>
          </cell>
          <cell r="G223">
            <v>18300</v>
          </cell>
          <cell r="H223">
            <v>20500</v>
          </cell>
          <cell r="I223">
            <v>23900</v>
          </cell>
          <cell r="J223">
            <v>29100</v>
          </cell>
          <cell r="K223">
            <v>26100</v>
          </cell>
          <cell r="L223">
            <v>27800</v>
          </cell>
          <cell r="M223">
            <v>30700</v>
          </cell>
          <cell r="N223" t="e">
            <v>#NAME?</v>
          </cell>
        </row>
        <row r="224">
          <cell r="A224" t="str">
            <v>RO41</v>
          </cell>
          <cell r="B224">
            <v>4000</v>
          </cell>
          <cell r="C224">
            <v>4700</v>
          </cell>
          <cell r="D224">
            <v>4600</v>
          </cell>
          <cell r="E224">
            <v>5400</v>
          </cell>
          <cell r="F224">
            <v>6100</v>
          </cell>
          <cell r="G224">
            <v>6000</v>
          </cell>
          <cell r="H224">
            <v>7000</v>
          </cell>
          <cell r="I224">
            <v>8000</v>
          </cell>
          <cell r="J224">
            <v>8700</v>
          </cell>
          <cell r="K224">
            <v>8400</v>
          </cell>
          <cell r="L224">
            <v>9000</v>
          </cell>
          <cell r="M224">
            <v>9300</v>
          </cell>
          <cell r="N224" t="e">
            <v>#NAME?</v>
          </cell>
        </row>
        <row r="225">
          <cell r="A225" t="str">
            <v>RO42</v>
          </cell>
          <cell r="B225">
            <v>5100</v>
          </cell>
          <cell r="C225">
            <v>5800</v>
          </cell>
          <cell r="D225">
            <v>6400</v>
          </cell>
          <cell r="E225">
            <v>7100</v>
          </cell>
          <cell r="F225">
            <v>8200</v>
          </cell>
          <cell r="G225">
            <v>8600</v>
          </cell>
          <cell r="H225">
            <v>10200</v>
          </cell>
          <cell r="I225">
            <v>11500</v>
          </cell>
          <cell r="J225">
            <v>12800</v>
          </cell>
          <cell r="K225">
            <v>12100</v>
          </cell>
          <cell r="L225">
            <v>13300</v>
          </cell>
          <cell r="M225">
            <v>13500</v>
          </cell>
          <cell r="N225" t="e">
            <v>#NAME?</v>
          </cell>
        </row>
        <row r="226">
          <cell r="A226" t="str">
            <v>SI01</v>
          </cell>
          <cell r="B226">
            <v>12900</v>
          </cell>
          <cell r="C226">
            <v>13300</v>
          </cell>
          <cell r="D226">
            <v>14200</v>
          </cell>
          <cell r="E226">
            <v>14300</v>
          </cell>
          <cell r="F226">
            <v>15500</v>
          </cell>
          <cell r="G226">
            <v>16200</v>
          </cell>
          <cell r="H226">
            <v>17000</v>
          </cell>
          <cell r="I226">
            <v>18200</v>
          </cell>
          <cell r="J226">
            <v>18800</v>
          </cell>
          <cell r="K226">
            <v>16700</v>
          </cell>
          <cell r="L226">
            <v>17000</v>
          </cell>
          <cell r="M226">
            <v>17700</v>
          </cell>
          <cell r="N226" t="e">
            <v>#NAME?</v>
          </cell>
        </row>
        <row r="227">
          <cell r="A227" t="str">
            <v>SI02</v>
          </cell>
          <cell r="B227">
            <v>18000</v>
          </cell>
          <cell r="C227">
            <v>18800</v>
          </cell>
          <cell r="D227">
            <v>20000</v>
          </cell>
          <cell r="E227">
            <v>20800</v>
          </cell>
          <cell r="F227">
            <v>22500</v>
          </cell>
          <cell r="G227">
            <v>23600</v>
          </cell>
          <cell r="H227">
            <v>25000</v>
          </cell>
          <cell r="I227">
            <v>26600</v>
          </cell>
          <cell r="J227">
            <v>27100</v>
          </cell>
          <cell r="K227">
            <v>24200</v>
          </cell>
          <cell r="L227">
            <v>24600</v>
          </cell>
          <cell r="M227">
            <v>25100</v>
          </cell>
          <cell r="N227" t="e">
            <v>#NAME?</v>
          </cell>
        </row>
        <row r="228">
          <cell r="A228" t="str">
            <v>SK01</v>
          </cell>
          <cell r="B228">
            <v>20700</v>
          </cell>
          <cell r="C228">
            <v>22800</v>
          </cell>
          <cell r="D228">
            <v>25000</v>
          </cell>
          <cell r="E228">
            <v>25800</v>
          </cell>
          <cell r="F228">
            <v>27800</v>
          </cell>
          <cell r="G228">
            <v>32900</v>
          </cell>
          <cell r="H228">
            <v>34800</v>
          </cell>
          <cell r="I228">
            <v>40000</v>
          </cell>
          <cell r="J228">
            <v>41700</v>
          </cell>
          <cell r="K228">
            <v>41600</v>
          </cell>
          <cell r="L228">
            <v>43700</v>
          </cell>
          <cell r="M228">
            <v>46600</v>
          </cell>
          <cell r="N228" t="e">
            <v>#NAME?</v>
          </cell>
        </row>
        <row r="229">
          <cell r="A229" t="str">
            <v>SK02</v>
          </cell>
          <cell r="B229">
            <v>9000</v>
          </cell>
          <cell r="C229">
            <v>9600</v>
          </cell>
          <cell r="D229">
            <v>10100</v>
          </cell>
          <cell r="E229">
            <v>10700</v>
          </cell>
          <cell r="F229">
            <v>11700</v>
          </cell>
          <cell r="G229">
            <v>12800</v>
          </cell>
          <cell r="H229">
            <v>14800</v>
          </cell>
          <cell r="I229">
            <v>16500</v>
          </cell>
          <cell r="J229">
            <v>17300</v>
          </cell>
          <cell r="K229">
            <v>16000</v>
          </cell>
          <cell r="L229">
            <v>16900</v>
          </cell>
          <cell r="M229">
            <v>18100</v>
          </cell>
          <cell r="N229" t="e">
            <v>#NAME?</v>
          </cell>
        </row>
        <row r="230">
          <cell r="A230" t="str">
            <v>SK03</v>
          </cell>
          <cell r="B230">
            <v>7900</v>
          </cell>
          <cell r="C230">
            <v>8600</v>
          </cell>
          <cell r="D230">
            <v>9300</v>
          </cell>
          <cell r="E230">
            <v>9500</v>
          </cell>
          <cell r="F230">
            <v>10100</v>
          </cell>
          <cell r="G230">
            <v>10400</v>
          </cell>
          <cell r="H230">
            <v>11600</v>
          </cell>
          <cell r="I230">
            <v>13400</v>
          </cell>
          <cell r="J230">
            <v>14800</v>
          </cell>
          <cell r="K230">
            <v>13600</v>
          </cell>
          <cell r="L230">
            <v>14800</v>
          </cell>
          <cell r="M230">
            <v>14800</v>
          </cell>
          <cell r="N230" t="e">
            <v>#NAME?</v>
          </cell>
        </row>
        <row r="231">
          <cell r="A231" t="str">
            <v>SK04</v>
          </cell>
          <cell r="B231">
            <v>7200</v>
          </cell>
          <cell r="C231">
            <v>7900</v>
          </cell>
          <cell r="D231">
            <v>8400</v>
          </cell>
          <cell r="E231">
            <v>8500</v>
          </cell>
          <cell r="F231">
            <v>9100</v>
          </cell>
          <cell r="G231">
            <v>9600</v>
          </cell>
          <cell r="H231">
            <v>10300</v>
          </cell>
          <cell r="I231">
            <v>11600</v>
          </cell>
          <cell r="J231">
            <v>12700</v>
          </cell>
          <cell r="K231">
            <v>11600</v>
          </cell>
          <cell r="L231">
            <v>12300</v>
          </cell>
          <cell r="M231">
            <v>12800</v>
          </cell>
          <cell r="N231" t="e">
            <v>#NAME?</v>
          </cell>
        </row>
        <row r="232">
          <cell r="A232" t="str">
            <v>FI19</v>
          </cell>
          <cell r="B232">
            <v>19400</v>
          </cell>
          <cell r="C232">
            <v>20400</v>
          </cell>
          <cell r="D232">
            <v>20800</v>
          </cell>
          <cell r="E232">
            <v>20900</v>
          </cell>
          <cell r="F232">
            <v>22300</v>
          </cell>
          <cell r="G232">
            <v>23000</v>
          </cell>
          <cell r="H232">
            <v>23900</v>
          </cell>
          <cell r="I232">
            <v>26300</v>
          </cell>
          <cell r="J232">
            <v>26800</v>
          </cell>
          <cell r="K232">
            <v>24100</v>
          </cell>
          <cell r="L232">
            <v>25100</v>
          </cell>
          <cell r="M232">
            <v>26300</v>
          </cell>
          <cell r="N232" t="e">
            <v>#NAME?</v>
          </cell>
        </row>
        <row r="233">
          <cell r="A233" t="str">
            <v>FI1B</v>
          </cell>
          <cell r="B233">
            <v>30600</v>
          </cell>
          <cell r="C233">
            <v>31200</v>
          </cell>
          <cell r="D233">
            <v>31700</v>
          </cell>
          <cell r="E233">
            <v>30800</v>
          </cell>
          <cell r="F233">
            <v>33200</v>
          </cell>
          <cell r="G233">
            <v>33800</v>
          </cell>
          <cell r="H233">
            <v>35900</v>
          </cell>
          <cell r="I233">
            <v>39000</v>
          </cell>
          <cell r="J233">
            <v>39600</v>
          </cell>
          <cell r="K233">
            <v>36600</v>
          </cell>
          <cell r="L233">
            <v>38000</v>
          </cell>
          <cell r="M233">
            <v>38300</v>
          </cell>
          <cell r="N233" t="e">
            <v>#NAME?</v>
          </cell>
        </row>
        <row r="234">
          <cell r="A234" t="str">
            <v>FI1C</v>
          </cell>
          <cell r="B234">
            <v>20800</v>
          </cell>
          <cell r="C234">
            <v>21000</v>
          </cell>
          <cell r="D234">
            <v>21900</v>
          </cell>
          <cell r="E234">
            <v>21600</v>
          </cell>
          <cell r="F234">
            <v>23500</v>
          </cell>
          <cell r="G234">
            <v>23700</v>
          </cell>
          <cell r="H234">
            <v>24500</v>
          </cell>
          <cell r="I234">
            <v>26400</v>
          </cell>
          <cell r="J234">
            <v>26400</v>
          </cell>
          <cell r="K234">
            <v>23500</v>
          </cell>
          <cell r="L234">
            <v>23700</v>
          </cell>
          <cell r="M234">
            <v>25600</v>
          </cell>
          <cell r="N234" t="e">
            <v>#NAME?</v>
          </cell>
        </row>
        <row r="235">
          <cell r="A235" t="str">
            <v>FI1D</v>
          </cell>
          <cell r="B235">
            <v>17400</v>
          </cell>
          <cell r="C235">
            <v>17300</v>
          </cell>
          <cell r="D235">
            <v>18400</v>
          </cell>
          <cell r="E235">
            <v>18800</v>
          </cell>
          <cell r="F235">
            <v>20300</v>
          </cell>
          <cell r="G235">
            <v>20800</v>
          </cell>
          <cell r="H235">
            <v>21900</v>
          </cell>
          <cell r="I235">
            <v>23700</v>
          </cell>
          <cell r="J235">
            <v>24200</v>
          </cell>
          <cell r="K235">
            <v>21100</v>
          </cell>
          <cell r="L235">
            <v>22600</v>
          </cell>
          <cell r="M235">
            <v>23900</v>
          </cell>
          <cell r="N235" t="e">
            <v>#NAME?</v>
          </cell>
        </row>
        <row r="236">
          <cell r="A236" t="str">
            <v>FI20</v>
          </cell>
          <cell r="B236">
            <v>27700</v>
          </cell>
          <cell r="C236">
            <v>31400</v>
          </cell>
          <cell r="D236">
            <v>32000</v>
          </cell>
          <cell r="E236">
            <v>31300</v>
          </cell>
          <cell r="F236">
            <v>33300</v>
          </cell>
          <cell r="G236">
            <v>33400</v>
          </cell>
          <cell r="H236">
            <v>34200</v>
          </cell>
          <cell r="I236">
            <v>34900</v>
          </cell>
          <cell r="J236">
            <v>33600</v>
          </cell>
          <cell r="K236">
            <v>34300</v>
          </cell>
          <cell r="L236">
            <v>33700</v>
          </cell>
          <cell r="M236">
            <v>34600</v>
          </cell>
          <cell r="N236" t="e">
            <v>#NAME?</v>
          </cell>
        </row>
        <row r="237">
          <cell r="A237" t="str">
            <v>SE11</v>
          </cell>
          <cell r="B237">
            <v>33700</v>
          </cell>
          <cell r="C237">
            <v>32900</v>
          </cell>
          <cell r="D237">
            <v>34100</v>
          </cell>
          <cell r="E237">
            <v>34800</v>
          </cell>
          <cell r="F237">
            <v>37600</v>
          </cell>
          <cell r="G237">
            <v>38000</v>
          </cell>
          <cell r="H237">
            <v>39500</v>
          </cell>
          <cell r="I237">
            <v>42600</v>
          </cell>
          <cell r="J237">
            <v>42200</v>
          </cell>
          <cell r="K237">
            <v>40100</v>
          </cell>
          <cell r="L237">
            <v>41000</v>
          </cell>
          <cell r="M237">
            <v>43300</v>
          </cell>
          <cell r="N237" t="e">
            <v>#NAME?</v>
          </cell>
        </row>
        <row r="238">
          <cell r="A238" t="str">
            <v>SE12</v>
          </cell>
          <cell r="B238">
            <v>20700</v>
          </cell>
          <cell r="C238">
            <v>20800</v>
          </cell>
          <cell r="D238">
            <v>21600</v>
          </cell>
          <cell r="E238">
            <v>22000</v>
          </cell>
          <cell r="F238">
            <v>23400</v>
          </cell>
          <cell r="G238">
            <v>23300</v>
          </cell>
          <cell r="H238">
            <v>24900</v>
          </cell>
          <cell r="I238">
            <v>26700</v>
          </cell>
          <cell r="J238">
            <v>26400</v>
          </cell>
          <cell r="K238">
            <v>23800</v>
          </cell>
          <cell r="L238">
            <v>25700</v>
          </cell>
          <cell r="M238">
            <v>27000</v>
          </cell>
          <cell r="N238" t="e">
            <v>#NAME?</v>
          </cell>
        </row>
        <row r="239">
          <cell r="A239" t="str">
            <v>SE21</v>
          </cell>
          <cell r="B239">
            <v>21900</v>
          </cell>
          <cell r="C239">
            <v>21700</v>
          </cell>
          <cell r="D239">
            <v>22500</v>
          </cell>
          <cell r="E239">
            <v>23100</v>
          </cell>
          <cell r="F239">
            <v>24500</v>
          </cell>
          <cell r="G239">
            <v>23500</v>
          </cell>
          <cell r="H239">
            <v>25700</v>
          </cell>
          <cell r="I239">
            <v>28000</v>
          </cell>
          <cell r="J239">
            <v>28000</v>
          </cell>
          <cell r="K239">
            <v>24100</v>
          </cell>
          <cell r="L239">
            <v>26300</v>
          </cell>
          <cell r="M239">
            <v>27600</v>
          </cell>
          <cell r="N239" t="e">
            <v>#NAME?</v>
          </cell>
        </row>
        <row r="240">
          <cell r="A240" t="str">
            <v>SE22</v>
          </cell>
          <cell r="B240">
            <v>22200</v>
          </cell>
          <cell r="C240">
            <v>21800</v>
          </cell>
          <cell r="D240">
            <v>22700</v>
          </cell>
          <cell r="E240">
            <v>23100</v>
          </cell>
          <cell r="F240">
            <v>24400</v>
          </cell>
          <cell r="G240">
            <v>24300</v>
          </cell>
          <cell r="H240">
            <v>25700</v>
          </cell>
          <cell r="I240">
            <v>28400</v>
          </cell>
          <cell r="J240">
            <v>27000</v>
          </cell>
          <cell r="K240">
            <v>24500</v>
          </cell>
          <cell r="L240">
            <v>26100</v>
          </cell>
          <cell r="M240">
            <v>26800</v>
          </cell>
          <cell r="N240" t="e">
            <v>#NAME?</v>
          </cell>
        </row>
        <row r="241">
          <cell r="A241" t="str">
            <v>SE23</v>
          </cell>
          <cell r="B241">
            <v>23200</v>
          </cell>
          <cell r="C241">
            <v>23600</v>
          </cell>
          <cell r="D241">
            <v>23900</v>
          </cell>
          <cell r="E241">
            <v>25100</v>
          </cell>
          <cell r="F241">
            <v>26300</v>
          </cell>
          <cell r="G241">
            <v>26200</v>
          </cell>
          <cell r="H241">
            <v>28100</v>
          </cell>
          <cell r="I241">
            <v>29800</v>
          </cell>
          <cell r="J241">
            <v>29600</v>
          </cell>
          <cell r="K241">
            <v>26600</v>
          </cell>
          <cell r="L241">
            <v>28600</v>
          </cell>
          <cell r="M241">
            <v>29600</v>
          </cell>
          <cell r="N241" t="e">
            <v>#NAME?</v>
          </cell>
        </row>
        <row r="242">
          <cell r="A242" t="str">
            <v>SE31</v>
          </cell>
          <cell r="B242">
            <v>20900</v>
          </cell>
          <cell r="C242">
            <v>20600</v>
          </cell>
          <cell r="D242">
            <v>21400</v>
          </cell>
          <cell r="E242">
            <v>22100</v>
          </cell>
          <cell r="F242">
            <v>23600</v>
          </cell>
          <cell r="G242">
            <v>23600</v>
          </cell>
          <cell r="H242">
            <v>25000</v>
          </cell>
          <cell r="I242">
            <v>26600</v>
          </cell>
          <cell r="J242">
            <v>26600</v>
          </cell>
          <cell r="K242">
            <v>23600</v>
          </cell>
          <cell r="L242">
            <v>25800</v>
          </cell>
          <cell r="M242">
            <v>26500</v>
          </cell>
          <cell r="N242" t="e">
            <v>#NAME?</v>
          </cell>
        </row>
        <row r="243">
          <cell r="A243" t="str">
            <v>SE32</v>
          </cell>
          <cell r="B243">
            <v>22000</v>
          </cell>
          <cell r="C243">
            <v>23100</v>
          </cell>
          <cell r="D243">
            <v>23100</v>
          </cell>
          <cell r="E243">
            <v>23200</v>
          </cell>
          <cell r="F243">
            <v>24900</v>
          </cell>
          <cell r="G243">
            <v>25100</v>
          </cell>
          <cell r="H243">
            <v>26000</v>
          </cell>
          <cell r="I243">
            <v>27100</v>
          </cell>
          <cell r="J243">
            <v>28300</v>
          </cell>
          <cell r="K243">
            <v>26300</v>
          </cell>
          <cell r="L243">
            <v>29300</v>
          </cell>
          <cell r="M243">
            <v>29000</v>
          </cell>
          <cell r="N243" t="e">
            <v>#NAME?</v>
          </cell>
        </row>
        <row r="244">
          <cell r="A244" t="str">
            <v>SE33</v>
          </cell>
          <cell r="B244">
            <v>20900</v>
          </cell>
          <cell r="C244">
            <v>21300</v>
          </cell>
          <cell r="D244">
            <v>22100</v>
          </cell>
          <cell r="E244">
            <v>22900</v>
          </cell>
          <cell r="F244">
            <v>24900</v>
          </cell>
          <cell r="G244">
            <v>25400</v>
          </cell>
          <cell r="H244">
            <v>27900</v>
          </cell>
          <cell r="I244">
            <v>28700</v>
          </cell>
          <cell r="J244">
            <v>30000</v>
          </cell>
          <cell r="K244">
            <v>25400</v>
          </cell>
          <cell r="L244">
            <v>30800</v>
          </cell>
          <cell r="M244">
            <v>31500</v>
          </cell>
          <cell r="N244" t="e">
            <v>#NAME?</v>
          </cell>
        </row>
        <row r="245">
          <cell r="A245" t="str">
            <v>UKC1</v>
          </cell>
          <cell r="B245">
            <v>15800</v>
          </cell>
          <cell r="C245">
            <v>15600</v>
          </cell>
          <cell r="D245">
            <v>16300</v>
          </cell>
          <cell r="E245">
            <v>17200</v>
          </cell>
          <cell r="F245">
            <v>19200</v>
          </cell>
          <cell r="G245">
            <v>19000</v>
          </cell>
          <cell r="H245">
            <v>20100</v>
          </cell>
          <cell r="I245">
            <v>20000</v>
          </cell>
          <cell r="J245">
            <v>19600</v>
          </cell>
          <cell r="K245">
            <v>18200</v>
          </cell>
          <cell r="L245">
            <v>18300</v>
          </cell>
          <cell r="M245">
            <v>17900</v>
          </cell>
          <cell r="N245" t="e">
            <v>#NAME?</v>
          </cell>
        </row>
        <row r="246">
          <cell r="A246" t="str">
            <v>UKC2</v>
          </cell>
          <cell r="B246">
            <v>16300</v>
          </cell>
          <cell r="C246">
            <v>18000</v>
          </cell>
          <cell r="D246">
            <v>19400</v>
          </cell>
          <cell r="E246">
            <v>19400</v>
          </cell>
          <cell r="F246">
            <v>21600</v>
          </cell>
          <cell r="G246">
            <v>23000</v>
          </cell>
          <cell r="H246">
            <v>23700</v>
          </cell>
          <cell r="I246">
            <v>23000</v>
          </cell>
          <cell r="J246">
            <v>22400</v>
          </cell>
          <cell r="K246">
            <v>20200</v>
          </cell>
          <cell r="L246">
            <v>20200</v>
          </cell>
          <cell r="M246">
            <v>20800</v>
          </cell>
          <cell r="N246" t="e">
            <v>#NAME?</v>
          </cell>
        </row>
        <row r="247">
          <cell r="A247" t="str">
            <v>UKD1</v>
          </cell>
          <cell r="B247">
            <v>17300</v>
          </cell>
          <cell r="C247">
            <v>17800</v>
          </cell>
          <cell r="D247">
            <v>18300</v>
          </cell>
          <cell r="E247">
            <v>19900</v>
          </cell>
          <cell r="F247">
            <v>21400</v>
          </cell>
          <cell r="G247">
            <v>20500</v>
          </cell>
          <cell r="H247">
            <v>23000</v>
          </cell>
          <cell r="I247">
            <v>23200</v>
          </cell>
          <cell r="J247">
            <v>22300</v>
          </cell>
          <cell r="K247">
            <v>21100</v>
          </cell>
          <cell r="L247">
            <v>21700</v>
          </cell>
          <cell r="M247">
            <v>20900</v>
          </cell>
          <cell r="N247" t="e">
            <v>#NAME?</v>
          </cell>
        </row>
        <row r="248">
          <cell r="A248" t="str">
            <v>UKD3</v>
          </cell>
          <cell r="B248">
            <v>19800</v>
          </cell>
          <cell r="C248">
            <v>21200</v>
          </cell>
          <cell r="D248">
            <v>21800</v>
          </cell>
          <cell r="E248">
            <v>22200</v>
          </cell>
          <cell r="F248">
            <v>24300</v>
          </cell>
          <cell r="G248">
            <v>24800</v>
          </cell>
          <cell r="H248">
            <v>25800</v>
          </cell>
          <cell r="I248">
            <v>26100</v>
          </cell>
          <cell r="J248">
            <v>24600</v>
          </cell>
          <cell r="K248">
            <v>23500</v>
          </cell>
          <cell r="L248">
            <v>23200</v>
          </cell>
          <cell r="M248">
            <v>22600</v>
          </cell>
          <cell r="N248" t="e">
            <v>#NAME?</v>
          </cell>
        </row>
        <row r="249">
          <cell r="A249" t="str">
            <v>UKD4</v>
          </cell>
          <cell r="B249">
            <v>17700</v>
          </cell>
          <cell r="C249">
            <v>18400</v>
          </cell>
          <cell r="D249">
            <v>19100</v>
          </cell>
          <cell r="E249">
            <v>19700</v>
          </cell>
          <cell r="F249">
            <v>21300</v>
          </cell>
          <cell r="G249">
            <v>21500</v>
          </cell>
          <cell r="H249">
            <v>21700</v>
          </cell>
          <cell r="I249">
            <v>22300</v>
          </cell>
          <cell r="J249">
            <v>21100</v>
          </cell>
          <cell r="K249">
            <v>20000</v>
          </cell>
          <cell r="L249">
            <v>19700</v>
          </cell>
          <cell r="M249">
            <v>19600</v>
          </cell>
          <cell r="N249" t="e">
            <v>#NAME?</v>
          </cell>
        </row>
        <row r="250">
          <cell r="A250" t="str">
            <v>UKD6</v>
          </cell>
          <cell r="B250">
            <v>23300</v>
          </cell>
          <cell r="C250">
            <v>25700</v>
          </cell>
          <cell r="D250">
            <v>26900</v>
          </cell>
          <cell r="E250">
            <v>27100</v>
          </cell>
          <cell r="F250">
            <v>28600</v>
          </cell>
          <cell r="G250">
            <v>29900</v>
          </cell>
          <cell r="H250">
            <v>31300</v>
          </cell>
          <cell r="I250">
            <v>32400</v>
          </cell>
          <cell r="J250">
            <v>32800</v>
          </cell>
          <cell r="K250">
            <v>29900</v>
          </cell>
          <cell r="L250">
            <v>30000</v>
          </cell>
          <cell r="M250">
            <v>29600</v>
          </cell>
          <cell r="N250" t="e">
            <v>#NAME?</v>
          </cell>
        </row>
        <row r="251">
          <cell r="A251" t="str">
            <v>UKD7</v>
          </cell>
          <cell r="B251">
            <v>16700</v>
          </cell>
          <cell r="C251">
            <v>17600</v>
          </cell>
          <cell r="D251">
            <v>18800</v>
          </cell>
          <cell r="E251">
            <v>18800</v>
          </cell>
          <cell r="F251">
            <v>20200</v>
          </cell>
          <cell r="G251">
            <v>20500</v>
          </cell>
          <cell r="H251">
            <v>21900</v>
          </cell>
          <cell r="I251">
            <v>21700</v>
          </cell>
          <cell r="J251">
            <v>21100</v>
          </cell>
          <cell r="K251">
            <v>20500</v>
          </cell>
          <cell r="L251">
            <v>20200</v>
          </cell>
          <cell r="M251">
            <v>20200</v>
          </cell>
          <cell r="N251" t="e">
            <v>#NAME?</v>
          </cell>
        </row>
        <row r="252">
          <cell r="A252" t="str">
            <v>UKE1</v>
          </cell>
          <cell r="B252">
            <v>17100</v>
          </cell>
          <cell r="C252">
            <v>17800</v>
          </cell>
          <cell r="D252">
            <v>19200</v>
          </cell>
          <cell r="E252">
            <v>20000</v>
          </cell>
          <cell r="F252">
            <v>21400</v>
          </cell>
          <cell r="G252">
            <v>21700</v>
          </cell>
          <cell r="H252">
            <v>22500</v>
          </cell>
          <cell r="I252">
            <v>23800</v>
          </cell>
          <cell r="J252">
            <v>22300</v>
          </cell>
          <cell r="K252">
            <v>21100</v>
          </cell>
          <cell r="L252">
            <v>20700</v>
          </cell>
          <cell r="M252">
            <v>20100</v>
          </cell>
          <cell r="N252" t="e">
            <v>#NAME?</v>
          </cell>
        </row>
        <row r="253">
          <cell r="A253" t="str">
            <v>UKE2</v>
          </cell>
          <cell r="B253">
            <v>19500</v>
          </cell>
          <cell r="C253">
            <v>20300</v>
          </cell>
          <cell r="D253">
            <v>22300</v>
          </cell>
          <cell r="E253">
            <v>22800</v>
          </cell>
          <cell r="F253">
            <v>24300</v>
          </cell>
          <cell r="G253">
            <v>24200</v>
          </cell>
          <cell r="H253">
            <v>24900</v>
          </cell>
          <cell r="I253">
            <v>25700</v>
          </cell>
          <cell r="J253">
            <v>24200</v>
          </cell>
          <cell r="K253">
            <v>22100</v>
          </cell>
          <cell r="L253">
            <v>22400</v>
          </cell>
          <cell r="M253">
            <v>22400</v>
          </cell>
          <cell r="N253" t="e">
            <v>#NAME?</v>
          </cell>
        </row>
        <row r="254">
          <cell r="A254" t="str">
            <v>UKE3</v>
          </cell>
          <cell r="B254">
            <v>15400</v>
          </cell>
          <cell r="C254">
            <v>16300</v>
          </cell>
          <cell r="D254">
            <v>17800</v>
          </cell>
          <cell r="E254">
            <v>18300</v>
          </cell>
          <cell r="F254">
            <v>19900</v>
          </cell>
          <cell r="G254">
            <v>20300</v>
          </cell>
          <cell r="H254">
            <v>21100</v>
          </cell>
          <cell r="I254">
            <v>22200</v>
          </cell>
          <cell r="J254">
            <v>20100</v>
          </cell>
          <cell r="K254">
            <v>19000</v>
          </cell>
          <cell r="L254">
            <v>19200</v>
          </cell>
          <cell r="M254">
            <v>18700</v>
          </cell>
          <cell r="N254" t="e">
            <v>#NAME?</v>
          </cell>
        </row>
        <row r="255">
          <cell r="A255" t="str">
            <v>UKE4</v>
          </cell>
          <cell r="B255">
            <v>20400</v>
          </cell>
          <cell r="C255">
            <v>21000</v>
          </cell>
          <cell r="D255">
            <v>22000</v>
          </cell>
          <cell r="E255">
            <v>22900</v>
          </cell>
          <cell r="F255">
            <v>24500</v>
          </cell>
          <cell r="G255">
            <v>25100</v>
          </cell>
          <cell r="H255">
            <v>26000</v>
          </cell>
          <cell r="I255">
            <v>26700</v>
          </cell>
          <cell r="J255">
            <v>25900</v>
          </cell>
          <cell r="K255">
            <v>23700</v>
          </cell>
          <cell r="L255">
            <v>23000</v>
          </cell>
          <cell r="M255">
            <v>23300</v>
          </cell>
          <cell r="N255" t="e">
            <v>#NAME?</v>
          </cell>
        </row>
        <row r="256">
          <cell r="A256" t="str">
            <v>UKF1</v>
          </cell>
          <cell r="B256">
            <v>18100</v>
          </cell>
          <cell r="C256">
            <v>19000</v>
          </cell>
          <cell r="D256">
            <v>19900</v>
          </cell>
          <cell r="E256">
            <v>20100</v>
          </cell>
          <cell r="F256">
            <v>21200</v>
          </cell>
          <cell r="G256">
            <v>22700</v>
          </cell>
          <cell r="H256">
            <v>23300</v>
          </cell>
          <cell r="I256">
            <v>23200</v>
          </cell>
          <cell r="J256">
            <v>22000</v>
          </cell>
          <cell r="K256">
            <v>20200</v>
          </cell>
          <cell r="L256">
            <v>20700</v>
          </cell>
          <cell r="M256">
            <v>21200</v>
          </cell>
          <cell r="N256" t="e">
            <v>#NAME?</v>
          </cell>
        </row>
        <row r="257">
          <cell r="A257" t="str">
            <v>UKF2</v>
          </cell>
          <cell r="B257">
            <v>20900</v>
          </cell>
          <cell r="C257">
            <v>21300</v>
          </cell>
          <cell r="D257">
            <v>21700</v>
          </cell>
          <cell r="E257">
            <v>22700</v>
          </cell>
          <cell r="F257">
            <v>24300</v>
          </cell>
          <cell r="G257">
            <v>24900</v>
          </cell>
          <cell r="H257">
            <v>25700</v>
          </cell>
          <cell r="I257">
            <v>26600</v>
          </cell>
          <cell r="J257">
            <v>25200</v>
          </cell>
          <cell r="K257">
            <v>23300</v>
          </cell>
          <cell r="L257">
            <v>23500</v>
          </cell>
          <cell r="M257">
            <v>23200</v>
          </cell>
          <cell r="N257" t="e">
            <v>#NAME?</v>
          </cell>
        </row>
        <row r="258">
          <cell r="A258" t="str">
            <v>UKF3</v>
          </cell>
          <cell r="B258">
            <v>15400</v>
          </cell>
          <cell r="C258">
            <v>17000</v>
          </cell>
          <cell r="D258">
            <v>17700</v>
          </cell>
          <cell r="E258">
            <v>18900</v>
          </cell>
          <cell r="F258">
            <v>18300</v>
          </cell>
          <cell r="G258">
            <v>18500</v>
          </cell>
          <cell r="H258">
            <v>19800</v>
          </cell>
          <cell r="I258">
            <v>20000</v>
          </cell>
          <cell r="J258">
            <v>19100</v>
          </cell>
          <cell r="K258">
            <v>17900</v>
          </cell>
          <cell r="L258">
            <v>17800</v>
          </cell>
          <cell r="M258">
            <v>18500</v>
          </cell>
          <cell r="N258" t="e">
            <v>#NAME?</v>
          </cell>
        </row>
        <row r="259">
          <cell r="A259" t="str">
            <v>UKG1</v>
          </cell>
          <cell r="B259">
            <v>20200</v>
          </cell>
          <cell r="C259">
            <v>20500</v>
          </cell>
          <cell r="D259">
            <v>20700</v>
          </cell>
          <cell r="E259">
            <v>21300</v>
          </cell>
          <cell r="F259">
            <v>23600</v>
          </cell>
          <cell r="G259">
            <v>23800</v>
          </cell>
          <cell r="H259">
            <v>25700</v>
          </cell>
          <cell r="I259">
            <v>24700</v>
          </cell>
          <cell r="J259">
            <v>23500</v>
          </cell>
          <cell r="K259">
            <v>21800</v>
          </cell>
          <cell r="L259">
            <v>22000</v>
          </cell>
          <cell r="M259">
            <v>22400</v>
          </cell>
          <cell r="N259" t="e">
            <v>#NAME?</v>
          </cell>
        </row>
        <row r="260">
          <cell r="A260" t="str">
            <v>UKG2</v>
          </cell>
          <cell r="B260">
            <v>17500</v>
          </cell>
          <cell r="C260">
            <v>17800</v>
          </cell>
          <cell r="D260">
            <v>19000</v>
          </cell>
          <cell r="E260">
            <v>19300</v>
          </cell>
          <cell r="F260">
            <v>20900</v>
          </cell>
          <cell r="G260">
            <v>21000</v>
          </cell>
          <cell r="H260">
            <v>22000</v>
          </cell>
          <cell r="I260">
            <v>22000</v>
          </cell>
          <cell r="J260">
            <v>21000</v>
          </cell>
          <cell r="K260">
            <v>19100</v>
          </cell>
          <cell r="L260">
            <v>19100</v>
          </cell>
          <cell r="M260">
            <v>19300</v>
          </cell>
          <cell r="N260" t="e">
            <v>#NAME?</v>
          </cell>
        </row>
        <row r="261">
          <cell r="A261" t="str">
            <v>UKG3</v>
          </cell>
          <cell r="B261">
            <v>21400</v>
          </cell>
          <cell r="C261">
            <v>22500</v>
          </cell>
          <cell r="D261">
            <v>23200</v>
          </cell>
          <cell r="E261">
            <v>23100</v>
          </cell>
          <cell r="F261">
            <v>24400</v>
          </cell>
          <cell r="G261">
            <v>24900</v>
          </cell>
          <cell r="H261">
            <v>25100</v>
          </cell>
          <cell r="I261">
            <v>25200</v>
          </cell>
          <cell r="J261">
            <v>23700</v>
          </cell>
          <cell r="K261">
            <v>21600</v>
          </cell>
          <cell r="L261">
            <v>22200</v>
          </cell>
          <cell r="M261">
            <v>21800</v>
          </cell>
          <cell r="N261" t="e">
            <v>#NAME?</v>
          </cell>
        </row>
        <row r="262">
          <cell r="A262" t="str">
            <v>UKH1</v>
          </cell>
          <cell r="B262">
            <v>20200</v>
          </cell>
          <cell r="C262">
            <v>21600</v>
          </cell>
          <cell r="D262">
            <v>22300</v>
          </cell>
          <cell r="E262">
            <v>22700</v>
          </cell>
          <cell r="F262">
            <v>23900</v>
          </cell>
          <cell r="G262">
            <v>24400</v>
          </cell>
          <cell r="H262">
            <v>26600</v>
          </cell>
          <cell r="I262">
            <v>26200</v>
          </cell>
          <cell r="J262">
            <v>25200</v>
          </cell>
          <cell r="K262">
            <v>23400</v>
          </cell>
          <cell r="L262">
            <v>23500</v>
          </cell>
          <cell r="M262">
            <v>23600</v>
          </cell>
          <cell r="N262" t="e">
            <v>#NAME?</v>
          </cell>
        </row>
        <row r="263">
          <cell r="A263" t="str">
            <v>UKH2</v>
          </cell>
          <cell r="B263">
            <v>25900</v>
          </cell>
          <cell r="C263">
            <v>27000</v>
          </cell>
          <cell r="D263">
            <v>28200</v>
          </cell>
          <cell r="E263">
            <v>28500</v>
          </cell>
          <cell r="F263">
            <v>29500</v>
          </cell>
          <cell r="G263">
            <v>31200</v>
          </cell>
          <cell r="H263">
            <v>31000</v>
          </cell>
          <cell r="I263">
            <v>31100</v>
          </cell>
          <cell r="J263">
            <v>30700</v>
          </cell>
          <cell r="K263">
            <v>27900</v>
          </cell>
          <cell r="L263">
            <v>27200</v>
          </cell>
          <cell r="M263">
            <v>26800</v>
          </cell>
          <cell r="N263" t="e">
            <v>#NAME?</v>
          </cell>
        </row>
        <row r="264">
          <cell r="A264" t="str">
            <v>UKH3</v>
          </cell>
          <cell r="B264">
            <v>18700</v>
          </cell>
          <cell r="C264">
            <v>19600</v>
          </cell>
          <cell r="D264">
            <v>20400</v>
          </cell>
          <cell r="E264">
            <v>22600</v>
          </cell>
          <cell r="F264">
            <v>23100</v>
          </cell>
          <cell r="G264">
            <v>23100</v>
          </cell>
          <cell r="H264">
            <v>24000</v>
          </cell>
          <cell r="I264">
            <v>24500</v>
          </cell>
          <cell r="J264">
            <v>23000</v>
          </cell>
          <cell r="K264">
            <v>21200</v>
          </cell>
          <cell r="L264">
            <v>21600</v>
          </cell>
          <cell r="M264">
            <v>21500</v>
          </cell>
          <cell r="N264" t="e">
            <v>#NAME?</v>
          </cell>
        </row>
        <row r="265">
          <cell r="A265" t="str">
            <v>UKI1</v>
          </cell>
          <cell r="B265">
            <v>62700</v>
          </cell>
          <cell r="C265">
            <v>65100</v>
          </cell>
          <cell r="D265">
            <v>66100</v>
          </cell>
          <cell r="E265">
            <v>68300</v>
          </cell>
          <cell r="F265">
            <v>72900</v>
          </cell>
          <cell r="G265">
            <v>78000</v>
          </cell>
          <cell r="H265">
            <v>80100</v>
          </cell>
          <cell r="I265">
            <v>84600</v>
          </cell>
          <cell r="J265">
            <v>85900</v>
          </cell>
          <cell r="K265">
            <v>79200</v>
          </cell>
          <cell r="L265">
            <v>78800</v>
          </cell>
          <cell r="M265">
            <v>80400</v>
          </cell>
          <cell r="N265" t="e">
            <v>#NAME?</v>
          </cell>
        </row>
        <row r="266">
          <cell r="A266" t="str">
            <v>UKI2</v>
          </cell>
          <cell r="B266">
            <v>22700</v>
          </cell>
          <cell r="C266">
            <v>22600</v>
          </cell>
          <cell r="D266">
            <v>23200</v>
          </cell>
          <cell r="E266">
            <v>23500</v>
          </cell>
          <cell r="F266">
            <v>24700</v>
          </cell>
          <cell r="G266">
            <v>25100</v>
          </cell>
          <cell r="H266">
            <v>25500</v>
          </cell>
          <cell r="I266">
            <v>26300</v>
          </cell>
          <cell r="J266">
            <v>25300</v>
          </cell>
          <cell r="K266">
            <v>22400</v>
          </cell>
          <cell r="L266">
            <v>22400</v>
          </cell>
          <cell r="M266">
            <v>22500</v>
          </cell>
          <cell r="N266" t="e">
            <v>#NAME?</v>
          </cell>
        </row>
        <row r="267">
          <cell r="A267" t="str">
            <v>UKJ1</v>
          </cell>
          <cell r="B267">
            <v>32300</v>
          </cell>
          <cell r="C267">
            <v>33000</v>
          </cell>
          <cell r="D267">
            <v>35400</v>
          </cell>
          <cell r="E267">
            <v>36500</v>
          </cell>
          <cell r="F267">
            <v>37700</v>
          </cell>
          <cell r="G267">
            <v>38600</v>
          </cell>
          <cell r="H267">
            <v>38800</v>
          </cell>
          <cell r="I267">
            <v>39100</v>
          </cell>
          <cell r="J267">
            <v>37300</v>
          </cell>
          <cell r="K267">
            <v>34700</v>
          </cell>
          <cell r="L267">
            <v>34900</v>
          </cell>
          <cell r="M267">
            <v>35900</v>
          </cell>
          <cell r="N267" t="e">
            <v>#NAME?</v>
          </cell>
        </row>
        <row r="268">
          <cell r="A268" t="str">
            <v>UKJ2</v>
          </cell>
          <cell r="B268">
            <v>25300</v>
          </cell>
          <cell r="C268">
            <v>26400</v>
          </cell>
          <cell r="D268">
            <v>27200</v>
          </cell>
          <cell r="E268">
            <v>27600</v>
          </cell>
          <cell r="F268">
            <v>28100</v>
          </cell>
          <cell r="G268">
            <v>28400</v>
          </cell>
          <cell r="H268">
            <v>30100</v>
          </cell>
          <cell r="I268">
            <v>30200</v>
          </cell>
          <cell r="J268">
            <v>29200</v>
          </cell>
          <cell r="K268">
            <v>27100</v>
          </cell>
          <cell r="L268">
            <v>27500</v>
          </cell>
          <cell r="M268">
            <v>26800</v>
          </cell>
          <cell r="N268" t="e">
            <v>#NAME?</v>
          </cell>
        </row>
        <row r="269">
          <cell r="A269" t="str">
            <v>UKJ3</v>
          </cell>
          <cell r="B269">
            <v>22100</v>
          </cell>
          <cell r="C269">
            <v>23700</v>
          </cell>
          <cell r="D269">
            <v>24800</v>
          </cell>
          <cell r="E269">
            <v>24000</v>
          </cell>
          <cell r="F269">
            <v>25600</v>
          </cell>
          <cell r="G269">
            <v>26100</v>
          </cell>
          <cell r="H269">
            <v>27600</v>
          </cell>
          <cell r="I269">
            <v>28600</v>
          </cell>
          <cell r="J269">
            <v>27800</v>
          </cell>
          <cell r="K269">
            <v>25900</v>
          </cell>
          <cell r="L269">
            <v>26300</v>
          </cell>
          <cell r="M269">
            <v>25600</v>
          </cell>
          <cell r="N269" t="e">
            <v>#NAME?</v>
          </cell>
        </row>
        <row r="270">
          <cell r="A270" t="str">
            <v>UKJ4</v>
          </cell>
          <cell r="B270">
            <v>18700</v>
          </cell>
          <cell r="C270">
            <v>19600</v>
          </cell>
          <cell r="D270">
            <v>21000</v>
          </cell>
          <cell r="E270">
            <v>21100</v>
          </cell>
          <cell r="F270">
            <v>22100</v>
          </cell>
          <cell r="G270">
            <v>23500</v>
          </cell>
          <cell r="H270">
            <v>23400</v>
          </cell>
          <cell r="I270">
            <v>23500</v>
          </cell>
          <cell r="J270">
            <v>23100</v>
          </cell>
          <cell r="K270">
            <v>20900</v>
          </cell>
          <cell r="L270">
            <v>21300</v>
          </cell>
          <cell r="M270">
            <v>21200</v>
          </cell>
          <cell r="N270" t="e">
            <v>#NAME?</v>
          </cell>
        </row>
        <row r="271">
          <cell r="A271" t="str">
            <v>UKK1</v>
          </cell>
          <cell r="B271">
            <v>23700</v>
          </cell>
          <cell r="C271">
            <v>25300</v>
          </cell>
          <cell r="D271">
            <v>26300</v>
          </cell>
          <cell r="E271">
            <v>27400</v>
          </cell>
          <cell r="F271">
            <v>28700</v>
          </cell>
          <cell r="G271">
            <v>29100</v>
          </cell>
          <cell r="H271">
            <v>29100</v>
          </cell>
          <cell r="I271">
            <v>30700</v>
          </cell>
          <cell r="J271">
            <v>29300</v>
          </cell>
          <cell r="K271">
            <v>27700</v>
          </cell>
          <cell r="L271">
            <v>28200</v>
          </cell>
          <cell r="M271">
            <v>27500</v>
          </cell>
          <cell r="N271" t="e">
            <v>#NAME?</v>
          </cell>
        </row>
        <row r="272">
          <cell r="A272" t="str">
            <v>UKK2</v>
          </cell>
          <cell r="B272">
            <v>18500</v>
          </cell>
          <cell r="C272">
            <v>18900</v>
          </cell>
          <cell r="D272">
            <v>18800</v>
          </cell>
          <cell r="E272">
            <v>19500</v>
          </cell>
          <cell r="F272">
            <v>21000</v>
          </cell>
          <cell r="G272">
            <v>22100</v>
          </cell>
          <cell r="H272">
            <v>23000</v>
          </cell>
          <cell r="I272">
            <v>23300</v>
          </cell>
          <cell r="J272">
            <v>22500</v>
          </cell>
          <cell r="K272">
            <v>21600</v>
          </cell>
          <cell r="L272">
            <v>20900</v>
          </cell>
          <cell r="M272">
            <v>21100</v>
          </cell>
          <cell r="N272" t="e">
            <v>#NAME?</v>
          </cell>
        </row>
        <row r="273">
          <cell r="A273" t="str">
            <v>UKK3</v>
          </cell>
          <cell r="B273">
            <v>12900</v>
          </cell>
          <cell r="C273">
            <v>13900</v>
          </cell>
          <cell r="D273">
            <v>15800</v>
          </cell>
          <cell r="E273">
            <v>16500</v>
          </cell>
          <cell r="F273">
            <v>17100</v>
          </cell>
          <cell r="G273">
            <v>17200</v>
          </cell>
          <cell r="H273">
            <v>18500</v>
          </cell>
          <cell r="I273">
            <v>18600</v>
          </cell>
          <cell r="J273">
            <v>18300</v>
          </cell>
          <cell r="K273">
            <v>17200</v>
          </cell>
          <cell r="L273">
            <v>17000</v>
          </cell>
          <cell r="M273">
            <v>16200</v>
          </cell>
          <cell r="N273" t="e">
            <v>#NAME?</v>
          </cell>
        </row>
        <row r="274">
          <cell r="A274" t="str">
            <v>UKK4</v>
          </cell>
          <cell r="B274">
            <v>17100</v>
          </cell>
          <cell r="C274">
            <v>18700</v>
          </cell>
          <cell r="D274">
            <v>19300</v>
          </cell>
          <cell r="E274">
            <v>19700</v>
          </cell>
          <cell r="F274">
            <v>21800</v>
          </cell>
          <cell r="G274">
            <v>22000</v>
          </cell>
          <cell r="H274">
            <v>23000</v>
          </cell>
          <cell r="I274">
            <v>23100</v>
          </cell>
          <cell r="J274">
            <v>21800</v>
          </cell>
          <cell r="K274">
            <v>20400</v>
          </cell>
          <cell r="L274">
            <v>20700</v>
          </cell>
          <cell r="M274">
            <v>20200</v>
          </cell>
          <cell r="N274" t="e">
            <v>#NAME?</v>
          </cell>
        </row>
        <row r="275">
          <cell r="A275" t="str">
            <v>UKL1</v>
          </cell>
          <cell r="B275">
            <v>13700</v>
          </cell>
          <cell r="C275">
            <v>13900</v>
          </cell>
          <cell r="D275">
            <v>14800</v>
          </cell>
          <cell r="E275">
            <v>15000</v>
          </cell>
          <cell r="F275">
            <v>16200</v>
          </cell>
          <cell r="G275">
            <v>17100</v>
          </cell>
          <cell r="H275">
            <v>17700</v>
          </cell>
          <cell r="I275">
            <v>17800</v>
          </cell>
          <cell r="J275">
            <v>17000</v>
          </cell>
          <cell r="K275">
            <v>16000</v>
          </cell>
          <cell r="L275">
            <v>15900</v>
          </cell>
          <cell r="M275">
            <v>16100</v>
          </cell>
          <cell r="N275" t="e">
            <v>#NAME?</v>
          </cell>
        </row>
        <row r="276">
          <cell r="A276" t="str">
            <v>UKL2</v>
          </cell>
          <cell r="B276">
            <v>20600</v>
          </cell>
          <cell r="C276">
            <v>21300</v>
          </cell>
          <cell r="D276">
            <v>21900</v>
          </cell>
          <cell r="E276">
            <v>23000</v>
          </cell>
          <cell r="F276">
            <v>24700</v>
          </cell>
          <cell r="G276">
            <v>24900</v>
          </cell>
          <cell r="H276">
            <v>26200</v>
          </cell>
          <cell r="I276">
            <v>26500</v>
          </cell>
          <cell r="J276">
            <v>24300</v>
          </cell>
          <cell r="K276">
            <v>22600</v>
          </cell>
          <cell r="L276">
            <v>22000</v>
          </cell>
          <cell r="M276">
            <v>22900</v>
          </cell>
          <cell r="N276" t="e">
            <v>#NAME?</v>
          </cell>
        </row>
        <row r="277">
          <cell r="A277" t="str">
            <v>UKM2</v>
          </cell>
          <cell r="B277">
            <v>21200</v>
          </cell>
          <cell r="C277">
            <v>22600</v>
          </cell>
          <cell r="D277">
            <v>24000</v>
          </cell>
          <cell r="E277">
            <v>24500</v>
          </cell>
          <cell r="F277">
            <v>26200</v>
          </cell>
          <cell r="G277">
            <v>26400</v>
          </cell>
          <cell r="H277">
            <v>28400</v>
          </cell>
          <cell r="I277">
            <v>28600</v>
          </cell>
          <cell r="J277">
            <v>27400</v>
          </cell>
          <cell r="K277">
            <v>25800</v>
          </cell>
          <cell r="L277">
            <v>24400</v>
          </cell>
          <cell r="M277">
            <v>24500</v>
          </cell>
          <cell r="N277" t="e">
            <v>#NAME?</v>
          </cell>
        </row>
        <row r="278">
          <cell r="A278" t="str">
            <v>UKM3</v>
          </cell>
          <cell r="B278">
            <v>19100</v>
          </cell>
          <cell r="C278">
            <v>20600</v>
          </cell>
          <cell r="D278">
            <v>21100</v>
          </cell>
          <cell r="E278">
            <v>21700</v>
          </cell>
          <cell r="F278">
            <v>23200</v>
          </cell>
          <cell r="G278">
            <v>24700</v>
          </cell>
          <cell r="H278">
            <v>25600</v>
          </cell>
          <cell r="I278">
            <v>25000</v>
          </cell>
          <cell r="J278">
            <v>24800</v>
          </cell>
          <cell r="K278">
            <v>23100</v>
          </cell>
          <cell r="L278">
            <v>22200</v>
          </cell>
          <cell r="M278">
            <v>22300</v>
          </cell>
          <cell r="N278" t="e">
            <v>#NAME?</v>
          </cell>
        </row>
        <row r="279">
          <cell r="A279" t="str">
            <v>UKM5</v>
          </cell>
          <cell r="B279">
            <v>29600</v>
          </cell>
          <cell r="C279">
            <v>31200</v>
          </cell>
          <cell r="D279">
            <v>32600</v>
          </cell>
          <cell r="E279">
            <v>32400</v>
          </cell>
          <cell r="F279">
            <v>35300</v>
          </cell>
          <cell r="G279">
            <v>37400</v>
          </cell>
          <cell r="H279">
            <v>40200</v>
          </cell>
          <cell r="I279">
            <v>40200</v>
          </cell>
          <cell r="J279">
            <v>42100</v>
          </cell>
          <cell r="K279">
            <v>38800</v>
          </cell>
          <cell r="L279">
            <v>39000</v>
          </cell>
          <cell r="M279">
            <v>39900</v>
          </cell>
          <cell r="N279" t="e">
            <v>#NAME?</v>
          </cell>
        </row>
        <row r="280">
          <cell r="A280" t="str">
            <v>UKM6</v>
          </cell>
          <cell r="B280">
            <v>16400</v>
          </cell>
          <cell r="C280">
            <v>17200</v>
          </cell>
          <cell r="D280">
            <v>17900</v>
          </cell>
          <cell r="E280">
            <v>18600</v>
          </cell>
          <cell r="F280">
            <v>21000</v>
          </cell>
          <cell r="G280">
            <v>21800</v>
          </cell>
          <cell r="H280">
            <v>21800</v>
          </cell>
          <cell r="I280">
            <v>21800</v>
          </cell>
          <cell r="J280">
            <v>21800</v>
          </cell>
          <cell r="K280">
            <v>20200</v>
          </cell>
          <cell r="L280">
            <v>20000</v>
          </cell>
          <cell r="M280">
            <v>20100</v>
          </cell>
          <cell r="N280" t="e">
            <v>#NAME?</v>
          </cell>
        </row>
        <row r="281">
          <cell r="A281" t="str">
            <v>UKN0</v>
          </cell>
          <cell r="B281">
            <v>18100</v>
          </cell>
          <cell r="C281">
            <v>18500</v>
          </cell>
          <cell r="D281">
            <v>18900</v>
          </cell>
          <cell r="E281">
            <v>20300</v>
          </cell>
          <cell r="F281">
            <v>21300</v>
          </cell>
          <cell r="G281">
            <v>21800</v>
          </cell>
          <cell r="H281">
            <v>22800</v>
          </cell>
          <cell r="I281">
            <v>23800</v>
          </cell>
          <cell r="J281">
            <v>22200</v>
          </cell>
          <cell r="K281">
            <v>20300</v>
          </cell>
          <cell r="L281">
            <v>20000</v>
          </cell>
          <cell r="M281">
            <v>19700</v>
          </cell>
          <cell r="N281" t="e">
            <v>#NAME?</v>
          </cell>
        </row>
        <row r="282">
          <cell r="A282" t="str">
            <v>NO01</v>
          </cell>
          <cell r="J282">
            <v>47200</v>
          </cell>
          <cell r="K282">
            <v>44500</v>
          </cell>
          <cell r="L282">
            <v>46800</v>
          </cell>
          <cell r="M282">
            <v>47400</v>
          </cell>
          <cell r="N282" t="e">
            <v>#NAME?</v>
          </cell>
        </row>
        <row r="283">
          <cell r="A283" t="str">
            <v>NO02</v>
          </cell>
          <cell r="J283">
            <v>25500</v>
          </cell>
          <cell r="K283">
            <v>24000</v>
          </cell>
          <cell r="L283">
            <v>24900</v>
          </cell>
          <cell r="M283">
            <v>25900</v>
          </cell>
          <cell r="N283" t="e">
            <v>#NAME?</v>
          </cell>
        </row>
        <row r="284">
          <cell r="A284" t="str">
            <v>NO03</v>
          </cell>
          <cell r="J284">
            <v>28300</v>
          </cell>
          <cell r="K284">
            <v>26300</v>
          </cell>
          <cell r="L284">
            <v>27000</v>
          </cell>
          <cell r="M284">
            <v>27500</v>
          </cell>
          <cell r="N284" t="e">
            <v>#NAME?</v>
          </cell>
        </row>
        <row r="285">
          <cell r="A285" t="str">
            <v>NO04</v>
          </cell>
          <cell r="J285">
            <v>36700</v>
          </cell>
          <cell r="K285">
            <v>34700</v>
          </cell>
          <cell r="L285">
            <v>37100</v>
          </cell>
          <cell r="M285">
            <v>36500</v>
          </cell>
          <cell r="N285" t="e">
            <v>#NAME?</v>
          </cell>
        </row>
        <row r="286">
          <cell r="A286" t="str">
            <v>NO05</v>
          </cell>
          <cell r="J286">
            <v>34800</v>
          </cell>
          <cell r="K286">
            <v>33200</v>
          </cell>
          <cell r="L286">
            <v>34600</v>
          </cell>
          <cell r="M286">
            <v>35500</v>
          </cell>
          <cell r="N286" t="e">
            <v>#NAME?</v>
          </cell>
        </row>
        <row r="287">
          <cell r="A287" t="str">
            <v>NO06</v>
          </cell>
          <cell r="J287">
            <v>29300</v>
          </cell>
          <cell r="K287">
            <v>28000</v>
          </cell>
          <cell r="L287">
            <v>30000</v>
          </cell>
          <cell r="M287">
            <v>30800</v>
          </cell>
          <cell r="N287" t="e">
            <v>#NAME?</v>
          </cell>
        </row>
        <row r="288">
          <cell r="A288" t="str">
            <v>NO07</v>
          </cell>
          <cell r="J288">
            <v>27500</v>
          </cell>
          <cell r="K288">
            <v>26900</v>
          </cell>
          <cell r="L288">
            <v>29100</v>
          </cell>
          <cell r="M288">
            <v>29700</v>
          </cell>
          <cell r="N288" t="e">
            <v>#NAME?</v>
          </cell>
        </row>
        <row r="289">
          <cell r="A289" t="str">
            <v>MK00</v>
          </cell>
          <cell r="B289">
            <v>5100</v>
          </cell>
          <cell r="C289">
            <v>5000</v>
          </cell>
          <cell r="D289">
            <v>5200</v>
          </cell>
          <cell r="E289">
            <v>5400</v>
          </cell>
          <cell r="F289">
            <v>5900</v>
          </cell>
          <cell r="G289">
            <v>6600</v>
          </cell>
          <cell r="H289">
            <v>7100</v>
          </cell>
          <cell r="I289">
            <v>7700</v>
          </cell>
          <cell r="J289">
            <v>8400</v>
          </cell>
          <cell r="K289">
            <v>8500</v>
          </cell>
          <cell r="L289">
            <v>8900</v>
          </cell>
          <cell r="M289">
            <v>9000</v>
          </cell>
          <cell r="N289" t="e">
            <v>#NAME?</v>
          </cell>
        </row>
        <row r="290">
          <cell r="A290" t="str">
            <v>TR10</v>
          </cell>
          <cell r="K290">
            <v>16600</v>
          </cell>
          <cell r="L290">
            <v>18300</v>
          </cell>
          <cell r="M290">
            <v>20100</v>
          </cell>
          <cell r="N290" t="e">
            <v>#NAME?</v>
          </cell>
        </row>
        <row r="291">
          <cell r="A291" t="str">
            <v>TR21</v>
          </cell>
          <cell r="K291">
            <v>13600</v>
          </cell>
          <cell r="L291">
            <v>15700</v>
          </cell>
          <cell r="M291">
            <v>17400</v>
          </cell>
          <cell r="N291" t="e">
            <v>#NAME?</v>
          </cell>
        </row>
        <row r="292">
          <cell r="A292" t="str">
            <v>TR22</v>
          </cell>
          <cell r="K292">
            <v>10700</v>
          </cell>
          <cell r="L292">
            <v>11800</v>
          </cell>
          <cell r="M292">
            <v>13000</v>
          </cell>
          <cell r="N292" t="e">
            <v>#NAME?</v>
          </cell>
        </row>
        <row r="293">
          <cell r="A293" t="str">
            <v>TR31</v>
          </cell>
          <cell r="K293">
            <v>13100</v>
          </cell>
          <cell r="L293">
            <v>14700</v>
          </cell>
          <cell r="M293">
            <v>16600</v>
          </cell>
          <cell r="N293" t="e">
            <v>#NAME?</v>
          </cell>
        </row>
        <row r="294">
          <cell r="A294" t="str">
            <v>TR32</v>
          </cell>
          <cell r="K294">
            <v>10500</v>
          </cell>
          <cell r="L294">
            <v>11700</v>
          </cell>
          <cell r="M294">
            <v>12500</v>
          </cell>
          <cell r="N294" t="e">
            <v>#NAME?</v>
          </cell>
        </row>
        <row r="295">
          <cell r="A295" t="str">
            <v>TR33</v>
          </cell>
          <cell r="K295">
            <v>9800</v>
          </cell>
          <cell r="L295">
            <v>11000</v>
          </cell>
          <cell r="M295">
            <v>12000</v>
          </cell>
          <cell r="N295" t="e">
            <v>#NAME?</v>
          </cell>
        </row>
        <row r="296">
          <cell r="A296" t="str">
            <v>TR41</v>
          </cell>
          <cell r="K296">
            <v>14500</v>
          </cell>
          <cell r="L296">
            <v>15800</v>
          </cell>
          <cell r="M296">
            <v>17500</v>
          </cell>
          <cell r="N296" t="e">
            <v>#NAME?</v>
          </cell>
        </row>
        <row r="297">
          <cell r="A297" t="str">
            <v>TR42</v>
          </cell>
          <cell r="K297">
            <v>14900</v>
          </cell>
          <cell r="L297">
            <v>16600</v>
          </cell>
          <cell r="M297">
            <v>19000</v>
          </cell>
          <cell r="N297" t="e">
            <v>#NAME?</v>
          </cell>
        </row>
        <row r="298">
          <cell r="A298" t="str">
            <v>TR51</v>
          </cell>
          <cell r="K298">
            <v>15000</v>
          </cell>
          <cell r="L298">
            <v>16400</v>
          </cell>
          <cell r="M298">
            <v>17700</v>
          </cell>
          <cell r="N298" t="e">
            <v>#NAME?</v>
          </cell>
        </row>
        <row r="299">
          <cell r="A299" t="str">
            <v>TR52</v>
          </cell>
          <cell r="K299">
            <v>8600</v>
          </cell>
          <cell r="L299">
            <v>9300</v>
          </cell>
          <cell r="M299">
            <v>10300</v>
          </cell>
          <cell r="N299" t="e">
            <v>#NAME?</v>
          </cell>
        </row>
        <row r="300">
          <cell r="A300" t="str">
            <v>TR61</v>
          </cell>
          <cell r="K300">
            <v>12200</v>
          </cell>
          <cell r="L300">
            <v>13800</v>
          </cell>
          <cell r="M300">
            <v>14600</v>
          </cell>
          <cell r="N300" t="e">
            <v>#NAME?</v>
          </cell>
        </row>
        <row r="301">
          <cell r="A301" t="str">
            <v>TR62</v>
          </cell>
          <cell r="K301">
            <v>8600</v>
          </cell>
          <cell r="L301">
            <v>9800</v>
          </cell>
          <cell r="M301">
            <v>10500</v>
          </cell>
          <cell r="N301" t="e">
            <v>#NAME?</v>
          </cell>
        </row>
        <row r="302">
          <cell r="A302" t="str">
            <v>TR63</v>
          </cell>
          <cell r="K302">
            <v>6900</v>
          </cell>
          <cell r="L302">
            <v>7800</v>
          </cell>
          <cell r="M302">
            <v>8500</v>
          </cell>
          <cell r="N302" t="e">
            <v>#NAME?</v>
          </cell>
        </row>
        <row r="303">
          <cell r="A303" t="str">
            <v>TR71</v>
          </cell>
          <cell r="K303">
            <v>8000</v>
          </cell>
          <cell r="L303">
            <v>9100</v>
          </cell>
          <cell r="M303">
            <v>10300</v>
          </cell>
          <cell r="N303" t="e">
            <v>#NAME?</v>
          </cell>
        </row>
        <row r="304">
          <cell r="A304" t="str">
            <v>TR72</v>
          </cell>
          <cell r="K304">
            <v>8100</v>
          </cell>
          <cell r="L304">
            <v>9100</v>
          </cell>
          <cell r="M304">
            <v>9700</v>
          </cell>
          <cell r="N304" t="e">
            <v>#NAME?</v>
          </cell>
        </row>
        <row r="305">
          <cell r="A305" t="str">
            <v>TR81</v>
          </cell>
          <cell r="K305">
            <v>10000</v>
          </cell>
          <cell r="L305">
            <v>10900</v>
          </cell>
          <cell r="M305">
            <v>12400</v>
          </cell>
          <cell r="N305" t="e">
            <v>#NAME?</v>
          </cell>
        </row>
        <row r="306">
          <cell r="A306" t="str">
            <v>TR82</v>
          </cell>
          <cell r="K306">
            <v>8000</v>
          </cell>
          <cell r="L306">
            <v>9000</v>
          </cell>
          <cell r="M306">
            <v>9500</v>
          </cell>
          <cell r="N306" t="e">
            <v>#NAME?</v>
          </cell>
        </row>
        <row r="307">
          <cell r="A307" t="str">
            <v>TR83</v>
          </cell>
          <cell r="K307">
            <v>7800</v>
          </cell>
          <cell r="L307">
            <v>8800</v>
          </cell>
          <cell r="M307">
            <v>9800</v>
          </cell>
          <cell r="N307" t="e">
            <v>#NAME?</v>
          </cell>
        </row>
        <row r="308">
          <cell r="A308" t="str">
            <v>TR90</v>
          </cell>
          <cell r="K308">
            <v>8200</v>
          </cell>
          <cell r="L308">
            <v>9200</v>
          </cell>
          <cell r="M308">
            <v>9600</v>
          </cell>
          <cell r="N308" t="e">
            <v>#NAME?</v>
          </cell>
        </row>
        <row r="309">
          <cell r="A309" t="str">
            <v>TRA1</v>
          </cell>
          <cell r="K309">
            <v>7000</v>
          </cell>
          <cell r="L309">
            <v>7900</v>
          </cell>
          <cell r="M309">
            <v>8500</v>
          </cell>
          <cell r="N309" t="e">
            <v>#NAME?</v>
          </cell>
        </row>
        <row r="310">
          <cell r="A310" t="str">
            <v>TRA2</v>
          </cell>
          <cell r="K310">
            <v>4600</v>
          </cell>
          <cell r="L310">
            <v>5500</v>
          </cell>
          <cell r="M310">
            <v>5800</v>
          </cell>
          <cell r="N310" t="e">
            <v>#NAME?</v>
          </cell>
        </row>
        <row r="311">
          <cell r="A311" t="str">
            <v>TRB1</v>
          </cell>
          <cell r="K311">
            <v>6900</v>
          </cell>
          <cell r="L311">
            <v>7700</v>
          </cell>
          <cell r="M311">
            <v>8400</v>
          </cell>
          <cell r="N311" t="e">
            <v>#NAME?</v>
          </cell>
        </row>
        <row r="312">
          <cell r="A312" t="str">
            <v>TRB2</v>
          </cell>
          <cell r="K312">
            <v>4400</v>
          </cell>
          <cell r="L312">
            <v>5100</v>
          </cell>
          <cell r="M312">
            <v>5100</v>
          </cell>
          <cell r="N312" t="e">
            <v>#NAME?</v>
          </cell>
        </row>
        <row r="313">
          <cell r="A313" t="str">
            <v>TRC1</v>
          </cell>
          <cell r="K313">
            <v>5500</v>
          </cell>
          <cell r="L313">
            <v>6700</v>
          </cell>
          <cell r="M313">
            <v>7200</v>
          </cell>
          <cell r="N313" t="e">
            <v>#NAME?</v>
          </cell>
        </row>
        <row r="314">
          <cell r="A314" t="str">
            <v>TRC2</v>
          </cell>
          <cell r="K314">
            <v>4700</v>
          </cell>
          <cell r="L314">
            <v>5700</v>
          </cell>
          <cell r="M314">
            <v>6200</v>
          </cell>
          <cell r="N314" t="e">
            <v>#NAME?</v>
          </cell>
        </row>
        <row r="315">
          <cell r="A315" t="str">
            <v>TRC3</v>
          </cell>
          <cell r="K315">
            <v>5000</v>
          </cell>
          <cell r="L315">
            <v>6200</v>
          </cell>
          <cell r="M315">
            <v>6800</v>
          </cell>
          <cell r="N315" t="e">
            <v>#NAME?</v>
          </cell>
        </row>
      </sheetData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Data2"/>
      <sheetName val="Data3"/>
      <sheetName val="Data4"/>
      <sheetName val="Data5"/>
      <sheetName val="Data6"/>
      <sheetName val="Data7"/>
      <sheetName val="Data8"/>
      <sheetName val="Data9"/>
      <sheetName val="Data10"/>
      <sheetName val="Data11"/>
      <sheetName val="Data12"/>
      <sheetName val="Data13"/>
      <sheetName val="Data14"/>
      <sheetName val="Data15"/>
    </sheetNames>
    <sheetDataSet>
      <sheetData sheetId="0">
        <row r="11">
          <cell r="A11" t="str">
            <v>BE10</v>
          </cell>
          <cell r="E11">
            <v>48366.7</v>
          </cell>
          <cell r="F11">
            <v>50726.8</v>
          </cell>
          <cell r="G11">
            <v>53131.9</v>
          </cell>
          <cell r="H11">
            <v>54461.599999999999</v>
          </cell>
          <cell r="I11">
            <v>56757.599999999999</v>
          </cell>
        </row>
        <row r="12">
          <cell r="A12" t="str">
            <v>BE21</v>
          </cell>
          <cell r="E12">
            <v>47421.4</v>
          </cell>
          <cell r="F12">
            <v>50433</v>
          </cell>
          <cell r="G12">
            <v>53484.6</v>
          </cell>
          <cell r="H12">
            <v>55476</v>
          </cell>
          <cell r="I12">
            <v>58801</v>
          </cell>
        </row>
        <row r="13">
          <cell r="A13" t="str">
            <v>BE22</v>
          </cell>
          <cell r="E13">
            <v>16479.3</v>
          </cell>
          <cell r="F13">
            <v>16977.099999999999</v>
          </cell>
          <cell r="G13">
            <v>17303.2</v>
          </cell>
          <cell r="H13">
            <v>18508.900000000001</v>
          </cell>
          <cell r="I13">
            <v>19687.5</v>
          </cell>
        </row>
        <row r="14">
          <cell r="A14" t="str">
            <v>BE23</v>
          </cell>
          <cell r="E14">
            <v>29616.3</v>
          </cell>
          <cell r="F14">
            <v>31227.3</v>
          </cell>
          <cell r="G14">
            <v>32338.3</v>
          </cell>
          <cell r="H14">
            <v>34027.699999999997</v>
          </cell>
          <cell r="I14">
            <v>36383.300000000003</v>
          </cell>
        </row>
        <row r="15">
          <cell r="A15" t="str">
            <v>BE24</v>
          </cell>
          <cell r="E15">
            <v>25734.1</v>
          </cell>
          <cell r="F15">
            <v>27225.4</v>
          </cell>
          <cell r="G15">
            <v>28424</v>
          </cell>
          <cell r="H15">
            <v>30324.6</v>
          </cell>
          <cell r="I15">
            <v>32031.3</v>
          </cell>
        </row>
        <row r="16">
          <cell r="A16" t="str">
            <v>BE25</v>
          </cell>
          <cell r="E16">
            <v>25988.9</v>
          </cell>
          <cell r="F16">
            <v>27199.5</v>
          </cell>
          <cell r="G16">
            <v>28112.6</v>
          </cell>
          <cell r="H16">
            <v>29957.599999999999</v>
          </cell>
          <cell r="I16">
            <v>31812.2</v>
          </cell>
        </row>
        <row r="17">
          <cell r="A17" t="str">
            <v>BE31</v>
          </cell>
          <cell r="E17">
            <v>8764.7000000000007</v>
          </cell>
          <cell r="F17">
            <v>9539.2999999999993</v>
          </cell>
          <cell r="G17">
            <v>10018.700000000001</v>
          </cell>
          <cell r="H17">
            <v>10555</v>
          </cell>
          <cell r="I17">
            <v>11241.7</v>
          </cell>
        </row>
        <row r="18">
          <cell r="A18" t="str">
            <v>BE32</v>
          </cell>
          <cell r="E18">
            <v>20824.7</v>
          </cell>
          <cell r="F18">
            <v>21663.1</v>
          </cell>
          <cell r="G18">
            <v>22422.7</v>
          </cell>
          <cell r="H18">
            <v>23378.7</v>
          </cell>
          <cell r="I18">
            <v>24477.200000000001</v>
          </cell>
        </row>
        <row r="19">
          <cell r="A19" t="str">
            <v>BE33</v>
          </cell>
          <cell r="E19">
            <v>18361.5</v>
          </cell>
          <cell r="F19">
            <v>19304.7</v>
          </cell>
          <cell r="G19">
            <v>20034.3</v>
          </cell>
          <cell r="H19">
            <v>21067.7</v>
          </cell>
          <cell r="I19">
            <v>22161.5</v>
          </cell>
        </row>
        <row r="20">
          <cell r="A20" t="str">
            <v>BE34</v>
          </cell>
          <cell r="E20">
            <v>4293.7</v>
          </cell>
          <cell r="F20">
            <v>4467.8999999999996</v>
          </cell>
          <cell r="G20">
            <v>4665.3999999999996</v>
          </cell>
          <cell r="H20">
            <v>4987.7</v>
          </cell>
          <cell r="I20">
            <v>5132.6000000000004</v>
          </cell>
        </row>
        <row r="21">
          <cell r="A21" t="str">
            <v>BE35</v>
          </cell>
          <cell r="E21">
            <v>7704.4</v>
          </cell>
          <cell r="F21">
            <v>8082.9</v>
          </cell>
          <cell r="G21">
            <v>8400.7000000000007</v>
          </cell>
          <cell r="H21">
            <v>8924.6</v>
          </cell>
          <cell r="I21">
            <v>9313.9</v>
          </cell>
        </row>
        <row r="22">
          <cell r="A22" t="str">
            <v>BEZZ</v>
          </cell>
          <cell r="E22">
            <v>257</v>
          </cell>
          <cell r="F22">
            <v>197.1</v>
          </cell>
          <cell r="G22">
            <v>158.4</v>
          </cell>
          <cell r="H22">
            <v>155.69999999999999</v>
          </cell>
          <cell r="I22">
            <v>159.9</v>
          </cell>
        </row>
        <row r="23">
          <cell r="A23" t="str">
            <v>BG31</v>
          </cell>
          <cell r="B23">
            <v>1457.71</v>
          </cell>
          <cell r="C23">
            <v>1587.49</v>
          </cell>
          <cell r="D23">
            <v>1674.22</v>
          </cell>
          <cell r="E23">
            <v>1663.43</v>
          </cell>
          <cell r="F23">
            <v>1737.46</v>
          </cell>
          <cell r="G23">
            <v>1905.82</v>
          </cell>
          <cell r="H23">
            <v>1959.73</v>
          </cell>
          <cell r="I23">
            <v>2256.39</v>
          </cell>
        </row>
        <row r="24">
          <cell r="A24" t="str">
            <v>BG32</v>
          </cell>
          <cell r="B24">
            <v>1308.47</v>
          </cell>
          <cell r="C24">
            <v>1472.2</v>
          </cell>
          <cell r="D24">
            <v>1669.62</v>
          </cell>
          <cell r="E24">
            <v>1630.92</v>
          </cell>
          <cell r="F24">
            <v>1732.33</v>
          </cell>
          <cell r="G24">
            <v>1937.56</v>
          </cell>
          <cell r="H24">
            <v>2062.7800000000002</v>
          </cell>
          <cell r="I24">
            <v>2376.94</v>
          </cell>
        </row>
        <row r="25">
          <cell r="A25" t="str">
            <v>BG33</v>
          </cell>
          <cell r="B25">
            <v>1500.87</v>
          </cell>
          <cell r="C25">
            <v>1602.75</v>
          </cell>
          <cell r="D25">
            <v>1765.38</v>
          </cell>
          <cell r="E25">
            <v>1854.31</v>
          </cell>
          <cell r="F25">
            <v>2027.17</v>
          </cell>
          <cell r="G25">
            <v>2271.7800000000002</v>
          </cell>
          <cell r="H25">
            <v>2597.73</v>
          </cell>
          <cell r="I25">
            <v>3063.29</v>
          </cell>
        </row>
        <row r="26">
          <cell r="A26" t="str">
            <v>BG34</v>
          </cell>
          <cell r="B26">
            <v>1916.22</v>
          </cell>
          <cell r="C26">
            <v>1930.55</v>
          </cell>
          <cell r="D26">
            <v>2033.48</v>
          </cell>
          <cell r="E26">
            <v>2198.46</v>
          </cell>
          <cell r="F26">
            <v>2411.52</v>
          </cell>
          <cell r="G26">
            <v>2778.65</v>
          </cell>
          <cell r="H26">
            <v>2947.73</v>
          </cell>
          <cell r="I26">
            <v>3296.5</v>
          </cell>
        </row>
        <row r="27">
          <cell r="A27" t="str">
            <v>BG41</v>
          </cell>
          <cell r="B27">
            <v>4430.03</v>
          </cell>
          <cell r="C27">
            <v>5138.9399999999996</v>
          </cell>
          <cell r="D27">
            <v>5965.19</v>
          </cell>
          <cell r="E27">
            <v>6383.51</v>
          </cell>
          <cell r="F27">
            <v>7180.93</v>
          </cell>
          <cell r="G27">
            <v>8238.0499999999993</v>
          </cell>
          <cell r="H27">
            <v>9893.3700000000008</v>
          </cell>
          <cell r="I27">
            <v>12545.37</v>
          </cell>
        </row>
        <row r="28">
          <cell r="A28" t="str">
            <v>BG42</v>
          </cell>
          <cell r="B28">
            <v>1942.66</v>
          </cell>
          <cell r="C28">
            <v>2154.67</v>
          </cell>
          <cell r="D28">
            <v>2322.41</v>
          </cell>
          <cell r="E28">
            <v>2515.65</v>
          </cell>
          <cell r="F28">
            <v>2800.18</v>
          </cell>
          <cell r="G28">
            <v>3147.14</v>
          </cell>
          <cell r="H28">
            <v>3475.38</v>
          </cell>
          <cell r="I28">
            <v>3997.1</v>
          </cell>
        </row>
        <row r="29">
          <cell r="A29" t="str">
            <v>CZ01</v>
          </cell>
          <cell r="B29">
            <v>13826.6</v>
          </cell>
          <cell r="C29">
            <v>15896.82</v>
          </cell>
          <cell r="D29">
            <v>18621.87</v>
          </cell>
          <cell r="E29">
            <v>19372.57</v>
          </cell>
          <cell r="F29">
            <v>20945.439999999999</v>
          </cell>
          <cell r="G29">
            <v>24303.57</v>
          </cell>
          <cell r="H29">
            <v>27765.82</v>
          </cell>
          <cell r="I29">
            <v>31550.639999999999</v>
          </cell>
        </row>
        <row r="30">
          <cell r="A30" t="str">
            <v>CZ02</v>
          </cell>
          <cell r="B30">
            <v>6614.34</v>
          </cell>
          <cell r="C30">
            <v>7468.86</v>
          </cell>
          <cell r="D30">
            <v>8722.89</v>
          </cell>
          <cell r="E30">
            <v>8588.83</v>
          </cell>
          <cell r="F30">
            <v>9321.75</v>
          </cell>
          <cell r="G30">
            <v>10263.82</v>
          </cell>
          <cell r="H30">
            <v>12088.88</v>
          </cell>
          <cell r="I30">
            <v>13545.06</v>
          </cell>
        </row>
        <row r="31">
          <cell r="A31" t="str">
            <v>CZ03</v>
          </cell>
          <cell r="B31">
            <v>6558.92</v>
          </cell>
          <cell r="C31">
            <v>7351.71</v>
          </cell>
          <cell r="D31">
            <v>8478.09</v>
          </cell>
          <cell r="E31">
            <v>8534.2000000000007</v>
          </cell>
          <cell r="F31">
            <v>9291.09</v>
          </cell>
          <cell r="G31">
            <v>10490.2</v>
          </cell>
          <cell r="H31">
            <v>11979.22</v>
          </cell>
          <cell r="I31">
            <v>12762.66</v>
          </cell>
        </row>
        <row r="32">
          <cell r="A32" t="str">
            <v>CZ04</v>
          </cell>
          <cell r="B32">
            <v>5583.44</v>
          </cell>
          <cell r="C32">
            <v>6139.16</v>
          </cell>
          <cell r="D32">
            <v>7159.59</v>
          </cell>
          <cell r="E32">
            <v>7346.29</v>
          </cell>
          <cell r="F32">
            <v>7758.14</v>
          </cell>
          <cell r="G32">
            <v>8751.6299999999992</v>
          </cell>
          <cell r="H32">
            <v>9789.89</v>
          </cell>
          <cell r="I32">
            <v>10677.27</v>
          </cell>
        </row>
        <row r="33">
          <cell r="A33" t="str">
            <v>CZ05</v>
          </cell>
          <cell r="B33">
            <v>7923.42</v>
          </cell>
          <cell r="C33">
            <v>8852.5</v>
          </cell>
          <cell r="D33">
            <v>10090.799999999999</v>
          </cell>
          <cell r="E33">
            <v>9939.9599999999991</v>
          </cell>
          <cell r="F33">
            <v>10586.65</v>
          </cell>
          <cell r="G33">
            <v>12032.4</v>
          </cell>
          <cell r="H33">
            <v>13581.12</v>
          </cell>
          <cell r="I33">
            <v>14932.29</v>
          </cell>
        </row>
        <row r="34">
          <cell r="A34" t="str">
            <v>CZ06</v>
          </cell>
          <cell r="B34">
            <v>8630.86</v>
          </cell>
          <cell r="C34">
            <v>9853.56</v>
          </cell>
          <cell r="D34">
            <v>11333.76</v>
          </cell>
          <cell r="E34">
            <v>11510.9</v>
          </cell>
          <cell r="F34">
            <v>12220.38</v>
          </cell>
          <cell r="G34">
            <v>13833.19</v>
          </cell>
          <cell r="H34">
            <v>15725.81</v>
          </cell>
          <cell r="I34">
            <v>17638.189999999999</v>
          </cell>
        </row>
        <row r="35">
          <cell r="A35" t="str">
            <v>CZ07</v>
          </cell>
          <cell r="B35">
            <v>5919.52</v>
          </cell>
          <cell r="C35">
            <v>6640.16</v>
          </cell>
          <cell r="D35">
            <v>7598.17</v>
          </cell>
          <cell r="E35">
            <v>7704.01</v>
          </cell>
          <cell r="F35">
            <v>8186.04</v>
          </cell>
          <cell r="G35">
            <v>9201.2999999999993</v>
          </cell>
          <cell r="H35">
            <v>10431.23</v>
          </cell>
          <cell r="I35">
            <v>11493.52</v>
          </cell>
        </row>
        <row r="36">
          <cell r="A36" t="str">
            <v>CZ08</v>
          </cell>
          <cell r="B36">
            <v>5842.27</v>
          </cell>
          <cell r="C36">
            <v>6597.42</v>
          </cell>
          <cell r="D36">
            <v>7569.76</v>
          </cell>
          <cell r="E36">
            <v>7623.41</v>
          </cell>
          <cell r="F36">
            <v>8638.74</v>
          </cell>
          <cell r="G36">
            <v>10158.99</v>
          </cell>
          <cell r="H36">
            <v>11241.69</v>
          </cell>
          <cell r="I36">
            <v>12498.13</v>
          </cell>
        </row>
        <row r="37">
          <cell r="A37" t="str">
            <v>DK01</v>
          </cell>
          <cell r="B37">
            <v>56254.26</v>
          </cell>
          <cell r="C37">
            <v>58390.39</v>
          </cell>
          <cell r="D37">
            <v>58824.44</v>
          </cell>
          <cell r="E37">
            <v>60457.7</v>
          </cell>
          <cell r="F37">
            <v>63914.17</v>
          </cell>
          <cell r="G37">
            <v>67904.67</v>
          </cell>
          <cell r="H37">
            <v>69089.97</v>
          </cell>
          <cell r="I37">
            <v>71285.13</v>
          </cell>
        </row>
        <row r="38">
          <cell r="A38" t="str">
            <v>DK02</v>
          </cell>
          <cell r="B38">
            <v>16144.92</v>
          </cell>
          <cell r="C38">
            <v>16927.71</v>
          </cell>
          <cell r="D38">
            <v>17667.990000000002</v>
          </cell>
          <cell r="E38">
            <v>18082.55</v>
          </cell>
          <cell r="F38">
            <v>18765.98</v>
          </cell>
          <cell r="G38">
            <v>19184.490000000002</v>
          </cell>
          <cell r="H38">
            <v>20405.95</v>
          </cell>
          <cell r="I38">
            <v>20743.560000000001</v>
          </cell>
        </row>
        <row r="39">
          <cell r="A39" t="str">
            <v>DK03</v>
          </cell>
          <cell r="B39">
            <v>30236.93</v>
          </cell>
          <cell r="C39">
            <v>31187.58</v>
          </cell>
          <cell r="D39">
            <v>32342.1</v>
          </cell>
          <cell r="E39">
            <v>32943.599999999999</v>
          </cell>
          <cell r="F39">
            <v>33906.1</v>
          </cell>
          <cell r="G39">
            <v>34134.17</v>
          </cell>
          <cell r="H39">
            <v>36939.980000000003</v>
          </cell>
          <cell r="I39">
            <v>38737.69</v>
          </cell>
        </row>
        <row r="40">
          <cell r="A40" t="str">
            <v>DK04</v>
          </cell>
          <cell r="B40">
            <v>31670.959999999999</v>
          </cell>
          <cell r="C40">
            <v>33022.639999999999</v>
          </cell>
          <cell r="D40">
            <v>34448.559999999998</v>
          </cell>
          <cell r="E40">
            <v>34706.42</v>
          </cell>
          <cell r="F40">
            <v>35853.57</v>
          </cell>
          <cell r="G40">
            <v>36326.39</v>
          </cell>
          <cell r="H40">
            <v>39651.83</v>
          </cell>
          <cell r="I40">
            <v>40987.03</v>
          </cell>
        </row>
        <row r="41">
          <cell r="A41" t="str">
            <v>DK05</v>
          </cell>
          <cell r="B41">
            <v>14341.28</v>
          </cell>
          <cell r="C41">
            <v>14792.34</v>
          </cell>
          <cell r="D41">
            <v>15588.05</v>
          </cell>
          <cell r="E41">
            <v>15875.22</v>
          </cell>
          <cell r="F41">
            <v>15873.06</v>
          </cell>
          <cell r="G41">
            <v>16121.88</v>
          </cell>
          <cell r="H41">
            <v>17420.73</v>
          </cell>
          <cell r="I41">
            <v>18179.740000000002</v>
          </cell>
        </row>
        <row r="42">
          <cell r="A42" t="str">
            <v>DKZZ</v>
          </cell>
          <cell r="B42">
            <v>4712.76</v>
          </cell>
          <cell r="C42">
            <v>4174.13</v>
          </cell>
          <cell r="D42">
            <v>4188.82</v>
          </cell>
          <cell r="E42">
            <v>4247.92</v>
          </cell>
          <cell r="F42">
            <v>5254.1</v>
          </cell>
          <cell r="G42">
            <v>7177.46</v>
          </cell>
          <cell r="H42">
            <v>8023.22</v>
          </cell>
          <cell r="I42">
            <v>8039.49</v>
          </cell>
        </row>
        <row r="43">
          <cell r="A43" t="str">
            <v>DE11</v>
          </cell>
          <cell r="B43">
            <v>117096.27</v>
          </cell>
          <cell r="C43">
            <v>123941.52</v>
          </cell>
          <cell r="D43">
            <v>123989.4</v>
          </cell>
          <cell r="E43">
            <v>125751.64</v>
          </cell>
          <cell r="F43">
            <v>126294.21</v>
          </cell>
          <cell r="G43">
            <v>125729.18</v>
          </cell>
          <cell r="H43">
            <v>135004.82999999999</v>
          </cell>
          <cell r="I43">
            <v>143017.17000000001</v>
          </cell>
        </row>
        <row r="44">
          <cell r="A44" t="str">
            <v>DE12</v>
          </cell>
          <cell r="B44">
            <v>70834.42</v>
          </cell>
          <cell r="C44">
            <v>73874.100000000006</v>
          </cell>
          <cell r="D44">
            <v>75259.06</v>
          </cell>
          <cell r="E44">
            <v>75310.06</v>
          </cell>
          <cell r="F44">
            <v>76733.08</v>
          </cell>
          <cell r="G44">
            <v>78427.759999999995</v>
          </cell>
          <cell r="H44">
            <v>82575.16</v>
          </cell>
          <cell r="I44">
            <v>85880.36</v>
          </cell>
        </row>
        <row r="45">
          <cell r="A45" t="str">
            <v>DE13</v>
          </cell>
          <cell r="B45">
            <v>48812.5</v>
          </cell>
          <cell r="C45">
            <v>50322.66</v>
          </cell>
          <cell r="D45">
            <v>50815.88</v>
          </cell>
          <cell r="E45">
            <v>50929.05</v>
          </cell>
          <cell r="F45">
            <v>52055.55</v>
          </cell>
          <cell r="G45">
            <v>52800.27</v>
          </cell>
          <cell r="H45">
            <v>55680.47</v>
          </cell>
          <cell r="I45">
            <v>57973.3</v>
          </cell>
        </row>
        <row r="46">
          <cell r="A46" t="str">
            <v>DE14</v>
          </cell>
          <cell r="B46">
            <v>42496.29</v>
          </cell>
          <cell r="C46">
            <v>44218.42</v>
          </cell>
          <cell r="D46">
            <v>44644.08</v>
          </cell>
          <cell r="E46">
            <v>44918.3</v>
          </cell>
          <cell r="F46">
            <v>46406.080000000002</v>
          </cell>
          <cell r="G46">
            <v>47337.74</v>
          </cell>
          <cell r="H46">
            <v>49647.99</v>
          </cell>
          <cell r="I46">
            <v>52461.23</v>
          </cell>
        </row>
        <row r="47">
          <cell r="A47" t="str">
            <v>DE21</v>
          </cell>
          <cell r="B47">
            <v>140092.87</v>
          </cell>
          <cell r="C47">
            <v>147093.09</v>
          </cell>
          <cell r="D47">
            <v>150150.75</v>
          </cell>
          <cell r="E47">
            <v>148333.41</v>
          </cell>
          <cell r="F47">
            <v>153806.95000000001</v>
          </cell>
          <cell r="G47">
            <v>156441.32</v>
          </cell>
          <cell r="H47">
            <v>162754.95000000001</v>
          </cell>
          <cell r="I47">
            <v>171169.89</v>
          </cell>
        </row>
        <row r="48">
          <cell r="A48" t="str">
            <v>DE22</v>
          </cell>
          <cell r="B48">
            <v>24548.28</v>
          </cell>
          <cell r="C48">
            <v>26143.54</v>
          </cell>
          <cell r="D48">
            <v>26744.92</v>
          </cell>
          <cell r="E48">
            <v>26535.26</v>
          </cell>
          <cell r="F48">
            <v>27807.360000000001</v>
          </cell>
          <cell r="G48">
            <v>28134.799999999999</v>
          </cell>
          <cell r="H48">
            <v>29096.9</v>
          </cell>
          <cell r="I48">
            <v>30541.94</v>
          </cell>
        </row>
        <row r="49">
          <cell r="A49" t="str">
            <v>DE23</v>
          </cell>
          <cell r="B49">
            <v>23938.42</v>
          </cell>
          <cell r="C49">
            <v>24289.38</v>
          </cell>
          <cell r="D49">
            <v>25158.44</v>
          </cell>
          <cell r="E49">
            <v>25124.32</v>
          </cell>
          <cell r="F49">
            <v>25789.62</v>
          </cell>
          <cell r="G49">
            <v>26460.29</v>
          </cell>
          <cell r="H49">
            <v>27360.58</v>
          </cell>
          <cell r="I49">
            <v>29078.01</v>
          </cell>
        </row>
        <row r="50">
          <cell r="A50" t="str">
            <v>DE24</v>
          </cell>
          <cell r="B50">
            <v>22744.85</v>
          </cell>
          <cell r="C50">
            <v>23650.36</v>
          </cell>
          <cell r="D50">
            <v>23682.35</v>
          </cell>
          <cell r="E50">
            <v>23242.02</v>
          </cell>
          <cell r="F50">
            <v>24018.880000000001</v>
          </cell>
          <cell r="G50">
            <v>24068.79</v>
          </cell>
          <cell r="H50">
            <v>25393.66</v>
          </cell>
          <cell r="I50">
            <v>26078.04</v>
          </cell>
        </row>
        <row r="51">
          <cell r="A51" t="str">
            <v>DE25</v>
          </cell>
          <cell r="B51">
            <v>42742.26</v>
          </cell>
          <cell r="C51">
            <v>42814.89</v>
          </cell>
          <cell r="D51">
            <v>44566.2</v>
          </cell>
          <cell r="E51">
            <v>44171.43</v>
          </cell>
          <cell r="F51">
            <v>46394.46</v>
          </cell>
          <cell r="G51">
            <v>45971.48</v>
          </cell>
          <cell r="H51">
            <v>47596.23</v>
          </cell>
          <cell r="I51">
            <v>49466.27</v>
          </cell>
        </row>
        <row r="52">
          <cell r="A52" t="str">
            <v>DE26</v>
          </cell>
          <cell r="B52">
            <v>30058.51</v>
          </cell>
          <cell r="C52">
            <v>31507.88</v>
          </cell>
          <cell r="D52">
            <v>32127.45</v>
          </cell>
          <cell r="E52">
            <v>32123.33</v>
          </cell>
          <cell r="F52">
            <v>32827.83</v>
          </cell>
          <cell r="G52">
            <v>33841.160000000003</v>
          </cell>
          <cell r="H52">
            <v>34884.42</v>
          </cell>
          <cell r="I52">
            <v>36280.730000000003</v>
          </cell>
        </row>
        <row r="53">
          <cell r="A53" t="str">
            <v>DE27</v>
          </cell>
          <cell r="B53">
            <v>39487.519999999997</v>
          </cell>
          <cell r="C53">
            <v>41154.550000000003</v>
          </cell>
          <cell r="D53">
            <v>42778.13</v>
          </cell>
          <cell r="E53">
            <v>42156.57</v>
          </cell>
          <cell r="F53">
            <v>43336.05</v>
          </cell>
          <cell r="G53">
            <v>44253.58</v>
          </cell>
          <cell r="H53">
            <v>46432.160000000003</v>
          </cell>
          <cell r="I53">
            <v>47497.279999999999</v>
          </cell>
        </row>
        <row r="54">
          <cell r="A54" t="str">
            <v>DE30</v>
          </cell>
          <cell r="B54">
            <v>76979.570000000007</v>
          </cell>
          <cell r="C54">
            <v>77883.740000000005</v>
          </cell>
          <cell r="D54">
            <v>78065.210000000006</v>
          </cell>
          <cell r="E54">
            <v>77196.13</v>
          </cell>
          <cell r="F54">
            <v>77395.77</v>
          </cell>
          <cell r="G54">
            <v>78957.31</v>
          </cell>
          <cell r="H54">
            <v>81787.86</v>
          </cell>
          <cell r="I54">
            <v>85186.49</v>
          </cell>
        </row>
        <row r="55">
          <cell r="A55" t="str">
            <v>DE40</v>
          </cell>
          <cell r="B55">
            <v>40309.11</v>
          </cell>
          <cell r="C55">
            <v>41383.61</v>
          </cell>
          <cell r="D55">
            <v>41962.12</v>
          </cell>
          <cell r="E55">
            <v>42190.559999999998</v>
          </cell>
          <cell r="F55">
            <v>43457.42</v>
          </cell>
          <cell r="G55">
            <v>44083.78</v>
          </cell>
          <cell r="H55">
            <v>45972.22</v>
          </cell>
          <cell r="I55">
            <v>47692.08</v>
          </cell>
        </row>
        <row r="56">
          <cell r="A56" t="str">
            <v>DE50</v>
          </cell>
          <cell r="B56">
            <v>20171.03</v>
          </cell>
          <cell r="C56">
            <v>20925.62</v>
          </cell>
          <cell r="D56">
            <v>21547.09</v>
          </cell>
          <cell r="E56">
            <v>22071.52</v>
          </cell>
          <cell r="F56">
            <v>22377.83</v>
          </cell>
          <cell r="G56">
            <v>22720.44</v>
          </cell>
          <cell r="H56">
            <v>23778.06</v>
          </cell>
          <cell r="I56">
            <v>24551.119999999999</v>
          </cell>
        </row>
        <row r="57">
          <cell r="A57" t="str">
            <v>DE60</v>
          </cell>
          <cell r="B57">
            <v>70476.800000000003</v>
          </cell>
          <cell r="C57">
            <v>74535.73</v>
          </cell>
          <cell r="D57">
            <v>75904.02</v>
          </cell>
          <cell r="E57">
            <v>76075.7</v>
          </cell>
          <cell r="F57">
            <v>77979.7</v>
          </cell>
          <cell r="G57">
            <v>79581.91</v>
          </cell>
          <cell r="H57">
            <v>80667.539999999994</v>
          </cell>
          <cell r="I57">
            <v>83128.19</v>
          </cell>
        </row>
        <row r="58">
          <cell r="A58" t="str">
            <v>DE71</v>
          </cell>
          <cell r="B58">
            <v>126359.63</v>
          </cell>
          <cell r="C58">
            <v>131646.04</v>
          </cell>
          <cell r="D58">
            <v>131930.12</v>
          </cell>
          <cell r="E58">
            <v>135237.35999999999</v>
          </cell>
          <cell r="F58">
            <v>137394.6</v>
          </cell>
          <cell r="G58">
            <v>138254.84</v>
          </cell>
          <cell r="H58">
            <v>142516.72</v>
          </cell>
          <cell r="I58">
            <v>147006.73000000001</v>
          </cell>
        </row>
        <row r="59">
          <cell r="A59" t="str">
            <v>DE72</v>
          </cell>
          <cell r="B59">
            <v>22037.759999999998</v>
          </cell>
          <cell r="C59">
            <v>22676.36</v>
          </cell>
          <cell r="D59">
            <v>22978.7</v>
          </cell>
          <cell r="E59">
            <v>23164.66</v>
          </cell>
          <cell r="F59">
            <v>23974.55</v>
          </cell>
          <cell r="G59">
            <v>24270.98</v>
          </cell>
          <cell r="H59">
            <v>24918.959999999999</v>
          </cell>
          <cell r="I59">
            <v>26080.98</v>
          </cell>
        </row>
        <row r="60">
          <cell r="A60" t="str">
            <v>DE73</v>
          </cell>
          <cell r="B60">
            <v>27068.53</v>
          </cell>
          <cell r="C60">
            <v>27881.13</v>
          </cell>
          <cell r="D60">
            <v>28457.4</v>
          </cell>
          <cell r="E60">
            <v>29384.78</v>
          </cell>
          <cell r="F60">
            <v>29535.84</v>
          </cell>
          <cell r="G60">
            <v>29547.08</v>
          </cell>
          <cell r="H60">
            <v>30606.28</v>
          </cell>
          <cell r="I60">
            <v>31579.91</v>
          </cell>
        </row>
        <row r="61">
          <cell r="A61" t="str">
            <v>DE80</v>
          </cell>
          <cell r="B61">
            <v>26274.6</v>
          </cell>
          <cell r="C61">
            <v>26747.96</v>
          </cell>
          <cell r="D61">
            <v>27029.62</v>
          </cell>
          <cell r="E61">
            <v>27217.38</v>
          </cell>
          <cell r="F61">
            <v>27765.11</v>
          </cell>
          <cell r="G61">
            <v>27898.62</v>
          </cell>
          <cell r="H61">
            <v>28649.040000000001</v>
          </cell>
          <cell r="I61">
            <v>30128.98</v>
          </cell>
        </row>
        <row r="62">
          <cell r="A62" t="str">
            <v>DE91</v>
          </cell>
          <cell r="B62">
            <v>38693.64</v>
          </cell>
          <cell r="C62">
            <v>39788.01</v>
          </cell>
          <cell r="D62">
            <v>38420.5</v>
          </cell>
          <cell r="E62">
            <v>38847.69</v>
          </cell>
          <cell r="F62">
            <v>40027.279999999999</v>
          </cell>
          <cell r="G62">
            <v>41032.54</v>
          </cell>
          <cell r="H62">
            <v>42237.45</v>
          </cell>
          <cell r="I62">
            <v>44485.7</v>
          </cell>
        </row>
        <row r="63">
          <cell r="A63" t="str">
            <v>DE92</v>
          </cell>
          <cell r="B63">
            <v>49575.13</v>
          </cell>
          <cell r="C63">
            <v>50074.26</v>
          </cell>
          <cell r="D63">
            <v>50792.89</v>
          </cell>
          <cell r="E63">
            <v>50653.17</v>
          </cell>
          <cell r="F63">
            <v>51301.440000000002</v>
          </cell>
          <cell r="G63">
            <v>53569.35</v>
          </cell>
          <cell r="H63">
            <v>56146.13</v>
          </cell>
          <cell r="I63">
            <v>56848.58</v>
          </cell>
        </row>
        <row r="64">
          <cell r="A64" t="str">
            <v>DE93</v>
          </cell>
          <cell r="B64">
            <v>27943.78</v>
          </cell>
          <cell r="C64">
            <v>28257.42</v>
          </cell>
          <cell r="D64">
            <v>28433.43</v>
          </cell>
          <cell r="E64">
            <v>28486.77</v>
          </cell>
          <cell r="F64">
            <v>29284.84</v>
          </cell>
          <cell r="G64">
            <v>29396.799999999999</v>
          </cell>
          <cell r="H64">
            <v>30597.97</v>
          </cell>
          <cell r="I64">
            <v>31935.279999999999</v>
          </cell>
        </row>
        <row r="65">
          <cell r="A65" t="str">
            <v>DE94</v>
          </cell>
          <cell r="B65">
            <v>49625.06</v>
          </cell>
          <cell r="C65">
            <v>50911.25</v>
          </cell>
          <cell r="D65">
            <v>50491.91</v>
          </cell>
          <cell r="E65">
            <v>50631.199999999997</v>
          </cell>
          <cell r="F65">
            <v>52955.199999999997</v>
          </cell>
          <cell r="G65">
            <v>53178.58</v>
          </cell>
          <cell r="H65">
            <v>55981.9</v>
          </cell>
          <cell r="I65">
            <v>58759.93</v>
          </cell>
        </row>
        <row r="66">
          <cell r="A66" t="str">
            <v>DEA1</v>
          </cell>
          <cell r="B66">
            <v>133828.51999999999</v>
          </cell>
          <cell r="C66">
            <v>139071.6</v>
          </cell>
          <cell r="D66">
            <v>140516.19</v>
          </cell>
          <cell r="E66">
            <v>141417.73000000001</v>
          </cell>
          <cell r="F66">
            <v>145981.07999999999</v>
          </cell>
          <cell r="G66">
            <v>147481.54999999999</v>
          </cell>
          <cell r="H66">
            <v>150664.81</v>
          </cell>
          <cell r="I66">
            <v>160471.43</v>
          </cell>
        </row>
        <row r="67">
          <cell r="A67" t="str">
            <v>DEA2</v>
          </cell>
          <cell r="B67">
            <v>113454.13</v>
          </cell>
          <cell r="C67">
            <v>115987.25</v>
          </cell>
          <cell r="D67">
            <v>120988.17</v>
          </cell>
          <cell r="E67">
            <v>118495.37</v>
          </cell>
          <cell r="F67">
            <v>121694.59</v>
          </cell>
          <cell r="G67">
            <v>121741.68</v>
          </cell>
          <cell r="H67">
            <v>127215.47</v>
          </cell>
          <cell r="I67">
            <v>133758.42000000001</v>
          </cell>
        </row>
        <row r="68">
          <cell r="A68" t="str">
            <v>DEA3</v>
          </cell>
          <cell r="B68">
            <v>51528.160000000003</v>
          </cell>
          <cell r="C68">
            <v>52931.94</v>
          </cell>
          <cell r="D68">
            <v>53328.05</v>
          </cell>
          <cell r="E68">
            <v>53837.02</v>
          </cell>
          <cell r="F68">
            <v>56262.03</v>
          </cell>
          <cell r="G68">
            <v>57233.97</v>
          </cell>
          <cell r="H68">
            <v>59635.29</v>
          </cell>
          <cell r="I68">
            <v>62761.19</v>
          </cell>
        </row>
        <row r="69">
          <cell r="A69" t="str">
            <v>DEA4</v>
          </cell>
          <cell r="B69">
            <v>46746.52</v>
          </cell>
          <cell r="C69">
            <v>47371.17</v>
          </cell>
          <cell r="D69">
            <v>47662.75</v>
          </cell>
          <cell r="E69">
            <v>47682.95</v>
          </cell>
          <cell r="F69">
            <v>48701.39</v>
          </cell>
          <cell r="G69">
            <v>49948.21</v>
          </cell>
          <cell r="H69">
            <v>51480.959999999999</v>
          </cell>
          <cell r="I69">
            <v>54734.239999999998</v>
          </cell>
        </row>
        <row r="70">
          <cell r="A70" t="str">
            <v>DEA5</v>
          </cell>
          <cell r="B70">
            <v>77419.87</v>
          </cell>
          <cell r="C70">
            <v>78111.3</v>
          </cell>
          <cell r="D70">
            <v>79062.91</v>
          </cell>
          <cell r="E70">
            <v>79636.34</v>
          </cell>
          <cell r="F70">
            <v>81980.59</v>
          </cell>
          <cell r="G70">
            <v>83784.78</v>
          </cell>
          <cell r="H70">
            <v>86326.95</v>
          </cell>
          <cell r="I70">
            <v>90355.66</v>
          </cell>
        </row>
        <row r="71">
          <cell r="A71" t="str">
            <v>DEB1</v>
          </cell>
          <cell r="B71">
            <v>30315.11</v>
          </cell>
          <cell r="C71">
            <v>30526.19</v>
          </cell>
          <cell r="D71">
            <v>31376.68</v>
          </cell>
          <cell r="E71">
            <v>31505.54</v>
          </cell>
          <cell r="F71">
            <v>32530.16</v>
          </cell>
          <cell r="G71">
            <v>32851.300000000003</v>
          </cell>
          <cell r="H71">
            <v>34088.720000000001</v>
          </cell>
          <cell r="I71">
            <v>35122.32</v>
          </cell>
        </row>
        <row r="72">
          <cell r="A72" t="str">
            <v>DEB2</v>
          </cell>
          <cell r="B72">
            <v>9303.5300000000007</v>
          </cell>
          <cell r="C72">
            <v>9472.2900000000009</v>
          </cell>
          <cell r="D72">
            <v>9795</v>
          </cell>
          <cell r="E72">
            <v>10032.26</v>
          </cell>
          <cell r="F72">
            <v>10351.049999999999</v>
          </cell>
          <cell r="G72">
            <v>10379.700000000001</v>
          </cell>
          <cell r="H72">
            <v>10650.5</v>
          </cell>
          <cell r="I72">
            <v>11061.34</v>
          </cell>
        </row>
        <row r="73">
          <cell r="A73" t="str">
            <v>DEB3</v>
          </cell>
          <cell r="B73">
            <v>45289.91</v>
          </cell>
          <cell r="C73">
            <v>45393.07</v>
          </cell>
          <cell r="D73">
            <v>46184.43</v>
          </cell>
          <cell r="E73">
            <v>46163.11</v>
          </cell>
          <cell r="F73">
            <v>47888.28</v>
          </cell>
          <cell r="G73">
            <v>47987.97</v>
          </cell>
          <cell r="H73">
            <v>49916.46</v>
          </cell>
          <cell r="I73">
            <v>52296.56</v>
          </cell>
        </row>
        <row r="74">
          <cell r="A74" t="str">
            <v>DEC0</v>
          </cell>
          <cell r="B74">
            <v>22923.85</v>
          </cell>
          <cell r="C74">
            <v>23468.7</v>
          </cell>
          <cell r="D74">
            <v>23508.73</v>
          </cell>
          <cell r="E74">
            <v>23692.32</v>
          </cell>
          <cell r="F74">
            <v>24799.67</v>
          </cell>
          <cell r="G74">
            <v>25994.47</v>
          </cell>
          <cell r="H74">
            <v>27044.81</v>
          </cell>
          <cell r="I74">
            <v>28210.9</v>
          </cell>
        </row>
        <row r="75">
          <cell r="A75" t="str">
            <v>DED2</v>
          </cell>
          <cell r="B75">
            <v>26780.240000000002</v>
          </cell>
          <cell r="C75">
            <v>27971.11</v>
          </cell>
          <cell r="D75">
            <v>29321.31</v>
          </cell>
          <cell r="E75">
            <v>30145.54</v>
          </cell>
          <cell r="F75">
            <v>31265.17</v>
          </cell>
          <cell r="G75">
            <v>31130.48</v>
          </cell>
          <cell r="H75">
            <v>32144.2</v>
          </cell>
          <cell r="I75">
            <v>33535.519999999997</v>
          </cell>
        </row>
        <row r="76">
          <cell r="A76" t="str">
            <v>DED4</v>
          </cell>
          <cell r="B76">
            <v>24669.75</v>
          </cell>
          <cell r="C76">
            <v>25247.14</v>
          </cell>
          <cell r="D76">
            <v>26000.7</v>
          </cell>
          <cell r="E76">
            <v>26311.83</v>
          </cell>
          <cell r="F76">
            <v>27036.16</v>
          </cell>
          <cell r="G76">
            <v>26978.27</v>
          </cell>
          <cell r="H76">
            <v>28415.72</v>
          </cell>
          <cell r="I76">
            <v>29551.75</v>
          </cell>
        </row>
        <row r="77">
          <cell r="A77" t="str">
            <v>DED5</v>
          </cell>
          <cell r="B77">
            <v>16678.82</v>
          </cell>
          <cell r="C77">
            <v>17233.580000000002</v>
          </cell>
          <cell r="D77">
            <v>17822.47</v>
          </cell>
          <cell r="E77">
            <v>18060.89</v>
          </cell>
          <cell r="F77">
            <v>18480.79</v>
          </cell>
          <cell r="G77">
            <v>18495.52</v>
          </cell>
          <cell r="H77">
            <v>19750.78</v>
          </cell>
          <cell r="I77">
            <v>20550.689999999999</v>
          </cell>
        </row>
        <row r="78">
          <cell r="A78" t="str">
            <v>DEE0</v>
          </cell>
          <cell r="B78">
            <v>38275.42</v>
          </cell>
          <cell r="C78">
            <v>38915.839999999997</v>
          </cell>
          <cell r="D78">
            <v>40347.550000000003</v>
          </cell>
          <cell r="E78">
            <v>40555.57</v>
          </cell>
          <cell r="F78">
            <v>41475.67</v>
          </cell>
          <cell r="G78">
            <v>41503.49</v>
          </cell>
          <cell r="H78">
            <v>43329.87</v>
          </cell>
          <cell r="I78">
            <v>45126.77</v>
          </cell>
        </row>
        <row r="79">
          <cell r="A79" t="str">
            <v>DEF0</v>
          </cell>
          <cell r="B79">
            <v>57867.71</v>
          </cell>
          <cell r="C79">
            <v>59730.68</v>
          </cell>
          <cell r="D79">
            <v>59105.2</v>
          </cell>
          <cell r="E79">
            <v>59720.32</v>
          </cell>
          <cell r="F79">
            <v>61232.39</v>
          </cell>
          <cell r="G79">
            <v>61571.7</v>
          </cell>
          <cell r="H79">
            <v>63431.13</v>
          </cell>
          <cell r="I79">
            <v>64769.83</v>
          </cell>
        </row>
        <row r="80">
          <cell r="A80" t="str">
            <v>DEG0</v>
          </cell>
          <cell r="B80">
            <v>35788.620000000003</v>
          </cell>
          <cell r="C80">
            <v>36776.639999999999</v>
          </cell>
          <cell r="D80">
            <v>37394.199999999997</v>
          </cell>
          <cell r="E80">
            <v>38054.910000000003</v>
          </cell>
          <cell r="F80">
            <v>39027.35</v>
          </cell>
          <cell r="G80">
            <v>39044.35</v>
          </cell>
          <cell r="H80">
            <v>40588.870000000003</v>
          </cell>
          <cell r="I80">
            <v>42225.23</v>
          </cell>
        </row>
        <row r="81">
          <cell r="A81" t="str">
            <v>EE00</v>
          </cell>
          <cell r="B81">
            <v>5512.9</v>
          </cell>
          <cell r="C81">
            <v>6227.2</v>
          </cell>
          <cell r="D81">
            <v>6914.8</v>
          </cell>
          <cell r="E81">
            <v>7773</v>
          </cell>
          <cell r="F81">
            <v>8595.7999999999993</v>
          </cell>
          <cell r="G81">
            <v>9972.7000000000007</v>
          </cell>
          <cell r="H81">
            <v>11889</v>
          </cell>
          <cell r="I81">
            <v>14258.5</v>
          </cell>
        </row>
        <row r="82">
          <cell r="A82" t="str">
            <v>IE01</v>
          </cell>
          <cell r="B82">
            <v>17130.560000000001</v>
          </cell>
          <cell r="C82">
            <v>19537.86</v>
          </cell>
          <cell r="D82">
            <v>22405.65</v>
          </cell>
          <cell r="E82">
            <v>23920.46</v>
          </cell>
          <cell r="F82">
            <v>26431.33</v>
          </cell>
          <cell r="G82">
            <v>27692.51</v>
          </cell>
          <cell r="H82">
            <v>30934.22</v>
          </cell>
          <cell r="I82">
            <v>32184.41</v>
          </cell>
        </row>
        <row r="83">
          <cell r="A83" t="str">
            <v>IE02</v>
          </cell>
          <cell r="B83">
            <v>79238.58</v>
          </cell>
          <cell r="C83">
            <v>88864.33</v>
          </cell>
          <cell r="D83">
            <v>97881.46</v>
          </cell>
          <cell r="E83">
            <v>104702.81</v>
          </cell>
          <cell r="F83">
            <v>110547.99</v>
          </cell>
          <cell r="G83">
            <v>121344.55</v>
          </cell>
          <cell r="H83">
            <v>131242.32999999999</v>
          </cell>
          <cell r="I83">
            <v>142523.01999999999</v>
          </cell>
        </row>
        <row r="84">
          <cell r="A84" t="str">
            <v>EL51</v>
          </cell>
          <cell r="B84">
            <v>5316.05</v>
          </cell>
          <cell r="C84">
            <v>5590.33</v>
          </cell>
          <cell r="D84">
            <v>5963.15</v>
          </cell>
          <cell r="E84">
            <v>6465.26</v>
          </cell>
          <cell r="F84">
            <v>6866.35</v>
          </cell>
          <cell r="G84">
            <v>7061.37</v>
          </cell>
          <cell r="H84">
            <v>7214.03</v>
          </cell>
          <cell r="I84">
            <v>7856.48</v>
          </cell>
        </row>
        <row r="85">
          <cell r="A85" t="str">
            <v>EL52</v>
          </cell>
          <cell r="B85">
            <v>17929.259999999998</v>
          </cell>
          <cell r="C85">
            <v>19142.14</v>
          </cell>
          <cell r="D85">
            <v>20160.37</v>
          </cell>
          <cell r="E85">
            <v>21993.54</v>
          </cell>
          <cell r="F85">
            <v>24083.95</v>
          </cell>
          <cell r="G85">
            <v>24133.89</v>
          </cell>
          <cell r="H85">
            <v>26184.03</v>
          </cell>
          <cell r="I85">
            <v>28185.43</v>
          </cell>
        </row>
        <row r="86">
          <cell r="A86" t="str">
            <v>EL53</v>
          </cell>
          <cell r="B86">
            <v>2935.36</v>
          </cell>
          <cell r="C86">
            <v>3144.87</v>
          </cell>
          <cell r="D86">
            <v>3472.62</v>
          </cell>
          <cell r="E86">
            <v>3879.62</v>
          </cell>
          <cell r="F86">
            <v>4119.3599999999997</v>
          </cell>
          <cell r="G86">
            <v>4272.1400000000003</v>
          </cell>
          <cell r="H86">
            <v>4364.54</v>
          </cell>
          <cell r="I86">
            <v>4391.99</v>
          </cell>
        </row>
        <row r="87">
          <cell r="A87" t="str">
            <v>EL54</v>
          </cell>
          <cell r="B87">
            <v>3070.61</v>
          </cell>
          <cell r="C87">
            <v>3238.86</v>
          </cell>
          <cell r="D87">
            <v>3538.25</v>
          </cell>
          <cell r="E87">
            <v>3861.07</v>
          </cell>
          <cell r="F87">
            <v>3989.9</v>
          </cell>
          <cell r="G87">
            <v>4051.05</v>
          </cell>
          <cell r="H87">
            <v>4243.45</v>
          </cell>
          <cell r="I87">
            <v>4435.8900000000003</v>
          </cell>
        </row>
        <row r="88">
          <cell r="A88" t="str">
            <v>EL61</v>
          </cell>
          <cell r="B88">
            <v>6743.81</v>
          </cell>
          <cell r="C88">
            <v>7195.04</v>
          </cell>
          <cell r="D88">
            <v>7742.94</v>
          </cell>
          <cell r="E88">
            <v>8867.08</v>
          </cell>
          <cell r="F88">
            <v>9379.91</v>
          </cell>
          <cell r="G88">
            <v>9181.24</v>
          </cell>
          <cell r="H88">
            <v>9936.44</v>
          </cell>
          <cell r="I88">
            <v>10366.969999999999</v>
          </cell>
        </row>
        <row r="89">
          <cell r="A89" t="str">
            <v>EL62</v>
          </cell>
          <cell r="B89">
            <v>2428.58</v>
          </cell>
          <cell r="C89">
            <v>2615.33</v>
          </cell>
          <cell r="D89">
            <v>2654.15</v>
          </cell>
          <cell r="E89">
            <v>3051.29</v>
          </cell>
          <cell r="F89">
            <v>3256.46</v>
          </cell>
          <cell r="G89">
            <v>3400.82</v>
          </cell>
          <cell r="H89">
            <v>3570.82</v>
          </cell>
          <cell r="I89">
            <v>3780.19</v>
          </cell>
        </row>
        <row r="90">
          <cell r="A90" t="str">
            <v>EL63</v>
          </cell>
          <cell r="B90">
            <v>6228.06</v>
          </cell>
          <cell r="C90">
            <v>6603.99</v>
          </cell>
          <cell r="D90">
            <v>7188.66</v>
          </cell>
          <cell r="E90">
            <v>7870.3</v>
          </cell>
          <cell r="F90">
            <v>8546.5400000000009</v>
          </cell>
          <cell r="G90">
            <v>8727.8700000000008</v>
          </cell>
          <cell r="H90">
            <v>9506.14</v>
          </cell>
          <cell r="I90">
            <v>9918.39</v>
          </cell>
        </row>
        <row r="91">
          <cell r="A91" t="str">
            <v>EL64</v>
          </cell>
          <cell r="B91">
            <v>7004.24</v>
          </cell>
          <cell r="C91">
            <v>7373.49</v>
          </cell>
          <cell r="D91">
            <v>7599.71</v>
          </cell>
          <cell r="E91">
            <v>8210.59</v>
          </cell>
          <cell r="F91">
            <v>8467.2000000000007</v>
          </cell>
          <cell r="G91">
            <v>8740.02</v>
          </cell>
          <cell r="H91">
            <v>8963.43</v>
          </cell>
          <cell r="I91">
            <v>9317.4699999999993</v>
          </cell>
        </row>
        <row r="92">
          <cell r="A92" t="str">
            <v>EL65</v>
          </cell>
          <cell r="B92">
            <v>5778.6</v>
          </cell>
          <cell r="C92">
            <v>6151.58</v>
          </cell>
          <cell r="D92">
            <v>6514.63</v>
          </cell>
          <cell r="E92">
            <v>6981.29</v>
          </cell>
          <cell r="F92">
            <v>7333.65</v>
          </cell>
          <cell r="G92">
            <v>7506.57</v>
          </cell>
          <cell r="H92">
            <v>8084.47</v>
          </cell>
          <cell r="I92">
            <v>8635.7900000000009</v>
          </cell>
        </row>
        <row r="93">
          <cell r="A93" t="str">
            <v>EL30</v>
          </cell>
          <cell r="B93">
            <v>57996.05</v>
          </cell>
          <cell r="C93">
            <v>61372.06</v>
          </cell>
          <cell r="D93">
            <v>67267.399999999994</v>
          </cell>
          <cell r="E93">
            <v>74013.789999999994</v>
          </cell>
          <cell r="F93">
            <v>81934.210000000006</v>
          </cell>
          <cell r="G93">
            <v>84400.24</v>
          </cell>
          <cell r="H93">
            <v>92450.02</v>
          </cell>
          <cell r="I93">
            <v>98805.58</v>
          </cell>
        </row>
        <row r="94">
          <cell r="A94" t="str">
            <v>EL41</v>
          </cell>
          <cell r="B94">
            <v>1715.26</v>
          </cell>
          <cell r="C94">
            <v>1807.78</v>
          </cell>
          <cell r="D94">
            <v>1887.76</v>
          </cell>
          <cell r="E94">
            <v>2234.16</v>
          </cell>
          <cell r="F94">
            <v>2380.02</v>
          </cell>
          <cell r="G94">
            <v>2510.5100000000002</v>
          </cell>
          <cell r="H94">
            <v>2694.28</v>
          </cell>
          <cell r="I94">
            <v>2914.89</v>
          </cell>
        </row>
        <row r="95">
          <cell r="A95" t="str">
            <v>EL42</v>
          </cell>
          <cell r="B95">
            <v>4341.2299999999996</v>
          </cell>
          <cell r="C95">
            <v>4513.8900000000003</v>
          </cell>
          <cell r="D95">
            <v>4600.92</v>
          </cell>
          <cell r="E95">
            <v>5189.37</v>
          </cell>
          <cell r="F95">
            <v>5683.11</v>
          </cell>
          <cell r="G95">
            <v>5979.11</v>
          </cell>
          <cell r="H95">
            <v>6360.48</v>
          </cell>
          <cell r="I95">
            <v>6777.63</v>
          </cell>
        </row>
        <row r="96">
          <cell r="A96" t="str">
            <v>EL43</v>
          </cell>
          <cell r="B96">
            <v>6238.6</v>
          </cell>
          <cell r="C96">
            <v>6720.96</v>
          </cell>
          <cell r="D96">
            <v>7206.83</v>
          </cell>
          <cell r="E96">
            <v>7896.01</v>
          </cell>
          <cell r="F96">
            <v>8732.3799999999992</v>
          </cell>
          <cell r="G96">
            <v>8855.67</v>
          </cell>
          <cell r="H96">
            <v>9474.98</v>
          </cell>
          <cell r="I96">
            <v>9880.27</v>
          </cell>
        </row>
        <row r="97">
          <cell r="A97" t="str">
            <v>ES11</v>
          </cell>
          <cell r="B97">
            <v>30294.7</v>
          </cell>
          <cell r="C97">
            <v>32744</v>
          </cell>
          <cell r="D97">
            <v>35017.699999999997</v>
          </cell>
          <cell r="E97">
            <v>37336.9</v>
          </cell>
          <cell r="F97">
            <v>39963.199999999997</v>
          </cell>
          <cell r="G97">
            <v>43144.2</v>
          </cell>
          <cell r="H97">
            <v>46585.5</v>
          </cell>
          <cell r="I97">
            <v>50617.2</v>
          </cell>
        </row>
        <row r="98">
          <cell r="A98" t="str">
            <v>ES12</v>
          </cell>
          <cell r="B98">
            <v>12943.6</v>
          </cell>
          <cell r="C98">
            <v>14009.8</v>
          </cell>
          <cell r="D98">
            <v>14858.4</v>
          </cell>
          <cell r="E98">
            <v>15640.9</v>
          </cell>
          <cell r="F98">
            <v>16567</v>
          </cell>
          <cell r="G98">
            <v>17890</v>
          </cell>
          <cell r="H98">
            <v>19377.8</v>
          </cell>
          <cell r="I98">
            <v>20918.2</v>
          </cell>
        </row>
        <row r="99">
          <cell r="A99" t="str">
            <v>ES13</v>
          </cell>
          <cell r="B99">
            <v>7208.5</v>
          </cell>
          <cell r="C99">
            <v>7832.8</v>
          </cell>
          <cell r="D99">
            <v>8377.1</v>
          </cell>
          <cell r="E99">
            <v>8788.7999999999993</v>
          </cell>
          <cell r="F99">
            <v>9316.2000000000007</v>
          </cell>
          <cell r="G99">
            <v>10013.5</v>
          </cell>
          <cell r="H99">
            <v>10694.3</v>
          </cell>
          <cell r="I99">
            <v>11562.7</v>
          </cell>
        </row>
        <row r="100">
          <cell r="A100" t="str">
            <v>ES21</v>
          </cell>
          <cell r="B100">
            <v>36936.1</v>
          </cell>
          <cell r="C100">
            <v>39683.9</v>
          </cell>
          <cell r="D100">
            <v>42044.7</v>
          </cell>
          <cell r="E100">
            <v>44269.3</v>
          </cell>
          <cell r="F100">
            <v>46973.1</v>
          </cell>
          <cell r="G100">
            <v>50393.4</v>
          </cell>
          <cell r="H100">
            <v>54415.6</v>
          </cell>
          <cell r="I100">
            <v>58590.5</v>
          </cell>
        </row>
        <row r="101">
          <cell r="A101" t="str">
            <v>ES22</v>
          </cell>
          <cell r="B101">
            <v>10122.799999999999</v>
          </cell>
          <cell r="C101">
            <v>10839</v>
          </cell>
          <cell r="D101">
            <v>11603.5</v>
          </cell>
          <cell r="E101">
            <v>12304.9</v>
          </cell>
          <cell r="F101">
            <v>13078.3</v>
          </cell>
          <cell r="G101">
            <v>14016.8</v>
          </cell>
          <cell r="H101">
            <v>15016.3</v>
          </cell>
          <cell r="I101">
            <v>16164.9</v>
          </cell>
        </row>
        <row r="102">
          <cell r="A102" t="str">
            <v>ES23</v>
          </cell>
          <cell r="B102">
            <v>4436.3999999999996</v>
          </cell>
          <cell r="C102">
            <v>4756.3999999999996</v>
          </cell>
          <cell r="D102">
            <v>5039.7</v>
          </cell>
          <cell r="E102">
            <v>5428.8</v>
          </cell>
          <cell r="F102">
            <v>5729.5</v>
          </cell>
          <cell r="G102">
            <v>6145.7</v>
          </cell>
          <cell r="H102">
            <v>6625.8</v>
          </cell>
          <cell r="I102">
            <v>7167.7</v>
          </cell>
        </row>
        <row r="103">
          <cell r="A103" t="str">
            <v>ES24</v>
          </cell>
          <cell r="B103">
            <v>18184.2</v>
          </cell>
          <cell r="C103">
            <v>19625</v>
          </cell>
          <cell r="D103">
            <v>21320.1</v>
          </cell>
          <cell r="E103">
            <v>22721.4</v>
          </cell>
          <cell r="F103">
            <v>24149</v>
          </cell>
          <cell r="G103">
            <v>25915</v>
          </cell>
          <cell r="H103">
            <v>28045.7</v>
          </cell>
          <cell r="I103">
            <v>30809.5</v>
          </cell>
        </row>
        <row r="104">
          <cell r="A104" t="str">
            <v>ES30</v>
          </cell>
          <cell r="B104">
            <v>103612.9</v>
          </cell>
          <cell r="C104">
            <v>113247.2</v>
          </cell>
          <cell r="D104">
            <v>121632.7</v>
          </cell>
          <cell r="E104">
            <v>129689.2</v>
          </cell>
          <cell r="F104">
            <v>138597.20000000001</v>
          </cell>
          <cell r="G104">
            <v>148942.39999999999</v>
          </cell>
          <cell r="H104">
            <v>161911.9</v>
          </cell>
          <cell r="I104">
            <v>175103.2</v>
          </cell>
        </row>
        <row r="105">
          <cell r="A105" t="str">
            <v>ES41</v>
          </cell>
          <cell r="B105">
            <v>32340.5</v>
          </cell>
          <cell r="C105">
            <v>34567.1</v>
          </cell>
          <cell r="D105">
            <v>36779</v>
          </cell>
          <cell r="E105">
            <v>38916.699999999997</v>
          </cell>
          <cell r="F105">
            <v>41189.800000000003</v>
          </cell>
          <cell r="G105">
            <v>43808.7</v>
          </cell>
          <cell r="H105">
            <v>46566.7</v>
          </cell>
          <cell r="I105">
            <v>50255</v>
          </cell>
        </row>
        <row r="106">
          <cell r="A106" t="str">
            <v>ES42</v>
          </cell>
          <cell r="B106">
            <v>19700.099999999999</v>
          </cell>
          <cell r="C106">
            <v>21468.9</v>
          </cell>
          <cell r="D106">
            <v>23146.3</v>
          </cell>
          <cell r="E106">
            <v>25016.2</v>
          </cell>
          <cell r="F106">
            <v>26714</v>
          </cell>
          <cell r="G106">
            <v>29123</v>
          </cell>
          <cell r="H106">
            <v>31641.8</v>
          </cell>
          <cell r="I106">
            <v>34840.800000000003</v>
          </cell>
        </row>
        <row r="107">
          <cell r="A107" t="str">
            <v>ES43</v>
          </cell>
          <cell r="B107">
            <v>9749</v>
          </cell>
          <cell r="C107">
            <v>10455</v>
          </cell>
          <cell r="D107">
            <v>11145</v>
          </cell>
          <cell r="E107">
            <v>11859.8</v>
          </cell>
          <cell r="F107">
            <v>12603</v>
          </cell>
          <cell r="G107">
            <v>13640.6</v>
          </cell>
          <cell r="H107">
            <v>14493.9</v>
          </cell>
          <cell r="I107">
            <v>15736.3</v>
          </cell>
        </row>
        <row r="108">
          <cell r="A108" t="str">
            <v>ES51</v>
          </cell>
          <cell r="B108">
            <v>110738.1</v>
          </cell>
          <cell r="C108">
            <v>120451</v>
          </cell>
          <cell r="D108">
            <v>128819.6</v>
          </cell>
          <cell r="E108">
            <v>137370.1</v>
          </cell>
          <cell r="F108">
            <v>146617.29999999999</v>
          </cell>
          <cell r="G108">
            <v>156914.9</v>
          </cell>
          <cell r="H108">
            <v>169534.3</v>
          </cell>
          <cell r="I108">
            <v>183086.6</v>
          </cell>
        </row>
        <row r="109">
          <cell r="A109" t="str">
            <v>ES52</v>
          </cell>
          <cell r="B109">
            <v>56732.9</v>
          </cell>
          <cell r="C109">
            <v>62199.5</v>
          </cell>
          <cell r="D109">
            <v>66706</v>
          </cell>
          <cell r="E109">
            <v>70862</v>
          </cell>
          <cell r="F109">
            <v>75595.5</v>
          </cell>
          <cell r="G109">
            <v>81164.5</v>
          </cell>
          <cell r="H109">
            <v>87852.1</v>
          </cell>
          <cell r="I109">
            <v>94685.9</v>
          </cell>
        </row>
        <row r="110">
          <cell r="A110" t="str">
            <v>ES53</v>
          </cell>
          <cell r="B110">
            <v>14963.4</v>
          </cell>
          <cell r="C110">
            <v>16195.1</v>
          </cell>
          <cell r="D110">
            <v>17103.099999999999</v>
          </cell>
          <cell r="E110">
            <v>17835.400000000001</v>
          </cell>
          <cell r="F110">
            <v>18907.8</v>
          </cell>
          <cell r="G110">
            <v>20263.2</v>
          </cell>
          <cell r="H110">
            <v>21814.9</v>
          </cell>
          <cell r="I110">
            <v>23533.5</v>
          </cell>
        </row>
        <row r="111">
          <cell r="A111" t="str">
            <v>ES61</v>
          </cell>
          <cell r="B111">
            <v>78325.7</v>
          </cell>
          <cell r="C111">
            <v>85112.1</v>
          </cell>
          <cell r="D111">
            <v>91879.1</v>
          </cell>
          <cell r="E111">
            <v>99433.8</v>
          </cell>
          <cell r="F111">
            <v>106978</v>
          </cell>
          <cell r="G111">
            <v>115635.7</v>
          </cell>
          <cell r="H111">
            <v>124182.8</v>
          </cell>
          <cell r="I111">
            <v>133798</v>
          </cell>
        </row>
        <row r="112">
          <cell r="A112" t="str">
            <v>ES62</v>
          </cell>
          <cell r="B112">
            <v>14222.1</v>
          </cell>
          <cell r="C112">
            <v>15554.1</v>
          </cell>
          <cell r="D112">
            <v>16937.5</v>
          </cell>
          <cell r="E112">
            <v>18332</v>
          </cell>
          <cell r="F112">
            <v>19605.3</v>
          </cell>
          <cell r="G112">
            <v>21396.9</v>
          </cell>
          <cell r="H112">
            <v>23160.7</v>
          </cell>
          <cell r="I112">
            <v>25194.1</v>
          </cell>
        </row>
        <row r="113">
          <cell r="A113" t="str">
            <v>ES63</v>
          </cell>
          <cell r="B113">
            <v>924</v>
          </cell>
          <cell r="C113">
            <v>958.5</v>
          </cell>
          <cell r="D113">
            <v>1011.1</v>
          </cell>
          <cell r="E113">
            <v>1075.3</v>
          </cell>
          <cell r="F113">
            <v>1131.2</v>
          </cell>
          <cell r="G113">
            <v>1192.2</v>
          </cell>
          <cell r="H113">
            <v>1274.9000000000001</v>
          </cell>
          <cell r="I113">
            <v>1369.4</v>
          </cell>
        </row>
        <row r="114">
          <cell r="A114" t="str">
            <v>ES64</v>
          </cell>
          <cell r="B114">
            <v>836.5</v>
          </cell>
          <cell r="C114">
            <v>868.6</v>
          </cell>
          <cell r="D114">
            <v>906.4</v>
          </cell>
          <cell r="E114">
            <v>962.5</v>
          </cell>
          <cell r="F114">
            <v>1020.9</v>
          </cell>
          <cell r="G114">
            <v>1083.9000000000001</v>
          </cell>
          <cell r="H114">
            <v>1157.0999999999999</v>
          </cell>
          <cell r="I114">
            <v>1225.4000000000001</v>
          </cell>
        </row>
        <row r="115">
          <cell r="A115" t="str">
            <v>ES70</v>
          </cell>
          <cell r="B115">
            <v>23554.9</v>
          </cell>
          <cell r="C115">
            <v>25743.4</v>
          </cell>
          <cell r="D115">
            <v>27545.1</v>
          </cell>
          <cell r="E115">
            <v>29375.1</v>
          </cell>
          <cell r="F115">
            <v>30911.1</v>
          </cell>
          <cell r="G115">
            <v>32961.9</v>
          </cell>
          <cell r="H115">
            <v>35047.4</v>
          </cell>
          <cell r="I115">
            <v>37495.599999999999</v>
          </cell>
        </row>
        <row r="116">
          <cell r="A116" t="str">
            <v>ESZZ</v>
          </cell>
          <cell r="B116">
            <v>494.6</v>
          </cell>
          <cell r="C116">
            <v>512.6</v>
          </cell>
          <cell r="D116">
            <v>508</v>
          </cell>
          <cell r="E116">
            <v>466</v>
          </cell>
          <cell r="F116">
            <v>545.5</v>
          </cell>
          <cell r="G116">
            <v>600.5</v>
          </cell>
          <cell r="H116">
            <v>692.4</v>
          </cell>
          <cell r="I116">
            <v>700.7</v>
          </cell>
        </row>
        <row r="117">
          <cell r="A117" t="str">
            <v>FR10</v>
          </cell>
          <cell r="B117">
            <v>377854.97</v>
          </cell>
          <cell r="C117">
            <v>391751.8</v>
          </cell>
          <cell r="D117">
            <v>406929.35</v>
          </cell>
          <cell r="E117">
            <v>415167.68</v>
          </cell>
          <cell r="F117">
            <v>428854.63</v>
          </cell>
          <cell r="G117">
            <v>446605.73</v>
          </cell>
          <cell r="H117">
            <v>461882.77</v>
          </cell>
          <cell r="I117">
            <v>496205.15</v>
          </cell>
        </row>
        <row r="118">
          <cell r="A118" t="str">
            <v>FR21</v>
          </cell>
          <cell r="B118">
            <v>27931.72</v>
          </cell>
          <cell r="C118">
            <v>28114.23</v>
          </cell>
          <cell r="D118">
            <v>28634.93</v>
          </cell>
          <cell r="E118">
            <v>28847.3</v>
          </cell>
          <cell r="F118">
            <v>30875.78</v>
          </cell>
          <cell r="G118">
            <v>31116.66</v>
          </cell>
          <cell r="H118">
            <v>31915.17</v>
          </cell>
          <cell r="I118">
            <v>33642.29</v>
          </cell>
        </row>
        <row r="119">
          <cell r="A119" t="str">
            <v>FR22</v>
          </cell>
          <cell r="B119">
            <v>33789.81</v>
          </cell>
          <cell r="C119">
            <v>34931.550000000003</v>
          </cell>
          <cell r="D119">
            <v>35792.6</v>
          </cell>
          <cell r="E119">
            <v>36777.599999999999</v>
          </cell>
          <cell r="F119">
            <v>37531.97</v>
          </cell>
          <cell r="G119">
            <v>38388.239999999998</v>
          </cell>
          <cell r="H119">
            <v>39231.919999999998</v>
          </cell>
          <cell r="I119">
            <v>41315.47</v>
          </cell>
        </row>
        <row r="120">
          <cell r="A120" t="str">
            <v>FR23</v>
          </cell>
          <cell r="B120">
            <v>35786.29</v>
          </cell>
          <cell r="C120">
            <v>36835.269999999997</v>
          </cell>
          <cell r="D120">
            <v>37721.620000000003</v>
          </cell>
          <cell r="E120">
            <v>38811.75</v>
          </cell>
          <cell r="F120">
            <v>40194.080000000002</v>
          </cell>
          <cell r="G120">
            <v>41131.51</v>
          </cell>
          <cell r="H120">
            <v>42430.91</v>
          </cell>
          <cell r="I120">
            <v>44919.68</v>
          </cell>
        </row>
        <row r="121">
          <cell r="A121" t="str">
            <v>FR24</v>
          </cell>
          <cell r="B121">
            <v>48328.39</v>
          </cell>
          <cell r="C121">
            <v>50378.32</v>
          </cell>
          <cell r="D121">
            <v>51661.64</v>
          </cell>
          <cell r="E121">
            <v>52927.06</v>
          </cell>
          <cell r="F121">
            <v>55097.62</v>
          </cell>
          <cell r="G121">
            <v>56206.95</v>
          </cell>
          <cell r="H121">
            <v>58188.32</v>
          </cell>
          <cell r="I121">
            <v>60704.86</v>
          </cell>
        </row>
        <row r="122">
          <cell r="A122" t="str">
            <v>FR25</v>
          </cell>
          <cell r="B122">
            <v>26295.23</v>
          </cell>
          <cell r="C122">
            <v>26966.67</v>
          </cell>
          <cell r="D122">
            <v>27894.06</v>
          </cell>
          <cell r="E122">
            <v>28903.09</v>
          </cell>
          <cell r="F122">
            <v>30273.84</v>
          </cell>
          <cell r="G122">
            <v>30840.69</v>
          </cell>
          <cell r="H122">
            <v>32004.79</v>
          </cell>
          <cell r="I122">
            <v>33204.06</v>
          </cell>
        </row>
        <row r="123">
          <cell r="A123" t="str">
            <v>FR26</v>
          </cell>
          <cell r="B123">
            <v>31494.71</v>
          </cell>
          <cell r="C123">
            <v>32223.45</v>
          </cell>
          <cell r="D123">
            <v>33017.32</v>
          </cell>
          <cell r="E123">
            <v>33599.800000000003</v>
          </cell>
          <cell r="F123">
            <v>35212.39</v>
          </cell>
          <cell r="G123">
            <v>35697.9</v>
          </cell>
          <cell r="H123">
            <v>37020.730000000003</v>
          </cell>
          <cell r="I123">
            <v>39210.370000000003</v>
          </cell>
        </row>
        <row r="124">
          <cell r="A124" t="str">
            <v>FR30</v>
          </cell>
          <cell r="B124">
            <v>69122.81</v>
          </cell>
          <cell r="C124">
            <v>71460.12</v>
          </cell>
          <cell r="D124">
            <v>74143.08</v>
          </cell>
          <cell r="E124">
            <v>76455.44</v>
          </cell>
          <cell r="F124">
            <v>79220.509999999995</v>
          </cell>
          <cell r="G124">
            <v>81532.160000000003</v>
          </cell>
          <cell r="H124">
            <v>85306.3</v>
          </cell>
          <cell r="I124">
            <v>89374.85</v>
          </cell>
        </row>
        <row r="125">
          <cell r="A125" t="str">
            <v>FR41</v>
          </cell>
          <cell r="B125">
            <v>42165.03</v>
          </cell>
          <cell r="C125">
            <v>43804.29</v>
          </cell>
          <cell r="D125">
            <v>44896.52</v>
          </cell>
          <cell r="E125">
            <v>46004.959999999999</v>
          </cell>
          <cell r="F125">
            <v>48025.71</v>
          </cell>
          <cell r="G125">
            <v>48833.65</v>
          </cell>
          <cell r="H125">
            <v>50359.74</v>
          </cell>
          <cell r="I125">
            <v>52177.66</v>
          </cell>
        </row>
        <row r="126">
          <cell r="A126" t="str">
            <v>FR42</v>
          </cell>
          <cell r="B126">
            <v>38407.08</v>
          </cell>
          <cell r="C126">
            <v>39598.230000000003</v>
          </cell>
          <cell r="D126">
            <v>40492.07</v>
          </cell>
          <cell r="E126">
            <v>41325.35</v>
          </cell>
          <cell r="F126">
            <v>42611.06</v>
          </cell>
          <cell r="G126">
            <v>43125.02</v>
          </cell>
          <cell r="H126">
            <v>44717.57</v>
          </cell>
          <cell r="I126">
            <v>47322.12</v>
          </cell>
        </row>
        <row r="127">
          <cell r="A127" t="str">
            <v>FR43</v>
          </cell>
          <cell r="B127">
            <v>21551.68</v>
          </cell>
          <cell r="C127">
            <v>22621.62</v>
          </cell>
          <cell r="D127">
            <v>23153.87</v>
          </cell>
          <cell r="E127">
            <v>23568.04</v>
          </cell>
          <cell r="F127">
            <v>24333.13</v>
          </cell>
          <cell r="G127">
            <v>24619.11</v>
          </cell>
          <cell r="H127">
            <v>25215.919999999998</v>
          </cell>
          <cell r="I127">
            <v>26287.11</v>
          </cell>
        </row>
        <row r="128">
          <cell r="A128" t="str">
            <v>FR51</v>
          </cell>
          <cell r="B128">
            <v>64708.88</v>
          </cell>
          <cell r="C128">
            <v>68379.42</v>
          </cell>
          <cell r="D128">
            <v>70868.7</v>
          </cell>
          <cell r="E128">
            <v>73282.539999999994</v>
          </cell>
          <cell r="F128">
            <v>76127.990000000005</v>
          </cell>
          <cell r="G128">
            <v>78778.880000000005</v>
          </cell>
          <cell r="H128">
            <v>81703.41</v>
          </cell>
          <cell r="I128">
            <v>86001.84</v>
          </cell>
        </row>
        <row r="129">
          <cell r="A129" t="str">
            <v>FR52</v>
          </cell>
          <cell r="B129">
            <v>56161.55</v>
          </cell>
          <cell r="C129">
            <v>58634.99</v>
          </cell>
          <cell r="D129">
            <v>60431.32</v>
          </cell>
          <cell r="E129">
            <v>62550.36</v>
          </cell>
          <cell r="F129">
            <v>66825.88</v>
          </cell>
          <cell r="G129">
            <v>69519.87</v>
          </cell>
          <cell r="H129">
            <v>72425.13</v>
          </cell>
          <cell r="I129">
            <v>75172.929999999993</v>
          </cell>
        </row>
        <row r="130">
          <cell r="A130" t="str">
            <v>FR53</v>
          </cell>
          <cell r="B130">
            <v>30109.14</v>
          </cell>
          <cell r="C130">
            <v>31460.92</v>
          </cell>
          <cell r="D130">
            <v>32807</v>
          </cell>
          <cell r="E130">
            <v>33889.949999999997</v>
          </cell>
          <cell r="F130">
            <v>35396.76</v>
          </cell>
          <cell r="G130">
            <v>36177.17</v>
          </cell>
          <cell r="H130">
            <v>37498.47</v>
          </cell>
          <cell r="I130">
            <v>39559.25</v>
          </cell>
        </row>
        <row r="131">
          <cell r="A131" t="str">
            <v>FR61</v>
          </cell>
          <cell r="B131">
            <v>57679.93</v>
          </cell>
          <cell r="C131">
            <v>61584.1</v>
          </cell>
          <cell r="D131">
            <v>64116.18</v>
          </cell>
          <cell r="E131">
            <v>65652.77</v>
          </cell>
          <cell r="F131">
            <v>68022.02</v>
          </cell>
          <cell r="G131">
            <v>70730.880000000005</v>
          </cell>
          <cell r="H131">
            <v>74535.98</v>
          </cell>
          <cell r="I131">
            <v>77847.960000000006</v>
          </cell>
        </row>
        <row r="132">
          <cell r="A132" t="str">
            <v>FR62</v>
          </cell>
          <cell r="B132">
            <v>49391.9</v>
          </cell>
          <cell r="C132">
            <v>53139.86</v>
          </cell>
          <cell r="D132">
            <v>55303.12</v>
          </cell>
          <cell r="E132">
            <v>57009.4</v>
          </cell>
          <cell r="F132">
            <v>59814.23</v>
          </cell>
          <cell r="G132">
            <v>63018.73</v>
          </cell>
          <cell r="H132">
            <v>67479.789999999994</v>
          </cell>
          <cell r="I132">
            <v>68832.61</v>
          </cell>
        </row>
        <row r="133">
          <cell r="A133" t="str">
            <v>FR63</v>
          </cell>
          <cell r="B133">
            <v>12838.99</v>
          </cell>
          <cell r="C133">
            <v>13339.73</v>
          </cell>
          <cell r="D133">
            <v>13989.4</v>
          </cell>
          <cell r="E133">
            <v>14305.65</v>
          </cell>
          <cell r="F133">
            <v>14530.6</v>
          </cell>
          <cell r="G133">
            <v>15137.39</v>
          </cell>
          <cell r="H133">
            <v>15687.18</v>
          </cell>
          <cell r="I133">
            <v>16294.73</v>
          </cell>
        </row>
        <row r="134">
          <cell r="A134" t="str">
            <v>FR71</v>
          </cell>
          <cell r="B134">
            <v>127526.46</v>
          </cell>
          <cell r="C134">
            <v>133010.26</v>
          </cell>
          <cell r="D134">
            <v>135833.69</v>
          </cell>
          <cell r="E134">
            <v>139449.16</v>
          </cell>
          <cell r="F134">
            <v>148075.09</v>
          </cell>
          <cell r="G134">
            <v>152769.28</v>
          </cell>
          <cell r="H134">
            <v>161125.72</v>
          </cell>
          <cell r="I134">
            <v>167875.76</v>
          </cell>
        </row>
        <row r="135">
          <cell r="A135" t="str">
            <v>FR72</v>
          </cell>
          <cell r="B135">
            <v>24316.54</v>
          </cell>
          <cell r="C135">
            <v>25049.47</v>
          </cell>
          <cell r="D135">
            <v>25871.82</v>
          </cell>
          <cell r="E135">
            <v>26543.98</v>
          </cell>
          <cell r="F135">
            <v>27743.1</v>
          </cell>
          <cell r="G135">
            <v>28489.66</v>
          </cell>
          <cell r="H135">
            <v>29411.93</v>
          </cell>
          <cell r="I135">
            <v>30942.65</v>
          </cell>
        </row>
        <row r="136">
          <cell r="A136" t="str">
            <v>FR81</v>
          </cell>
          <cell r="B136">
            <v>39213.85</v>
          </cell>
          <cell r="C136">
            <v>41553.230000000003</v>
          </cell>
          <cell r="D136">
            <v>43108.47</v>
          </cell>
          <cell r="E136">
            <v>45401.48</v>
          </cell>
          <cell r="F136">
            <v>47697.47</v>
          </cell>
          <cell r="G136">
            <v>49543.17</v>
          </cell>
          <cell r="H136">
            <v>52195.39</v>
          </cell>
          <cell r="I136">
            <v>54653.65</v>
          </cell>
        </row>
        <row r="137">
          <cell r="A137" t="str">
            <v>FR82</v>
          </cell>
          <cell r="B137">
            <v>92073.23</v>
          </cell>
          <cell r="C137">
            <v>97307.7</v>
          </cell>
          <cell r="D137">
            <v>100286.21</v>
          </cell>
          <cell r="E137">
            <v>104080.2</v>
          </cell>
          <cell r="F137">
            <v>109966.1</v>
          </cell>
          <cell r="G137">
            <v>114984.47</v>
          </cell>
          <cell r="H137">
            <v>120418.81</v>
          </cell>
          <cell r="I137">
            <v>124612.13</v>
          </cell>
        </row>
        <row r="138">
          <cell r="A138" t="str">
            <v>FR83</v>
          </cell>
          <cell r="B138">
            <v>4424.66</v>
          </cell>
          <cell r="C138">
            <v>4720.49</v>
          </cell>
          <cell r="D138">
            <v>4868.75</v>
          </cell>
          <cell r="E138">
            <v>5102.17</v>
          </cell>
          <cell r="F138">
            <v>5357.52</v>
          </cell>
          <cell r="G138">
            <v>5675.49</v>
          </cell>
          <cell r="H138">
            <v>6054.39</v>
          </cell>
          <cell r="I138">
            <v>6311.4</v>
          </cell>
        </row>
        <row r="139">
          <cell r="A139" t="str">
            <v>FRA1</v>
          </cell>
          <cell r="B139">
            <v>4707.67</v>
          </cell>
          <cell r="C139">
            <v>5022.0200000000004</v>
          </cell>
          <cell r="D139">
            <v>5203.04</v>
          </cell>
          <cell r="E139">
            <v>5728.62</v>
          </cell>
          <cell r="F139">
            <v>5954.66</v>
          </cell>
          <cell r="G139">
            <v>6267.28</v>
          </cell>
          <cell r="H139">
            <v>6711.05</v>
          </cell>
          <cell r="I139">
            <v>6998.31</v>
          </cell>
        </row>
        <row r="140">
          <cell r="A140" t="str">
            <v>FRA2</v>
          </cell>
          <cell r="B140">
            <v>5278.83</v>
          </cell>
          <cell r="C140">
            <v>5631.46</v>
          </cell>
          <cell r="D140">
            <v>5842.78</v>
          </cell>
          <cell r="E140">
            <v>6179.06</v>
          </cell>
          <cell r="F140">
            <v>6463.79</v>
          </cell>
          <cell r="G140">
            <v>6787.63</v>
          </cell>
          <cell r="H140">
            <v>7180.12</v>
          </cell>
          <cell r="I140">
            <v>7496.77</v>
          </cell>
        </row>
        <row r="141">
          <cell r="A141" t="str">
            <v>FRA3</v>
          </cell>
          <cell r="B141">
            <v>1778.8</v>
          </cell>
          <cell r="C141">
            <v>2086.1799999999998</v>
          </cell>
          <cell r="D141">
            <v>2270.09</v>
          </cell>
          <cell r="E141">
            <v>2281.31</v>
          </cell>
          <cell r="F141">
            <v>2354.2399999999998</v>
          </cell>
          <cell r="G141">
            <v>2521.73</v>
          </cell>
          <cell r="H141">
            <v>2864.02</v>
          </cell>
          <cell r="I141">
            <v>2895.24</v>
          </cell>
        </row>
        <row r="142">
          <cell r="A142" t="str">
            <v>FRA4</v>
          </cell>
          <cell r="B142">
            <v>8772.7099999999991</v>
          </cell>
          <cell r="C142">
            <v>9401.4699999999993</v>
          </cell>
          <cell r="D142">
            <v>9997.6</v>
          </cell>
          <cell r="E142">
            <v>10604.96</v>
          </cell>
          <cell r="F142">
            <v>11289.2</v>
          </cell>
          <cell r="G142">
            <v>12020.63</v>
          </cell>
          <cell r="H142">
            <v>12846.47</v>
          </cell>
          <cell r="I142">
            <v>13750.96</v>
          </cell>
        </row>
        <row r="143">
          <cell r="A143" t="str">
            <v>FRA5</v>
          </cell>
          <cell r="B143">
            <v>563.98</v>
          </cell>
          <cell r="C143">
            <v>609.30999999999995</v>
          </cell>
          <cell r="D143">
            <v>644.98</v>
          </cell>
          <cell r="E143">
            <v>730.53</v>
          </cell>
          <cell r="F143">
            <v>831.13</v>
          </cell>
          <cell r="G143">
            <v>930.12</v>
          </cell>
          <cell r="H143">
            <v>1073.71</v>
          </cell>
          <cell r="I143">
            <v>1155.9000000000001</v>
          </cell>
        </row>
        <row r="144">
          <cell r="A144" t="str">
            <v>FRZZ</v>
          </cell>
          <cell r="B144">
            <v>783.98</v>
          </cell>
          <cell r="C144">
            <v>829.26</v>
          </cell>
          <cell r="D144">
            <v>869.36</v>
          </cell>
          <cell r="E144">
            <v>825.25</v>
          </cell>
          <cell r="F144">
            <v>750.73</v>
          </cell>
          <cell r="G144">
            <v>709.24</v>
          </cell>
          <cell r="H144">
            <v>2094.21</v>
          </cell>
          <cell r="I144">
            <v>2055.2800000000002</v>
          </cell>
        </row>
        <row r="145">
          <cell r="A145" t="str">
            <v>HR03</v>
          </cell>
          <cell r="B145">
            <v>6087.06</v>
          </cell>
          <cell r="C145">
            <v>6615.53</v>
          </cell>
          <cell r="D145">
            <v>7244.5</v>
          </cell>
          <cell r="E145">
            <v>8121.07</v>
          </cell>
          <cell r="F145">
            <v>9180.48</v>
          </cell>
          <cell r="G145">
            <v>9889.51</v>
          </cell>
          <cell r="H145">
            <v>10759.93</v>
          </cell>
          <cell r="I145">
            <v>12106.81</v>
          </cell>
        </row>
        <row r="146">
          <cell r="A146" t="str">
            <v>HR04</v>
          </cell>
          <cell r="B146">
            <v>13547.68</v>
          </cell>
          <cell r="C146">
            <v>14991.31</v>
          </cell>
          <cell r="D146">
            <v>16520</v>
          </cell>
          <cell r="E146">
            <v>17575.349999999999</v>
          </cell>
          <cell r="F146">
            <v>19098.63</v>
          </cell>
          <cell r="G146">
            <v>21006.75</v>
          </cell>
          <cell r="H146">
            <v>23261.86</v>
          </cell>
          <cell r="I146">
            <v>25265.91</v>
          </cell>
        </row>
        <row r="147">
          <cell r="A147" t="str">
            <v>ITC1</v>
          </cell>
          <cell r="B147">
            <v>89986.99</v>
          </cell>
          <cell r="C147">
            <v>94378.54</v>
          </cell>
          <cell r="D147">
            <v>97579.14</v>
          </cell>
          <cell r="E147">
            <v>101613.92</v>
          </cell>
          <cell r="F147">
            <v>105438.66</v>
          </cell>
          <cell r="G147">
            <v>108242</v>
          </cell>
          <cell r="H147">
            <v>111745.41</v>
          </cell>
          <cell r="I147">
            <v>115700.82</v>
          </cell>
        </row>
        <row r="148">
          <cell r="A148" t="str">
            <v>ITC2</v>
          </cell>
          <cell r="B148">
            <v>2943.66</v>
          </cell>
          <cell r="C148">
            <v>3109.35</v>
          </cell>
          <cell r="D148">
            <v>3215.97</v>
          </cell>
          <cell r="E148">
            <v>3464.12</v>
          </cell>
          <cell r="F148">
            <v>3566.08</v>
          </cell>
          <cell r="G148">
            <v>3689.82</v>
          </cell>
          <cell r="H148">
            <v>3787.07</v>
          </cell>
          <cell r="I148">
            <v>3904.19</v>
          </cell>
        </row>
        <row r="149">
          <cell r="A149" t="str">
            <v>ITC3</v>
          </cell>
          <cell r="B149">
            <v>33264.19</v>
          </cell>
          <cell r="C149">
            <v>35474.18</v>
          </cell>
          <cell r="D149">
            <v>35946.07</v>
          </cell>
          <cell r="E149">
            <v>37555.089999999997</v>
          </cell>
          <cell r="F149">
            <v>38897.440000000002</v>
          </cell>
          <cell r="G149">
            <v>39975.25</v>
          </cell>
          <cell r="H149">
            <v>40935.300000000003</v>
          </cell>
          <cell r="I149">
            <v>43297.47</v>
          </cell>
        </row>
        <row r="150">
          <cell r="A150" t="str">
            <v>ITC4</v>
          </cell>
          <cell r="B150">
            <v>230516.39</v>
          </cell>
          <cell r="C150">
            <v>243568.27</v>
          </cell>
          <cell r="D150">
            <v>254419.7</v>
          </cell>
          <cell r="E150">
            <v>263640.40999999997</v>
          </cell>
          <cell r="F150">
            <v>272488.13</v>
          </cell>
          <cell r="G150">
            <v>279773.01</v>
          </cell>
          <cell r="H150">
            <v>286423.40999999997</v>
          </cell>
          <cell r="I150">
            <v>299156.88</v>
          </cell>
        </row>
        <row r="151">
          <cell r="A151" t="str">
            <v>ITH1</v>
          </cell>
          <cell r="B151">
            <v>12350.68</v>
          </cell>
          <cell r="C151">
            <v>12793.79</v>
          </cell>
          <cell r="D151">
            <v>13021.77</v>
          </cell>
          <cell r="E151">
            <v>13557.52</v>
          </cell>
          <cell r="F151">
            <v>14402.82</v>
          </cell>
          <cell r="G151">
            <v>14649.57</v>
          </cell>
          <cell r="H151">
            <v>15385.71</v>
          </cell>
          <cell r="I151">
            <v>16118.02</v>
          </cell>
        </row>
        <row r="152">
          <cell r="A152" t="str">
            <v>ITH2</v>
          </cell>
          <cell r="B152">
            <v>11999.49</v>
          </cell>
          <cell r="C152">
            <v>12683</v>
          </cell>
          <cell r="D152">
            <v>13065.91</v>
          </cell>
          <cell r="E152">
            <v>13519.75</v>
          </cell>
          <cell r="F152">
            <v>13941.35</v>
          </cell>
          <cell r="G152">
            <v>14261.03</v>
          </cell>
          <cell r="H152">
            <v>14699.41</v>
          </cell>
          <cell r="I152">
            <v>15494.87</v>
          </cell>
        </row>
        <row r="153">
          <cell r="A153" t="str">
            <v>ITH3</v>
          </cell>
          <cell r="B153">
            <v>100949.81</v>
          </cell>
          <cell r="C153">
            <v>105431.84</v>
          </cell>
          <cell r="D153">
            <v>107982.92</v>
          </cell>
          <cell r="E153">
            <v>113776.54</v>
          </cell>
          <cell r="F153">
            <v>119484.97</v>
          </cell>
          <cell r="G153">
            <v>122818.96</v>
          </cell>
          <cell r="H153">
            <v>126382.83</v>
          </cell>
          <cell r="I153">
            <v>132027.20000000001</v>
          </cell>
        </row>
        <row r="154">
          <cell r="A154" t="str">
            <v>ITH4</v>
          </cell>
          <cell r="B154">
            <v>25111.83</v>
          </cell>
          <cell r="C154">
            <v>26586.9</v>
          </cell>
          <cell r="D154">
            <v>27440.16</v>
          </cell>
          <cell r="E154">
            <v>27782</v>
          </cell>
          <cell r="F154">
            <v>28741.919999999998</v>
          </cell>
          <cell r="G154">
            <v>29907.65</v>
          </cell>
          <cell r="H154">
            <v>31066.78</v>
          </cell>
          <cell r="I154">
            <v>32522.51</v>
          </cell>
        </row>
        <row r="155">
          <cell r="A155" t="str">
            <v>ITH5</v>
          </cell>
          <cell r="B155">
            <v>95826.96</v>
          </cell>
          <cell r="C155">
            <v>100421.65</v>
          </cell>
          <cell r="D155">
            <v>103766.72</v>
          </cell>
          <cell r="E155">
            <v>107255.56</v>
          </cell>
          <cell r="F155">
            <v>111611.76</v>
          </cell>
          <cell r="G155">
            <v>114717.03</v>
          </cell>
          <cell r="H155">
            <v>120188.57</v>
          </cell>
          <cell r="I155">
            <v>126522.53</v>
          </cell>
        </row>
        <row r="156">
          <cell r="A156" t="str">
            <v>ITI1</v>
          </cell>
          <cell r="B156">
            <v>72363.61</v>
          </cell>
          <cell r="C156">
            <v>76324.52</v>
          </cell>
          <cell r="D156">
            <v>79131.16</v>
          </cell>
          <cell r="E156">
            <v>82161.67</v>
          </cell>
          <cell r="F156">
            <v>85234.59</v>
          </cell>
          <cell r="G156">
            <v>86968.43</v>
          </cell>
          <cell r="H156">
            <v>90207.11</v>
          </cell>
          <cell r="I156">
            <v>94314.74</v>
          </cell>
        </row>
        <row r="157">
          <cell r="A157" t="str">
            <v>ITI2</v>
          </cell>
          <cell r="B157">
            <v>15827.62</v>
          </cell>
          <cell r="C157">
            <v>16722.97</v>
          </cell>
          <cell r="D157">
            <v>17128.919999999998</v>
          </cell>
          <cell r="E157">
            <v>17729.79</v>
          </cell>
          <cell r="F157">
            <v>18457.09</v>
          </cell>
          <cell r="G157">
            <v>18778.77</v>
          </cell>
          <cell r="H157">
            <v>19581.34</v>
          </cell>
          <cell r="I157">
            <v>20356.900000000001</v>
          </cell>
        </row>
        <row r="158">
          <cell r="A158" t="str">
            <v>ITI3</v>
          </cell>
          <cell r="B158">
            <v>27408.1</v>
          </cell>
          <cell r="C158">
            <v>29013.54</v>
          </cell>
          <cell r="D158">
            <v>30583.79</v>
          </cell>
          <cell r="E158">
            <v>31461.21</v>
          </cell>
          <cell r="F158">
            <v>32761.599999999999</v>
          </cell>
          <cell r="G158">
            <v>33691.53</v>
          </cell>
          <cell r="H158">
            <v>35355.949999999997</v>
          </cell>
          <cell r="I158">
            <v>37016.61</v>
          </cell>
        </row>
        <row r="159">
          <cell r="A159" t="str">
            <v>ITI4</v>
          </cell>
          <cell r="B159">
            <v>121458.79</v>
          </cell>
          <cell r="C159">
            <v>129821.43</v>
          </cell>
          <cell r="D159">
            <v>136731.63</v>
          </cell>
          <cell r="E159">
            <v>141189.9</v>
          </cell>
          <cell r="F159">
            <v>150117.07999999999</v>
          </cell>
          <cell r="G159">
            <v>154333.56</v>
          </cell>
          <cell r="H159">
            <v>158614.07</v>
          </cell>
          <cell r="I159">
            <v>165943.29999999999</v>
          </cell>
        </row>
        <row r="160">
          <cell r="A160" t="str">
            <v>ITF1</v>
          </cell>
          <cell r="B160">
            <v>21541.68</v>
          </cell>
          <cell r="C160">
            <v>22711.47</v>
          </cell>
          <cell r="D160">
            <v>23223.25</v>
          </cell>
          <cell r="E160">
            <v>23668.2</v>
          </cell>
          <cell r="F160">
            <v>23721.59</v>
          </cell>
          <cell r="G160">
            <v>24874.15</v>
          </cell>
          <cell r="H160">
            <v>25860.46</v>
          </cell>
          <cell r="I160">
            <v>27024.34</v>
          </cell>
        </row>
        <row r="161">
          <cell r="A161" t="str">
            <v>ITF2</v>
          </cell>
          <cell r="B161">
            <v>4798.2700000000004</v>
          </cell>
          <cell r="C161">
            <v>5062.4799999999996</v>
          </cell>
          <cell r="D161">
            <v>5193.63</v>
          </cell>
          <cell r="E161">
            <v>5302.81</v>
          </cell>
          <cell r="F161">
            <v>5513.72</v>
          </cell>
          <cell r="G161">
            <v>5632.52</v>
          </cell>
          <cell r="H161">
            <v>5950.88</v>
          </cell>
          <cell r="I161">
            <v>6206.49</v>
          </cell>
        </row>
        <row r="162">
          <cell r="A162" t="str">
            <v>ITF3</v>
          </cell>
          <cell r="B162">
            <v>73718.78</v>
          </cell>
          <cell r="C162">
            <v>78177.240000000005</v>
          </cell>
          <cell r="D162">
            <v>81597.2</v>
          </cell>
          <cell r="E162">
            <v>83565.14</v>
          </cell>
          <cell r="F162">
            <v>86144.38</v>
          </cell>
          <cell r="G162">
            <v>88305.04</v>
          </cell>
          <cell r="H162">
            <v>91089.78</v>
          </cell>
          <cell r="I162">
            <v>94428.92</v>
          </cell>
        </row>
        <row r="163">
          <cell r="A163" t="str">
            <v>ITF4</v>
          </cell>
          <cell r="B163">
            <v>51697.82</v>
          </cell>
          <cell r="C163">
            <v>54165.53</v>
          </cell>
          <cell r="D163">
            <v>55606.76</v>
          </cell>
          <cell r="E163">
            <v>57203.28</v>
          </cell>
          <cell r="F163">
            <v>58891.08</v>
          </cell>
          <cell r="G163">
            <v>60051.09</v>
          </cell>
          <cell r="H163">
            <v>62241.19</v>
          </cell>
          <cell r="I163">
            <v>63903.13</v>
          </cell>
        </row>
        <row r="164">
          <cell r="A164" t="str">
            <v>ITF5</v>
          </cell>
          <cell r="B164">
            <v>8590.8799999999992</v>
          </cell>
          <cell r="C164">
            <v>8894.36</v>
          </cell>
          <cell r="D164">
            <v>9148.92</v>
          </cell>
          <cell r="E164">
            <v>9144.5499999999993</v>
          </cell>
          <cell r="F164">
            <v>9406.76</v>
          </cell>
          <cell r="G164">
            <v>9511.9599999999991</v>
          </cell>
          <cell r="H164">
            <v>9986.09</v>
          </cell>
          <cell r="I164">
            <v>10413.32</v>
          </cell>
        </row>
        <row r="165">
          <cell r="A165" t="str">
            <v>ITF6</v>
          </cell>
          <cell r="B165">
            <v>23635.69</v>
          </cell>
          <cell r="C165">
            <v>25016.76</v>
          </cell>
          <cell r="D165">
            <v>25544.81</v>
          </cell>
          <cell r="E165">
            <v>26373.13</v>
          </cell>
          <cell r="F165">
            <v>27549.06</v>
          </cell>
          <cell r="G165">
            <v>28344.42</v>
          </cell>
          <cell r="H165">
            <v>29042.04</v>
          </cell>
          <cell r="I165">
            <v>29868.84</v>
          </cell>
        </row>
        <row r="166">
          <cell r="A166" t="str">
            <v>ITG1</v>
          </cell>
          <cell r="B166">
            <v>62645.48</v>
          </cell>
          <cell r="C166">
            <v>66456</v>
          </cell>
          <cell r="D166">
            <v>68552.28</v>
          </cell>
          <cell r="E166">
            <v>71227.61</v>
          </cell>
          <cell r="F166">
            <v>73247.27</v>
          </cell>
          <cell r="G166">
            <v>76456.03</v>
          </cell>
          <cell r="H166">
            <v>78971.100000000006</v>
          </cell>
          <cell r="I166">
            <v>80845.94</v>
          </cell>
        </row>
        <row r="167">
          <cell r="A167" t="str">
            <v>ITG2</v>
          </cell>
          <cell r="B167">
            <v>22661.51</v>
          </cell>
          <cell r="C167">
            <v>24173.88</v>
          </cell>
          <cell r="D167">
            <v>24686.23</v>
          </cell>
          <cell r="E167">
            <v>25912.83</v>
          </cell>
          <cell r="F167">
            <v>27117.1</v>
          </cell>
          <cell r="G167">
            <v>27661.81</v>
          </cell>
          <cell r="H167">
            <v>28621.96</v>
          </cell>
          <cell r="I167">
            <v>29595.01</v>
          </cell>
        </row>
        <row r="168">
          <cell r="A168" t="str">
            <v>ITZZ</v>
          </cell>
          <cell r="B168">
            <v>900.11</v>
          </cell>
          <cell r="C168">
            <v>727.39</v>
          </cell>
          <cell r="D168">
            <v>706.3</v>
          </cell>
          <cell r="E168">
            <v>740.53</v>
          </cell>
          <cell r="F168">
            <v>999.28</v>
          </cell>
          <cell r="G168">
            <v>978.84</v>
          </cell>
          <cell r="H168">
            <v>1037.99</v>
          </cell>
          <cell r="I168">
            <v>1102.72</v>
          </cell>
        </row>
        <row r="169">
          <cell r="A169" t="str">
            <v>CY00</v>
          </cell>
          <cell r="B169">
            <v>9844.68</v>
          </cell>
          <cell r="C169">
            <v>10511.13</v>
          </cell>
          <cell r="D169">
            <v>10889.37</v>
          </cell>
          <cell r="E169">
            <v>11419.7</v>
          </cell>
          <cell r="F169">
            <v>12261.83</v>
          </cell>
          <cell r="G169">
            <v>13139.27</v>
          </cell>
          <cell r="H169">
            <v>14165.69</v>
          </cell>
          <cell r="I169">
            <v>15184.6</v>
          </cell>
        </row>
        <row r="170">
          <cell r="A170" t="str">
            <v>LV00</v>
          </cell>
          <cell r="B170">
            <v>7697.47</v>
          </cell>
          <cell r="C170">
            <v>8410.3799999999992</v>
          </cell>
          <cell r="D170">
            <v>9151.83</v>
          </cell>
          <cell r="E170">
            <v>9389.9</v>
          </cell>
          <cell r="F170">
            <v>10474.99</v>
          </cell>
          <cell r="G170">
            <v>12187.35</v>
          </cell>
          <cell r="H170">
            <v>15260.33</v>
          </cell>
          <cell r="I170">
            <v>20152.28</v>
          </cell>
        </row>
        <row r="171">
          <cell r="A171" t="str">
            <v>LT00</v>
          </cell>
          <cell r="B171">
            <v>11101.58</v>
          </cell>
          <cell r="C171">
            <v>12177.81</v>
          </cell>
          <cell r="D171">
            <v>13498</v>
          </cell>
          <cell r="E171">
            <v>14937.28</v>
          </cell>
          <cell r="F171">
            <v>16499.310000000001</v>
          </cell>
          <cell r="G171">
            <v>19009.71</v>
          </cell>
          <cell r="H171">
            <v>21733.68</v>
          </cell>
          <cell r="I171">
            <v>26076.5</v>
          </cell>
        </row>
        <row r="172">
          <cell r="A172" t="str">
            <v>LU00</v>
          </cell>
          <cell r="B172">
            <v>20828.080000000002</v>
          </cell>
          <cell r="C172">
            <v>21207.75</v>
          </cell>
          <cell r="D172">
            <v>22322.82</v>
          </cell>
          <cell r="E172">
            <v>23269.15</v>
          </cell>
          <cell r="F172">
            <v>24702.7</v>
          </cell>
          <cell r="G172">
            <v>26518.69</v>
          </cell>
          <cell r="H172">
            <v>30094.22</v>
          </cell>
          <cell r="I172">
            <v>33034.92</v>
          </cell>
        </row>
        <row r="173">
          <cell r="A173" t="str">
            <v>HU10</v>
          </cell>
          <cell r="B173">
            <v>18780.25</v>
          </cell>
          <cell r="C173">
            <v>22728.53</v>
          </cell>
          <cell r="D173">
            <v>28350.09</v>
          </cell>
          <cell r="E173">
            <v>28817.599999999999</v>
          </cell>
          <cell r="F173">
            <v>32138.69</v>
          </cell>
          <cell r="G173">
            <v>35777.17</v>
          </cell>
          <cell r="H173">
            <v>37193.35</v>
          </cell>
          <cell r="I173">
            <v>41667.019999999997</v>
          </cell>
        </row>
        <row r="174">
          <cell r="A174" t="str">
            <v>HU21</v>
          </cell>
          <cell r="B174">
            <v>4591.6400000000003</v>
          </cell>
          <cell r="C174">
            <v>5274.8</v>
          </cell>
          <cell r="D174">
            <v>6007.04</v>
          </cell>
          <cell r="E174">
            <v>6519.82</v>
          </cell>
          <cell r="F174">
            <v>7397.9</v>
          </cell>
          <cell r="G174">
            <v>8077.19</v>
          </cell>
          <cell r="H174">
            <v>7939.82</v>
          </cell>
          <cell r="I174">
            <v>8867.23</v>
          </cell>
        </row>
        <row r="175">
          <cell r="A175" t="str">
            <v>HU22</v>
          </cell>
          <cell r="B175">
            <v>4782.25</v>
          </cell>
          <cell r="C175">
            <v>5229.1899999999996</v>
          </cell>
          <cell r="D175">
            <v>6290.17</v>
          </cell>
          <cell r="E175">
            <v>6857.67</v>
          </cell>
          <cell r="F175">
            <v>7290.51</v>
          </cell>
          <cell r="G175">
            <v>7657.54</v>
          </cell>
          <cell r="H175">
            <v>7932.5</v>
          </cell>
          <cell r="I175">
            <v>8448.85</v>
          </cell>
        </row>
        <row r="176">
          <cell r="A176" t="str">
            <v>HU23</v>
          </cell>
          <cell r="B176">
            <v>3188.99</v>
          </cell>
          <cell r="C176">
            <v>3714.66</v>
          </cell>
          <cell r="D176">
            <v>4392.8900000000003</v>
          </cell>
          <cell r="E176">
            <v>4506.45</v>
          </cell>
          <cell r="F176">
            <v>4867.57</v>
          </cell>
          <cell r="G176">
            <v>5209.53</v>
          </cell>
          <cell r="H176">
            <v>5136.28</v>
          </cell>
          <cell r="I176">
            <v>5622.11</v>
          </cell>
        </row>
        <row r="177">
          <cell r="A177" t="str">
            <v>HU31</v>
          </cell>
          <cell r="B177">
            <v>3589.12</v>
          </cell>
          <cell r="C177">
            <v>4337.68</v>
          </cell>
          <cell r="D177">
            <v>5035.78</v>
          </cell>
          <cell r="E177">
            <v>5283.68</v>
          </cell>
          <cell r="F177">
            <v>5886.81</v>
          </cell>
          <cell r="G177">
            <v>6464.7</v>
          </cell>
          <cell r="H177">
            <v>6368.77</v>
          </cell>
          <cell r="I177">
            <v>6881.77</v>
          </cell>
        </row>
        <row r="178">
          <cell r="A178" t="str">
            <v>HU32</v>
          </cell>
          <cell r="B178">
            <v>4394.04</v>
          </cell>
          <cell r="C178">
            <v>5381.16</v>
          </cell>
          <cell r="D178">
            <v>6262.22</v>
          </cell>
          <cell r="E178">
            <v>6597.3</v>
          </cell>
          <cell r="F178">
            <v>7149.97</v>
          </cell>
          <cell r="G178">
            <v>7609.09</v>
          </cell>
          <cell r="H178">
            <v>7637.18</v>
          </cell>
          <cell r="I178">
            <v>8249.66</v>
          </cell>
        </row>
        <row r="179">
          <cell r="A179" t="str">
            <v>HU33</v>
          </cell>
          <cell r="B179">
            <v>4387.37</v>
          </cell>
          <cell r="C179">
            <v>5165.6899999999996</v>
          </cell>
          <cell r="D179">
            <v>5922.32</v>
          </cell>
          <cell r="E179">
            <v>6036.18</v>
          </cell>
          <cell r="F179">
            <v>6707.09</v>
          </cell>
          <cell r="G179">
            <v>7197.11</v>
          </cell>
          <cell r="H179">
            <v>7107.8</v>
          </cell>
          <cell r="I179">
            <v>7638.71</v>
          </cell>
        </row>
        <row r="180">
          <cell r="A180" t="str">
            <v>MT00</v>
          </cell>
          <cell r="B180">
            <v>3909.94</v>
          </cell>
          <cell r="C180">
            <v>4018.74</v>
          </cell>
          <cell r="D180">
            <v>4185.67</v>
          </cell>
          <cell r="E180">
            <v>4247.34</v>
          </cell>
          <cell r="F180">
            <v>4249.97</v>
          </cell>
          <cell r="G180">
            <v>4455.58</v>
          </cell>
          <cell r="H180">
            <v>4671.9799999999996</v>
          </cell>
          <cell r="I180">
            <v>5008.3599999999997</v>
          </cell>
        </row>
        <row r="181">
          <cell r="A181" t="str">
            <v>MTZZ</v>
          </cell>
          <cell r="B181">
            <v>6.2</v>
          </cell>
          <cell r="C181">
            <v>7.23</v>
          </cell>
          <cell r="D181">
            <v>7.28</v>
          </cell>
          <cell r="E181">
            <v>6.94</v>
          </cell>
          <cell r="F181">
            <v>8.93</v>
          </cell>
          <cell r="G181">
            <v>9.7899999999999991</v>
          </cell>
          <cell r="H181">
            <v>9.6</v>
          </cell>
          <cell r="I181">
            <v>10.98</v>
          </cell>
        </row>
        <row r="182">
          <cell r="A182" t="str">
            <v>NL11</v>
          </cell>
          <cell r="B182">
            <v>14834</v>
          </cell>
          <cell r="C182">
            <v>16520</v>
          </cell>
          <cell r="D182">
            <v>16951</v>
          </cell>
          <cell r="E182">
            <v>17914</v>
          </cell>
          <cell r="F182">
            <v>18313</v>
          </cell>
          <cell r="G182">
            <v>19810</v>
          </cell>
          <cell r="H182">
            <v>22222</v>
          </cell>
          <cell r="I182">
            <v>22134</v>
          </cell>
        </row>
        <row r="183">
          <cell r="A183" t="str">
            <v>NL12</v>
          </cell>
          <cell r="B183">
            <v>11220</v>
          </cell>
          <cell r="C183">
            <v>11987</v>
          </cell>
          <cell r="D183">
            <v>12166</v>
          </cell>
          <cell r="E183">
            <v>12619</v>
          </cell>
          <cell r="F183">
            <v>12763</v>
          </cell>
          <cell r="G183">
            <v>13357</v>
          </cell>
          <cell r="H183">
            <v>14108</v>
          </cell>
          <cell r="I183">
            <v>15137</v>
          </cell>
        </row>
        <row r="184">
          <cell r="A184" t="str">
            <v>NL13</v>
          </cell>
          <cell r="B184">
            <v>8862</v>
          </cell>
          <cell r="C184">
            <v>9433</v>
          </cell>
          <cell r="D184">
            <v>9819</v>
          </cell>
          <cell r="E184">
            <v>10004</v>
          </cell>
          <cell r="F184">
            <v>10049</v>
          </cell>
          <cell r="G184">
            <v>10638</v>
          </cell>
          <cell r="H184">
            <v>11088</v>
          </cell>
          <cell r="I184">
            <v>11941</v>
          </cell>
        </row>
        <row r="185">
          <cell r="A185" t="str">
            <v>NL21</v>
          </cell>
          <cell r="B185">
            <v>22079</v>
          </cell>
          <cell r="C185">
            <v>23310</v>
          </cell>
          <cell r="D185">
            <v>24064</v>
          </cell>
          <cell r="E185">
            <v>24816</v>
          </cell>
          <cell r="F185">
            <v>25496</v>
          </cell>
          <cell r="G185">
            <v>26514</v>
          </cell>
          <cell r="H185">
            <v>27967</v>
          </cell>
          <cell r="I185">
            <v>29899</v>
          </cell>
        </row>
        <row r="186">
          <cell r="A186" t="str">
            <v>NL22</v>
          </cell>
          <cell r="B186">
            <v>40798</v>
          </cell>
          <cell r="C186">
            <v>43071</v>
          </cell>
          <cell r="D186">
            <v>44627</v>
          </cell>
          <cell r="E186">
            <v>45932</v>
          </cell>
          <cell r="F186">
            <v>46928</v>
          </cell>
          <cell r="G186">
            <v>48414</v>
          </cell>
          <cell r="H186">
            <v>52019</v>
          </cell>
          <cell r="I186">
            <v>55079</v>
          </cell>
        </row>
        <row r="187">
          <cell r="A187" t="str">
            <v>NL23</v>
          </cell>
          <cell r="B187">
            <v>6168</v>
          </cell>
          <cell r="C187">
            <v>6777</v>
          </cell>
          <cell r="D187">
            <v>7204</v>
          </cell>
          <cell r="E187">
            <v>7868</v>
          </cell>
          <cell r="F187">
            <v>8217</v>
          </cell>
          <cell r="G187">
            <v>8616</v>
          </cell>
          <cell r="H187">
            <v>9577</v>
          </cell>
          <cell r="I187">
            <v>10298</v>
          </cell>
        </row>
        <row r="188">
          <cell r="A188" t="str">
            <v>NL31</v>
          </cell>
          <cell r="B188">
            <v>35295</v>
          </cell>
          <cell r="C188">
            <v>38004</v>
          </cell>
          <cell r="D188">
            <v>39190</v>
          </cell>
          <cell r="E188">
            <v>39496</v>
          </cell>
          <cell r="F188">
            <v>40669</v>
          </cell>
          <cell r="G188">
            <v>42028</v>
          </cell>
          <cell r="H188">
            <v>44255</v>
          </cell>
          <cell r="I188">
            <v>47375</v>
          </cell>
        </row>
        <row r="189">
          <cell r="A189" t="str">
            <v>NL32</v>
          </cell>
          <cell r="B189">
            <v>78878</v>
          </cell>
          <cell r="C189">
            <v>81721</v>
          </cell>
          <cell r="D189">
            <v>88441</v>
          </cell>
          <cell r="E189">
            <v>90267</v>
          </cell>
          <cell r="F189">
            <v>93687</v>
          </cell>
          <cell r="G189">
            <v>96794</v>
          </cell>
          <cell r="H189">
            <v>101265</v>
          </cell>
          <cell r="I189">
            <v>106874</v>
          </cell>
        </row>
        <row r="190">
          <cell r="A190" t="str">
            <v>NL33</v>
          </cell>
          <cell r="B190">
            <v>88721</v>
          </cell>
          <cell r="C190">
            <v>93606</v>
          </cell>
          <cell r="D190">
            <v>96670</v>
          </cell>
          <cell r="E190">
            <v>99511</v>
          </cell>
          <cell r="F190">
            <v>102587</v>
          </cell>
          <cell r="G190">
            <v>107683</v>
          </cell>
          <cell r="H190">
            <v>113280</v>
          </cell>
          <cell r="I190">
            <v>121261</v>
          </cell>
        </row>
        <row r="191">
          <cell r="A191" t="str">
            <v>NL34</v>
          </cell>
          <cell r="B191">
            <v>6782</v>
          </cell>
          <cell r="C191">
            <v>7060</v>
          </cell>
          <cell r="D191">
            <v>7611</v>
          </cell>
          <cell r="E191">
            <v>7967</v>
          </cell>
          <cell r="F191">
            <v>8139</v>
          </cell>
          <cell r="G191">
            <v>8296</v>
          </cell>
          <cell r="H191">
            <v>8692</v>
          </cell>
          <cell r="I191">
            <v>9549</v>
          </cell>
        </row>
        <row r="192">
          <cell r="A192" t="str">
            <v>NL41</v>
          </cell>
          <cell r="B192">
            <v>60901</v>
          </cell>
          <cell r="C192">
            <v>63672</v>
          </cell>
          <cell r="D192">
            <v>64954</v>
          </cell>
          <cell r="E192">
            <v>66368</v>
          </cell>
          <cell r="F192">
            <v>68896</v>
          </cell>
          <cell r="G192">
            <v>71886</v>
          </cell>
          <cell r="H192">
            <v>76328</v>
          </cell>
          <cell r="I192">
            <v>80374</v>
          </cell>
        </row>
        <row r="193">
          <cell r="A193" t="str">
            <v>NL42</v>
          </cell>
          <cell r="B193">
            <v>23640</v>
          </cell>
          <cell r="C193">
            <v>24659</v>
          </cell>
          <cell r="D193">
            <v>25708</v>
          </cell>
          <cell r="E193">
            <v>26066</v>
          </cell>
          <cell r="F193">
            <v>27077</v>
          </cell>
          <cell r="G193">
            <v>27512</v>
          </cell>
          <cell r="H193">
            <v>28935</v>
          </cell>
          <cell r="I193">
            <v>30984</v>
          </cell>
        </row>
        <row r="194">
          <cell r="A194" t="str">
            <v>NLZZ</v>
          </cell>
          <cell r="B194">
            <v>3812</v>
          </cell>
          <cell r="C194">
            <v>4786</v>
          </cell>
          <cell r="D194">
            <v>4181</v>
          </cell>
          <cell r="E194">
            <v>4072</v>
          </cell>
          <cell r="F194">
            <v>4718</v>
          </cell>
          <cell r="G194">
            <v>4856</v>
          </cell>
          <cell r="H194">
            <v>6250</v>
          </cell>
          <cell r="I194">
            <v>6614</v>
          </cell>
        </row>
        <row r="195">
          <cell r="A195" t="str">
            <v>AT11</v>
          </cell>
          <cell r="B195">
            <v>4254</v>
          </cell>
          <cell r="C195">
            <v>4402</v>
          </cell>
          <cell r="D195">
            <v>4604</v>
          </cell>
          <cell r="E195">
            <v>4740</v>
          </cell>
          <cell r="F195">
            <v>4993</v>
          </cell>
          <cell r="G195">
            <v>5034</v>
          </cell>
          <cell r="H195">
            <v>5227</v>
          </cell>
          <cell r="I195">
            <v>5524</v>
          </cell>
        </row>
        <row r="196">
          <cell r="A196" t="str">
            <v>AT12</v>
          </cell>
          <cell r="B196">
            <v>29938</v>
          </cell>
          <cell r="C196">
            <v>30501</v>
          </cell>
          <cell r="D196">
            <v>31094</v>
          </cell>
          <cell r="E196">
            <v>31934</v>
          </cell>
          <cell r="F196">
            <v>33825</v>
          </cell>
          <cell r="G196">
            <v>34763</v>
          </cell>
          <cell r="H196">
            <v>36941</v>
          </cell>
          <cell r="I196">
            <v>39692</v>
          </cell>
        </row>
        <row r="197">
          <cell r="A197" t="str">
            <v>AT13</v>
          </cell>
          <cell r="B197">
            <v>51382</v>
          </cell>
          <cell r="C197">
            <v>53401</v>
          </cell>
          <cell r="D197">
            <v>55270</v>
          </cell>
          <cell r="E197">
            <v>55637</v>
          </cell>
          <cell r="F197">
            <v>57216</v>
          </cell>
          <cell r="G197">
            <v>59569</v>
          </cell>
          <cell r="H197">
            <v>63070</v>
          </cell>
          <cell r="I197">
            <v>65521</v>
          </cell>
        </row>
        <row r="198">
          <cell r="A198" t="str">
            <v>AT21</v>
          </cell>
          <cell r="B198">
            <v>11003</v>
          </cell>
          <cell r="C198">
            <v>11192</v>
          </cell>
          <cell r="D198">
            <v>11562</v>
          </cell>
          <cell r="E198">
            <v>11850</v>
          </cell>
          <cell r="F198">
            <v>12316</v>
          </cell>
          <cell r="G198">
            <v>12854</v>
          </cell>
          <cell r="H198">
            <v>13496</v>
          </cell>
          <cell r="I198">
            <v>14460</v>
          </cell>
        </row>
        <row r="199">
          <cell r="A199" t="str">
            <v>AT22</v>
          </cell>
          <cell r="B199">
            <v>24143</v>
          </cell>
          <cell r="C199">
            <v>25037</v>
          </cell>
          <cell r="D199">
            <v>25346</v>
          </cell>
          <cell r="E199">
            <v>26092</v>
          </cell>
          <cell r="F199">
            <v>27575</v>
          </cell>
          <cell r="G199">
            <v>28927</v>
          </cell>
          <cell r="H199">
            <v>30368</v>
          </cell>
          <cell r="I199">
            <v>32496</v>
          </cell>
        </row>
        <row r="200">
          <cell r="A200" t="str">
            <v>AT31</v>
          </cell>
          <cell r="B200">
            <v>31469</v>
          </cell>
          <cell r="C200">
            <v>32624</v>
          </cell>
          <cell r="D200">
            <v>33268</v>
          </cell>
          <cell r="E200">
            <v>34322</v>
          </cell>
          <cell r="F200">
            <v>35613</v>
          </cell>
          <cell r="G200">
            <v>37743</v>
          </cell>
          <cell r="H200">
            <v>39810</v>
          </cell>
          <cell r="I200">
            <v>42247</v>
          </cell>
        </row>
        <row r="201">
          <cell r="A201" t="str">
            <v>AT32</v>
          </cell>
          <cell r="B201">
            <v>13430</v>
          </cell>
          <cell r="C201">
            <v>13823</v>
          </cell>
          <cell r="D201">
            <v>14210</v>
          </cell>
          <cell r="E201">
            <v>14581</v>
          </cell>
          <cell r="F201">
            <v>15344</v>
          </cell>
          <cell r="G201">
            <v>15971</v>
          </cell>
          <cell r="H201">
            <v>17069</v>
          </cell>
          <cell r="I201">
            <v>18405</v>
          </cell>
        </row>
        <row r="202">
          <cell r="A202" t="str">
            <v>AT33</v>
          </cell>
          <cell r="B202">
            <v>16010</v>
          </cell>
          <cell r="C202">
            <v>16677</v>
          </cell>
          <cell r="D202">
            <v>17244</v>
          </cell>
          <cell r="E202">
            <v>17816</v>
          </cell>
          <cell r="F202">
            <v>18501</v>
          </cell>
          <cell r="G202">
            <v>19669</v>
          </cell>
          <cell r="H202">
            <v>20896</v>
          </cell>
          <cell r="I202">
            <v>22018</v>
          </cell>
        </row>
        <row r="203">
          <cell r="A203" t="str">
            <v>AT34</v>
          </cell>
          <cell r="B203">
            <v>8488</v>
          </cell>
          <cell r="C203">
            <v>8881</v>
          </cell>
          <cell r="D203">
            <v>9214</v>
          </cell>
          <cell r="E203">
            <v>9308</v>
          </cell>
          <cell r="F203">
            <v>9761</v>
          </cell>
          <cell r="G203">
            <v>10181</v>
          </cell>
          <cell r="H203">
            <v>10735</v>
          </cell>
          <cell r="I203">
            <v>11492</v>
          </cell>
        </row>
        <row r="204">
          <cell r="A204" t="str">
            <v>ATZZ</v>
          </cell>
          <cell r="B204">
            <v>61</v>
          </cell>
          <cell r="C204">
            <v>71</v>
          </cell>
          <cell r="D204">
            <v>71</v>
          </cell>
          <cell r="E204">
            <v>65</v>
          </cell>
          <cell r="F204">
            <v>66</v>
          </cell>
          <cell r="G204">
            <v>67</v>
          </cell>
          <cell r="H204">
            <v>72</v>
          </cell>
          <cell r="I204">
            <v>71</v>
          </cell>
        </row>
        <row r="205">
          <cell r="A205" t="str">
            <v>PL11</v>
          </cell>
          <cell r="B205">
            <v>10077.09</v>
          </cell>
          <cell r="C205">
            <v>11577.3</v>
          </cell>
          <cell r="D205">
            <v>11534.71</v>
          </cell>
          <cell r="E205">
            <v>10694.61</v>
          </cell>
          <cell r="F205">
            <v>11320.8</v>
          </cell>
          <cell r="G205">
            <v>13441.46</v>
          </cell>
          <cell r="H205">
            <v>14902.85</v>
          </cell>
          <cell r="I205">
            <v>17016.939999999999</v>
          </cell>
        </row>
        <row r="206">
          <cell r="A206" t="str">
            <v>PL12</v>
          </cell>
          <cell r="B206">
            <v>33762.29</v>
          </cell>
          <cell r="C206">
            <v>38806.410000000003</v>
          </cell>
          <cell r="D206">
            <v>37631.050000000003</v>
          </cell>
          <cell r="E206">
            <v>34463.81</v>
          </cell>
          <cell r="F206">
            <v>36729.26</v>
          </cell>
          <cell r="G206">
            <v>44624.41</v>
          </cell>
          <cell r="H206">
            <v>50071.61</v>
          </cell>
          <cell r="I206">
            <v>57470.99</v>
          </cell>
        </row>
        <row r="207">
          <cell r="A207" t="str">
            <v>PL21</v>
          </cell>
          <cell r="B207">
            <v>12471.93</v>
          </cell>
          <cell r="C207">
            <v>13964.22</v>
          </cell>
          <cell r="D207">
            <v>13897.96</v>
          </cell>
          <cell r="E207">
            <v>12866.17</v>
          </cell>
          <cell r="F207">
            <v>13663.07</v>
          </cell>
          <cell r="G207">
            <v>16276.91</v>
          </cell>
          <cell r="H207">
            <v>18487.13</v>
          </cell>
          <cell r="I207">
            <v>20952.77</v>
          </cell>
        </row>
        <row r="208">
          <cell r="A208" t="str">
            <v>PL22</v>
          </cell>
          <cell r="B208">
            <v>21929.79</v>
          </cell>
          <cell r="C208">
            <v>25125.41</v>
          </cell>
          <cell r="D208">
            <v>24959.82</v>
          </cell>
          <cell r="E208">
            <v>22699.11</v>
          </cell>
          <cell r="F208">
            <v>24943.23</v>
          </cell>
          <cell r="G208">
            <v>28502.61</v>
          </cell>
          <cell r="H208">
            <v>31170.46</v>
          </cell>
          <cell r="I208">
            <v>35360.89</v>
          </cell>
        </row>
        <row r="209">
          <cell r="A209" t="str">
            <v>PL31</v>
          </cell>
          <cell r="B209">
            <v>6814.53</v>
          </cell>
          <cell r="C209">
            <v>7927.07</v>
          </cell>
          <cell r="D209">
            <v>7692.49</v>
          </cell>
          <cell r="E209">
            <v>7031.78</v>
          </cell>
          <cell r="F209">
            <v>7344.7</v>
          </cell>
          <cell r="G209">
            <v>8604.52</v>
          </cell>
          <cell r="H209">
            <v>9435.82</v>
          </cell>
          <cell r="I209">
            <v>10890.13</v>
          </cell>
        </row>
        <row r="210">
          <cell r="A210" t="str">
            <v>PL32</v>
          </cell>
          <cell r="B210">
            <v>6604.46</v>
          </cell>
          <cell r="C210">
            <v>7662.37</v>
          </cell>
          <cell r="D210">
            <v>7568.31</v>
          </cell>
          <cell r="E210">
            <v>6945.63</v>
          </cell>
          <cell r="F210">
            <v>7229.39</v>
          </cell>
          <cell r="G210">
            <v>8520.26</v>
          </cell>
          <cell r="H210">
            <v>9415.7999999999993</v>
          </cell>
          <cell r="I210">
            <v>10614.74</v>
          </cell>
        </row>
        <row r="211">
          <cell r="A211" t="str">
            <v>PL33</v>
          </cell>
          <cell r="B211">
            <v>4391</v>
          </cell>
          <cell r="C211">
            <v>5003.95</v>
          </cell>
          <cell r="D211">
            <v>4975.1099999999997</v>
          </cell>
          <cell r="E211">
            <v>4585.87</v>
          </cell>
          <cell r="F211">
            <v>4841.3900000000003</v>
          </cell>
          <cell r="G211">
            <v>5553.57</v>
          </cell>
          <cell r="H211">
            <v>6282.5</v>
          </cell>
          <cell r="I211">
            <v>7295.5</v>
          </cell>
        </row>
        <row r="212">
          <cell r="A212" t="str">
            <v>PL34</v>
          </cell>
          <cell r="B212">
            <v>3842.37</v>
          </cell>
          <cell r="C212">
            <v>4560.0600000000004</v>
          </cell>
          <cell r="D212">
            <v>4460</v>
          </cell>
          <cell r="E212">
            <v>4028.78</v>
          </cell>
          <cell r="F212">
            <v>4211.1400000000003</v>
          </cell>
          <cell r="G212">
            <v>5006.46</v>
          </cell>
          <cell r="H212">
            <v>5473.45</v>
          </cell>
          <cell r="I212">
            <v>6369.69</v>
          </cell>
        </row>
        <row r="213">
          <cell r="A213" t="str">
            <v>PL41</v>
          </cell>
          <cell r="B213">
            <v>15436.11</v>
          </cell>
          <cell r="C213">
            <v>17641.68</v>
          </cell>
          <cell r="D213">
            <v>16941.98</v>
          </cell>
          <cell r="E213">
            <v>15722.11</v>
          </cell>
          <cell r="F213">
            <v>17091.759999999998</v>
          </cell>
          <cell r="G213">
            <v>20468.560000000001</v>
          </cell>
          <cell r="H213">
            <v>22561.15</v>
          </cell>
          <cell r="I213">
            <v>25666.68</v>
          </cell>
        </row>
        <row r="214">
          <cell r="A214" t="str">
            <v>PL42</v>
          </cell>
          <cell r="B214">
            <v>7264.36</v>
          </cell>
          <cell r="C214">
            <v>8139.21</v>
          </cell>
          <cell r="D214">
            <v>7868.77</v>
          </cell>
          <cell r="E214">
            <v>6953.13</v>
          </cell>
          <cell r="F214">
            <v>7256.34</v>
          </cell>
          <cell r="G214">
            <v>8660.4500000000007</v>
          </cell>
          <cell r="H214">
            <v>9575.7099999999991</v>
          </cell>
          <cell r="I214">
            <v>10786.53</v>
          </cell>
        </row>
        <row r="215">
          <cell r="A215" t="str">
            <v>PL43</v>
          </cell>
          <cell r="B215">
            <v>3895.51</v>
          </cell>
          <cell r="C215">
            <v>4416.55</v>
          </cell>
          <cell r="D215">
            <v>4301.8599999999997</v>
          </cell>
          <cell r="E215">
            <v>3868.53</v>
          </cell>
          <cell r="F215">
            <v>4252.01</v>
          </cell>
          <cell r="G215">
            <v>5151.88</v>
          </cell>
          <cell r="H215">
            <v>5700.09</v>
          </cell>
          <cell r="I215">
            <v>6472.24</v>
          </cell>
        </row>
        <row r="216">
          <cell r="A216" t="str">
            <v>PL51</v>
          </cell>
          <cell r="B216">
            <v>12962.18</v>
          </cell>
          <cell r="C216">
            <v>14524.66</v>
          </cell>
          <cell r="D216">
            <v>14471.92</v>
          </cell>
          <cell r="E216">
            <v>13141.65</v>
          </cell>
          <cell r="F216">
            <v>13907.62</v>
          </cell>
          <cell r="G216">
            <v>16836.939999999999</v>
          </cell>
          <cell r="H216">
            <v>19462.77</v>
          </cell>
          <cell r="I216">
            <v>22526.1</v>
          </cell>
        </row>
        <row r="217">
          <cell r="A217" t="str">
            <v>PL52</v>
          </cell>
          <cell r="B217">
            <v>3865.58</v>
          </cell>
          <cell r="C217">
            <v>4277.66</v>
          </cell>
          <cell r="D217">
            <v>4190.13</v>
          </cell>
          <cell r="E217">
            <v>3734.88</v>
          </cell>
          <cell r="F217">
            <v>4277.41</v>
          </cell>
          <cell r="G217">
            <v>4930.8999999999996</v>
          </cell>
          <cell r="H217">
            <v>5363.84</v>
          </cell>
          <cell r="I217">
            <v>6279.57</v>
          </cell>
        </row>
        <row r="218">
          <cell r="A218" t="str">
            <v>PL61</v>
          </cell>
          <cell r="B218">
            <v>8014.82</v>
          </cell>
          <cell r="C218">
            <v>9217.61</v>
          </cell>
          <cell r="D218">
            <v>9013.84</v>
          </cell>
          <cell r="E218">
            <v>8155.29</v>
          </cell>
          <cell r="F218">
            <v>8639.8799999999992</v>
          </cell>
          <cell r="G218">
            <v>10077.06</v>
          </cell>
          <cell r="H218">
            <v>11236.68</v>
          </cell>
          <cell r="I218">
            <v>12807.31</v>
          </cell>
        </row>
        <row r="219">
          <cell r="A219" t="str">
            <v>PL62</v>
          </cell>
          <cell r="B219">
            <v>4777.46</v>
          </cell>
          <cell r="C219">
            <v>5340.54</v>
          </cell>
          <cell r="D219">
            <v>5219.84</v>
          </cell>
          <cell r="E219">
            <v>4861.3500000000004</v>
          </cell>
          <cell r="F219">
            <v>5130.5600000000004</v>
          </cell>
          <cell r="G219">
            <v>6066.37</v>
          </cell>
          <cell r="H219">
            <v>6696.27</v>
          </cell>
          <cell r="I219">
            <v>7580.15</v>
          </cell>
        </row>
        <row r="220">
          <cell r="A220" t="str">
            <v>PL63</v>
          </cell>
          <cell r="B220">
            <v>9269.25</v>
          </cell>
          <cell r="C220">
            <v>10602.11</v>
          </cell>
          <cell r="D220">
            <v>10622.18</v>
          </cell>
          <cell r="E220">
            <v>9629.9699999999993</v>
          </cell>
          <cell r="F220">
            <v>10214.280000000001</v>
          </cell>
          <cell r="G220">
            <v>12241.61</v>
          </cell>
          <cell r="H220">
            <v>13649.48</v>
          </cell>
          <cell r="I220">
            <v>15624.12</v>
          </cell>
        </row>
        <row r="221">
          <cell r="A221" t="str">
            <v>PT11</v>
          </cell>
          <cell r="B221">
            <v>32202.38</v>
          </cell>
          <cell r="C221">
            <v>34417.1</v>
          </cell>
          <cell r="D221">
            <v>35623.089999999997</v>
          </cell>
          <cell r="E221">
            <v>35826.35</v>
          </cell>
          <cell r="F221">
            <v>36945.620000000003</v>
          </cell>
          <cell r="G221">
            <v>38343.25</v>
          </cell>
          <cell r="H221">
            <v>39964.21</v>
          </cell>
          <cell r="I221">
            <v>42678.65</v>
          </cell>
        </row>
        <row r="222">
          <cell r="A222" t="str">
            <v>PT15</v>
          </cell>
          <cell r="B222">
            <v>4362.1499999999996</v>
          </cell>
          <cell r="C222">
            <v>4756.59</v>
          </cell>
          <cell r="D222">
            <v>5074.93</v>
          </cell>
          <cell r="E222">
            <v>5347.49</v>
          </cell>
          <cell r="F222">
            <v>5550.46</v>
          </cell>
          <cell r="G222">
            <v>5845.37</v>
          </cell>
          <cell r="H222">
            <v>6183.01</v>
          </cell>
          <cell r="I222">
            <v>6636.06</v>
          </cell>
        </row>
        <row r="223">
          <cell r="A223" t="str">
            <v>PT16</v>
          </cell>
          <cell r="B223">
            <v>21852.6</v>
          </cell>
          <cell r="C223">
            <v>23018.94</v>
          </cell>
          <cell r="D223">
            <v>23864.76</v>
          </cell>
          <cell r="E223">
            <v>24678.99</v>
          </cell>
          <cell r="F223">
            <v>25660.36</v>
          </cell>
          <cell r="G223">
            <v>26225.22</v>
          </cell>
          <cell r="H223">
            <v>27346.36</v>
          </cell>
          <cell r="I223">
            <v>28793.81</v>
          </cell>
        </row>
        <row r="224">
          <cell r="A224" t="str">
            <v>PT17</v>
          </cell>
          <cell r="B224">
            <v>41513.4</v>
          </cell>
          <cell r="C224">
            <v>43749.5</v>
          </cell>
          <cell r="D224">
            <v>46269.54</v>
          </cell>
          <cell r="E224">
            <v>47496.44</v>
          </cell>
          <cell r="F224">
            <v>49956.11</v>
          </cell>
          <cell r="G224">
            <v>51567.68</v>
          </cell>
          <cell r="H224">
            <v>53647.45</v>
          </cell>
          <cell r="I224">
            <v>56873</v>
          </cell>
        </row>
        <row r="225">
          <cell r="A225" t="str">
            <v>PT18</v>
          </cell>
          <cell r="B225">
            <v>7833.37</v>
          </cell>
          <cell r="C225">
            <v>8149.13</v>
          </cell>
          <cell r="D225">
            <v>8427.7099999999991</v>
          </cell>
          <cell r="E225">
            <v>8744.98</v>
          </cell>
          <cell r="F225">
            <v>9096.9500000000007</v>
          </cell>
          <cell r="G225">
            <v>9292.6200000000008</v>
          </cell>
          <cell r="H225">
            <v>9819.4599999999991</v>
          </cell>
          <cell r="I225">
            <v>10248.18</v>
          </cell>
        </row>
        <row r="226">
          <cell r="A226" t="str">
            <v>PT20</v>
          </cell>
          <cell r="B226">
            <v>2126.9499999999998</v>
          </cell>
          <cell r="C226">
            <v>2338.19</v>
          </cell>
          <cell r="D226">
            <v>2510.48</v>
          </cell>
          <cell r="E226">
            <v>2607.83</v>
          </cell>
          <cell r="F226">
            <v>2708.36</v>
          </cell>
          <cell r="G226">
            <v>2830.43</v>
          </cell>
          <cell r="H226">
            <v>2962.22</v>
          </cell>
          <cell r="I226">
            <v>3124.59</v>
          </cell>
        </row>
        <row r="227">
          <cell r="A227" t="str">
            <v>PT30</v>
          </cell>
          <cell r="B227">
            <v>2402.21</v>
          </cell>
          <cell r="C227">
            <v>2488.9699999999998</v>
          </cell>
          <cell r="D227">
            <v>2843.79</v>
          </cell>
          <cell r="E227">
            <v>2974.14</v>
          </cell>
          <cell r="F227">
            <v>3233.34</v>
          </cell>
          <cell r="G227">
            <v>3400.02</v>
          </cell>
          <cell r="H227">
            <v>3577.75</v>
          </cell>
          <cell r="I227">
            <v>3767.97</v>
          </cell>
        </row>
        <row r="228">
          <cell r="A228" t="str">
            <v>PTZZ</v>
          </cell>
          <cell r="B228">
            <v>274.91000000000003</v>
          </cell>
          <cell r="C228">
            <v>226.49</v>
          </cell>
          <cell r="D228">
            <v>178.86</v>
          </cell>
          <cell r="E228">
            <v>142.78</v>
          </cell>
          <cell r="F228">
            <v>118.62</v>
          </cell>
          <cell r="G228">
            <v>94.82</v>
          </cell>
          <cell r="H228">
            <v>78.95</v>
          </cell>
          <cell r="I228">
            <v>60.96</v>
          </cell>
        </row>
        <row r="229">
          <cell r="A229" t="str">
            <v>RO11</v>
          </cell>
          <cell r="B229">
            <v>4150.99</v>
          </cell>
          <cell r="C229">
            <v>4753.1499999999996</v>
          </cell>
          <cell r="D229">
            <v>5237.7700000000004</v>
          </cell>
          <cell r="E229">
            <v>5616.89</v>
          </cell>
          <cell r="F229">
            <v>6540.73</v>
          </cell>
          <cell r="G229">
            <v>8315.2000000000007</v>
          </cell>
          <cell r="H229">
            <v>10316.81</v>
          </cell>
          <cell r="I229">
            <v>13388.24</v>
          </cell>
        </row>
        <row r="230">
          <cell r="A230" t="str">
            <v>RO12</v>
          </cell>
          <cell r="B230">
            <v>4441.5200000000004</v>
          </cell>
          <cell r="C230">
            <v>4928.55</v>
          </cell>
          <cell r="D230">
            <v>5389.83</v>
          </cell>
          <cell r="E230">
            <v>5685.02</v>
          </cell>
          <cell r="F230">
            <v>6397.75</v>
          </cell>
          <cell r="G230">
            <v>8005.47</v>
          </cell>
          <cell r="H230">
            <v>10015.969999999999</v>
          </cell>
          <cell r="I230">
            <v>12898.93</v>
          </cell>
        </row>
        <row r="231">
          <cell r="A231" t="str">
            <v>RO21</v>
          </cell>
          <cell r="B231">
            <v>4326.32</v>
          </cell>
          <cell r="C231">
            <v>4923.28</v>
          </cell>
          <cell r="D231">
            <v>5304.54</v>
          </cell>
          <cell r="E231">
            <v>5644.91</v>
          </cell>
          <cell r="F231">
            <v>6341.64</v>
          </cell>
          <cell r="G231">
            <v>7923.8</v>
          </cell>
          <cell r="H231">
            <v>9531.4</v>
          </cell>
          <cell r="I231">
            <v>12050.49</v>
          </cell>
        </row>
        <row r="232">
          <cell r="A232" t="str">
            <v>RO22</v>
          </cell>
          <cell r="B232">
            <v>4310.16</v>
          </cell>
          <cell r="C232">
            <v>4786.26</v>
          </cell>
          <cell r="D232">
            <v>5156.67</v>
          </cell>
          <cell r="E232">
            <v>5411.95</v>
          </cell>
          <cell r="F232">
            <v>6495.16</v>
          </cell>
          <cell r="G232">
            <v>8034.11</v>
          </cell>
          <cell r="H232">
            <v>9764.59</v>
          </cell>
          <cell r="I232">
            <v>11783.38</v>
          </cell>
        </row>
        <row r="233">
          <cell r="A233" t="str">
            <v>RO31</v>
          </cell>
          <cell r="B233">
            <v>4566.46</v>
          </cell>
          <cell r="C233">
            <v>5267.96</v>
          </cell>
          <cell r="D233">
            <v>5617.65</v>
          </cell>
          <cell r="E233">
            <v>5895.08</v>
          </cell>
          <cell r="F233">
            <v>7099.43</v>
          </cell>
          <cell r="G233">
            <v>8996.1299999999992</v>
          </cell>
          <cell r="H233">
            <v>11029.81</v>
          </cell>
          <cell r="I233">
            <v>13679.37</v>
          </cell>
        </row>
        <row r="234">
          <cell r="A234" t="str">
            <v>RO32</v>
          </cell>
          <cell r="B234">
            <v>8191.45</v>
          </cell>
          <cell r="C234">
            <v>8622.9</v>
          </cell>
          <cell r="D234">
            <v>9353.18</v>
          </cell>
          <cell r="E234">
            <v>9997.66</v>
          </cell>
          <cell r="F234">
            <v>11701.43</v>
          </cell>
          <cell r="G234">
            <v>16856.14</v>
          </cell>
          <cell r="H234">
            <v>20276.189999999999</v>
          </cell>
          <cell r="I234">
            <v>26912.87</v>
          </cell>
        </row>
        <row r="235">
          <cell r="A235" t="str">
            <v>RO41</v>
          </cell>
          <cell r="B235">
            <v>3179.4</v>
          </cell>
          <cell r="C235">
            <v>3708.97</v>
          </cell>
          <cell r="D235">
            <v>3653.85</v>
          </cell>
          <cell r="E235">
            <v>4189.88</v>
          </cell>
          <cell r="F235">
            <v>4822.51</v>
          </cell>
          <cell r="G235">
            <v>5799.69</v>
          </cell>
          <cell r="H235">
            <v>7191.28</v>
          </cell>
          <cell r="I235">
            <v>8952.7800000000007</v>
          </cell>
        </row>
        <row r="236">
          <cell r="A236" t="str">
            <v>RO42</v>
          </cell>
          <cell r="B236">
            <v>3441.77</v>
          </cell>
          <cell r="C236">
            <v>3926.51</v>
          </cell>
          <cell r="D236">
            <v>4232.75</v>
          </cell>
          <cell r="E236">
            <v>4651.1899999999996</v>
          </cell>
          <cell r="F236">
            <v>5442.04</v>
          </cell>
          <cell r="G236">
            <v>6932.09</v>
          </cell>
          <cell r="H236">
            <v>8783.6200000000008</v>
          </cell>
          <cell r="I236">
            <v>11105.87</v>
          </cell>
        </row>
        <row r="237">
          <cell r="A237" t="str">
            <v>ROZZ</v>
          </cell>
          <cell r="B237">
            <v>48.44</v>
          </cell>
          <cell r="C237">
            <v>38.19</v>
          </cell>
          <cell r="D237">
            <v>36.9</v>
          </cell>
          <cell r="E237">
            <v>36.51</v>
          </cell>
          <cell r="F237">
            <v>37.32</v>
          </cell>
          <cell r="G237">
            <v>49.82</v>
          </cell>
          <cell r="H237">
            <v>55.99</v>
          </cell>
          <cell r="I237">
            <v>99.42</v>
          </cell>
        </row>
        <row r="238">
          <cell r="A238" t="str">
            <v>SI03</v>
          </cell>
          <cell r="B238">
            <v>8882.82</v>
          </cell>
          <cell r="C238">
            <v>9364.4500000000007</v>
          </cell>
          <cell r="D238">
            <v>10052.14</v>
          </cell>
          <cell r="E238">
            <v>10336.73</v>
          </cell>
          <cell r="F238">
            <v>10936.28</v>
          </cell>
          <cell r="G238">
            <v>11517.43</v>
          </cell>
          <cell r="H238">
            <v>12346.7</v>
          </cell>
          <cell r="I238">
            <v>13664.22</v>
          </cell>
        </row>
        <row r="239">
          <cell r="A239" t="str">
            <v>SI04</v>
          </cell>
          <cell r="B239">
            <v>10269.870000000001</v>
          </cell>
          <cell r="C239">
            <v>11034.18</v>
          </cell>
          <cell r="D239">
            <v>11835.71</v>
          </cell>
          <cell r="E239">
            <v>12693.07</v>
          </cell>
          <cell r="F239">
            <v>13403.52</v>
          </cell>
          <cell r="G239">
            <v>14172.03</v>
          </cell>
          <cell r="H239">
            <v>15393.04</v>
          </cell>
          <cell r="I239">
            <v>17144.5</v>
          </cell>
        </row>
        <row r="240">
          <cell r="A240" t="str">
            <v>SK01</v>
          </cell>
          <cell r="B240">
            <v>4956.3500000000004</v>
          </cell>
          <cell r="C240">
            <v>5305.86</v>
          </cell>
          <cell r="D240">
            <v>5989.03</v>
          </cell>
          <cell r="E240">
            <v>6762.72</v>
          </cell>
          <cell r="F240">
            <v>7838.44</v>
          </cell>
          <cell r="G240">
            <v>9516.58</v>
          </cell>
          <cell r="H240">
            <v>10755.36</v>
          </cell>
          <cell r="I240">
            <v>13567.2</v>
          </cell>
        </row>
        <row r="241">
          <cell r="A241" t="str">
            <v>SK02</v>
          </cell>
          <cell r="B241">
            <v>6552</v>
          </cell>
          <cell r="C241">
            <v>6978.03</v>
          </cell>
          <cell r="D241">
            <v>7545.56</v>
          </cell>
          <cell r="E241">
            <v>8753.23</v>
          </cell>
          <cell r="F241">
            <v>10185.26</v>
          </cell>
          <cell r="G241">
            <v>11372.05</v>
          </cell>
          <cell r="H241">
            <v>14003.28</v>
          </cell>
          <cell r="I241">
            <v>16959.849999999999</v>
          </cell>
        </row>
        <row r="242">
          <cell r="A242" t="str">
            <v>SK03</v>
          </cell>
          <cell r="B242">
            <v>4133.29</v>
          </cell>
          <cell r="C242">
            <v>4541.9799999999996</v>
          </cell>
          <cell r="D242">
            <v>5030.62</v>
          </cell>
          <cell r="E242">
            <v>5625.18</v>
          </cell>
          <cell r="F242">
            <v>6373.12</v>
          </cell>
          <cell r="G242">
            <v>6763.12</v>
          </cell>
          <cell r="H242">
            <v>7975.13</v>
          </cell>
          <cell r="I242">
            <v>10028.58</v>
          </cell>
        </row>
        <row r="243">
          <cell r="A243" t="str">
            <v>SK04</v>
          </cell>
          <cell r="B243">
            <v>4317.3100000000004</v>
          </cell>
          <cell r="C243">
            <v>4796.54</v>
          </cell>
          <cell r="D243">
            <v>5236.0200000000004</v>
          </cell>
          <cell r="E243">
            <v>5841.63</v>
          </cell>
          <cell r="F243">
            <v>6671.95</v>
          </cell>
          <cell r="G243">
            <v>7270.48</v>
          </cell>
          <cell r="H243">
            <v>8299.1200000000008</v>
          </cell>
          <cell r="I243">
            <v>10118.76</v>
          </cell>
        </row>
        <row r="244">
          <cell r="A244" t="str">
            <v>FI19</v>
          </cell>
          <cell r="B244">
            <v>26462.82</v>
          </cell>
          <cell r="C244">
            <v>28901.08</v>
          </cell>
          <cell r="D244">
            <v>29276.240000000002</v>
          </cell>
          <cell r="E244">
            <v>30017.5</v>
          </cell>
          <cell r="F244">
            <v>31099.27</v>
          </cell>
          <cell r="G244">
            <v>32480.75</v>
          </cell>
          <cell r="H244">
            <v>33733.360000000001</v>
          </cell>
          <cell r="I244">
            <v>37176.61</v>
          </cell>
        </row>
        <row r="245">
          <cell r="A245" t="str">
            <v>FI1B</v>
          </cell>
          <cell r="B245">
            <v>43950.92</v>
          </cell>
          <cell r="C245">
            <v>47358.63</v>
          </cell>
          <cell r="D245">
            <v>47755.13</v>
          </cell>
          <cell r="E245">
            <v>48001.93</v>
          </cell>
          <cell r="F245">
            <v>50530.22</v>
          </cell>
          <cell r="G245">
            <v>52575.85</v>
          </cell>
          <cell r="H245">
            <v>55883.45</v>
          </cell>
          <cell r="I245">
            <v>61113</v>
          </cell>
        </row>
        <row r="246">
          <cell r="A246" t="str">
            <v>FI1C</v>
          </cell>
          <cell r="B246">
            <v>24283.13</v>
          </cell>
          <cell r="C246">
            <v>25428.62</v>
          </cell>
          <cell r="D246">
            <v>26408.66</v>
          </cell>
          <cell r="E246">
            <v>26652.89</v>
          </cell>
          <cell r="F246">
            <v>28180.61</v>
          </cell>
          <cell r="G246">
            <v>28796.27</v>
          </cell>
          <cell r="H246">
            <v>29725.35</v>
          </cell>
          <cell r="I246">
            <v>32033.91</v>
          </cell>
        </row>
        <row r="247">
          <cell r="A247" t="str">
            <v>FI1D</v>
          </cell>
          <cell r="B247">
            <v>23682.560000000001</v>
          </cell>
          <cell r="C247">
            <v>24477.42</v>
          </cell>
          <cell r="D247">
            <v>25632.53</v>
          </cell>
          <cell r="E247">
            <v>26653.01</v>
          </cell>
          <cell r="F247">
            <v>27994.11</v>
          </cell>
          <cell r="G247">
            <v>28800.81</v>
          </cell>
          <cell r="H247">
            <v>30135.62</v>
          </cell>
          <cell r="I247">
            <v>32304.42</v>
          </cell>
        </row>
        <row r="248">
          <cell r="A248" t="str">
            <v>FI20</v>
          </cell>
          <cell r="B248">
            <v>705.19</v>
          </cell>
          <cell r="C248">
            <v>842.22</v>
          </cell>
          <cell r="D248">
            <v>856.55</v>
          </cell>
          <cell r="E248">
            <v>864.17</v>
          </cell>
          <cell r="F248">
            <v>894.22</v>
          </cell>
          <cell r="G248">
            <v>915.46</v>
          </cell>
          <cell r="H248">
            <v>937.46</v>
          </cell>
          <cell r="I248">
            <v>963.15</v>
          </cell>
        </row>
        <row r="249">
          <cell r="A249" t="str">
            <v>FIZZ</v>
          </cell>
          <cell r="B249">
            <v>115.38</v>
          </cell>
          <cell r="C249">
            <v>103.04</v>
          </cell>
          <cell r="D249">
            <v>91.89</v>
          </cell>
          <cell r="E249">
            <v>53.51</v>
          </cell>
          <cell r="F249">
            <v>53.56</v>
          </cell>
          <cell r="G249">
            <v>51.85</v>
          </cell>
          <cell r="H249">
            <v>59.76</v>
          </cell>
          <cell r="I249">
            <v>62.92</v>
          </cell>
        </row>
        <row r="250">
          <cell r="A250" t="str">
            <v>SE11</v>
          </cell>
          <cell r="B250">
            <v>71514.710000000006</v>
          </cell>
          <cell r="C250">
            <v>67236.009999999995</v>
          </cell>
          <cell r="D250">
            <v>70415.67</v>
          </cell>
          <cell r="E250">
            <v>73100.759999999995</v>
          </cell>
          <cell r="F250">
            <v>78208.41</v>
          </cell>
          <cell r="G250">
            <v>80292.06</v>
          </cell>
          <cell r="H250">
            <v>84736.77</v>
          </cell>
          <cell r="I250">
            <v>91717.17</v>
          </cell>
        </row>
        <row r="251">
          <cell r="A251" t="str">
            <v>SE12</v>
          </cell>
          <cell r="B251">
            <v>36026.86</v>
          </cell>
          <cell r="C251">
            <v>34480.660000000003</v>
          </cell>
          <cell r="D251">
            <v>36382.089999999997</v>
          </cell>
          <cell r="E251">
            <v>37856.14</v>
          </cell>
          <cell r="F251">
            <v>39527.85</v>
          </cell>
          <cell r="G251">
            <v>40036.199999999997</v>
          </cell>
          <cell r="H251">
            <v>42971.34</v>
          </cell>
          <cell r="I251">
            <v>45626.86</v>
          </cell>
        </row>
        <row r="252">
          <cell r="A252" t="str">
            <v>SE21</v>
          </cell>
          <cell r="B252">
            <v>19705.990000000002</v>
          </cell>
          <cell r="C252">
            <v>18518.55</v>
          </cell>
          <cell r="D252">
            <v>19475.939999999999</v>
          </cell>
          <cell r="E252">
            <v>20350.060000000001</v>
          </cell>
          <cell r="F252">
            <v>21189.13</v>
          </cell>
          <cell r="G252">
            <v>20584.560000000001</v>
          </cell>
          <cell r="H252">
            <v>22628.26</v>
          </cell>
          <cell r="I252">
            <v>24092.82</v>
          </cell>
        </row>
        <row r="253">
          <cell r="A253" t="str">
            <v>SE22</v>
          </cell>
          <cell r="B253">
            <v>32503.43</v>
          </cell>
          <cell r="C253">
            <v>30536.240000000002</v>
          </cell>
          <cell r="D253">
            <v>32444.25</v>
          </cell>
          <cell r="E253">
            <v>33567.33</v>
          </cell>
          <cell r="F253">
            <v>34909.42</v>
          </cell>
          <cell r="G253">
            <v>35591.56</v>
          </cell>
          <cell r="H253">
            <v>37992.74</v>
          </cell>
          <cell r="I253">
            <v>42219.11</v>
          </cell>
        </row>
        <row r="254">
          <cell r="A254" t="str">
            <v>SE23</v>
          </cell>
          <cell r="B254">
            <v>47721.07</v>
          </cell>
          <cell r="C254">
            <v>45931.97</v>
          </cell>
          <cell r="D254">
            <v>47397.15</v>
          </cell>
          <cell r="E254">
            <v>50966.33</v>
          </cell>
          <cell r="F254">
            <v>52458.6</v>
          </cell>
          <cell r="G254">
            <v>53161.43</v>
          </cell>
          <cell r="H254">
            <v>57613.35</v>
          </cell>
          <cell r="I254">
            <v>60631.89</v>
          </cell>
        </row>
        <row r="255">
          <cell r="A255" t="str">
            <v>SE31</v>
          </cell>
          <cell r="B255">
            <v>19881.71</v>
          </cell>
          <cell r="C255">
            <v>18278.89</v>
          </cell>
          <cell r="D255">
            <v>19274.759999999998</v>
          </cell>
          <cell r="E255">
            <v>20198.48</v>
          </cell>
          <cell r="F255">
            <v>21210.28</v>
          </cell>
          <cell r="G255">
            <v>21425.52</v>
          </cell>
          <cell r="H255">
            <v>22765.06</v>
          </cell>
          <cell r="I255">
            <v>23531.31</v>
          </cell>
        </row>
        <row r="256">
          <cell r="A256" t="str">
            <v>SE32</v>
          </cell>
          <cell r="B256">
            <v>9430.92</v>
          </cell>
          <cell r="C256">
            <v>9466.67</v>
          </cell>
          <cell r="D256">
            <v>9440.4599999999991</v>
          </cell>
          <cell r="E256">
            <v>9634.3799999999992</v>
          </cell>
          <cell r="F256">
            <v>10049.870000000001</v>
          </cell>
          <cell r="G256">
            <v>10228.290000000001</v>
          </cell>
          <cell r="H256">
            <v>10640.02</v>
          </cell>
          <cell r="I256">
            <v>10732.21</v>
          </cell>
        </row>
        <row r="257">
          <cell r="A257" t="str">
            <v>SE33</v>
          </cell>
          <cell r="B257">
            <v>12254.89</v>
          </cell>
          <cell r="C257">
            <v>11820.73</v>
          </cell>
          <cell r="D257">
            <v>12323.41</v>
          </cell>
          <cell r="E257">
            <v>12943.49</v>
          </cell>
          <cell r="F257">
            <v>13836.13</v>
          </cell>
          <cell r="G257">
            <v>14229.17</v>
          </cell>
          <cell r="H257">
            <v>15679.14</v>
          </cell>
          <cell r="I257">
            <v>15721.13</v>
          </cell>
        </row>
        <row r="258">
          <cell r="A258" t="str">
            <v>SEZZ</v>
          </cell>
          <cell r="B258">
            <v>69.63</v>
          </cell>
          <cell r="C258">
            <v>63.96</v>
          </cell>
          <cell r="D258">
            <v>64.400000000000006</v>
          </cell>
          <cell r="E258">
            <v>77.16</v>
          </cell>
          <cell r="F258">
            <v>77.81</v>
          </cell>
          <cell r="G258">
            <v>79.08</v>
          </cell>
          <cell r="H258">
            <v>81.040000000000006</v>
          </cell>
          <cell r="I258">
            <v>82.27</v>
          </cell>
        </row>
        <row r="259">
          <cell r="A259" t="str">
            <v>UKC1</v>
          </cell>
          <cell r="B259">
            <v>20825.95</v>
          </cell>
          <cell r="C259">
            <v>20597.55</v>
          </cell>
          <cell r="D259">
            <v>21401.65</v>
          </cell>
          <cell r="E259">
            <v>21043.66</v>
          </cell>
          <cell r="F259">
            <v>23219.29</v>
          </cell>
          <cell r="G259">
            <v>23629.72</v>
          </cell>
          <cell r="H259">
            <v>25493.96</v>
          </cell>
          <cell r="I259">
            <v>26258.880000000001</v>
          </cell>
        </row>
        <row r="260">
          <cell r="A260" t="str">
            <v>UKC2</v>
          </cell>
          <cell r="B260">
            <v>26678.48</v>
          </cell>
          <cell r="C260">
            <v>27983.34</v>
          </cell>
          <cell r="D260">
            <v>29885.66</v>
          </cell>
          <cell r="E260">
            <v>28744.639999999999</v>
          </cell>
          <cell r="F260">
            <v>31675.65</v>
          </cell>
          <cell r="G260">
            <v>33988.01</v>
          </cell>
          <cell r="H260">
            <v>35580.07</v>
          </cell>
          <cell r="I260">
            <v>35980.65</v>
          </cell>
        </row>
        <row r="261">
          <cell r="A261" t="str">
            <v>UKD1</v>
          </cell>
          <cell r="B261">
            <v>9457.24</v>
          </cell>
          <cell r="C261">
            <v>9518.07</v>
          </cell>
          <cell r="D261">
            <v>9962.9500000000007</v>
          </cell>
          <cell r="E261">
            <v>10086.85</v>
          </cell>
          <cell r="F261">
            <v>10690.18</v>
          </cell>
          <cell r="G261">
            <v>10837.96</v>
          </cell>
          <cell r="H261">
            <v>12028.22</v>
          </cell>
          <cell r="I261">
            <v>12509.86</v>
          </cell>
        </row>
        <row r="262">
          <cell r="A262" t="str">
            <v>UKD3</v>
          </cell>
          <cell r="B262">
            <v>56574.46</v>
          </cell>
          <cell r="C262">
            <v>59149.02</v>
          </cell>
          <cell r="D262">
            <v>61531.73</v>
          </cell>
          <cell r="E262">
            <v>59093.34</v>
          </cell>
          <cell r="F262">
            <v>64401.91</v>
          </cell>
          <cell r="G262">
            <v>66940.63</v>
          </cell>
          <cell r="H262">
            <v>71315.62</v>
          </cell>
          <cell r="I262">
            <v>73973.460000000006</v>
          </cell>
        </row>
        <row r="263">
          <cell r="A263" t="str">
            <v>UKD4</v>
          </cell>
          <cell r="B263">
            <v>29672.84</v>
          </cell>
          <cell r="C263">
            <v>29922.65</v>
          </cell>
          <cell r="D263">
            <v>31094.25</v>
          </cell>
          <cell r="E263">
            <v>30415.18</v>
          </cell>
          <cell r="F263">
            <v>33331.86</v>
          </cell>
          <cell r="G263">
            <v>34385.79</v>
          </cell>
          <cell r="H263">
            <v>35433.379999999997</v>
          </cell>
          <cell r="I263">
            <v>37348.39</v>
          </cell>
        </row>
        <row r="264">
          <cell r="A264" t="str">
            <v>UKD6</v>
          </cell>
          <cell r="B264">
            <v>23538.1</v>
          </cell>
          <cell r="C264">
            <v>26153.38</v>
          </cell>
          <cell r="D264">
            <v>27317.4</v>
          </cell>
          <cell r="E264">
            <v>25850.080000000002</v>
          </cell>
          <cell r="F264">
            <v>27247.81</v>
          </cell>
          <cell r="G264">
            <v>29007.02</v>
          </cell>
          <cell r="H264">
            <v>31748.639999999999</v>
          </cell>
          <cell r="I264">
            <v>32945.61</v>
          </cell>
        </row>
        <row r="265">
          <cell r="A265" t="str">
            <v>UKD7</v>
          </cell>
          <cell r="B265">
            <v>29480.87</v>
          </cell>
          <cell r="C265">
            <v>30125.27</v>
          </cell>
          <cell r="D265">
            <v>31830.54</v>
          </cell>
          <cell r="E265">
            <v>30853.05</v>
          </cell>
          <cell r="F265">
            <v>32873.599999999999</v>
          </cell>
          <cell r="G265">
            <v>33724.769999999997</v>
          </cell>
          <cell r="H265">
            <v>36741.82</v>
          </cell>
          <cell r="I265">
            <v>37092.67</v>
          </cell>
        </row>
        <row r="266">
          <cell r="A266" t="str">
            <v>UKE1</v>
          </cell>
          <cell r="B266">
            <v>18233.580000000002</v>
          </cell>
          <cell r="C266">
            <v>18579.45</v>
          </cell>
          <cell r="D266">
            <v>19876.599999999999</v>
          </cell>
          <cell r="E266">
            <v>19423.689999999999</v>
          </cell>
          <cell r="F266">
            <v>21168.18</v>
          </cell>
          <cell r="G266">
            <v>21917.23</v>
          </cell>
          <cell r="H266">
            <v>22976.84</v>
          </cell>
          <cell r="I266">
            <v>24462.99</v>
          </cell>
        </row>
        <row r="267">
          <cell r="A267" t="str">
            <v>UKE2</v>
          </cell>
          <cell r="B267">
            <v>18153.18</v>
          </cell>
          <cell r="C267">
            <v>18587.490000000002</v>
          </cell>
          <cell r="D267">
            <v>20488.84</v>
          </cell>
          <cell r="E267">
            <v>20107.23</v>
          </cell>
          <cell r="F267">
            <v>21663.279999999999</v>
          </cell>
          <cell r="G267">
            <v>22113.19</v>
          </cell>
          <cell r="H267">
            <v>23031.11</v>
          </cell>
          <cell r="I267">
            <v>24157.58</v>
          </cell>
        </row>
        <row r="268">
          <cell r="A268" t="str">
            <v>UKE3</v>
          </cell>
          <cell r="B268">
            <v>22891.65</v>
          </cell>
          <cell r="C268">
            <v>23662.5</v>
          </cell>
          <cell r="D268">
            <v>25466.34</v>
          </cell>
          <cell r="E268">
            <v>24709.89</v>
          </cell>
          <cell r="F268">
            <v>27199.19</v>
          </cell>
          <cell r="G268">
            <v>28150.04</v>
          </cell>
          <cell r="H268">
            <v>29783.05</v>
          </cell>
          <cell r="I268">
            <v>31851.13</v>
          </cell>
        </row>
        <row r="269">
          <cell r="A269" t="str">
            <v>UKE4</v>
          </cell>
          <cell r="B269">
            <v>47609.440000000002</v>
          </cell>
          <cell r="C269">
            <v>48259.28</v>
          </cell>
          <cell r="D269">
            <v>50102.57</v>
          </cell>
          <cell r="E269">
            <v>49301.29</v>
          </cell>
          <cell r="F269">
            <v>53474.49</v>
          </cell>
          <cell r="G269">
            <v>56237.2</v>
          </cell>
          <cell r="H269">
            <v>59523.57</v>
          </cell>
          <cell r="I269">
            <v>61948.74</v>
          </cell>
        </row>
        <row r="270">
          <cell r="A270" t="str">
            <v>UKF1</v>
          </cell>
          <cell r="B270">
            <v>42283.59</v>
          </cell>
          <cell r="C270">
            <v>43349.9</v>
          </cell>
          <cell r="D270">
            <v>44854.73</v>
          </cell>
          <cell r="E270">
            <v>42730.39</v>
          </cell>
          <cell r="F270">
            <v>46132.08</v>
          </cell>
          <cell r="G270">
            <v>49634.400000000001</v>
          </cell>
          <cell r="H270">
            <v>51960.45</v>
          </cell>
          <cell r="I270">
            <v>53401.82</v>
          </cell>
        </row>
        <row r="271">
          <cell r="A271" t="str">
            <v>UKF2</v>
          </cell>
          <cell r="B271">
            <v>38130.870000000003</v>
          </cell>
          <cell r="C271">
            <v>38599.71</v>
          </cell>
          <cell r="D271">
            <v>39587.81</v>
          </cell>
          <cell r="E271">
            <v>39145.07</v>
          </cell>
          <cell r="F271">
            <v>41639.410000000003</v>
          </cell>
          <cell r="G271">
            <v>43385.49</v>
          </cell>
          <cell r="H271">
            <v>46354.13</v>
          </cell>
          <cell r="I271">
            <v>49288.37</v>
          </cell>
        </row>
        <row r="272">
          <cell r="A272" t="str">
            <v>UKF3</v>
          </cell>
          <cell r="B272">
            <v>12866.71</v>
          </cell>
          <cell r="C272">
            <v>13739.21</v>
          </cell>
          <cell r="D272">
            <v>14294.8</v>
          </cell>
          <cell r="E272">
            <v>14325.35</v>
          </cell>
          <cell r="F272">
            <v>14334.13</v>
          </cell>
          <cell r="G272">
            <v>14767.48</v>
          </cell>
          <cell r="H272">
            <v>15777.51</v>
          </cell>
          <cell r="I272">
            <v>16496.189999999999</v>
          </cell>
        </row>
        <row r="273">
          <cell r="A273" t="str">
            <v>UKG1</v>
          </cell>
          <cell r="B273">
            <v>30084.66</v>
          </cell>
          <cell r="C273">
            <v>29691.09</v>
          </cell>
          <cell r="D273">
            <v>30254.6</v>
          </cell>
          <cell r="E273">
            <v>29782.22</v>
          </cell>
          <cell r="F273">
            <v>32478.71</v>
          </cell>
          <cell r="G273">
            <v>33250.949999999997</v>
          </cell>
          <cell r="H273">
            <v>36050.93</v>
          </cell>
          <cell r="I273">
            <v>36167.69</v>
          </cell>
        </row>
        <row r="274">
          <cell r="A274" t="str">
            <v>UKG2</v>
          </cell>
          <cell r="B274">
            <v>31126.53</v>
          </cell>
          <cell r="C274">
            <v>31294.32</v>
          </cell>
          <cell r="D274">
            <v>33020.050000000003</v>
          </cell>
          <cell r="E274">
            <v>31769.25</v>
          </cell>
          <cell r="F274">
            <v>34652.11</v>
          </cell>
          <cell r="G274">
            <v>35701.96</v>
          </cell>
          <cell r="H274">
            <v>37462.050000000003</v>
          </cell>
          <cell r="I274">
            <v>38495.480000000003</v>
          </cell>
        </row>
        <row r="275">
          <cell r="A275" t="str">
            <v>UKG3</v>
          </cell>
          <cell r="B275">
            <v>62138.22</v>
          </cell>
          <cell r="C275">
            <v>63090.36</v>
          </cell>
          <cell r="D275">
            <v>64882.400000000001</v>
          </cell>
          <cell r="E275">
            <v>61445.97</v>
          </cell>
          <cell r="F275">
            <v>65168.13</v>
          </cell>
          <cell r="G275">
            <v>67929.22</v>
          </cell>
          <cell r="H275">
            <v>70369.5</v>
          </cell>
          <cell r="I275">
            <v>72766.460000000006</v>
          </cell>
        </row>
        <row r="276">
          <cell r="A276" t="str">
            <v>UKH1</v>
          </cell>
          <cell r="B276">
            <v>55841.04</v>
          </cell>
          <cell r="C276">
            <v>57466.99</v>
          </cell>
          <cell r="D276">
            <v>58960.29</v>
          </cell>
          <cell r="E276">
            <v>57201.69</v>
          </cell>
          <cell r="F276">
            <v>61148.44</v>
          </cell>
          <cell r="G276">
            <v>63436.68</v>
          </cell>
          <cell r="H276">
            <v>69272.289999999994</v>
          </cell>
          <cell r="I276">
            <v>70646.17</v>
          </cell>
        </row>
        <row r="277">
          <cell r="A277" t="str">
            <v>UKH2</v>
          </cell>
          <cell r="B277">
            <v>49502.85</v>
          </cell>
          <cell r="C277">
            <v>50121.41</v>
          </cell>
          <cell r="D277">
            <v>51878.89</v>
          </cell>
          <cell r="E277">
            <v>49794.07</v>
          </cell>
          <cell r="F277">
            <v>51750.51</v>
          </cell>
          <cell r="G277">
            <v>54650.48</v>
          </cell>
          <cell r="H277">
            <v>56047.12</v>
          </cell>
          <cell r="I277">
            <v>57776.84</v>
          </cell>
        </row>
        <row r="278">
          <cell r="A278" t="str">
            <v>UKH3</v>
          </cell>
          <cell r="B278">
            <v>37005.32</v>
          </cell>
          <cell r="C278">
            <v>38623.83</v>
          </cell>
          <cell r="D278">
            <v>40231.86</v>
          </cell>
          <cell r="E278">
            <v>40233.24</v>
          </cell>
          <cell r="F278">
            <v>41746.97</v>
          </cell>
          <cell r="G278">
            <v>42532.9</v>
          </cell>
          <cell r="H278">
            <v>45384.54</v>
          </cell>
          <cell r="I278">
            <v>47226.52</v>
          </cell>
        </row>
        <row r="279">
          <cell r="A279" t="str">
            <v>UKI3</v>
          </cell>
          <cell r="B279">
            <v>115465.64</v>
          </cell>
          <cell r="C279">
            <v>118376.83</v>
          </cell>
          <cell r="D279">
            <v>121929.62</v>
          </cell>
          <cell r="E279">
            <v>117705.46</v>
          </cell>
          <cell r="F279">
            <v>128204.11</v>
          </cell>
          <cell r="G279">
            <v>140751.67999999999</v>
          </cell>
          <cell r="H279">
            <v>147530.54999999999</v>
          </cell>
          <cell r="I279">
            <v>163317.94</v>
          </cell>
        </row>
        <row r="280">
          <cell r="A280" t="str">
            <v>UKI4</v>
          </cell>
          <cell r="B280">
            <v>76228.92</v>
          </cell>
          <cell r="C280">
            <v>78005.05</v>
          </cell>
          <cell r="D280">
            <v>79907.13</v>
          </cell>
          <cell r="E280">
            <v>76901.399999999994</v>
          </cell>
          <cell r="F280">
            <v>83925.68</v>
          </cell>
          <cell r="G280">
            <v>91370.28</v>
          </cell>
          <cell r="H280">
            <v>95501.15</v>
          </cell>
          <cell r="I280">
            <v>104863.08</v>
          </cell>
        </row>
        <row r="281">
          <cell r="A281" t="str">
            <v>UKI5</v>
          </cell>
          <cell r="B281">
            <v>34176.68</v>
          </cell>
          <cell r="C281">
            <v>34275.65</v>
          </cell>
          <cell r="D281">
            <v>35092.160000000003</v>
          </cell>
          <cell r="E281">
            <v>33301.06</v>
          </cell>
          <cell r="F281">
            <v>35017.53</v>
          </cell>
          <cell r="G281">
            <v>36352.730000000003</v>
          </cell>
          <cell r="H281">
            <v>38531.379999999997</v>
          </cell>
          <cell r="I281">
            <v>40057.57</v>
          </cell>
        </row>
        <row r="282">
          <cell r="A282" t="str">
            <v>UKI6</v>
          </cell>
          <cell r="B282">
            <v>31753.3</v>
          </cell>
          <cell r="C282">
            <v>31495.33</v>
          </cell>
          <cell r="D282">
            <v>32404.62</v>
          </cell>
          <cell r="E282">
            <v>30893.51</v>
          </cell>
          <cell r="F282">
            <v>32486.080000000002</v>
          </cell>
          <cell r="G282">
            <v>33528.81</v>
          </cell>
          <cell r="H282">
            <v>35487.660000000003</v>
          </cell>
          <cell r="I282">
            <v>37227.11</v>
          </cell>
        </row>
        <row r="283">
          <cell r="A283" t="str">
            <v>UKI7</v>
          </cell>
          <cell r="B283">
            <v>59047.06</v>
          </cell>
          <cell r="C283">
            <v>58016.95</v>
          </cell>
          <cell r="D283">
            <v>59281.52</v>
          </cell>
          <cell r="E283">
            <v>55979.13</v>
          </cell>
          <cell r="F283">
            <v>58344.38</v>
          </cell>
          <cell r="G283">
            <v>60225.21</v>
          </cell>
          <cell r="H283">
            <v>62606.9</v>
          </cell>
          <cell r="I283">
            <v>65261.42</v>
          </cell>
        </row>
        <row r="284">
          <cell r="A284" t="str">
            <v>UKJ1</v>
          </cell>
          <cell r="B284">
            <v>80329.13</v>
          </cell>
          <cell r="C284">
            <v>80528.08</v>
          </cell>
          <cell r="D284">
            <v>85094.54</v>
          </cell>
          <cell r="E284">
            <v>82041.649999999994</v>
          </cell>
          <cell r="F284">
            <v>84671.26</v>
          </cell>
          <cell r="G284">
            <v>88546.36</v>
          </cell>
          <cell r="H284">
            <v>91539.17</v>
          </cell>
          <cell r="I284">
            <v>95820.79</v>
          </cell>
        </row>
        <row r="285">
          <cell r="A285" t="str">
            <v>UKJ2</v>
          </cell>
          <cell r="B285">
            <v>77395.48</v>
          </cell>
          <cell r="C285">
            <v>79212.7</v>
          </cell>
          <cell r="D285">
            <v>81332</v>
          </cell>
          <cell r="E285">
            <v>77275.679999999993</v>
          </cell>
          <cell r="F285">
            <v>79092.62</v>
          </cell>
          <cell r="G285">
            <v>80881.84</v>
          </cell>
          <cell r="H285">
            <v>87194.34</v>
          </cell>
          <cell r="I285">
            <v>90555.86</v>
          </cell>
        </row>
        <row r="286">
          <cell r="A286" t="str">
            <v>UKJ3</v>
          </cell>
          <cell r="B286">
            <v>49353.55</v>
          </cell>
          <cell r="C286">
            <v>51415.89</v>
          </cell>
          <cell r="D286">
            <v>54036.86</v>
          </cell>
          <cell r="E286">
            <v>49847.54</v>
          </cell>
          <cell r="F286">
            <v>53076.65</v>
          </cell>
          <cell r="G286">
            <v>55013.16</v>
          </cell>
          <cell r="H286">
            <v>57813.21</v>
          </cell>
          <cell r="I286">
            <v>61389.08</v>
          </cell>
        </row>
        <row r="287">
          <cell r="A287" t="str">
            <v>UKJ4</v>
          </cell>
          <cell r="B287">
            <v>36017.589999999997</v>
          </cell>
          <cell r="C287">
            <v>37311.660000000003</v>
          </cell>
          <cell r="D287">
            <v>39374.71</v>
          </cell>
          <cell r="E287">
            <v>37441.29</v>
          </cell>
          <cell r="F287">
            <v>39486.639999999999</v>
          </cell>
          <cell r="G287">
            <v>42142.44</v>
          </cell>
          <cell r="H287">
            <v>43446.82</v>
          </cell>
          <cell r="I287">
            <v>45274.28</v>
          </cell>
        </row>
        <row r="288">
          <cell r="A288" t="str">
            <v>UKK1</v>
          </cell>
          <cell r="B288">
            <v>60179.17</v>
          </cell>
          <cell r="C288">
            <v>62886.13</v>
          </cell>
          <cell r="D288">
            <v>65583.7</v>
          </cell>
          <cell r="E288">
            <v>62956.11</v>
          </cell>
          <cell r="F288">
            <v>67378.36</v>
          </cell>
          <cell r="G288">
            <v>69609.53</v>
          </cell>
          <cell r="H288">
            <v>71895.03</v>
          </cell>
          <cell r="I288">
            <v>76955.899999999994</v>
          </cell>
        </row>
        <row r="289">
          <cell r="A289" t="str">
            <v>UKK2</v>
          </cell>
          <cell r="B289">
            <v>27851.61</v>
          </cell>
          <cell r="C289">
            <v>27994.6</v>
          </cell>
          <cell r="D289">
            <v>28492.6</v>
          </cell>
          <cell r="E289">
            <v>27772.080000000002</v>
          </cell>
          <cell r="F289">
            <v>29475.73</v>
          </cell>
          <cell r="G289">
            <v>31364.43</v>
          </cell>
          <cell r="H289">
            <v>32916.26</v>
          </cell>
          <cell r="I289">
            <v>34203.760000000002</v>
          </cell>
        </row>
        <row r="290">
          <cell r="A290" t="str">
            <v>UKK3</v>
          </cell>
          <cell r="B290">
            <v>9713.2000000000007</v>
          </cell>
          <cell r="C290">
            <v>9847.7199999999993</v>
          </cell>
          <cell r="D290">
            <v>10634.03</v>
          </cell>
          <cell r="E290">
            <v>10998.71</v>
          </cell>
          <cell r="F290">
            <v>11133.7</v>
          </cell>
          <cell r="G290">
            <v>11673</v>
          </cell>
          <cell r="H290">
            <v>12874.6</v>
          </cell>
          <cell r="I290">
            <v>12837.19</v>
          </cell>
        </row>
        <row r="291">
          <cell r="A291" t="str">
            <v>UKK4</v>
          </cell>
          <cell r="B291">
            <v>22386.3</v>
          </cell>
          <cell r="C291">
            <v>23205.81</v>
          </cell>
          <cell r="D291">
            <v>24620.33</v>
          </cell>
          <cell r="E291">
            <v>23877.51</v>
          </cell>
          <cell r="F291">
            <v>26303.3</v>
          </cell>
          <cell r="G291">
            <v>27100.03</v>
          </cell>
          <cell r="H291">
            <v>28533.29</v>
          </cell>
          <cell r="I291">
            <v>29153.64</v>
          </cell>
        </row>
        <row r="292">
          <cell r="A292" t="str">
            <v>UKL1</v>
          </cell>
          <cell r="B292">
            <v>30347.18</v>
          </cell>
          <cell r="C292">
            <v>29951.599999999999</v>
          </cell>
          <cell r="D292">
            <v>31596.77</v>
          </cell>
          <cell r="E292">
            <v>30646.400000000001</v>
          </cell>
          <cell r="F292">
            <v>34078.92</v>
          </cell>
          <cell r="G292">
            <v>35892.07</v>
          </cell>
          <cell r="H292">
            <v>38125.06</v>
          </cell>
          <cell r="I292">
            <v>39044.92</v>
          </cell>
        </row>
        <row r="293">
          <cell r="A293" t="str">
            <v>UKL2</v>
          </cell>
          <cell r="B293">
            <v>24958.98</v>
          </cell>
          <cell r="C293">
            <v>25186.94</v>
          </cell>
          <cell r="D293">
            <v>25835.279999999999</v>
          </cell>
          <cell r="E293">
            <v>25792.28</v>
          </cell>
          <cell r="F293">
            <v>28095.07</v>
          </cell>
          <cell r="G293">
            <v>28957.3</v>
          </cell>
          <cell r="H293">
            <v>30589.82</v>
          </cell>
          <cell r="I293">
            <v>31985.56</v>
          </cell>
        </row>
        <row r="294">
          <cell r="A294" t="str">
            <v>UKM2</v>
          </cell>
          <cell r="B294">
            <v>46323.1</v>
          </cell>
          <cell r="C294">
            <v>47143.29</v>
          </cell>
          <cell r="D294">
            <v>49573.02</v>
          </cell>
          <cell r="E294">
            <v>47781.04</v>
          </cell>
          <cell r="F294">
            <v>52608.08</v>
          </cell>
          <cell r="G294">
            <v>54083.07</v>
          </cell>
          <cell r="H294">
            <v>59030.7</v>
          </cell>
          <cell r="I294">
            <v>61836.22</v>
          </cell>
        </row>
        <row r="295">
          <cell r="A295" t="str">
            <v>UKM3</v>
          </cell>
          <cell r="B295">
            <v>50623.48</v>
          </cell>
          <cell r="C295">
            <v>52459.519999999997</v>
          </cell>
          <cell r="D295">
            <v>52354.37</v>
          </cell>
          <cell r="E295">
            <v>50399.57</v>
          </cell>
          <cell r="F295">
            <v>54891.99</v>
          </cell>
          <cell r="G295">
            <v>58913.42</v>
          </cell>
          <cell r="H295">
            <v>61877.87</v>
          </cell>
          <cell r="I295">
            <v>62967.24</v>
          </cell>
        </row>
        <row r="296">
          <cell r="A296" t="str">
            <v>UKM5</v>
          </cell>
          <cell r="B296">
            <v>13506.6</v>
          </cell>
          <cell r="C296">
            <v>14094.59</v>
          </cell>
          <cell r="D296">
            <v>14452.24</v>
          </cell>
          <cell r="E296">
            <v>13270.42</v>
          </cell>
          <cell r="F296">
            <v>14191.2</v>
          </cell>
          <cell r="G296">
            <v>15405.09</v>
          </cell>
          <cell r="H296">
            <v>17115.28</v>
          </cell>
          <cell r="I296">
            <v>19366.099999999999</v>
          </cell>
        </row>
        <row r="297">
          <cell r="A297" t="str">
            <v>UKM6</v>
          </cell>
          <cell r="B297">
            <v>9596.7099999999991</v>
          </cell>
          <cell r="C297">
            <v>9640.2800000000007</v>
          </cell>
          <cell r="D297">
            <v>9997.93</v>
          </cell>
          <cell r="E297">
            <v>9774.7099999999991</v>
          </cell>
          <cell r="F297">
            <v>10940.68</v>
          </cell>
          <cell r="G297">
            <v>11811.93</v>
          </cell>
          <cell r="H297">
            <v>11988.62</v>
          </cell>
          <cell r="I297">
            <v>12362.28</v>
          </cell>
        </row>
        <row r="298">
          <cell r="A298" t="str">
            <v>UKN0</v>
          </cell>
          <cell r="B298">
            <v>35912.58</v>
          </cell>
          <cell r="C298">
            <v>36264.81</v>
          </cell>
          <cell r="D298">
            <v>36664.92</v>
          </cell>
          <cell r="E298">
            <v>36331.449999999997</v>
          </cell>
          <cell r="F298">
            <v>38427.19</v>
          </cell>
          <cell r="G298">
            <v>41047.089999999997</v>
          </cell>
          <cell r="H298">
            <v>44055.56</v>
          </cell>
          <cell r="I298">
            <v>47359.5</v>
          </cell>
        </row>
        <row r="299">
          <cell r="A299" t="str">
            <v>UKZZ</v>
          </cell>
          <cell r="B299">
            <v>35541.769999999997</v>
          </cell>
          <cell r="C299">
            <v>32468.2</v>
          </cell>
          <cell r="D299">
            <v>31507.72</v>
          </cell>
          <cell r="E299">
            <v>28669.49</v>
          </cell>
          <cell r="F299">
            <v>30244.89</v>
          </cell>
          <cell r="G299">
            <v>35163.79</v>
          </cell>
          <cell r="H299">
            <v>41754.07</v>
          </cell>
          <cell r="I299">
            <v>40593.86</v>
          </cell>
        </row>
        <row r="300">
          <cell r="A300" t="str">
            <v>NO01</v>
          </cell>
        </row>
        <row r="301">
          <cell r="A301" t="str">
            <v>NO02</v>
          </cell>
        </row>
        <row r="302">
          <cell r="A302" t="str">
            <v>NO03</v>
          </cell>
        </row>
        <row r="303">
          <cell r="A303" t="str">
            <v>NO04</v>
          </cell>
        </row>
        <row r="304">
          <cell r="A304" t="str">
            <v>NO05</v>
          </cell>
        </row>
        <row r="305">
          <cell r="A305" t="str">
            <v>NO06</v>
          </cell>
        </row>
        <row r="306">
          <cell r="A306" t="str">
            <v>NO07</v>
          </cell>
        </row>
        <row r="307">
          <cell r="A307" t="str">
            <v>NOZZ</v>
          </cell>
        </row>
        <row r="308">
          <cell r="A308" t="str">
            <v>MK00</v>
          </cell>
          <cell r="B308">
            <v>3451.61</v>
          </cell>
          <cell r="C308">
            <v>3509.63</v>
          </cell>
          <cell r="D308">
            <v>3496.35</v>
          </cell>
          <cell r="E308">
            <v>3789.84</v>
          </cell>
          <cell r="F308">
            <v>3972.88</v>
          </cell>
          <cell r="G308">
            <v>4320.72</v>
          </cell>
          <cell r="H308">
            <v>4757.43</v>
          </cell>
          <cell r="I308">
            <v>5252.59</v>
          </cell>
        </row>
        <row r="309">
          <cell r="A309" t="str">
            <v>AL01</v>
          </cell>
        </row>
        <row r="310">
          <cell r="A310" t="str">
            <v>AL02</v>
          </cell>
        </row>
        <row r="311">
          <cell r="A311" t="str">
            <v>AL03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Data2"/>
      <sheetName val="Data3"/>
      <sheetName val="Data4"/>
      <sheetName val="Data5"/>
      <sheetName val="Data6"/>
      <sheetName val="Data7"/>
      <sheetName val="Data8"/>
      <sheetName val="Data9"/>
      <sheetName val="Data10"/>
      <sheetName val="Data11"/>
      <sheetName val="Data12"/>
      <sheetName val="Data13"/>
      <sheetName val="Data14"/>
      <sheetName val="Data15"/>
      <sheetName val="Data16"/>
      <sheetName val="Data17"/>
      <sheetName val="Data18"/>
      <sheetName val="Data19"/>
      <sheetName val="Data20"/>
      <sheetName val="Data21"/>
      <sheetName val="Data22"/>
      <sheetName val="Data23"/>
      <sheetName val="Data24"/>
      <sheetName val="Data25"/>
      <sheetName val="Data26"/>
      <sheetName val="Data27"/>
      <sheetName val="Data28"/>
      <sheetName val="Data29"/>
      <sheetName val="Data30"/>
    </sheetNames>
    <sheetDataSet>
      <sheetData sheetId="0">
        <row r="12">
          <cell r="A12" t="str">
            <v>BG31</v>
          </cell>
          <cell r="B12">
            <v>563180.88</v>
          </cell>
          <cell r="C12">
            <v>590142.31999999995</v>
          </cell>
          <cell r="D12">
            <v>564486.80000000005</v>
          </cell>
          <cell r="E12">
            <v>595364.43999999994</v>
          </cell>
          <cell r="F12">
            <v>614986.56000000006</v>
          </cell>
          <cell r="G12">
            <v>626693.84</v>
          </cell>
          <cell r="H12">
            <v>634773.67000000004</v>
          </cell>
          <cell r="I12">
            <v>639267.74</v>
          </cell>
        </row>
        <row r="13">
          <cell r="A13" t="str">
            <v>BG32</v>
          </cell>
          <cell r="B13">
            <v>621101.15</v>
          </cell>
          <cell r="C13">
            <v>623904.26</v>
          </cell>
          <cell r="D13">
            <v>642321.77</v>
          </cell>
          <cell r="E13">
            <v>646324.31000000006</v>
          </cell>
          <cell r="F13">
            <v>679465.29</v>
          </cell>
          <cell r="G13">
            <v>728910.69</v>
          </cell>
          <cell r="H13">
            <v>736262.31</v>
          </cell>
          <cell r="I13">
            <v>699891.75</v>
          </cell>
        </row>
        <row r="14">
          <cell r="A14" t="str">
            <v>BG33</v>
          </cell>
          <cell r="B14">
            <v>636510.96</v>
          </cell>
          <cell r="C14">
            <v>626494.5</v>
          </cell>
          <cell r="D14">
            <v>619519.35</v>
          </cell>
          <cell r="E14">
            <v>664258.81999999995</v>
          </cell>
          <cell r="F14">
            <v>693320.08</v>
          </cell>
          <cell r="G14">
            <v>733131.61</v>
          </cell>
          <cell r="H14">
            <v>749750.13</v>
          </cell>
          <cell r="I14">
            <v>765951.38</v>
          </cell>
        </row>
        <row r="15">
          <cell r="A15" t="str">
            <v>BG34</v>
          </cell>
          <cell r="B15">
            <v>870249.9</v>
          </cell>
          <cell r="C15">
            <v>843653.99</v>
          </cell>
          <cell r="D15">
            <v>885361.29</v>
          </cell>
          <cell r="E15">
            <v>887001</v>
          </cell>
          <cell r="F15">
            <v>990824.53</v>
          </cell>
          <cell r="G15">
            <v>895092.65</v>
          </cell>
          <cell r="H15">
            <v>909583.72</v>
          </cell>
          <cell r="I15">
            <v>898363.21</v>
          </cell>
        </row>
        <row r="16">
          <cell r="A16" t="str">
            <v>BG41</v>
          </cell>
          <cell r="B16">
            <v>1545935.08</v>
          </cell>
          <cell r="C16">
            <v>1641018.83</v>
          </cell>
          <cell r="D16">
            <v>1629618.29</v>
          </cell>
          <cell r="E16">
            <v>1616084.63</v>
          </cell>
          <cell r="F16">
            <v>1639445.18</v>
          </cell>
          <cell r="G16">
            <v>1739360.93</v>
          </cell>
          <cell r="H16">
            <v>1851169.68</v>
          </cell>
          <cell r="I16">
            <v>1998241.98</v>
          </cell>
        </row>
        <row r="17">
          <cell r="A17" t="str">
            <v>BG42</v>
          </cell>
          <cell r="B17">
            <v>1076131.6399999999</v>
          </cell>
          <cell r="C17">
            <v>985082.91</v>
          </cell>
          <cell r="D17">
            <v>979248.21</v>
          </cell>
          <cell r="E17">
            <v>1033182.11</v>
          </cell>
          <cell r="F17">
            <v>1044155.97</v>
          </cell>
          <cell r="G17">
            <v>1074227.3500000001</v>
          </cell>
          <cell r="H17">
            <v>1093145.05</v>
          </cell>
          <cell r="I17">
            <v>1164254.57</v>
          </cell>
        </row>
        <row r="18">
          <cell r="A18" t="str">
            <v>CZ01</v>
          </cell>
          <cell r="B18">
            <v>1566362</v>
          </cell>
          <cell r="C18">
            <v>1483304</v>
          </cell>
          <cell r="D18">
            <v>1498801</v>
          </cell>
          <cell r="E18">
            <v>1506030</v>
          </cell>
          <cell r="F18">
            <v>1496119</v>
          </cell>
          <cell r="G18">
            <v>1564502</v>
          </cell>
          <cell r="H18">
            <v>1616207</v>
          </cell>
          <cell r="I18">
            <v>1593118</v>
          </cell>
        </row>
        <row r="19">
          <cell r="A19" t="str">
            <v>CZ02</v>
          </cell>
          <cell r="B19">
            <v>942299</v>
          </cell>
          <cell r="C19">
            <v>927358</v>
          </cell>
          <cell r="D19">
            <v>957467</v>
          </cell>
          <cell r="E19">
            <v>920823</v>
          </cell>
          <cell r="F19">
            <v>952413</v>
          </cell>
          <cell r="G19">
            <v>942499</v>
          </cell>
          <cell r="H19">
            <v>968667</v>
          </cell>
          <cell r="I19">
            <v>1007493</v>
          </cell>
        </row>
        <row r="20">
          <cell r="A20" t="str">
            <v>CZ03</v>
          </cell>
          <cell r="B20">
            <v>1050987</v>
          </cell>
          <cell r="C20">
            <v>1002841</v>
          </cell>
          <cell r="D20">
            <v>1002081</v>
          </cell>
          <cell r="E20">
            <v>979398</v>
          </cell>
          <cell r="F20">
            <v>997018</v>
          </cell>
          <cell r="G20">
            <v>1022446</v>
          </cell>
          <cell r="H20">
            <v>1010627</v>
          </cell>
          <cell r="I20">
            <v>1020386</v>
          </cell>
        </row>
        <row r="21">
          <cell r="A21" t="str">
            <v>CZ04</v>
          </cell>
          <cell r="B21">
            <v>944422</v>
          </cell>
          <cell r="C21">
            <v>912825</v>
          </cell>
          <cell r="D21">
            <v>912292</v>
          </cell>
          <cell r="E21">
            <v>903131</v>
          </cell>
          <cell r="F21">
            <v>904566</v>
          </cell>
          <cell r="G21">
            <v>913005</v>
          </cell>
          <cell r="H21">
            <v>903217</v>
          </cell>
          <cell r="I21">
            <v>891605</v>
          </cell>
        </row>
        <row r="22">
          <cell r="A22" t="str">
            <v>CZ05</v>
          </cell>
          <cell r="B22">
            <v>1301099</v>
          </cell>
          <cell r="C22">
            <v>1246714</v>
          </cell>
          <cell r="D22">
            <v>1249668</v>
          </cell>
          <cell r="E22">
            <v>1232469</v>
          </cell>
          <cell r="F22">
            <v>1228635</v>
          </cell>
          <cell r="G22">
            <v>1251453</v>
          </cell>
          <cell r="H22">
            <v>1234494</v>
          </cell>
          <cell r="I22">
            <v>1243364</v>
          </cell>
        </row>
        <row r="23">
          <cell r="A23" t="str">
            <v>CZ06</v>
          </cell>
          <cell r="B23">
            <v>1429685</v>
          </cell>
          <cell r="C23">
            <v>1352658</v>
          </cell>
          <cell r="D23">
            <v>1331322</v>
          </cell>
          <cell r="E23">
            <v>1320869</v>
          </cell>
          <cell r="F23">
            <v>1337084</v>
          </cell>
          <cell r="G23">
            <v>1352849</v>
          </cell>
          <cell r="H23">
            <v>1348386</v>
          </cell>
          <cell r="I23">
            <v>1386261</v>
          </cell>
        </row>
        <row r="24">
          <cell r="A24" t="str">
            <v>CZ07</v>
          </cell>
          <cell r="B24">
            <v>1026791</v>
          </cell>
          <cell r="C24">
            <v>981658</v>
          </cell>
          <cell r="D24">
            <v>985893</v>
          </cell>
          <cell r="E24">
            <v>983952</v>
          </cell>
          <cell r="F24">
            <v>971270</v>
          </cell>
          <cell r="G24">
            <v>979088</v>
          </cell>
          <cell r="H24">
            <v>989292</v>
          </cell>
          <cell r="I24">
            <v>1019349</v>
          </cell>
        </row>
        <row r="25">
          <cell r="A25" t="str">
            <v>CZ08</v>
          </cell>
          <cell r="B25">
            <v>950005</v>
          </cell>
          <cell r="C25">
            <v>904268</v>
          </cell>
          <cell r="D25">
            <v>921112</v>
          </cell>
          <cell r="E25">
            <v>889955</v>
          </cell>
          <cell r="F25">
            <v>886750</v>
          </cell>
          <cell r="G25">
            <v>918640</v>
          </cell>
          <cell r="H25">
            <v>904199</v>
          </cell>
          <cell r="I25">
            <v>926020</v>
          </cell>
        </row>
        <row r="26">
          <cell r="A26" t="str">
            <v>DK01</v>
          </cell>
          <cell r="B26">
            <v>1373456</v>
          </cell>
          <cell r="C26">
            <v>1394168</v>
          </cell>
          <cell r="D26">
            <v>1384669</v>
          </cell>
          <cell r="E26">
            <v>1355851</v>
          </cell>
          <cell r="F26">
            <v>1354825</v>
          </cell>
          <cell r="G26">
            <v>1374139</v>
          </cell>
          <cell r="H26">
            <v>1405904</v>
          </cell>
          <cell r="I26">
            <v>1410723</v>
          </cell>
        </row>
        <row r="27">
          <cell r="A27" t="str">
            <v>DK02</v>
          </cell>
          <cell r="B27">
            <v>491218</v>
          </cell>
          <cell r="C27">
            <v>494708</v>
          </cell>
          <cell r="D27">
            <v>494832</v>
          </cell>
          <cell r="E27">
            <v>491126</v>
          </cell>
          <cell r="F27">
            <v>493551</v>
          </cell>
          <cell r="G27">
            <v>496232</v>
          </cell>
          <cell r="H27">
            <v>510176</v>
          </cell>
          <cell r="I27">
            <v>498101</v>
          </cell>
        </row>
        <row r="28">
          <cell r="A28" t="str">
            <v>DK03</v>
          </cell>
          <cell r="B28">
            <v>850524</v>
          </cell>
          <cell r="C28">
            <v>857041</v>
          </cell>
          <cell r="D28">
            <v>852251</v>
          </cell>
          <cell r="E28">
            <v>841286</v>
          </cell>
          <cell r="F28">
            <v>832084</v>
          </cell>
          <cell r="G28">
            <v>838058</v>
          </cell>
          <cell r="H28">
            <v>857731</v>
          </cell>
          <cell r="I28">
            <v>878076</v>
          </cell>
        </row>
        <row r="29">
          <cell r="A29" t="str">
            <v>DK04</v>
          </cell>
          <cell r="B29">
            <v>902419</v>
          </cell>
          <cell r="C29">
            <v>914362</v>
          </cell>
          <cell r="D29">
            <v>912762</v>
          </cell>
          <cell r="E29">
            <v>911101</v>
          </cell>
          <cell r="F29">
            <v>906565</v>
          </cell>
          <cell r="G29">
            <v>919606</v>
          </cell>
          <cell r="H29">
            <v>948552</v>
          </cell>
          <cell r="I29">
            <v>949383</v>
          </cell>
        </row>
        <row r="30">
          <cell r="A30" t="str">
            <v>DK05</v>
          </cell>
          <cell r="B30">
            <v>410038</v>
          </cell>
          <cell r="C30">
            <v>411195</v>
          </cell>
          <cell r="D30">
            <v>412664</v>
          </cell>
          <cell r="E30">
            <v>405784</v>
          </cell>
          <cell r="F30">
            <v>401249</v>
          </cell>
          <cell r="G30">
            <v>400023</v>
          </cell>
          <cell r="H30">
            <v>409739</v>
          </cell>
          <cell r="I30">
            <v>422632</v>
          </cell>
        </row>
        <row r="31">
          <cell r="A31" t="str">
            <v>DKZZ</v>
          </cell>
          <cell r="B31">
            <v>11222</v>
          </cell>
          <cell r="C31">
            <v>15077</v>
          </cell>
          <cell r="D31">
            <v>14950</v>
          </cell>
          <cell r="E31">
            <v>16493</v>
          </cell>
          <cell r="F31">
            <v>12904</v>
          </cell>
          <cell r="G31">
            <v>11319</v>
          </cell>
          <cell r="H31">
            <v>10736</v>
          </cell>
          <cell r="I31">
            <v>13898</v>
          </cell>
        </row>
        <row r="32">
          <cell r="A32" t="str">
            <v>DE11</v>
          </cell>
          <cell r="B32">
            <v>3041195</v>
          </cell>
          <cell r="C32">
            <v>3052875</v>
          </cell>
          <cell r="D32">
            <v>3043740</v>
          </cell>
          <cell r="E32">
            <v>3013676</v>
          </cell>
          <cell r="F32">
            <v>3012774</v>
          </cell>
          <cell r="G32">
            <v>2993065</v>
          </cell>
          <cell r="H32">
            <v>3036698</v>
          </cell>
          <cell r="I32">
            <v>3083322</v>
          </cell>
        </row>
        <row r="33">
          <cell r="A33" t="str">
            <v>DE12</v>
          </cell>
          <cell r="B33">
            <v>1997052</v>
          </cell>
          <cell r="C33">
            <v>2001833</v>
          </cell>
          <cell r="D33">
            <v>1988337</v>
          </cell>
          <cell r="E33">
            <v>1961217</v>
          </cell>
          <cell r="F33">
            <v>1962949</v>
          </cell>
          <cell r="G33">
            <v>1958425</v>
          </cell>
          <cell r="H33">
            <v>1987507</v>
          </cell>
          <cell r="I33">
            <v>2030974</v>
          </cell>
        </row>
        <row r="34">
          <cell r="A34" t="str">
            <v>DE13</v>
          </cell>
          <cell r="B34">
            <v>1522730</v>
          </cell>
          <cell r="C34">
            <v>1527295</v>
          </cell>
          <cell r="D34">
            <v>1515851</v>
          </cell>
          <cell r="E34">
            <v>1497730</v>
          </cell>
          <cell r="F34">
            <v>1500254</v>
          </cell>
          <cell r="G34">
            <v>1493413</v>
          </cell>
          <cell r="H34">
            <v>1519799</v>
          </cell>
          <cell r="I34">
            <v>1552406</v>
          </cell>
        </row>
        <row r="35">
          <cell r="A35" t="str">
            <v>DE14</v>
          </cell>
          <cell r="B35">
            <v>1282216</v>
          </cell>
          <cell r="C35">
            <v>1281781</v>
          </cell>
          <cell r="D35">
            <v>1277619</v>
          </cell>
          <cell r="E35">
            <v>1261646</v>
          </cell>
          <cell r="F35">
            <v>1259319</v>
          </cell>
          <cell r="G35">
            <v>1257363</v>
          </cell>
          <cell r="H35">
            <v>1280332</v>
          </cell>
          <cell r="I35">
            <v>1314666</v>
          </cell>
        </row>
        <row r="36">
          <cell r="A36" t="str">
            <v>DE21</v>
          </cell>
          <cell r="B36">
            <v>3396805</v>
          </cell>
          <cell r="C36">
            <v>3426954</v>
          </cell>
          <cell r="D36">
            <v>3355139</v>
          </cell>
          <cell r="E36">
            <v>3346241</v>
          </cell>
          <cell r="F36">
            <v>3351016</v>
          </cell>
          <cell r="G36">
            <v>3345143</v>
          </cell>
          <cell r="H36">
            <v>3401155</v>
          </cell>
          <cell r="I36">
            <v>3482343</v>
          </cell>
        </row>
        <row r="37">
          <cell r="A37" t="str">
            <v>DE22</v>
          </cell>
          <cell r="B37">
            <v>843782</v>
          </cell>
          <cell r="C37">
            <v>835260</v>
          </cell>
          <cell r="D37">
            <v>848976</v>
          </cell>
          <cell r="E37">
            <v>814458</v>
          </cell>
          <cell r="F37">
            <v>817921</v>
          </cell>
          <cell r="G37">
            <v>811370</v>
          </cell>
          <cell r="H37">
            <v>826970</v>
          </cell>
          <cell r="I37">
            <v>843496</v>
          </cell>
        </row>
        <row r="38">
          <cell r="A38" t="str">
            <v>DE23</v>
          </cell>
          <cell r="B38">
            <v>786740</v>
          </cell>
          <cell r="C38">
            <v>782374</v>
          </cell>
          <cell r="D38">
            <v>786760</v>
          </cell>
          <cell r="E38">
            <v>763051</v>
          </cell>
          <cell r="F38">
            <v>762304</v>
          </cell>
          <cell r="G38">
            <v>756140</v>
          </cell>
          <cell r="H38">
            <v>773567</v>
          </cell>
          <cell r="I38">
            <v>791527</v>
          </cell>
        </row>
        <row r="39">
          <cell r="A39" t="str">
            <v>DE24</v>
          </cell>
          <cell r="B39">
            <v>805804</v>
          </cell>
          <cell r="C39">
            <v>794206</v>
          </cell>
          <cell r="D39">
            <v>780374</v>
          </cell>
          <cell r="E39">
            <v>752755</v>
          </cell>
          <cell r="F39">
            <v>746255</v>
          </cell>
          <cell r="G39">
            <v>741259</v>
          </cell>
          <cell r="H39">
            <v>752995</v>
          </cell>
          <cell r="I39">
            <v>764330</v>
          </cell>
        </row>
        <row r="40">
          <cell r="A40" t="str">
            <v>DE25</v>
          </cell>
          <cell r="B40">
            <v>1306486</v>
          </cell>
          <cell r="C40">
            <v>1299314</v>
          </cell>
          <cell r="D40">
            <v>1272313</v>
          </cell>
          <cell r="E40">
            <v>1264854</v>
          </cell>
          <cell r="F40">
            <v>1269048</v>
          </cell>
          <cell r="G40">
            <v>1256659</v>
          </cell>
          <cell r="H40">
            <v>1281962</v>
          </cell>
          <cell r="I40">
            <v>1309790</v>
          </cell>
        </row>
        <row r="41">
          <cell r="A41" t="str">
            <v>DE26</v>
          </cell>
          <cell r="B41">
            <v>942394</v>
          </cell>
          <cell r="C41">
            <v>936971</v>
          </cell>
          <cell r="D41">
            <v>934893</v>
          </cell>
          <cell r="E41">
            <v>910170</v>
          </cell>
          <cell r="F41">
            <v>909835</v>
          </cell>
          <cell r="G41">
            <v>904610</v>
          </cell>
          <cell r="H41">
            <v>921460</v>
          </cell>
          <cell r="I41">
            <v>941146</v>
          </cell>
        </row>
        <row r="42">
          <cell r="A42" t="str">
            <v>DE27</v>
          </cell>
          <cell r="B42">
            <v>1282432</v>
          </cell>
          <cell r="C42">
            <v>1270134</v>
          </cell>
          <cell r="D42">
            <v>1272264</v>
          </cell>
          <cell r="E42">
            <v>1239166</v>
          </cell>
          <cell r="F42">
            <v>1239542</v>
          </cell>
          <cell r="G42">
            <v>1232230</v>
          </cell>
          <cell r="H42">
            <v>1256258</v>
          </cell>
          <cell r="I42">
            <v>1283377</v>
          </cell>
        </row>
        <row r="43">
          <cell r="A43" t="str">
            <v>DE30</v>
          </cell>
          <cell r="B43">
            <v>2459022</v>
          </cell>
          <cell r="C43">
            <v>2437870</v>
          </cell>
          <cell r="D43">
            <v>2363094</v>
          </cell>
          <cell r="E43">
            <v>2313848</v>
          </cell>
          <cell r="F43">
            <v>2320264</v>
          </cell>
          <cell r="G43">
            <v>2304385</v>
          </cell>
          <cell r="H43">
            <v>2358281</v>
          </cell>
          <cell r="I43">
            <v>2401251</v>
          </cell>
        </row>
        <row r="44">
          <cell r="A44" t="str">
            <v>DE40</v>
          </cell>
          <cell r="B44">
            <v>1714686</v>
          </cell>
          <cell r="C44">
            <v>1657994</v>
          </cell>
          <cell r="D44">
            <v>1611112</v>
          </cell>
          <cell r="E44">
            <v>1572839</v>
          </cell>
          <cell r="F44">
            <v>1580400</v>
          </cell>
          <cell r="G44">
            <v>1555626</v>
          </cell>
          <cell r="H44">
            <v>1581277</v>
          </cell>
          <cell r="I44">
            <v>1608023</v>
          </cell>
        </row>
        <row r="45">
          <cell r="A45" t="str">
            <v>DE50</v>
          </cell>
          <cell r="B45">
            <v>553053</v>
          </cell>
          <cell r="C45">
            <v>552727</v>
          </cell>
          <cell r="D45">
            <v>548486</v>
          </cell>
          <cell r="E45">
            <v>541242</v>
          </cell>
          <cell r="F45">
            <v>543798</v>
          </cell>
          <cell r="G45">
            <v>541703</v>
          </cell>
          <cell r="H45">
            <v>553347</v>
          </cell>
          <cell r="I45">
            <v>561243</v>
          </cell>
        </row>
        <row r="46">
          <cell r="A46" t="str">
            <v>DE60</v>
          </cell>
          <cell r="B46">
            <v>1544334</v>
          </cell>
          <cell r="C46">
            <v>1543579</v>
          </cell>
          <cell r="D46">
            <v>1525300</v>
          </cell>
          <cell r="E46">
            <v>1501934</v>
          </cell>
          <cell r="F46">
            <v>1501034</v>
          </cell>
          <cell r="G46">
            <v>1505818</v>
          </cell>
          <cell r="H46">
            <v>1543847</v>
          </cell>
          <cell r="I46">
            <v>1580378</v>
          </cell>
        </row>
        <row r="47">
          <cell r="A47" t="str">
            <v>DE71</v>
          </cell>
          <cell r="B47">
            <v>2991862</v>
          </cell>
          <cell r="C47">
            <v>2993628</v>
          </cell>
          <cell r="D47">
            <v>2965889</v>
          </cell>
          <cell r="E47">
            <v>2907141</v>
          </cell>
          <cell r="F47">
            <v>2914373</v>
          </cell>
          <cell r="G47">
            <v>2894961</v>
          </cell>
          <cell r="H47">
            <v>2931402</v>
          </cell>
          <cell r="I47">
            <v>2956433</v>
          </cell>
        </row>
        <row r="48">
          <cell r="A48" t="str">
            <v>DE72</v>
          </cell>
          <cell r="B48">
            <v>667856</v>
          </cell>
          <cell r="C48">
            <v>660798</v>
          </cell>
          <cell r="D48">
            <v>655779</v>
          </cell>
          <cell r="E48">
            <v>645661</v>
          </cell>
          <cell r="F48">
            <v>650414</v>
          </cell>
          <cell r="G48">
            <v>642826</v>
          </cell>
          <cell r="H48">
            <v>651517</v>
          </cell>
          <cell r="I48">
            <v>660756</v>
          </cell>
        </row>
        <row r="49">
          <cell r="A49" t="str">
            <v>DE73</v>
          </cell>
          <cell r="B49">
            <v>870252</v>
          </cell>
          <cell r="C49">
            <v>857398</v>
          </cell>
          <cell r="D49">
            <v>847021</v>
          </cell>
          <cell r="E49">
            <v>833608</v>
          </cell>
          <cell r="F49">
            <v>834986</v>
          </cell>
          <cell r="G49">
            <v>821131</v>
          </cell>
          <cell r="H49">
            <v>833423</v>
          </cell>
          <cell r="I49">
            <v>843713</v>
          </cell>
        </row>
        <row r="50">
          <cell r="A50" t="str">
            <v>DE80</v>
          </cell>
          <cell r="B50">
            <v>1193905</v>
          </cell>
          <cell r="C50">
            <v>1156205</v>
          </cell>
          <cell r="D50">
            <v>1133328</v>
          </cell>
          <cell r="E50">
            <v>1103518</v>
          </cell>
          <cell r="F50">
            <v>1101984</v>
          </cell>
          <cell r="G50">
            <v>1088488</v>
          </cell>
          <cell r="H50">
            <v>1113007</v>
          </cell>
          <cell r="I50">
            <v>1130401</v>
          </cell>
        </row>
        <row r="51">
          <cell r="A51" t="str">
            <v>DE91</v>
          </cell>
          <cell r="B51">
            <v>1073546</v>
          </cell>
          <cell r="C51">
            <v>1067873</v>
          </cell>
          <cell r="D51">
            <v>1054537</v>
          </cell>
          <cell r="E51">
            <v>1053257</v>
          </cell>
          <cell r="F51">
            <v>1057922</v>
          </cell>
          <cell r="G51">
            <v>1040345</v>
          </cell>
          <cell r="H51">
            <v>1048686</v>
          </cell>
          <cell r="I51">
            <v>1058635</v>
          </cell>
        </row>
        <row r="52">
          <cell r="A52" t="str">
            <v>DE92</v>
          </cell>
          <cell r="B52">
            <v>1488124</v>
          </cell>
          <cell r="C52">
            <v>1464078</v>
          </cell>
          <cell r="D52">
            <v>1464726</v>
          </cell>
          <cell r="E52">
            <v>1425914</v>
          </cell>
          <cell r="F52">
            <v>1425644</v>
          </cell>
          <cell r="G52">
            <v>1412530</v>
          </cell>
          <cell r="H52">
            <v>1431520</v>
          </cell>
          <cell r="I52">
            <v>1444966</v>
          </cell>
        </row>
        <row r="53">
          <cell r="A53" t="str">
            <v>DE93</v>
          </cell>
          <cell r="B53">
            <v>934910</v>
          </cell>
          <cell r="C53">
            <v>923595</v>
          </cell>
          <cell r="D53">
            <v>916854</v>
          </cell>
          <cell r="E53">
            <v>909987</v>
          </cell>
          <cell r="F53">
            <v>913767</v>
          </cell>
          <cell r="G53">
            <v>904756</v>
          </cell>
          <cell r="H53">
            <v>918307</v>
          </cell>
          <cell r="I53">
            <v>939810</v>
          </cell>
        </row>
        <row r="54">
          <cell r="A54" t="str">
            <v>DE94</v>
          </cell>
          <cell r="B54">
            <v>1577536</v>
          </cell>
          <cell r="C54">
            <v>1569338</v>
          </cell>
          <cell r="D54">
            <v>1553768</v>
          </cell>
          <cell r="E54">
            <v>1549033</v>
          </cell>
          <cell r="F54">
            <v>1551731</v>
          </cell>
          <cell r="G54">
            <v>1544298</v>
          </cell>
          <cell r="H54">
            <v>1585985</v>
          </cell>
          <cell r="I54">
            <v>1627442</v>
          </cell>
        </row>
        <row r="55">
          <cell r="A55" t="str">
            <v>DEA1</v>
          </cell>
          <cell r="B55">
            <v>3662648</v>
          </cell>
          <cell r="C55">
            <v>3632799</v>
          </cell>
          <cell r="D55">
            <v>3587104</v>
          </cell>
          <cell r="E55">
            <v>3544744</v>
          </cell>
          <cell r="F55">
            <v>3542929</v>
          </cell>
          <cell r="G55">
            <v>3520367</v>
          </cell>
          <cell r="H55">
            <v>3561195</v>
          </cell>
          <cell r="I55">
            <v>3616710</v>
          </cell>
        </row>
        <row r="56">
          <cell r="A56" t="str">
            <v>DEA2</v>
          </cell>
          <cell r="B56">
            <v>2931183</v>
          </cell>
          <cell r="C56">
            <v>2930651</v>
          </cell>
          <cell r="D56">
            <v>2921158</v>
          </cell>
          <cell r="E56">
            <v>2880812</v>
          </cell>
          <cell r="F56">
            <v>2886536</v>
          </cell>
          <cell r="G56">
            <v>2873159</v>
          </cell>
          <cell r="H56">
            <v>2924731</v>
          </cell>
          <cell r="I56">
            <v>2971365</v>
          </cell>
        </row>
        <row r="57">
          <cell r="A57" t="str">
            <v>DEA3</v>
          </cell>
          <cell r="B57">
            <v>1613109</v>
          </cell>
          <cell r="C57">
            <v>1578442</v>
          </cell>
          <cell r="D57">
            <v>1568829</v>
          </cell>
          <cell r="E57">
            <v>1556075</v>
          </cell>
          <cell r="F57">
            <v>1563847</v>
          </cell>
          <cell r="G57">
            <v>1551734</v>
          </cell>
          <cell r="H57">
            <v>1576885</v>
          </cell>
          <cell r="I57">
            <v>1603253</v>
          </cell>
        </row>
        <row r="58">
          <cell r="A58" t="str">
            <v>DEA4</v>
          </cell>
          <cell r="B58">
            <v>1424713</v>
          </cell>
          <cell r="C58">
            <v>1414918</v>
          </cell>
          <cell r="D58">
            <v>1393702</v>
          </cell>
          <cell r="E58">
            <v>1372200</v>
          </cell>
          <cell r="F58">
            <v>1371392</v>
          </cell>
          <cell r="G58">
            <v>1363967</v>
          </cell>
          <cell r="H58">
            <v>1390163</v>
          </cell>
          <cell r="I58">
            <v>1418557</v>
          </cell>
        </row>
        <row r="59">
          <cell r="A59" t="str">
            <v>DEA5</v>
          </cell>
          <cell r="B59">
            <v>2436222</v>
          </cell>
          <cell r="C59">
            <v>2413271</v>
          </cell>
          <cell r="D59">
            <v>2374034</v>
          </cell>
          <cell r="E59">
            <v>2341795</v>
          </cell>
          <cell r="F59">
            <v>2342071</v>
          </cell>
          <cell r="G59">
            <v>2322533</v>
          </cell>
          <cell r="H59">
            <v>2355771</v>
          </cell>
          <cell r="I59">
            <v>2386743</v>
          </cell>
        </row>
        <row r="60">
          <cell r="A60" t="str">
            <v>DEB1</v>
          </cell>
          <cell r="B60">
            <v>966537</v>
          </cell>
          <cell r="C60">
            <v>954336</v>
          </cell>
          <cell r="D60">
            <v>951627</v>
          </cell>
          <cell r="E60">
            <v>940504</v>
          </cell>
          <cell r="F60">
            <v>942366</v>
          </cell>
          <cell r="G60">
            <v>935678</v>
          </cell>
          <cell r="H60">
            <v>951436</v>
          </cell>
          <cell r="I60">
            <v>970043</v>
          </cell>
        </row>
        <row r="61">
          <cell r="A61" t="str">
            <v>DEB2</v>
          </cell>
          <cell r="B61">
            <v>331583</v>
          </cell>
          <cell r="C61">
            <v>328004</v>
          </cell>
          <cell r="D61">
            <v>326590</v>
          </cell>
          <cell r="E61">
            <v>324078</v>
          </cell>
          <cell r="F61">
            <v>325365</v>
          </cell>
          <cell r="G61">
            <v>325413</v>
          </cell>
          <cell r="H61">
            <v>331150</v>
          </cell>
          <cell r="I61">
            <v>338335</v>
          </cell>
        </row>
        <row r="62">
          <cell r="A62" t="str">
            <v>DEB3</v>
          </cell>
          <cell r="B62">
            <v>1269459</v>
          </cell>
          <cell r="C62">
            <v>1257217</v>
          </cell>
          <cell r="D62">
            <v>1254391</v>
          </cell>
          <cell r="E62">
            <v>1242885</v>
          </cell>
          <cell r="F62">
            <v>1242287</v>
          </cell>
          <cell r="G62">
            <v>1236860</v>
          </cell>
          <cell r="H62">
            <v>1259481</v>
          </cell>
          <cell r="I62">
            <v>1284275</v>
          </cell>
        </row>
        <row r="63">
          <cell r="A63" t="str">
            <v>DEC0</v>
          </cell>
          <cell r="B63">
            <v>727317</v>
          </cell>
          <cell r="C63">
            <v>716505</v>
          </cell>
          <cell r="D63">
            <v>709047</v>
          </cell>
          <cell r="E63">
            <v>708211</v>
          </cell>
          <cell r="F63">
            <v>714597</v>
          </cell>
          <cell r="G63">
            <v>709926</v>
          </cell>
          <cell r="H63">
            <v>714717</v>
          </cell>
          <cell r="I63">
            <v>713599</v>
          </cell>
        </row>
        <row r="64">
          <cell r="A64" t="str">
            <v>DED2</v>
          </cell>
          <cell r="B64">
            <v>1208455</v>
          </cell>
          <cell r="C64">
            <v>1164741</v>
          </cell>
          <cell r="D64">
            <v>1138823</v>
          </cell>
          <cell r="E64">
            <v>1129052</v>
          </cell>
          <cell r="F64">
            <v>1136850</v>
          </cell>
          <cell r="G64">
            <v>1119665</v>
          </cell>
          <cell r="H64">
            <v>1142297</v>
          </cell>
          <cell r="I64">
            <v>1157947</v>
          </cell>
        </row>
        <row r="65">
          <cell r="A65" t="str">
            <v>DED4</v>
          </cell>
          <cell r="B65">
            <v>1162023</v>
          </cell>
          <cell r="C65">
            <v>1116603</v>
          </cell>
          <cell r="D65">
            <v>1092468</v>
          </cell>
          <cell r="E65">
            <v>1078276</v>
          </cell>
          <cell r="F65">
            <v>1085248</v>
          </cell>
          <cell r="G65">
            <v>1058329</v>
          </cell>
          <cell r="H65">
            <v>1075068</v>
          </cell>
          <cell r="I65">
            <v>1085559</v>
          </cell>
        </row>
        <row r="66">
          <cell r="A66" t="str">
            <v>DED5</v>
          </cell>
          <cell r="B66">
            <v>734230</v>
          </cell>
          <cell r="C66">
            <v>705296</v>
          </cell>
          <cell r="D66">
            <v>689289</v>
          </cell>
          <cell r="E66">
            <v>685800</v>
          </cell>
          <cell r="F66">
            <v>691933</v>
          </cell>
          <cell r="G66">
            <v>681133</v>
          </cell>
          <cell r="H66">
            <v>705080</v>
          </cell>
          <cell r="I66">
            <v>717721</v>
          </cell>
        </row>
        <row r="67">
          <cell r="A67" t="str">
            <v>DEE0</v>
          </cell>
          <cell r="B67">
            <v>1676062</v>
          </cell>
          <cell r="C67">
            <v>1620208</v>
          </cell>
          <cell r="D67">
            <v>1579032</v>
          </cell>
          <cell r="E67">
            <v>1542621</v>
          </cell>
          <cell r="F67">
            <v>1545727</v>
          </cell>
          <cell r="G67">
            <v>1509366</v>
          </cell>
          <cell r="H67">
            <v>1542501</v>
          </cell>
          <cell r="I67">
            <v>1565513</v>
          </cell>
        </row>
        <row r="68">
          <cell r="A68" t="str">
            <v>DEF0</v>
          </cell>
          <cell r="B68">
            <v>1851365</v>
          </cell>
          <cell r="C68">
            <v>1836786</v>
          </cell>
          <cell r="D68">
            <v>1812350</v>
          </cell>
          <cell r="E68">
            <v>1772251</v>
          </cell>
          <cell r="F68">
            <v>1765506</v>
          </cell>
          <cell r="G68">
            <v>1753225</v>
          </cell>
          <cell r="H68">
            <v>1784345</v>
          </cell>
          <cell r="I68">
            <v>1811351</v>
          </cell>
        </row>
        <row r="69">
          <cell r="A69" t="str">
            <v>DEG0</v>
          </cell>
          <cell r="B69">
            <v>1688417</v>
          </cell>
          <cell r="C69">
            <v>1636925</v>
          </cell>
          <cell r="D69">
            <v>1590540</v>
          </cell>
          <cell r="E69">
            <v>1548001</v>
          </cell>
          <cell r="F69">
            <v>1561755</v>
          </cell>
          <cell r="G69">
            <v>1532088</v>
          </cell>
          <cell r="H69">
            <v>1563356</v>
          </cell>
          <cell r="I69">
            <v>1585956</v>
          </cell>
        </row>
        <row r="70">
          <cell r="A70" t="str">
            <v>EE00</v>
          </cell>
          <cell r="B70">
            <v>1157649.3999999999</v>
          </cell>
          <cell r="C70">
            <v>1159833.8999999999</v>
          </cell>
          <cell r="D70">
            <v>1160927.5</v>
          </cell>
          <cell r="E70">
            <v>1189177.3</v>
          </cell>
          <cell r="F70">
            <v>1189293.6000000001</v>
          </cell>
          <cell r="G70">
            <v>1229727.3</v>
          </cell>
          <cell r="H70">
            <v>1285036.2</v>
          </cell>
          <cell r="I70">
            <v>1285825</v>
          </cell>
        </row>
        <row r="71">
          <cell r="A71" t="str">
            <v>IE01</v>
          </cell>
          <cell r="B71">
            <v>765606.59</v>
          </cell>
          <cell r="C71">
            <v>797773.38</v>
          </cell>
          <cell r="D71">
            <v>804239.25</v>
          </cell>
          <cell r="E71">
            <v>818242.47</v>
          </cell>
          <cell r="F71">
            <v>855152.03</v>
          </cell>
          <cell r="G71">
            <v>899210.9</v>
          </cell>
          <cell r="H71">
            <v>932616.8</v>
          </cell>
          <cell r="I71">
            <v>967811.03</v>
          </cell>
        </row>
        <row r="72">
          <cell r="A72" t="str">
            <v>IE02</v>
          </cell>
          <cell r="B72">
            <v>2511906.88</v>
          </cell>
          <cell r="C72">
            <v>2565671.66</v>
          </cell>
          <cell r="D72">
            <v>2577907.83</v>
          </cell>
          <cell r="E72">
            <v>2595048.06</v>
          </cell>
          <cell r="F72">
            <v>2652383.4500000002</v>
          </cell>
          <cell r="G72">
            <v>2796180.34</v>
          </cell>
          <cell r="H72">
            <v>2924586.33</v>
          </cell>
          <cell r="I72">
            <v>3028254.07</v>
          </cell>
        </row>
        <row r="73">
          <cell r="A73" t="str">
            <v>EL51</v>
          </cell>
          <cell r="B73">
            <v>503056.53</v>
          </cell>
          <cell r="C73">
            <v>498923.44</v>
          </cell>
          <cell r="D73">
            <v>505689.28</v>
          </cell>
          <cell r="E73">
            <v>496494.16</v>
          </cell>
          <cell r="F73">
            <v>487609.71</v>
          </cell>
          <cell r="G73">
            <v>505971.91</v>
          </cell>
          <cell r="H73">
            <v>509773.81</v>
          </cell>
          <cell r="I73">
            <v>517167.29</v>
          </cell>
        </row>
        <row r="74">
          <cell r="A74" t="str">
            <v>EL52</v>
          </cell>
          <cell r="B74">
            <v>1533979.76</v>
          </cell>
          <cell r="C74">
            <v>1520173.63</v>
          </cell>
          <cell r="D74">
            <v>1522169.24</v>
          </cell>
          <cell r="E74">
            <v>1573539.63</v>
          </cell>
          <cell r="F74">
            <v>1557048.42</v>
          </cell>
          <cell r="G74">
            <v>1626235.08</v>
          </cell>
          <cell r="H74">
            <v>1670635.49</v>
          </cell>
          <cell r="I74">
            <v>1676465.08</v>
          </cell>
        </row>
        <row r="75">
          <cell r="A75" t="str">
            <v>EL53</v>
          </cell>
          <cell r="B75">
            <v>209091.13</v>
          </cell>
          <cell r="C75">
            <v>211781.27</v>
          </cell>
          <cell r="D75">
            <v>217221.95</v>
          </cell>
          <cell r="E75">
            <v>211928.1</v>
          </cell>
          <cell r="F75">
            <v>210413.51</v>
          </cell>
          <cell r="G75">
            <v>205981.26</v>
          </cell>
          <cell r="H75">
            <v>218917.01</v>
          </cell>
          <cell r="I75">
            <v>217696.91</v>
          </cell>
        </row>
        <row r="76">
          <cell r="A76" t="str">
            <v>EL54</v>
          </cell>
          <cell r="B76">
            <v>263002.53000000003</v>
          </cell>
          <cell r="C76">
            <v>258627.83</v>
          </cell>
          <cell r="D76">
            <v>266802.88</v>
          </cell>
          <cell r="E76">
            <v>261714.39</v>
          </cell>
          <cell r="F76">
            <v>274948.07</v>
          </cell>
          <cell r="G76">
            <v>275833.57</v>
          </cell>
          <cell r="H76">
            <v>285752.7</v>
          </cell>
          <cell r="I76">
            <v>287748.77</v>
          </cell>
        </row>
        <row r="77">
          <cell r="A77" t="str">
            <v>EL61</v>
          </cell>
          <cell r="B77">
            <v>591279.93999999994</v>
          </cell>
          <cell r="C77">
            <v>576553.55000000005</v>
          </cell>
          <cell r="D77">
            <v>606904.56000000006</v>
          </cell>
          <cell r="E77">
            <v>619245.88</v>
          </cell>
          <cell r="F77">
            <v>666033.78</v>
          </cell>
          <cell r="G77">
            <v>670374.59</v>
          </cell>
          <cell r="H77">
            <v>649820.71</v>
          </cell>
          <cell r="I77">
            <v>652779.64</v>
          </cell>
        </row>
        <row r="78">
          <cell r="A78" t="str">
            <v>EL62</v>
          </cell>
          <cell r="B78">
            <v>178253.66</v>
          </cell>
          <cell r="C78">
            <v>177921.22</v>
          </cell>
          <cell r="D78">
            <v>176453.76000000001</v>
          </cell>
          <cell r="E78">
            <v>190597.44</v>
          </cell>
          <cell r="F78">
            <v>190324.97</v>
          </cell>
          <cell r="G78">
            <v>201348.6</v>
          </cell>
          <cell r="H78">
            <v>198313.76</v>
          </cell>
          <cell r="I78">
            <v>198545</v>
          </cell>
        </row>
        <row r="79">
          <cell r="A79" t="str">
            <v>EL63</v>
          </cell>
          <cell r="B79">
            <v>551591.78</v>
          </cell>
          <cell r="C79">
            <v>567032.99</v>
          </cell>
          <cell r="D79">
            <v>561491.23</v>
          </cell>
          <cell r="E79">
            <v>559443.68000000005</v>
          </cell>
          <cell r="F79">
            <v>566966.4</v>
          </cell>
          <cell r="G79">
            <v>574513.15</v>
          </cell>
          <cell r="H79">
            <v>586398.05000000005</v>
          </cell>
          <cell r="I79">
            <v>591315.36</v>
          </cell>
        </row>
        <row r="80">
          <cell r="A80" t="str">
            <v>EL64</v>
          </cell>
          <cell r="B80">
            <v>434983.6</v>
          </cell>
          <cell r="C80">
            <v>426523.41</v>
          </cell>
          <cell r="D80">
            <v>439033.63</v>
          </cell>
          <cell r="E80">
            <v>454879.21</v>
          </cell>
          <cell r="F80">
            <v>453982.23</v>
          </cell>
          <cell r="G80">
            <v>469948.44</v>
          </cell>
          <cell r="H80">
            <v>488151.9</v>
          </cell>
          <cell r="I80">
            <v>480704.55</v>
          </cell>
        </row>
        <row r="81">
          <cell r="A81" t="str">
            <v>EL65</v>
          </cell>
          <cell r="B81">
            <v>476885.72</v>
          </cell>
          <cell r="C81">
            <v>472905.76</v>
          </cell>
          <cell r="D81">
            <v>486018.7</v>
          </cell>
          <cell r="E81">
            <v>487446.13</v>
          </cell>
          <cell r="F81">
            <v>468696.42</v>
          </cell>
          <cell r="G81">
            <v>505499.58</v>
          </cell>
          <cell r="H81">
            <v>514891.1</v>
          </cell>
          <cell r="I81">
            <v>504649.57</v>
          </cell>
        </row>
        <row r="82">
          <cell r="A82" t="str">
            <v>EL30</v>
          </cell>
          <cell r="B82">
            <v>3359363.87</v>
          </cell>
          <cell r="C82">
            <v>3388911.51</v>
          </cell>
          <cell r="D82">
            <v>3506958.47</v>
          </cell>
          <cell r="E82">
            <v>3549765.29</v>
          </cell>
          <cell r="F82">
            <v>3689448</v>
          </cell>
          <cell r="G82">
            <v>3845015.46</v>
          </cell>
          <cell r="H82">
            <v>3870511.64</v>
          </cell>
          <cell r="I82">
            <v>3904073.77</v>
          </cell>
        </row>
        <row r="83">
          <cell r="A83" t="str">
            <v>EL41</v>
          </cell>
          <cell r="B83">
            <v>144172</v>
          </cell>
          <cell r="C83">
            <v>144794.01999999999</v>
          </cell>
          <cell r="D83">
            <v>149467.66</v>
          </cell>
          <cell r="E83">
            <v>156995.99</v>
          </cell>
          <cell r="F83">
            <v>158586.21</v>
          </cell>
          <cell r="G83">
            <v>157727.46</v>
          </cell>
          <cell r="H83">
            <v>161976.13</v>
          </cell>
          <cell r="I83">
            <v>165243.88</v>
          </cell>
        </row>
        <row r="84">
          <cell r="A84" t="str">
            <v>EL42</v>
          </cell>
          <cell r="B84">
            <v>267601.73</v>
          </cell>
          <cell r="C84">
            <v>275823.51</v>
          </cell>
          <cell r="D84">
            <v>280241.74</v>
          </cell>
          <cell r="E84">
            <v>275266.14</v>
          </cell>
          <cell r="F84">
            <v>288958.78999999998</v>
          </cell>
          <cell r="G84">
            <v>296354.59999999998</v>
          </cell>
          <cell r="H84">
            <v>300508.34999999998</v>
          </cell>
          <cell r="I84">
            <v>317932.88</v>
          </cell>
        </row>
        <row r="85">
          <cell r="A85" t="str">
            <v>EL43</v>
          </cell>
          <cell r="B85">
            <v>576539.52</v>
          </cell>
          <cell r="C85">
            <v>574519.31000000006</v>
          </cell>
          <cell r="D85">
            <v>563469.72</v>
          </cell>
          <cell r="E85">
            <v>565302.86</v>
          </cell>
          <cell r="F85">
            <v>575239.24</v>
          </cell>
          <cell r="G85">
            <v>592021.14</v>
          </cell>
          <cell r="H85">
            <v>600038.73</v>
          </cell>
          <cell r="I85">
            <v>608014.89</v>
          </cell>
        </row>
        <row r="86">
          <cell r="A86" t="str">
            <v>ES11</v>
          </cell>
          <cell r="B86">
            <v>1710375.9</v>
          </cell>
          <cell r="C86">
            <v>1792650</v>
          </cell>
          <cell r="D86">
            <v>1842684.3</v>
          </cell>
          <cell r="E86">
            <v>1897742.4</v>
          </cell>
          <cell r="F86">
            <v>1946796</v>
          </cell>
          <cell r="G86">
            <v>2002573.6</v>
          </cell>
          <cell r="H86">
            <v>2075168.7</v>
          </cell>
          <cell r="I86">
            <v>2147594.5</v>
          </cell>
        </row>
        <row r="87">
          <cell r="A87" t="str">
            <v>ES12</v>
          </cell>
          <cell r="B87">
            <v>655166.80000000005</v>
          </cell>
          <cell r="C87">
            <v>682420.2</v>
          </cell>
          <cell r="D87">
            <v>693931.3</v>
          </cell>
          <cell r="E87">
            <v>716850.6</v>
          </cell>
          <cell r="F87">
            <v>723697.9</v>
          </cell>
          <cell r="G87">
            <v>748220.8</v>
          </cell>
          <cell r="H87">
            <v>772222.9</v>
          </cell>
          <cell r="I87">
            <v>787688.4</v>
          </cell>
        </row>
        <row r="88">
          <cell r="A88" t="str">
            <v>ES13</v>
          </cell>
          <cell r="B88">
            <v>368674.4</v>
          </cell>
          <cell r="C88">
            <v>387627.3</v>
          </cell>
          <cell r="D88">
            <v>401721</v>
          </cell>
          <cell r="E88">
            <v>407109</v>
          </cell>
          <cell r="F88">
            <v>415137.8</v>
          </cell>
          <cell r="G88">
            <v>429539.7</v>
          </cell>
          <cell r="H88">
            <v>434489.9</v>
          </cell>
          <cell r="I88">
            <v>446068.5</v>
          </cell>
        </row>
        <row r="89">
          <cell r="A89" t="str">
            <v>ES21</v>
          </cell>
          <cell r="B89">
            <v>1611287.5</v>
          </cell>
          <cell r="C89">
            <v>1669282</v>
          </cell>
          <cell r="D89">
            <v>1700282.3</v>
          </cell>
          <cell r="E89">
            <v>1737177.1</v>
          </cell>
          <cell r="F89">
            <v>1745136.4</v>
          </cell>
          <cell r="G89">
            <v>1781510.3</v>
          </cell>
          <cell r="H89">
            <v>1814438.8</v>
          </cell>
          <cell r="I89">
            <v>1849033.6</v>
          </cell>
        </row>
        <row r="90">
          <cell r="A90" t="str">
            <v>ES22</v>
          </cell>
          <cell r="B90">
            <v>493858.5</v>
          </cell>
          <cell r="C90">
            <v>503924.6</v>
          </cell>
          <cell r="D90">
            <v>510486</v>
          </cell>
          <cell r="E90">
            <v>518085.5</v>
          </cell>
          <cell r="F90">
            <v>521379.5</v>
          </cell>
          <cell r="G90">
            <v>536108.80000000005</v>
          </cell>
          <cell r="H90">
            <v>541190.69999999995</v>
          </cell>
          <cell r="I90">
            <v>550859.30000000005</v>
          </cell>
        </row>
        <row r="91">
          <cell r="A91" t="str">
            <v>ES23</v>
          </cell>
          <cell r="B91">
            <v>224928.5</v>
          </cell>
          <cell r="C91">
            <v>232435.1</v>
          </cell>
          <cell r="D91">
            <v>237238.9</v>
          </cell>
          <cell r="E91">
            <v>241817.5</v>
          </cell>
          <cell r="F91">
            <v>247467.3</v>
          </cell>
          <cell r="G91">
            <v>251946</v>
          </cell>
          <cell r="H91">
            <v>256129.1</v>
          </cell>
          <cell r="I91">
            <v>257976.6</v>
          </cell>
        </row>
        <row r="92">
          <cell r="A92" t="str">
            <v>ES24</v>
          </cell>
          <cell r="B92">
            <v>955954.6</v>
          </cell>
          <cell r="C92">
            <v>983774.5</v>
          </cell>
          <cell r="D92">
            <v>1014180.9</v>
          </cell>
          <cell r="E92">
            <v>1033159.3</v>
          </cell>
          <cell r="F92">
            <v>1051890.6000000001</v>
          </cell>
          <cell r="G92">
            <v>1081041.6000000001</v>
          </cell>
          <cell r="H92">
            <v>1105359.2</v>
          </cell>
          <cell r="I92">
            <v>1131463.2</v>
          </cell>
        </row>
        <row r="93">
          <cell r="A93" t="str">
            <v>ES30</v>
          </cell>
          <cell r="B93">
            <v>4472379.4000000004</v>
          </cell>
          <cell r="C93">
            <v>4697471.8</v>
          </cell>
          <cell r="D93">
            <v>4874425.5</v>
          </cell>
          <cell r="E93">
            <v>4992796</v>
          </cell>
          <cell r="F93">
            <v>5186734.4000000004</v>
          </cell>
          <cell r="G93">
            <v>5373704.0999999996</v>
          </cell>
          <cell r="H93">
            <v>5610492.2000000002</v>
          </cell>
          <cell r="I93">
            <v>5735754.5</v>
          </cell>
        </row>
        <row r="94">
          <cell r="A94" t="str">
            <v>ES41</v>
          </cell>
          <cell r="B94">
            <v>1699548.5</v>
          </cell>
          <cell r="C94">
            <v>1739889.8</v>
          </cell>
          <cell r="D94">
            <v>1761097</v>
          </cell>
          <cell r="E94">
            <v>1795120.2</v>
          </cell>
          <cell r="F94">
            <v>1817691.8</v>
          </cell>
          <cell r="G94">
            <v>1865588.8</v>
          </cell>
          <cell r="H94">
            <v>1905848.1</v>
          </cell>
          <cell r="I94">
            <v>1944483</v>
          </cell>
        </row>
        <row r="95">
          <cell r="A95" t="str">
            <v>ES42</v>
          </cell>
          <cell r="B95">
            <v>1163871.3</v>
          </cell>
          <cell r="C95">
            <v>1203544.2</v>
          </cell>
          <cell r="D95">
            <v>1239149.3</v>
          </cell>
          <cell r="E95">
            <v>1264231.6000000001</v>
          </cell>
          <cell r="F95">
            <v>1301356.3999999999</v>
          </cell>
          <cell r="G95">
            <v>1345904.8</v>
          </cell>
          <cell r="H95">
            <v>1396835.5</v>
          </cell>
          <cell r="I95">
            <v>1447127</v>
          </cell>
        </row>
        <row r="96">
          <cell r="A96" t="str">
            <v>ES43</v>
          </cell>
          <cell r="B96">
            <v>609324.19999999995</v>
          </cell>
          <cell r="C96">
            <v>616636.5</v>
          </cell>
          <cell r="D96">
            <v>635453.4</v>
          </cell>
          <cell r="E96">
            <v>646430</v>
          </cell>
          <cell r="F96">
            <v>658016.80000000005</v>
          </cell>
          <cell r="G96">
            <v>676617.4</v>
          </cell>
          <cell r="H96">
            <v>691712.6</v>
          </cell>
          <cell r="I96">
            <v>707750.1</v>
          </cell>
        </row>
        <row r="97">
          <cell r="A97" t="str">
            <v>ES51</v>
          </cell>
          <cell r="B97">
            <v>5309252.7</v>
          </cell>
          <cell r="C97">
            <v>5469823.4000000004</v>
          </cell>
          <cell r="D97">
            <v>5564954.2000000002</v>
          </cell>
          <cell r="E97">
            <v>5730051.5999999996</v>
          </cell>
          <cell r="F97">
            <v>5894743.9000000004</v>
          </cell>
          <cell r="G97">
            <v>6085494.4000000004</v>
          </cell>
          <cell r="H97">
            <v>6300908.2999999998</v>
          </cell>
          <cell r="I97">
            <v>6436401.5</v>
          </cell>
        </row>
        <row r="98">
          <cell r="A98" t="str">
            <v>ES52</v>
          </cell>
          <cell r="B98">
            <v>2993477.5</v>
          </cell>
          <cell r="C98">
            <v>3099177.8</v>
          </cell>
          <cell r="D98">
            <v>3208439.9</v>
          </cell>
          <cell r="E98">
            <v>3291459.9</v>
          </cell>
          <cell r="F98">
            <v>3417737.7</v>
          </cell>
          <cell r="G98">
            <v>3513310.5</v>
          </cell>
          <cell r="H98">
            <v>3634055.9</v>
          </cell>
          <cell r="I98">
            <v>3702854.2</v>
          </cell>
        </row>
        <row r="99">
          <cell r="A99" t="str">
            <v>ES53</v>
          </cell>
          <cell r="B99">
            <v>712214.2</v>
          </cell>
          <cell r="C99">
            <v>747107.8</v>
          </cell>
          <cell r="D99">
            <v>763973.4</v>
          </cell>
          <cell r="E99">
            <v>781863.6</v>
          </cell>
          <cell r="F99">
            <v>807010.4</v>
          </cell>
          <cell r="G99">
            <v>858868.7</v>
          </cell>
          <cell r="H99">
            <v>890417.9</v>
          </cell>
          <cell r="I99">
            <v>927934.9</v>
          </cell>
        </row>
        <row r="100">
          <cell r="A100" t="str">
            <v>ES61</v>
          </cell>
          <cell r="B100">
            <v>4238091.3</v>
          </cell>
          <cell r="C100">
            <v>4414201.9000000004</v>
          </cell>
          <cell r="D100">
            <v>4518008.5999999996</v>
          </cell>
          <cell r="E100">
            <v>4707031.3</v>
          </cell>
          <cell r="F100">
            <v>4869953</v>
          </cell>
          <cell r="G100">
            <v>5080410.0999999996</v>
          </cell>
          <cell r="H100">
            <v>5310818</v>
          </cell>
          <cell r="I100">
            <v>5472953.7999999998</v>
          </cell>
        </row>
        <row r="101">
          <cell r="A101" t="str">
            <v>ES62</v>
          </cell>
          <cell r="B101">
            <v>770430</v>
          </cell>
          <cell r="C101">
            <v>823392.7</v>
          </cell>
          <cell r="D101">
            <v>871551.9</v>
          </cell>
          <cell r="E101">
            <v>910774.1</v>
          </cell>
          <cell r="F101">
            <v>952744.5</v>
          </cell>
          <cell r="G101">
            <v>987099.1</v>
          </cell>
          <cell r="H101">
            <v>1038414.6</v>
          </cell>
          <cell r="I101">
            <v>1084531.8999999999</v>
          </cell>
        </row>
        <row r="102">
          <cell r="A102" t="str">
            <v>ES63</v>
          </cell>
          <cell r="B102">
            <v>42656.7</v>
          </cell>
          <cell r="C102">
            <v>44063.3</v>
          </cell>
          <cell r="D102">
            <v>44699.3</v>
          </cell>
          <cell r="E102">
            <v>45588.4</v>
          </cell>
          <cell r="F102">
            <v>45973.7</v>
          </cell>
          <cell r="G102">
            <v>47824.7</v>
          </cell>
          <cell r="H102">
            <v>48781.8</v>
          </cell>
          <cell r="I102">
            <v>49339.8</v>
          </cell>
        </row>
        <row r="103">
          <cell r="A103" t="str">
            <v>ES64</v>
          </cell>
          <cell r="B103">
            <v>43803.1</v>
          </cell>
          <cell r="C103">
            <v>44201.5</v>
          </cell>
          <cell r="D103">
            <v>43125.4</v>
          </cell>
          <cell r="E103">
            <v>44087.1</v>
          </cell>
          <cell r="F103">
            <v>44715.1</v>
          </cell>
          <cell r="G103">
            <v>45110.7</v>
          </cell>
          <cell r="H103">
            <v>46213.8</v>
          </cell>
          <cell r="I103">
            <v>46547.8</v>
          </cell>
        </row>
        <row r="104">
          <cell r="A104" t="str">
            <v>ES70</v>
          </cell>
          <cell r="B104">
            <v>1167659.1000000001</v>
          </cell>
          <cell r="C104">
            <v>1234636.8</v>
          </cell>
          <cell r="D104">
            <v>1280638.2</v>
          </cell>
          <cell r="E104">
            <v>1325296.8999999999</v>
          </cell>
          <cell r="F104">
            <v>1373161.4</v>
          </cell>
          <cell r="G104">
            <v>1412784.8</v>
          </cell>
          <cell r="H104">
            <v>1468533.2</v>
          </cell>
          <cell r="I104">
            <v>1516726.2</v>
          </cell>
        </row>
        <row r="105">
          <cell r="A105" t="str">
            <v>ESZZ</v>
          </cell>
          <cell r="B105">
            <v>12282.2</v>
          </cell>
          <cell r="C105">
            <v>12986.5</v>
          </cell>
          <cell r="D105">
            <v>14390</v>
          </cell>
          <cell r="E105">
            <v>15051.3</v>
          </cell>
          <cell r="F105">
            <v>15215.8</v>
          </cell>
          <cell r="G105">
            <v>15622.7</v>
          </cell>
          <cell r="H105">
            <v>16258.5</v>
          </cell>
          <cell r="I105">
            <v>15479.6</v>
          </cell>
        </row>
        <row r="106">
          <cell r="A106" t="str">
            <v>FR10</v>
          </cell>
        </row>
        <row r="107">
          <cell r="A107" t="str">
            <v>FR21</v>
          </cell>
        </row>
        <row r="108">
          <cell r="A108" t="str">
            <v>FR22</v>
          </cell>
        </row>
        <row r="109">
          <cell r="A109" t="str">
            <v>FR23</v>
          </cell>
        </row>
        <row r="110">
          <cell r="A110" t="str">
            <v>FR24</v>
          </cell>
        </row>
        <row r="111">
          <cell r="A111" t="str">
            <v>FR25</v>
          </cell>
        </row>
        <row r="112">
          <cell r="A112" t="str">
            <v>FR26</v>
          </cell>
        </row>
        <row r="113">
          <cell r="A113" t="str">
            <v>FR30</v>
          </cell>
        </row>
        <row r="114">
          <cell r="A114" t="str">
            <v>FR41</v>
          </cell>
        </row>
        <row r="115">
          <cell r="A115" t="str">
            <v>FR42</v>
          </cell>
        </row>
        <row r="116">
          <cell r="A116" t="str">
            <v>FR43</v>
          </cell>
        </row>
        <row r="117">
          <cell r="A117" t="str">
            <v>FR51</v>
          </cell>
        </row>
        <row r="118">
          <cell r="A118" t="str">
            <v>FR52</v>
          </cell>
        </row>
        <row r="119">
          <cell r="A119" t="str">
            <v>FR53</v>
          </cell>
        </row>
        <row r="120">
          <cell r="A120" t="str">
            <v>FR61</v>
          </cell>
        </row>
        <row r="121">
          <cell r="A121" t="str">
            <v>FR62</v>
          </cell>
        </row>
        <row r="122">
          <cell r="A122" t="str">
            <v>FR63</v>
          </cell>
        </row>
        <row r="123">
          <cell r="A123" t="str">
            <v>FR71</v>
          </cell>
        </row>
        <row r="124">
          <cell r="A124" t="str">
            <v>FR72</v>
          </cell>
        </row>
        <row r="125">
          <cell r="A125" t="str">
            <v>FR81</v>
          </cell>
        </row>
        <row r="126">
          <cell r="A126" t="str">
            <v>FR82</v>
          </cell>
        </row>
        <row r="127">
          <cell r="A127" t="str">
            <v>FR83</v>
          </cell>
        </row>
        <row r="128">
          <cell r="A128" t="str">
            <v>FRA1</v>
          </cell>
        </row>
        <row r="129">
          <cell r="A129" t="str">
            <v>FRA2</v>
          </cell>
        </row>
        <row r="130">
          <cell r="A130" t="str">
            <v>FRA3</v>
          </cell>
        </row>
        <row r="131">
          <cell r="A131" t="str">
            <v>FRA4</v>
          </cell>
        </row>
        <row r="132">
          <cell r="A132" t="str">
            <v>FRA5</v>
          </cell>
        </row>
        <row r="133">
          <cell r="A133" t="str">
            <v>ITC1</v>
          </cell>
          <cell r="B133">
            <v>3255612.3</v>
          </cell>
          <cell r="C133">
            <v>3255910.1</v>
          </cell>
          <cell r="D133">
            <v>3283190.9</v>
          </cell>
          <cell r="E133">
            <v>3319061.9</v>
          </cell>
          <cell r="F133">
            <v>3357203.5</v>
          </cell>
          <cell r="G133">
            <v>3391454.5</v>
          </cell>
          <cell r="H133">
            <v>3450684.3</v>
          </cell>
          <cell r="I133">
            <v>3490417.1</v>
          </cell>
        </row>
        <row r="134">
          <cell r="A134" t="str">
            <v>ITC2</v>
          </cell>
          <cell r="B134">
            <v>117661.1</v>
          </cell>
          <cell r="C134">
            <v>116739.3</v>
          </cell>
          <cell r="D134">
            <v>117489.1</v>
          </cell>
          <cell r="E134">
            <v>115800</v>
          </cell>
          <cell r="F134">
            <v>114189.9</v>
          </cell>
          <cell r="G134">
            <v>112795.3</v>
          </cell>
          <cell r="H134">
            <v>114894.9</v>
          </cell>
          <cell r="I134">
            <v>117715.3</v>
          </cell>
        </row>
        <row r="135">
          <cell r="A135" t="str">
            <v>ITC3</v>
          </cell>
          <cell r="B135">
            <v>1165789.1000000001</v>
          </cell>
          <cell r="C135">
            <v>1177225.8999999999</v>
          </cell>
          <cell r="D135">
            <v>1171268.6000000001</v>
          </cell>
          <cell r="E135">
            <v>1145167.8</v>
          </cell>
          <cell r="F135">
            <v>1138944.2</v>
          </cell>
          <cell r="G135">
            <v>1158937.8999999999</v>
          </cell>
          <cell r="H135">
            <v>1194384.8</v>
          </cell>
          <cell r="I135">
            <v>1227025.8</v>
          </cell>
        </row>
        <row r="136">
          <cell r="A136" t="str">
            <v>ITC4</v>
          </cell>
          <cell r="B136">
            <v>7795792.5</v>
          </cell>
          <cell r="C136">
            <v>7978139.5999999996</v>
          </cell>
          <cell r="D136">
            <v>8039405.2999999998</v>
          </cell>
          <cell r="E136">
            <v>8148219.7999999998</v>
          </cell>
          <cell r="F136">
            <v>8200585.7000000002</v>
          </cell>
          <cell r="G136">
            <v>8191879</v>
          </cell>
          <cell r="H136">
            <v>8330354.0999999996</v>
          </cell>
          <cell r="I136">
            <v>8409412.5</v>
          </cell>
        </row>
        <row r="137">
          <cell r="A137" t="str">
            <v>ITH1</v>
          </cell>
          <cell r="B137">
            <v>455937.4</v>
          </cell>
          <cell r="C137">
            <v>455793.8</v>
          </cell>
          <cell r="D137">
            <v>456074.2</v>
          </cell>
          <cell r="E137">
            <v>454646.3</v>
          </cell>
          <cell r="F137">
            <v>466976.8</v>
          </cell>
          <cell r="G137">
            <v>465823.8</v>
          </cell>
          <cell r="H137">
            <v>476245.9</v>
          </cell>
          <cell r="I137">
            <v>485321.7</v>
          </cell>
        </row>
        <row r="138">
          <cell r="A138" t="str">
            <v>ITH2</v>
          </cell>
          <cell r="B138">
            <v>413174.7</v>
          </cell>
          <cell r="C138">
            <v>411759.2</v>
          </cell>
          <cell r="D138">
            <v>421448.7</v>
          </cell>
          <cell r="E138">
            <v>423003.6</v>
          </cell>
          <cell r="F138">
            <v>427219.4</v>
          </cell>
          <cell r="G138">
            <v>427400.6</v>
          </cell>
          <cell r="H138">
            <v>435609.7</v>
          </cell>
          <cell r="I138">
            <v>446550.7</v>
          </cell>
        </row>
        <row r="139">
          <cell r="A139" t="str">
            <v>ITH3</v>
          </cell>
          <cell r="B139">
            <v>3660056.7</v>
          </cell>
          <cell r="C139">
            <v>3704588.4</v>
          </cell>
          <cell r="D139">
            <v>3730959.3</v>
          </cell>
          <cell r="E139">
            <v>3812471.8</v>
          </cell>
          <cell r="F139">
            <v>3837490.3</v>
          </cell>
          <cell r="G139">
            <v>3848823.3</v>
          </cell>
          <cell r="H139">
            <v>3946528.7</v>
          </cell>
          <cell r="I139">
            <v>4012069.3</v>
          </cell>
        </row>
        <row r="140">
          <cell r="A140" t="str">
            <v>ITH4</v>
          </cell>
          <cell r="B140">
            <v>952048.4</v>
          </cell>
          <cell r="C140">
            <v>964379.7</v>
          </cell>
          <cell r="D140">
            <v>959989.9</v>
          </cell>
          <cell r="E140">
            <v>956373.2</v>
          </cell>
          <cell r="F140">
            <v>955269.7</v>
          </cell>
          <cell r="G140">
            <v>957320.1</v>
          </cell>
          <cell r="H140">
            <v>986023.2</v>
          </cell>
          <cell r="I140">
            <v>1002166.4</v>
          </cell>
        </row>
        <row r="141">
          <cell r="A141" t="str">
            <v>ITH5</v>
          </cell>
          <cell r="B141">
            <v>3526004.9</v>
          </cell>
          <cell r="C141">
            <v>3568618.7</v>
          </cell>
          <cell r="D141">
            <v>3609239.3</v>
          </cell>
          <cell r="E141">
            <v>3613064.5</v>
          </cell>
          <cell r="F141">
            <v>3580942.5</v>
          </cell>
          <cell r="G141">
            <v>3607925.2</v>
          </cell>
          <cell r="H141">
            <v>3700570.7</v>
          </cell>
          <cell r="I141">
            <v>3807894.4</v>
          </cell>
        </row>
        <row r="142">
          <cell r="A142" t="str">
            <v>ITI1</v>
          </cell>
          <cell r="B142">
            <v>2809481.1</v>
          </cell>
          <cell r="C142">
            <v>2828261.4</v>
          </cell>
          <cell r="D142">
            <v>2838298.3</v>
          </cell>
          <cell r="E142">
            <v>2900648.9</v>
          </cell>
          <cell r="F142">
            <v>2899615.5</v>
          </cell>
          <cell r="G142">
            <v>2912819.7</v>
          </cell>
          <cell r="H142">
            <v>2988463.4</v>
          </cell>
          <cell r="I142">
            <v>3050053.4</v>
          </cell>
        </row>
        <row r="143">
          <cell r="A143" t="str">
            <v>ITI2</v>
          </cell>
          <cell r="B143">
            <v>619578.69999999995</v>
          </cell>
          <cell r="C143">
            <v>631929.9</v>
          </cell>
          <cell r="D143">
            <v>624754</v>
          </cell>
          <cell r="E143">
            <v>628527.1</v>
          </cell>
          <cell r="F143">
            <v>645427.6</v>
          </cell>
          <cell r="G143">
            <v>654624.9</v>
          </cell>
          <cell r="H143">
            <v>665655.5</v>
          </cell>
          <cell r="I143">
            <v>684404.5</v>
          </cell>
        </row>
        <row r="144">
          <cell r="A144" t="str">
            <v>ITI3</v>
          </cell>
          <cell r="B144">
            <v>1112634.8</v>
          </cell>
          <cell r="C144">
            <v>1121962.8</v>
          </cell>
          <cell r="D144">
            <v>1134212.1000000001</v>
          </cell>
          <cell r="E144">
            <v>1158349.3</v>
          </cell>
          <cell r="F144">
            <v>1176332.8</v>
          </cell>
          <cell r="G144">
            <v>1188977</v>
          </cell>
          <cell r="H144">
            <v>1210749.7</v>
          </cell>
          <cell r="I144">
            <v>1225177.2</v>
          </cell>
        </row>
        <row r="145">
          <cell r="A145" t="str">
            <v>ITI4</v>
          </cell>
          <cell r="B145">
            <v>4011317.9</v>
          </cell>
          <cell r="C145">
            <v>4059047.6</v>
          </cell>
          <cell r="D145">
            <v>4132930.2</v>
          </cell>
          <cell r="E145">
            <v>4217417.8</v>
          </cell>
          <cell r="F145">
            <v>4362399.3</v>
          </cell>
          <cell r="G145">
            <v>4382785.9000000004</v>
          </cell>
          <cell r="H145">
            <v>4445392.5</v>
          </cell>
          <cell r="I145">
            <v>4601160</v>
          </cell>
        </row>
        <row r="146">
          <cell r="A146" t="str">
            <v>ITF1</v>
          </cell>
          <cell r="B146">
            <v>921733.2</v>
          </cell>
          <cell r="C146">
            <v>948923.8</v>
          </cell>
          <cell r="D146">
            <v>953276.1</v>
          </cell>
          <cell r="E146">
            <v>949723.9</v>
          </cell>
          <cell r="F146">
            <v>924720.7</v>
          </cell>
          <cell r="G146">
            <v>949279.9</v>
          </cell>
          <cell r="H146">
            <v>971407.6</v>
          </cell>
          <cell r="I146">
            <v>983537.8</v>
          </cell>
        </row>
        <row r="147">
          <cell r="A147" t="str">
            <v>ITF2</v>
          </cell>
          <cell r="B147">
            <v>208827.4</v>
          </cell>
          <cell r="C147">
            <v>210520.8</v>
          </cell>
          <cell r="D147">
            <v>210881.6</v>
          </cell>
          <cell r="E147">
            <v>209264.6</v>
          </cell>
          <cell r="F147">
            <v>213391.8</v>
          </cell>
          <cell r="G147">
            <v>211124.5</v>
          </cell>
          <cell r="H147">
            <v>217761.2</v>
          </cell>
          <cell r="I147">
            <v>224480.4</v>
          </cell>
        </row>
        <row r="148">
          <cell r="A148" t="str">
            <v>ITF3</v>
          </cell>
          <cell r="B148">
            <v>3645290</v>
          </cell>
          <cell r="C148">
            <v>3695559.3</v>
          </cell>
          <cell r="D148">
            <v>3795564.7</v>
          </cell>
          <cell r="E148">
            <v>3783725.6</v>
          </cell>
          <cell r="F148">
            <v>3757285.4</v>
          </cell>
          <cell r="G148">
            <v>3719644</v>
          </cell>
          <cell r="H148">
            <v>3732106.2</v>
          </cell>
          <cell r="I148">
            <v>3702337.1</v>
          </cell>
        </row>
        <row r="149">
          <cell r="A149" t="str">
            <v>ITF4</v>
          </cell>
          <cell r="B149">
            <v>2482634.7000000002</v>
          </cell>
          <cell r="C149">
            <v>2506784.2000000002</v>
          </cell>
          <cell r="D149">
            <v>2534483.2000000002</v>
          </cell>
          <cell r="E149">
            <v>2507852.5</v>
          </cell>
          <cell r="F149">
            <v>2495080</v>
          </cell>
          <cell r="G149">
            <v>2487093.5</v>
          </cell>
          <cell r="H149">
            <v>2558577.2000000002</v>
          </cell>
          <cell r="I149">
            <v>2633689.5</v>
          </cell>
        </row>
        <row r="150">
          <cell r="A150" t="str">
            <v>ITF5</v>
          </cell>
          <cell r="B150">
            <v>393581.9</v>
          </cell>
          <cell r="C150">
            <v>388038.1</v>
          </cell>
          <cell r="D150">
            <v>391256</v>
          </cell>
          <cell r="E150">
            <v>398384.1</v>
          </cell>
          <cell r="F150">
            <v>401755.6</v>
          </cell>
          <cell r="G150">
            <v>394750.3</v>
          </cell>
          <cell r="H150">
            <v>400020.8</v>
          </cell>
          <cell r="I150">
            <v>406544.5</v>
          </cell>
        </row>
        <row r="151">
          <cell r="A151" t="str">
            <v>ITF6</v>
          </cell>
          <cell r="B151">
            <v>1163981.7</v>
          </cell>
          <cell r="C151">
            <v>1195774.1000000001</v>
          </cell>
          <cell r="D151">
            <v>1229341.2</v>
          </cell>
          <cell r="E151">
            <v>1253382.8999999999</v>
          </cell>
          <cell r="F151">
            <v>1273320.1000000001</v>
          </cell>
          <cell r="G151">
            <v>1265173.2</v>
          </cell>
          <cell r="H151">
            <v>1277638.8999999999</v>
          </cell>
          <cell r="I151">
            <v>1273498.3</v>
          </cell>
        </row>
        <row r="152">
          <cell r="A152" t="str">
            <v>ITG1</v>
          </cell>
          <cell r="B152">
            <v>2826035.3</v>
          </cell>
          <cell r="C152">
            <v>2816239.3</v>
          </cell>
          <cell r="D152">
            <v>2836214.8</v>
          </cell>
          <cell r="E152">
            <v>2846930.7</v>
          </cell>
          <cell r="F152">
            <v>2879832.5</v>
          </cell>
          <cell r="G152">
            <v>2943583.1</v>
          </cell>
          <cell r="H152">
            <v>3039175.3</v>
          </cell>
          <cell r="I152">
            <v>3031286.8</v>
          </cell>
        </row>
        <row r="153">
          <cell r="A153" t="str">
            <v>ITG2</v>
          </cell>
          <cell r="B153">
            <v>1053064.1000000001</v>
          </cell>
          <cell r="C153">
            <v>1083965.1000000001</v>
          </cell>
          <cell r="D153">
            <v>1111321.2</v>
          </cell>
          <cell r="E153">
            <v>1118131.7</v>
          </cell>
          <cell r="F153">
            <v>1108541.2</v>
          </cell>
          <cell r="G153">
            <v>1110934.1000000001</v>
          </cell>
          <cell r="H153">
            <v>1127928.3999999999</v>
          </cell>
          <cell r="I153">
            <v>1161160.6000000001</v>
          </cell>
        </row>
        <row r="154">
          <cell r="A154" t="str">
            <v>ITZZ</v>
          </cell>
          <cell r="B154">
            <v>17725.7</v>
          </cell>
          <cell r="C154">
            <v>18143.7</v>
          </cell>
          <cell r="D154">
            <v>14444.4</v>
          </cell>
          <cell r="E154">
            <v>14650.5</v>
          </cell>
          <cell r="F154">
            <v>13547.6</v>
          </cell>
          <cell r="G154">
            <v>14556.2</v>
          </cell>
          <cell r="H154">
            <v>15020.5</v>
          </cell>
          <cell r="I154">
            <v>14084.5</v>
          </cell>
        </row>
        <row r="155">
          <cell r="A155" t="str">
            <v>LV00</v>
          </cell>
          <cell r="B155">
            <v>1825021</v>
          </cell>
          <cell r="C155">
            <v>1865334</v>
          </cell>
          <cell r="D155">
            <v>1845476</v>
          </cell>
          <cell r="E155">
            <v>1847310</v>
          </cell>
          <cell r="F155">
            <v>1804423</v>
          </cell>
          <cell r="G155">
            <v>1846728</v>
          </cell>
          <cell r="H155">
            <v>1954401</v>
          </cell>
          <cell r="I155">
            <v>1998546</v>
          </cell>
        </row>
        <row r="156">
          <cell r="A156" t="str">
            <v>LT00</v>
          </cell>
          <cell r="B156">
            <v>2583223.4</v>
          </cell>
          <cell r="C156">
            <v>2464802.7799999998</v>
          </cell>
          <cell r="D156">
            <v>2513451.79</v>
          </cell>
          <cell r="E156">
            <v>2546156.19</v>
          </cell>
          <cell r="F156">
            <v>2648951.9500000002</v>
          </cell>
          <cell r="G156">
            <v>2648951.9500000002</v>
          </cell>
          <cell r="H156">
            <v>2648951.9500000002</v>
          </cell>
          <cell r="I156">
            <v>2648951.9500000002</v>
          </cell>
        </row>
        <row r="157">
          <cell r="A157" t="str">
            <v>LU00</v>
          </cell>
          <cell r="B157">
            <v>423171.8</v>
          </cell>
          <cell r="C157">
            <v>442684.3</v>
          </cell>
          <cell r="D157">
            <v>453947.5</v>
          </cell>
          <cell r="E157">
            <v>461941.1</v>
          </cell>
          <cell r="F157">
            <v>472546.1</v>
          </cell>
          <cell r="G157">
            <v>478239.8</v>
          </cell>
          <cell r="H157">
            <v>497036.7</v>
          </cell>
          <cell r="I157">
            <v>523548.7</v>
          </cell>
        </row>
        <row r="158">
          <cell r="A158" t="str">
            <v>HU10</v>
          </cell>
        </row>
        <row r="159">
          <cell r="A159" t="str">
            <v>HU21</v>
          </cell>
        </row>
        <row r="160">
          <cell r="A160" t="str">
            <v>HU22</v>
          </cell>
        </row>
        <row r="161">
          <cell r="A161" t="str">
            <v>HU23</v>
          </cell>
        </row>
        <row r="162">
          <cell r="A162" t="str">
            <v>HU31</v>
          </cell>
        </row>
        <row r="163">
          <cell r="A163" t="str">
            <v>HU32</v>
          </cell>
        </row>
        <row r="164">
          <cell r="A164" t="str">
            <v>HU33</v>
          </cell>
        </row>
        <row r="165">
          <cell r="A165" t="str">
            <v>HUZZ</v>
          </cell>
        </row>
        <row r="166">
          <cell r="A166" t="str">
            <v>MT00</v>
          </cell>
          <cell r="B166">
            <v>329572.99</v>
          </cell>
          <cell r="C166">
            <v>321698.25</v>
          </cell>
          <cell r="D166">
            <v>331150.59000000003</v>
          </cell>
          <cell r="E166">
            <v>326163.88</v>
          </cell>
          <cell r="F166">
            <v>312362.45</v>
          </cell>
          <cell r="G166">
            <v>326406.38</v>
          </cell>
          <cell r="H166">
            <v>332019.83</v>
          </cell>
          <cell r="I166">
            <v>337961.03</v>
          </cell>
        </row>
        <row r="167">
          <cell r="A167" t="str">
            <v>MTZZ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</row>
        <row r="168">
          <cell r="A168" t="str">
            <v>NL11</v>
          </cell>
          <cell r="B168">
            <v>402218</v>
          </cell>
          <cell r="C168">
            <v>395648</v>
          </cell>
          <cell r="D168">
            <v>393222</v>
          </cell>
          <cell r="E168">
            <v>393779</v>
          </cell>
          <cell r="F168">
            <v>393734</v>
          </cell>
          <cell r="G168">
            <v>390729</v>
          </cell>
          <cell r="H168">
            <v>390747</v>
          </cell>
          <cell r="I168">
            <v>396052</v>
          </cell>
        </row>
        <row r="169">
          <cell r="A169" t="str">
            <v>NL12</v>
          </cell>
          <cell r="B169">
            <v>425000</v>
          </cell>
          <cell r="C169">
            <v>415679</v>
          </cell>
          <cell r="D169">
            <v>415390</v>
          </cell>
          <cell r="E169">
            <v>414770</v>
          </cell>
          <cell r="F169">
            <v>418257</v>
          </cell>
          <cell r="G169">
            <v>420392</v>
          </cell>
          <cell r="H169">
            <v>420729</v>
          </cell>
          <cell r="I169">
            <v>430101</v>
          </cell>
        </row>
        <row r="170">
          <cell r="A170" t="str">
            <v>NL13</v>
          </cell>
          <cell r="B170">
            <v>314374</v>
          </cell>
          <cell r="C170">
            <v>318126</v>
          </cell>
          <cell r="D170">
            <v>324006</v>
          </cell>
          <cell r="E170">
            <v>316890</v>
          </cell>
          <cell r="F170">
            <v>316486</v>
          </cell>
          <cell r="G170">
            <v>316682</v>
          </cell>
          <cell r="H170">
            <v>320692</v>
          </cell>
          <cell r="I170">
            <v>327324</v>
          </cell>
        </row>
        <row r="171">
          <cell r="A171" t="str">
            <v>NL21</v>
          </cell>
          <cell r="B171">
            <v>784468</v>
          </cell>
          <cell r="C171">
            <v>779328</v>
          </cell>
          <cell r="D171">
            <v>778094</v>
          </cell>
          <cell r="E171">
            <v>771702</v>
          </cell>
          <cell r="F171">
            <v>771464</v>
          </cell>
          <cell r="G171">
            <v>774648</v>
          </cell>
          <cell r="H171">
            <v>785983</v>
          </cell>
          <cell r="I171">
            <v>810585</v>
          </cell>
        </row>
        <row r="172">
          <cell r="A172" t="str">
            <v>NL22</v>
          </cell>
          <cell r="B172">
            <v>1359153</v>
          </cell>
          <cell r="C172">
            <v>1383491</v>
          </cell>
          <cell r="D172">
            <v>1377624</v>
          </cell>
          <cell r="E172">
            <v>1372562</v>
          </cell>
          <cell r="F172">
            <v>1371996</v>
          </cell>
          <cell r="G172">
            <v>1375944</v>
          </cell>
          <cell r="H172">
            <v>1403964</v>
          </cell>
          <cell r="I172">
            <v>1449499</v>
          </cell>
        </row>
        <row r="173">
          <cell r="A173" t="str">
            <v>NL23</v>
          </cell>
          <cell r="B173">
            <v>204854</v>
          </cell>
          <cell r="C173">
            <v>213360</v>
          </cell>
          <cell r="D173">
            <v>213157</v>
          </cell>
          <cell r="E173">
            <v>216748</v>
          </cell>
          <cell r="F173">
            <v>222191</v>
          </cell>
          <cell r="G173">
            <v>225214</v>
          </cell>
          <cell r="H173">
            <v>233150</v>
          </cell>
          <cell r="I173">
            <v>246083</v>
          </cell>
        </row>
        <row r="174">
          <cell r="A174" t="str">
            <v>NL31</v>
          </cell>
          <cell r="B174">
            <v>962811</v>
          </cell>
          <cell r="C174">
            <v>1005390</v>
          </cell>
          <cell r="D174">
            <v>993818</v>
          </cell>
          <cell r="E174">
            <v>969473</v>
          </cell>
          <cell r="F174">
            <v>967064</v>
          </cell>
          <cell r="G174">
            <v>967158</v>
          </cell>
          <cell r="H174">
            <v>994932</v>
          </cell>
          <cell r="I174">
            <v>1032022</v>
          </cell>
        </row>
        <row r="175">
          <cell r="A175" t="str">
            <v>NL32</v>
          </cell>
          <cell r="B175">
            <v>2144939</v>
          </cell>
          <cell r="C175">
            <v>2135886</v>
          </cell>
          <cell r="D175">
            <v>2122962</v>
          </cell>
          <cell r="E175">
            <v>2099413</v>
          </cell>
          <cell r="F175">
            <v>2116812</v>
          </cell>
          <cell r="G175">
            <v>2103440</v>
          </cell>
          <cell r="H175">
            <v>2154228</v>
          </cell>
          <cell r="I175">
            <v>2206173</v>
          </cell>
        </row>
        <row r="176">
          <cell r="A176" t="str">
            <v>NL33</v>
          </cell>
          <cell r="B176">
            <v>2549232</v>
          </cell>
          <cell r="C176">
            <v>2617642</v>
          </cell>
          <cell r="D176">
            <v>2592967</v>
          </cell>
          <cell r="E176">
            <v>2554578</v>
          </cell>
          <cell r="F176">
            <v>2552354</v>
          </cell>
          <cell r="G176">
            <v>2545214</v>
          </cell>
          <cell r="H176">
            <v>2594983</v>
          </cell>
          <cell r="I176">
            <v>2669862</v>
          </cell>
        </row>
        <row r="177">
          <cell r="A177" t="str">
            <v>NL34</v>
          </cell>
          <cell r="B177">
            <v>243487</v>
          </cell>
          <cell r="C177">
            <v>251251</v>
          </cell>
          <cell r="D177">
            <v>257290</v>
          </cell>
          <cell r="E177">
            <v>253904</v>
          </cell>
          <cell r="F177">
            <v>252385</v>
          </cell>
          <cell r="G177">
            <v>249562</v>
          </cell>
          <cell r="H177">
            <v>247789</v>
          </cell>
          <cell r="I177">
            <v>254365</v>
          </cell>
        </row>
        <row r="178">
          <cell r="A178" t="str">
            <v>NL41</v>
          </cell>
          <cell r="B178">
            <v>1809878</v>
          </cell>
          <cell r="C178">
            <v>1836256</v>
          </cell>
          <cell r="D178">
            <v>1829439</v>
          </cell>
          <cell r="E178">
            <v>1805543</v>
          </cell>
          <cell r="F178">
            <v>1818326</v>
          </cell>
          <cell r="G178">
            <v>1810730</v>
          </cell>
          <cell r="H178">
            <v>1859935</v>
          </cell>
          <cell r="I178">
            <v>1913689</v>
          </cell>
        </row>
        <row r="179">
          <cell r="A179" t="str">
            <v>NL42</v>
          </cell>
          <cell r="B179">
            <v>792388</v>
          </cell>
          <cell r="C179">
            <v>791363</v>
          </cell>
          <cell r="D179">
            <v>783971</v>
          </cell>
          <cell r="E179">
            <v>775842</v>
          </cell>
          <cell r="F179">
            <v>777851</v>
          </cell>
          <cell r="G179">
            <v>763919</v>
          </cell>
          <cell r="H179">
            <v>767977</v>
          </cell>
          <cell r="I179">
            <v>793398</v>
          </cell>
        </row>
        <row r="180">
          <cell r="A180" t="str">
            <v>NLZZ</v>
          </cell>
          <cell r="B180">
            <v>10391</v>
          </cell>
          <cell r="C180">
            <v>10415</v>
          </cell>
          <cell r="D180">
            <v>10677</v>
          </cell>
          <cell r="E180">
            <v>10744</v>
          </cell>
          <cell r="F180">
            <v>10954</v>
          </cell>
          <cell r="G180">
            <v>10955</v>
          </cell>
          <cell r="H180">
            <v>10982</v>
          </cell>
          <cell r="I180">
            <v>11148</v>
          </cell>
        </row>
        <row r="181">
          <cell r="A181" t="str">
            <v>AT</v>
          </cell>
          <cell r="B181">
            <v>6789270</v>
          </cell>
          <cell r="C181">
            <v>6789920</v>
          </cell>
          <cell r="D181">
            <v>6774350</v>
          </cell>
          <cell r="E181">
            <v>6786380</v>
          </cell>
          <cell r="F181">
            <v>6840460</v>
          </cell>
          <cell r="G181">
            <v>6833370</v>
          </cell>
          <cell r="H181">
            <v>6882430</v>
          </cell>
          <cell r="I181">
            <v>6967900</v>
          </cell>
        </row>
        <row r="182">
          <cell r="A182" t="str">
            <v>AT11</v>
          </cell>
          <cell r="B182">
            <v>193420</v>
          </cell>
          <cell r="C182">
            <v>191470</v>
          </cell>
          <cell r="D182">
            <v>190890</v>
          </cell>
          <cell r="E182">
            <v>191730</v>
          </cell>
          <cell r="F182">
            <v>191490</v>
          </cell>
          <cell r="G182">
            <v>190590</v>
          </cell>
          <cell r="H182">
            <v>192390</v>
          </cell>
          <cell r="I182">
            <v>192300</v>
          </cell>
        </row>
        <row r="183">
          <cell r="A183" t="str">
            <v>AT12</v>
          </cell>
          <cell r="B183">
            <v>1147280</v>
          </cell>
          <cell r="C183">
            <v>1131100</v>
          </cell>
          <cell r="D183">
            <v>1127010</v>
          </cell>
          <cell r="E183">
            <v>1134740</v>
          </cell>
          <cell r="F183">
            <v>1147120</v>
          </cell>
          <cell r="G183">
            <v>1140370</v>
          </cell>
          <cell r="H183">
            <v>1141470</v>
          </cell>
          <cell r="I183">
            <v>1152000</v>
          </cell>
        </row>
        <row r="184">
          <cell r="A184" t="str">
            <v>AT13</v>
          </cell>
          <cell r="B184">
            <v>1527770</v>
          </cell>
          <cell r="C184">
            <v>1532080</v>
          </cell>
          <cell r="D184">
            <v>1530560</v>
          </cell>
          <cell r="E184">
            <v>1509940</v>
          </cell>
          <cell r="F184">
            <v>1515820</v>
          </cell>
          <cell r="G184">
            <v>1513680</v>
          </cell>
          <cell r="H184">
            <v>1527510</v>
          </cell>
          <cell r="I184">
            <v>1554670</v>
          </cell>
        </row>
        <row r="185">
          <cell r="A185" t="str">
            <v>AT21</v>
          </cell>
          <cell r="B185">
            <v>449370</v>
          </cell>
          <cell r="C185">
            <v>448960</v>
          </cell>
          <cell r="D185">
            <v>447520</v>
          </cell>
          <cell r="E185">
            <v>448860</v>
          </cell>
          <cell r="F185">
            <v>453460</v>
          </cell>
          <cell r="G185">
            <v>451180</v>
          </cell>
          <cell r="H185">
            <v>458060</v>
          </cell>
          <cell r="I185">
            <v>458030</v>
          </cell>
        </row>
        <row r="186">
          <cell r="A186" t="str">
            <v>AT22</v>
          </cell>
          <cell r="B186">
            <v>981570</v>
          </cell>
          <cell r="C186">
            <v>985230</v>
          </cell>
          <cell r="D186">
            <v>983920</v>
          </cell>
          <cell r="E186">
            <v>987740</v>
          </cell>
          <cell r="F186">
            <v>995330</v>
          </cell>
          <cell r="G186">
            <v>993650</v>
          </cell>
          <cell r="H186">
            <v>998940</v>
          </cell>
          <cell r="I186">
            <v>1013730</v>
          </cell>
        </row>
        <row r="187">
          <cell r="A187" t="str">
            <v>AT31</v>
          </cell>
          <cell r="B187">
            <v>1134870</v>
          </cell>
          <cell r="C187">
            <v>1147650</v>
          </cell>
          <cell r="D187">
            <v>1139560</v>
          </cell>
          <cell r="E187">
            <v>1146830</v>
          </cell>
          <cell r="F187">
            <v>1159880</v>
          </cell>
          <cell r="G187">
            <v>1166340</v>
          </cell>
          <cell r="H187">
            <v>1170840</v>
          </cell>
          <cell r="I187">
            <v>1186530</v>
          </cell>
        </row>
        <row r="188">
          <cell r="A188" t="str">
            <v>AT32</v>
          </cell>
          <cell r="B188">
            <v>482140</v>
          </cell>
          <cell r="C188">
            <v>479140</v>
          </cell>
          <cell r="D188">
            <v>480920</v>
          </cell>
          <cell r="E188">
            <v>484880</v>
          </cell>
          <cell r="F188">
            <v>490030</v>
          </cell>
          <cell r="G188">
            <v>489000</v>
          </cell>
          <cell r="H188">
            <v>497150</v>
          </cell>
          <cell r="I188">
            <v>502830</v>
          </cell>
        </row>
        <row r="189">
          <cell r="A189" t="str">
            <v>AT33</v>
          </cell>
          <cell r="B189">
            <v>590640</v>
          </cell>
          <cell r="C189">
            <v>593020</v>
          </cell>
          <cell r="D189">
            <v>593550</v>
          </cell>
          <cell r="E189">
            <v>600080</v>
          </cell>
          <cell r="F189">
            <v>604520</v>
          </cell>
          <cell r="G189">
            <v>605850</v>
          </cell>
          <cell r="H189">
            <v>609060</v>
          </cell>
          <cell r="I189">
            <v>614920</v>
          </cell>
        </row>
        <row r="190">
          <cell r="A190" t="str">
            <v>AT34</v>
          </cell>
          <cell r="B190">
            <v>280940</v>
          </cell>
          <cell r="C190">
            <v>280000</v>
          </cell>
          <cell r="D190">
            <v>279220</v>
          </cell>
          <cell r="E190">
            <v>280360</v>
          </cell>
          <cell r="F190">
            <v>281630</v>
          </cell>
          <cell r="G190">
            <v>281520</v>
          </cell>
          <cell r="H190">
            <v>285700</v>
          </cell>
          <cell r="I190">
            <v>291670</v>
          </cell>
        </row>
        <row r="191">
          <cell r="A191" t="str">
            <v>ATZZ</v>
          </cell>
          <cell r="B191">
            <v>1290</v>
          </cell>
          <cell r="C191">
            <v>1250</v>
          </cell>
          <cell r="D191">
            <v>1200</v>
          </cell>
          <cell r="E191">
            <v>1200</v>
          </cell>
          <cell r="F191">
            <v>1170</v>
          </cell>
          <cell r="G191">
            <v>1190</v>
          </cell>
          <cell r="H191">
            <v>1320</v>
          </cell>
          <cell r="I191">
            <v>1220</v>
          </cell>
        </row>
        <row r="192">
          <cell r="A192" t="str">
            <v>PL11</v>
          </cell>
        </row>
        <row r="193">
          <cell r="A193" t="str">
            <v>PL12</v>
          </cell>
        </row>
        <row r="194">
          <cell r="A194" t="str">
            <v>PL21</v>
          </cell>
        </row>
        <row r="195">
          <cell r="A195" t="str">
            <v>PL22</v>
          </cell>
        </row>
        <row r="196">
          <cell r="A196" t="str">
            <v>PL31</v>
          </cell>
        </row>
        <row r="197">
          <cell r="A197" t="str">
            <v>PL32</v>
          </cell>
        </row>
        <row r="198">
          <cell r="A198" t="str">
            <v>PL33</v>
          </cell>
        </row>
        <row r="199">
          <cell r="A199" t="str">
            <v>PL34</v>
          </cell>
        </row>
        <row r="200">
          <cell r="A200" t="str">
            <v>PL41</v>
          </cell>
        </row>
        <row r="201">
          <cell r="A201" t="str">
            <v>PL42</v>
          </cell>
        </row>
        <row r="202">
          <cell r="A202" t="str">
            <v>PL43</v>
          </cell>
        </row>
        <row r="203">
          <cell r="A203" t="str">
            <v>PL51</v>
          </cell>
        </row>
        <row r="204">
          <cell r="A204" t="str">
            <v>PL52</v>
          </cell>
        </row>
        <row r="205">
          <cell r="A205" t="str">
            <v>PL61</v>
          </cell>
        </row>
        <row r="206">
          <cell r="A206" t="str">
            <v>PL62</v>
          </cell>
        </row>
        <row r="207">
          <cell r="A207" t="str">
            <v>PL63</v>
          </cell>
        </row>
        <row r="208">
          <cell r="A208" t="str">
            <v>PT11</v>
          </cell>
          <cell r="B208">
            <v>3372797.63</v>
          </cell>
          <cell r="C208">
            <v>3430360.82</v>
          </cell>
          <cell r="D208">
            <v>3372850.64</v>
          </cell>
          <cell r="E208">
            <v>3301802.25</v>
          </cell>
          <cell r="F208">
            <v>3285592.58</v>
          </cell>
          <cell r="G208">
            <v>3264344.11</v>
          </cell>
          <cell r="H208">
            <v>3257061.95</v>
          </cell>
          <cell r="I208">
            <v>3278815.5</v>
          </cell>
        </row>
        <row r="209">
          <cell r="A209" t="str">
            <v>PT15</v>
          </cell>
          <cell r="B209">
            <v>372864.89</v>
          </cell>
          <cell r="C209">
            <v>385341.06</v>
          </cell>
          <cell r="D209">
            <v>396657.06</v>
          </cell>
          <cell r="E209">
            <v>410277.76</v>
          </cell>
          <cell r="F209">
            <v>414451.13</v>
          </cell>
          <cell r="G209">
            <v>416807.95</v>
          </cell>
          <cell r="H209">
            <v>417871.68</v>
          </cell>
          <cell r="I209">
            <v>424993.05</v>
          </cell>
        </row>
        <row r="210">
          <cell r="A210" t="str">
            <v>PT16</v>
          </cell>
          <cell r="B210">
            <v>2237266.2999999998</v>
          </cell>
          <cell r="C210">
            <v>2219196.2000000002</v>
          </cell>
          <cell r="D210">
            <v>2202986.5</v>
          </cell>
          <cell r="E210">
            <v>2184142.62</v>
          </cell>
          <cell r="F210">
            <v>2146615.91</v>
          </cell>
          <cell r="G210">
            <v>2117703.4700000002</v>
          </cell>
          <cell r="H210">
            <v>2102059.94</v>
          </cell>
          <cell r="I210">
            <v>2116628.0499999998</v>
          </cell>
        </row>
        <row r="211">
          <cell r="A211" t="str">
            <v>PT17</v>
          </cell>
          <cell r="B211">
            <v>2634327.4700000002</v>
          </cell>
          <cell r="C211">
            <v>2665959.5499999998</v>
          </cell>
          <cell r="D211">
            <v>2716476.95</v>
          </cell>
          <cell r="E211">
            <v>2666494.52</v>
          </cell>
          <cell r="F211">
            <v>2673180.41</v>
          </cell>
          <cell r="G211">
            <v>2691667.43</v>
          </cell>
          <cell r="H211">
            <v>2697591.49</v>
          </cell>
          <cell r="I211">
            <v>2741829.59</v>
          </cell>
        </row>
        <row r="212">
          <cell r="A212" t="str">
            <v>PT18</v>
          </cell>
          <cell r="B212">
            <v>605793.05000000005</v>
          </cell>
          <cell r="C212">
            <v>616739.92000000004</v>
          </cell>
          <cell r="D212">
            <v>627483.30000000005</v>
          </cell>
          <cell r="E212">
            <v>624936.19999999995</v>
          </cell>
          <cell r="F212">
            <v>618878.68999999994</v>
          </cell>
          <cell r="G212">
            <v>618150.11</v>
          </cell>
          <cell r="H212">
            <v>610669.75</v>
          </cell>
          <cell r="I212">
            <v>610289.91</v>
          </cell>
        </row>
        <row r="213">
          <cell r="A213" t="str">
            <v>PT20</v>
          </cell>
          <cell r="B213">
            <v>191160.18</v>
          </cell>
          <cell r="C213">
            <v>190875.47</v>
          </cell>
          <cell r="D213">
            <v>195529.43</v>
          </cell>
          <cell r="E213">
            <v>193926.79</v>
          </cell>
          <cell r="F213">
            <v>198376.09</v>
          </cell>
          <cell r="G213">
            <v>200953.15</v>
          </cell>
          <cell r="H213">
            <v>203734.43</v>
          </cell>
          <cell r="I213">
            <v>206509.15</v>
          </cell>
        </row>
        <row r="214">
          <cell r="A214" t="str">
            <v>PT30</v>
          </cell>
          <cell r="B214">
            <v>233568.85</v>
          </cell>
          <cell r="C214">
            <v>228098.26</v>
          </cell>
          <cell r="D214">
            <v>229548.74</v>
          </cell>
          <cell r="E214">
            <v>232707.56</v>
          </cell>
          <cell r="F214">
            <v>241799.31</v>
          </cell>
          <cell r="G214">
            <v>237128.06</v>
          </cell>
          <cell r="H214">
            <v>236880.03</v>
          </cell>
          <cell r="I214">
            <v>235015.91</v>
          </cell>
        </row>
        <row r="215">
          <cell r="A215" t="str">
            <v>PTZZ</v>
          </cell>
          <cell r="B215">
            <v>16507.419999999998</v>
          </cell>
          <cell r="C215">
            <v>12924.83</v>
          </cell>
          <cell r="D215">
            <v>10339.049999999999</v>
          </cell>
          <cell r="E215">
            <v>7921.01</v>
          </cell>
          <cell r="F215">
            <v>6637.68</v>
          </cell>
          <cell r="G215">
            <v>5126.3</v>
          </cell>
          <cell r="H215">
            <v>3645.37</v>
          </cell>
          <cell r="I215">
            <v>2842.41</v>
          </cell>
        </row>
        <row r="216">
          <cell r="A216" t="str">
            <v>RO11</v>
          </cell>
        </row>
        <row r="217">
          <cell r="A217" t="str">
            <v>RO12</v>
          </cell>
        </row>
        <row r="218">
          <cell r="A218" t="str">
            <v>RO21</v>
          </cell>
        </row>
        <row r="219">
          <cell r="A219" t="str">
            <v>RO22</v>
          </cell>
        </row>
        <row r="220">
          <cell r="A220" t="str">
            <v>RO31</v>
          </cell>
        </row>
        <row r="221">
          <cell r="A221" t="str">
            <v>RO32</v>
          </cell>
        </row>
        <row r="222">
          <cell r="A222" t="str">
            <v>RO41</v>
          </cell>
        </row>
        <row r="223">
          <cell r="A223" t="str">
            <v>RO42</v>
          </cell>
        </row>
        <row r="224">
          <cell r="A224" t="str">
            <v>SI03</v>
          </cell>
          <cell r="B224">
            <v>821174.84</v>
          </cell>
          <cell r="C224">
            <v>818119.84</v>
          </cell>
          <cell r="D224">
            <v>827071.67</v>
          </cell>
          <cell r="E224">
            <v>816040.09</v>
          </cell>
          <cell r="F224">
            <v>811589.66</v>
          </cell>
          <cell r="G224">
            <v>778096.88</v>
          </cell>
          <cell r="H224">
            <v>770492.6</v>
          </cell>
          <cell r="I224">
            <v>789076.92</v>
          </cell>
        </row>
        <row r="225">
          <cell r="A225" t="str">
            <v>SI04</v>
          </cell>
          <cell r="B225">
            <v>742572.11</v>
          </cell>
          <cell r="C225">
            <v>741488.33</v>
          </cell>
          <cell r="D225">
            <v>780150.46</v>
          </cell>
          <cell r="E225">
            <v>789340.74</v>
          </cell>
          <cell r="F225">
            <v>810384.36</v>
          </cell>
          <cell r="G225">
            <v>798879.5</v>
          </cell>
          <cell r="H225">
            <v>803814.43</v>
          </cell>
          <cell r="I225">
            <v>825813.06</v>
          </cell>
        </row>
        <row r="226">
          <cell r="A226" t="str">
            <v>SK01</v>
          </cell>
          <cell r="B226">
            <v>665393</v>
          </cell>
          <cell r="C226">
            <v>686584</v>
          </cell>
          <cell r="D226">
            <v>659295</v>
          </cell>
          <cell r="E226">
            <v>641994</v>
          </cell>
          <cell r="F226">
            <v>667809</v>
          </cell>
          <cell r="G226">
            <v>722498</v>
          </cell>
          <cell r="H226">
            <v>721230</v>
          </cell>
          <cell r="I226">
            <v>756451</v>
          </cell>
        </row>
        <row r="227">
          <cell r="A227" t="str">
            <v>SK02</v>
          </cell>
          <cell r="B227">
            <v>1229652</v>
          </cell>
          <cell r="C227">
            <v>1223037</v>
          </cell>
          <cell r="D227">
            <v>1207099</v>
          </cell>
          <cell r="E227">
            <v>1173796</v>
          </cell>
          <cell r="F227">
            <v>1228856</v>
          </cell>
          <cell r="G227">
            <v>1256465</v>
          </cell>
          <cell r="H227">
            <v>1288207</v>
          </cell>
          <cell r="I227">
            <v>1330790</v>
          </cell>
        </row>
        <row r="228">
          <cell r="A228" t="str">
            <v>SK03</v>
          </cell>
          <cell r="B228">
            <v>881438</v>
          </cell>
          <cell r="C228">
            <v>862699</v>
          </cell>
          <cell r="D228">
            <v>852383</v>
          </cell>
          <cell r="E228">
            <v>831537</v>
          </cell>
          <cell r="F228">
            <v>813867</v>
          </cell>
          <cell r="G228">
            <v>857399</v>
          </cell>
          <cell r="H228">
            <v>873171</v>
          </cell>
          <cell r="I228">
            <v>918002</v>
          </cell>
        </row>
        <row r="229">
          <cell r="A229" t="str">
            <v>SK04</v>
          </cell>
          <cell r="B229">
            <v>899847</v>
          </cell>
          <cell r="C229">
            <v>894896</v>
          </cell>
          <cell r="D229">
            <v>856745</v>
          </cell>
          <cell r="E229">
            <v>850455</v>
          </cell>
          <cell r="F229">
            <v>870538</v>
          </cell>
          <cell r="G229">
            <v>859939</v>
          </cell>
          <cell r="H229">
            <v>901220</v>
          </cell>
          <cell r="I229">
            <v>894148</v>
          </cell>
        </row>
        <row r="230">
          <cell r="A230" t="str">
            <v>FI19</v>
          </cell>
          <cell r="B230">
            <v>972974.25</v>
          </cell>
          <cell r="C230">
            <v>969174.46</v>
          </cell>
          <cell r="D230">
            <v>967526.41</v>
          </cell>
          <cell r="E230">
            <v>977714.64</v>
          </cell>
          <cell r="F230">
            <v>986560.63</v>
          </cell>
          <cell r="G230">
            <v>1000274.21</v>
          </cell>
          <cell r="H230">
            <v>1015020.36</v>
          </cell>
          <cell r="I230">
            <v>1040015.25</v>
          </cell>
        </row>
        <row r="231">
          <cell r="A231" t="str">
            <v>FI1B</v>
          </cell>
          <cell r="B231">
            <v>1258568.78</v>
          </cell>
          <cell r="C231">
            <v>1273398.46</v>
          </cell>
          <cell r="D231">
            <v>1289547.78</v>
          </cell>
          <cell r="E231">
            <v>1266865.3</v>
          </cell>
          <cell r="F231">
            <v>1267293.7</v>
          </cell>
          <cell r="G231">
            <v>1289571.98</v>
          </cell>
          <cell r="H231">
            <v>1318723.45</v>
          </cell>
          <cell r="I231">
            <v>1352647.7</v>
          </cell>
        </row>
        <row r="232">
          <cell r="A232" t="str">
            <v>FI1C</v>
          </cell>
          <cell r="B232">
            <v>838557.78</v>
          </cell>
          <cell r="C232">
            <v>844313.31</v>
          </cell>
          <cell r="D232">
            <v>847840.34</v>
          </cell>
          <cell r="E232">
            <v>845143.97</v>
          </cell>
          <cell r="F232">
            <v>848183.92</v>
          </cell>
          <cell r="G232">
            <v>856561.89</v>
          </cell>
          <cell r="H232">
            <v>862254.33</v>
          </cell>
          <cell r="I232">
            <v>874760.99</v>
          </cell>
        </row>
        <row r="233">
          <cell r="A233" t="str">
            <v>FI1D</v>
          </cell>
          <cell r="B233">
            <v>901137.73</v>
          </cell>
          <cell r="C233">
            <v>896874.26</v>
          </cell>
          <cell r="D233">
            <v>902709.39</v>
          </cell>
          <cell r="E233">
            <v>902688.79</v>
          </cell>
          <cell r="F233">
            <v>918317.47</v>
          </cell>
          <cell r="G233">
            <v>911859.98</v>
          </cell>
          <cell r="H233">
            <v>925401.61</v>
          </cell>
          <cell r="I233">
            <v>939756.77</v>
          </cell>
        </row>
        <row r="234">
          <cell r="A234" t="str">
            <v>FI20</v>
          </cell>
          <cell r="B234">
            <v>28873.49</v>
          </cell>
          <cell r="C234">
            <v>29904.71</v>
          </cell>
          <cell r="D234">
            <v>28904.080000000002</v>
          </cell>
          <cell r="E234">
            <v>29619.33</v>
          </cell>
          <cell r="F234">
            <v>29153.27</v>
          </cell>
          <cell r="G234">
            <v>30334.51</v>
          </cell>
          <cell r="H234">
            <v>31277.1</v>
          </cell>
          <cell r="I234">
            <v>30545.39</v>
          </cell>
        </row>
        <row r="235">
          <cell r="A235" t="str">
            <v>FIZZ</v>
          </cell>
          <cell r="B235">
            <v>3687.97</v>
          </cell>
          <cell r="C235">
            <v>2734.8</v>
          </cell>
          <cell r="D235">
            <v>2672</v>
          </cell>
          <cell r="E235">
            <v>2767.97</v>
          </cell>
          <cell r="F235">
            <v>2991.02</v>
          </cell>
          <cell r="G235">
            <v>2397.41</v>
          </cell>
          <cell r="H235">
            <v>2723.14</v>
          </cell>
          <cell r="I235">
            <v>2673.9</v>
          </cell>
        </row>
        <row r="236">
          <cell r="A236" t="str">
            <v>SE11</v>
          </cell>
          <cell r="B236">
            <v>1717470</v>
          </cell>
          <cell r="C236">
            <v>1724930</v>
          </cell>
          <cell r="D236">
            <v>1663480</v>
          </cell>
          <cell r="E236">
            <v>1641430</v>
          </cell>
          <cell r="F236">
            <v>1631480</v>
          </cell>
          <cell r="G236">
            <v>1646790</v>
          </cell>
          <cell r="H236">
            <v>1653130</v>
          </cell>
          <cell r="I236">
            <v>1718440</v>
          </cell>
        </row>
        <row r="237">
          <cell r="A237" t="str">
            <v>SE12</v>
          </cell>
          <cell r="B237">
            <v>1110840</v>
          </cell>
          <cell r="C237">
            <v>1108500</v>
          </cell>
          <cell r="D237">
            <v>1102910</v>
          </cell>
          <cell r="E237">
            <v>1086840</v>
          </cell>
          <cell r="F237">
            <v>1085520</v>
          </cell>
          <cell r="G237">
            <v>1083200</v>
          </cell>
          <cell r="H237">
            <v>1096380</v>
          </cell>
          <cell r="I237">
            <v>1133030</v>
          </cell>
        </row>
        <row r="238">
          <cell r="A238" t="str">
            <v>SE21</v>
          </cell>
          <cell r="B238">
            <v>646720</v>
          </cell>
          <cell r="C238">
            <v>652450</v>
          </cell>
          <cell r="D238">
            <v>642150</v>
          </cell>
          <cell r="E238">
            <v>629840</v>
          </cell>
          <cell r="F238">
            <v>636660</v>
          </cell>
          <cell r="G238">
            <v>629590</v>
          </cell>
          <cell r="H238">
            <v>636030</v>
          </cell>
          <cell r="I238">
            <v>654480</v>
          </cell>
        </row>
        <row r="239">
          <cell r="A239" t="str">
            <v>SE22</v>
          </cell>
          <cell r="B239">
            <v>971940</v>
          </cell>
          <cell r="C239">
            <v>979740</v>
          </cell>
          <cell r="D239">
            <v>961140</v>
          </cell>
          <cell r="E239">
            <v>946870</v>
          </cell>
          <cell r="F239">
            <v>961270</v>
          </cell>
          <cell r="G239">
            <v>970170</v>
          </cell>
          <cell r="H239">
            <v>994030</v>
          </cell>
          <cell r="I239">
            <v>1024500</v>
          </cell>
        </row>
        <row r="240">
          <cell r="A240" t="str">
            <v>SE23</v>
          </cell>
          <cell r="B240">
            <v>1369980</v>
          </cell>
          <cell r="C240">
            <v>1407460</v>
          </cell>
          <cell r="D240">
            <v>1397220</v>
          </cell>
          <cell r="E240">
            <v>1384680</v>
          </cell>
          <cell r="F240">
            <v>1405080</v>
          </cell>
          <cell r="G240">
            <v>1418250</v>
          </cell>
          <cell r="H240">
            <v>1432860</v>
          </cell>
          <cell r="I240">
            <v>1473700</v>
          </cell>
        </row>
        <row r="241">
          <cell r="A241" t="str">
            <v>SE31</v>
          </cell>
          <cell r="B241">
            <v>595530</v>
          </cell>
          <cell r="C241">
            <v>591250</v>
          </cell>
          <cell r="D241">
            <v>595640</v>
          </cell>
          <cell r="E241">
            <v>586340</v>
          </cell>
          <cell r="F241">
            <v>596180</v>
          </cell>
          <cell r="G241">
            <v>589590</v>
          </cell>
          <cell r="H241">
            <v>601840</v>
          </cell>
          <cell r="I241">
            <v>616170</v>
          </cell>
        </row>
        <row r="242">
          <cell r="A242" t="str">
            <v>SE32</v>
          </cell>
          <cell r="B242">
            <v>282420</v>
          </cell>
          <cell r="C242">
            <v>279200</v>
          </cell>
          <cell r="D242">
            <v>275980</v>
          </cell>
          <cell r="E242">
            <v>271020</v>
          </cell>
          <cell r="F242">
            <v>277860</v>
          </cell>
          <cell r="G242">
            <v>275750</v>
          </cell>
          <cell r="H242">
            <v>278180</v>
          </cell>
          <cell r="I242">
            <v>282970</v>
          </cell>
        </row>
        <row r="243">
          <cell r="A243" t="str">
            <v>SE33</v>
          </cell>
          <cell r="B243">
            <v>365870</v>
          </cell>
          <cell r="C243">
            <v>361050</v>
          </cell>
          <cell r="D243">
            <v>366690</v>
          </cell>
          <cell r="E243">
            <v>359690</v>
          </cell>
          <cell r="F243">
            <v>367990</v>
          </cell>
          <cell r="G243">
            <v>365210</v>
          </cell>
          <cell r="H243">
            <v>378370</v>
          </cell>
          <cell r="I243">
            <v>386380</v>
          </cell>
        </row>
        <row r="244">
          <cell r="A244" t="str">
            <v>SEZZ</v>
          </cell>
          <cell r="B244">
            <v>1180</v>
          </cell>
          <cell r="C244">
            <v>1120</v>
          </cell>
          <cell r="D244">
            <v>1390</v>
          </cell>
          <cell r="E244">
            <v>1390</v>
          </cell>
          <cell r="F244">
            <v>1390</v>
          </cell>
          <cell r="G244">
            <v>1410</v>
          </cell>
          <cell r="H244">
            <v>1180</v>
          </cell>
          <cell r="I244">
            <v>1390</v>
          </cell>
        </row>
        <row r="245">
          <cell r="A245" t="str">
            <v>UKC1</v>
          </cell>
          <cell r="G245">
            <v>801572.65</v>
          </cell>
          <cell r="H245">
            <v>825278.22</v>
          </cell>
          <cell r="I245">
            <v>840444.07</v>
          </cell>
        </row>
        <row r="246">
          <cell r="A246" t="str">
            <v>UKC2</v>
          </cell>
          <cell r="G246">
            <v>1020080.45</v>
          </cell>
          <cell r="H246">
            <v>1026984.18</v>
          </cell>
          <cell r="I246">
            <v>1056137.3899999999</v>
          </cell>
        </row>
        <row r="247">
          <cell r="A247" t="str">
            <v>UKD1</v>
          </cell>
          <cell r="G247">
            <v>363480.7</v>
          </cell>
          <cell r="H247">
            <v>368287.09</v>
          </cell>
          <cell r="I247">
            <v>409215.56</v>
          </cell>
        </row>
        <row r="248">
          <cell r="A248" t="str">
            <v>UKD3</v>
          </cell>
          <cell r="G248">
            <v>1967101.12</v>
          </cell>
          <cell r="H248">
            <v>1993141.71</v>
          </cell>
          <cell r="I248">
            <v>1967759.34</v>
          </cell>
        </row>
        <row r="249">
          <cell r="A249" t="str">
            <v>UKD4</v>
          </cell>
          <cell r="G249">
            <v>1114000.76</v>
          </cell>
          <cell r="H249">
            <v>1081070.44</v>
          </cell>
          <cell r="I249">
            <v>1096644.07</v>
          </cell>
        </row>
        <row r="250">
          <cell r="A250" t="str">
            <v>UKD6</v>
          </cell>
          <cell r="G250">
            <v>699441.1</v>
          </cell>
          <cell r="H250">
            <v>702945.88</v>
          </cell>
          <cell r="I250">
            <v>713076.1</v>
          </cell>
        </row>
        <row r="251">
          <cell r="A251" t="str">
            <v>UKD7</v>
          </cell>
          <cell r="G251">
            <v>1054962.82</v>
          </cell>
          <cell r="H251">
            <v>1047498.88</v>
          </cell>
          <cell r="I251">
            <v>1032653.68</v>
          </cell>
        </row>
        <row r="252">
          <cell r="A252" t="str">
            <v>UKE1</v>
          </cell>
          <cell r="G252">
            <v>689226.82</v>
          </cell>
          <cell r="H252">
            <v>674376.35</v>
          </cell>
          <cell r="I252">
            <v>680643.63</v>
          </cell>
        </row>
        <row r="253">
          <cell r="A253" t="str">
            <v>UKE2</v>
          </cell>
          <cell r="G253">
            <v>632984.51</v>
          </cell>
          <cell r="H253">
            <v>619329.23</v>
          </cell>
          <cell r="I253">
            <v>624627.36</v>
          </cell>
        </row>
        <row r="254">
          <cell r="A254" t="str">
            <v>UKE3</v>
          </cell>
          <cell r="G254">
            <v>952726.53</v>
          </cell>
          <cell r="H254">
            <v>933225.96</v>
          </cell>
          <cell r="I254">
            <v>953953.8</v>
          </cell>
        </row>
        <row r="255">
          <cell r="A255" t="str">
            <v>UKE4</v>
          </cell>
          <cell r="G255">
            <v>1651827.6</v>
          </cell>
          <cell r="H255">
            <v>1685624.42</v>
          </cell>
          <cell r="I255">
            <v>1664668.87</v>
          </cell>
        </row>
        <row r="256">
          <cell r="A256" t="str">
            <v>UKF1</v>
          </cell>
          <cell r="G256">
            <v>1595110.32</v>
          </cell>
          <cell r="H256">
            <v>1588695.3</v>
          </cell>
          <cell r="I256">
            <v>1573891.47</v>
          </cell>
        </row>
        <row r="257">
          <cell r="A257" t="str">
            <v>UKF2</v>
          </cell>
          <cell r="G257">
            <v>1362331.49</v>
          </cell>
          <cell r="H257">
            <v>1424342.25</v>
          </cell>
          <cell r="I257">
            <v>1419678.47</v>
          </cell>
        </row>
        <row r="258">
          <cell r="A258" t="str">
            <v>UKF3</v>
          </cell>
          <cell r="G258">
            <v>552276.27</v>
          </cell>
          <cell r="H258">
            <v>551196.99</v>
          </cell>
          <cell r="I258">
            <v>558468.01</v>
          </cell>
        </row>
        <row r="259">
          <cell r="A259" t="str">
            <v>UKG1</v>
          </cell>
          <cell r="G259">
            <v>1035094.44</v>
          </cell>
          <cell r="H259">
            <v>1047045.69</v>
          </cell>
          <cell r="I259">
            <v>1048084.38</v>
          </cell>
        </row>
        <row r="260">
          <cell r="A260" t="str">
            <v>UKG2</v>
          </cell>
          <cell r="G260">
            <v>1222635.3</v>
          </cell>
          <cell r="H260">
            <v>1220957.3600000001</v>
          </cell>
          <cell r="I260">
            <v>1218069.58</v>
          </cell>
        </row>
        <row r="261">
          <cell r="A261" t="str">
            <v>UKG3</v>
          </cell>
          <cell r="G261">
            <v>1832461.03</v>
          </cell>
          <cell r="H261">
            <v>1823045.3</v>
          </cell>
          <cell r="I261">
            <v>1889491.23</v>
          </cell>
        </row>
        <row r="262">
          <cell r="A262" t="str">
            <v>UKH1</v>
          </cell>
          <cell r="G262">
            <v>1827569.49</v>
          </cell>
          <cell r="H262">
            <v>1851821.8</v>
          </cell>
          <cell r="I262">
            <v>1821309.67</v>
          </cell>
        </row>
        <row r="263">
          <cell r="A263" t="str">
            <v>UKH2</v>
          </cell>
          <cell r="G263">
            <v>1402630.42</v>
          </cell>
          <cell r="H263">
            <v>1392858.14</v>
          </cell>
          <cell r="I263">
            <v>1374078.02</v>
          </cell>
        </row>
        <row r="264">
          <cell r="A264" t="str">
            <v>UKH3</v>
          </cell>
          <cell r="G264">
            <v>1356417.24</v>
          </cell>
          <cell r="H264">
            <v>1349567.59</v>
          </cell>
          <cell r="I264">
            <v>1392111.16</v>
          </cell>
        </row>
        <row r="265">
          <cell r="A265" t="str">
            <v>UKI3</v>
          </cell>
          <cell r="G265">
            <v>977333.45</v>
          </cell>
          <cell r="H265">
            <v>950932.87</v>
          </cell>
          <cell r="I265">
            <v>983723.29</v>
          </cell>
        </row>
        <row r="266">
          <cell r="A266" t="str">
            <v>UKI4</v>
          </cell>
          <cell r="G266">
            <v>1442883.06</v>
          </cell>
          <cell r="H266">
            <v>1449382.97</v>
          </cell>
          <cell r="I266">
            <v>1520640.68</v>
          </cell>
        </row>
        <row r="267">
          <cell r="A267" t="str">
            <v>UKI5</v>
          </cell>
          <cell r="G267">
            <v>1154111.94</v>
          </cell>
          <cell r="H267">
            <v>1216105.57</v>
          </cell>
          <cell r="I267">
            <v>1227157.6200000001</v>
          </cell>
        </row>
        <row r="268">
          <cell r="A268" t="str">
            <v>UKI6</v>
          </cell>
          <cell r="G268">
            <v>976708.4</v>
          </cell>
          <cell r="H268">
            <v>980137.48</v>
          </cell>
          <cell r="I268">
            <v>1005422.9</v>
          </cell>
        </row>
        <row r="269">
          <cell r="A269" t="str">
            <v>UKI7</v>
          </cell>
          <cell r="G269">
            <v>1445822.08</v>
          </cell>
          <cell r="H269">
            <v>1422829.8</v>
          </cell>
          <cell r="I269">
            <v>1464849.93</v>
          </cell>
        </row>
        <row r="270">
          <cell r="A270" t="str">
            <v>UKJ1</v>
          </cell>
          <cell r="G270">
            <v>1900405.74</v>
          </cell>
          <cell r="H270">
            <v>1873926.17</v>
          </cell>
          <cell r="I270">
            <v>1943103.68</v>
          </cell>
        </row>
        <row r="271">
          <cell r="A271" t="str">
            <v>UKJ2</v>
          </cell>
          <cell r="G271">
            <v>2119575.5699999998</v>
          </cell>
          <cell r="H271">
            <v>2126732.66</v>
          </cell>
          <cell r="I271">
            <v>2163183.0699999998</v>
          </cell>
        </row>
        <row r="272">
          <cell r="A272" t="str">
            <v>UKJ3</v>
          </cell>
          <cell r="G272">
            <v>1460224.65</v>
          </cell>
          <cell r="H272">
            <v>1486578.58</v>
          </cell>
          <cell r="I272">
            <v>1501713.09</v>
          </cell>
        </row>
        <row r="273">
          <cell r="A273" t="str">
            <v>UKJ4</v>
          </cell>
          <cell r="G273">
            <v>1273985.76</v>
          </cell>
          <cell r="H273">
            <v>1288151.73</v>
          </cell>
          <cell r="I273">
            <v>1341905.8600000001</v>
          </cell>
        </row>
        <row r="274">
          <cell r="A274" t="str">
            <v>UKK1</v>
          </cell>
          <cell r="G274">
            <v>1858574.45</v>
          </cell>
          <cell r="H274">
            <v>1874218.66</v>
          </cell>
          <cell r="I274">
            <v>1882897.81</v>
          </cell>
        </row>
        <row r="275">
          <cell r="A275" t="str">
            <v>UKK2</v>
          </cell>
          <cell r="G275">
            <v>917165.93</v>
          </cell>
          <cell r="H275">
            <v>928761.33</v>
          </cell>
          <cell r="I275">
            <v>971312.32</v>
          </cell>
        </row>
        <row r="276">
          <cell r="A276" t="str">
            <v>UKK3</v>
          </cell>
          <cell r="G276">
            <v>384876.42</v>
          </cell>
          <cell r="H276">
            <v>393166.44</v>
          </cell>
          <cell r="I276">
            <v>367557.71</v>
          </cell>
        </row>
        <row r="277">
          <cell r="A277" t="str">
            <v>UKK4</v>
          </cell>
          <cell r="G277">
            <v>837260.56</v>
          </cell>
          <cell r="H277">
            <v>821382.11</v>
          </cell>
          <cell r="I277">
            <v>826729.76</v>
          </cell>
        </row>
        <row r="278">
          <cell r="A278" t="str">
            <v>UKL1</v>
          </cell>
          <cell r="G278">
            <v>1326432.21</v>
          </cell>
          <cell r="H278">
            <v>1349602.95</v>
          </cell>
          <cell r="I278">
            <v>1354228.07</v>
          </cell>
        </row>
        <row r="279">
          <cell r="A279" t="str">
            <v>UKL2</v>
          </cell>
          <cell r="G279">
            <v>844027.63</v>
          </cell>
          <cell r="H279">
            <v>838021.33</v>
          </cell>
          <cell r="I279">
            <v>841941.48</v>
          </cell>
        </row>
        <row r="280">
          <cell r="A280" t="str">
            <v>UKM2</v>
          </cell>
          <cell r="G280">
            <v>1620932.5</v>
          </cell>
          <cell r="H280">
            <v>1556190.84</v>
          </cell>
          <cell r="I280">
            <v>1600617.82</v>
          </cell>
        </row>
        <row r="281">
          <cell r="A281" t="str">
            <v>UKM3</v>
          </cell>
          <cell r="G281">
            <v>1701595.29</v>
          </cell>
          <cell r="H281">
            <v>1776438.13</v>
          </cell>
          <cell r="I281">
            <v>1782474.88</v>
          </cell>
        </row>
        <row r="282">
          <cell r="A282" t="str">
            <v>UKM5</v>
          </cell>
          <cell r="G282">
            <v>390451.11</v>
          </cell>
          <cell r="H282">
            <v>408836.25</v>
          </cell>
          <cell r="I282">
            <v>428356.19</v>
          </cell>
        </row>
        <row r="283">
          <cell r="A283" t="str">
            <v>UKM6</v>
          </cell>
          <cell r="G283">
            <v>311773.07</v>
          </cell>
          <cell r="H283">
            <v>380222.68</v>
          </cell>
          <cell r="I283">
            <v>387985.38</v>
          </cell>
        </row>
        <row r="284">
          <cell r="A284" t="str">
            <v>UKN0</v>
          </cell>
          <cell r="G284">
            <v>1149832.92</v>
          </cell>
          <cell r="H284">
            <v>1181030.8799999999</v>
          </cell>
          <cell r="I284">
            <v>1207608.47</v>
          </cell>
        </row>
        <row r="285">
          <cell r="A285" t="str">
            <v>UKZZ</v>
          </cell>
          <cell r="G285">
            <v>0</v>
          </cell>
          <cell r="H285">
            <v>0</v>
          </cell>
          <cell r="I285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2">
          <cell r="A12" t="str">
            <v>BG31</v>
          </cell>
          <cell r="B12">
            <v>430645.99</v>
          </cell>
          <cell r="C12">
            <v>424293.61</v>
          </cell>
          <cell r="D12">
            <v>412488.61</v>
          </cell>
          <cell r="E12">
            <v>439538.47</v>
          </cell>
          <cell r="F12">
            <v>452126.24</v>
          </cell>
          <cell r="G12">
            <v>428627.77</v>
          </cell>
          <cell r="H12">
            <v>432420.8</v>
          </cell>
          <cell r="I12">
            <v>442981.34</v>
          </cell>
        </row>
        <row r="13">
          <cell r="A13" t="str">
            <v>BG32</v>
          </cell>
          <cell r="B13">
            <v>465724.45</v>
          </cell>
          <cell r="C13">
            <v>447104.89</v>
          </cell>
          <cell r="D13">
            <v>459546.3</v>
          </cell>
          <cell r="E13">
            <v>468210.52</v>
          </cell>
          <cell r="F13">
            <v>489184.36</v>
          </cell>
          <cell r="G13">
            <v>489218.75</v>
          </cell>
          <cell r="H13">
            <v>488507.97</v>
          </cell>
          <cell r="I13">
            <v>505656.39</v>
          </cell>
        </row>
        <row r="14">
          <cell r="A14" t="str">
            <v>BG33</v>
          </cell>
          <cell r="B14">
            <v>472819.9</v>
          </cell>
          <cell r="C14">
            <v>462187.02</v>
          </cell>
          <cell r="D14">
            <v>452533.74</v>
          </cell>
          <cell r="E14">
            <v>479952.68</v>
          </cell>
          <cell r="F14">
            <v>504238.21</v>
          </cell>
          <cell r="G14">
            <v>519189.51</v>
          </cell>
          <cell r="H14">
            <v>534288.82999999996</v>
          </cell>
          <cell r="I14">
            <v>559863.14</v>
          </cell>
        </row>
        <row r="15">
          <cell r="A15" t="str">
            <v>BG34</v>
          </cell>
          <cell r="B15">
            <v>539789.24</v>
          </cell>
          <cell r="C15">
            <v>525870.85</v>
          </cell>
          <cell r="D15">
            <v>525157.99</v>
          </cell>
          <cell r="E15">
            <v>540894.4</v>
          </cell>
          <cell r="F15">
            <v>571658.54</v>
          </cell>
          <cell r="G15">
            <v>575343.71</v>
          </cell>
          <cell r="H15">
            <v>607487.09</v>
          </cell>
          <cell r="I15">
            <v>624719.35999999999</v>
          </cell>
        </row>
        <row r="16">
          <cell r="A16" t="str">
            <v>BG41</v>
          </cell>
          <cell r="B16">
            <v>1322303.3500000001</v>
          </cell>
          <cell r="C16">
            <v>1366713.64</v>
          </cell>
          <cell r="D16">
            <v>1379026.58</v>
          </cell>
          <cell r="E16">
            <v>1360198.66</v>
          </cell>
          <cell r="F16">
            <v>1386862.52</v>
          </cell>
          <cell r="G16">
            <v>1476061.97</v>
          </cell>
          <cell r="H16">
            <v>1566490.56</v>
          </cell>
          <cell r="I16">
            <v>1650538.03</v>
          </cell>
        </row>
        <row r="17">
          <cell r="A17" t="str">
            <v>BG42</v>
          </cell>
          <cell r="B17">
            <v>702725.79</v>
          </cell>
          <cell r="C17">
            <v>672187.58</v>
          </cell>
          <cell r="D17">
            <v>673539.28</v>
          </cell>
          <cell r="E17">
            <v>716042.14</v>
          </cell>
          <cell r="F17">
            <v>734062.03</v>
          </cell>
          <cell r="G17">
            <v>756313.05</v>
          </cell>
          <cell r="H17">
            <v>772393.15</v>
          </cell>
          <cell r="I17">
            <v>800816.3</v>
          </cell>
        </row>
        <row r="18">
          <cell r="A18" t="str">
            <v>CZ01</v>
          </cell>
          <cell r="B18">
            <v>1246087</v>
          </cell>
          <cell r="C18">
            <v>1170440</v>
          </cell>
          <cell r="D18">
            <v>1159377</v>
          </cell>
          <cell r="E18">
            <v>1155519</v>
          </cell>
          <cell r="F18">
            <v>1172815</v>
          </cell>
          <cell r="G18">
            <v>1241918</v>
          </cell>
          <cell r="H18">
            <v>1276679</v>
          </cell>
          <cell r="I18">
            <v>1272024</v>
          </cell>
        </row>
        <row r="19">
          <cell r="A19" t="str">
            <v>CZ02</v>
          </cell>
          <cell r="B19">
            <v>744546</v>
          </cell>
          <cell r="C19">
            <v>723998</v>
          </cell>
          <cell r="D19">
            <v>720167</v>
          </cell>
          <cell r="E19">
            <v>684033</v>
          </cell>
          <cell r="F19">
            <v>711011</v>
          </cell>
          <cell r="G19">
            <v>723195</v>
          </cell>
          <cell r="H19">
            <v>759830</v>
          </cell>
          <cell r="I19">
            <v>796873</v>
          </cell>
        </row>
        <row r="20">
          <cell r="A20" t="str">
            <v>CZ03</v>
          </cell>
          <cell r="B20">
            <v>849269</v>
          </cell>
          <cell r="C20">
            <v>807477</v>
          </cell>
          <cell r="D20">
            <v>801820</v>
          </cell>
          <cell r="E20">
            <v>783128</v>
          </cell>
          <cell r="F20">
            <v>796087</v>
          </cell>
          <cell r="G20">
            <v>827867</v>
          </cell>
          <cell r="H20">
            <v>821524</v>
          </cell>
          <cell r="I20">
            <v>842095</v>
          </cell>
        </row>
        <row r="21">
          <cell r="A21" t="str">
            <v>CZ04</v>
          </cell>
          <cell r="B21">
            <v>795566</v>
          </cell>
          <cell r="C21">
            <v>761521</v>
          </cell>
          <cell r="D21">
            <v>746224</v>
          </cell>
          <cell r="E21">
            <v>724311</v>
          </cell>
          <cell r="F21">
            <v>739132</v>
          </cell>
          <cell r="G21">
            <v>751273</v>
          </cell>
          <cell r="H21">
            <v>741303</v>
          </cell>
          <cell r="I21">
            <v>736149</v>
          </cell>
        </row>
        <row r="22">
          <cell r="A22" t="str">
            <v>CZ05</v>
          </cell>
          <cell r="B22">
            <v>1049139</v>
          </cell>
          <cell r="C22">
            <v>1007522</v>
          </cell>
          <cell r="D22">
            <v>992815</v>
          </cell>
          <cell r="E22">
            <v>945218</v>
          </cell>
          <cell r="F22">
            <v>972036</v>
          </cell>
          <cell r="G22">
            <v>1012533</v>
          </cell>
          <cell r="H22">
            <v>997814</v>
          </cell>
          <cell r="I22">
            <v>1005716</v>
          </cell>
        </row>
        <row r="23">
          <cell r="A23" t="str">
            <v>CZ06</v>
          </cell>
          <cell r="B23">
            <v>1164244</v>
          </cell>
          <cell r="C23">
            <v>1094765</v>
          </cell>
          <cell r="D23">
            <v>1074032</v>
          </cell>
          <cell r="E23">
            <v>1043543</v>
          </cell>
          <cell r="F23">
            <v>1062925</v>
          </cell>
          <cell r="G23">
            <v>1087156</v>
          </cell>
          <cell r="H23">
            <v>1086433</v>
          </cell>
          <cell r="I23">
            <v>1132242</v>
          </cell>
        </row>
        <row r="24">
          <cell r="A24" t="str">
            <v>CZ07</v>
          </cell>
          <cell r="B24">
            <v>846202</v>
          </cell>
          <cell r="C24">
            <v>797925</v>
          </cell>
          <cell r="D24">
            <v>806001</v>
          </cell>
          <cell r="E24">
            <v>789004</v>
          </cell>
          <cell r="F24">
            <v>772062</v>
          </cell>
          <cell r="G24">
            <v>792529</v>
          </cell>
          <cell r="H24">
            <v>800597</v>
          </cell>
          <cell r="I24">
            <v>833026</v>
          </cell>
        </row>
        <row r="25">
          <cell r="A25" t="str">
            <v>CZ08</v>
          </cell>
          <cell r="B25">
            <v>809326</v>
          </cell>
          <cell r="C25">
            <v>764558</v>
          </cell>
          <cell r="D25">
            <v>767569</v>
          </cell>
          <cell r="E25">
            <v>735241</v>
          </cell>
          <cell r="F25">
            <v>743546</v>
          </cell>
          <cell r="G25">
            <v>778837</v>
          </cell>
          <cell r="H25">
            <v>762697</v>
          </cell>
          <cell r="I25">
            <v>777205</v>
          </cell>
        </row>
        <row r="26">
          <cell r="A26" t="str">
            <v>DK01</v>
          </cell>
          <cell r="B26">
            <v>1265185</v>
          </cell>
          <cell r="C26">
            <v>1284610</v>
          </cell>
          <cell r="D26">
            <v>1270086</v>
          </cell>
          <cell r="E26">
            <v>1241842</v>
          </cell>
          <cell r="F26">
            <v>1245358</v>
          </cell>
          <cell r="G26">
            <v>1265931</v>
          </cell>
          <cell r="H26">
            <v>1295305</v>
          </cell>
          <cell r="I26">
            <v>1306127</v>
          </cell>
        </row>
        <row r="27">
          <cell r="A27" t="str">
            <v>DK02</v>
          </cell>
          <cell r="B27">
            <v>431078</v>
          </cell>
          <cell r="C27">
            <v>436494</v>
          </cell>
          <cell r="D27">
            <v>433888</v>
          </cell>
          <cell r="E27">
            <v>431458</v>
          </cell>
          <cell r="F27">
            <v>435413</v>
          </cell>
          <cell r="G27">
            <v>440724</v>
          </cell>
          <cell r="H27">
            <v>454191</v>
          </cell>
          <cell r="I27">
            <v>444254</v>
          </cell>
        </row>
        <row r="28">
          <cell r="A28" t="str">
            <v>DK03</v>
          </cell>
          <cell r="B28">
            <v>755359</v>
          </cell>
          <cell r="C28">
            <v>765140</v>
          </cell>
          <cell r="D28">
            <v>757236</v>
          </cell>
          <cell r="E28">
            <v>749070</v>
          </cell>
          <cell r="F28">
            <v>743813</v>
          </cell>
          <cell r="G28">
            <v>753833</v>
          </cell>
          <cell r="H28">
            <v>774467</v>
          </cell>
          <cell r="I28">
            <v>798034</v>
          </cell>
        </row>
        <row r="29">
          <cell r="A29" t="str">
            <v>DK04</v>
          </cell>
          <cell r="B29">
            <v>802166</v>
          </cell>
          <cell r="C29">
            <v>817714</v>
          </cell>
          <cell r="D29">
            <v>812225</v>
          </cell>
          <cell r="E29">
            <v>812899</v>
          </cell>
          <cell r="F29">
            <v>812544</v>
          </cell>
          <cell r="G29">
            <v>829948</v>
          </cell>
          <cell r="H29">
            <v>859352</v>
          </cell>
          <cell r="I29">
            <v>863165</v>
          </cell>
        </row>
        <row r="30">
          <cell r="A30" t="str">
            <v>DK05</v>
          </cell>
          <cell r="B30">
            <v>359166</v>
          </cell>
          <cell r="C30">
            <v>362868</v>
          </cell>
          <cell r="D30">
            <v>362326</v>
          </cell>
          <cell r="E30">
            <v>357264</v>
          </cell>
          <cell r="F30">
            <v>354235</v>
          </cell>
          <cell r="G30">
            <v>355483</v>
          </cell>
          <cell r="H30">
            <v>366382</v>
          </cell>
          <cell r="I30">
            <v>380721</v>
          </cell>
        </row>
        <row r="31">
          <cell r="A31" t="str">
            <v>DKZZ</v>
          </cell>
          <cell r="B31">
            <v>10722</v>
          </cell>
          <cell r="C31">
            <v>14385</v>
          </cell>
          <cell r="D31">
            <v>14245</v>
          </cell>
          <cell r="E31">
            <v>15642</v>
          </cell>
          <cell r="F31">
            <v>12237</v>
          </cell>
          <cell r="G31">
            <v>10785</v>
          </cell>
          <cell r="H31">
            <v>10284</v>
          </cell>
          <cell r="I31">
            <v>13181</v>
          </cell>
        </row>
        <row r="32">
          <cell r="A32" t="str">
            <v>DE11</v>
          </cell>
          <cell r="B32">
            <v>2590064</v>
          </cell>
          <cell r="C32">
            <v>2605839</v>
          </cell>
          <cell r="D32">
            <v>2602426</v>
          </cell>
          <cell r="E32">
            <v>2573586</v>
          </cell>
          <cell r="F32">
            <v>2564428</v>
          </cell>
          <cell r="G32">
            <v>2539424</v>
          </cell>
          <cell r="H32">
            <v>2583646</v>
          </cell>
          <cell r="I32">
            <v>2630479</v>
          </cell>
        </row>
        <row r="33">
          <cell r="A33" t="str">
            <v>DE12</v>
          </cell>
          <cell r="B33">
            <v>1699914</v>
          </cell>
          <cell r="C33">
            <v>1705816</v>
          </cell>
          <cell r="D33">
            <v>1694962</v>
          </cell>
          <cell r="E33">
            <v>1668555</v>
          </cell>
          <cell r="F33">
            <v>1664311</v>
          </cell>
          <cell r="G33">
            <v>1655601</v>
          </cell>
          <cell r="H33">
            <v>1686178</v>
          </cell>
          <cell r="I33">
            <v>1728470</v>
          </cell>
        </row>
        <row r="34">
          <cell r="A34" t="str">
            <v>DE13</v>
          </cell>
          <cell r="B34">
            <v>1246828</v>
          </cell>
          <cell r="C34">
            <v>1253841</v>
          </cell>
          <cell r="D34">
            <v>1246731</v>
          </cell>
          <cell r="E34">
            <v>1230295</v>
          </cell>
          <cell r="F34">
            <v>1229643</v>
          </cell>
          <cell r="G34">
            <v>1220797</v>
          </cell>
          <cell r="H34">
            <v>1249290</v>
          </cell>
          <cell r="I34">
            <v>1281891</v>
          </cell>
        </row>
        <row r="35">
          <cell r="A35" t="str">
            <v>DE14</v>
          </cell>
          <cell r="B35">
            <v>1055251</v>
          </cell>
          <cell r="C35">
            <v>1057296</v>
          </cell>
          <cell r="D35">
            <v>1057423</v>
          </cell>
          <cell r="E35">
            <v>1043372</v>
          </cell>
          <cell r="F35">
            <v>1038340</v>
          </cell>
          <cell r="G35">
            <v>1035469</v>
          </cell>
          <cell r="H35">
            <v>1060699</v>
          </cell>
          <cell r="I35">
            <v>1095396</v>
          </cell>
        </row>
        <row r="36">
          <cell r="A36" t="str">
            <v>DE21</v>
          </cell>
          <cell r="B36">
            <v>2741291</v>
          </cell>
          <cell r="C36">
            <v>2789352</v>
          </cell>
          <cell r="D36">
            <v>2729535</v>
          </cell>
          <cell r="E36">
            <v>2729435</v>
          </cell>
          <cell r="F36">
            <v>2726550</v>
          </cell>
          <cell r="G36">
            <v>2716543</v>
          </cell>
          <cell r="H36">
            <v>2776799</v>
          </cell>
          <cell r="I36">
            <v>2853317</v>
          </cell>
        </row>
        <row r="37">
          <cell r="A37" t="str">
            <v>DE22</v>
          </cell>
          <cell r="B37">
            <v>642431</v>
          </cell>
          <cell r="C37">
            <v>641570</v>
          </cell>
          <cell r="D37">
            <v>662141</v>
          </cell>
          <cell r="E37">
            <v>632365</v>
          </cell>
          <cell r="F37">
            <v>634040</v>
          </cell>
          <cell r="G37">
            <v>626935</v>
          </cell>
          <cell r="H37">
            <v>647110</v>
          </cell>
          <cell r="I37">
            <v>663723</v>
          </cell>
        </row>
        <row r="38">
          <cell r="A38" t="str">
            <v>DE23</v>
          </cell>
          <cell r="B38">
            <v>627813</v>
          </cell>
          <cell r="C38">
            <v>628816</v>
          </cell>
          <cell r="D38">
            <v>637742</v>
          </cell>
          <cell r="E38">
            <v>615593</v>
          </cell>
          <cell r="F38">
            <v>613633</v>
          </cell>
          <cell r="G38">
            <v>607397</v>
          </cell>
          <cell r="H38">
            <v>626924</v>
          </cell>
          <cell r="I38">
            <v>644763</v>
          </cell>
        </row>
        <row r="39">
          <cell r="A39" t="str">
            <v>DE24</v>
          </cell>
          <cell r="B39">
            <v>655876</v>
          </cell>
          <cell r="C39">
            <v>650014</v>
          </cell>
          <cell r="D39">
            <v>640364</v>
          </cell>
          <cell r="E39">
            <v>616201</v>
          </cell>
          <cell r="F39">
            <v>607954</v>
          </cell>
          <cell r="G39">
            <v>601903</v>
          </cell>
          <cell r="H39">
            <v>614349</v>
          </cell>
          <cell r="I39">
            <v>625858</v>
          </cell>
        </row>
        <row r="40">
          <cell r="A40" t="str">
            <v>DE25</v>
          </cell>
          <cell r="B40">
            <v>1086005</v>
          </cell>
          <cell r="C40">
            <v>1086144</v>
          </cell>
          <cell r="D40">
            <v>1063130</v>
          </cell>
          <cell r="E40">
            <v>1057072</v>
          </cell>
          <cell r="F40">
            <v>1058219</v>
          </cell>
          <cell r="G40">
            <v>1045097</v>
          </cell>
          <cell r="H40">
            <v>1071400</v>
          </cell>
          <cell r="I40">
            <v>1098527</v>
          </cell>
        </row>
        <row r="41">
          <cell r="A41" t="str">
            <v>DE26</v>
          </cell>
          <cell r="B41">
            <v>770455</v>
          </cell>
          <cell r="C41">
            <v>768142</v>
          </cell>
          <cell r="D41">
            <v>770837</v>
          </cell>
          <cell r="E41">
            <v>747250</v>
          </cell>
          <cell r="F41">
            <v>745251</v>
          </cell>
          <cell r="G41">
            <v>738818</v>
          </cell>
          <cell r="H41">
            <v>756819</v>
          </cell>
          <cell r="I41">
            <v>776687</v>
          </cell>
        </row>
        <row r="42">
          <cell r="A42" t="str">
            <v>DE27</v>
          </cell>
          <cell r="B42">
            <v>1010480</v>
          </cell>
          <cell r="C42">
            <v>1008400</v>
          </cell>
          <cell r="D42">
            <v>1018395</v>
          </cell>
          <cell r="E42">
            <v>987673</v>
          </cell>
          <cell r="F42">
            <v>986756</v>
          </cell>
          <cell r="G42">
            <v>978772</v>
          </cell>
          <cell r="H42">
            <v>1006830</v>
          </cell>
          <cell r="I42">
            <v>1033163</v>
          </cell>
        </row>
        <row r="43">
          <cell r="A43" t="str">
            <v>DE30</v>
          </cell>
          <cell r="B43">
            <v>2080094</v>
          </cell>
          <cell r="C43">
            <v>2065236</v>
          </cell>
          <cell r="D43">
            <v>1993527</v>
          </cell>
          <cell r="E43">
            <v>1930716</v>
          </cell>
          <cell r="F43">
            <v>1905850</v>
          </cell>
          <cell r="G43">
            <v>1870709</v>
          </cell>
          <cell r="H43">
            <v>1923494</v>
          </cell>
          <cell r="I43">
            <v>1968340</v>
          </cell>
        </row>
        <row r="44">
          <cell r="A44" t="str">
            <v>DE40</v>
          </cell>
          <cell r="B44">
            <v>1467411</v>
          </cell>
          <cell r="C44">
            <v>1410564</v>
          </cell>
          <cell r="D44">
            <v>1368798</v>
          </cell>
          <cell r="E44">
            <v>1330248</v>
          </cell>
          <cell r="F44">
            <v>1321745</v>
          </cell>
          <cell r="G44">
            <v>1282513</v>
          </cell>
          <cell r="H44">
            <v>1310651</v>
          </cell>
          <cell r="I44">
            <v>1338257</v>
          </cell>
        </row>
        <row r="45">
          <cell r="A45" t="str">
            <v>DE50</v>
          </cell>
          <cell r="B45">
            <v>488659</v>
          </cell>
          <cell r="C45">
            <v>487160</v>
          </cell>
          <cell r="D45">
            <v>481634</v>
          </cell>
          <cell r="E45">
            <v>472432</v>
          </cell>
          <cell r="F45">
            <v>468184</v>
          </cell>
          <cell r="G45">
            <v>461123</v>
          </cell>
          <cell r="H45">
            <v>474421</v>
          </cell>
          <cell r="I45">
            <v>485236</v>
          </cell>
        </row>
        <row r="46">
          <cell r="A46" t="str">
            <v>DE60</v>
          </cell>
          <cell r="B46">
            <v>1318661</v>
          </cell>
          <cell r="C46">
            <v>1318035</v>
          </cell>
          <cell r="D46">
            <v>1300711</v>
          </cell>
          <cell r="E46">
            <v>1279216</v>
          </cell>
          <cell r="F46">
            <v>1277407</v>
          </cell>
          <cell r="G46">
            <v>1282374</v>
          </cell>
          <cell r="H46">
            <v>1315125</v>
          </cell>
          <cell r="I46">
            <v>1342386</v>
          </cell>
        </row>
        <row r="47">
          <cell r="A47" t="str">
            <v>DE71</v>
          </cell>
          <cell r="B47">
            <v>2543532</v>
          </cell>
          <cell r="C47">
            <v>2547666</v>
          </cell>
          <cell r="D47">
            <v>2525325</v>
          </cell>
          <cell r="E47">
            <v>2467161</v>
          </cell>
          <cell r="F47">
            <v>2460292</v>
          </cell>
          <cell r="G47">
            <v>2433357</v>
          </cell>
          <cell r="H47">
            <v>2476226</v>
          </cell>
          <cell r="I47">
            <v>2513191</v>
          </cell>
        </row>
        <row r="48">
          <cell r="A48" t="str">
            <v>DE72</v>
          </cell>
          <cell r="B48">
            <v>553351</v>
          </cell>
          <cell r="C48">
            <v>548859</v>
          </cell>
          <cell r="D48">
            <v>545666</v>
          </cell>
          <cell r="E48">
            <v>534927</v>
          </cell>
          <cell r="F48">
            <v>537579</v>
          </cell>
          <cell r="G48">
            <v>529362</v>
          </cell>
          <cell r="H48">
            <v>539648</v>
          </cell>
          <cell r="I48">
            <v>551280</v>
          </cell>
        </row>
        <row r="49">
          <cell r="A49" t="str">
            <v>DE73</v>
          </cell>
          <cell r="B49">
            <v>722160</v>
          </cell>
          <cell r="C49">
            <v>713267</v>
          </cell>
          <cell r="D49">
            <v>705290</v>
          </cell>
          <cell r="E49">
            <v>692047</v>
          </cell>
          <cell r="F49">
            <v>692521</v>
          </cell>
          <cell r="G49">
            <v>678377</v>
          </cell>
          <cell r="H49">
            <v>692644</v>
          </cell>
          <cell r="I49">
            <v>706041</v>
          </cell>
        </row>
        <row r="50">
          <cell r="A50" t="str">
            <v>DE80</v>
          </cell>
          <cell r="B50">
            <v>1053768</v>
          </cell>
          <cell r="C50">
            <v>1012890</v>
          </cell>
          <cell r="D50">
            <v>985483</v>
          </cell>
          <cell r="E50">
            <v>951774</v>
          </cell>
          <cell r="F50">
            <v>941518</v>
          </cell>
          <cell r="G50">
            <v>920105</v>
          </cell>
          <cell r="H50">
            <v>943112</v>
          </cell>
          <cell r="I50">
            <v>960720</v>
          </cell>
        </row>
        <row r="51">
          <cell r="A51" t="str">
            <v>DE91</v>
          </cell>
          <cell r="B51">
            <v>933153</v>
          </cell>
          <cell r="C51">
            <v>927105</v>
          </cell>
          <cell r="D51">
            <v>915350</v>
          </cell>
          <cell r="E51">
            <v>912290</v>
          </cell>
          <cell r="F51">
            <v>914160</v>
          </cell>
          <cell r="G51">
            <v>895009</v>
          </cell>
          <cell r="H51">
            <v>903945</v>
          </cell>
          <cell r="I51">
            <v>913904</v>
          </cell>
        </row>
        <row r="52">
          <cell r="A52" t="str">
            <v>DE92</v>
          </cell>
          <cell r="B52">
            <v>1269696</v>
          </cell>
          <cell r="C52">
            <v>1251463</v>
          </cell>
          <cell r="D52">
            <v>1253900</v>
          </cell>
          <cell r="E52">
            <v>1213551</v>
          </cell>
          <cell r="F52">
            <v>1208277</v>
          </cell>
          <cell r="G52">
            <v>1190984</v>
          </cell>
          <cell r="H52">
            <v>1211597</v>
          </cell>
          <cell r="I52">
            <v>1223094</v>
          </cell>
        </row>
        <row r="53">
          <cell r="A53" t="str">
            <v>DE93</v>
          </cell>
          <cell r="B53">
            <v>748376</v>
          </cell>
          <cell r="C53">
            <v>742278</v>
          </cell>
          <cell r="D53">
            <v>736818</v>
          </cell>
          <cell r="E53">
            <v>730217</v>
          </cell>
          <cell r="F53">
            <v>731879</v>
          </cell>
          <cell r="G53">
            <v>720915</v>
          </cell>
          <cell r="H53">
            <v>736532</v>
          </cell>
          <cell r="I53">
            <v>757439</v>
          </cell>
        </row>
        <row r="54">
          <cell r="A54" t="str">
            <v>DE94</v>
          </cell>
          <cell r="B54">
            <v>1307155</v>
          </cell>
          <cell r="C54">
            <v>1302785</v>
          </cell>
          <cell r="D54">
            <v>1289089</v>
          </cell>
          <cell r="E54">
            <v>1284280</v>
          </cell>
          <cell r="F54">
            <v>1282584</v>
          </cell>
          <cell r="G54">
            <v>1272342</v>
          </cell>
          <cell r="H54">
            <v>1315974</v>
          </cell>
          <cell r="I54">
            <v>1355123</v>
          </cell>
        </row>
        <row r="55">
          <cell r="A55" t="str">
            <v>DEA1</v>
          </cell>
          <cell r="B55">
            <v>3144448</v>
          </cell>
          <cell r="C55">
            <v>3121696</v>
          </cell>
          <cell r="D55">
            <v>3082323</v>
          </cell>
          <cell r="E55">
            <v>3038601</v>
          </cell>
          <cell r="F55">
            <v>3021610</v>
          </cell>
          <cell r="G55">
            <v>2990023</v>
          </cell>
          <cell r="H55">
            <v>3034560</v>
          </cell>
          <cell r="I55">
            <v>3086174</v>
          </cell>
        </row>
        <row r="56">
          <cell r="A56" t="str">
            <v>DEA2</v>
          </cell>
          <cell r="B56">
            <v>2508209</v>
          </cell>
          <cell r="C56">
            <v>2511495</v>
          </cell>
          <cell r="D56">
            <v>2504407</v>
          </cell>
          <cell r="E56">
            <v>2459630</v>
          </cell>
          <cell r="F56">
            <v>2449212</v>
          </cell>
          <cell r="G56">
            <v>2424515</v>
          </cell>
          <cell r="H56">
            <v>2475788</v>
          </cell>
          <cell r="I56">
            <v>2517175</v>
          </cell>
        </row>
        <row r="57">
          <cell r="A57" t="str">
            <v>DEA3</v>
          </cell>
          <cell r="B57">
            <v>1364832</v>
          </cell>
          <cell r="C57">
            <v>1333991</v>
          </cell>
          <cell r="D57">
            <v>1326656</v>
          </cell>
          <cell r="E57">
            <v>1312011</v>
          </cell>
          <cell r="F57">
            <v>1313953</v>
          </cell>
          <cell r="G57">
            <v>1298059</v>
          </cell>
          <cell r="H57">
            <v>1326292</v>
          </cell>
          <cell r="I57">
            <v>1351290</v>
          </cell>
        </row>
        <row r="58">
          <cell r="A58" t="str">
            <v>DEA4</v>
          </cell>
          <cell r="B58">
            <v>1213266</v>
          </cell>
          <cell r="C58">
            <v>1209333</v>
          </cell>
          <cell r="D58">
            <v>1191929</v>
          </cell>
          <cell r="E58">
            <v>1171722</v>
          </cell>
          <cell r="F58">
            <v>1165330</v>
          </cell>
          <cell r="G58">
            <v>1153513</v>
          </cell>
          <cell r="H58">
            <v>1180257</v>
          </cell>
          <cell r="I58">
            <v>1207551</v>
          </cell>
        </row>
        <row r="59">
          <cell r="A59" t="str">
            <v>DEA5</v>
          </cell>
          <cell r="B59">
            <v>2108607</v>
          </cell>
          <cell r="C59">
            <v>2090806</v>
          </cell>
          <cell r="D59">
            <v>2054859</v>
          </cell>
          <cell r="E59">
            <v>2021084</v>
          </cell>
          <cell r="F59">
            <v>2011410</v>
          </cell>
          <cell r="G59">
            <v>1985390</v>
          </cell>
          <cell r="H59">
            <v>2020182</v>
          </cell>
          <cell r="I59">
            <v>2049069</v>
          </cell>
        </row>
        <row r="60">
          <cell r="A60" t="str">
            <v>DEB1</v>
          </cell>
          <cell r="B60">
            <v>800126</v>
          </cell>
          <cell r="C60">
            <v>790027</v>
          </cell>
          <cell r="D60">
            <v>789353</v>
          </cell>
          <cell r="E60">
            <v>779397</v>
          </cell>
          <cell r="F60">
            <v>779609</v>
          </cell>
          <cell r="G60">
            <v>771088</v>
          </cell>
          <cell r="H60">
            <v>786579</v>
          </cell>
          <cell r="I60">
            <v>801153</v>
          </cell>
        </row>
        <row r="61">
          <cell r="A61" t="str">
            <v>DEB2</v>
          </cell>
          <cell r="B61">
            <v>264614</v>
          </cell>
          <cell r="C61">
            <v>262608</v>
          </cell>
          <cell r="D61">
            <v>262512</v>
          </cell>
          <cell r="E61">
            <v>261742</v>
          </cell>
          <cell r="F61">
            <v>262773</v>
          </cell>
          <cell r="G61">
            <v>262536</v>
          </cell>
          <cell r="H61">
            <v>268124</v>
          </cell>
          <cell r="I61">
            <v>273871</v>
          </cell>
        </row>
        <row r="62">
          <cell r="A62" t="str">
            <v>DEB3</v>
          </cell>
          <cell r="B62">
            <v>1057214</v>
          </cell>
          <cell r="C62">
            <v>1045810</v>
          </cell>
          <cell r="D62">
            <v>1044082</v>
          </cell>
          <cell r="E62">
            <v>1035895</v>
          </cell>
          <cell r="F62">
            <v>1032407</v>
          </cell>
          <cell r="G62">
            <v>1024719</v>
          </cell>
          <cell r="H62">
            <v>1045948</v>
          </cell>
          <cell r="I62">
            <v>1065581</v>
          </cell>
        </row>
        <row r="63">
          <cell r="A63" t="str">
            <v>DEC0</v>
          </cell>
          <cell r="B63">
            <v>629681</v>
          </cell>
          <cell r="C63">
            <v>624746</v>
          </cell>
          <cell r="D63">
            <v>617913</v>
          </cell>
          <cell r="E63">
            <v>612545</v>
          </cell>
          <cell r="F63">
            <v>613627</v>
          </cell>
          <cell r="G63">
            <v>606755</v>
          </cell>
          <cell r="H63">
            <v>613686</v>
          </cell>
          <cell r="I63">
            <v>618321</v>
          </cell>
        </row>
        <row r="64">
          <cell r="A64" t="str">
            <v>DED2</v>
          </cell>
          <cell r="B64">
            <v>1047757</v>
          </cell>
          <cell r="C64">
            <v>1007652</v>
          </cell>
          <cell r="D64">
            <v>981580</v>
          </cell>
          <cell r="E64">
            <v>965501</v>
          </cell>
          <cell r="F64">
            <v>961875</v>
          </cell>
          <cell r="G64">
            <v>937049</v>
          </cell>
          <cell r="H64">
            <v>958664</v>
          </cell>
          <cell r="I64">
            <v>978116</v>
          </cell>
        </row>
        <row r="65">
          <cell r="A65" t="str">
            <v>DED4</v>
          </cell>
          <cell r="B65">
            <v>988286</v>
          </cell>
          <cell r="C65">
            <v>947939</v>
          </cell>
          <cell r="D65">
            <v>922818</v>
          </cell>
          <cell r="E65">
            <v>905601</v>
          </cell>
          <cell r="F65">
            <v>901760</v>
          </cell>
          <cell r="G65">
            <v>869078</v>
          </cell>
          <cell r="H65">
            <v>886770</v>
          </cell>
          <cell r="I65">
            <v>902748</v>
          </cell>
        </row>
        <row r="66">
          <cell r="A66" t="str">
            <v>DED5</v>
          </cell>
          <cell r="B66">
            <v>638392</v>
          </cell>
          <cell r="C66">
            <v>612263</v>
          </cell>
          <cell r="D66">
            <v>595946</v>
          </cell>
          <cell r="E66">
            <v>588941</v>
          </cell>
          <cell r="F66">
            <v>587480</v>
          </cell>
          <cell r="G66">
            <v>571443</v>
          </cell>
          <cell r="H66">
            <v>594269</v>
          </cell>
          <cell r="I66">
            <v>608265</v>
          </cell>
        </row>
        <row r="67">
          <cell r="A67" t="str">
            <v>DEE0</v>
          </cell>
          <cell r="B67">
            <v>1479738</v>
          </cell>
          <cell r="C67">
            <v>1425929</v>
          </cell>
          <cell r="D67">
            <v>1382035</v>
          </cell>
          <cell r="E67">
            <v>1342224</v>
          </cell>
          <cell r="F67">
            <v>1332546</v>
          </cell>
          <cell r="G67">
            <v>1290470</v>
          </cell>
          <cell r="H67">
            <v>1324393</v>
          </cell>
          <cell r="I67">
            <v>1351185</v>
          </cell>
        </row>
        <row r="68">
          <cell r="A68" t="str">
            <v>DEF0</v>
          </cell>
          <cell r="B68">
            <v>1520332</v>
          </cell>
          <cell r="C68">
            <v>1506236</v>
          </cell>
          <cell r="D68">
            <v>1486835</v>
          </cell>
          <cell r="E68">
            <v>1452648</v>
          </cell>
          <cell r="F68">
            <v>1443202</v>
          </cell>
          <cell r="G68">
            <v>1428551</v>
          </cell>
          <cell r="H68">
            <v>1465450</v>
          </cell>
          <cell r="I68">
            <v>1488998</v>
          </cell>
        </row>
        <row r="69">
          <cell r="A69" t="str">
            <v>DEG0</v>
          </cell>
          <cell r="B69">
            <v>1458962</v>
          </cell>
          <cell r="C69">
            <v>1408411</v>
          </cell>
          <cell r="D69">
            <v>1365266</v>
          </cell>
          <cell r="E69">
            <v>1325294</v>
          </cell>
          <cell r="F69">
            <v>1329390</v>
          </cell>
          <cell r="G69">
            <v>1298055</v>
          </cell>
          <cell r="H69">
            <v>1329223</v>
          </cell>
          <cell r="I69">
            <v>1352224</v>
          </cell>
        </row>
        <row r="70">
          <cell r="A70" t="str">
            <v>EE00</v>
          </cell>
          <cell r="B70">
            <v>1037622.6</v>
          </cell>
          <cell r="C70">
            <v>1051485.5</v>
          </cell>
          <cell r="D70">
            <v>1053189.8999999999</v>
          </cell>
          <cell r="E70">
            <v>1071786.1000000001</v>
          </cell>
          <cell r="F70">
            <v>1063906.3999999999</v>
          </cell>
          <cell r="G70">
            <v>1125886.2</v>
          </cell>
          <cell r="H70">
            <v>1170687.2</v>
          </cell>
          <cell r="I70">
            <v>1159692.8</v>
          </cell>
        </row>
        <row r="71">
          <cell r="A71" t="str">
            <v>IE01</v>
          </cell>
          <cell r="B71">
            <v>558267.56000000006</v>
          </cell>
          <cell r="C71">
            <v>587521.93999999994</v>
          </cell>
          <cell r="D71">
            <v>593370.21</v>
          </cell>
          <cell r="E71">
            <v>610422.72</v>
          </cell>
          <cell r="F71">
            <v>639419.46</v>
          </cell>
          <cell r="G71">
            <v>684952.64</v>
          </cell>
          <cell r="H71">
            <v>723145.25</v>
          </cell>
          <cell r="I71">
            <v>743353.86</v>
          </cell>
        </row>
        <row r="72">
          <cell r="A72" t="str">
            <v>IE02</v>
          </cell>
          <cell r="B72">
            <v>2031671.45</v>
          </cell>
          <cell r="C72">
            <v>2083437.84</v>
          </cell>
          <cell r="D72">
            <v>2096240.85</v>
          </cell>
          <cell r="E72">
            <v>2115559.86</v>
          </cell>
          <cell r="F72">
            <v>2158455.5299999998</v>
          </cell>
          <cell r="G72">
            <v>2295695.6</v>
          </cell>
          <cell r="H72">
            <v>2413253.5499999998</v>
          </cell>
          <cell r="I72">
            <v>2480750.4500000002</v>
          </cell>
        </row>
        <row r="73">
          <cell r="A73" t="str">
            <v>EL51</v>
          </cell>
          <cell r="B73">
            <v>237805.27</v>
          </cell>
          <cell r="C73">
            <v>230121.33</v>
          </cell>
          <cell r="D73">
            <v>234251.13</v>
          </cell>
          <cell r="E73">
            <v>241434.59</v>
          </cell>
          <cell r="F73">
            <v>252064.33</v>
          </cell>
          <cell r="G73">
            <v>254138.52</v>
          </cell>
          <cell r="H73">
            <v>265299.07</v>
          </cell>
          <cell r="I73">
            <v>274181.71999999997</v>
          </cell>
        </row>
        <row r="74">
          <cell r="A74" t="str">
            <v>EL52</v>
          </cell>
          <cell r="B74">
            <v>833469.02</v>
          </cell>
          <cell r="C74">
            <v>856129.64</v>
          </cell>
          <cell r="D74">
            <v>866229.26</v>
          </cell>
          <cell r="E74">
            <v>900025.82</v>
          </cell>
          <cell r="F74">
            <v>923755.87</v>
          </cell>
          <cell r="G74">
            <v>960130.26</v>
          </cell>
          <cell r="H74">
            <v>997779.01</v>
          </cell>
          <cell r="I74">
            <v>1008903.31</v>
          </cell>
        </row>
        <row r="75">
          <cell r="A75" t="str">
            <v>EL53</v>
          </cell>
          <cell r="B75">
            <v>115053.31</v>
          </cell>
          <cell r="C75">
            <v>118783.4</v>
          </cell>
          <cell r="D75">
            <v>113413.63</v>
          </cell>
          <cell r="E75">
            <v>114448.18</v>
          </cell>
          <cell r="F75">
            <v>113066.4</v>
          </cell>
          <cell r="G75">
            <v>108650.9</v>
          </cell>
          <cell r="H75">
            <v>113224.47</v>
          </cell>
          <cell r="I75">
            <v>120453.9</v>
          </cell>
        </row>
        <row r="76">
          <cell r="A76" t="str">
            <v>EL54</v>
          </cell>
          <cell r="B76">
            <v>138777.94</v>
          </cell>
          <cell r="C76">
            <v>134501.69</v>
          </cell>
          <cell r="D76">
            <v>147612.21</v>
          </cell>
          <cell r="E76">
            <v>150369.35999999999</v>
          </cell>
          <cell r="F76">
            <v>152869.51999999999</v>
          </cell>
          <cell r="G76">
            <v>153428.54999999999</v>
          </cell>
          <cell r="H76">
            <v>161123.93</v>
          </cell>
          <cell r="I76">
            <v>162603.25</v>
          </cell>
        </row>
        <row r="77">
          <cell r="A77" t="str">
            <v>EL61</v>
          </cell>
          <cell r="B77">
            <v>287155.99</v>
          </cell>
          <cell r="C77">
            <v>286693.75</v>
          </cell>
          <cell r="D77">
            <v>296517.93</v>
          </cell>
          <cell r="E77">
            <v>300406.82</v>
          </cell>
          <cell r="F77">
            <v>327671.14</v>
          </cell>
          <cell r="G77">
            <v>315723</v>
          </cell>
          <cell r="H77">
            <v>327186.56</v>
          </cell>
          <cell r="I77">
            <v>341356.24</v>
          </cell>
        </row>
        <row r="78">
          <cell r="A78" t="str">
            <v>EL62</v>
          </cell>
          <cell r="B78">
            <v>85814.91</v>
          </cell>
          <cell r="C78">
            <v>84206.82</v>
          </cell>
          <cell r="D78">
            <v>86176.27</v>
          </cell>
          <cell r="E78">
            <v>90370.08</v>
          </cell>
          <cell r="F78">
            <v>89488.52</v>
          </cell>
          <cell r="G78">
            <v>92593.26</v>
          </cell>
          <cell r="H78">
            <v>89911.63</v>
          </cell>
          <cell r="I78">
            <v>101548.6</v>
          </cell>
        </row>
        <row r="79">
          <cell r="A79" t="str">
            <v>EL63</v>
          </cell>
          <cell r="B79">
            <v>276966.75</v>
          </cell>
          <cell r="C79">
            <v>270395.93</v>
          </cell>
          <cell r="D79">
            <v>280960.39</v>
          </cell>
          <cell r="E79">
            <v>287372.28000000003</v>
          </cell>
          <cell r="F79">
            <v>284498.44</v>
          </cell>
          <cell r="G79">
            <v>293351.3</v>
          </cell>
          <cell r="H79">
            <v>301189.94</v>
          </cell>
          <cell r="I79">
            <v>315008.78999999998</v>
          </cell>
        </row>
        <row r="80">
          <cell r="A80" t="str">
            <v>EL64</v>
          </cell>
          <cell r="B80">
            <v>247030.77</v>
          </cell>
          <cell r="C80">
            <v>239147.19</v>
          </cell>
          <cell r="D80">
            <v>245097.23</v>
          </cell>
          <cell r="E80">
            <v>251455.08</v>
          </cell>
          <cell r="F80">
            <v>264043.21999999997</v>
          </cell>
          <cell r="G80">
            <v>265386.17</v>
          </cell>
          <cell r="H80">
            <v>281790.31</v>
          </cell>
          <cell r="I80">
            <v>281276.44</v>
          </cell>
        </row>
        <row r="81">
          <cell r="A81" t="str">
            <v>EL65</v>
          </cell>
          <cell r="B81">
            <v>209045.45</v>
          </cell>
          <cell r="C81">
            <v>207526.15</v>
          </cell>
          <cell r="D81">
            <v>224334.65</v>
          </cell>
          <cell r="E81">
            <v>216459.77</v>
          </cell>
          <cell r="F81">
            <v>218676.85</v>
          </cell>
          <cell r="G81">
            <v>211657.4</v>
          </cell>
          <cell r="H81">
            <v>241834.5</v>
          </cell>
          <cell r="I81">
            <v>239445.1</v>
          </cell>
        </row>
        <row r="82">
          <cell r="A82" t="str">
            <v>EL30</v>
          </cell>
          <cell r="B82">
            <v>2338047.2599999998</v>
          </cell>
          <cell r="C82">
            <v>2474911.9</v>
          </cell>
          <cell r="D82">
            <v>2617305.77</v>
          </cell>
          <cell r="E82">
            <v>2660929.48</v>
          </cell>
          <cell r="F82">
            <v>2741516.88</v>
          </cell>
          <cell r="G82">
            <v>2886350.12</v>
          </cell>
          <cell r="H82">
            <v>2942961.5</v>
          </cell>
          <cell r="I82">
            <v>3024244.62</v>
          </cell>
        </row>
        <row r="83">
          <cell r="A83" t="str">
            <v>EL41</v>
          </cell>
          <cell r="B83">
            <v>79057.06</v>
          </cell>
          <cell r="C83">
            <v>79382.94</v>
          </cell>
          <cell r="D83">
            <v>70563.37</v>
          </cell>
          <cell r="E83">
            <v>76842.850000000006</v>
          </cell>
          <cell r="F83">
            <v>80673.100000000006</v>
          </cell>
          <cell r="G83">
            <v>77610.22</v>
          </cell>
          <cell r="H83">
            <v>81097.72</v>
          </cell>
          <cell r="I83">
            <v>87681.68</v>
          </cell>
        </row>
        <row r="84">
          <cell r="A84" t="str">
            <v>EL42</v>
          </cell>
          <cell r="B84">
            <v>170012.35</v>
          </cell>
          <cell r="C84">
            <v>156288.25</v>
          </cell>
          <cell r="D84">
            <v>160046.56</v>
          </cell>
          <cell r="E84">
            <v>163528.49</v>
          </cell>
          <cell r="F84">
            <v>156290.57999999999</v>
          </cell>
          <cell r="G84">
            <v>165046.79999999999</v>
          </cell>
          <cell r="H84">
            <v>164111.31</v>
          </cell>
          <cell r="I84">
            <v>169854.31</v>
          </cell>
        </row>
        <row r="85">
          <cell r="A85" t="str">
            <v>EL43</v>
          </cell>
          <cell r="B85">
            <v>306427</v>
          </cell>
          <cell r="C85">
            <v>290866.64</v>
          </cell>
          <cell r="D85">
            <v>292410.27</v>
          </cell>
          <cell r="E85">
            <v>304132.03000000003</v>
          </cell>
          <cell r="F85">
            <v>311479.08</v>
          </cell>
          <cell r="G85">
            <v>322775.73</v>
          </cell>
          <cell r="H85">
            <v>335610.19</v>
          </cell>
          <cell r="I85">
            <v>353698.39</v>
          </cell>
        </row>
        <row r="86">
          <cell r="A86" t="str">
            <v>ES11</v>
          </cell>
          <cell r="B86">
            <v>1336299.7</v>
          </cell>
          <cell r="C86">
            <v>1384162.5</v>
          </cell>
          <cell r="D86">
            <v>1426445.5</v>
          </cell>
          <cell r="E86">
            <v>1471964.2</v>
          </cell>
          <cell r="F86">
            <v>1506028.9</v>
          </cell>
          <cell r="G86">
            <v>1553168.6</v>
          </cell>
          <cell r="H86">
            <v>1626184.7</v>
          </cell>
          <cell r="I86">
            <v>1697945.4</v>
          </cell>
        </row>
        <row r="87">
          <cell r="A87" t="str">
            <v>ES12</v>
          </cell>
          <cell r="B87">
            <v>514525.1</v>
          </cell>
          <cell r="C87">
            <v>537482.6</v>
          </cell>
          <cell r="D87">
            <v>546651.5</v>
          </cell>
          <cell r="E87">
            <v>570726</v>
          </cell>
          <cell r="F87">
            <v>574602.19999999995</v>
          </cell>
          <cell r="G87">
            <v>597797</v>
          </cell>
          <cell r="H87">
            <v>621049.80000000005</v>
          </cell>
          <cell r="I87">
            <v>636281.59999999998</v>
          </cell>
        </row>
        <row r="88">
          <cell r="A88" t="str">
            <v>ES13</v>
          </cell>
          <cell r="B88">
            <v>286037.59999999998</v>
          </cell>
          <cell r="C88">
            <v>302250.09999999998</v>
          </cell>
          <cell r="D88">
            <v>317185.40000000002</v>
          </cell>
          <cell r="E88">
            <v>325059.3</v>
          </cell>
          <cell r="F88">
            <v>332767.7</v>
          </cell>
          <cell r="G88">
            <v>348321.4</v>
          </cell>
          <cell r="H88">
            <v>354845.3</v>
          </cell>
          <cell r="I88">
            <v>367555.4</v>
          </cell>
        </row>
        <row r="89">
          <cell r="A89" t="str">
            <v>ES21</v>
          </cell>
          <cell r="B89">
            <v>1323622.7</v>
          </cell>
          <cell r="C89">
            <v>1385072.9</v>
          </cell>
          <cell r="D89">
            <v>1428735.2</v>
          </cell>
          <cell r="E89">
            <v>1468467.5</v>
          </cell>
          <cell r="F89">
            <v>1474739.8</v>
          </cell>
          <cell r="G89">
            <v>1509950.5</v>
          </cell>
          <cell r="H89">
            <v>1539705.5</v>
          </cell>
          <cell r="I89">
            <v>1573392.7</v>
          </cell>
        </row>
        <row r="90">
          <cell r="A90" t="str">
            <v>ES22</v>
          </cell>
          <cell r="B90">
            <v>402516.2</v>
          </cell>
          <cell r="C90">
            <v>414975.4</v>
          </cell>
          <cell r="D90">
            <v>422370.1</v>
          </cell>
          <cell r="E90">
            <v>430391.4</v>
          </cell>
          <cell r="F90">
            <v>432772.1</v>
          </cell>
          <cell r="G90">
            <v>446860.4</v>
          </cell>
          <cell r="H90">
            <v>452267.8</v>
          </cell>
          <cell r="I90">
            <v>462358</v>
          </cell>
        </row>
        <row r="91">
          <cell r="A91" t="str">
            <v>ES23</v>
          </cell>
          <cell r="B91">
            <v>173308.2</v>
          </cell>
          <cell r="C91">
            <v>178285.4</v>
          </cell>
          <cell r="D91">
            <v>184650.7</v>
          </cell>
          <cell r="E91">
            <v>189319.2</v>
          </cell>
          <cell r="F91">
            <v>194836</v>
          </cell>
          <cell r="G91">
            <v>199573.5</v>
          </cell>
          <cell r="H91">
            <v>205371.5</v>
          </cell>
          <cell r="I91">
            <v>208040</v>
          </cell>
        </row>
        <row r="92">
          <cell r="A92" t="str">
            <v>ES24</v>
          </cell>
          <cell r="B92">
            <v>760888</v>
          </cell>
          <cell r="C92">
            <v>779851.5</v>
          </cell>
          <cell r="D92">
            <v>810637</v>
          </cell>
          <cell r="E92">
            <v>833208.7</v>
          </cell>
          <cell r="F92">
            <v>849433.9</v>
          </cell>
          <cell r="G92">
            <v>880209.9</v>
          </cell>
          <cell r="H92">
            <v>905167.1</v>
          </cell>
          <cell r="I92">
            <v>931726.3</v>
          </cell>
        </row>
        <row r="93">
          <cell r="A93" t="str">
            <v>ES30</v>
          </cell>
          <cell r="B93">
            <v>3901799.6</v>
          </cell>
          <cell r="C93">
            <v>4115066.6</v>
          </cell>
          <cell r="D93">
            <v>4276923</v>
          </cell>
          <cell r="E93">
            <v>4385739.0999999996</v>
          </cell>
          <cell r="F93">
            <v>4573442.5</v>
          </cell>
          <cell r="G93">
            <v>4751984.8</v>
          </cell>
          <cell r="H93">
            <v>4982479.2</v>
          </cell>
          <cell r="I93">
            <v>5098335.2</v>
          </cell>
        </row>
        <row r="94">
          <cell r="A94" t="str">
            <v>ES41</v>
          </cell>
          <cell r="B94">
            <v>1239656.7</v>
          </cell>
          <cell r="C94">
            <v>1295667.1000000001</v>
          </cell>
          <cell r="D94">
            <v>1318323.8999999999</v>
          </cell>
          <cell r="E94">
            <v>1365448</v>
          </cell>
          <cell r="F94">
            <v>1390218.5</v>
          </cell>
          <cell r="G94">
            <v>1449112.3</v>
          </cell>
          <cell r="H94">
            <v>1498434.8</v>
          </cell>
          <cell r="I94">
            <v>1542837.9</v>
          </cell>
        </row>
        <row r="95">
          <cell r="A95" t="str">
            <v>ES42</v>
          </cell>
          <cell r="B95">
            <v>824952.2</v>
          </cell>
          <cell r="C95">
            <v>871776.9</v>
          </cell>
          <cell r="D95">
            <v>919348.9</v>
          </cell>
          <cell r="E95">
            <v>954648.3</v>
          </cell>
          <cell r="F95">
            <v>999343.6</v>
          </cell>
          <cell r="G95">
            <v>1058785.8</v>
          </cell>
          <cell r="H95">
            <v>1116571.3999999999</v>
          </cell>
          <cell r="I95">
            <v>1172272.1000000001</v>
          </cell>
        </row>
        <row r="96">
          <cell r="A96" t="str">
            <v>ES43</v>
          </cell>
          <cell r="B96">
            <v>437125.1</v>
          </cell>
          <cell r="C96">
            <v>452387.6</v>
          </cell>
          <cell r="D96">
            <v>471667.8</v>
          </cell>
          <cell r="E96">
            <v>489356.9</v>
          </cell>
          <cell r="F96">
            <v>504610.8</v>
          </cell>
          <cell r="G96">
            <v>525299.9</v>
          </cell>
          <cell r="H96">
            <v>544203.69999999995</v>
          </cell>
          <cell r="I96">
            <v>562430.6</v>
          </cell>
        </row>
        <row r="97">
          <cell r="A97" t="str">
            <v>ES51</v>
          </cell>
          <cell r="B97">
            <v>4381098.2</v>
          </cell>
          <cell r="C97">
            <v>4562748.9000000004</v>
          </cell>
          <cell r="D97">
            <v>4672319.7</v>
          </cell>
          <cell r="E97">
            <v>4845305.9000000004</v>
          </cell>
          <cell r="F97">
            <v>4997132.4000000004</v>
          </cell>
          <cell r="G97">
            <v>5183404.5999999996</v>
          </cell>
          <cell r="H97">
            <v>5387079.0999999996</v>
          </cell>
          <cell r="I97">
            <v>5518558.2000000002</v>
          </cell>
        </row>
        <row r="98">
          <cell r="A98" t="str">
            <v>ES52</v>
          </cell>
          <cell r="B98">
            <v>2443828.2000000002</v>
          </cell>
          <cell r="C98">
            <v>2524820</v>
          </cell>
          <cell r="D98">
            <v>2649024.6</v>
          </cell>
          <cell r="E98">
            <v>2739256.5</v>
          </cell>
          <cell r="F98">
            <v>2857192.2</v>
          </cell>
          <cell r="G98">
            <v>2945592.4</v>
          </cell>
          <cell r="H98">
            <v>3058000.4</v>
          </cell>
          <cell r="I98">
            <v>3121549.3</v>
          </cell>
        </row>
        <row r="99">
          <cell r="A99" t="str">
            <v>ES53</v>
          </cell>
          <cell r="B99">
            <v>586489.4</v>
          </cell>
          <cell r="C99">
            <v>615458.6</v>
          </cell>
          <cell r="D99">
            <v>631824.4</v>
          </cell>
          <cell r="E99">
            <v>650354.1</v>
          </cell>
          <cell r="F99">
            <v>671170.9</v>
          </cell>
          <cell r="G99">
            <v>720516.3</v>
          </cell>
          <cell r="H99">
            <v>750429.7</v>
          </cell>
          <cell r="I99">
            <v>786419.19999999995</v>
          </cell>
        </row>
        <row r="100">
          <cell r="A100" t="str">
            <v>ES61</v>
          </cell>
          <cell r="B100">
            <v>3301036.5</v>
          </cell>
          <cell r="C100">
            <v>3483083.9</v>
          </cell>
          <cell r="D100">
            <v>3602249.5</v>
          </cell>
          <cell r="E100">
            <v>3801398.4</v>
          </cell>
          <cell r="F100">
            <v>3953590.1</v>
          </cell>
          <cell r="G100">
            <v>4163632.3</v>
          </cell>
          <cell r="H100">
            <v>4389551.0999999996</v>
          </cell>
          <cell r="I100">
            <v>4551430.7</v>
          </cell>
        </row>
        <row r="101">
          <cell r="A101" t="str">
            <v>ES62</v>
          </cell>
          <cell r="B101">
            <v>628680.5</v>
          </cell>
          <cell r="C101">
            <v>671472.2</v>
          </cell>
          <cell r="D101">
            <v>713371.4</v>
          </cell>
          <cell r="E101">
            <v>749919.4</v>
          </cell>
          <cell r="F101">
            <v>786268.2</v>
          </cell>
          <cell r="G101">
            <v>814404</v>
          </cell>
          <cell r="H101">
            <v>863512.2</v>
          </cell>
          <cell r="I101">
            <v>908452.5</v>
          </cell>
        </row>
        <row r="102">
          <cell r="A102" t="str">
            <v>ES63</v>
          </cell>
          <cell r="B102">
            <v>36915.9</v>
          </cell>
          <cell r="C102">
            <v>37990.1</v>
          </cell>
          <cell r="D102">
            <v>38820.400000000001</v>
          </cell>
          <cell r="E102">
            <v>39866.400000000001</v>
          </cell>
          <cell r="F102">
            <v>40174</v>
          </cell>
          <cell r="G102">
            <v>42225.7</v>
          </cell>
          <cell r="H102">
            <v>43183.8</v>
          </cell>
          <cell r="I102">
            <v>43803.1</v>
          </cell>
        </row>
        <row r="103">
          <cell r="A103" t="str">
            <v>ES64</v>
          </cell>
          <cell r="B103">
            <v>37458.400000000001</v>
          </cell>
          <cell r="C103">
            <v>37933</v>
          </cell>
          <cell r="D103">
            <v>37439.5</v>
          </cell>
          <cell r="E103">
            <v>38387.1</v>
          </cell>
          <cell r="F103">
            <v>38927</v>
          </cell>
          <cell r="G103">
            <v>39326</v>
          </cell>
          <cell r="H103">
            <v>40460.6</v>
          </cell>
          <cell r="I103">
            <v>40846.699999999997</v>
          </cell>
        </row>
        <row r="104">
          <cell r="A104" t="str">
            <v>ES70</v>
          </cell>
          <cell r="B104">
            <v>993165.1</v>
          </cell>
          <cell r="C104">
            <v>1038395.2</v>
          </cell>
          <cell r="D104">
            <v>1083436.7</v>
          </cell>
          <cell r="E104">
            <v>1124345.7</v>
          </cell>
          <cell r="F104">
            <v>1165693.7</v>
          </cell>
          <cell r="G104">
            <v>1202365.8</v>
          </cell>
          <cell r="H104">
            <v>1255800.5</v>
          </cell>
          <cell r="I104">
            <v>1301805.8</v>
          </cell>
        </row>
        <row r="105">
          <cell r="A105" t="str">
            <v>ESZZ</v>
          </cell>
          <cell r="B105">
            <v>12282.2</v>
          </cell>
          <cell r="C105">
            <v>12986.5</v>
          </cell>
          <cell r="D105">
            <v>14390</v>
          </cell>
          <cell r="E105">
            <v>15051.3</v>
          </cell>
          <cell r="F105">
            <v>15215.8</v>
          </cell>
          <cell r="G105">
            <v>15622.7</v>
          </cell>
          <cell r="H105">
            <v>16258.5</v>
          </cell>
          <cell r="I105">
            <v>15479.6</v>
          </cell>
        </row>
        <row r="106">
          <cell r="A106" t="str">
            <v>FR10</v>
          </cell>
        </row>
        <row r="107">
          <cell r="A107" t="str">
            <v>FR21</v>
          </cell>
        </row>
        <row r="108">
          <cell r="A108" t="str">
            <v>FR22</v>
          </cell>
        </row>
        <row r="109">
          <cell r="A109" t="str">
            <v>FR23</v>
          </cell>
        </row>
        <row r="110">
          <cell r="A110" t="str">
            <v>FR24</v>
          </cell>
        </row>
        <row r="111">
          <cell r="A111" t="str">
            <v>FR25</v>
          </cell>
        </row>
        <row r="112">
          <cell r="A112" t="str">
            <v>FR26</v>
          </cell>
        </row>
        <row r="113">
          <cell r="A113" t="str">
            <v>FR30</v>
          </cell>
        </row>
        <row r="114">
          <cell r="A114" t="str">
            <v>FR41</v>
          </cell>
        </row>
        <row r="115">
          <cell r="A115" t="str">
            <v>FR42</v>
          </cell>
        </row>
        <row r="116">
          <cell r="A116" t="str">
            <v>FR43</v>
          </cell>
        </row>
        <row r="117">
          <cell r="A117" t="str">
            <v>FR51</v>
          </cell>
        </row>
        <row r="118">
          <cell r="A118" t="str">
            <v>FR52</v>
          </cell>
        </row>
        <row r="119">
          <cell r="A119" t="str">
            <v>FR53</v>
          </cell>
        </row>
        <row r="120">
          <cell r="A120" t="str">
            <v>FR61</v>
          </cell>
        </row>
        <row r="121">
          <cell r="A121" t="str">
            <v>FR62</v>
          </cell>
        </row>
        <row r="122">
          <cell r="A122" t="str">
            <v>FR63</v>
          </cell>
        </row>
        <row r="123">
          <cell r="A123" t="str">
            <v>FR71</v>
          </cell>
        </row>
        <row r="124">
          <cell r="A124" t="str">
            <v>FR72</v>
          </cell>
        </row>
        <row r="125">
          <cell r="A125" t="str">
            <v>FR81</v>
          </cell>
        </row>
        <row r="126">
          <cell r="A126" t="str">
            <v>FR82</v>
          </cell>
        </row>
        <row r="127">
          <cell r="A127" t="str">
            <v>FR83</v>
          </cell>
        </row>
        <row r="128">
          <cell r="A128" t="str">
            <v>FRA1</v>
          </cell>
        </row>
        <row r="129">
          <cell r="A129" t="str">
            <v>FRA2</v>
          </cell>
        </row>
        <row r="130">
          <cell r="A130" t="str">
            <v>FRA3</v>
          </cell>
        </row>
        <row r="131">
          <cell r="A131" t="str">
            <v>FRA4</v>
          </cell>
        </row>
        <row r="132">
          <cell r="A132" t="str">
            <v>FRA5</v>
          </cell>
        </row>
        <row r="133">
          <cell r="A133" t="str">
            <v>ITC1</v>
          </cell>
          <cell r="B133">
            <v>2281997.7000000002</v>
          </cell>
          <cell r="C133">
            <v>2292006.1</v>
          </cell>
          <cell r="D133">
            <v>2280622.2000000002</v>
          </cell>
          <cell r="E133">
            <v>2256082.2999999998</v>
          </cell>
          <cell r="F133">
            <v>2226651.4</v>
          </cell>
          <cell r="G133">
            <v>2245491.5</v>
          </cell>
          <cell r="H133">
            <v>2278946</v>
          </cell>
          <cell r="I133">
            <v>2317949.2999999998</v>
          </cell>
        </row>
        <row r="134">
          <cell r="A134" t="str">
            <v>ITC2</v>
          </cell>
          <cell r="B134">
            <v>81362.5</v>
          </cell>
          <cell r="C134">
            <v>79778.8</v>
          </cell>
          <cell r="D134">
            <v>81393.7</v>
          </cell>
          <cell r="E134">
            <v>78434.899999999994</v>
          </cell>
          <cell r="F134">
            <v>75981.2</v>
          </cell>
          <cell r="G134">
            <v>74601.3</v>
          </cell>
          <cell r="H134">
            <v>76419.100000000006</v>
          </cell>
          <cell r="I134">
            <v>75963.600000000006</v>
          </cell>
        </row>
        <row r="135">
          <cell r="A135" t="str">
            <v>ITC3</v>
          </cell>
          <cell r="B135">
            <v>785559.1</v>
          </cell>
          <cell r="C135">
            <v>785838.7</v>
          </cell>
          <cell r="D135">
            <v>793706.1</v>
          </cell>
          <cell r="E135">
            <v>761662</v>
          </cell>
          <cell r="F135">
            <v>748736</v>
          </cell>
          <cell r="G135">
            <v>763809.5</v>
          </cell>
          <cell r="H135">
            <v>800589.5</v>
          </cell>
          <cell r="I135">
            <v>812046.4</v>
          </cell>
        </row>
        <row r="136">
          <cell r="A136" t="str">
            <v>ITC4</v>
          </cell>
          <cell r="B136">
            <v>5409568.2000000002</v>
          </cell>
          <cell r="C136">
            <v>5531356.7000000002</v>
          </cell>
          <cell r="D136">
            <v>5627791.9000000004</v>
          </cell>
          <cell r="E136">
            <v>5655580.9000000004</v>
          </cell>
          <cell r="F136">
            <v>5722541.9000000004</v>
          </cell>
          <cell r="G136">
            <v>5784077.5999999996</v>
          </cell>
          <cell r="H136">
            <v>5932104.7999999998</v>
          </cell>
          <cell r="I136">
            <v>5996399.2000000002</v>
          </cell>
        </row>
        <row r="137">
          <cell r="A137" t="str">
            <v>ITH1</v>
          </cell>
          <cell r="B137">
            <v>316245.40000000002</v>
          </cell>
          <cell r="C137">
            <v>314246.09999999998</v>
          </cell>
          <cell r="D137">
            <v>314555.09999999998</v>
          </cell>
          <cell r="E137">
            <v>305894</v>
          </cell>
          <cell r="F137">
            <v>307127.2</v>
          </cell>
          <cell r="G137">
            <v>310249.90000000002</v>
          </cell>
          <cell r="H137">
            <v>319811.7</v>
          </cell>
          <cell r="I137">
            <v>329125.5</v>
          </cell>
        </row>
        <row r="138">
          <cell r="A138" t="str">
            <v>ITH2</v>
          </cell>
          <cell r="B138">
            <v>281969.8</v>
          </cell>
          <cell r="C138">
            <v>279038.8</v>
          </cell>
          <cell r="D138">
            <v>285520.3</v>
          </cell>
          <cell r="E138">
            <v>282609.90000000002</v>
          </cell>
          <cell r="F138">
            <v>290298.40000000002</v>
          </cell>
          <cell r="G138">
            <v>292798.3</v>
          </cell>
          <cell r="H138">
            <v>298414.3</v>
          </cell>
          <cell r="I138">
            <v>304292.5</v>
          </cell>
        </row>
        <row r="139">
          <cell r="A139" t="str">
            <v>ITH3</v>
          </cell>
          <cell r="B139">
            <v>2498508.5</v>
          </cell>
          <cell r="C139">
            <v>2536792.2000000002</v>
          </cell>
          <cell r="D139">
            <v>2514009.4</v>
          </cell>
          <cell r="E139">
            <v>2510042.9</v>
          </cell>
          <cell r="F139">
            <v>2527313.9</v>
          </cell>
          <cell r="G139">
            <v>2551947.7000000002</v>
          </cell>
          <cell r="H139">
            <v>2618962.5</v>
          </cell>
          <cell r="I139">
            <v>2707986.4</v>
          </cell>
        </row>
        <row r="140">
          <cell r="A140" t="str">
            <v>ITH4</v>
          </cell>
          <cell r="B140">
            <v>661243.9</v>
          </cell>
          <cell r="C140">
            <v>675381.1</v>
          </cell>
          <cell r="D140">
            <v>671898.4</v>
          </cell>
          <cell r="E140">
            <v>654411</v>
          </cell>
          <cell r="F140">
            <v>656764.4</v>
          </cell>
          <cell r="G140">
            <v>665943.4</v>
          </cell>
          <cell r="H140">
            <v>695334.6</v>
          </cell>
          <cell r="I140">
            <v>698797.1</v>
          </cell>
        </row>
        <row r="141">
          <cell r="A141" t="str">
            <v>ITH5</v>
          </cell>
          <cell r="B141">
            <v>2330925.7000000002</v>
          </cell>
          <cell r="C141">
            <v>2360560.2999999998</v>
          </cell>
          <cell r="D141">
            <v>2401406.2999999998</v>
          </cell>
          <cell r="E141">
            <v>2346749.5</v>
          </cell>
          <cell r="F141">
            <v>2355844.2000000002</v>
          </cell>
          <cell r="G141">
            <v>2395079.7999999998</v>
          </cell>
          <cell r="H141">
            <v>2491178.6</v>
          </cell>
          <cell r="I141">
            <v>2553228.1</v>
          </cell>
        </row>
        <row r="142">
          <cell r="A142" t="str">
            <v>ITI1</v>
          </cell>
          <cell r="B142">
            <v>1772356</v>
          </cell>
          <cell r="C142">
            <v>1794652.1</v>
          </cell>
          <cell r="D142">
            <v>1809317.8</v>
          </cell>
          <cell r="E142">
            <v>1845460.4</v>
          </cell>
          <cell r="F142">
            <v>1850188.1</v>
          </cell>
          <cell r="G142">
            <v>1882014</v>
          </cell>
          <cell r="H142">
            <v>1922042.9</v>
          </cell>
          <cell r="I142">
            <v>1931842.1</v>
          </cell>
        </row>
        <row r="143">
          <cell r="A143" t="str">
            <v>ITI2</v>
          </cell>
          <cell r="B143">
            <v>417482.7</v>
          </cell>
          <cell r="C143">
            <v>420973</v>
          </cell>
          <cell r="D143">
            <v>416194.7</v>
          </cell>
          <cell r="E143">
            <v>414343.6</v>
          </cell>
          <cell r="F143">
            <v>413416.1</v>
          </cell>
          <cell r="G143">
            <v>417361.5</v>
          </cell>
          <cell r="H143">
            <v>436505.9</v>
          </cell>
          <cell r="I143">
            <v>456654.6</v>
          </cell>
        </row>
        <row r="144">
          <cell r="A144" t="str">
            <v>ITI3</v>
          </cell>
          <cell r="B144">
            <v>729575.1</v>
          </cell>
          <cell r="C144">
            <v>726112.8</v>
          </cell>
          <cell r="D144">
            <v>734580</v>
          </cell>
          <cell r="E144">
            <v>744029.5</v>
          </cell>
          <cell r="F144">
            <v>743084.9</v>
          </cell>
          <cell r="G144">
            <v>736291</v>
          </cell>
          <cell r="H144">
            <v>770099.9</v>
          </cell>
          <cell r="I144">
            <v>795064.5</v>
          </cell>
        </row>
        <row r="145">
          <cell r="A145" t="str">
            <v>ITI4</v>
          </cell>
          <cell r="B145">
            <v>2866786.8</v>
          </cell>
          <cell r="C145">
            <v>2929704.7</v>
          </cell>
          <cell r="D145">
            <v>2967692.9</v>
          </cell>
          <cell r="E145">
            <v>2976830.7</v>
          </cell>
          <cell r="F145">
            <v>3046941.8</v>
          </cell>
          <cell r="G145">
            <v>3077576.1</v>
          </cell>
          <cell r="H145">
            <v>3130791.5</v>
          </cell>
          <cell r="I145">
            <v>3214034.9</v>
          </cell>
        </row>
        <row r="146">
          <cell r="A146" t="str">
            <v>ITF1</v>
          </cell>
          <cell r="B146">
            <v>587095.6</v>
          </cell>
          <cell r="C146">
            <v>593068.5</v>
          </cell>
          <cell r="D146">
            <v>607857</v>
          </cell>
          <cell r="E146">
            <v>602089.30000000005</v>
          </cell>
          <cell r="F146">
            <v>582518.69999999995</v>
          </cell>
          <cell r="G146">
            <v>608383.30000000005</v>
          </cell>
          <cell r="H146">
            <v>617291.4</v>
          </cell>
          <cell r="I146">
            <v>619473.5</v>
          </cell>
        </row>
        <row r="147">
          <cell r="A147" t="str">
            <v>ITF2</v>
          </cell>
          <cell r="B147">
            <v>131808.5</v>
          </cell>
          <cell r="C147">
            <v>133555.29999999999</v>
          </cell>
          <cell r="D147">
            <v>134416.20000000001</v>
          </cell>
          <cell r="E147">
            <v>134865.9</v>
          </cell>
          <cell r="F147">
            <v>134513.20000000001</v>
          </cell>
          <cell r="G147">
            <v>130401.4</v>
          </cell>
          <cell r="H147">
            <v>134422.39999999999</v>
          </cell>
          <cell r="I147">
            <v>138425.29999999999</v>
          </cell>
        </row>
        <row r="148">
          <cell r="A148" t="str">
            <v>ITF3</v>
          </cell>
          <cell r="B148">
            <v>2202678.9</v>
          </cell>
          <cell r="C148">
            <v>2248576.7999999998</v>
          </cell>
          <cell r="D148">
            <v>2330911.1</v>
          </cell>
          <cell r="E148">
            <v>2368256.5</v>
          </cell>
          <cell r="F148">
            <v>2372851.9</v>
          </cell>
          <cell r="G148">
            <v>2359202.5</v>
          </cell>
          <cell r="H148">
            <v>2407860</v>
          </cell>
          <cell r="I148">
            <v>2402281.9</v>
          </cell>
        </row>
        <row r="149">
          <cell r="A149" t="str">
            <v>ITF4</v>
          </cell>
          <cell r="B149">
            <v>1533864.9</v>
          </cell>
          <cell r="C149">
            <v>1562678.5</v>
          </cell>
          <cell r="D149">
            <v>1587888.4</v>
          </cell>
          <cell r="E149">
            <v>1581034.7</v>
          </cell>
          <cell r="F149">
            <v>1578173.3</v>
          </cell>
          <cell r="G149">
            <v>1587676.2</v>
          </cell>
          <cell r="H149">
            <v>1625940.7</v>
          </cell>
          <cell r="I149">
            <v>1651365.4</v>
          </cell>
        </row>
        <row r="150">
          <cell r="A150" t="str">
            <v>ITF5</v>
          </cell>
          <cell r="B150">
            <v>249783.3</v>
          </cell>
          <cell r="C150">
            <v>250197.8</v>
          </cell>
          <cell r="D150">
            <v>252732</v>
          </cell>
          <cell r="E150">
            <v>256052</v>
          </cell>
          <cell r="F150">
            <v>252441.9</v>
          </cell>
          <cell r="G150">
            <v>249518.4</v>
          </cell>
          <cell r="H150">
            <v>251149.5</v>
          </cell>
          <cell r="I150">
            <v>251428.9</v>
          </cell>
        </row>
        <row r="151">
          <cell r="A151" t="str">
            <v>ITF6</v>
          </cell>
          <cell r="B151">
            <v>720901.4</v>
          </cell>
          <cell r="C151">
            <v>739909.7</v>
          </cell>
          <cell r="D151">
            <v>765959.8</v>
          </cell>
          <cell r="E151">
            <v>783002.8</v>
          </cell>
          <cell r="F151">
            <v>797880.6</v>
          </cell>
          <cell r="G151">
            <v>806118</v>
          </cell>
          <cell r="H151">
            <v>800169.1</v>
          </cell>
          <cell r="I151">
            <v>808511.6</v>
          </cell>
        </row>
        <row r="152">
          <cell r="A152" t="str">
            <v>ITG1</v>
          </cell>
          <cell r="B152">
            <v>1766439.8</v>
          </cell>
          <cell r="C152">
            <v>1797842.8</v>
          </cell>
          <cell r="D152">
            <v>1851505</v>
          </cell>
          <cell r="E152">
            <v>1873830</v>
          </cell>
          <cell r="F152">
            <v>1881735.6</v>
          </cell>
          <cell r="G152">
            <v>1922513.4</v>
          </cell>
          <cell r="H152">
            <v>1988737.8</v>
          </cell>
          <cell r="I152">
            <v>1993097.5</v>
          </cell>
        </row>
        <row r="153">
          <cell r="A153" t="str">
            <v>ITG2</v>
          </cell>
          <cell r="B153">
            <v>626366.5</v>
          </cell>
          <cell r="C153">
            <v>648314</v>
          </cell>
          <cell r="D153">
            <v>663993.30000000005</v>
          </cell>
          <cell r="E153">
            <v>675150.5</v>
          </cell>
          <cell r="F153">
            <v>684854.8</v>
          </cell>
          <cell r="G153">
            <v>694023.3</v>
          </cell>
          <cell r="H153">
            <v>706898.8</v>
          </cell>
          <cell r="I153">
            <v>711570.4</v>
          </cell>
        </row>
        <row r="154">
          <cell r="A154" t="str">
            <v>ITZZ</v>
          </cell>
          <cell r="B154">
            <v>17725.7</v>
          </cell>
          <cell r="C154">
            <v>18143.7</v>
          </cell>
          <cell r="D154">
            <v>14444.4</v>
          </cell>
          <cell r="E154">
            <v>14650.5</v>
          </cell>
          <cell r="F154">
            <v>13547.6</v>
          </cell>
          <cell r="G154">
            <v>14556.2</v>
          </cell>
          <cell r="H154">
            <v>15020.5</v>
          </cell>
          <cell r="I154">
            <v>14084.5</v>
          </cell>
        </row>
        <row r="155">
          <cell r="A155" t="str">
            <v>LV00</v>
          </cell>
          <cell r="B155">
            <v>1538819</v>
          </cell>
          <cell r="C155">
            <v>1567923</v>
          </cell>
          <cell r="D155">
            <v>1584359</v>
          </cell>
          <cell r="E155">
            <v>1605974</v>
          </cell>
          <cell r="F155">
            <v>1572836</v>
          </cell>
          <cell r="G155">
            <v>1625997</v>
          </cell>
          <cell r="H155">
            <v>1711048</v>
          </cell>
          <cell r="I155">
            <v>1762402</v>
          </cell>
        </row>
        <row r="156">
          <cell r="A156" t="str">
            <v>LT00</v>
          </cell>
          <cell r="B156">
            <v>2079554.3</v>
          </cell>
          <cell r="C156">
            <v>1980730.43</v>
          </cell>
          <cell r="D156">
            <v>2019034.42</v>
          </cell>
          <cell r="E156">
            <v>2053924.57</v>
          </cell>
          <cell r="F156">
            <v>2171203.98</v>
          </cell>
          <cell r="G156">
            <v>2171203.98</v>
          </cell>
          <cell r="H156">
            <v>2171203.98</v>
          </cell>
          <cell r="I156">
            <v>2171203.98</v>
          </cell>
        </row>
        <row r="157">
          <cell r="A157" t="str">
            <v>LU00</v>
          </cell>
          <cell r="B157">
            <v>394333.6</v>
          </cell>
          <cell r="C157">
            <v>413093.7</v>
          </cell>
          <cell r="D157">
            <v>424652.1</v>
          </cell>
          <cell r="E157">
            <v>431637.7</v>
          </cell>
          <cell r="F157">
            <v>441506.2</v>
          </cell>
          <cell r="G157">
            <v>447872.9</v>
          </cell>
          <cell r="H157">
            <v>466098.7</v>
          </cell>
          <cell r="I157">
            <v>490912</v>
          </cell>
        </row>
        <row r="158">
          <cell r="A158" t="str">
            <v>HU10</v>
          </cell>
        </row>
        <row r="159">
          <cell r="A159" t="str">
            <v>HU21</v>
          </cell>
        </row>
        <row r="160">
          <cell r="A160" t="str">
            <v>HU22</v>
          </cell>
        </row>
        <row r="161">
          <cell r="A161" t="str">
            <v>HU23</v>
          </cell>
        </row>
        <row r="162">
          <cell r="A162" t="str">
            <v>HU31</v>
          </cell>
        </row>
        <row r="163">
          <cell r="A163" t="str">
            <v>HU32</v>
          </cell>
        </row>
        <row r="164">
          <cell r="A164" t="str">
            <v>HU33</v>
          </cell>
        </row>
        <row r="165">
          <cell r="A165" t="str">
            <v>HUZZ</v>
          </cell>
        </row>
        <row r="166">
          <cell r="A166" t="str">
            <v>MT00</v>
          </cell>
          <cell r="B166">
            <v>272484.98</v>
          </cell>
          <cell r="C166">
            <v>267813.76000000001</v>
          </cell>
          <cell r="D166">
            <v>273089.62</v>
          </cell>
          <cell r="E166">
            <v>268678.13</v>
          </cell>
          <cell r="F166">
            <v>257790.26</v>
          </cell>
          <cell r="G166">
            <v>269660.08</v>
          </cell>
          <cell r="H166">
            <v>273958.87</v>
          </cell>
          <cell r="I166">
            <v>280217.73</v>
          </cell>
        </row>
        <row r="167">
          <cell r="A167" t="str">
            <v>MTZZ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</row>
        <row r="168">
          <cell r="A168" t="str">
            <v>NL11</v>
          </cell>
          <cell r="B168">
            <v>312011</v>
          </cell>
          <cell r="C168">
            <v>311910</v>
          </cell>
          <cell r="D168">
            <v>312596</v>
          </cell>
          <cell r="E168">
            <v>312834</v>
          </cell>
          <cell r="F168">
            <v>311696</v>
          </cell>
          <cell r="G168">
            <v>306513</v>
          </cell>
          <cell r="H168">
            <v>304936</v>
          </cell>
          <cell r="I168">
            <v>307901</v>
          </cell>
        </row>
        <row r="169">
          <cell r="A169" t="str">
            <v>NL12</v>
          </cell>
          <cell r="B169">
            <v>300884</v>
          </cell>
          <cell r="C169">
            <v>303108</v>
          </cell>
          <cell r="D169">
            <v>305219</v>
          </cell>
          <cell r="E169">
            <v>305736</v>
          </cell>
          <cell r="F169">
            <v>307755</v>
          </cell>
          <cell r="G169">
            <v>306538</v>
          </cell>
          <cell r="H169">
            <v>305442</v>
          </cell>
          <cell r="I169">
            <v>313704</v>
          </cell>
        </row>
        <row r="170">
          <cell r="A170" t="str">
            <v>NL13</v>
          </cell>
          <cell r="B170">
            <v>237485</v>
          </cell>
          <cell r="C170">
            <v>243437</v>
          </cell>
          <cell r="D170">
            <v>248954</v>
          </cell>
          <cell r="E170">
            <v>244185</v>
          </cell>
          <cell r="F170">
            <v>243422</v>
          </cell>
          <cell r="G170">
            <v>242052</v>
          </cell>
          <cell r="H170">
            <v>241723</v>
          </cell>
          <cell r="I170">
            <v>246880</v>
          </cell>
        </row>
        <row r="171">
          <cell r="A171" t="str">
            <v>NL21</v>
          </cell>
          <cell r="B171">
            <v>615574</v>
          </cell>
          <cell r="C171">
            <v>618986</v>
          </cell>
          <cell r="D171">
            <v>621491</v>
          </cell>
          <cell r="E171">
            <v>619904</v>
          </cell>
          <cell r="F171">
            <v>616139</v>
          </cell>
          <cell r="G171">
            <v>615406</v>
          </cell>
          <cell r="H171">
            <v>621668</v>
          </cell>
          <cell r="I171">
            <v>640411</v>
          </cell>
        </row>
        <row r="172">
          <cell r="A172" t="str">
            <v>NL22</v>
          </cell>
          <cell r="B172">
            <v>1086487</v>
          </cell>
          <cell r="C172">
            <v>1113704</v>
          </cell>
          <cell r="D172">
            <v>1111445</v>
          </cell>
          <cell r="E172">
            <v>1110765</v>
          </cell>
          <cell r="F172">
            <v>1104540</v>
          </cell>
          <cell r="G172">
            <v>1099197</v>
          </cell>
          <cell r="H172">
            <v>1116549</v>
          </cell>
          <cell r="I172">
            <v>1149968</v>
          </cell>
        </row>
        <row r="173">
          <cell r="A173" t="str">
            <v>NL23</v>
          </cell>
          <cell r="B173">
            <v>155570</v>
          </cell>
          <cell r="C173">
            <v>163923</v>
          </cell>
          <cell r="D173">
            <v>164148</v>
          </cell>
          <cell r="E173">
            <v>168362</v>
          </cell>
          <cell r="F173">
            <v>171845</v>
          </cell>
          <cell r="G173">
            <v>172790</v>
          </cell>
          <cell r="H173">
            <v>179457</v>
          </cell>
          <cell r="I173">
            <v>189086</v>
          </cell>
        </row>
        <row r="174">
          <cell r="A174" t="str">
            <v>NL31</v>
          </cell>
          <cell r="B174">
            <v>822461</v>
          </cell>
          <cell r="C174">
            <v>859244</v>
          </cell>
          <cell r="D174">
            <v>850368</v>
          </cell>
          <cell r="E174">
            <v>827997</v>
          </cell>
          <cell r="F174">
            <v>818945</v>
          </cell>
          <cell r="G174">
            <v>814070</v>
          </cell>
          <cell r="H174">
            <v>832210</v>
          </cell>
          <cell r="I174">
            <v>857917</v>
          </cell>
        </row>
        <row r="175">
          <cell r="A175" t="str">
            <v>NL32</v>
          </cell>
          <cell r="B175">
            <v>1749166</v>
          </cell>
          <cell r="C175">
            <v>1760998</v>
          </cell>
          <cell r="D175">
            <v>1755432</v>
          </cell>
          <cell r="E175">
            <v>1737449</v>
          </cell>
          <cell r="F175">
            <v>1738598</v>
          </cell>
          <cell r="G175">
            <v>1715925</v>
          </cell>
          <cell r="H175">
            <v>1744411</v>
          </cell>
          <cell r="I175">
            <v>1777873</v>
          </cell>
        </row>
        <row r="176">
          <cell r="A176" t="str">
            <v>NL33</v>
          </cell>
          <cell r="B176">
            <v>2116458</v>
          </cell>
          <cell r="C176">
            <v>2186967</v>
          </cell>
          <cell r="D176">
            <v>2177546</v>
          </cell>
          <cell r="E176">
            <v>2151237</v>
          </cell>
          <cell r="F176">
            <v>2138076</v>
          </cell>
          <cell r="G176">
            <v>2124160</v>
          </cell>
          <cell r="H176">
            <v>2149922</v>
          </cell>
          <cell r="I176">
            <v>2201315</v>
          </cell>
        </row>
        <row r="177">
          <cell r="A177" t="str">
            <v>NL34</v>
          </cell>
          <cell r="B177">
            <v>179962</v>
          </cell>
          <cell r="C177">
            <v>186813</v>
          </cell>
          <cell r="D177">
            <v>193478</v>
          </cell>
          <cell r="E177">
            <v>191474</v>
          </cell>
          <cell r="F177">
            <v>189855</v>
          </cell>
          <cell r="G177">
            <v>186327</v>
          </cell>
          <cell r="H177">
            <v>181931</v>
          </cell>
          <cell r="I177">
            <v>186629</v>
          </cell>
        </row>
        <row r="178">
          <cell r="A178" t="str">
            <v>NL41</v>
          </cell>
          <cell r="B178">
            <v>1466434</v>
          </cell>
          <cell r="C178">
            <v>1491710</v>
          </cell>
          <cell r="D178">
            <v>1490432</v>
          </cell>
          <cell r="E178">
            <v>1476023</v>
          </cell>
          <cell r="F178">
            <v>1479156</v>
          </cell>
          <cell r="G178">
            <v>1465317</v>
          </cell>
          <cell r="H178">
            <v>1498324</v>
          </cell>
          <cell r="I178">
            <v>1537917</v>
          </cell>
        </row>
        <row r="179">
          <cell r="A179" t="str">
            <v>NL42</v>
          </cell>
          <cell r="B179">
            <v>632890</v>
          </cell>
          <cell r="C179">
            <v>640480</v>
          </cell>
          <cell r="D179">
            <v>635570</v>
          </cell>
          <cell r="E179">
            <v>631840</v>
          </cell>
          <cell r="F179">
            <v>632125</v>
          </cell>
          <cell r="G179">
            <v>616093</v>
          </cell>
          <cell r="H179">
            <v>614238</v>
          </cell>
          <cell r="I179">
            <v>633805</v>
          </cell>
        </row>
        <row r="180">
          <cell r="A180" t="str">
            <v>NLZZ</v>
          </cell>
          <cell r="B180">
            <v>10364</v>
          </cell>
          <cell r="C180">
            <v>10389</v>
          </cell>
          <cell r="D180">
            <v>10654</v>
          </cell>
          <cell r="E180">
            <v>10736</v>
          </cell>
          <cell r="F180">
            <v>10948</v>
          </cell>
          <cell r="G180">
            <v>10944</v>
          </cell>
          <cell r="H180">
            <v>10966</v>
          </cell>
          <cell r="I180">
            <v>11132</v>
          </cell>
        </row>
        <row r="181">
          <cell r="A181" t="str">
            <v>AT</v>
          </cell>
          <cell r="B181">
            <v>5384850</v>
          </cell>
          <cell r="C181">
            <v>5395220</v>
          </cell>
          <cell r="D181">
            <v>5368600</v>
          </cell>
          <cell r="E181">
            <v>5374060</v>
          </cell>
          <cell r="F181">
            <v>5422010</v>
          </cell>
          <cell r="G181">
            <v>5448220</v>
          </cell>
          <cell r="H181">
            <v>5489270</v>
          </cell>
          <cell r="I181">
            <v>5593980</v>
          </cell>
        </row>
        <row r="182">
          <cell r="A182" t="str">
            <v>AT11</v>
          </cell>
          <cell r="B182">
            <v>136240</v>
          </cell>
          <cell r="C182">
            <v>135700</v>
          </cell>
          <cell r="D182">
            <v>135920</v>
          </cell>
          <cell r="E182">
            <v>137370</v>
          </cell>
          <cell r="F182">
            <v>138350</v>
          </cell>
          <cell r="G182">
            <v>139210</v>
          </cell>
          <cell r="H182">
            <v>141020</v>
          </cell>
          <cell r="I182">
            <v>142990</v>
          </cell>
        </row>
        <row r="183">
          <cell r="A183" t="str">
            <v>AT12</v>
          </cell>
          <cell r="B183">
            <v>866600</v>
          </cell>
          <cell r="C183">
            <v>858930</v>
          </cell>
          <cell r="D183">
            <v>856740</v>
          </cell>
          <cell r="E183">
            <v>858210</v>
          </cell>
          <cell r="F183">
            <v>873810</v>
          </cell>
          <cell r="G183">
            <v>873360</v>
          </cell>
          <cell r="H183">
            <v>875880</v>
          </cell>
          <cell r="I183">
            <v>893130</v>
          </cell>
        </row>
        <row r="184">
          <cell r="A184" t="str">
            <v>AT13</v>
          </cell>
          <cell r="B184">
            <v>1359750</v>
          </cell>
          <cell r="C184">
            <v>1360090</v>
          </cell>
          <cell r="D184">
            <v>1352090</v>
          </cell>
          <cell r="E184">
            <v>1330310</v>
          </cell>
          <cell r="F184">
            <v>1326470</v>
          </cell>
          <cell r="G184">
            <v>1328370</v>
          </cell>
          <cell r="H184">
            <v>1328720</v>
          </cell>
          <cell r="I184">
            <v>1356300</v>
          </cell>
        </row>
        <row r="185">
          <cell r="A185" t="str">
            <v>AT21</v>
          </cell>
          <cell r="B185">
            <v>331430</v>
          </cell>
          <cell r="C185">
            <v>332210</v>
          </cell>
          <cell r="D185">
            <v>331820</v>
          </cell>
          <cell r="E185">
            <v>333850</v>
          </cell>
          <cell r="F185">
            <v>337380</v>
          </cell>
          <cell r="G185">
            <v>338550</v>
          </cell>
          <cell r="H185">
            <v>346100</v>
          </cell>
          <cell r="I185">
            <v>349250</v>
          </cell>
        </row>
        <row r="186">
          <cell r="A186" t="str">
            <v>AT22</v>
          </cell>
          <cell r="B186">
            <v>732060</v>
          </cell>
          <cell r="C186">
            <v>736010</v>
          </cell>
          <cell r="D186">
            <v>731230</v>
          </cell>
          <cell r="E186">
            <v>735050</v>
          </cell>
          <cell r="F186">
            <v>746570</v>
          </cell>
          <cell r="G186">
            <v>749710</v>
          </cell>
          <cell r="H186">
            <v>753470</v>
          </cell>
          <cell r="I186">
            <v>768680</v>
          </cell>
        </row>
        <row r="187">
          <cell r="A187" t="str">
            <v>AT31</v>
          </cell>
          <cell r="B187">
            <v>898240</v>
          </cell>
          <cell r="C187">
            <v>909910</v>
          </cell>
          <cell r="D187">
            <v>899690</v>
          </cell>
          <cell r="E187">
            <v>909260</v>
          </cell>
          <cell r="F187">
            <v>918200</v>
          </cell>
          <cell r="G187">
            <v>929860</v>
          </cell>
          <cell r="H187">
            <v>938690</v>
          </cell>
          <cell r="I187">
            <v>957240</v>
          </cell>
        </row>
        <row r="188">
          <cell r="A188" t="str">
            <v>AT32</v>
          </cell>
          <cell r="B188">
            <v>381840</v>
          </cell>
          <cell r="C188">
            <v>379540</v>
          </cell>
          <cell r="D188">
            <v>379550</v>
          </cell>
          <cell r="E188">
            <v>382060</v>
          </cell>
          <cell r="F188">
            <v>388780</v>
          </cell>
          <cell r="G188">
            <v>391640</v>
          </cell>
          <cell r="H188">
            <v>398120</v>
          </cell>
          <cell r="I188">
            <v>404670</v>
          </cell>
        </row>
        <row r="189">
          <cell r="A189" t="str">
            <v>AT33</v>
          </cell>
          <cell r="B189">
            <v>447630</v>
          </cell>
          <cell r="C189">
            <v>452330</v>
          </cell>
          <cell r="D189">
            <v>451460</v>
          </cell>
          <cell r="E189">
            <v>456410</v>
          </cell>
          <cell r="F189">
            <v>460700</v>
          </cell>
          <cell r="G189">
            <v>464760</v>
          </cell>
          <cell r="H189">
            <v>471350</v>
          </cell>
          <cell r="I189">
            <v>479610</v>
          </cell>
        </row>
        <row r="190">
          <cell r="A190" t="str">
            <v>AT34</v>
          </cell>
          <cell r="B190">
            <v>229780</v>
          </cell>
          <cell r="C190">
            <v>229240</v>
          </cell>
          <cell r="D190">
            <v>228900</v>
          </cell>
          <cell r="E190">
            <v>230360</v>
          </cell>
          <cell r="F190">
            <v>230580</v>
          </cell>
          <cell r="G190">
            <v>231560</v>
          </cell>
          <cell r="H190">
            <v>234600</v>
          </cell>
          <cell r="I190">
            <v>240900</v>
          </cell>
        </row>
        <row r="191">
          <cell r="A191" t="str">
            <v>ATZZ</v>
          </cell>
          <cell r="B191">
            <v>1290</v>
          </cell>
          <cell r="C191">
            <v>1250</v>
          </cell>
          <cell r="D191">
            <v>1200</v>
          </cell>
          <cell r="E191">
            <v>1200</v>
          </cell>
          <cell r="F191">
            <v>1170</v>
          </cell>
          <cell r="G191">
            <v>1190</v>
          </cell>
          <cell r="H191">
            <v>1320</v>
          </cell>
          <cell r="I191">
            <v>1220</v>
          </cell>
        </row>
        <row r="192">
          <cell r="A192" t="str">
            <v>PL11</v>
          </cell>
        </row>
        <row r="193">
          <cell r="A193" t="str">
            <v>PL12</v>
          </cell>
        </row>
        <row r="194">
          <cell r="A194" t="str">
            <v>PL21</v>
          </cell>
        </row>
        <row r="195">
          <cell r="A195" t="str">
            <v>PL22</v>
          </cell>
        </row>
        <row r="196">
          <cell r="A196" t="str">
            <v>PL31</v>
          </cell>
        </row>
        <row r="197">
          <cell r="A197" t="str">
            <v>PL32</v>
          </cell>
        </row>
        <row r="198">
          <cell r="A198" t="str">
            <v>PL33</v>
          </cell>
        </row>
        <row r="199">
          <cell r="A199" t="str">
            <v>PL34</v>
          </cell>
        </row>
        <row r="200">
          <cell r="A200" t="str">
            <v>PL41</v>
          </cell>
        </row>
        <row r="201">
          <cell r="A201" t="str">
            <v>PL42</v>
          </cell>
        </row>
        <row r="202">
          <cell r="A202" t="str">
            <v>PL43</v>
          </cell>
        </row>
        <row r="203">
          <cell r="A203" t="str">
            <v>PL51</v>
          </cell>
        </row>
        <row r="204">
          <cell r="A204" t="str">
            <v>PL52</v>
          </cell>
        </row>
        <row r="205">
          <cell r="A205" t="str">
            <v>PL61</v>
          </cell>
        </row>
        <row r="206">
          <cell r="A206" t="str">
            <v>PL62</v>
          </cell>
        </row>
        <row r="207">
          <cell r="A207" t="str">
            <v>PL63</v>
          </cell>
        </row>
        <row r="208">
          <cell r="A208" t="str">
            <v>PT11</v>
          </cell>
          <cell r="B208">
            <v>2604630.16</v>
          </cell>
          <cell r="C208">
            <v>2643550.6</v>
          </cell>
          <cell r="D208">
            <v>2626150.56</v>
          </cell>
          <cell r="E208">
            <v>2561842.56</v>
          </cell>
          <cell r="F208">
            <v>2562335.92</v>
          </cell>
          <cell r="G208">
            <v>2547972.58</v>
          </cell>
          <cell r="H208">
            <v>2574802.0499999998</v>
          </cell>
          <cell r="I208">
            <v>2592877.46</v>
          </cell>
        </row>
        <row r="209">
          <cell r="A209" t="str">
            <v>PT15</v>
          </cell>
          <cell r="B209">
            <v>287880.42</v>
          </cell>
          <cell r="C209">
            <v>304159.44</v>
          </cell>
          <cell r="D209">
            <v>309530.45</v>
          </cell>
          <cell r="E209">
            <v>319522.96999999997</v>
          </cell>
          <cell r="F209">
            <v>329782.51</v>
          </cell>
          <cell r="G209">
            <v>335002.5</v>
          </cell>
          <cell r="H209">
            <v>338958.27</v>
          </cell>
          <cell r="I209">
            <v>345431.53</v>
          </cell>
        </row>
        <row r="210">
          <cell r="A210" t="str">
            <v>PT16</v>
          </cell>
          <cell r="B210">
            <v>1557806.05</v>
          </cell>
          <cell r="C210">
            <v>1558500.81</v>
          </cell>
          <cell r="D210">
            <v>1560667.86</v>
          </cell>
          <cell r="E210">
            <v>1554122.8</v>
          </cell>
          <cell r="F210">
            <v>1563710.99</v>
          </cell>
          <cell r="G210">
            <v>1566588.79</v>
          </cell>
          <cell r="H210">
            <v>1574383.99</v>
          </cell>
          <cell r="I210">
            <v>1573743.96</v>
          </cell>
        </row>
        <row r="211">
          <cell r="A211" t="str">
            <v>PT17</v>
          </cell>
          <cell r="B211">
            <v>2354140.06</v>
          </cell>
          <cell r="C211">
            <v>2371985.66</v>
          </cell>
          <cell r="D211">
            <v>2425274.37</v>
          </cell>
          <cell r="E211">
            <v>2384662.86</v>
          </cell>
          <cell r="F211">
            <v>2399681.13</v>
          </cell>
          <cell r="G211">
            <v>2412022.2799999998</v>
          </cell>
          <cell r="H211">
            <v>2417585.7200000002</v>
          </cell>
          <cell r="I211">
            <v>2455591.4700000002</v>
          </cell>
        </row>
        <row r="212">
          <cell r="A212" t="str">
            <v>PT18</v>
          </cell>
          <cell r="B212">
            <v>477316</v>
          </cell>
          <cell r="C212">
            <v>479409.75</v>
          </cell>
          <cell r="D212">
            <v>485575.66</v>
          </cell>
          <cell r="E212">
            <v>485070.54</v>
          </cell>
          <cell r="F212">
            <v>486022.82</v>
          </cell>
          <cell r="G212">
            <v>487647.8</v>
          </cell>
          <cell r="H212">
            <v>494139.41</v>
          </cell>
          <cell r="I212">
            <v>497605.6</v>
          </cell>
        </row>
        <row r="213">
          <cell r="A213" t="str">
            <v>PT20</v>
          </cell>
          <cell r="B213">
            <v>143636.84</v>
          </cell>
          <cell r="C213">
            <v>147076.97</v>
          </cell>
          <cell r="D213">
            <v>151788.12</v>
          </cell>
          <cell r="E213">
            <v>152026.04999999999</v>
          </cell>
          <cell r="F213">
            <v>156969.60000000001</v>
          </cell>
          <cell r="G213">
            <v>158100.01999999999</v>
          </cell>
          <cell r="H213">
            <v>163382.49</v>
          </cell>
          <cell r="I213">
            <v>166854.46</v>
          </cell>
        </row>
        <row r="214">
          <cell r="A214" t="str">
            <v>PT30</v>
          </cell>
          <cell r="B214">
            <v>174265.02</v>
          </cell>
          <cell r="C214">
            <v>174990.94</v>
          </cell>
          <cell r="D214">
            <v>177742.95</v>
          </cell>
          <cell r="E214">
            <v>184572.66</v>
          </cell>
          <cell r="F214">
            <v>195383.3</v>
          </cell>
          <cell r="G214">
            <v>197586.56</v>
          </cell>
          <cell r="H214">
            <v>198563.02</v>
          </cell>
          <cell r="I214">
            <v>196436.28</v>
          </cell>
        </row>
        <row r="215">
          <cell r="A215" t="str">
            <v>PTZZ</v>
          </cell>
          <cell r="B215">
            <v>16492.77</v>
          </cell>
          <cell r="C215">
            <v>12922.17</v>
          </cell>
          <cell r="D215">
            <v>10334.299999999999</v>
          </cell>
          <cell r="E215">
            <v>7919.86</v>
          </cell>
          <cell r="F215">
            <v>6634.7</v>
          </cell>
          <cell r="G215">
            <v>5124.1099999999997</v>
          </cell>
          <cell r="H215">
            <v>3645.37</v>
          </cell>
          <cell r="I215">
            <v>2842.41</v>
          </cell>
        </row>
        <row r="216">
          <cell r="A216" t="str">
            <v>RO11</v>
          </cell>
        </row>
        <row r="217">
          <cell r="A217" t="str">
            <v>RO12</v>
          </cell>
        </row>
        <row r="218">
          <cell r="A218" t="str">
            <v>RO21</v>
          </cell>
        </row>
        <row r="219">
          <cell r="A219" t="str">
            <v>RO22</v>
          </cell>
        </row>
        <row r="220">
          <cell r="A220" t="str">
            <v>RO31</v>
          </cell>
        </row>
        <row r="221">
          <cell r="A221" t="str">
            <v>RO32</v>
          </cell>
        </row>
        <row r="222">
          <cell r="A222" t="str">
            <v>RO41</v>
          </cell>
        </row>
        <row r="223">
          <cell r="A223" t="str">
            <v>RO42</v>
          </cell>
        </row>
        <row r="224">
          <cell r="A224" t="str">
            <v>SI03</v>
          </cell>
          <cell r="B224">
            <v>581284.18000000005</v>
          </cell>
          <cell r="C224">
            <v>579928.25</v>
          </cell>
          <cell r="D224">
            <v>592432.76</v>
          </cell>
          <cell r="E224">
            <v>592496.66</v>
          </cell>
          <cell r="F224">
            <v>599955.84</v>
          </cell>
          <cell r="G224">
            <v>576363.07999999996</v>
          </cell>
          <cell r="H224">
            <v>575359.47</v>
          </cell>
          <cell r="I224">
            <v>593181.34</v>
          </cell>
        </row>
        <row r="225">
          <cell r="A225" t="str">
            <v>SI04</v>
          </cell>
          <cell r="B225">
            <v>619563.35</v>
          </cell>
          <cell r="C225">
            <v>617156.41</v>
          </cell>
          <cell r="D225">
            <v>651201.05000000005</v>
          </cell>
          <cell r="E225">
            <v>663559.24</v>
          </cell>
          <cell r="F225">
            <v>684888.62</v>
          </cell>
          <cell r="G225">
            <v>675926.52</v>
          </cell>
          <cell r="H225">
            <v>679924.3</v>
          </cell>
          <cell r="I225">
            <v>698426.62</v>
          </cell>
        </row>
        <row r="226">
          <cell r="A226" t="str">
            <v>SK01</v>
          </cell>
          <cell r="B226">
            <v>585749</v>
          </cell>
          <cell r="C226">
            <v>604878</v>
          </cell>
          <cell r="D226">
            <v>578302</v>
          </cell>
          <cell r="E226">
            <v>557542</v>
          </cell>
          <cell r="F226">
            <v>574391</v>
          </cell>
          <cell r="G226">
            <v>629428</v>
          </cell>
          <cell r="H226">
            <v>625915</v>
          </cell>
          <cell r="I226">
            <v>655192</v>
          </cell>
        </row>
        <row r="227">
          <cell r="A227" t="str">
            <v>SK02</v>
          </cell>
          <cell r="B227">
            <v>1039745</v>
          </cell>
          <cell r="C227">
            <v>1028971</v>
          </cell>
          <cell r="D227">
            <v>1013738</v>
          </cell>
          <cell r="E227">
            <v>983578</v>
          </cell>
          <cell r="F227">
            <v>1005944</v>
          </cell>
          <cell r="G227">
            <v>1025196</v>
          </cell>
          <cell r="H227">
            <v>1045570</v>
          </cell>
          <cell r="I227">
            <v>1062915</v>
          </cell>
        </row>
        <row r="228">
          <cell r="A228" t="str">
            <v>SK03</v>
          </cell>
          <cell r="B228">
            <v>759267</v>
          </cell>
          <cell r="C228">
            <v>739715</v>
          </cell>
          <cell r="D228">
            <v>722682</v>
          </cell>
          <cell r="E228">
            <v>693914</v>
          </cell>
          <cell r="F228">
            <v>665004</v>
          </cell>
          <cell r="G228">
            <v>687481</v>
          </cell>
          <cell r="H228">
            <v>692695</v>
          </cell>
          <cell r="I228">
            <v>726030</v>
          </cell>
        </row>
        <row r="229">
          <cell r="A229" t="str">
            <v>SK04</v>
          </cell>
          <cell r="B229">
            <v>782881</v>
          </cell>
          <cell r="C229">
            <v>774814</v>
          </cell>
          <cell r="D229">
            <v>730891</v>
          </cell>
          <cell r="E229">
            <v>717128</v>
          </cell>
          <cell r="F229">
            <v>710032</v>
          </cell>
          <cell r="G229">
            <v>703462</v>
          </cell>
          <cell r="H229">
            <v>736045</v>
          </cell>
          <cell r="I229">
            <v>717569</v>
          </cell>
        </row>
        <row r="230">
          <cell r="A230" t="str">
            <v>FI19</v>
          </cell>
          <cell r="B230">
            <v>752342.46</v>
          </cell>
          <cell r="C230">
            <v>759806.98</v>
          </cell>
          <cell r="D230">
            <v>769795.94</v>
          </cell>
          <cell r="E230">
            <v>786147.07</v>
          </cell>
          <cell r="F230">
            <v>796049.51</v>
          </cell>
          <cell r="G230">
            <v>807963.05</v>
          </cell>
          <cell r="H230">
            <v>820065.78</v>
          </cell>
          <cell r="I230">
            <v>842678.83</v>
          </cell>
        </row>
        <row r="231">
          <cell r="A231" t="str">
            <v>FI1B</v>
          </cell>
          <cell r="B231">
            <v>1144592.04</v>
          </cell>
          <cell r="C231">
            <v>1162576.33</v>
          </cell>
          <cell r="D231">
            <v>1165098.56</v>
          </cell>
          <cell r="E231">
            <v>1140547.8400000001</v>
          </cell>
          <cell r="F231">
            <v>1137902.3799999999</v>
          </cell>
          <cell r="G231">
            <v>1156105.75</v>
          </cell>
          <cell r="H231">
            <v>1183773.1100000001</v>
          </cell>
          <cell r="I231">
            <v>1213740.98</v>
          </cell>
        </row>
        <row r="232">
          <cell r="A232" t="str">
            <v>FI1C</v>
          </cell>
          <cell r="B232">
            <v>675070.32</v>
          </cell>
          <cell r="C232">
            <v>687958.85</v>
          </cell>
          <cell r="D232">
            <v>698447.69</v>
          </cell>
          <cell r="E232">
            <v>700372.8</v>
          </cell>
          <cell r="F232">
            <v>701385.43</v>
          </cell>
          <cell r="G232">
            <v>706490.68</v>
          </cell>
          <cell r="H232">
            <v>711458.83</v>
          </cell>
          <cell r="I232">
            <v>722952.63</v>
          </cell>
        </row>
        <row r="233">
          <cell r="A233" t="str">
            <v>FI1D</v>
          </cell>
          <cell r="B233">
            <v>685494.85</v>
          </cell>
          <cell r="C233">
            <v>690416.5</v>
          </cell>
          <cell r="D233">
            <v>702874.25</v>
          </cell>
          <cell r="E233">
            <v>709942.18</v>
          </cell>
          <cell r="F233">
            <v>726182.59</v>
          </cell>
          <cell r="G233">
            <v>729911.63</v>
          </cell>
          <cell r="H233">
            <v>739379.19</v>
          </cell>
          <cell r="I233">
            <v>754686.26</v>
          </cell>
        </row>
        <row r="234">
          <cell r="A234" t="str">
            <v>FI20</v>
          </cell>
          <cell r="B234">
            <v>22612.36</v>
          </cell>
          <cell r="C234">
            <v>23706.54</v>
          </cell>
          <cell r="D234">
            <v>23011.55</v>
          </cell>
          <cell r="E234">
            <v>24222.13</v>
          </cell>
          <cell r="F234">
            <v>23689.07</v>
          </cell>
          <cell r="G234">
            <v>24931.47</v>
          </cell>
          <cell r="H234">
            <v>25699.95</v>
          </cell>
          <cell r="I234">
            <v>24667.4</v>
          </cell>
        </row>
        <row r="235">
          <cell r="A235" t="str">
            <v>FIZZ</v>
          </cell>
          <cell r="B235">
            <v>3687.97</v>
          </cell>
          <cell r="C235">
            <v>2734.8</v>
          </cell>
          <cell r="D235">
            <v>2672</v>
          </cell>
          <cell r="E235">
            <v>2767.97</v>
          </cell>
          <cell r="F235">
            <v>2991.02</v>
          </cell>
          <cell r="G235">
            <v>2397.41</v>
          </cell>
          <cell r="H235">
            <v>2723.14</v>
          </cell>
          <cell r="I235">
            <v>2673.9</v>
          </cell>
        </row>
        <row r="236">
          <cell r="A236" t="str">
            <v>SE11</v>
          </cell>
          <cell r="B236">
            <v>1589860</v>
          </cell>
          <cell r="C236">
            <v>1605350</v>
          </cell>
          <cell r="D236">
            <v>1567850</v>
          </cell>
          <cell r="E236">
            <v>1538340</v>
          </cell>
          <cell r="F236">
            <v>1532930</v>
          </cell>
          <cell r="G236">
            <v>1538420</v>
          </cell>
          <cell r="H236">
            <v>1544530</v>
          </cell>
          <cell r="I236">
            <v>1606010</v>
          </cell>
        </row>
        <row r="237">
          <cell r="A237" t="str">
            <v>SE12</v>
          </cell>
          <cell r="B237">
            <v>1024530</v>
          </cell>
          <cell r="C237">
            <v>1028350</v>
          </cell>
          <cell r="D237">
            <v>1023430</v>
          </cell>
          <cell r="E237">
            <v>1013470</v>
          </cell>
          <cell r="F237">
            <v>1010160</v>
          </cell>
          <cell r="G237">
            <v>1008020</v>
          </cell>
          <cell r="H237">
            <v>1022170</v>
          </cell>
          <cell r="I237">
            <v>1056290</v>
          </cell>
        </row>
        <row r="238">
          <cell r="A238" t="str">
            <v>SE21</v>
          </cell>
          <cell r="B238">
            <v>594240</v>
          </cell>
          <cell r="C238">
            <v>601310</v>
          </cell>
          <cell r="D238">
            <v>589440</v>
          </cell>
          <cell r="E238">
            <v>582240</v>
          </cell>
          <cell r="F238">
            <v>590330</v>
          </cell>
          <cell r="G238">
            <v>584700</v>
          </cell>
          <cell r="H238">
            <v>590660</v>
          </cell>
          <cell r="I238">
            <v>608440</v>
          </cell>
        </row>
        <row r="239">
          <cell r="A239" t="str">
            <v>SE22</v>
          </cell>
          <cell r="B239">
            <v>889790</v>
          </cell>
          <cell r="C239">
            <v>900940</v>
          </cell>
          <cell r="D239">
            <v>885040</v>
          </cell>
          <cell r="E239">
            <v>875840</v>
          </cell>
          <cell r="F239">
            <v>885430</v>
          </cell>
          <cell r="G239">
            <v>891530</v>
          </cell>
          <cell r="H239">
            <v>915930</v>
          </cell>
          <cell r="I239">
            <v>944240</v>
          </cell>
        </row>
        <row r="240">
          <cell r="A240" t="str">
            <v>SE23</v>
          </cell>
          <cell r="B240">
            <v>1267950</v>
          </cell>
          <cell r="C240">
            <v>1306340</v>
          </cell>
          <cell r="D240">
            <v>1302250</v>
          </cell>
          <cell r="E240">
            <v>1291740</v>
          </cell>
          <cell r="F240">
            <v>1308180</v>
          </cell>
          <cell r="G240">
            <v>1317850</v>
          </cell>
          <cell r="H240">
            <v>1336490</v>
          </cell>
          <cell r="I240">
            <v>1375690</v>
          </cell>
        </row>
        <row r="241">
          <cell r="A241" t="str">
            <v>SE31</v>
          </cell>
          <cell r="B241">
            <v>561190</v>
          </cell>
          <cell r="C241">
            <v>560660</v>
          </cell>
          <cell r="D241">
            <v>555320</v>
          </cell>
          <cell r="E241">
            <v>548970</v>
          </cell>
          <cell r="F241">
            <v>555900</v>
          </cell>
          <cell r="G241">
            <v>550250</v>
          </cell>
          <cell r="H241">
            <v>562010</v>
          </cell>
          <cell r="I241">
            <v>575190</v>
          </cell>
        </row>
        <row r="242">
          <cell r="A242" t="str">
            <v>SE32</v>
          </cell>
          <cell r="B242">
            <v>258420</v>
          </cell>
          <cell r="C242">
            <v>256580</v>
          </cell>
          <cell r="D242">
            <v>254510</v>
          </cell>
          <cell r="E242">
            <v>251430</v>
          </cell>
          <cell r="F242">
            <v>256410</v>
          </cell>
          <cell r="G242">
            <v>253700</v>
          </cell>
          <cell r="H242">
            <v>256370</v>
          </cell>
          <cell r="I242">
            <v>261600</v>
          </cell>
        </row>
        <row r="243">
          <cell r="A243" t="str">
            <v>SE33</v>
          </cell>
          <cell r="B243">
            <v>351920</v>
          </cell>
          <cell r="C243">
            <v>349280</v>
          </cell>
          <cell r="D243">
            <v>348170</v>
          </cell>
          <cell r="E243">
            <v>342800</v>
          </cell>
          <cell r="F243">
            <v>348400</v>
          </cell>
          <cell r="G243">
            <v>344940</v>
          </cell>
          <cell r="H243">
            <v>358270</v>
          </cell>
          <cell r="I243">
            <v>365640</v>
          </cell>
        </row>
        <row r="244">
          <cell r="A244" t="str">
            <v>SEZZ</v>
          </cell>
          <cell r="B244">
            <v>1180</v>
          </cell>
          <cell r="C244">
            <v>1120</v>
          </cell>
          <cell r="D244">
            <v>1390</v>
          </cell>
          <cell r="E244">
            <v>1390</v>
          </cell>
          <cell r="F244">
            <v>1390</v>
          </cell>
          <cell r="G244">
            <v>1410</v>
          </cell>
          <cell r="H244">
            <v>1180</v>
          </cell>
          <cell r="I244">
            <v>1390</v>
          </cell>
        </row>
        <row r="245">
          <cell r="A245" t="str">
            <v>UKC1</v>
          </cell>
          <cell r="G245">
            <v>721435.97</v>
          </cell>
          <cell r="H245">
            <v>736855.96</v>
          </cell>
          <cell r="I245">
            <v>755557.67</v>
          </cell>
        </row>
        <row r="246">
          <cell r="A246" t="str">
            <v>UKC2</v>
          </cell>
          <cell r="G246">
            <v>911522.02</v>
          </cell>
          <cell r="H246">
            <v>926810.11</v>
          </cell>
          <cell r="I246">
            <v>937640.09</v>
          </cell>
        </row>
        <row r="247">
          <cell r="A247" t="str">
            <v>UKD1</v>
          </cell>
          <cell r="G247">
            <v>298844.67</v>
          </cell>
          <cell r="H247">
            <v>304290.01</v>
          </cell>
          <cell r="I247">
            <v>339545.01</v>
          </cell>
        </row>
        <row r="248">
          <cell r="A248" t="str">
            <v>UKD3</v>
          </cell>
          <cell r="G248">
            <v>1735832.08</v>
          </cell>
          <cell r="H248">
            <v>1752912.57</v>
          </cell>
          <cell r="I248">
            <v>1739686.61</v>
          </cell>
        </row>
        <row r="249">
          <cell r="A249" t="str">
            <v>UKD4</v>
          </cell>
          <cell r="G249">
            <v>954701.83</v>
          </cell>
          <cell r="H249">
            <v>930208.22</v>
          </cell>
          <cell r="I249">
            <v>959473.01</v>
          </cell>
        </row>
        <row r="250">
          <cell r="A250" t="str">
            <v>UKD6</v>
          </cell>
          <cell r="G250">
            <v>613315.82999999996</v>
          </cell>
          <cell r="H250">
            <v>598482.02</v>
          </cell>
          <cell r="I250">
            <v>618901.23</v>
          </cell>
        </row>
        <row r="251">
          <cell r="A251" t="str">
            <v>UKD7</v>
          </cell>
          <cell r="G251">
            <v>938527.23</v>
          </cell>
          <cell r="H251">
            <v>925767.09</v>
          </cell>
          <cell r="I251">
            <v>926097.03</v>
          </cell>
        </row>
        <row r="252">
          <cell r="A252" t="str">
            <v>UKE1</v>
          </cell>
          <cell r="G252">
            <v>598918.64</v>
          </cell>
          <cell r="H252">
            <v>590545.04</v>
          </cell>
          <cell r="I252">
            <v>589431.02</v>
          </cell>
        </row>
        <row r="253">
          <cell r="A253" t="str">
            <v>UKE2</v>
          </cell>
          <cell r="G253">
            <v>523432.16</v>
          </cell>
          <cell r="H253">
            <v>515280.16</v>
          </cell>
          <cell r="I253">
            <v>516404.26</v>
          </cell>
        </row>
        <row r="254">
          <cell r="A254" t="str">
            <v>UKE3</v>
          </cell>
          <cell r="G254">
            <v>846834.9</v>
          </cell>
          <cell r="H254">
            <v>836349.08</v>
          </cell>
          <cell r="I254">
            <v>851566.02</v>
          </cell>
        </row>
        <row r="255">
          <cell r="A255" t="str">
            <v>UKE4</v>
          </cell>
          <cell r="G255">
            <v>1450613.69</v>
          </cell>
          <cell r="H255">
            <v>1473962.73</v>
          </cell>
          <cell r="I255">
            <v>1468459.82</v>
          </cell>
        </row>
        <row r="256">
          <cell r="A256" t="str">
            <v>UKF1</v>
          </cell>
          <cell r="G256">
            <v>1379276.74</v>
          </cell>
          <cell r="H256">
            <v>1377604.79</v>
          </cell>
          <cell r="I256">
            <v>1363253.26</v>
          </cell>
        </row>
        <row r="257">
          <cell r="A257" t="str">
            <v>UKF2</v>
          </cell>
          <cell r="G257">
            <v>1164176.6000000001</v>
          </cell>
          <cell r="H257">
            <v>1226859.95</v>
          </cell>
          <cell r="I257">
            <v>1229917.04</v>
          </cell>
        </row>
        <row r="258">
          <cell r="A258" t="str">
            <v>UKF3</v>
          </cell>
          <cell r="G258">
            <v>465924.02</v>
          </cell>
          <cell r="H258">
            <v>459965.36</v>
          </cell>
          <cell r="I258">
            <v>467274.73</v>
          </cell>
        </row>
        <row r="259">
          <cell r="A259" t="str">
            <v>UKG1</v>
          </cell>
          <cell r="G259">
            <v>874138.29</v>
          </cell>
          <cell r="H259">
            <v>886506.17</v>
          </cell>
          <cell r="I259">
            <v>888240.95</v>
          </cell>
        </row>
        <row r="260">
          <cell r="A260" t="str">
            <v>UKG2</v>
          </cell>
          <cell r="G260">
            <v>1067530.56</v>
          </cell>
          <cell r="H260">
            <v>1048466.83</v>
          </cell>
          <cell r="I260">
            <v>1055521.53</v>
          </cell>
        </row>
        <row r="261">
          <cell r="A261" t="str">
            <v>UKG3</v>
          </cell>
          <cell r="G261">
            <v>1620980.51</v>
          </cell>
          <cell r="H261">
            <v>1613494.93</v>
          </cell>
          <cell r="I261">
            <v>1663209.34</v>
          </cell>
        </row>
        <row r="262">
          <cell r="A262" t="str">
            <v>UKH1</v>
          </cell>
          <cell r="G262">
            <v>1564124.21</v>
          </cell>
          <cell r="H262">
            <v>1564695.2</v>
          </cell>
          <cell r="I262">
            <v>1544918.49</v>
          </cell>
        </row>
        <row r="263">
          <cell r="A263" t="str">
            <v>UKH2</v>
          </cell>
          <cell r="G263">
            <v>1188001.44</v>
          </cell>
          <cell r="H263">
            <v>1161456</v>
          </cell>
          <cell r="I263">
            <v>1154814.52</v>
          </cell>
        </row>
        <row r="264">
          <cell r="A264" t="str">
            <v>UKH3</v>
          </cell>
          <cell r="G264">
            <v>1144349.17</v>
          </cell>
          <cell r="H264">
            <v>1117547.3899999999</v>
          </cell>
          <cell r="I264">
            <v>1175465.93</v>
          </cell>
        </row>
        <row r="265">
          <cell r="A265" t="str">
            <v>UKI3</v>
          </cell>
          <cell r="G265">
            <v>795504.4</v>
          </cell>
          <cell r="H265">
            <v>788284.83</v>
          </cell>
          <cell r="I265">
            <v>810938.18</v>
          </cell>
        </row>
        <row r="266">
          <cell r="A266" t="str">
            <v>UKI4</v>
          </cell>
          <cell r="G266">
            <v>1206490.69</v>
          </cell>
          <cell r="H266">
            <v>1226473.79</v>
          </cell>
          <cell r="I266">
            <v>1294376.3899999999</v>
          </cell>
        </row>
        <row r="267">
          <cell r="A267" t="str">
            <v>UKI5</v>
          </cell>
          <cell r="G267">
            <v>973632.72</v>
          </cell>
          <cell r="H267">
            <v>1039656.14</v>
          </cell>
          <cell r="I267">
            <v>1038346.38</v>
          </cell>
        </row>
        <row r="268">
          <cell r="A268" t="str">
            <v>UKI6</v>
          </cell>
          <cell r="G268">
            <v>838634.89</v>
          </cell>
          <cell r="H268">
            <v>819552.09</v>
          </cell>
          <cell r="I268">
            <v>865621.29</v>
          </cell>
        </row>
        <row r="269">
          <cell r="A269" t="str">
            <v>UKI7</v>
          </cell>
          <cell r="G269">
            <v>1196923.0900000001</v>
          </cell>
          <cell r="H269">
            <v>1175496.5900000001</v>
          </cell>
          <cell r="I269">
            <v>1182155.42</v>
          </cell>
        </row>
        <row r="270">
          <cell r="A270" t="str">
            <v>UKJ1</v>
          </cell>
          <cell r="G270">
            <v>1640795.56</v>
          </cell>
          <cell r="H270">
            <v>1617598.17</v>
          </cell>
          <cell r="I270">
            <v>1681548.29</v>
          </cell>
        </row>
        <row r="271">
          <cell r="A271" t="str">
            <v>UKJ2</v>
          </cell>
          <cell r="G271">
            <v>1779333.06</v>
          </cell>
          <cell r="H271">
            <v>1798053.94</v>
          </cell>
          <cell r="I271">
            <v>1815252.97</v>
          </cell>
        </row>
        <row r="272">
          <cell r="A272" t="str">
            <v>UKJ3</v>
          </cell>
          <cell r="G272">
            <v>1272954.75</v>
          </cell>
          <cell r="H272">
            <v>1289785.6399999999</v>
          </cell>
          <cell r="I272">
            <v>1313657.55</v>
          </cell>
        </row>
        <row r="273">
          <cell r="A273" t="str">
            <v>UKJ4</v>
          </cell>
          <cell r="G273">
            <v>1068819.8999999999</v>
          </cell>
          <cell r="H273">
            <v>1095094.27</v>
          </cell>
          <cell r="I273">
            <v>1125197.67</v>
          </cell>
        </row>
        <row r="274">
          <cell r="A274" t="str">
            <v>UKK1</v>
          </cell>
          <cell r="G274">
            <v>1598164.16</v>
          </cell>
          <cell r="H274">
            <v>1633345.77</v>
          </cell>
          <cell r="I274">
            <v>1621156.5</v>
          </cell>
        </row>
        <row r="275">
          <cell r="A275" t="str">
            <v>UKK2</v>
          </cell>
          <cell r="G275">
            <v>765544.18</v>
          </cell>
          <cell r="H275">
            <v>787041.05</v>
          </cell>
          <cell r="I275">
            <v>809959</v>
          </cell>
        </row>
        <row r="276">
          <cell r="A276" t="str">
            <v>UKK3</v>
          </cell>
          <cell r="G276">
            <v>305365.94</v>
          </cell>
          <cell r="H276">
            <v>312452.93</v>
          </cell>
          <cell r="I276">
            <v>289538.95</v>
          </cell>
        </row>
        <row r="277">
          <cell r="A277" t="str">
            <v>UKK4</v>
          </cell>
          <cell r="G277">
            <v>678197.44</v>
          </cell>
          <cell r="H277">
            <v>667536.88</v>
          </cell>
          <cell r="I277">
            <v>682648.5</v>
          </cell>
        </row>
        <row r="278">
          <cell r="A278" t="str">
            <v>UKL1</v>
          </cell>
          <cell r="G278">
            <v>1109482.52</v>
          </cell>
          <cell r="H278">
            <v>1131569.49</v>
          </cell>
          <cell r="I278">
            <v>1142217.99</v>
          </cell>
        </row>
        <row r="279">
          <cell r="A279" t="str">
            <v>UKL2</v>
          </cell>
          <cell r="G279">
            <v>715542.98</v>
          </cell>
          <cell r="H279">
            <v>714439.15</v>
          </cell>
          <cell r="I279">
            <v>716568.04</v>
          </cell>
        </row>
        <row r="280">
          <cell r="A280" t="str">
            <v>UKM2</v>
          </cell>
          <cell r="G280">
            <v>1426895.01</v>
          </cell>
          <cell r="H280">
            <v>1362239.08</v>
          </cell>
          <cell r="I280">
            <v>1407068.42</v>
          </cell>
        </row>
        <row r="281">
          <cell r="A281" t="str">
            <v>UKM3</v>
          </cell>
          <cell r="G281">
            <v>1520052.3</v>
          </cell>
          <cell r="H281">
            <v>1570217.8</v>
          </cell>
          <cell r="I281">
            <v>1579995.88</v>
          </cell>
        </row>
        <row r="282">
          <cell r="A282" t="str">
            <v>UKM5</v>
          </cell>
          <cell r="G282">
            <v>340826.25</v>
          </cell>
          <cell r="H282">
            <v>352919.18</v>
          </cell>
          <cell r="I282">
            <v>376747.04</v>
          </cell>
        </row>
        <row r="283">
          <cell r="A283" t="str">
            <v>UKM6</v>
          </cell>
          <cell r="G283">
            <v>261711.59</v>
          </cell>
          <cell r="H283">
            <v>309178.57</v>
          </cell>
          <cell r="I283">
            <v>324553.84999999998</v>
          </cell>
        </row>
        <row r="284">
          <cell r="A284" t="str">
            <v>UKN0</v>
          </cell>
          <cell r="G284">
            <v>875517.74</v>
          </cell>
          <cell r="H284">
            <v>891905.97</v>
          </cell>
          <cell r="I284">
            <v>950088.64</v>
          </cell>
        </row>
        <row r="285">
          <cell r="A285" t="str">
            <v>UKZZ</v>
          </cell>
          <cell r="G285">
            <v>0</v>
          </cell>
          <cell r="H285">
            <v>0</v>
          </cell>
          <cell r="I285">
            <v>0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Data2"/>
      <sheetName val="Data3"/>
      <sheetName val="Data4"/>
      <sheetName val="Data5"/>
      <sheetName val="Data6"/>
      <sheetName val="Data7"/>
      <sheetName val="Data8"/>
      <sheetName val="Data9"/>
      <sheetName val="Data10"/>
      <sheetName val="Data11"/>
      <sheetName val="Data12"/>
      <sheetName val="Data13"/>
      <sheetName val="Data14"/>
      <sheetName val="Data15"/>
      <sheetName val="Data16"/>
      <sheetName val="Data17"/>
      <sheetName val="Data18"/>
      <sheetName val="Data19"/>
      <sheetName val="Data20"/>
      <sheetName val="Data21"/>
      <sheetName val="Data22"/>
      <sheetName val="Data23"/>
      <sheetName val="Data24"/>
      <sheetName val="Data25"/>
      <sheetName val="Data26"/>
      <sheetName val="Data27"/>
      <sheetName val="Data28"/>
      <sheetName val="Data29"/>
      <sheetName val="Data30"/>
      <sheetName val="Data31"/>
      <sheetName val="Data32"/>
      <sheetName val="Data33"/>
      <sheetName val="Data34"/>
      <sheetName val="Data35"/>
      <sheetName val="Data36"/>
    </sheetNames>
    <sheetDataSet>
      <sheetData sheetId="0">
        <row r="11">
          <cell r="A11" t="str">
            <v>BE10</v>
          </cell>
          <cell r="B11">
            <v>7.25</v>
          </cell>
          <cell r="C11">
            <v>25.67</v>
          </cell>
          <cell r="D11">
            <v>51.45</v>
          </cell>
          <cell r="E11">
            <v>25.93</v>
          </cell>
          <cell r="F11">
            <v>35.25</v>
          </cell>
          <cell r="G11">
            <v>28.83</v>
          </cell>
          <cell r="H11">
            <v>41.64</v>
          </cell>
          <cell r="I11">
            <v>49.42</v>
          </cell>
          <cell r="J11">
            <v>36.39</v>
          </cell>
          <cell r="K11">
            <v>63.06</v>
          </cell>
          <cell r="L11">
            <v>46.08</v>
          </cell>
          <cell r="M11">
            <v>51.58</v>
          </cell>
          <cell r="N11">
            <v>71.55</v>
          </cell>
          <cell r="O11">
            <v>38.700000000000003</v>
          </cell>
          <cell r="P11">
            <v>60.84</v>
          </cell>
          <cell r="Q11">
            <v>68.489999999999995</v>
          </cell>
          <cell r="R11">
            <v>72.33</v>
          </cell>
          <cell r="S11">
            <v>76.180000000000007</v>
          </cell>
          <cell r="T11">
            <v>71.77</v>
          </cell>
          <cell r="U11">
            <v>70.87</v>
          </cell>
          <cell r="V11">
            <v>120.94</v>
          </cell>
          <cell r="W11">
            <v>92.32</v>
          </cell>
          <cell r="X11">
            <v>124.77</v>
          </cell>
          <cell r="Y11">
            <v>123.12</v>
          </cell>
          <cell r="Z11">
            <v>129.85</v>
          </cell>
          <cell r="AA11">
            <v>98.43</v>
          </cell>
          <cell r="AB11">
            <v>97.26</v>
          </cell>
          <cell r="AC11">
            <v>135.66999999999999</v>
          </cell>
          <cell r="AD11">
            <v>95.38</v>
          </cell>
          <cell r="AE11">
            <v>120.09</v>
          </cell>
          <cell r="AF11">
            <v>128.4</v>
          </cell>
        </row>
        <row r="12">
          <cell r="A12" t="str">
            <v>BE21</v>
          </cell>
          <cell r="B12">
            <v>15.88</v>
          </cell>
          <cell r="C12">
            <v>43.68</v>
          </cell>
          <cell r="D12">
            <v>47.08</v>
          </cell>
          <cell r="E12">
            <v>53.76</v>
          </cell>
          <cell r="F12">
            <v>48.82</v>
          </cell>
          <cell r="G12">
            <v>60.45</v>
          </cell>
          <cell r="H12">
            <v>61.48</v>
          </cell>
          <cell r="I12">
            <v>73.84</v>
          </cell>
          <cell r="J12">
            <v>70.38</v>
          </cell>
          <cell r="K12">
            <v>84.57</v>
          </cell>
          <cell r="L12">
            <v>91.68</v>
          </cell>
          <cell r="M12">
            <v>90</v>
          </cell>
          <cell r="N12">
            <v>112.63</v>
          </cell>
          <cell r="O12">
            <v>108</v>
          </cell>
          <cell r="P12">
            <v>149.56</v>
          </cell>
          <cell r="Q12">
            <v>213.8</v>
          </cell>
          <cell r="R12">
            <v>275.69</v>
          </cell>
          <cell r="S12">
            <v>248.9</v>
          </cell>
          <cell r="T12">
            <v>265.08</v>
          </cell>
          <cell r="U12">
            <v>273.18</v>
          </cell>
          <cell r="V12">
            <v>282.05</v>
          </cell>
          <cell r="W12">
            <v>288.14</v>
          </cell>
          <cell r="X12">
            <v>243.72</v>
          </cell>
          <cell r="Y12">
            <v>256.02999999999997</v>
          </cell>
          <cell r="Z12">
            <v>249.64</v>
          </cell>
          <cell r="AA12">
            <v>323.39999999999998</v>
          </cell>
          <cell r="AB12">
            <v>271.19</v>
          </cell>
          <cell r="AC12">
            <v>332.51</v>
          </cell>
          <cell r="AD12">
            <v>337.43</v>
          </cell>
          <cell r="AE12">
            <v>344.76</v>
          </cell>
          <cell r="AF12">
            <v>310.14999999999998</v>
          </cell>
        </row>
        <row r="13">
          <cell r="A13" t="str">
            <v>BE22</v>
          </cell>
          <cell r="B13">
            <v>4</v>
          </cell>
          <cell r="C13">
            <v>7.92</v>
          </cell>
          <cell r="D13">
            <v>5.53</v>
          </cell>
          <cell r="E13">
            <v>14.87</v>
          </cell>
          <cell r="F13">
            <v>9.1999999999999993</v>
          </cell>
          <cell r="G13">
            <v>8</v>
          </cell>
          <cell r="H13">
            <v>14.57</v>
          </cell>
          <cell r="I13">
            <v>9.75</v>
          </cell>
          <cell r="J13">
            <v>11.75</v>
          </cell>
          <cell r="K13">
            <v>11.03</v>
          </cell>
          <cell r="L13">
            <v>16</v>
          </cell>
          <cell r="M13">
            <v>13.9</v>
          </cell>
          <cell r="N13">
            <v>19.420000000000002</v>
          </cell>
          <cell r="O13">
            <v>23.73</v>
          </cell>
          <cell r="P13">
            <v>11.07</v>
          </cell>
          <cell r="Q13">
            <v>19.670000000000002</v>
          </cell>
          <cell r="R13">
            <v>21.41</v>
          </cell>
          <cell r="S13">
            <v>27.12</v>
          </cell>
          <cell r="T13">
            <v>29.11</v>
          </cell>
          <cell r="U13">
            <v>44.93</v>
          </cell>
          <cell r="V13">
            <v>61.13</v>
          </cell>
          <cell r="W13">
            <v>45.93</v>
          </cell>
          <cell r="X13">
            <v>60.61</v>
          </cell>
          <cell r="Y13">
            <v>61.35</v>
          </cell>
          <cell r="Z13">
            <v>66.56</v>
          </cell>
          <cell r="AA13">
            <v>59.6</v>
          </cell>
          <cell r="AB13">
            <v>98.51</v>
          </cell>
          <cell r="AC13">
            <v>62.17</v>
          </cell>
          <cell r="AD13">
            <v>83.58</v>
          </cell>
          <cell r="AE13">
            <v>91.81</v>
          </cell>
          <cell r="AF13">
            <v>115.84</v>
          </cell>
        </row>
        <row r="14">
          <cell r="A14" t="str">
            <v>BE23</v>
          </cell>
          <cell r="B14">
            <v>6</v>
          </cell>
          <cell r="C14">
            <v>12.53</v>
          </cell>
          <cell r="D14">
            <v>18.5</v>
          </cell>
          <cell r="E14">
            <v>18.38</v>
          </cell>
          <cell r="F14">
            <v>14.03</v>
          </cell>
          <cell r="G14">
            <v>28</v>
          </cell>
          <cell r="H14">
            <v>22.73</v>
          </cell>
          <cell r="I14">
            <v>41.28</v>
          </cell>
          <cell r="J14">
            <v>47.42</v>
          </cell>
          <cell r="K14">
            <v>53.77</v>
          </cell>
          <cell r="L14">
            <v>52.46</v>
          </cell>
          <cell r="M14">
            <v>60.73</v>
          </cell>
          <cell r="N14">
            <v>65.2</v>
          </cell>
          <cell r="O14">
            <v>72.25</v>
          </cell>
          <cell r="P14">
            <v>68.599999999999994</v>
          </cell>
          <cell r="Q14">
            <v>66.78</v>
          </cell>
          <cell r="R14">
            <v>79.06</v>
          </cell>
          <cell r="S14">
            <v>80.55</v>
          </cell>
          <cell r="T14">
            <v>72.930000000000007</v>
          </cell>
          <cell r="U14">
            <v>88.79</v>
          </cell>
          <cell r="V14">
            <v>128.94999999999999</v>
          </cell>
          <cell r="W14">
            <v>147.80000000000001</v>
          </cell>
          <cell r="X14">
            <v>164.49</v>
          </cell>
          <cell r="Y14">
            <v>155.56</v>
          </cell>
          <cell r="Z14">
            <v>131.56</v>
          </cell>
          <cell r="AA14">
            <v>188.02</v>
          </cell>
          <cell r="AB14">
            <v>183.29</v>
          </cell>
          <cell r="AC14">
            <v>217.43</v>
          </cell>
          <cell r="AD14">
            <v>216.3</v>
          </cell>
          <cell r="AE14">
            <v>198.05</v>
          </cell>
          <cell r="AF14">
            <v>227.27</v>
          </cell>
        </row>
        <row r="15">
          <cell r="A15" t="str">
            <v>BE24</v>
          </cell>
          <cell r="B15">
            <v>6.17</v>
          </cell>
          <cell r="C15">
            <v>18.87</v>
          </cell>
          <cell r="D15">
            <v>25.12</v>
          </cell>
          <cell r="E15">
            <v>31.8</v>
          </cell>
          <cell r="F15">
            <v>33.03</v>
          </cell>
          <cell r="G15">
            <v>53.42</v>
          </cell>
          <cell r="H15">
            <v>44.5</v>
          </cell>
          <cell r="I15">
            <v>52.68</v>
          </cell>
          <cell r="J15">
            <v>53.17</v>
          </cell>
          <cell r="K15">
            <v>68.52</v>
          </cell>
          <cell r="L15">
            <v>70.12</v>
          </cell>
          <cell r="M15">
            <v>82.15</v>
          </cell>
          <cell r="N15">
            <v>79.150000000000006</v>
          </cell>
          <cell r="O15">
            <v>82.88</v>
          </cell>
          <cell r="P15">
            <v>105.47</v>
          </cell>
          <cell r="Q15">
            <v>102.87</v>
          </cell>
          <cell r="R15">
            <v>121.48</v>
          </cell>
          <cell r="S15">
            <v>124.11</v>
          </cell>
          <cell r="T15">
            <v>142.85</v>
          </cell>
          <cell r="U15">
            <v>139.09</v>
          </cell>
          <cell r="V15">
            <v>182.86</v>
          </cell>
          <cell r="W15">
            <v>186.56</v>
          </cell>
          <cell r="X15">
            <v>238.79</v>
          </cell>
          <cell r="Y15">
            <v>195.54</v>
          </cell>
          <cell r="Z15">
            <v>184.7</v>
          </cell>
          <cell r="AA15">
            <v>193.55</v>
          </cell>
          <cell r="AB15">
            <v>221.58</v>
          </cell>
          <cell r="AC15">
            <v>217.92</v>
          </cell>
          <cell r="AD15">
            <v>240.36</v>
          </cell>
          <cell r="AE15">
            <v>229.67</v>
          </cell>
          <cell r="AF15">
            <v>286.70999999999998</v>
          </cell>
        </row>
        <row r="16">
          <cell r="A16" t="str">
            <v>BE25</v>
          </cell>
          <cell r="B16">
            <v>3.7</v>
          </cell>
          <cell r="C16">
            <v>9.17</v>
          </cell>
          <cell r="D16">
            <v>27.35</v>
          </cell>
          <cell r="E16">
            <v>18.329999999999998</v>
          </cell>
          <cell r="F16">
            <v>14.55</v>
          </cell>
          <cell r="G16">
            <v>35.17</v>
          </cell>
          <cell r="H16">
            <v>30.67</v>
          </cell>
          <cell r="I16">
            <v>45.54</v>
          </cell>
          <cell r="J16">
            <v>50.33</v>
          </cell>
          <cell r="K16">
            <v>63.77</v>
          </cell>
          <cell r="L16">
            <v>85.3</v>
          </cell>
          <cell r="M16">
            <v>68.290000000000006</v>
          </cell>
          <cell r="N16">
            <v>72.010000000000005</v>
          </cell>
          <cell r="O16">
            <v>56.28</v>
          </cell>
          <cell r="P16">
            <v>58.39</v>
          </cell>
          <cell r="Q16">
            <v>64.540000000000006</v>
          </cell>
          <cell r="R16">
            <v>77.069999999999993</v>
          </cell>
          <cell r="S16">
            <v>72.89</v>
          </cell>
          <cell r="T16">
            <v>65.67</v>
          </cell>
          <cell r="U16">
            <v>90.97</v>
          </cell>
          <cell r="V16">
            <v>114.64</v>
          </cell>
          <cell r="W16">
            <v>104.02</v>
          </cell>
          <cell r="X16">
            <v>117.15</v>
          </cell>
          <cell r="Y16">
            <v>106.27</v>
          </cell>
          <cell r="Z16">
            <v>108.1</v>
          </cell>
          <cell r="AA16">
            <v>121.64</v>
          </cell>
          <cell r="AB16">
            <v>112.41</v>
          </cell>
          <cell r="AC16">
            <v>147.72999999999999</v>
          </cell>
          <cell r="AD16">
            <v>130.34</v>
          </cell>
          <cell r="AE16">
            <v>130.29</v>
          </cell>
          <cell r="AF16">
            <v>116.93</v>
          </cell>
        </row>
        <row r="17">
          <cell r="A17" t="str">
            <v>BE31</v>
          </cell>
          <cell r="B17">
            <v>5.25</v>
          </cell>
          <cell r="C17">
            <v>16.829999999999998</v>
          </cell>
          <cell r="D17">
            <v>16.13</v>
          </cell>
          <cell r="E17">
            <v>20.02</v>
          </cell>
          <cell r="F17">
            <v>26.75</v>
          </cell>
          <cell r="G17">
            <v>30.42</v>
          </cell>
          <cell r="H17">
            <v>39.01</v>
          </cell>
          <cell r="I17">
            <v>35.770000000000003</v>
          </cell>
          <cell r="J17">
            <v>39.57</v>
          </cell>
          <cell r="K17">
            <v>26.45</v>
          </cell>
          <cell r="L17">
            <v>29.34</v>
          </cell>
          <cell r="M17">
            <v>35.729999999999997</v>
          </cell>
          <cell r="N17">
            <v>27.84</v>
          </cell>
          <cell r="O17">
            <v>34.549999999999997</v>
          </cell>
          <cell r="P17">
            <v>46.43</v>
          </cell>
          <cell r="Q17">
            <v>57.04</v>
          </cell>
          <cell r="R17">
            <v>58.96</v>
          </cell>
          <cell r="S17">
            <v>50.97</v>
          </cell>
          <cell r="T17">
            <v>67.44</v>
          </cell>
          <cell r="U17">
            <v>42.32</v>
          </cell>
          <cell r="V17">
            <v>83.69</v>
          </cell>
          <cell r="W17">
            <v>119.84</v>
          </cell>
          <cell r="X17">
            <v>174.33</v>
          </cell>
          <cell r="Y17">
            <v>134.15</v>
          </cell>
          <cell r="Z17">
            <v>112.24</v>
          </cell>
          <cell r="AA17">
            <v>116.77</v>
          </cell>
          <cell r="AB17">
            <v>92.85</v>
          </cell>
          <cell r="AC17">
            <v>121.21</v>
          </cell>
          <cell r="AD17">
            <v>156.61000000000001</v>
          </cell>
          <cell r="AE17">
            <v>150.19</v>
          </cell>
          <cell r="AF17">
            <v>124.67</v>
          </cell>
        </row>
        <row r="18">
          <cell r="A18" t="str">
            <v>BE32</v>
          </cell>
          <cell r="B18">
            <v>4</v>
          </cell>
          <cell r="C18">
            <v>13.17</v>
          </cell>
          <cell r="D18">
            <v>17.670000000000002</v>
          </cell>
          <cell r="E18">
            <v>23.03</v>
          </cell>
          <cell r="F18">
            <v>26.17</v>
          </cell>
          <cell r="G18">
            <v>23.92</v>
          </cell>
          <cell r="H18">
            <v>21.08</v>
          </cell>
          <cell r="I18">
            <v>32.82</v>
          </cell>
          <cell r="J18">
            <v>23.75</v>
          </cell>
          <cell r="K18">
            <v>26.77</v>
          </cell>
          <cell r="L18">
            <v>25.62</v>
          </cell>
          <cell r="M18">
            <v>25.51</v>
          </cell>
          <cell r="N18">
            <v>24.1</v>
          </cell>
          <cell r="O18">
            <v>20.420000000000002</v>
          </cell>
          <cell r="P18">
            <v>19.93</v>
          </cell>
          <cell r="Q18">
            <v>19.45</v>
          </cell>
          <cell r="R18">
            <v>35.090000000000003</v>
          </cell>
          <cell r="S18">
            <v>24.16</v>
          </cell>
          <cell r="T18">
            <v>17.55</v>
          </cell>
          <cell r="U18">
            <v>39.81</v>
          </cell>
          <cell r="V18">
            <v>62.92</v>
          </cell>
          <cell r="W18">
            <v>54.74</v>
          </cell>
          <cell r="X18">
            <v>74.569999999999993</v>
          </cell>
          <cell r="Y18">
            <v>91.56</v>
          </cell>
          <cell r="Z18">
            <v>64.099999999999994</v>
          </cell>
          <cell r="AA18">
            <v>82.18</v>
          </cell>
          <cell r="AB18">
            <v>93.42</v>
          </cell>
          <cell r="AC18">
            <v>99.92</v>
          </cell>
          <cell r="AD18">
            <v>89.53</v>
          </cell>
          <cell r="AE18">
            <v>118.48</v>
          </cell>
          <cell r="AF18">
            <v>92.83</v>
          </cell>
        </row>
        <row r="19">
          <cell r="A19" t="str">
            <v>BE33</v>
          </cell>
          <cell r="B19">
            <v>2</v>
          </cell>
          <cell r="C19">
            <v>15.83</v>
          </cell>
          <cell r="D19">
            <v>27.1</v>
          </cell>
          <cell r="E19">
            <v>30</v>
          </cell>
          <cell r="F19">
            <v>27.17</v>
          </cell>
          <cell r="G19">
            <v>36.119999999999997</v>
          </cell>
          <cell r="H19">
            <v>35.119999999999997</v>
          </cell>
          <cell r="I19">
            <v>50.63</v>
          </cell>
          <cell r="J19">
            <v>37.729999999999997</v>
          </cell>
          <cell r="K19">
            <v>44.4</v>
          </cell>
          <cell r="L19">
            <v>54.28</v>
          </cell>
          <cell r="M19">
            <v>68.81</v>
          </cell>
          <cell r="N19">
            <v>82.53</v>
          </cell>
          <cell r="O19">
            <v>54.4</v>
          </cell>
          <cell r="P19">
            <v>53.12</v>
          </cell>
          <cell r="Q19">
            <v>46.01</v>
          </cell>
          <cell r="R19">
            <v>44.38</v>
          </cell>
          <cell r="S19">
            <v>51.48</v>
          </cell>
          <cell r="T19">
            <v>55.88</v>
          </cell>
          <cell r="U19">
            <v>77</v>
          </cell>
          <cell r="V19">
            <v>74.180000000000007</v>
          </cell>
          <cell r="W19">
            <v>73.400000000000006</v>
          </cell>
          <cell r="X19">
            <v>81.900000000000006</v>
          </cell>
          <cell r="Y19">
            <v>116.77</v>
          </cell>
          <cell r="Z19">
            <v>123.78</v>
          </cell>
          <cell r="AA19">
            <v>98.27</v>
          </cell>
          <cell r="AB19">
            <v>119.12</v>
          </cell>
          <cell r="AC19">
            <v>117.82</v>
          </cell>
          <cell r="AD19">
            <v>95.92</v>
          </cell>
          <cell r="AE19">
            <v>97.27</v>
          </cell>
          <cell r="AF19">
            <v>99.08</v>
          </cell>
        </row>
        <row r="20">
          <cell r="A20" t="str">
            <v>BE34</v>
          </cell>
          <cell r="B20">
            <v>0.5</v>
          </cell>
          <cell r="D20">
            <v>3.5</v>
          </cell>
          <cell r="E20">
            <v>2.83</v>
          </cell>
          <cell r="F20">
            <v>6.53</v>
          </cell>
          <cell r="G20">
            <v>2.58</v>
          </cell>
          <cell r="H20">
            <v>4.58</v>
          </cell>
          <cell r="I20">
            <v>5.92</v>
          </cell>
          <cell r="J20">
            <v>6.67</v>
          </cell>
          <cell r="K20">
            <v>2.92</v>
          </cell>
          <cell r="L20">
            <v>10.08</v>
          </cell>
          <cell r="M20">
            <v>7.18</v>
          </cell>
          <cell r="N20">
            <v>4.9800000000000004</v>
          </cell>
          <cell r="O20">
            <v>7.48</v>
          </cell>
          <cell r="P20">
            <v>5.42</v>
          </cell>
          <cell r="Q20">
            <v>6.87</v>
          </cell>
          <cell r="R20">
            <v>8.98</v>
          </cell>
          <cell r="S20">
            <v>6.84</v>
          </cell>
          <cell r="T20">
            <v>9.6</v>
          </cell>
          <cell r="U20">
            <v>7.67</v>
          </cell>
          <cell r="V20">
            <v>11.6</v>
          </cell>
          <cell r="W20">
            <v>14.97</v>
          </cell>
          <cell r="X20">
            <v>25.73</v>
          </cell>
          <cell r="Y20">
            <v>30.78</v>
          </cell>
          <cell r="Z20">
            <v>18.55</v>
          </cell>
          <cell r="AA20">
            <v>17.45</v>
          </cell>
          <cell r="AB20">
            <v>35.74</v>
          </cell>
          <cell r="AC20">
            <v>37.33</v>
          </cell>
          <cell r="AD20">
            <v>27.72</v>
          </cell>
          <cell r="AE20">
            <v>21.6</v>
          </cell>
          <cell r="AF20">
            <v>33.68</v>
          </cell>
        </row>
        <row r="21">
          <cell r="A21" t="str">
            <v>BE35</v>
          </cell>
          <cell r="B21">
            <v>1.5</v>
          </cell>
          <cell r="C21">
            <v>1.67</v>
          </cell>
          <cell r="D21">
            <v>7.33</v>
          </cell>
          <cell r="E21">
            <v>9.08</v>
          </cell>
          <cell r="F21">
            <v>6.33</v>
          </cell>
          <cell r="G21">
            <v>8.67</v>
          </cell>
          <cell r="H21">
            <v>13.15</v>
          </cell>
          <cell r="I21">
            <v>12.2</v>
          </cell>
          <cell r="J21">
            <v>13.37</v>
          </cell>
          <cell r="K21">
            <v>15.28</v>
          </cell>
          <cell r="L21">
            <v>15.1</v>
          </cell>
          <cell r="M21">
            <v>7.05</v>
          </cell>
          <cell r="N21">
            <v>10.55</v>
          </cell>
          <cell r="O21">
            <v>12.94</v>
          </cell>
          <cell r="P21">
            <v>8.33</v>
          </cell>
          <cell r="Q21">
            <v>11.57</v>
          </cell>
          <cell r="R21">
            <v>8.44</v>
          </cell>
          <cell r="S21">
            <v>12.98</v>
          </cell>
          <cell r="T21">
            <v>14.22</v>
          </cell>
          <cell r="U21">
            <v>21.17</v>
          </cell>
          <cell r="V21">
            <v>28.41</v>
          </cell>
          <cell r="W21">
            <v>24.09</v>
          </cell>
          <cell r="X21">
            <v>36.340000000000003</v>
          </cell>
          <cell r="Y21">
            <v>37.590000000000003</v>
          </cell>
          <cell r="Z21">
            <v>20.82</v>
          </cell>
          <cell r="AA21">
            <v>34.97</v>
          </cell>
          <cell r="AB21">
            <v>36.82</v>
          </cell>
          <cell r="AC21">
            <v>29.95</v>
          </cell>
          <cell r="AD21">
            <v>39.65</v>
          </cell>
          <cell r="AE21">
            <v>34.729999999999997</v>
          </cell>
          <cell r="AF21">
            <v>26.35</v>
          </cell>
        </row>
        <row r="22">
          <cell r="A22" t="str">
            <v>BEZZ</v>
          </cell>
          <cell r="E22">
            <v>2.25</v>
          </cell>
          <cell r="F22">
            <v>1.83</v>
          </cell>
          <cell r="H22">
            <v>0.25</v>
          </cell>
          <cell r="I22">
            <v>1.04</v>
          </cell>
          <cell r="J22">
            <v>0.17</v>
          </cell>
          <cell r="L22">
            <v>1</v>
          </cell>
          <cell r="M22">
            <v>1.17</v>
          </cell>
          <cell r="N22">
            <v>0.7</v>
          </cell>
          <cell r="O22">
            <v>0.5</v>
          </cell>
          <cell r="P22">
            <v>1.67</v>
          </cell>
          <cell r="Q22">
            <v>2</v>
          </cell>
          <cell r="S22">
            <v>1.5</v>
          </cell>
          <cell r="T22">
            <v>1</v>
          </cell>
          <cell r="U22">
            <v>1.53</v>
          </cell>
          <cell r="V22">
            <v>1.07</v>
          </cell>
          <cell r="W22">
            <v>1.64</v>
          </cell>
          <cell r="X22">
            <v>0.42</v>
          </cell>
          <cell r="Y22">
            <v>1.58</v>
          </cell>
          <cell r="Z22">
            <v>2.15</v>
          </cell>
          <cell r="AA22">
            <v>1.37</v>
          </cell>
          <cell r="AB22">
            <v>2.0699999999999998</v>
          </cell>
          <cell r="AC22">
            <v>0.38</v>
          </cell>
          <cell r="AD22">
            <v>2.62</v>
          </cell>
          <cell r="AE22">
            <v>2.15</v>
          </cell>
          <cell r="AF22">
            <v>2.62</v>
          </cell>
        </row>
        <row r="23">
          <cell r="A23" t="str">
            <v>BEXX</v>
          </cell>
          <cell r="D23">
            <v>1</v>
          </cell>
          <cell r="E23">
            <v>0.5</v>
          </cell>
          <cell r="H23">
            <v>1</v>
          </cell>
          <cell r="J23">
            <v>3.67</v>
          </cell>
          <cell r="K23">
            <v>0.7</v>
          </cell>
          <cell r="L23">
            <v>0.5</v>
          </cell>
          <cell r="M23">
            <v>1.5</v>
          </cell>
          <cell r="N23">
            <v>3.5</v>
          </cell>
          <cell r="P23">
            <v>0.92</v>
          </cell>
          <cell r="R23">
            <v>0.5</v>
          </cell>
          <cell r="T23">
            <v>0.25</v>
          </cell>
          <cell r="U23">
            <v>1.07</v>
          </cell>
          <cell r="V23">
            <v>0.5</v>
          </cell>
          <cell r="W23">
            <v>0.67</v>
          </cell>
          <cell r="Y23">
            <v>1.25</v>
          </cell>
          <cell r="Z23">
            <v>1.21</v>
          </cell>
          <cell r="AA23">
            <v>0.4</v>
          </cell>
          <cell r="AB23">
            <v>0.2</v>
          </cell>
          <cell r="AC23">
            <v>0.33</v>
          </cell>
          <cell r="AD23">
            <v>2.0299999999999998</v>
          </cell>
          <cell r="AE23">
            <v>0.7</v>
          </cell>
          <cell r="AF23">
            <v>1.45</v>
          </cell>
        </row>
        <row r="24">
          <cell r="A24" t="str">
            <v>BG31</v>
          </cell>
          <cell r="H24">
            <v>0.4</v>
          </cell>
          <cell r="J24">
            <v>1</v>
          </cell>
          <cell r="U24">
            <v>1</v>
          </cell>
          <cell r="Z24">
            <v>1.1100000000000001</v>
          </cell>
          <cell r="AA24">
            <v>1</v>
          </cell>
          <cell r="AB24">
            <v>0.5</v>
          </cell>
          <cell r="AC24">
            <v>1</v>
          </cell>
          <cell r="AD24">
            <v>1.5</v>
          </cell>
          <cell r="AE24">
            <v>1</v>
          </cell>
          <cell r="AF24">
            <v>1.17</v>
          </cell>
        </row>
        <row r="25">
          <cell r="A25" t="str">
            <v>BG32</v>
          </cell>
          <cell r="G25">
            <v>1</v>
          </cell>
          <cell r="H25">
            <v>2.33</v>
          </cell>
          <cell r="I25">
            <v>1.33</v>
          </cell>
          <cell r="J25">
            <v>1.53</v>
          </cell>
          <cell r="L25">
            <v>0.18</v>
          </cell>
          <cell r="N25">
            <v>0.59</v>
          </cell>
          <cell r="O25">
            <v>0.33</v>
          </cell>
          <cell r="T25">
            <v>1</v>
          </cell>
          <cell r="V25">
            <v>1</v>
          </cell>
          <cell r="W25">
            <v>0.6</v>
          </cell>
          <cell r="X25">
            <v>0.11</v>
          </cell>
          <cell r="Z25">
            <v>1.03</v>
          </cell>
          <cell r="AA25">
            <v>1.56</v>
          </cell>
          <cell r="AB25">
            <v>3.5</v>
          </cell>
          <cell r="AC25">
            <v>1</v>
          </cell>
          <cell r="AE25">
            <v>1.67</v>
          </cell>
          <cell r="AF25">
            <v>0.25</v>
          </cell>
        </row>
        <row r="26">
          <cell r="A26" t="str">
            <v>BG33</v>
          </cell>
          <cell r="F26">
            <v>1</v>
          </cell>
          <cell r="J26">
            <v>1</v>
          </cell>
          <cell r="L26">
            <v>7.0000000000000007E-2</v>
          </cell>
          <cell r="M26">
            <v>2.11</v>
          </cell>
          <cell r="O26">
            <v>0.67</v>
          </cell>
          <cell r="S26">
            <v>1</v>
          </cell>
          <cell r="T26">
            <v>1</v>
          </cell>
          <cell r="X26">
            <v>1</v>
          </cell>
          <cell r="Z26">
            <v>1.5</v>
          </cell>
          <cell r="AA26">
            <v>2</v>
          </cell>
          <cell r="AB26">
            <v>1</v>
          </cell>
          <cell r="AC26">
            <v>3</v>
          </cell>
          <cell r="AD26">
            <v>4.33</v>
          </cell>
          <cell r="AE26">
            <v>2</v>
          </cell>
          <cell r="AF26">
            <v>2</v>
          </cell>
        </row>
        <row r="27">
          <cell r="A27" t="str">
            <v>BG34</v>
          </cell>
          <cell r="G27">
            <v>0.5</v>
          </cell>
          <cell r="I27">
            <v>1</v>
          </cell>
          <cell r="J27">
            <v>1.8</v>
          </cell>
          <cell r="K27">
            <v>0.25</v>
          </cell>
          <cell r="M27">
            <v>0.5</v>
          </cell>
          <cell r="T27">
            <v>0.25</v>
          </cell>
          <cell r="W27">
            <v>0.5</v>
          </cell>
          <cell r="X27">
            <v>0.2</v>
          </cell>
          <cell r="Y27">
            <v>0.2</v>
          </cell>
          <cell r="Z27">
            <v>1</v>
          </cell>
          <cell r="AA27">
            <v>0.13</v>
          </cell>
          <cell r="AB27">
            <v>3</v>
          </cell>
          <cell r="AD27">
            <v>1</v>
          </cell>
          <cell r="AE27">
            <v>0.33</v>
          </cell>
          <cell r="AF27">
            <v>0.33</v>
          </cell>
        </row>
        <row r="28">
          <cell r="A28" t="str">
            <v>BG41</v>
          </cell>
          <cell r="E28">
            <v>6</v>
          </cell>
          <cell r="F28">
            <v>7</v>
          </cell>
          <cell r="G28">
            <v>10</v>
          </cell>
          <cell r="H28">
            <v>12.23</v>
          </cell>
          <cell r="I28">
            <v>16.5</v>
          </cell>
          <cell r="J28">
            <v>13.34</v>
          </cell>
          <cell r="K28">
            <v>10</v>
          </cell>
          <cell r="L28">
            <v>19.66</v>
          </cell>
          <cell r="M28">
            <v>13.08</v>
          </cell>
          <cell r="N28">
            <v>10.81</v>
          </cell>
          <cell r="O28">
            <v>5.65</v>
          </cell>
          <cell r="P28">
            <v>2.25</v>
          </cell>
          <cell r="Q28">
            <v>4.58</v>
          </cell>
          <cell r="R28">
            <v>7.47</v>
          </cell>
          <cell r="S28">
            <v>2</v>
          </cell>
          <cell r="T28">
            <v>4.5</v>
          </cell>
          <cell r="U28">
            <v>2.33</v>
          </cell>
          <cell r="V28">
            <v>6.73</v>
          </cell>
          <cell r="W28">
            <v>7</v>
          </cell>
          <cell r="X28">
            <v>5.7</v>
          </cell>
          <cell r="Y28">
            <v>6.09</v>
          </cell>
          <cell r="Z28">
            <v>9.0399999999999991</v>
          </cell>
          <cell r="AA28">
            <v>9</v>
          </cell>
          <cell r="AB28">
            <v>9.75</v>
          </cell>
          <cell r="AC28">
            <v>11.63</v>
          </cell>
          <cell r="AD28">
            <v>13.97</v>
          </cell>
          <cell r="AE28">
            <v>18.8</v>
          </cell>
          <cell r="AF28">
            <v>7.73</v>
          </cell>
        </row>
        <row r="29">
          <cell r="A29" t="str">
            <v>BG42</v>
          </cell>
          <cell r="H29">
            <v>0.5</v>
          </cell>
          <cell r="I29">
            <v>0.5</v>
          </cell>
          <cell r="J29">
            <v>1.48</v>
          </cell>
          <cell r="L29">
            <v>0.63</v>
          </cell>
          <cell r="M29">
            <v>0.81</v>
          </cell>
          <cell r="O29">
            <v>1</v>
          </cell>
          <cell r="P29">
            <v>1</v>
          </cell>
          <cell r="R29">
            <v>1</v>
          </cell>
          <cell r="T29">
            <v>1.42</v>
          </cell>
          <cell r="U29">
            <v>1</v>
          </cell>
          <cell r="X29">
            <v>1</v>
          </cell>
          <cell r="Y29">
            <v>1.1299999999999999</v>
          </cell>
          <cell r="Z29">
            <v>1.33</v>
          </cell>
          <cell r="AA29">
            <v>0.5</v>
          </cell>
          <cell r="AB29">
            <v>2.7</v>
          </cell>
          <cell r="AC29">
            <v>1</v>
          </cell>
          <cell r="AD29">
            <v>2.52</v>
          </cell>
          <cell r="AE29">
            <v>2.83</v>
          </cell>
          <cell r="AF29">
            <v>0.7</v>
          </cell>
        </row>
        <row r="30">
          <cell r="A30" t="str">
            <v>BGZZ</v>
          </cell>
          <cell r="G30">
            <v>0.5</v>
          </cell>
          <cell r="H30">
            <v>0.2</v>
          </cell>
          <cell r="L30">
            <v>0.38</v>
          </cell>
          <cell r="W30">
            <v>1</v>
          </cell>
          <cell r="Z30">
            <v>0.86</v>
          </cell>
          <cell r="AA30">
            <v>0.44</v>
          </cell>
          <cell r="AB30">
            <v>0.33</v>
          </cell>
          <cell r="AE30">
            <v>0.5</v>
          </cell>
        </row>
        <row r="31">
          <cell r="A31" t="str">
            <v>BGXX</v>
          </cell>
          <cell r="H31">
            <v>0.33</v>
          </cell>
          <cell r="J31">
            <v>0.2</v>
          </cell>
          <cell r="L31">
            <v>0.05</v>
          </cell>
          <cell r="Z31">
            <v>0.1</v>
          </cell>
          <cell r="AB31">
            <v>0.5</v>
          </cell>
        </row>
        <row r="32">
          <cell r="A32" t="str">
            <v>CZ01</v>
          </cell>
          <cell r="O32">
            <v>1</v>
          </cell>
          <cell r="Q32">
            <v>5.75</v>
          </cell>
          <cell r="R32">
            <v>8.3699999999999992</v>
          </cell>
          <cell r="S32">
            <v>7.42</v>
          </cell>
          <cell r="T32">
            <v>6.02</v>
          </cell>
          <cell r="U32">
            <v>6.4</v>
          </cell>
          <cell r="V32">
            <v>8.91</v>
          </cell>
          <cell r="W32">
            <v>13.7</v>
          </cell>
          <cell r="X32">
            <v>9.07</v>
          </cell>
          <cell r="Y32">
            <v>15.45</v>
          </cell>
          <cell r="Z32">
            <v>21.02</v>
          </cell>
          <cell r="AA32">
            <v>21.25</v>
          </cell>
          <cell r="AB32">
            <v>21.71</v>
          </cell>
          <cell r="AC32">
            <v>31.94</v>
          </cell>
          <cell r="AD32">
            <v>26.13</v>
          </cell>
          <cell r="AE32">
            <v>38.119999999999997</v>
          </cell>
          <cell r="AF32">
            <v>48.08</v>
          </cell>
        </row>
        <row r="33">
          <cell r="A33" t="str">
            <v>CZ02</v>
          </cell>
          <cell r="R33">
            <v>0.2</v>
          </cell>
          <cell r="S33">
            <v>1</v>
          </cell>
          <cell r="T33">
            <v>0.42</v>
          </cell>
          <cell r="U33">
            <v>2.65</v>
          </cell>
          <cell r="V33">
            <v>5.95</v>
          </cell>
          <cell r="W33">
            <v>3.86</v>
          </cell>
          <cell r="X33">
            <v>3.33</v>
          </cell>
          <cell r="Y33">
            <v>2.17</v>
          </cell>
          <cell r="Z33">
            <v>5.62</v>
          </cell>
          <cell r="AA33">
            <v>9.6999999999999993</v>
          </cell>
          <cell r="AB33">
            <v>8.3000000000000007</v>
          </cell>
          <cell r="AC33">
            <v>9.86</v>
          </cell>
          <cell r="AD33">
            <v>15.35</v>
          </cell>
          <cell r="AE33">
            <v>19.57</v>
          </cell>
          <cell r="AF33">
            <v>22.07</v>
          </cell>
        </row>
        <row r="34">
          <cell r="A34" t="str">
            <v>CZ03</v>
          </cell>
          <cell r="R34">
            <v>0.33</v>
          </cell>
          <cell r="S34">
            <v>2.67</v>
          </cell>
          <cell r="T34">
            <v>0.45</v>
          </cell>
          <cell r="U34">
            <v>0.95</v>
          </cell>
          <cell r="V34">
            <v>6.38</v>
          </cell>
          <cell r="W34">
            <v>3.83</v>
          </cell>
          <cell r="X34">
            <v>10.15</v>
          </cell>
          <cell r="Y34">
            <v>0.75</v>
          </cell>
          <cell r="Z34">
            <v>8.48</v>
          </cell>
          <cell r="AA34">
            <v>8.6999999999999993</v>
          </cell>
          <cell r="AB34">
            <v>5.88</v>
          </cell>
          <cell r="AC34">
            <v>6.57</v>
          </cell>
          <cell r="AD34">
            <v>9.8000000000000007</v>
          </cell>
          <cell r="AE34">
            <v>11.36</v>
          </cell>
          <cell r="AF34">
            <v>12.65</v>
          </cell>
        </row>
        <row r="35">
          <cell r="A35" t="str">
            <v>CZ04</v>
          </cell>
          <cell r="R35">
            <v>0.5</v>
          </cell>
          <cell r="T35">
            <v>0.13</v>
          </cell>
          <cell r="U35">
            <v>1.67</v>
          </cell>
          <cell r="V35">
            <v>0.64</v>
          </cell>
          <cell r="W35">
            <v>2.23</v>
          </cell>
          <cell r="X35">
            <v>1.1299999999999999</v>
          </cell>
          <cell r="Y35">
            <v>2.83</v>
          </cell>
          <cell r="Z35">
            <v>2</v>
          </cell>
          <cell r="AA35">
            <v>0.5</v>
          </cell>
          <cell r="AB35">
            <v>4.18</v>
          </cell>
          <cell r="AC35">
            <v>2.5</v>
          </cell>
          <cell r="AD35">
            <v>5.28</v>
          </cell>
          <cell r="AE35">
            <v>4.8499999999999996</v>
          </cell>
          <cell r="AF35">
            <v>3.75</v>
          </cell>
        </row>
        <row r="36">
          <cell r="A36" t="str">
            <v>CZ05</v>
          </cell>
          <cell r="P36">
            <v>1</v>
          </cell>
          <cell r="Q36">
            <v>3.5</v>
          </cell>
          <cell r="R36">
            <v>5.97</v>
          </cell>
          <cell r="S36">
            <v>2.67</v>
          </cell>
          <cell r="T36">
            <v>3</v>
          </cell>
          <cell r="U36">
            <v>6.19</v>
          </cell>
          <cell r="V36">
            <v>7.74</v>
          </cell>
          <cell r="W36">
            <v>19.53</v>
          </cell>
          <cell r="X36">
            <v>5.96</v>
          </cell>
          <cell r="Y36">
            <v>13.67</v>
          </cell>
          <cell r="Z36">
            <v>8.77</v>
          </cell>
          <cell r="AA36">
            <v>19.63</v>
          </cell>
          <cell r="AB36">
            <v>23.02</v>
          </cell>
          <cell r="AC36">
            <v>24.03</v>
          </cell>
          <cell r="AD36">
            <v>22.28</v>
          </cell>
          <cell r="AE36">
            <v>22.6</v>
          </cell>
          <cell r="AF36">
            <v>28.75</v>
          </cell>
        </row>
        <row r="37">
          <cell r="A37" t="str">
            <v>CZ06</v>
          </cell>
          <cell r="N37">
            <v>0.67</v>
          </cell>
          <cell r="P37">
            <v>1</v>
          </cell>
          <cell r="Q37">
            <v>4.83</v>
          </cell>
          <cell r="R37">
            <v>2.33</v>
          </cell>
          <cell r="S37">
            <v>5.5</v>
          </cell>
          <cell r="T37">
            <v>4</v>
          </cell>
          <cell r="U37">
            <v>4.1399999999999997</v>
          </cell>
          <cell r="V37">
            <v>7.86</v>
          </cell>
          <cell r="W37">
            <v>14.23</v>
          </cell>
          <cell r="X37">
            <v>9.64</v>
          </cell>
          <cell r="Y37">
            <v>13.25</v>
          </cell>
          <cell r="Z37">
            <v>9.0500000000000007</v>
          </cell>
          <cell r="AA37">
            <v>18.55</v>
          </cell>
          <cell r="AB37">
            <v>26.75</v>
          </cell>
          <cell r="AC37">
            <v>13.88</v>
          </cell>
          <cell r="AD37">
            <v>16.38</v>
          </cell>
          <cell r="AE37">
            <v>24.65</v>
          </cell>
          <cell r="AF37">
            <v>37.57</v>
          </cell>
        </row>
        <row r="38">
          <cell r="A38" t="str">
            <v>CZ07</v>
          </cell>
          <cell r="N38">
            <v>0.33</v>
          </cell>
          <cell r="Q38">
            <v>2</v>
          </cell>
          <cell r="R38">
            <v>2</v>
          </cell>
          <cell r="S38">
            <v>2</v>
          </cell>
          <cell r="T38">
            <v>1.5</v>
          </cell>
          <cell r="U38">
            <v>4</v>
          </cell>
          <cell r="V38">
            <v>2.39</v>
          </cell>
          <cell r="W38">
            <v>4</v>
          </cell>
          <cell r="X38">
            <v>7.82</v>
          </cell>
          <cell r="Y38">
            <v>8.23</v>
          </cell>
          <cell r="Z38">
            <v>7.3</v>
          </cell>
          <cell r="AA38">
            <v>4.88</v>
          </cell>
          <cell r="AB38">
            <v>6.78</v>
          </cell>
          <cell r="AC38">
            <v>9.93</v>
          </cell>
          <cell r="AD38">
            <v>4.28</v>
          </cell>
          <cell r="AE38">
            <v>16.47</v>
          </cell>
          <cell r="AF38">
            <v>20.399999999999999</v>
          </cell>
        </row>
        <row r="39">
          <cell r="A39" t="str">
            <v>CZ08</v>
          </cell>
          <cell r="Q39">
            <v>1</v>
          </cell>
          <cell r="R39">
            <v>1</v>
          </cell>
          <cell r="S39">
            <v>2.5</v>
          </cell>
          <cell r="T39">
            <v>2.5</v>
          </cell>
          <cell r="U39">
            <v>4.3</v>
          </cell>
          <cell r="V39">
            <v>4.25</v>
          </cell>
          <cell r="W39">
            <v>2.85</v>
          </cell>
          <cell r="X39">
            <v>11.94</v>
          </cell>
          <cell r="Y39">
            <v>8.39</v>
          </cell>
          <cell r="Z39">
            <v>7.74</v>
          </cell>
          <cell r="AA39">
            <v>6.67</v>
          </cell>
          <cell r="AB39">
            <v>14.29</v>
          </cell>
          <cell r="AC39">
            <v>11.84</v>
          </cell>
          <cell r="AD39">
            <v>7.33</v>
          </cell>
          <cell r="AE39">
            <v>10.53</v>
          </cell>
          <cell r="AF39">
            <v>12.87</v>
          </cell>
        </row>
        <row r="40">
          <cell r="A40" t="str">
            <v>CZZZ</v>
          </cell>
          <cell r="U40">
            <v>0.44</v>
          </cell>
          <cell r="X40">
            <v>0.37</v>
          </cell>
          <cell r="Y40">
            <v>1.33</v>
          </cell>
          <cell r="Z40">
            <v>1</v>
          </cell>
          <cell r="AA40">
            <v>0.75</v>
          </cell>
          <cell r="AC40">
            <v>1.33</v>
          </cell>
          <cell r="AE40">
            <v>1.97</v>
          </cell>
          <cell r="AF40">
            <v>1.1299999999999999</v>
          </cell>
        </row>
        <row r="41">
          <cell r="A41" t="str">
            <v>CZXX</v>
          </cell>
          <cell r="U41">
            <v>1</v>
          </cell>
          <cell r="X41">
            <v>0.25</v>
          </cell>
          <cell r="Y41">
            <v>0.5</v>
          </cell>
          <cell r="AE41">
            <v>2</v>
          </cell>
          <cell r="AF41">
            <v>1.35</v>
          </cell>
        </row>
        <row r="42">
          <cell r="A42" t="str">
            <v>DK01</v>
          </cell>
          <cell r="B42">
            <v>14.5</v>
          </cell>
          <cell r="C42">
            <v>40.549999999999997</v>
          </cell>
          <cell r="D42">
            <v>63.07</v>
          </cell>
          <cell r="E42">
            <v>73.69</v>
          </cell>
          <cell r="F42">
            <v>83.82</v>
          </cell>
          <cell r="G42">
            <v>85.42</v>
          </cell>
          <cell r="H42">
            <v>97.17</v>
          </cell>
          <cell r="I42">
            <v>108.25</v>
          </cell>
          <cell r="J42">
            <v>128.9</v>
          </cell>
          <cell r="K42">
            <v>120.46</v>
          </cell>
          <cell r="L42">
            <v>125.22</v>
          </cell>
          <cell r="M42">
            <v>185.51</v>
          </cell>
          <cell r="N42">
            <v>171.6</v>
          </cell>
          <cell r="O42">
            <v>191.89</v>
          </cell>
          <cell r="P42">
            <v>201.22</v>
          </cell>
          <cell r="Q42">
            <v>220.79</v>
          </cell>
          <cell r="R42">
            <v>245.17</v>
          </cell>
          <cell r="S42">
            <v>293.57</v>
          </cell>
          <cell r="T42">
            <v>303.24</v>
          </cell>
          <cell r="U42">
            <v>381.43</v>
          </cell>
          <cell r="V42">
            <v>382.19</v>
          </cell>
          <cell r="W42">
            <v>470.66</v>
          </cell>
          <cell r="X42">
            <v>480.77</v>
          </cell>
          <cell r="Y42">
            <v>554.22</v>
          </cell>
          <cell r="Z42">
            <v>523.27</v>
          </cell>
          <cell r="AA42">
            <v>539.39</v>
          </cell>
          <cell r="AB42">
            <v>617.97</v>
          </cell>
          <cell r="AC42">
            <v>623.14</v>
          </cell>
          <cell r="AD42">
            <v>669.75</v>
          </cell>
          <cell r="AE42">
            <v>589.01</v>
          </cell>
          <cell r="AF42">
            <v>633.25</v>
          </cell>
        </row>
        <row r="43">
          <cell r="A43" t="str">
            <v>DK02</v>
          </cell>
          <cell r="B43">
            <v>0.5</v>
          </cell>
          <cell r="C43">
            <v>7.45</v>
          </cell>
          <cell r="D43">
            <v>15.77</v>
          </cell>
          <cell r="E43">
            <v>19.5</v>
          </cell>
          <cell r="F43">
            <v>25.67</v>
          </cell>
          <cell r="G43">
            <v>13.14</v>
          </cell>
          <cell r="H43">
            <v>33.07</v>
          </cell>
          <cell r="I43">
            <v>29</v>
          </cell>
          <cell r="J43">
            <v>27.43</v>
          </cell>
          <cell r="K43">
            <v>24.32</v>
          </cell>
          <cell r="L43">
            <v>26.77</v>
          </cell>
          <cell r="M43">
            <v>32.4</v>
          </cell>
          <cell r="N43">
            <v>34.369999999999997</v>
          </cell>
          <cell r="O43">
            <v>35.24</v>
          </cell>
          <cell r="P43">
            <v>37.58</v>
          </cell>
          <cell r="Q43">
            <v>34.94</v>
          </cell>
          <cell r="R43">
            <v>43.3</v>
          </cell>
          <cell r="S43">
            <v>37.99</v>
          </cell>
          <cell r="T43">
            <v>41.62</v>
          </cell>
          <cell r="U43">
            <v>38.630000000000003</v>
          </cell>
          <cell r="V43">
            <v>49.35</v>
          </cell>
          <cell r="W43">
            <v>72.84</v>
          </cell>
          <cell r="X43">
            <v>59.75</v>
          </cell>
          <cell r="Y43">
            <v>88.73</v>
          </cell>
          <cell r="Z43">
            <v>76.34</v>
          </cell>
          <cell r="AA43">
            <v>63.5</v>
          </cell>
          <cell r="AB43">
            <v>90.54</v>
          </cell>
          <cell r="AC43">
            <v>103.94</v>
          </cell>
          <cell r="AD43">
            <v>101.88</v>
          </cell>
          <cell r="AE43">
            <v>117.67</v>
          </cell>
          <cell r="AF43">
            <v>111.85</v>
          </cell>
        </row>
        <row r="44">
          <cell r="A44" t="str">
            <v>DK03</v>
          </cell>
          <cell r="B44">
            <v>7.33</v>
          </cell>
          <cell r="C44">
            <v>6.25</v>
          </cell>
          <cell r="D44">
            <v>13.43</v>
          </cell>
          <cell r="E44">
            <v>21.08</v>
          </cell>
          <cell r="F44">
            <v>24.5</v>
          </cell>
          <cell r="G44">
            <v>21.58</v>
          </cell>
          <cell r="H44">
            <v>24.33</v>
          </cell>
          <cell r="I44">
            <v>33.6</v>
          </cell>
          <cell r="J44">
            <v>30.5</v>
          </cell>
          <cell r="K44">
            <v>31.67</v>
          </cell>
          <cell r="L44">
            <v>39.92</v>
          </cell>
          <cell r="M44">
            <v>34.92</v>
          </cell>
          <cell r="N44">
            <v>53.25</v>
          </cell>
          <cell r="O44">
            <v>49.5</v>
          </cell>
          <cell r="P44">
            <v>52.37</v>
          </cell>
          <cell r="Q44">
            <v>47.88</v>
          </cell>
          <cell r="R44">
            <v>82.12</v>
          </cell>
          <cell r="S44">
            <v>72.05</v>
          </cell>
          <cell r="T44">
            <v>61.85</v>
          </cell>
          <cell r="U44">
            <v>86.93</v>
          </cell>
          <cell r="V44">
            <v>90.82</v>
          </cell>
          <cell r="W44">
            <v>90.3</v>
          </cell>
          <cell r="X44">
            <v>106.41</v>
          </cell>
          <cell r="Y44">
            <v>92.61</v>
          </cell>
          <cell r="Z44">
            <v>99.71</v>
          </cell>
          <cell r="AA44">
            <v>137.6</v>
          </cell>
          <cell r="AB44">
            <v>135.32</v>
          </cell>
          <cell r="AC44">
            <v>156</v>
          </cell>
          <cell r="AD44">
            <v>141.11000000000001</v>
          </cell>
          <cell r="AE44">
            <v>161.09</v>
          </cell>
          <cell r="AF44">
            <v>154.72999999999999</v>
          </cell>
        </row>
        <row r="45">
          <cell r="A45" t="str">
            <v>DK04</v>
          </cell>
          <cell r="B45">
            <v>2</v>
          </cell>
          <cell r="C45">
            <v>6.58</v>
          </cell>
          <cell r="D45">
            <v>11.83</v>
          </cell>
          <cell r="E45">
            <v>26.42</v>
          </cell>
          <cell r="F45">
            <v>19.670000000000002</v>
          </cell>
          <cell r="G45">
            <v>27.5</v>
          </cell>
          <cell r="H45">
            <v>24</v>
          </cell>
          <cell r="I45">
            <v>37.200000000000003</v>
          </cell>
          <cell r="J45">
            <v>34.5</v>
          </cell>
          <cell r="K45">
            <v>32.58</v>
          </cell>
          <cell r="L45">
            <v>36.53</v>
          </cell>
          <cell r="M45">
            <v>37.25</v>
          </cell>
          <cell r="N45">
            <v>43.92</v>
          </cell>
          <cell r="O45">
            <v>32.25</v>
          </cell>
          <cell r="P45">
            <v>48.2</v>
          </cell>
          <cell r="Q45">
            <v>62.74</v>
          </cell>
          <cell r="R45">
            <v>50.38</v>
          </cell>
          <cell r="S45">
            <v>52.76</v>
          </cell>
          <cell r="T45">
            <v>76.87</v>
          </cell>
          <cell r="U45">
            <v>96.65</v>
          </cell>
          <cell r="V45">
            <v>90.98</v>
          </cell>
          <cell r="W45">
            <v>121.36</v>
          </cell>
          <cell r="X45">
            <v>137.83000000000001</v>
          </cell>
          <cell r="Y45">
            <v>183.87</v>
          </cell>
          <cell r="Z45">
            <v>168.91</v>
          </cell>
          <cell r="AA45">
            <v>163.02000000000001</v>
          </cell>
          <cell r="AB45">
            <v>204.83</v>
          </cell>
          <cell r="AC45">
            <v>166.46</v>
          </cell>
          <cell r="AD45">
            <v>208.1</v>
          </cell>
          <cell r="AE45">
            <v>199.63</v>
          </cell>
          <cell r="AF45">
            <v>313.39</v>
          </cell>
        </row>
        <row r="46">
          <cell r="A46" t="str">
            <v>DK05</v>
          </cell>
          <cell r="C46">
            <v>2</v>
          </cell>
          <cell r="D46">
            <v>6</v>
          </cell>
          <cell r="E46">
            <v>8.33</v>
          </cell>
          <cell r="F46">
            <v>4</v>
          </cell>
          <cell r="G46">
            <v>7</v>
          </cell>
          <cell r="H46">
            <v>8</v>
          </cell>
          <cell r="I46">
            <v>9</v>
          </cell>
          <cell r="J46">
            <v>8.48</v>
          </cell>
          <cell r="K46">
            <v>11</v>
          </cell>
          <cell r="L46">
            <v>9</v>
          </cell>
          <cell r="M46">
            <v>14</v>
          </cell>
          <cell r="N46">
            <v>13.67</v>
          </cell>
          <cell r="O46">
            <v>20.079999999999998</v>
          </cell>
          <cell r="P46">
            <v>18.5</v>
          </cell>
          <cell r="Q46">
            <v>23.67</v>
          </cell>
          <cell r="R46">
            <v>9.3000000000000007</v>
          </cell>
          <cell r="S46">
            <v>19.670000000000002</v>
          </cell>
          <cell r="T46">
            <v>17.03</v>
          </cell>
          <cell r="U46">
            <v>18.600000000000001</v>
          </cell>
          <cell r="V46">
            <v>22.92</v>
          </cell>
          <cell r="W46">
            <v>44.91</v>
          </cell>
          <cell r="X46">
            <v>84.4</v>
          </cell>
          <cell r="Y46">
            <v>60.36</v>
          </cell>
          <cell r="Z46">
            <v>54.87</v>
          </cell>
          <cell r="AA46">
            <v>59.22</v>
          </cell>
          <cell r="AB46">
            <v>61.55</v>
          </cell>
          <cell r="AC46">
            <v>55.8</v>
          </cell>
          <cell r="AD46">
            <v>62.46</v>
          </cell>
          <cell r="AE46">
            <v>63.03</v>
          </cell>
          <cell r="AF46">
            <v>73.010000000000005</v>
          </cell>
        </row>
        <row r="47">
          <cell r="A47" t="str">
            <v>DKZZ</v>
          </cell>
          <cell r="C47">
            <v>0.5</v>
          </cell>
          <cell r="F47">
            <v>1</v>
          </cell>
          <cell r="H47">
            <v>1</v>
          </cell>
          <cell r="I47">
            <v>2</v>
          </cell>
          <cell r="J47">
            <v>0.5</v>
          </cell>
          <cell r="K47">
            <v>1.25</v>
          </cell>
          <cell r="L47">
            <v>0.5</v>
          </cell>
          <cell r="M47">
            <v>2.5</v>
          </cell>
          <cell r="N47">
            <v>2.17</v>
          </cell>
          <cell r="O47">
            <v>0.1</v>
          </cell>
          <cell r="P47">
            <v>0.75</v>
          </cell>
          <cell r="Q47">
            <v>1.95</v>
          </cell>
          <cell r="R47">
            <v>0.57999999999999996</v>
          </cell>
          <cell r="S47">
            <v>3.39</v>
          </cell>
          <cell r="T47">
            <v>1.25</v>
          </cell>
          <cell r="U47">
            <v>2.5</v>
          </cell>
          <cell r="V47">
            <v>0.42</v>
          </cell>
          <cell r="W47">
            <v>1.32</v>
          </cell>
          <cell r="X47">
            <v>2</v>
          </cell>
          <cell r="Y47">
            <v>1.75</v>
          </cell>
          <cell r="Z47">
            <v>2</v>
          </cell>
          <cell r="AA47">
            <v>0.63</v>
          </cell>
          <cell r="AB47">
            <v>2.33</v>
          </cell>
          <cell r="AC47">
            <v>1.5</v>
          </cell>
          <cell r="AD47">
            <v>0.83</v>
          </cell>
          <cell r="AE47">
            <v>1.5</v>
          </cell>
          <cell r="AF47">
            <v>5.01</v>
          </cell>
        </row>
        <row r="48">
          <cell r="A48" t="str">
            <v>DKXX</v>
          </cell>
          <cell r="E48">
            <v>1</v>
          </cell>
          <cell r="F48">
            <v>2</v>
          </cell>
          <cell r="H48">
            <v>1</v>
          </cell>
          <cell r="J48">
            <v>2.5</v>
          </cell>
          <cell r="K48">
            <v>1.33</v>
          </cell>
          <cell r="L48">
            <v>1</v>
          </cell>
          <cell r="M48">
            <v>0.75</v>
          </cell>
          <cell r="N48">
            <v>1.68</v>
          </cell>
          <cell r="O48">
            <v>2.83</v>
          </cell>
          <cell r="Q48">
            <v>0.83</v>
          </cell>
          <cell r="R48">
            <v>0.5</v>
          </cell>
          <cell r="S48">
            <v>0.64</v>
          </cell>
          <cell r="U48">
            <v>2.5299999999999998</v>
          </cell>
          <cell r="V48">
            <v>2</v>
          </cell>
          <cell r="W48">
            <v>0.7</v>
          </cell>
          <cell r="X48">
            <v>1.5</v>
          </cell>
          <cell r="Y48">
            <v>1.88</v>
          </cell>
          <cell r="Z48">
            <v>2.59</v>
          </cell>
          <cell r="AA48">
            <v>2.25</v>
          </cell>
          <cell r="AB48">
            <v>3.25</v>
          </cell>
          <cell r="AC48">
            <v>4.1100000000000003</v>
          </cell>
          <cell r="AD48">
            <v>6.86</v>
          </cell>
          <cell r="AE48">
            <v>6.29</v>
          </cell>
          <cell r="AF48">
            <v>10.38</v>
          </cell>
        </row>
        <row r="49">
          <cell r="A49" t="str">
            <v>DE11</v>
          </cell>
          <cell r="B49">
            <v>41.5</v>
          </cell>
          <cell r="C49">
            <v>171.68</v>
          </cell>
          <cell r="D49">
            <v>290.41000000000003</v>
          </cell>
          <cell r="E49">
            <v>379.45</v>
          </cell>
          <cell r="F49">
            <v>461.91</v>
          </cell>
          <cell r="G49">
            <v>475.8</v>
          </cell>
          <cell r="H49">
            <v>630.59</v>
          </cell>
          <cell r="I49">
            <v>695.49</v>
          </cell>
          <cell r="J49">
            <v>701.99</v>
          </cell>
          <cell r="K49">
            <v>779.77</v>
          </cell>
          <cell r="L49">
            <v>963.12</v>
          </cell>
          <cell r="M49">
            <v>1112.8699999999999</v>
          </cell>
          <cell r="N49">
            <v>1100.22</v>
          </cell>
          <cell r="O49">
            <v>1137.03</v>
          </cell>
          <cell r="P49">
            <v>1076.52</v>
          </cell>
          <cell r="Q49">
            <v>1000.96</v>
          </cell>
          <cell r="R49">
            <v>1101.2</v>
          </cell>
          <cell r="S49">
            <v>1214.7</v>
          </cell>
          <cell r="T49">
            <v>1338.11</v>
          </cell>
          <cell r="U49">
            <v>1677.93</v>
          </cell>
          <cell r="V49">
            <v>1968.64</v>
          </cell>
          <cell r="W49">
            <v>2074.3200000000002</v>
          </cell>
          <cell r="X49">
            <v>2273.15</v>
          </cell>
          <cell r="Y49">
            <v>2570.11</v>
          </cell>
          <cell r="Z49">
            <v>2707.3</v>
          </cell>
          <cell r="AA49">
            <v>2650.56</v>
          </cell>
          <cell r="AB49">
            <v>2568.7600000000002</v>
          </cell>
          <cell r="AC49">
            <v>2604.42</v>
          </cell>
          <cell r="AD49">
            <v>2656.62</v>
          </cell>
          <cell r="AE49">
            <v>2632.25</v>
          </cell>
          <cell r="AF49">
            <v>2653.4</v>
          </cell>
        </row>
        <row r="50">
          <cell r="A50" t="str">
            <v>DE12</v>
          </cell>
          <cell r="B50">
            <v>55.19</v>
          </cell>
          <cell r="C50">
            <v>196.08</v>
          </cell>
          <cell r="D50">
            <v>252.07</v>
          </cell>
          <cell r="E50">
            <v>349.87</v>
          </cell>
          <cell r="F50">
            <v>382.22</v>
          </cell>
          <cell r="G50">
            <v>373.56</v>
          </cell>
          <cell r="H50">
            <v>407.91</v>
          </cell>
          <cell r="I50">
            <v>503.55</v>
          </cell>
          <cell r="J50">
            <v>506.17</v>
          </cell>
          <cell r="K50">
            <v>539.69000000000005</v>
          </cell>
          <cell r="L50">
            <v>601.58000000000004</v>
          </cell>
          <cell r="M50">
            <v>721.13</v>
          </cell>
          <cell r="N50">
            <v>724.05</v>
          </cell>
          <cell r="O50">
            <v>625.99</v>
          </cell>
          <cell r="P50">
            <v>637.88</v>
          </cell>
          <cell r="Q50">
            <v>650.35</v>
          </cell>
          <cell r="R50">
            <v>652.17999999999995</v>
          </cell>
          <cell r="S50">
            <v>676.36</v>
          </cell>
          <cell r="T50">
            <v>694.32</v>
          </cell>
          <cell r="U50">
            <v>775.67</v>
          </cell>
          <cell r="V50">
            <v>913.88</v>
          </cell>
          <cell r="W50">
            <v>1066.6400000000001</v>
          </cell>
          <cell r="X50">
            <v>1026.6099999999999</v>
          </cell>
          <cell r="Y50">
            <v>1099.01</v>
          </cell>
          <cell r="Z50">
            <v>1201.58</v>
          </cell>
          <cell r="AA50">
            <v>1279.98</v>
          </cell>
          <cell r="AB50">
            <v>1389.78</v>
          </cell>
          <cell r="AC50">
            <v>1450.65</v>
          </cell>
          <cell r="AD50">
            <v>1496.31</v>
          </cell>
          <cell r="AE50">
            <v>1535.72</v>
          </cell>
          <cell r="AF50">
            <v>1422.59</v>
          </cell>
        </row>
        <row r="51">
          <cell r="A51" t="str">
            <v>DE13</v>
          </cell>
          <cell r="B51">
            <v>24.28</v>
          </cell>
          <cell r="C51">
            <v>65.8</v>
          </cell>
          <cell r="D51">
            <v>148.35</v>
          </cell>
          <cell r="E51">
            <v>170.22</v>
          </cell>
          <cell r="F51">
            <v>247.82</v>
          </cell>
          <cell r="G51">
            <v>240.49</v>
          </cell>
          <cell r="H51">
            <v>299.92</v>
          </cell>
          <cell r="I51">
            <v>308.02999999999997</v>
          </cell>
          <cell r="J51">
            <v>350.47</v>
          </cell>
          <cell r="K51">
            <v>353.95</v>
          </cell>
          <cell r="L51">
            <v>439.93</v>
          </cell>
          <cell r="M51">
            <v>388.77</v>
          </cell>
          <cell r="N51">
            <v>453.74</v>
          </cell>
          <cell r="O51">
            <v>441.43</v>
          </cell>
          <cell r="P51">
            <v>419.65</v>
          </cell>
          <cell r="Q51">
            <v>417.29</v>
          </cell>
          <cell r="R51">
            <v>478.3</v>
          </cell>
          <cell r="S51">
            <v>452.47</v>
          </cell>
          <cell r="T51">
            <v>500.22</v>
          </cell>
          <cell r="U51">
            <v>692.35</v>
          </cell>
          <cell r="V51">
            <v>716.52</v>
          </cell>
          <cell r="W51">
            <v>802.88</v>
          </cell>
          <cell r="X51">
            <v>840.87</v>
          </cell>
          <cell r="Y51">
            <v>845.51</v>
          </cell>
          <cell r="Z51">
            <v>806.15</v>
          </cell>
          <cell r="AA51">
            <v>935.98</v>
          </cell>
          <cell r="AB51">
            <v>1018.68</v>
          </cell>
          <cell r="AC51">
            <v>995.52</v>
          </cell>
          <cell r="AD51">
            <v>1158.1099999999999</v>
          </cell>
          <cell r="AE51">
            <v>1123.6199999999999</v>
          </cell>
          <cell r="AF51">
            <v>1105.06</v>
          </cell>
        </row>
        <row r="52">
          <cell r="A52" t="str">
            <v>DE14</v>
          </cell>
          <cell r="B52">
            <v>10.69</v>
          </cell>
          <cell r="C52">
            <v>41.74</v>
          </cell>
          <cell r="D52">
            <v>77.739999999999995</v>
          </cell>
          <cell r="E52">
            <v>120.48</v>
          </cell>
          <cell r="F52">
            <v>139.81</v>
          </cell>
          <cell r="G52">
            <v>172.99</v>
          </cell>
          <cell r="H52">
            <v>201.02</v>
          </cell>
          <cell r="I52">
            <v>243.48</v>
          </cell>
          <cell r="J52">
            <v>250.53</v>
          </cell>
          <cell r="K52">
            <v>276.92</v>
          </cell>
          <cell r="L52">
            <v>354.08</v>
          </cell>
          <cell r="M52">
            <v>345.7</v>
          </cell>
          <cell r="N52">
            <v>393.74</v>
          </cell>
          <cell r="O52">
            <v>328.72</v>
          </cell>
          <cell r="P52">
            <v>327.98</v>
          </cell>
          <cell r="Q52">
            <v>356.8</v>
          </cell>
          <cell r="R52">
            <v>384.35</v>
          </cell>
          <cell r="S52">
            <v>405.13</v>
          </cell>
          <cell r="T52">
            <v>387.36</v>
          </cell>
          <cell r="U52">
            <v>520.42999999999995</v>
          </cell>
          <cell r="V52">
            <v>638.95000000000005</v>
          </cell>
          <cell r="W52">
            <v>650.91999999999996</v>
          </cell>
          <cell r="X52">
            <v>717.48</v>
          </cell>
          <cell r="Y52">
            <v>712.97</v>
          </cell>
          <cell r="Z52">
            <v>795.56</v>
          </cell>
          <cell r="AA52">
            <v>891.92</v>
          </cell>
          <cell r="AB52">
            <v>814.35</v>
          </cell>
          <cell r="AC52">
            <v>938.28</v>
          </cell>
          <cell r="AD52">
            <v>955</v>
          </cell>
          <cell r="AE52">
            <v>1043.08</v>
          </cell>
          <cell r="AF52">
            <v>968.88</v>
          </cell>
        </row>
        <row r="53">
          <cell r="A53" t="str">
            <v>DE21</v>
          </cell>
          <cell r="B53">
            <v>88.92</v>
          </cell>
          <cell r="C53">
            <v>429.44</v>
          </cell>
          <cell r="D53">
            <v>711.78</v>
          </cell>
          <cell r="E53">
            <v>842.91</v>
          </cell>
          <cell r="F53">
            <v>784.4</v>
          </cell>
          <cell r="G53">
            <v>890.58</v>
          </cell>
          <cell r="H53">
            <v>1043.1300000000001</v>
          </cell>
          <cell r="I53">
            <v>1038.6500000000001</v>
          </cell>
          <cell r="J53">
            <v>1166.8399999999999</v>
          </cell>
          <cell r="K53">
            <v>1102.8599999999999</v>
          </cell>
          <cell r="L53">
            <v>1259.48</v>
          </cell>
          <cell r="M53">
            <v>1287.1099999999999</v>
          </cell>
          <cell r="N53">
            <v>1327.05</v>
          </cell>
          <cell r="O53">
            <v>1203.74</v>
          </cell>
          <cell r="P53">
            <v>1156.67</v>
          </cell>
          <cell r="Q53">
            <v>1181.19</v>
          </cell>
          <cell r="R53">
            <v>1174.17</v>
          </cell>
          <cell r="S53">
            <v>1262.29</v>
          </cell>
          <cell r="T53">
            <v>1438.05</v>
          </cell>
          <cell r="U53">
            <v>1771.9</v>
          </cell>
          <cell r="V53">
            <v>2008.05</v>
          </cell>
          <cell r="W53">
            <v>2490.36</v>
          </cell>
          <cell r="X53">
            <v>2465.4</v>
          </cell>
          <cell r="Y53">
            <v>2733.4</v>
          </cell>
          <cell r="Z53">
            <v>2614.1999999999998</v>
          </cell>
          <cell r="AA53">
            <v>2351.58</v>
          </cell>
          <cell r="AB53">
            <v>2360.41</v>
          </cell>
          <cell r="AC53">
            <v>2433.5300000000002</v>
          </cell>
          <cell r="AD53">
            <v>2492.5700000000002</v>
          </cell>
          <cell r="AE53">
            <v>2605.17</v>
          </cell>
          <cell r="AF53">
            <v>2613.89</v>
          </cell>
        </row>
        <row r="54">
          <cell r="A54" t="str">
            <v>DE22</v>
          </cell>
          <cell r="B54">
            <v>4.6399999999999997</v>
          </cell>
          <cell r="C54">
            <v>12.02</v>
          </cell>
          <cell r="D54">
            <v>17.12</v>
          </cell>
          <cell r="E54">
            <v>32.869999999999997</v>
          </cell>
          <cell r="F54">
            <v>21</v>
          </cell>
          <cell r="G54">
            <v>28.96</v>
          </cell>
          <cell r="H54">
            <v>41.64</v>
          </cell>
          <cell r="I54">
            <v>36.58</v>
          </cell>
          <cell r="J54">
            <v>45.07</v>
          </cell>
          <cell r="K54">
            <v>37.25</v>
          </cell>
          <cell r="L54">
            <v>61.2</v>
          </cell>
          <cell r="M54">
            <v>72.25</v>
          </cell>
          <cell r="N54">
            <v>73.98</v>
          </cell>
          <cell r="O54">
            <v>84.75</v>
          </cell>
          <cell r="P54">
            <v>89.4</v>
          </cell>
          <cell r="Q54">
            <v>85.71</v>
          </cell>
          <cell r="R54">
            <v>115.52</v>
          </cell>
          <cell r="S54">
            <v>96.56</v>
          </cell>
          <cell r="T54">
            <v>105.48</v>
          </cell>
          <cell r="U54">
            <v>129.96</v>
          </cell>
          <cell r="V54">
            <v>155.76</v>
          </cell>
          <cell r="W54">
            <v>170.98</v>
          </cell>
          <cell r="X54">
            <v>193.57</v>
          </cell>
          <cell r="Y54">
            <v>195.49</v>
          </cell>
          <cell r="Z54">
            <v>184.98</v>
          </cell>
          <cell r="AA54">
            <v>183.59</v>
          </cell>
          <cell r="AB54">
            <v>156.11000000000001</v>
          </cell>
          <cell r="AC54">
            <v>227.33</v>
          </cell>
          <cell r="AD54">
            <v>216.07</v>
          </cell>
          <cell r="AE54">
            <v>230.63</v>
          </cell>
          <cell r="AF54">
            <v>264.29000000000002</v>
          </cell>
        </row>
        <row r="55">
          <cell r="A55" t="str">
            <v>DE23</v>
          </cell>
          <cell r="B55">
            <v>4</v>
          </cell>
          <cell r="C55">
            <v>17.829999999999998</v>
          </cell>
          <cell r="D55">
            <v>46.01</v>
          </cell>
          <cell r="E55">
            <v>45.67</v>
          </cell>
          <cell r="F55">
            <v>42.47</v>
          </cell>
          <cell r="G55">
            <v>63.81</v>
          </cell>
          <cell r="H55">
            <v>55.4</v>
          </cell>
          <cell r="I55">
            <v>72.92</v>
          </cell>
          <cell r="J55">
            <v>83.28</v>
          </cell>
          <cell r="K55">
            <v>90.78</v>
          </cell>
          <cell r="L55">
            <v>75</v>
          </cell>
          <cell r="M55">
            <v>105.41</v>
          </cell>
          <cell r="N55">
            <v>115.55</v>
          </cell>
          <cell r="O55">
            <v>122.6</v>
          </cell>
          <cell r="P55">
            <v>117</v>
          </cell>
          <cell r="Q55">
            <v>133.68</v>
          </cell>
          <cell r="R55">
            <v>161.38</v>
          </cell>
          <cell r="S55">
            <v>130.68</v>
          </cell>
          <cell r="T55">
            <v>169.9</v>
          </cell>
          <cell r="U55">
            <v>233</v>
          </cell>
          <cell r="V55">
            <v>299.27999999999997</v>
          </cell>
          <cell r="W55">
            <v>318.43</v>
          </cell>
          <cell r="X55">
            <v>321.33</v>
          </cell>
          <cell r="Y55">
            <v>387.34</v>
          </cell>
          <cell r="Z55">
            <v>360.34</v>
          </cell>
          <cell r="AA55">
            <v>373.58</v>
          </cell>
          <cell r="AB55">
            <v>395.14</v>
          </cell>
          <cell r="AC55">
            <v>431.63</v>
          </cell>
          <cell r="AD55">
            <v>417.88</v>
          </cell>
          <cell r="AE55">
            <v>445.21</v>
          </cell>
          <cell r="AF55">
            <v>458.47</v>
          </cell>
        </row>
        <row r="56">
          <cell r="A56" t="str">
            <v>DE24</v>
          </cell>
          <cell r="B56">
            <v>3.33</v>
          </cell>
          <cell r="C56">
            <v>21.34</v>
          </cell>
          <cell r="D56">
            <v>40.9</v>
          </cell>
          <cell r="E56">
            <v>36.299999999999997</v>
          </cell>
          <cell r="F56">
            <v>59.2</v>
          </cell>
          <cell r="G56">
            <v>61.6</v>
          </cell>
          <cell r="H56">
            <v>83.64</v>
          </cell>
          <cell r="I56">
            <v>96.65</v>
          </cell>
          <cell r="J56">
            <v>105.29</v>
          </cell>
          <cell r="K56">
            <v>83.87</v>
          </cell>
          <cell r="L56">
            <v>98.97</v>
          </cell>
          <cell r="M56">
            <v>111.9</v>
          </cell>
          <cell r="N56">
            <v>132.83000000000001</v>
          </cell>
          <cell r="O56">
            <v>124.12</v>
          </cell>
          <cell r="P56">
            <v>121.17</v>
          </cell>
          <cell r="Q56">
            <v>121.91</v>
          </cell>
          <cell r="R56">
            <v>118.48</v>
          </cell>
          <cell r="S56">
            <v>138.03</v>
          </cell>
          <cell r="T56">
            <v>151.72999999999999</v>
          </cell>
          <cell r="U56">
            <v>152.94</v>
          </cell>
          <cell r="V56">
            <v>188.68</v>
          </cell>
          <cell r="W56">
            <v>209.76</v>
          </cell>
          <cell r="X56">
            <v>233.91</v>
          </cell>
          <cell r="Y56">
            <v>246.22</v>
          </cell>
          <cell r="Z56">
            <v>214.13</v>
          </cell>
          <cell r="AA56">
            <v>248.82</v>
          </cell>
          <cell r="AB56">
            <v>245.9</v>
          </cell>
          <cell r="AC56">
            <v>238.69</v>
          </cell>
          <cell r="AD56">
            <v>288.44</v>
          </cell>
          <cell r="AE56">
            <v>322.10000000000002</v>
          </cell>
          <cell r="AF56">
            <v>328.51</v>
          </cell>
        </row>
        <row r="57">
          <cell r="A57" t="str">
            <v>DE25</v>
          </cell>
          <cell r="B57">
            <v>26.22</v>
          </cell>
          <cell r="C57">
            <v>104.27</v>
          </cell>
          <cell r="D57">
            <v>188.67</v>
          </cell>
          <cell r="E57">
            <v>216.29</v>
          </cell>
          <cell r="F57">
            <v>218.28</v>
          </cell>
          <cell r="G57">
            <v>205.98</v>
          </cell>
          <cell r="H57">
            <v>316.13</v>
          </cell>
          <cell r="I57">
            <v>343.44</v>
          </cell>
          <cell r="J57">
            <v>394.81</v>
          </cell>
          <cell r="K57">
            <v>414.42</v>
          </cell>
          <cell r="L57">
            <v>414.47</v>
          </cell>
          <cell r="M57">
            <v>426.08</v>
          </cell>
          <cell r="N57">
            <v>461.83</v>
          </cell>
          <cell r="O57">
            <v>452.48</v>
          </cell>
          <cell r="P57">
            <v>389.11</v>
          </cell>
          <cell r="Q57">
            <v>395.77</v>
          </cell>
          <cell r="R57">
            <v>376.3</v>
          </cell>
          <cell r="S57">
            <v>430.61</v>
          </cell>
          <cell r="T57">
            <v>403.97</v>
          </cell>
          <cell r="U57">
            <v>488.07</v>
          </cell>
          <cell r="V57">
            <v>577.09</v>
          </cell>
          <cell r="W57">
            <v>604.67999999999995</v>
          </cell>
          <cell r="X57">
            <v>678.87</v>
          </cell>
          <cell r="Y57">
            <v>792.77</v>
          </cell>
          <cell r="Z57">
            <v>782.74</v>
          </cell>
          <cell r="AA57">
            <v>816.82</v>
          </cell>
          <cell r="AB57">
            <v>697.84</v>
          </cell>
          <cell r="AC57">
            <v>791.48</v>
          </cell>
          <cell r="AD57">
            <v>871.61</v>
          </cell>
          <cell r="AE57">
            <v>945.8</v>
          </cell>
          <cell r="AF57">
            <v>886.19</v>
          </cell>
        </row>
        <row r="58">
          <cell r="A58" t="str">
            <v>DE26</v>
          </cell>
          <cell r="B58">
            <v>8.25</v>
          </cell>
          <cell r="C58">
            <v>30.78</v>
          </cell>
          <cell r="D58">
            <v>51.72</v>
          </cell>
          <cell r="E58">
            <v>82.59</v>
          </cell>
          <cell r="F58">
            <v>86.57</v>
          </cell>
          <cell r="G58">
            <v>99.06</v>
          </cell>
          <cell r="H58">
            <v>102.5</v>
          </cell>
          <cell r="I58">
            <v>127.48</v>
          </cell>
          <cell r="J58">
            <v>127.63</v>
          </cell>
          <cell r="K58">
            <v>135.12</v>
          </cell>
          <cell r="L58">
            <v>174.84</v>
          </cell>
          <cell r="M58">
            <v>166.96</v>
          </cell>
          <cell r="N58">
            <v>157.94</v>
          </cell>
          <cell r="O58">
            <v>180.18</v>
          </cell>
          <cell r="P58">
            <v>223.77</v>
          </cell>
          <cell r="Q58">
            <v>207.46</v>
          </cell>
          <cell r="R58">
            <v>231.17</v>
          </cell>
          <cell r="S58">
            <v>251.44</v>
          </cell>
          <cell r="T58">
            <v>279.07</v>
          </cell>
          <cell r="U58">
            <v>322.93</v>
          </cell>
          <cell r="V58">
            <v>359.1</v>
          </cell>
          <cell r="W58">
            <v>366.79</v>
          </cell>
          <cell r="X58">
            <v>402.01</v>
          </cell>
          <cell r="Y58">
            <v>462.21</v>
          </cell>
          <cell r="Z58">
            <v>533.72</v>
          </cell>
          <cell r="AA58">
            <v>509.55</v>
          </cell>
          <cell r="AB58">
            <v>475.56</v>
          </cell>
          <cell r="AC58">
            <v>617.12</v>
          </cell>
          <cell r="AD58">
            <v>527.58000000000004</v>
          </cell>
          <cell r="AE58">
            <v>562.12</v>
          </cell>
          <cell r="AF58">
            <v>599.36</v>
          </cell>
        </row>
        <row r="59">
          <cell r="A59" t="str">
            <v>DE27</v>
          </cell>
          <cell r="B59">
            <v>17.72</v>
          </cell>
          <cell r="C59">
            <v>48.63</v>
          </cell>
          <cell r="D59">
            <v>107.58</v>
          </cell>
          <cell r="E59">
            <v>133.37</v>
          </cell>
          <cell r="F59">
            <v>128.1</v>
          </cell>
          <cell r="G59">
            <v>140.41999999999999</v>
          </cell>
          <cell r="H59">
            <v>169.49</v>
          </cell>
          <cell r="I59">
            <v>180.11</v>
          </cell>
          <cell r="J59">
            <v>202.52</v>
          </cell>
          <cell r="K59">
            <v>214.56</v>
          </cell>
          <cell r="L59">
            <v>222.69</v>
          </cell>
          <cell r="M59">
            <v>269.02</v>
          </cell>
          <cell r="N59">
            <v>262.27999999999997</v>
          </cell>
          <cell r="O59">
            <v>313.13</v>
          </cell>
          <cell r="P59">
            <v>294.8</v>
          </cell>
          <cell r="Q59">
            <v>317.88</v>
          </cell>
          <cell r="R59">
            <v>311.06</v>
          </cell>
          <cell r="S59">
            <v>319.27999999999997</v>
          </cell>
          <cell r="T59">
            <v>293.01</v>
          </cell>
          <cell r="U59">
            <v>398.48</v>
          </cell>
          <cell r="V59">
            <v>448.03</v>
          </cell>
          <cell r="W59">
            <v>450.37</v>
          </cell>
          <cell r="X59">
            <v>483.31</v>
          </cell>
          <cell r="Y59">
            <v>535.41</v>
          </cell>
          <cell r="Z59">
            <v>481.39</v>
          </cell>
          <cell r="AA59">
            <v>586.14</v>
          </cell>
          <cell r="AB59">
            <v>542.22</v>
          </cell>
          <cell r="AC59">
            <v>549.32000000000005</v>
          </cell>
          <cell r="AD59">
            <v>627.21</v>
          </cell>
          <cell r="AE59">
            <v>599.15</v>
          </cell>
          <cell r="AF59">
            <v>726.46</v>
          </cell>
        </row>
        <row r="60">
          <cell r="A60" t="str">
            <v>DE30</v>
          </cell>
          <cell r="B60">
            <v>17.86</v>
          </cell>
          <cell r="C60">
            <v>80.599999999999994</v>
          </cell>
          <cell r="D60">
            <v>106.42</v>
          </cell>
          <cell r="E60">
            <v>176.58</v>
          </cell>
          <cell r="F60">
            <v>168.52</v>
          </cell>
          <cell r="G60">
            <v>131.69</v>
          </cell>
          <cell r="H60">
            <v>167.38</v>
          </cell>
          <cell r="I60">
            <v>199.4</v>
          </cell>
          <cell r="J60">
            <v>232.63</v>
          </cell>
          <cell r="K60">
            <v>228.79</v>
          </cell>
          <cell r="L60">
            <v>273.31</v>
          </cell>
          <cell r="M60">
            <v>279.83999999999997</v>
          </cell>
          <cell r="N60">
            <v>281.52</v>
          </cell>
          <cell r="O60">
            <v>265.92</v>
          </cell>
          <cell r="P60">
            <v>263.45999999999998</v>
          </cell>
          <cell r="Q60">
            <v>260.73</v>
          </cell>
          <cell r="R60">
            <v>265.45999999999998</v>
          </cell>
          <cell r="S60">
            <v>304.22000000000003</v>
          </cell>
          <cell r="T60">
            <v>346.29</v>
          </cell>
          <cell r="U60">
            <v>384.73</v>
          </cell>
          <cell r="V60">
            <v>429.45</v>
          </cell>
          <cell r="W60">
            <v>450.63</v>
          </cell>
          <cell r="X60">
            <v>513.33000000000004</v>
          </cell>
          <cell r="Y60">
            <v>590.72</v>
          </cell>
          <cell r="Z60">
            <v>520.03</v>
          </cell>
          <cell r="AA60">
            <v>560.77</v>
          </cell>
          <cell r="AB60">
            <v>565.54</v>
          </cell>
          <cell r="AC60">
            <v>607.29</v>
          </cell>
          <cell r="AD60">
            <v>696.2</v>
          </cell>
          <cell r="AE60">
            <v>743.88</v>
          </cell>
          <cell r="AF60">
            <v>755.97</v>
          </cell>
        </row>
        <row r="61">
          <cell r="A61" t="str">
            <v>DE40</v>
          </cell>
          <cell r="C61">
            <v>0.92</v>
          </cell>
          <cell r="D61">
            <v>0.89</v>
          </cell>
          <cell r="E61">
            <v>1.1599999999999999</v>
          </cell>
          <cell r="F61">
            <v>5.18</v>
          </cell>
          <cell r="G61">
            <v>2.25</v>
          </cell>
          <cell r="H61">
            <v>5.37</v>
          </cell>
          <cell r="I61">
            <v>11.8</v>
          </cell>
          <cell r="J61">
            <v>6.03</v>
          </cell>
          <cell r="K61">
            <v>5.52</v>
          </cell>
          <cell r="L61">
            <v>2.4500000000000002</v>
          </cell>
          <cell r="M61">
            <v>6.56</v>
          </cell>
          <cell r="N61">
            <v>10.84</v>
          </cell>
          <cell r="O61">
            <v>16.649999999999999</v>
          </cell>
          <cell r="P61">
            <v>18.28</v>
          </cell>
          <cell r="Q61">
            <v>24.42</v>
          </cell>
          <cell r="R61">
            <v>39.42</v>
          </cell>
          <cell r="S61">
            <v>45.65</v>
          </cell>
          <cell r="T61">
            <v>62.05</v>
          </cell>
          <cell r="U61">
            <v>82.08</v>
          </cell>
          <cell r="V61">
            <v>122.8</v>
          </cell>
          <cell r="W61">
            <v>141.12</v>
          </cell>
          <cell r="X61">
            <v>146.59</v>
          </cell>
          <cell r="Y61">
            <v>167</v>
          </cell>
          <cell r="Z61">
            <v>183.66</v>
          </cell>
          <cell r="AA61">
            <v>194.74</v>
          </cell>
          <cell r="AB61">
            <v>210.91</v>
          </cell>
          <cell r="AC61">
            <v>211.7</v>
          </cell>
          <cell r="AD61">
            <v>255.54</v>
          </cell>
          <cell r="AE61">
            <v>291.33</v>
          </cell>
          <cell r="AF61">
            <v>309.58999999999997</v>
          </cell>
        </row>
        <row r="62">
          <cell r="A62" t="str">
            <v>DE50</v>
          </cell>
          <cell r="B62">
            <v>2.5</v>
          </cell>
          <cell r="C62">
            <v>9.5</v>
          </cell>
          <cell r="D62">
            <v>20.43</v>
          </cell>
          <cell r="E62">
            <v>23.5</v>
          </cell>
          <cell r="F62">
            <v>11.33</v>
          </cell>
          <cell r="G62">
            <v>14.08</v>
          </cell>
          <cell r="H62">
            <v>19.43</v>
          </cell>
          <cell r="I62">
            <v>24.47</v>
          </cell>
          <cell r="J62">
            <v>28.13</v>
          </cell>
          <cell r="K62">
            <v>27.99</v>
          </cell>
          <cell r="L62">
            <v>41.83</v>
          </cell>
          <cell r="M62">
            <v>33.93</v>
          </cell>
          <cell r="N62">
            <v>41.09</v>
          </cell>
          <cell r="O62">
            <v>41.45</v>
          </cell>
          <cell r="P62">
            <v>21.49</v>
          </cell>
          <cell r="Q62">
            <v>37.159999999999997</v>
          </cell>
          <cell r="R62">
            <v>31.93</v>
          </cell>
          <cell r="S62">
            <v>35.08</v>
          </cell>
          <cell r="T62">
            <v>31</v>
          </cell>
          <cell r="U62">
            <v>29.56</v>
          </cell>
          <cell r="V62">
            <v>41.48</v>
          </cell>
          <cell r="W62">
            <v>49.82</v>
          </cell>
          <cell r="X62">
            <v>55.69</v>
          </cell>
          <cell r="Y62">
            <v>47.62</v>
          </cell>
          <cell r="Z62">
            <v>59.91</v>
          </cell>
          <cell r="AA62">
            <v>35.82</v>
          </cell>
          <cell r="AB62">
            <v>69.709999999999994</v>
          </cell>
          <cell r="AC62">
            <v>66.97</v>
          </cell>
          <cell r="AD62">
            <v>67.25</v>
          </cell>
          <cell r="AE62">
            <v>80.61</v>
          </cell>
          <cell r="AF62">
            <v>61.84</v>
          </cell>
        </row>
        <row r="63">
          <cell r="A63" t="str">
            <v>DE60</v>
          </cell>
          <cell r="B63">
            <v>7</v>
          </cell>
          <cell r="C63">
            <v>29.67</v>
          </cell>
          <cell r="D63">
            <v>38.33</v>
          </cell>
          <cell r="E63">
            <v>70.33</v>
          </cell>
          <cell r="F63">
            <v>85.7</v>
          </cell>
          <cell r="G63">
            <v>95.22</v>
          </cell>
          <cell r="H63">
            <v>126.43</v>
          </cell>
          <cell r="I63">
            <v>113.46</v>
          </cell>
          <cell r="J63">
            <v>120.55</v>
          </cell>
          <cell r="K63">
            <v>139.6</v>
          </cell>
          <cell r="L63">
            <v>142.04</v>
          </cell>
          <cell r="M63">
            <v>147.85</v>
          </cell>
          <cell r="N63">
            <v>159.88999999999999</v>
          </cell>
          <cell r="O63">
            <v>121.59</v>
          </cell>
          <cell r="P63">
            <v>165.09</v>
          </cell>
          <cell r="Q63">
            <v>208.9</v>
          </cell>
          <cell r="R63">
            <v>230.75</v>
          </cell>
          <cell r="S63">
            <v>254.98</v>
          </cell>
          <cell r="T63">
            <v>199.22</v>
          </cell>
          <cell r="U63">
            <v>278</v>
          </cell>
          <cell r="V63">
            <v>300.63</v>
          </cell>
          <cell r="W63">
            <v>273.92</v>
          </cell>
          <cell r="X63">
            <v>275.11</v>
          </cell>
          <cell r="Y63">
            <v>317.17</v>
          </cell>
          <cell r="Z63">
            <v>369.95</v>
          </cell>
          <cell r="AA63">
            <v>342.14</v>
          </cell>
          <cell r="AB63">
            <v>377.98</v>
          </cell>
          <cell r="AC63">
            <v>359.01</v>
          </cell>
          <cell r="AD63">
            <v>390.63</v>
          </cell>
          <cell r="AE63">
            <v>366.61</v>
          </cell>
          <cell r="AF63">
            <v>356.81</v>
          </cell>
        </row>
        <row r="64">
          <cell r="A64" t="str">
            <v>DE71</v>
          </cell>
          <cell r="B64">
            <v>142.5</v>
          </cell>
          <cell r="C64">
            <v>423.58</v>
          </cell>
          <cell r="D64">
            <v>629.89</v>
          </cell>
          <cell r="E64">
            <v>699.06</v>
          </cell>
          <cell r="F64">
            <v>812.07</v>
          </cell>
          <cell r="G64">
            <v>747.67</v>
          </cell>
          <cell r="H64">
            <v>762.46</v>
          </cell>
          <cell r="I64">
            <v>902.28</v>
          </cell>
          <cell r="J64">
            <v>995.33</v>
          </cell>
          <cell r="K64">
            <v>998.13</v>
          </cell>
          <cell r="L64">
            <v>1092.23</v>
          </cell>
          <cell r="M64">
            <v>1168.02</v>
          </cell>
          <cell r="N64">
            <v>1163.3800000000001</v>
          </cell>
          <cell r="O64">
            <v>1160.83</v>
          </cell>
          <cell r="P64">
            <v>1172.99</v>
          </cell>
          <cell r="Q64">
            <v>1081.55</v>
          </cell>
          <cell r="R64">
            <v>1141.72</v>
          </cell>
          <cell r="S64">
            <v>1253.55</v>
          </cell>
          <cell r="T64">
            <v>1208.33</v>
          </cell>
          <cell r="U64">
            <v>1303.81</v>
          </cell>
          <cell r="V64">
            <v>1340.2</v>
          </cell>
          <cell r="W64">
            <v>1519.69</v>
          </cell>
          <cell r="X64">
            <v>1495.76</v>
          </cell>
          <cell r="Y64">
            <v>1618.09</v>
          </cell>
          <cell r="Z64">
            <v>1430.26</v>
          </cell>
          <cell r="AA64">
            <v>1460.61</v>
          </cell>
          <cell r="AB64">
            <v>1377.9</v>
          </cell>
          <cell r="AC64">
            <v>1552.53</v>
          </cell>
          <cell r="AD64">
            <v>1546.73</v>
          </cell>
          <cell r="AE64">
            <v>1482.26</v>
          </cell>
          <cell r="AF64">
            <v>1611.38</v>
          </cell>
        </row>
        <row r="65">
          <cell r="A65" t="str">
            <v>DE72</v>
          </cell>
          <cell r="B65">
            <v>8.5299999999999994</v>
          </cell>
          <cell r="C65">
            <v>37.08</v>
          </cell>
          <cell r="D65">
            <v>48.86</v>
          </cell>
          <cell r="E65">
            <v>55.12</v>
          </cell>
          <cell r="F65">
            <v>68.31</v>
          </cell>
          <cell r="G65">
            <v>73.790000000000006</v>
          </cell>
          <cell r="H65">
            <v>91.86</v>
          </cell>
          <cell r="I65">
            <v>126.14</v>
          </cell>
          <cell r="J65">
            <v>108.27</v>
          </cell>
          <cell r="K65">
            <v>116.92</v>
          </cell>
          <cell r="L65">
            <v>140.91999999999999</v>
          </cell>
          <cell r="M65">
            <v>172.33</v>
          </cell>
          <cell r="N65">
            <v>147.97999999999999</v>
          </cell>
          <cell r="O65">
            <v>152.33000000000001</v>
          </cell>
          <cell r="P65">
            <v>136.33000000000001</v>
          </cell>
          <cell r="Q65">
            <v>157.29</v>
          </cell>
          <cell r="R65">
            <v>149.68</v>
          </cell>
          <cell r="S65">
            <v>154.09</v>
          </cell>
          <cell r="T65">
            <v>179.98</v>
          </cell>
          <cell r="U65">
            <v>194.05</v>
          </cell>
          <cell r="V65">
            <v>210.36</v>
          </cell>
          <cell r="W65">
            <v>249.83</v>
          </cell>
          <cell r="X65">
            <v>244.66</v>
          </cell>
          <cell r="Y65">
            <v>258.98</v>
          </cell>
          <cell r="Z65">
            <v>249.95</v>
          </cell>
          <cell r="AA65">
            <v>247.67</v>
          </cell>
          <cell r="AB65">
            <v>244.57</v>
          </cell>
          <cell r="AC65">
            <v>265.7</v>
          </cell>
          <cell r="AD65">
            <v>282.25</v>
          </cell>
          <cell r="AE65">
            <v>237.79</v>
          </cell>
          <cell r="AF65">
            <v>214.72</v>
          </cell>
        </row>
        <row r="66">
          <cell r="A66" t="str">
            <v>DE73</v>
          </cell>
          <cell r="B66">
            <v>1</v>
          </cell>
          <cell r="C66">
            <v>20.399999999999999</v>
          </cell>
          <cell r="D66">
            <v>34.03</v>
          </cell>
          <cell r="E66">
            <v>29.83</v>
          </cell>
          <cell r="F66">
            <v>46.75</v>
          </cell>
          <cell r="G66">
            <v>38.18</v>
          </cell>
          <cell r="H66">
            <v>75.2</v>
          </cell>
          <cell r="I66">
            <v>72.510000000000005</v>
          </cell>
          <cell r="J66">
            <v>63</v>
          </cell>
          <cell r="K66">
            <v>69.86</v>
          </cell>
          <cell r="L66">
            <v>81.790000000000006</v>
          </cell>
          <cell r="M66">
            <v>87.92</v>
          </cell>
          <cell r="N66">
            <v>80.05</v>
          </cell>
          <cell r="O66">
            <v>71.010000000000005</v>
          </cell>
          <cell r="P66">
            <v>80.709999999999994</v>
          </cell>
          <cell r="Q66">
            <v>67.48</v>
          </cell>
          <cell r="R66">
            <v>105.51</v>
          </cell>
          <cell r="S66">
            <v>79.08</v>
          </cell>
          <cell r="T66">
            <v>99.62</v>
          </cell>
          <cell r="U66">
            <v>90.49</v>
          </cell>
          <cell r="V66">
            <v>122.83</v>
          </cell>
          <cell r="W66">
            <v>131.30000000000001</v>
          </cell>
          <cell r="X66">
            <v>149.56</v>
          </cell>
          <cell r="Y66">
            <v>127.32</v>
          </cell>
          <cell r="Z66">
            <v>145.51</v>
          </cell>
          <cell r="AA66">
            <v>119.35</v>
          </cell>
          <cell r="AB66">
            <v>135.94</v>
          </cell>
          <cell r="AC66">
            <v>141.54</v>
          </cell>
          <cell r="AD66">
            <v>139.16999999999999</v>
          </cell>
          <cell r="AE66">
            <v>202.5</v>
          </cell>
          <cell r="AF66">
            <v>204.49</v>
          </cell>
        </row>
        <row r="67">
          <cell r="A67" t="str">
            <v>DE80</v>
          </cell>
          <cell r="D67">
            <v>1.7</v>
          </cell>
          <cell r="E67">
            <v>2.5</v>
          </cell>
          <cell r="F67">
            <v>1.29</v>
          </cell>
          <cell r="G67">
            <v>1.75</v>
          </cell>
          <cell r="H67">
            <v>1.33</v>
          </cell>
          <cell r="I67">
            <v>2.4500000000000002</v>
          </cell>
          <cell r="J67">
            <v>1.07</v>
          </cell>
          <cell r="K67">
            <v>1.67</v>
          </cell>
          <cell r="L67">
            <v>7.91</v>
          </cell>
          <cell r="M67">
            <v>2.64</v>
          </cell>
          <cell r="N67">
            <v>4.49</v>
          </cell>
          <cell r="O67">
            <v>7.46</v>
          </cell>
          <cell r="P67">
            <v>7.98</v>
          </cell>
          <cell r="Q67">
            <v>7.83</v>
          </cell>
          <cell r="R67">
            <v>14</v>
          </cell>
          <cell r="S67">
            <v>14.12</v>
          </cell>
          <cell r="T67">
            <v>19.41</v>
          </cell>
          <cell r="U67">
            <v>21.43</v>
          </cell>
          <cell r="V67">
            <v>28.79</v>
          </cell>
          <cell r="W67">
            <v>43.65</v>
          </cell>
          <cell r="X67">
            <v>58.51</v>
          </cell>
          <cell r="Y67">
            <v>61.74</v>
          </cell>
          <cell r="Z67">
            <v>64.989999999999995</v>
          </cell>
          <cell r="AA67">
            <v>56</v>
          </cell>
          <cell r="AB67">
            <v>75</v>
          </cell>
          <cell r="AC67">
            <v>89.79</v>
          </cell>
          <cell r="AD67">
            <v>66.459999999999994</v>
          </cell>
          <cell r="AE67">
            <v>107.03</v>
          </cell>
          <cell r="AF67">
            <v>105.61</v>
          </cell>
        </row>
        <row r="68">
          <cell r="A68" t="str">
            <v>DE91</v>
          </cell>
          <cell r="B68">
            <v>5</v>
          </cell>
          <cell r="C68">
            <v>28.17</v>
          </cell>
          <cell r="D68">
            <v>58.14</v>
          </cell>
          <cell r="E68">
            <v>72.2</v>
          </cell>
          <cell r="F68">
            <v>47.4</v>
          </cell>
          <cell r="G68">
            <v>65.78</v>
          </cell>
          <cell r="H68">
            <v>79.87</v>
          </cell>
          <cell r="I68">
            <v>85.15</v>
          </cell>
          <cell r="J68">
            <v>101.61</v>
          </cell>
          <cell r="K68">
            <v>114</v>
          </cell>
          <cell r="L68">
            <v>118.23</v>
          </cell>
          <cell r="M68">
            <v>191.79</v>
          </cell>
          <cell r="N68">
            <v>166.02</v>
          </cell>
          <cell r="O68">
            <v>164.43</v>
          </cell>
          <cell r="P68">
            <v>137.72999999999999</v>
          </cell>
          <cell r="Q68">
            <v>111.28</v>
          </cell>
          <cell r="R68">
            <v>142.47999999999999</v>
          </cell>
          <cell r="S68">
            <v>129.54</v>
          </cell>
          <cell r="T68">
            <v>139.72999999999999</v>
          </cell>
          <cell r="U68">
            <v>268.31</v>
          </cell>
          <cell r="V68">
            <v>372.17</v>
          </cell>
          <cell r="W68">
            <v>535.89</v>
          </cell>
          <cell r="X68">
            <v>618.55999999999995</v>
          </cell>
          <cell r="Y68">
            <v>395.45</v>
          </cell>
          <cell r="Z68">
            <v>381.94</v>
          </cell>
          <cell r="AA68">
            <v>380.94</v>
          </cell>
          <cell r="AB68">
            <v>356.57</v>
          </cell>
          <cell r="AC68">
            <v>307.20999999999998</v>
          </cell>
          <cell r="AD68">
            <v>311.93</v>
          </cell>
          <cell r="AE68">
            <v>311.07</v>
          </cell>
          <cell r="AF68">
            <v>324.44</v>
          </cell>
        </row>
        <row r="69">
          <cell r="A69" t="str">
            <v>DE92</v>
          </cell>
          <cell r="B69">
            <v>9.8000000000000007</v>
          </cell>
          <cell r="C69">
            <v>43.83</v>
          </cell>
          <cell r="D69">
            <v>95.6</v>
          </cell>
          <cell r="E69">
            <v>106.08</v>
          </cell>
          <cell r="F69">
            <v>134.96</v>
          </cell>
          <cell r="G69">
            <v>131.13</v>
          </cell>
          <cell r="H69">
            <v>166.55</v>
          </cell>
          <cell r="I69">
            <v>182.37</v>
          </cell>
          <cell r="J69">
            <v>213.57</v>
          </cell>
          <cell r="K69">
            <v>225.2</v>
          </cell>
          <cell r="L69">
            <v>245.27</v>
          </cell>
          <cell r="M69">
            <v>256.91000000000003</v>
          </cell>
          <cell r="N69">
            <v>244.15</v>
          </cell>
          <cell r="O69">
            <v>250.94</v>
          </cell>
          <cell r="P69">
            <v>250.26</v>
          </cell>
          <cell r="Q69">
            <v>253.62</v>
          </cell>
          <cell r="R69">
            <v>257.77999999999997</v>
          </cell>
          <cell r="S69">
            <v>231.76</v>
          </cell>
          <cell r="T69">
            <v>254.92</v>
          </cell>
          <cell r="U69">
            <v>380.42</v>
          </cell>
          <cell r="V69">
            <v>429.84</v>
          </cell>
          <cell r="W69">
            <v>427.83</v>
          </cell>
          <cell r="X69">
            <v>488.81</v>
          </cell>
          <cell r="Y69">
            <v>454.3</v>
          </cell>
          <cell r="Z69">
            <v>469.3</v>
          </cell>
          <cell r="AA69">
            <v>451.27</v>
          </cell>
          <cell r="AB69">
            <v>541.29999999999995</v>
          </cell>
          <cell r="AC69">
            <v>491.51</v>
          </cell>
          <cell r="AD69">
            <v>529.22</v>
          </cell>
          <cell r="AE69">
            <v>469.27</v>
          </cell>
          <cell r="AF69">
            <v>529.59</v>
          </cell>
        </row>
        <row r="70">
          <cell r="A70" t="str">
            <v>DE93</v>
          </cell>
          <cell r="B70">
            <v>7</v>
          </cell>
          <cell r="C70">
            <v>25.33</v>
          </cell>
          <cell r="D70">
            <v>37.76</v>
          </cell>
          <cell r="E70">
            <v>47.9</v>
          </cell>
          <cell r="F70">
            <v>52.23</v>
          </cell>
          <cell r="G70">
            <v>56.05</v>
          </cell>
          <cell r="H70">
            <v>68.27</v>
          </cell>
          <cell r="I70">
            <v>87.47</v>
          </cell>
          <cell r="J70">
            <v>87.92</v>
          </cell>
          <cell r="K70">
            <v>112.53</v>
          </cell>
          <cell r="L70">
            <v>136.22</v>
          </cell>
          <cell r="M70">
            <v>161.52000000000001</v>
          </cell>
          <cell r="N70">
            <v>124.43</v>
          </cell>
          <cell r="O70">
            <v>104.24</v>
          </cell>
          <cell r="P70">
            <v>107.96</v>
          </cell>
          <cell r="Q70">
            <v>148.30000000000001</v>
          </cell>
          <cell r="R70">
            <v>142.30000000000001</v>
          </cell>
          <cell r="S70">
            <v>142.04</v>
          </cell>
          <cell r="T70">
            <v>143.19</v>
          </cell>
          <cell r="U70">
            <v>165.08</v>
          </cell>
          <cell r="V70">
            <v>188.03</v>
          </cell>
          <cell r="W70">
            <v>247.71</v>
          </cell>
          <cell r="X70">
            <v>255.52</v>
          </cell>
          <cell r="Y70">
            <v>242.86</v>
          </cell>
          <cell r="Z70">
            <v>235.34</v>
          </cell>
          <cell r="AA70">
            <v>210.17</v>
          </cell>
          <cell r="AB70">
            <v>259.36</v>
          </cell>
          <cell r="AC70">
            <v>265.52999999999997</v>
          </cell>
          <cell r="AD70">
            <v>249.73</v>
          </cell>
          <cell r="AE70">
            <v>299.72000000000003</v>
          </cell>
          <cell r="AF70">
            <v>281.69</v>
          </cell>
        </row>
        <row r="71">
          <cell r="A71" t="str">
            <v>DE94</v>
          </cell>
          <cell r="B71">
            <v>3.25</v>
          </cell>
          <cell r="C71">
            <v>16.670000000000002</v>
          </cell>
          <cell r="D71">
            <v>30.53</v>
          </cell>
          <cell r="E71">
            <v>47.86</v>
          </cell>
          <cell r="F71">
            <v>46.68</v>
          </cell>
          <cell r="G71">
            <v>45.72</v>
          </cell>
          <cell r="H71">
            <v>65.36</v>
          </cell>
          <cell r="I71">
            <v>85.83</v>
          </cell>
          <cell r="J71">
            <v>143.35</v>
          </cell>
          <cell r="K71">
            <v>118.86</v>
          </cell>
          <cell r="L71">
            <v>132.72999999999999</v>
          </cell>
          <cell r="M71">
            <v>119.5</v>
          </cell>
          <cell r="N71">
            <v>131.29</v>
          </cell>
          <cell r="O71">
            <v>118.67</v>
          </cell>
          <cell r="P71">
            <v>131.65</v>
          </cell>
          <cell r="Q71">
            <v>122.45</v>
          </cell>
          <cell r="R71">
            <v>124.4</v>
          </cell>
          <cell r="S71">
            <v>128.21</v>
          </cell>
          <cell r="T71">
            <v>129.41999999999999</v>
          </cell>
          <cell r="U71">
            <v>152.41</v>
          </cell>
          <cell r="V71">
            <v>195.69</v>
          </cell>
          <cell r="W71">
            <v>215.29</v>
          </cell>
          <cell r="X71">
            <v>268.99</v>
          </cell>
          <cell r="Y71">
            <v>270.88</v>
          </cell>
          <cell r="Z71">
            <v>271.62</v>
          </cell>
          <cell r="AA71">
            <v>265.10000000000002</v>
          </cell>
          <cell r="AB71">
            <v>299.45</v>
          </cell>
          <cell r="AC71">
            <v>312.13</v>
          </cell>
          <cell r="AD71">
            <v>353.15</v>
          </cell>
          <cell r="AE71">
            <v>295.91000000000003</v>
          </cell>
          <cell r="AF71">
            <v>265.29000000000002</v>
          </cell>
        </row>
        <row r="72">
          <cell r="A72" t="str">
            <v>DEA1</v>
          </cell>
          <cell r="B72">
            <v>138.4</v>
          </cell>
          <cell r="C72">
            <v>373.16</v>
          </cell>
          <cell r="D72">
            <v>477.59</v>
          </cell>
          <cell r="E72">
            <v>595.14</v>
          </cell>
          <cell r="F72">
            <v>619.82000000000005</v>
          </cell>
          <cell r="G72">
            <v>680.54</v>
          </cell>
          <cell r="H72">
            <v>779.07</v>
          </cell>
          <cell r="I72">
            <v>795.81</v>
          </cell>
          <cell r="J72">
            <v>848.83</v>
          </cell>
          <cell r="K72">
            <v>956.61</v>
          </cell>
          <cell r="L72">
            <v>1074.42</v>
          </cell>
          <cell r="M72">
            <v>1277.52</v>
          </cell>
          <cell r="N72">
            <v>1229.04</v>
          </cell>
          <cell r="O72">
            <v>1046.03</v>
          </cell>
          <cell r="P72">
            <v>952.99</v>
          </cell>
          <cell r="Q72">
            <v>948.88</v>
          </cell>
          <cell r="R72">
            <v>961.02</v>
          </cell>
          <cell r="S72">
            <v>1016.28</v>
          </cell>
          <cell r="T72">
            <v>1027.26</v>
          </cell>
          <cell r="U72">
            <v>1205.24</v>
          </cell>
          <cell r="V72">
            <v>1292.83</v>
          </cell>
          <cell r="W72">
            <v>1389.19</v>
          </cell>
          <cell r="X72">
            <v>1511.36</v>
          </cell>
          <cell r="Y72">
            <v>1454.02</v>
          </cell>
          <cell r="Z72">
            <v>1397.36</v>
          </cell>
          <cell r="AA72">
            <v>1280.8499999999999</v>
          </cell>
          <cell r="AB72">
            <v>1344.92</v>
          </cell>
          <cell r="AC72">
            <v>1419.54</v>
          </cell>
          <cell r="AD72">
            <v>1494.06</v>
          </cell>
          <cell r="AE72">
            <v>1582.78</v>
          </cell>
          <cell r="AF72">
            <v>1487.66</v>
          </cell>
        </row>
        <row r="73">
          <cell r="A73" t="str">
            <v>DEA2</v>
          </cell>
          <cell r="B73">
            <v>211.6</v>
          </cell>
          <cell r="C73">
            <v>470.55</v>
          </cell>
          <cell r="D73">
            <v>570.75</v>
          </cell>
          <cell r="E73">
            <v>692.14</v>
          </cell>
          <cell r="F73">
            <v>705.33</v>
          </cell>
          <cell r="G73">
            <v>662.93</v>
          </cell>
          <cell r="H73">
            <v>723.02</v>
          </cell>
          <cell r="I73">
            <v>771.48</v>
          </cell>
          <cell r="J73">
            <v>830.24</v>
          </cell>
          <cell r="K73">
            <v>796.17</v>
          </cell>
          <cell r="L73">
            <v>900.03</v>
          </cell>
          <cell r="M73">
            <v>957.36</v>
          </cell>
          <cell r="N73">
            <v>907.12</v>
          </cell>
          <cell r="O73">
            <v>813.46</v>
          </cell>
          <cell r="P73">
            <v>825</v>
          </cell>
          <cell r="Q73">
            <v>746.46</v>
          </cell>
          <cell r="R73">
            <v>774.03</v>
          </cell>
          <cell r="S73">
            <v>926.06</v>
          </cell>
          <cell r="T73">
            <v>903.95</v>
          </cell>
          <cell r="U73">
            <v>940.1</v>
          </cell>
          <cell r="V73">
            <v>985.79</v>
          </cell>
          <cell r="W73">
            <v>1174.3599999999999</v>
          </cell>
          <cell r="X73">
            <v>1349.27</v>
          </cell>
          <cell r="Y73">
            <v>1417.92</v>
          </cell>
          <cell r="Z73">
            <v>1399.67</v>
          </cell>
          <cell r="AA73">
            <v>1426.02</v>
          </cell>
          <cell r="AB73">
            <v>1516.58</v>
          </cell>
          <cell r="AC73">
            <v>1450.48</v>
          </cell>
          <cell r="AD73">
            <v>1489.79</v>
          </cell>
          <cell r="AE73">
            <v>1209.18</v>
          </cell>
          <cell r="AF73">
            <v>1195.5899999999999</v>
          </cell>
        </row>
        <row r="74">
          <cell r="A74" t="str">
            <v>DEA3</v>
          </cell>
          <cell r="B74">
            <v>21.93</v>
          </cell>
          <cell r="C74">
            <v>53.95</v>
          </cell>
          <cell r="D74">
            <v>126.52</v>
          </cell>
          <cell r="E74">
            <v>141.52000000000001</v>
          </cell>
          <cell r="F74">
            <v>171.66</v>
          </cell>
          <cell r="G74">
            <v>152.12</v>
          </cell>
          <cell r="H74">
            <v>185.68</v>
          </cell>
          <cell r="I74">
            <v>174.89</v>
          </cell>
          <cell r="J74">
            <v>196.18</v>
          </cell>
          <cell r="K74">
            <v>243.91</v>
          </cell>
          <cell r="L74">
            <v>232.98</v>
          </cell>
          <cell r="M74">
            <v>267.64999999999998</v>
          </cell>
          <cell r="N74">
            <v>281.7</v>
          </cell>
          <cell r="O74">
            <v>299.13</v>
          </cell>
          <cell r="P74">
            <v>280.08</v>
          </cell>
          <cell r="Q74">
            <v>253.76</v>
          </cell>
          <cell r="R74">
            <v>237.15</v>
          </cell>
          <cell r="S74">
            <v>265.82</v>
          </cell>
          <cell r="T74">
            <v>296.55</v>
          </cell>
          <cell r="U74">
            <v>373.56</v>
          </cell>
          <cell r="V74">
            <v>358.36</v>
          </cell>
          <cell r="W74">
            <v>407.9</v>
          </cell>
          <cell r="X74">
            <v>444.46</v>
          </cell>
          <cell r="Y74">
            <v>475.86</v>
          </cell>
          <cell r="Z74">
            <v>469.08</v>
          </cell>
          <cell r="AA74">
            <v>457.25</v>
          </cell>
          <cell r="AB74">
            <v>484.31</v>
          </cell>
          <cell r="AC74">
            <v>485.59</v>
          </cell>
          <cell r="AD74">
            <v>495.81</v>
          </cell>
          <cell r="AE74">
            <v>465.52</v>
          </cell>
          <cell r="AF74">
            <v>426.56</v>
          </cell>
        </row>
        <row r="75">
          <cell r="A75" t="str">
            <v>DEA4</v>
          </cell>
          <cell r="B75">
            <v>8.1199999999999992</v>
          </cell>
          <cell r="C75">
            <v>32.729999999999997</v>
          </cell>
          <cell r="D75">
            <v>73.25</v>
          </cell>
          <cell r="E75">
            <v>62.95</v>
          </cell>
          <cell r="F75">
            <v>83.87</v>
          </cell>
          <cell r="G75">
            <v>103.83</v>
          </cell>
          <cell r="H75">
            <v>115.25</v>
          </cell>
          <cell r="I75">
            <v>128.91999999999999</v>
          </cell>
          <cell r="J75">
            <v>127.33</v>
          </cell>
          <cell r="K75">
            <v>149.12</v>
          </cell>
          <cell r="L75">
            <v>164.87</v>
          </cell>
          <cell r="M75">
            <v>190.83</v>
          </cell>
          <cell r="N75">
            <v>195.95</v>
          </cell>
          <cell r="O75">
            <v>166.08</v>
          </cell>
          <cell r="P75">
            <v>188.34</v>
          </cell>
          <cell r="Q75">
            <v>170.82</v>
          </cell>
          <cell r="R75">
            <v>192.4</v>
          </cell>
          <cell r="S75">
            <v>176.35</v>
          </cell>
          <cell r="T75">
            <v>231.68</v>
          </cell>
          <cell r="U75">
            <v>280.35000000000002</v>
          </cell>
          <cell r="V75">
            <v>365.66</v>
          </cell>
          <cell r="W75">
            <v>363.32</v>
          </cell>
          <cell r="X75">
            <v>465.97</v>
          </cell>
          <cell r="Y75">
            <v>449.21</v>
          </cell>
          <cell r="Z75">
            <v>483.09</v>
          </cell>
          <cell r="AA75">
            <v>438.15</v>
          </cell>
          <cell r="AB75">
            <v>434.04</v>
          </cell>
          <cell r="AC75">
            <v>517.38</v>
          </cell>
          <cell r="AD75">
            <v>483.74</v>
          </cell>
          <cell r="AE75">
            <v>531.11</v>
          </cell>
          <cell r="AF75">
            <v>601.99</v>
          </cell>
        </row>
        <row r="76">
          <cell r="A76" t="str">
            <v>DEA5</v>
          </cell>
          <cell r="B76">
            <v>33.75</v>
          </cell>
          <cell r="C76">
            <v>94.26</v>
          </cell>
          <cell r="D76">
            <v>140.94999999999999</v>
          </cell>
          <cell r="E76">
            <v>189.38</v>
          </cell>
          <cell r="F76">
            <v>195.24</v>
          </cell>
          <cell r="G76">
            <v>233.12</v>
          </cell>
          <cell r="H76">
            <v>256.24</v>
          </cell>
          <cell r="I76">
            <v>280.52</v>
          </cell>
          <cell r="J76">
            <v>329.35</v>
          </cell>
          <cell r="K76">
            <v>343.36</v>
          </cell>
          <cell r="L76">
            <v>389.44</v>
          </cell>
          <cell r="M76">
            <v>422.17</v>
          </cell>
          <cell r="N76">
            <v>412.15</v>
          </cell>
          <cell r="O76">
            <v>394.71</v>
          </cell>
          <cell r="P76">
            <v>392.05</v>
          </cell>
          <cell r="Q76">
            <v>442.04</v>
          </cell>
          <cell r="R76">
            <v>426.12</v>
          </cell>
          <cell r="S76">
            <v>458.17</v>
          </cell>
          <cell r="T76">
            <v>423.56</v>
          </cell>
          <cell r="U76">
            <v>569.46</v>
          </cell>
          <cell r="V76">
            <v>589.52</v>
          </cell>
          <cell r="W76">
            <v>616.82000000000005</v>
          </cell>
          <cell r="X76">
            <v>716.53</v>
          </cell>
          <cell r="Y76">
            <v>730.63</v>
          </cell>
          <cell r="Z76">
            <v>677.69</v>
          </cell>
          <cell r="AA76">
            <v>643.09</v>
          </cell>
          <cell r="AB76">
            <v>701.5</v>
          </cell>
          <cell r="AC76">
            <v>745.55</v>
          </cell>
          <cell r="AD76">
            <v>696.69</v>
          </cell>
          <cell r="AE76">
            <v>721.47</v>
          </cell>
          <cell r="AF76">
            <v>740.02</v>
          </cell>
        </row>
        <row r="77">
          <cell r="A77" t="str">
            <v>DEB1</v>
          </cell>
          <cell r="B77">
            <v>9.4</v>
          </cell>
          <cell r="C77">
            <v>21.55</v>
          </cell>
          <cell r="D77">
            <v>33.46</v>
          </cell>
          <cell r="E77">
            <v>68.56</v>
          </cell>
          <cell r="F77">
            <v>58.18</v>
          </cell>
          <cell r="G77">
            <v>62.74</v>
          </cell>
          <cell r="H77">
            <v>83.88</v>
          </cell>
          <cell r="I77">
            <v>79.069999999999993</v>
          </cell>
          <cell r="J77">
            <v>89.86</v>
          </cell>
          <cell r="K77">
            <v>97.33</v>
          </cell>
          <cell r="L77">
            <v>126.37</v>
          </cell>
          <cell r="M77">
            <v>151.43</v>
          </cell>
          <cell r="N77">
            <v>177.66</v>
          </cell>
          <cell r="O77">
            <v>128.04</v>
          </cell>
          <cell r="P77">
            <v>131.16</v>
          </cell>
          <cell r="Q77">
            <v>137.12</v>
          </cell>
          <cell r="R77">
            <v>168.44</v>
          </cell>
          <cell r="S77">
            <v>176.17</v>
          </cell>
          <cell r="T77">
            <v>161.83000000000001</v>
          </cell>
          <cell r="U77">
            <v>155.44999999999999</v>
          </cell>
          <cell r="V77">
            <v>201.85</v>
          </cell>
          <cell r="W77">
            <v>236.59</v>
          </cell>
          <cell r="X77">
            <v>261.58</v>
          </cell>
          <cell r="Y77">
            <v>226.46</v>
          </cell>
          <cell r="Z77">
            <v>235.92</v>
          </cell>
          <cell r="AA77">
            <v>224.23</v>
          </cell>
          <cell r="AB77">
            <v>248.99</v>
          </cell>
          <cell r="AC77">
            <v>283.17</v>
          </cell>
          <cell r="AD77">
            <v>284.33</v>
          </cell>
          <cell r="AE77">
            <v>277.2</v>
          </cell>
          <cell r="AF77">
            <v>268.75</v>
          </cell>
        </row>
        <row r="78">
          <cell r="A78" t="str">
            <v>DEB2</v>
          </cell>
          <cell r="C78">
            <v>1.25</v>
          </cell>
          <cell r="D78">
            <v>6</v>
          </cell>
          <cell r="E78">
            <v>9.83</v>
          </cell>
          <cell r="F78">
            <v>9.33</v>
          </cell>
          <cell r="G78">
            <v>12.92</v>
          </cell>
          <cell r="H78">
            <v>13.5</v>
          </cell>
          <cell r="I78">
            <v>16</v>
          </cell>
          <cell r="J78">
            <v>24.29</v>
          </cell>
          <cell r="K78">
            <v>20.28</v>
          </cell>
          <cell r="L78">
            <v>28.28</v>
          </cell>
          <cell r="M78">
            <v>20.58</v>
          </cell>
          <cell r="N78">
            <v>22.02</v>
          </cell>
          <cell r="O78">
            <v>27.51</v>
          </cell>
          <cell r="P78">
            <v>23.08</v>
          </cell>
          <cell r="Q78">
            <v>31.95</v>
          </cell>
          <cell r="R78">
            <v>29.63</v>
          </cell>
          <cell r="S78">
            <v>27.76</v>
          </cell>
          <cell r="T78">
            <v>50.73</v>
          </cell>
          <cell r="U78">
            <v>34.18</v>
          </cell>
          <cell r="V78">
            <v>26.03</v>
          </cell>
          <cell r="W78">
            <v>32.630000000000003</v>
          </cell>
          <cell r="X78">
            <v>35.03</v>
          </cell>
          <cell r="Y78">
            <v>45.09</v>
          </cell>
          <cell r="Z78">
            <v>37.14</v>
          </cell>
          <cell r="AA78">
            <v>33.74</v>
          </cell>
          <cell r="AB78">
            <v>42.39</v>
          </cell>
          <cell r="AC78">
            <v>43.56</v>
          </cell>
          <cell r="AD78">
            <v>66.31</v>
          </cell>
          <cell r="AE78">
            <v>37.51</v>
          </cell>
          <cell r="AF78">
            <v>59.83</v>
          </cell>
        </row>
        <row r="79">
          <cell r="A79" t="str">
            <v>DEB3</v>
          </cell>
          <cell r="B79">
            <v>110.03</v>
          </cell>
          <cell r="C79">
            <v>266.45</v>
          </cell>
          <cell r="D79">
            <v>349.65</v>
          </cell>
          <cell r="E79">
            <v>427.73</v>
          </cell>
          <cell r="F79">
            <v>420.55</v>
          </cell>
          <cell r="G79">
            <v>392.91</v>
          </cell>
          <cell r="H79">
            <v>410.28</v>
          </cell>
          <cell r="I79">
            <v>445.82</v>
          </cell>
          <cell r="J79">
            <v>444.87</v>
          </cell>
          <cell r="K79">
            <v>530.38</v>
          </cell>
          <cell r="L79">
            <v>561.48</v>
          </cell>
          <cell r="M79">
            <v>572.71</v>
          </cell>
          <cell r="N79">
            <v>632.16</v>
          </cell>
          <cell r="O79">
            <v>530.89</v>
          </cell>
          <cell r="P79">
            <v>559.89</v>
          </cell>
          <cell r="Q79">
            <v>573.32000000000005</v>
          </cell>
          <cell r="R79">
            <v>561.54</v>
          </cell>
          <cell r="S79">
            <v>645.16999999999996</v>
          </cell>
          <cell r="T79">
            <v>692.94</v>
          </cell>
          <cell r="U79">
            <v>750.75</v>
          </cell>
          <cell r="V79">
            <v>732.06</v>
          </cell>
          <cell r="W79">
            <v>755.96</v>
          </cell>
          <cell r="X79">
            <v>827.73</v>
          </cell>
          <cell r="Y79">
            <v>860.41</v>
          </cell>
          <cell r="Z79">
            <v>778.18</v>
          </cell>
          <cell r="AA79">
            <v>895.07</v>
          </cell>
          <cell r="AB79">
            <v>832.31</v>
          </cell>
          <cell r="AC79">
            <v>850.21</v>
          </cell>
          <cell r="AD79">
            <v>952.66</v>
          </cell>
          <cell r="AE79">
            <v>829.63</v>
          </cell>
          <cell r="AF79">
            <v>916.98</v>
          </cell>
        </row>
        <row r="80">
          <cell r="A80" t="str">
            <v>DEC0</v>
          </cell>
          <cell r="B80">
            <v>4.37</v>
          </cell>
          <cell r="C80">
            <v>25.67</v>
          </cell>
          <cell r="D80">
            <v>23.08</v>
          </cell>
          <cell r="E80">
            <v>16.95</v>
          </cell>
          <cell r="F80">
            <v>26.15</v>
          </cell>
          <cell r="G80">
            <v>16.5</v>
          </cell>
          <cell r="H80">
            <v>26</v>
          </cell>
          <cell r="I80">
            <v>40.200000000000003</v>
          </cell>
          <cell r="J80">
            <v>47.12</v>
          </cell>
          <cell r="K80">
            <v>43.33</v>
          </cell>
          <cell r="L80">
            <v>44.07</v>
          </cell>
          <cell r="M80">
            <v>52.58</v>
          </cell>
          <cell r="N80">
            <v>66.959999999999994</v>
          </cell>
          <cell r="O80">
            <v>48.85</v>
          </cell>
          <cell r="P80">
            <v>62.13</v>
          </cell>
          <cell r="Q80">
            <v>69.650000000000006</v>
          </cell>
          <cell r="R80">
            <v>81.58</v>
          </cell>
          <cell r="S80">
            <v>92.63</v>
          </cell>
          <cell r="T80">
            <v>95.05</v>
          </cell>
          <cell r="U80">
            <v>105.03</v>
          </cell>
          <cell r="V80">
            <v>117.73</v>
          </cell>
          <cell r="W80">
            <v>139.47</v>
          </cell>
          <cell r="X80">
            <v>148.28</v>
          </cell>
          <cell r="Y80">
            <v>135.19999999999999</v>
          </cell>
          <cell r="Z80">
            <v>138.5</v>
          </cell>
          <cell r="AA80">
            <v>173.16</v>
          </cell>
          <cell r="AB80">
            <v>152.33000000000001</v>
          </cell>
          <cell r="AC80">
            <v>157.36000000000001</v>
          </cell>
          <cell r="AD80">
            <v>166.04</v>
          </cell>
          <cell r="AE80">
            <v>167.85</v>
          </cell>
          <cell r="AF80">
            <v>164.57</v>
          </cell>
        </row>
        <row r="81">
          <cell r="A81" t="str">
            <v>DED2</v>
          </cell>
          <cell r="B81">
            <v>1</v>
          </cell>
          <cell r="C81">
            <v>4.6900000000000004</v>
          </cell>
          <cell r="D81">
            <v>11.25</v>
          </cell>
          <cell r="E81">
            <v>6.57</v>
          </cell>
          <cell r="F81">
            <v>5.5</v>
          </cell>
          <cell r="G81">
            <v>3.7</v>
          </cell>
          <cell r="H81">
            <v>8.91</v>
          </cell>
          <cell r="I81">
            <v>13.84</v>
          </cell>
          <cell r="J81">
            <v>11.24</v>
          </cell>
          <cell r="K81">
            <v>4.97</v>
          </cell>
          <cell r="L81">
            <v>11.87</v>
          </cell>
          <cell r="M81">
            <v>17.38</v>
          </cell>
          <cell r="N81">
            <v>20.350000000000001</v>
          </cell>
          <cell r="O81">
            <v>32.78</v>
          </cell>
          <cell r="P81">
            <v>51.12</v>
          </cell>
          <cell r="Q81">
            <v>49.68</v>
          </cell>
          <cell r="R81">
            <v>72.459999999999994</v>
          </cell>
          <cell r="S81">
            <v>80.59</v>
          </cell>
          <cell r="T81">
            <v>103.72</v>
          </cell>
          <cell r="U81">
            <v>113.45</v>
          </cell>
          <cell r="V81">
            <v>148.5</v>
          </cell>
          <cell r="W81">
            <v>198.31</v>
          </cell>
          <cell r="X81">
            <v>203.84</v>
          </cell>
          <cell r="Y81">
            <v>271.74</v>
          </cell>
          <cell r="Z81">
            <v>281.70999999999998</v>
          </cell>
          <cell r="AA81">
            <v>255.06</v>
          </cell>
          <cell r="AB81">
            <v>209.93</v>
          </cell>
          <cell r="AC81">
            <v>218.78</v>
          </cell>
          <cell r="AD81">
            <v>245.87</v>
          </cell>
          <cell r="AE81">
            <v>233.52</v>
          </cell>
          <cell r="AF81">
            <v>258</v>
          </cell>
        </row>
        <row r="82">
          <cell r="A82" t="str">
            <v>DED4</v>
          </cell>
          <cell r="C82">
            <v>0.24</v>
          </cell>
          <cell r="D82">
            <v>0.5</v>
          </cell>
          <cell r="E82">
            <v>1.17</v>
          </cell>
          <cell r="F82">
            <v>2.68</v>
          </cell>
          <cell r="G82">
            <v>1.21</v>
          </cell>
          <cell r="H82">
            <v>3.72</v>
          </cell>
          <cell r="I82">
            <v>1.5</v>
          </cell>
          <cell r="J82">
            <v>6.55</v>
          </cell>
          <cell r="K82">
            <v>6.16</v>
          </cell>
          <cell r="L82">
            <v>4.5</v>
          </cell>
          <cell r="M82">
            <v>4.18</v>
          </cell>
          <cell r="N82">
            <v>6.44</v>
          </cell>
          <cell r="O82">
            <v>11.25</v>
          </cell>
          <cell r="P82">
            <v>24.05</v>
          </cell>
          <cell r="Q82">
            <v>33.29</v>
          </cell>
          <cell r="R82">
            <v>31.71</v>
          </cell>
          <cell r="S82">
            <v>47.49</v>
          </cell>
          <cell r="T82">
            <v>47.82</v>
          </cell>
          <cell r="U82">
            <v>68.91</v>
          </cell>
          <cell r="V82">
            <v>59.59</v>
          </cell>
          <cell r="W82">
            <v>85.63</v>
          </cell>
          <cell r="X82">
            <v>89.2</v>
          </cell>
          <cell r="Y82">
            <v>89.38</v>
          </cell>
          <cell r="Z82">
            <v>72.849999999999994</v>
          </cell>
          <cell r="AA82">
            <v>82.37</v>
          </cell>
          <cell r="AB82">
            <v>96.31</v>
          </cell>
          <cell r="AC82">
            <v>79.78</v>
          </cell>
          <cell r="AD82">
            <v>105.52</v>
          </cell>
          <cell r="AE82">
            <v>134.65</v>
          </cell>
          <cell r="AF82">
            <v>134.32</v>
          </cell>
        </row>
        <row r="83">
          <cell r="A83" t="str">
            <v>DED5</v>
          </cell>
          <cell r="C83">
            <v>0.5</v>
          </cell>
          <cell r="D83">
            <v>2.62</v>
          </cell>
          <cell r="E83">
            <v>1.25</v>
          </cell>
          <cell r="F83">
            <v>3.89</v>
          </cell>
          <cell r="H83">
            <v>6.17</v>
          </cell>
          <cell r="I83">
            <v>2.02</v>
          </cell>
          <cell r="J83">
            <v>5.7</v>
          </cell>
          <cell r="K83">
            <v>10.1</v>
          </cell>
          <cell r="L83">
            <v>5.8</v>
          </cell>
          <cell r="M83">
            <v>5.62</v>
          </cell>
          <cell r="N83">
            <v>6.83</v>
          </cell>
          <cell r="O83">
            <v>15.77</v>
          </cell>
          <cell r="P83">
            <v>9.66</v>
          </cell>
          <cell r="Q83">
            <v>4.75</v>
          </cell>
          <cell r="R83">
            <v>19.62</v>
          </cell>
          <cell r="S83">
            <v>18.53</v>
          </cell>
          <cell r="T83">
            <v>18.010000000000002</v>
          </cell>
          <cell r="U83">
            <v>27.05</v>
          </cell>
          <cell r="V83">
            <v>28.54</v>
          </cell>
          <cell r="W83">
            <v>27.5</v>
          </cell>
          <cell r="X83">
            <v>38.24</v>
          </cell>
          <cell r="Y83">
            <v>47.51</v>
          </cell>
          <cell r="Z83">
            <v>49.18</v>
          </cell>
          <cell r="AA83">
            <v>41.02</v>
          </cell>
          <cell r="AB83">
            <v>46.31</v>
          </cell>
          <cell r="AC83">
            <v>54.8</v>
          </cell>
          <cell r="AD83">
            <v>65.150000000000006</v>
          </cell>
          <cell r="AE83">
            <v>55.55</v>
          </cell>
          <cell r="AF83">
            <v>69.150000000000006</v>
          </cell>
        </row>
        <row r="84">
          <cell r="A84" t="str">
            <v>DEE0</v>
          </cell>
          <cell r="B84">
            <v>0.57999999999999996</v>
          </cell>
          <cell r="C84">
            <v>0.11</v>
          </cell>
          <cell r="D84">
            <v>2</v>
          </cell>
          <cell r="E84">
            <v>3.39</v>
          </cell>
          <cell r="F84">
            <v>3.83</v>
          </cell>
          <cell r="G84">
            <v>0.57999999999999996</v>
          </cell>
          <cell r="H84">
            <v>3.26</v>
          </cell>
          <cell r="I84">
            <v>4.5199999999999996</v>
          </cell>
          <cell r="J84">
            <v>3.27</v>
          </cell>
          <cell r="K84">
            <v>1.41</v>
          </cell>
          <cell r="L84">
            <v>5.18</v>
          </cell>
          <cell r="M84">
            <v>13.96</v>
          </cell>
          <cell r="N84">
            <v>8.74</v>
          </cell>
          <cell r="O84">
            <v>12.38</v>
          </cell>
          <cell r="P84">
            <v>19.37</v>
          </cell>
          <cell r="Q84">
            <v>28.71</v>
          </cell>
          <cell r="R84">
            <v>32.47</v>
          </cell>
          <cell r="S84">
            <v>53.27</v>
          </cell>
          <cell r="T84">
            <v>51.88</v>
          </cell>
          <cell r="U84">
            <v>68.95</v>
          </cell>
          <cell r="V84">
            <v>83.58</v>
          </cell>
          <cell r="W84">
            <v>101.97</v>
          </cell>
          <cell r="X84">
            <v>96.91</v>
          </cell>
          <cell r="Y84">
            <v>112.23</v>
          </cell>
          <cell r="Z84">
            <v>120.82</v>
          </cell>
          <cell r="AA84">
            <v>97.47</v>
          </cell>
          <cell r="AB84">
            <v>144.38</v>
          </cell>
          <cell r="AC84">
            <v>91.12</v>
          </cell>
          <cell r="AD84">
            <v>114.07</v>
          </cell>
          <cell r="AE84">
            <v>123.02</v>
          </cell>
          <cell r="AF84">
            <v>128.84</v>
          </cell>
        </row>
        <row r="85">
          <cell r="A85" t="str">
            <v>DEF0</v>
          </cell>
          <cell r="B85">
            <v>7.08</v>
          </cell>
          <cell r="C85">
            <v>18.75</v>
          </cell>
          <cell r="D85">
            <v>60.48</v>
          </cell>
          <cell r="E85">
            <v>81.069999999999993</v>
          </cell>
          <cell r="F85">
            <v>120.5</v>
          </cell>
          <cell r="G85">
            <v>121.56</v>
          </cell>
          <cell r="H85">
            <v>149.82</v>
          </cell>
          <cell r="I85">
            <v>193.82</v>
          </cell>
          <cell r="J85">
            <v>164.59</v>
          </cell>
          <cell r="K85">
            <v>217.07</v>
          </cell>
          <cell r="L85">
            <v>234.66</v>
          </cell>
          <cell r="M85">
            <v>215.77</v>
          </cell>
          <cell r="N85">
            <v>206.78</v>
          </cell>
          <cell r="O85">
            <v>198.74</v>
          </cell>
          <cell r="P85">
            <v>183.15</v>
          </cell>
          <cell r="Q85">
            <v>182.84</v>
          </cell>
          <cell r="R85">
            <v>213.16</v>
          </cell>
          <cell r="S85">
            <v>180.8</v>
          </cell>
          <cell r="T85">
            <v>196.95</v>
          </cell>
          <cell r="U85">
            <v>205.08</v>
          </cell>
          <cell r="V85">
            <v>273.10000000000002</v>
          </cell>
          <cell r="W85">
            <v>336.22</v>
          </cell>
          <cell r="X85">
            <v>347.44</v>
          </cell>
          <cell r="Y85">
            <v>366.29</v>
          </cell>
          <cell r="Z85">
            <v>420.87</v>
          </cell>
          <cell r="AA85">
            <v>367.97</v>
          </cell>
          <cell r="AB85">
            <v>438.92</v>
          </cell>
          <cell r="AC85">
            <v>416.79</v>
          </cell>
          <cell r="AD85">
            <v>402.58</v>
          </cell>
          <cell r="AE85">
            <v>431.33</v>
          </cell>
          <cell r="AF85">
            <v>437.78</v>
          </cell>
        </row>
        <row r="86">
          <cell r="A86" t="str">
            <v>DEG0</v>
          </cell>
          <cell r="B86">
            <v>2</v>
          </cell>
          <cell r="C86">
            <v>3.92</v>
          </cell>
          <cell r="D86">
            <v>7.13</v>
          </cell>
          <cell r="E86">
            <v>8.68</v>
          </cell>
          <cell r="F86">
            <v>7.03</v>
          </cell>
          <cell r="G86">
            <v>6.33</v>
          </cell>
          <cell r="H86">
            <v>7.14</v>
          </cell>
          <cell r="I86">
            <v>9.98</v>
          </cell>
          <cell r="J86">
            <v>8.33</v>
          </cell>
          <cell r="K86">
            <v>10.130000000000001</v>
          </cell>
          <cell r="L86">
            <v>13.22</v>
          </cell>
          <cell r="M86">
            <v>10.36</v>
          </cell>
          <cell r="N86">
            <v>18.39</v>
          </cell>
          <cell r="O86">
            <v>27.41</v>
          </cell>
          <cell r="P86">
            <v>38</v>
          </cell>
          <cell r="Q86">
            <v>58.72</v>
          </cell>
          <cell r="R86">
            <v>67.39</v>
          </cell>
          <cell r="S86">
            <v>70.36</v>
          </cell>
          <cell r="T86">
            <v>92.22</v>
          </cell>
          <cell r="U86">
            <v>91.25</v>
          </cell>
          <cell r="V86">
            <v>129.5</v>
          </cell>
          <cell r="W86">
            <v>156.44</v>
          </cell>
          <cell r="X86">
            <v>165.17</v>
          </cell>
          <cell r="Y86">
            <v>210.62</v>
          </cell>
          <cell r="Z86">
            <v>222.99</v>
          </cell>
          <cell r="AA86">
            <v>226.4</v>
          </cell>
          <cell r="AB86">
            <v>257.66000000000003</v>
          </cell>
          <cell r="AC86">
            <v>271.22000000000003</v>
          </cell>
          <cell r="AD86">
            <v>266.08999999999997</v>
          </cell>
          <cell r="AE86">
            <v>282.29000000000002</v>
          </cell>
          <cell r="AF86">
            <v>283.08</v>
          </cell>
        </row>
        <row r="87">
          <cell r="A87" t="str">
            <v>DEZZ</v>
          </cell>
          <cell r="B87">
            <v>1</v>
          </cell>
          <cell r="C87">
            <v>0.83</v>
          </cell>
          <cell r="D87">
            <v>9.65</v>
          </cell>
          <cell r="E87">
            <v>12.25</v>
          </cell>
          <cell r="F87">
            <v>19.36</v>
          </cell>
          <cell r="G87">
            <v>14.87</v>
          </cell>
          <cell r="H87">
            <v>23.05</v>
          </cell>
          <cell r="I87">
            <v>19.48</v>
          </cell>
          <cell r="J87">
            <v>21.87</v>
          </cell>
          <cell r="K87">
            <v>18.52</v>
          </cell>
          <cell r="L87">
            <v>23.56</v>
          </cell>
          <cell r="M87">
            <v>25.58</v>
          </cell>
          <cell r="N87">
            <v>26.62</v>
          </cell>
          <cell r="O87">
            <v>16.079999999999998</v>
          </cell>
          <cell r="P87">
            <v>37.28</v>
          </cell>
          <cell r="Q87">
            <v>27.51</v>
          </cell>
          <cell r="R87">
            <v>23.65</v>
          </cell>
          <cell r="S87">
            <v>31.44</v>
          </cell>
          <cell r="T87">
            <v>21.97</v>
          </cell>
          <cell r="U87">
            <v>31.79</v>
          </cell>
          <cell r="V87">
            <v>29.62</v>
          </cell>
          <cell r="W87">
            <v>23.57</v>
          </cell>
          <cell r="X87">
            <v>44.12</v>
          </cell>
          <cell r="Y87">
            <v>38.31</v>
          </cell>
          <cell r="Z87">
            <v>40.630000000000003</v>
          </cell>
          <cell r="AA87">
            <v>33.26</v>
          </cell>
          <cell r="AB87">
            <v>28.22</v>
          </cell>
          <cell r="AC87">
            <v>32.47</v>
          </cell>
          <cell r="AD87">
            <v>33.44</v>
          </cell>
          <cell r="AE87">
            <v>30.57</v>
          </cell>
          <cell r="AF87">
            <v>56.71</v>
          </cell>
        </row>
        <row r="88">
          <cell r="A88" t="str">
            <v>DEXX</v>
          </cell>
          <cell r="B88">
            <v>25.49</v>
          </cell>
          <cell r="C88">
            <v>48.51</v>
          </cell>
          <cell r="D88">
            <v>55.12</v>
          </cell>
          <cell r="E88">
            <v>67.28</v>
          </cell>
          <cell r="F88">
            <v>63.26</v>
          </cell>
          <cell r="G88">
            <v>65.11</v>
          </cell>
          <cell r="H88">
            <v>77.19</v>
          </cell>
          <cell r="I88">
            <v>85.71</v>
          </cell>
          <cell r="J88">
            <v>100.69</v>
          </cell>
          <cell r="K88">
            <v>104.48</v>
          </cell>
          <cell r="L88">
            <v>111.49</v>
          </cell>
          <cell r="M88">
            <v>103.04</v>
          </cell>
          <cell r="N88">
            <v>110.3</v>
          </cell>
          <cell r="O88">
            <v>127.13</v>
          </cell>
          <cell r="P88">
            <v>119.34</v>
          </cell>
          <cell r="Q88">
            <v>304.58999999999997</v>
          </cell>
          <cell r="R88">
            <v>54.74</v>
          </cell>
          <cell r="S88">
            <v>22.14</v>
          </cell>
          <cell r="T88">
            <v>23.05</v>
          </cell>
          <cell r="U88">
            <v>26.14</v>
          </cell>
          <cell r="V88">
            <v>27.03</v>
          </cell>
          <cell r="W88">
            <v>35.49</v>
          </cell>
          <cell r="X88">
            <v>31.21</v>
          </cell>
          <cell r="Y88">
            <v>49.64</v>
          </cell>
          <cell r="Z88">
            <v>42.55</v>
          </cell>
          <cell r="AA88">
            <v>33.479999999999997</v>
          </cell>
          <cell r="AB88">
            <v>41.2</v>
          </cell>
          <cell r="AC88">
            <v>56.39</v>
          </cell>
          <cell r="AD88">
            <v>77.31</v>
          </cell>
          <cell r="AE88">
            <v>49.95</v>
          </cell>
          <cell r="AF88">
            <v>65.44</v>
          </cell>
        </row>
        <row r="89">
          <cell r="A89" t="str">
            <v>EE00</v>
          </cell>
          <cell r="Q89">
            <v>1.5</v>
          </cell>
          <cell r="R89">
            <v>2.67</v>
          </cell>
          <cell r="S89">
            <v>1.1299999999999999</v>
          </cell>
          <cell r="T89">
            <v>3</v>
          </cell>
          <cell r="U89">
            <v>5.5</v>
          </cell>
          <cell r="V89">
            <v>5.67</v>
          </cell>
          <cell r="W89">
            <v>5.23</v>
          </cell>
          <cell r="X89">
            <v>7.28</v>
          </cell>
          <cell r="Y89">
            <v>4.58</v>
          </cell>
          <cell r="Z89">
            <v>8.83</v>
          </cell>
          <cell r="AA89">
            <v>5.7</v>
          </cell>
          <cell r="AB89">
            <v>10.4</v>
          </cell>
          <cell r="AC89">
            <v>8.52</v>
          </cell>
          <cell r="AD89">
            <v>6.37</v>
          </cell>
          <cell r="AE89">
            <v>21.22</v>
          </cell>
          <cell r="AF89">
            <v>28.22</v>
          </cell>
        </row>
        <row r="90">
          <cell r="A90" t="str">
            <v>EEZZ</v>
          </cell>
          <cell r="V90">
            <v>0.33</v>
          </cell>
        </row>
        <row r="91">
          <cell r="A91" t="str">
            <v>EEXX</v>
          </cell>
          <cell r="Z91">
            <v>0.33</v>
          </cell>
        </row>
        <row r="92">
          <cell r="A92" t="str">
            <v>IE01</v>
          </cell>
          <cell r="D92">
            <v>1</v>
          </cell>
          <cell r="E92">
            <v>6.75</v>
          </cell>
          <cell r="F92">
            <v>0.13</v>
          </cell>
          <cell r="G92">
            <v>4.5</v>
          </cell>
          <cell r="H92">
            <v>4.5</v>
          </cell>
          <cell r="I92">
            <v>2.5</v>
          </cell>
          <cell r="J92">
            <v>1.83</v>
          </cell>
          <cell r="K92">
            <v>9.83</v>
          </cell>
          <cell r="L92">
            <v>14.03</v>
          </cell>
          <cell r="M92">
            <v>3.58</v>
          </cell>
          <cell r="N92">
            <v>11.68</v>
          </cell>
          <cell r="O92">
            <v>9.2100000000000009</v>
          </cell>
          <cell r="P92">
            <v>7.6</v>
          </cell>
          <cell r="Q92">
            <v>8.0399999999999991</v>
          </cell>
          <cell r="R92">
            <v>9.42</v>
          </cell>
          <cell r="S92">
            <v>12.8</v>
          </cell>
          <cell r="T92">
            <v>15.87</v>
          </cell>
          <cell r="U92">
            <v>11.91</v>
          </cell>
          <cell r="V92">
            <v>25.52</v>
          </cell>
          <cell r="W92">
            <v>40.619999999999997</v>
          </cell>
          <cell r="X92">
            <v>53.73</v>
          </cell>
          <cell r="Y92">
            <v>34.93</v>
          </cell>
          <cell r="Z92">
            <v>65.010000000000005</v>
          </cell>
          <cell r="AA92">
            <v>63.79</v>
          </cell>
          <cell r="AB92">
            <v>73.77</v>
          </cell>
          <cell r="AC92">
            <v>69.78</v>
          </cell>
          <cell r="AD92">
            <v>92.02</v>
          </cell>
          <cell r="AE92">
            <v>96.74</v>
          </cell>
          <cell r="AF92">
            <v>104.43</v>
          </cell>
        </row>
        <row r="93">
          <cell r="A93" t="str">
            <v>IE02</v>
          </cell>
          <cell r="B93">
            <v>1</v>
          </cell>
          <cell r="C93">
            <v>6.4</v>
          </cell>
          <cell r="D93">
            <v>16.5</v>
          </cell>
          <cell r="E93">
            <v>18</v>
          </cell>
          <cell r="F93">
            <v>17.170000000000002</v>
          </cell>
          <cell r="G93">
            <v>18.5</v>
          </cell>
          <cell r="H93">
            <v>22</v>
          </cell>
          <cell r="I93">
            <v>32</v>
          </cell>
          <cell r="J93">
            <v>35.08</v>
          </cell>
          <cell r="K93">
            <v>34.82</v>
          </cell>
          <cell r="L93">
            <v>46.7</v>
          </cell>
          <cell r="M93">
            <v>42.92</v>
          </cell>
          <cell r="N93">
            <v>48.3</v>
          </cell>
          <cell r="O93">
            <v>52.13</v>
          </cell>
          <cell r="P93">
            <v>56.5</v>
          </cell>
          <cell r="Q93">
            <v>64.92</v>
          </cell>
          <cell r="R93">
            <v>58.31</v>
          </cell>
          <cell r="S93">
            <v>69.11</v>
          </cell>
          <cell r="T93">
            <v>81.27</v>
          </cell>
          <cell r="U93">
            <v>95.37</v>
          </cell>
          <cell r="V93">
            <v>103.37</v>
          </cell>
          <cell r="W93">
            <v>143.25</v>
          </cell>
          <cell r="X93">
            <v>175.3</v>
          </cell>
          <cell r="Y93">
            <v>167.98</v>
          </cell>
          <cell r="Z93">
            <v>182.54</v>
          </cell>
          <cell r="AA93">
            <v>158.5</v>
          </cell>
          <cell r="AB93">
            <v>150.1</v>
          </cell>
          <cell r="AC93">
            <v>199.05</v>
          </cell>
          <cell r="AD93">
            <v>179.08</v>
          </cell>
          <cell r="AE93">
            <v>189.95</v>
          </cell>
          <cell r="AF93">
            <v>212.02</v>
          </cell>
        </row>
        <row r="94">
          <cell r="A94" t="str">
            <v>IEZZ</v>
          </cell>
          <cell r="I94">
            <v>2</v>
          </cell>
          <cell r="J94">
            <v>1.83</v>
          </cell>
          <cell r="K94">
            <v>3.67</v>
          </cell>
          <cell r="L94">
            <v>1.67</v>
          </cell>
          <cell r="M94">
            <v>1</v>
          </cell>
          <cell r="N94">
            <v>2.95</v>
          </cell>
          <cell r="O94">
            <v>1.36</v>
          </cell>
          <cell r="Q94">
            <v>1</v>
          </cell>
          <cell r="R94">
            <v>2</v>
          </cell>
          <cell r="S94">
            <v>0.5</v>
          </cell>
          <cell r="T94">
            <v>1.67</v>
          </cell>
          <cell r="U94">
            <v>2.58</v>
          </cell>
          <cell r="V94">
            <v>1.5</v>
          </cell>
          <cell r="W94">
            <v>2.2799999999999998</v>
          </cell>
          <cell r="X94">
            <v>3.45</v>
          </cell>
          <cell r="Y94">
            <v>3.39</v>
          </cell>
          <cell r="Z94">
            <v>4</v>
          </cell>
          <cell r="AA94">
            <v>2.67</v>
          </cell>
          <cell r="AB94">
            <v>2.4500000000000002</v>
          </cell>
          <cell r="AC94">
            <v>3.62</v>
          </cell>
          <cell r="AD94">
            <v>3.05</v>
          </cell>
          <cell r="AE94">
            <v>4.66</v>
          </cell>
          <cell r="AF94">
            <v>8.23</v>
          </cell>
        </row>
        <row r="95">
          <cell r="A95" t="str">
            <v>IEXX</v>
          </cell>
          <cell r="U95">
            <v>0.25</v>
          </cell>
          <cell r="X95">
            <v>0.25</v>
          </cell>
          <cell r="AA95">
            <v>0.42</v>
          </cell>
          <cell r="AB95">
            <v>0.25</v>
          </cell>
          <cell r="AD95">
            <v>0.67</v>
          </cell>
          <cell r="AE95">
            <v>1.5</v>
          </cell>
          <cell r="AF95">
            <v>1.73</v>
          </cell>
        </row>
        <row r="96">
          <cell r="A96" t="str">
            <v>EL11</v>
          </cell>
          <cell r="E96">
            <v>1</v>
          </cell>
          <cell r="J96">
            <v>1</v>
          </cell>
          <cell r="M96">
            <v>1</v>
          </cell>
          <cell r="N96">
            <v>1</v>
          </cell>
          <cell r="O96">
            <v>0.67</v>
          </cell>
          <cell r="P96">
            <v>1</v>
          </cell>
          <cell r="R96">
            <v>1</v>
          </cell>
          <cell r="W96">
            <v>1</v>
          </cell>
          <cell r="Z96">
            <v>0.25</v>
          </cell>
          <cell r="AD96">
            <v>0.25</v>
          </cell>
          <cell r="AF96">
            <v>2.5</v>
          </cell>
        </row>
        <row r="97">
          <cell r="A97" t="str">
            <v>EL12</v>
          </cell>
          <cell r="E97">
            <v>1</v>
          </cell>
          <cell r="F97">
            <v>0.33</v>
          </cell>
          <cell r="G97">
            <v>1</v>
          </cell>
          <cell r="H97">
            <v>1.67</v>
          </cell>
          <cell r="I97">
            <v>2</v>
          </cell>
          <cell r="K97">
            <v>4.37</v>
          </cell>
          <cell r="M97">
            <v>4.5</v>
          </cell>
          <cell r="N97">
            <v>3</v>
          </cell>
          <cell r="O97">
            <v>6</v>
          </cell>
          <cell r="P97">
            <v>2</v>
          </cell>
          <cell r="Q97">
            <v>4</v>
          </cell>
          <cell r="R97">
            <v>3</v>
          </cell>
          <cell r="S97">
            <v>3</v>
          </cell>
          <cell r="T97">
            <v>5</v>
          </cell>
          <cell r="U97">
            <v>6</v>
          </cell>
          <cell r="V97">
            <v>9.5</v>
          </cell>
          <cell r="W97">
            <v>10.5</v>
          </cell>
          <cell r="X97">
            <v>6.92</v>
          </cell>
          <cell r="Y97">
            <v>11.45</v>
          </cell>
          <cell r="Z97">
            <v>11.6</v>
          </cell>
          <cell r="AA97">
            <v>12.48</v>
          </cell>
          <cell r="AB97">
            <v>15.67</v>
          </cell>
          <cell r="AC97">
            <v>10.17</v>
          </cell>
          <cell r="AD97">
            <v>18.329999999999998</v>
          </cell>
          <cell r="AE97">
            <v>22.9</v>
          </cell>
          <cell r="AF97">
            <v>15.09</v>
          </cell>
        </row>
        <row r="98">
          <cell r="A98" t="str">
            <v>EL13</v>
          </cell>
          <cell r="P98">
            <v>0.33</v>
          </cell>
          <cell r="S98">
            <v>0.2</v>
          </cell>
          <cell r="T98">
            <v>1</v>
          </cell>
          <cell r="U98">
            <v>0.25</v>
          </cell>
          <cell r="AD98">
            <v>2</v>
          </cell>
        </row>
        <row r="99">
          <cell r="A99" t="str">
            <v>EL14</v>
          </cell>
          <cell r="O99">
            <v>1</v>
          </cell>
          <cell r="W99">
            <v>0.67</v>
          </cell>
          <cell r="X99">
            <v>1</v>
          </cell>
          <cell r="Y99">
            <v>0.5</v>
          </cell>
          <cell r="AA99">
            <v>4</v>
          </cell>
          <cell r="AB99">
            <v>0.25</v>
          </cell>
          <cell r="AC99">
            <v>4</v>
          </cell>
          <cell r="AD99">
            <v>4.87</v>
          </cell>
          <cell r="AE99">
            <v>2.2000000000000002</v>
          </cell>
          <cell r="AF99">
            <v>6.87</v>
          </cell>
        </row>
        <row r="100">
          <cell r="A100" t="str">
            <v>EL21</v>
          </cell>
          <cell r="N100">
            <v>1</v>
          </cell>
          <cell r="S100">
            <v>0.5</v>
          </cell>
          <cell r="W100">
            <v>0.83</v>
          </cell>
          <cell r="X100">
            <v>0.45</v>
          </cell>
          <cell r="Z100">
            <v>0.33</v>
          </cell>
          <cell r="AA100">
            <v>0.34</v>
          </cell>
          <cell r="AB100">
            <v>2.33</v>
          </cell>
          <cell r="AD100">
            <v>0.7</v>
          </cell>
          <cell r="AE100">
            <v>1.4</v>
          </cell>
        </row>
        <row r="101">
          <cell r="A101" t="str">
            <v>EL22</v>
          </cell>
          <cell r="AC101">
            <v>1</v>
          </cell>
          <cell r="AF101">
            <v>1</v>
          </cell>
        </row>
        <row r="102">
          <cell r="A102" t="str">
            <v>EL23</v>
          </cell>
          <cell r="D102">
            <v>0.5</v>
          </cell>
          <cell r="F102">
            <v>1</v>
          </cell>
          <cell r="H102">
            <v>1</v>
          </cell>
          <cell r="I102">
            <v>0.5</v>
          </cell>
          <cell r="N102">
            <v>1.5</v>
          </cell>
          <cell r="O102">
            <v>1</v>
          </cell>
          <cell r="P102">
            <v>1.58</v>
          </cell>
          <cell r="Q102">
            <v>1</v>
          </cell>
          <cell r="R102">
            <v>1.33</v>
          </cell>
          <cell r="S102">
            <v>3.44</v>
          </cell>
          <cell r="T102">
            <v>1.25</v>
          </cell>
          <cell r="V102">
            <v>1.04</v>
          </cell>
          <cell r="W102">
            <v>2.5</v>
          </cell>
          <cell r="X102">
            <v>2.63</v>
          </cell>
          <cell r="Y102">
            <v>4.08</v>
          </cell>
          <cell r="Z102">
            <v>2.3199999999999998</v>
          </cell>
          <cell r="AA102">
            <v>3.33</v>
          </cell>
          <cell r="AB102">
            <v>4.8499999999999996</v>
          </cell>
          <cell r="AC102">
            <v>1.5</v>
          </cell>
          <cell r="AD102">
            <v>4</v>
          </cell>
          <cell r="AE102">
            <v>5.96</v>
          </cell>
          <cell r="AF102">
            <v>9.84</v>
          </cell>
        </row>
        <row r="103">
          <cell r="A103" t="str">
            <v>EL24</v>
          </cell>
          <cell r="G103">
            <v>1</v>
          </cell>
          <cell r="I103">
            <v>1</v>
          </cell>
          <cell r="J103">
            <v>1</v>
          </cell>
          <cell r="M103">
            <v>2</v>
          </cell>
          <cell r="T103">
            <v>0.2</v>
          </cell>
          <cell r="W103">
            <v>1</v>
          </cell>
          <cell r="Z103">
            <v>3.33</v>
          </cell>
          <cell r="AA103">
            <v>2.5</v>
          </cell>
          <cell r="AB103">
            <v>0.05</v>
          </cell>
          <cell r="AC103">
            <v>1.5</v>
          </cell>
          <cell r="AD103">
            <v>2.17</v>
          </cell>
          <cell r="AF103">
            <v>1</v>
          </cell>
        </row>
        <row r="104">
          <cell r="A104" t="str">
            <v>EL25</v>
          </cell>
          <cell r="P104">
            <v>0.33</v>
          </cell>
          <cell r="T104">
            <v>0.33</v>
          </cell>
          <cell r="U104">
            <v>1</v>
          </cell>
          <cell r="X104">
            <v>1.5</v>
          </cell>
          <cell r="Y104">
            <v>1.2</v>
          </cell>
          <cell r="Z104">
            <v>2.08</v>
          </cell>
          <cell r="AA104">
            <v>0.25</v>
          </cell>
          <cell r="AB104">
            <v>3</v>
          </cell>
          <cell r="AD104">
            <v>2</v>
          </cell>
          <cell r="AE104">
            <v>2.25</v>
          </cell>
          <cell r="AF104">
            <v>2.54</v>
          </cell>
        </row>
        <row r="105">
          <cell r="A105" t="str">
            <v>EL30</v>
          </cell>
          <cell r="B105">
            <v>1</v>
          </cell>
          <cell r="C105">
            <v>1</v>
          </cell>
          <cell r="D105">
            <v>3.17</v>
          </cell>
          <cell r="E105">
            <v>3.53</v>
          </cell>
          <cell r="F105">
            <v>6.2</v>
          </cell>
          <cell r="G105">
            <v>6.33</v>
          </cell>
          <cell r="H105">
            <v>4</v>
          </cell>
          <cell r="I105">
            <v>9.08</v>
          </cell>
          <cell r="J105">
            <v>4.83</v>
          </cell>
          <cell r="K105">
            <v>9.9</v>
          </cell>
          <cell r="L105">
            <v>16</v>
          </cell>
          <cell r="M105">
            <v>10.08</v>
          </cell>
          <cell r="N105">
            <v>16</v>
          </cell>
          <cell r="O105">
            <v>13.5</v>
          </cell>
          <cell r="P105">
            <v>16.579999999999998</v>
          </cell>
          <cell r="Q105">
            <v>26.25</v>
          </cell>
          <cell r="R105">
            <v>8.5</v>
          </cell>
          <cell r="S105">
            <v>22.41</v>
          </cell>
          <cell r="T105">
            <v>17.18</v>
          </cell>
          <cell r="U105">
            <v>27.28</v>
          </cell>
          <cell r="V105">
            <v>35.200000000000003</v>
          </cell>
          <cell r="W105">
            <v>40.61</v>
          </cell>
          <cell r="X105">
            <v>36.979999999999997</v>
          </cell>
          <cell r="Y105">
            <v>32.72</v>
          </cell>
          <cell r="Z105">
            <v>42.27</v>
          </cell>
          <cell r="AA105">
            <v>45.92</v>
          </cell>
          <cell r="AB105">
            <v>52.25</v>
          </cell>
          <cell r="AC105">
            <v>43.12</v>
          </cell>
          <cell r="AD105">
            <v>66.819999999999993</v>
          </cell>
          <cell r="AE105">
            <v>59.32</v>
          </cell>
          <cell r="AF105">
            <v>60.13</v>
          </cell>
        </row>
        <row r="106">
          <cell r="A106" t="str">
            <v>EL41</v>
          </cell>
          <cell r="AA106">
            <v>1</v>
          </cell>
        </row>
        <row r="107">
          <cell r="A107" t="str">
            <v>EL42</v>
          </cell>
          <cell r="V107">
            <v>1</v>
          </cell>
          <cell r="Y107">
            <v>2</v>
          </cell>
          <cell r="Z107">
            <v>1</v>
          </cell>
          <cell r="AC107">
            <v>0.5</v>
          </cell>
          <cell r="AD107">
            <v>1</v>
          </cell>
          <cell r="AE107">
            <v>2</v>
          </cell>
          <cell r="AF107">
            <v>0.08</v>
          </cell>
        </row>
        <row r="108">
          <cell r="A108" t="str">
            <v>EL43</v>
          </cell>
          <cell r="M108">
            <v>1.05</v>
          </cell>
          <cell r="N108">
            <v>0.83</v>
          </cell>
          <cell r="O108">
            <v>2.33</v>
          </cell>
          <cell r="P108">
            <v>0.75</v>
          </cell>
          <cell r="Q108">
            <v>4.6500000000000004</v>
          </cell>
          <cell r="R108">
            <v>1.83</v>
          </cell>
          <cell r="S108">
            <v>1</v>
          </cell>
          <cell r="T108">
            <v>1.98</v>
          </cell>
          <cell r="U108">
            <v>1.95</v>
          </cell>
          <cell r="V108">
            <v>4</v>
          </cell>
          <cell r="W108">
            <v>1.83</v>
          </cell>
          <cell r="X108">
            <v>2</v>
          </cell>
          <cell r="Y108">
            <v>4.42</v>
          </cell>
          <cell r="Z108">
            <v>7.08</v>
          </cell>
          <cell r="AA108">
            <v>5.83</v>
          </cell>
          <cell r="AB108">
            <v>5.33</v>
          </cell>
          <cell r="AC108">
            <v>4</v>
          </cell>
          <cell r="AD108">
            <v>6.93</v>
          </cell>
          <cell r="AE108">
            <v>8.35</v>
          </cell>
          <cell r="AF108">
            <v>3.39</v>
          </cell>
        </row>
        <row r="109">
          <cell r="A109" t="str">
            <v>ELZZ</v>
          </cell>
          <cell r="C109">
            <v>1</v>
          </cell>
          <cell r="D109">
            <v>0.5</v>
          </cell>
          <cell r="E109">
            <v>1</v>
          </cell>
          <cell r="H109">
            <v>2</v>
          </cell>
          <cell r="I109">
            <v>1</v>
          </cell>
          <cell r="M109">
            <v>1</v>
          </cell>
          <cell r="O109">
            <v>1</v>
          </cell>
          <cell r="P109">
            <v>1</v>
          </cell>
          <cell r="U109">
            <v>0.5</v>
          </cell>
          <cell r="V109">
            <v>1.1100000000000001</v>
          </cell>
          <cell r="W109">
            <v>1</v>
          </cell>
          <cell r="Z109">
            <v>0.5</v>
          </cell>
          <cell r="AA109">
            <v>1.29</v>
          </cell>
          <cell r="AB109">
            <v>0.25</v>
          </cell>
          <cell r="AD109">
            <v>0.5</v>
          </cell>
          <cell r="AF109">
            <v>1.33</v>
          </cell>
        </row>
        <row r="110">
          <cell r="A110" t="str">
            <v>ELXX</v>
          </cell>
          <cell r="F110">
            <v>1</v>
          </cell>
          <cell r="R110">
            <v>1</v>
          </cell>
          <cell r="T110">
            <v>1</v>
          </cell>
          <cell r="X110">
            <v>0.25</v>
          </cell>
          <cell r="AB110">
            <v>1</v>
          </cell>
          <cell r="AD110">
            <v>1</v>
          </cell>
          <cell r="AE110">
            <v>1.7</v>
          </cell>
        </row>
        <row r="111">
          <cell r="A111" t="str">
            <v>ES11</v>
          </cell>
          <cell r="F111">
            <v>2</v>
          </cell>
          <cell r="G111">
            <v>0.2</v>
          </cell>
          <cell r="H111">
            <v>2.5</v>
          </cell>
          <cell r="J111">
            <v>2</v>
          </cell>
          <cell r="K111">
            <v>2</v>
          </cell>
          <cell r="L111">
            <v>1.2</v>
          </cell>
          <cell r="M111">
            <v>3.33</v>
          </cell>
          <cell r="N111">
            <v>1.1299999999999999</v>
          </cell>
          <cell r="O111">
            <v>2</v>
          </cell>
          <cell r="P111">
            <v>3.67</v>
          </cell>
          <cell r="Q111">
            <v>1.9</v>
          </cell>
          <cell r="R111">
            <v>4.7699999999999996</v>
          </cell>
          <cell r="S111">
            <v>1</v>
          </cell>
          <cell r="T111">
            <v>10</v>
          </cell>
          <cell r="U111">
            <v>9.64</v>
          </cell>
          <cell r="V111">
            <v>9.84</v>
          </cell>
          <cell r="W111">
            <v>11.33</v>
          </cell>
          <cell r="X111">
            <v>7.49</v>
          </cell>
          <cell r="Y111">
            <v>6.17</v>
          </cell>
          <cell r="Z111">
            <v>13.63</v>
          </cell>
          <cell r="AA111">
            <v>20.059999999999999</v>
          </cell>
          <cell r="AB111">
            <v>21.2</v>
          </cell>
          <cell r="AC111">
            <v>26.03</v>
          </cell>
          <cell r="AD111">
            <v>31.51</v>
          </cell>
          <cell r="AE111">
            <v>34.31</v>
          </cell>
          <cell r="AF111">
            <v>29.17</v>
          </cell>
        </row>
        <row r="112">
          <cell r="A112" t="str">
            <v>ES12</v>
          </cell>
          <cell r="I112">
            <v>2</v>
          </cell>
          <cell r="J112">
            <v>1</v>
          </cell>
          <cell r="L112">
            <v>1.57</v>
          </cell>
          <cell r="N112">
            <v>0.67</v>
          </cell>
          <cell r="O112">
            <v>1.33</v>
          </cell>
          <cell r="P112">
            <v>3.5</v>
          </cell>
          <cell r="Q112">
            <v>5</v>
          </cell>
          <cell r="R112">
            <v>5.52</v>
          </cell>
          <cell r="S112">
            <v>6.5</v>
          </cell>
          <cell r="T112">
            <v>4.96</v>
          </cell>
          <cell r="U112">
            <v>5</v>
          </cell>
          <cell r="V112">
            <v>3.16</v>
          </cell>
          <cell r="W112">
            <v>6.62</v>
          </cell>
          <cell r="X112">
            <v>9.09</v>
          </cell>
          <cell r="Y112">
            <v>8.33</v>
          </cell>
          <cell r="Z112">
            <v>12.6</v>
          </cell>
          <cell r="AA112">
            <v>6.5</v>
          </cell>
          <cell r="AB112">
            <v>6.64</v>
          </cell>
          <cell r="AC112">
            <v>15.33</v>
          </cell>
          <cell r="AD112">
            <v>17.8</v>
          </cell>
          <cell r="AE112">
            <v>15.33</v>
          </cell>
          <cell r="AF112">
            <v>18.52</v>
          </cell>
        </row>
        <row r="113">
          <cell r="A113" t="str">
            <v>ES13</v>
          </cell>
          <cell r="D113">
            <v>1</v>
          </cell>
          <cell r="F113">
            <v>1</v>
          </cell>
          <cell r="H113">
            <v>2</v>
          </cell>
          <cell r="J113">
            <v>3</v>
          </cell>
          <cell r="M113">
            <v>2</v>
          </cell>
          <cell r="N113">
            <v>2</v>
          </cell>
          <cell r="P113">
            <v>3</v>
          </cell>
          <cell r="Q113">
            <v>5</v>
          </cell>
          <cell r="R113">
            <v>1</v>
          </cell>
          <cell r="S113">
            <v>1.5</v>
          </cell>
          <cell r="T113">
            <v>3.17</v>
          </cell>
          <cell r="U113">
            <v>1</v>
          </cell>
          <cell r="V113">
            <v>3.33</v>
          </cell>
          <cell r="W113">
            <v>3.2</v>
          </cell>
          <cell r="X113">
            <v>5.23</v>
          </cell>
          <cell r="Y113">
            <v>0.7</v>
          </cell>
          <cell r="Z113">
            <v>4.67</v>
          </cell>
          <cell r="AA113">
            <v>0.67</v>
          </cell>
          <cell r="AB113">
            <v>5.12</v>
          </cell>
          <cell r="AC113">
            <v>4.87</v>
          </cell>
          <cell r="AD113">
            <v>8.33</v>
          </cell>
          <cell r="AE113">
            <v>11.17</v>
          </cell>
          <cell r="AF113">
            <v>5.01</v>
          </cell>
        </row>
        <row r="114">
          <cell r="A114" t="str">
            <v>ES21</v>
          </cell>
          <cell r="C114">
            <v>2</v>
          </cell>
          <cell r="D114">
            <v>1</v>
          </cell>
          <cell r="E114">
            <v>3</v>
          </cell>
          <cell r="F114">
            <v>1</v>
          </cell>
          <cell r="G114">
            <v>4</v>
          </cell>
          <cell r="H114">
            <v>1</v>
          </cell>
          <cell r="I114">
            <v>2</v>
          </cell>
          <cell r="J114">
            <v>7</v>
          </cell>
          <cell r="K114">
            <v>6.2</v>
          </cell>
          <cell r="L114">
            <v>13.5</v>
          </cell>
          <cell r="M114">
            <v>20.18</v>
          </cell>
          <cell r="N114">
            <v>14.5</v>
          </cell>
          <cell r="O114">
            <v>19.559999999999999</v>
          </cell>
          <cell r="P114">
            <v>21.28</v>
          </cell>
          <cell r="Q114">
            <v>21.54</v>
          </cell>
          <cell r="R114">
            <v>37.21</v>
          </cell>
          <cell r="S114">
            <v>26.17</v>
          </cell>
          <cell r="T114">
            <v>22.5</v>
          </cell>
          <cell r="U114">
            <v>46.63</v>
          </cell>
          <cell r="V114">
            <v>56.72</v>
          </cell>
          <cell r="W114">
            <v>52.98</v>
          </cell>
          <cell r="X114">
            <v>71.33</v>
          </cell>
          <cell r="Y114">
            <v>76.13</v>
          </cell>
          <cell r="Z114">
            <v>81.72</v>
          </cell>
          <cell r="AA114">
            <v>78.89</v>
          </cell>
          <cell r="AB114">
            <v>78.98</v>
          </cell>
          <cell r="AC114">
            <v>105.32</v>
          </cell>
          <cell r="AD114">
            <v>135.37</v>
          </cell>
          <cell r="AE114">
            <v>140.56</v>
          </cell>
          <cell r="AF114">
            <v>137.08000000000001</v>
          </cell>
        </row>
        <row r="115">
          <cell r="A115" t="str">
            <v>ES22</v>
          </cell>
          <cell r="D115">
            <v>1</v>
          </cell>
          <cell r="E115">
            <v>1</v>
          </cell>
          <cell r="F115">
            <v>3</v>
          </cell>
          <cell r="G115">
            <v>3</v>
          </cell>
          <cell r="H115">
            <v>2</v>
          </cell>
          <cell r="I115">
            <v>1</v>
          </cell>
          <cell r="J115">
            <v>2</v>
          </cell>
          <cell r="K115">
            <v>1</v>
          </cell>
          <cell r="M115">
            <v>4</v>
          </cell>
          <cell r="N115">
            <v>4.17</v>
          </cell>
          <cell r="O115">
            <v>10</v>
          </cell>
          <cell r="P115">
            <v>12</v>
          </cell>
          <cell r="Q115">
            <v>13.58</v>
          </cell>
          <cell r="R115">
            <v>6.94</v>
          </cell>
          <cell r="S115">
            <v>9.5</v>
          </cell>
          <cell r="T115">
            <v>19.5</v>
          </cell>
          <cell r="U115">
            <v>12.29</v>
          </cell>
          <cell r="V115">
            <v>19.600000000000001</v>
          </cell>
          <cell r="W115">
            <v>21.76</v>
          </cell>
          <cell r="X115">
            <v>25.39</v>
          </cell>
          <cell r="Y115">
            <v>22.53</v>
          </cell>
          <cell r="Z115">
            <v>22.98</v>
          </cell>
          <cell r="AA115">
            <v>36.25</v>
          </cell>
          <cell r="AB115">
            <v>29</v>
          </cell>
          <cell r="AC115">
            <v>62.07</v>
          </cell>
          <cell r="AD115">
            <v>61.1</v>
          </cell>
          <cell r="AE115">
            <v>47.92</v>
          </cell>
          <cell r="AF115">
            <v>61.17</v>
          </cell>
        </row>
        <row r="116">
          <cell r="A116" t="str">
            <v>ES23</v>
          </cell>
          <cell r="H116">
            <v>1</v>
          </cell>
          <cell r="J116">
            <v>2</v>
          </cell>
          <cell r="L116">
            <v>1</v>
          </cell>
          <cell r="M116">
            <v>1</v>
          </cell>
          <cell r="N116">
            <v>0.5</v>
          </cell>
          <cell r="O116">
            <v>1</v>
          </cell>
          <cell r="Q116">
            <v>4.28</v>
          </cell>
          <cell r="S116">
            <v>1</v>
          </cell>
          <cell r="T116">
            <v>0.5</v>
          </cell>
          <cell r="U116">
            <v>1</v>
          </cell>
          <cell r="W116">
            <v>2</v>
          </cell>
          <cell r="X116">
            <v>1.33</v>
          </cell>
          <cell r="Y116">
            <v>1</v>
          </cell>
          <cell r="Z116">
            <v>1</v>
          </cell>
          <cell r="AA116">
            <v>5.45</v>
          </cell>
          <cell r="AB116">
            <v>7.5</v>
          </cell>
          <cell r="AC116">
            <v>11.33</v>
          </cell>
          <cell r="AD116">
            <v>5.25</v>
          </cell>
          <cell r="AE116">
            <v>7.54</v>
          </cell>
          <cell r="AF116">
            <v>13</v>
          </cell>
        </row>
        <row r="117">
          <cell r="A117" t="str">
            <v>ES24</v>
          </cell>
          <cell r="B117">
            <v>1</v>
          </cell>
          <cell r="C117">
            <v>2</v>
          </cell>
          <cell r="D117">
            <v>1.33</v>
          </cell>
          <cell r="G117">
            <v>2</v>
          </cell>
          <cell r="H117">
            <v>2</v>
          </cell>
          <cell r="J117">
            <v>2</v>
          </cell>
          <cell r="K117">
            <v>2</v>
          </cell>
          <cell r="L117">
            <v>4</v>
          </cell>
          <cell r="M117">
            <v>3</v>
          </cell>
          <cell r="N117">
            <v>3.5</v>
          </cell>
          <cell r="O117">
            <v>4.5</v>
          </cell>
          <cell r="P117">
            <v>12</v>
          </cell>
          <cell r="Q117">
            <v>15.5</v>
          </cell>
          <cell r="R117">
            <v>8.5</v>
          </cell>
          <cell r="S117">
            <v>9.5299999999999994</v>
          </cell>
          <cell r="T117">
            <v>14</v>
          </cell>
          <cell r="U117">
            <v>22</v>
          </cell>
          <cell r="V117">
            <v>19.920000000000002</v>
          </cell>
          <cell r="W117">
            <v>37</v>
          </cell>
          <cell r="X117">
            <v>19.22</v>
          </cell>
          <cell r="Y117">
            <v>37.5</v>
          </cell>
          <cell r="Z117">
            <v>24.86</v>
          </cell>
          <cell r="AA117">
            <v>48.68</v>
          </cell>
          <cell r="AB117">
            <v>33.520000000000003</v>
          </cell>
          <cell r="AC117">
            <v>32.590000000000003</v>
          </cell>
          <cell r="AD117">
            <v>51.21</v>
          </cell>
          <cell r="AE117">
            <v>47.8</v>
          </cell>
          <cell r="AF117">
            <v>74.75</v>
          </cell>
        </row>
        <row r="118">
          <cell r="A118" t="str">
            <v>ES30</v>
          </cell>
          <cell r="B118">
            <v>1</v>
          </cell>
          <cell r="C118">
            <v>6</v>
          </cell>
          <cell r="D118">
            <v>3</v>
          </cell>
          <cell r="E118">
            <v>6.83</v>
          </cell>
          <cell r="F118">
            <v>5.5</v>
          </cell>
          <cell r="G118">
            <v>9.83</v>
          </cell>
          <cell r="H118">
            <v>28.17</v>
          </cell>
          <cell r="I118">
            <v>29.17</v>
          </cell>
          <cell r="J118">
            <v>33.83</v>
          </cell>
          <cell r="K118">
            <v>35.06</v>
          </cell>
          <cell r="L118">
            <v>36.85</v>
          </cell>
          <cell r="M118">
            <v>43.99</v>
          </cell>
          <cell r="N118">
            <v>62.17</v>
          </cell>
          <cell r="O118">
            <v>63.25</v>
          </cell>
          <cell r="P118">
            <v>74.42</v>
          </cell>
          <cell r="Q118">
            <v>76.760000000000005</v>
          </cell>
          <cell r="R118">
            <v>82.54</v>
          </cell>
          <cell r="S118">
            <v>84.57</v>
          </cell>
          <cell r="T118">
            <v>81.55</v>
          </cell>
          <cell r="U118">
            <v>84.92</v>
          </cell>
          <cell r="V118">
            <v>108.73</v>
          </cell>
          <cell r="W118">
            <v>144.88999999999999</v>
          </cell>
          <cell r="X118">
            <v>155.58000000000001</v>
          </cell>
          <cell r="Y118">
            <v>131</v>
          </cell>
          <cell r="Z118">
            <v>162.9</v>
          </cell>
          <cell r="AA118">
            <v>142.75</v>
          </cell>
          <cell r="AB118">
            <v>166.12</v>
          </cell>
          <cell r="AC118">
            <v>209.32</v>
          </cell>
          <cell r="AD118">
            <v>244.56</v>
          </cell>
          <cell r="AE118">
            <v>255.2</v>
          </cell>
          <cell r="AF118">
            <v>263.45999999999998</v>
          </cell>
        </row>
        <row r="119">
          <cell r="A119" t="str">
            <v>ES41</v>
          </cell>
          <cell r="E119">
            <v>1</v>
          </cell>
          <cell r="H119">
            <v>1.83</v>
          </cell>
          <cell r="I119">
            <v>1</v>
          </cell>
          <cell r="J119">
            <v>2</v>
          </cell>
          <cell r="K119">
            <v>3.6</v>
          </cell>
          <cell r="M119">
            <v>3.77</v>
          </cell>
          <cell r="N119">
            <v>6.75</v>
          </cell>
          <cell r="O119">
            <v>3.14</v>
          </cell>
          <cell r="P119">
            <v>5.17</v>
          </cell>
          <cell r="Q119">
            <v>8.2100000000000009</v>
          </cell>
          <cell r="R119">
            <v>8.92</v>
          </cell>
          <cell r="S119">
            <v>11.37</v>
          </cell>
          <cell r="T119">
            <v>6.67</v>
          </cell>
          <cell r="U119">
            <v>14.52</v>
          </cell>
          <cell r="V119">
            <v>18.079999999999998</v>
          </cell>
          <cell r="W119">
            <v>13.05</v>
          </cell>
          <cell r="X119">
            <v>19.239999999999998</v>
          </cell>
          <cell r="Y119">
            <v>21.63</v>
          </cell>
          <cell r="Z119">
            <v>32.11</v>
          </cell>
          <cell r="AA119">
            <v>28.04</v>
          </cell>
          <cell r="AB119">
            <v>31.06</v>
          </cell>
          <cell r="AC119">
            <v>45.34</v>
          </cell>
          <cell r="AD119">
            <v>50.68</v>
          </cell>
          <cell r="AE119">
            <v>38.299999999999997</v>
          </cell>
          <cell r="AF119">
            <v>38.89</v>
          </cell>
        </row>
        <row r="120">
          <cell r="A120" t="str">
            <v>ES42</v>
          </cell>
          <cell r="G120">
            <v>2</v>
          </cell>
          <cell r="I120">
            <v>1</v>
          </cell>
          <cell r="J120">
            <v>1</v>
          </cell>
          <cell r="L120">
            <v>2</v>
          </cell>
          <cell r="N120">
            <v>1</v>
          </cell>
          <cell r="P120">
            <v>1.7</v>
          </cell>
          <cell r="Q120">
            <v>1.5</v>
          </cell>
          <cell r="R120">
            <v>4.08</v>
          </cell>
          <cell r="S120">
            <v>3.02</v>
          </cell>
          <cell r="T120">
            <v>3.75</v>
          </cell>
          <cell r="U120">
            <v>2.64</v>
          </cell>
          <cell r="V120">
            <v>9.15</v>
          </cell>
          <cell r="W120">
            <v>7.29</v>
          </cell>
          <cell r="X120">
            <v>5.43</v>
          </cell>
          <cell r="Y120">
            <v>6.9</v>
          </cell>
          <cell r="Z120">
            <v>12.02</v>
          </cell>
          <cell r="AA120">
            <v>9.1199999999999992</v>
          </cell>
          <cell r="AB120">
            <v>12.58</v>
          </cell>
          <cell r="AC120">
            <v>15.69</v>
          </cell>
          <cell r="AD120">
            <v>26.5</v>
          </cell>
          <cell r="AE120">
            <v>20.22</v>
          </cell>
          <cell r="AF120">
            <v>17.63</v>
          </cell>
        </row>
        <row r="121">
          <cell r="A121" t="str">
            <v>ES43</v>
          </cell>
          <cell r="L121">
            <v>1</v>
          </cell>
          <cell r="O121">
            <v>1</v>
          </cell>
          <cell r="P121">
            <v>1</v>
          </cell>
          <cell r="Q121">
            <v>0.2</v>
          </cell>
          <cell r="S121">
            <v>1.33</v>
          </cell>
          <cell r="T121">
            <v>2</v>
          </cell>
          <cell r="U121">
            <v>0.33</v>
          </cell>
          <cell r="V121">
            <v>5</v>
          </cell>
          <cell r="W121">
            <v>1.5</v>
          </cell>
          <cell r="X121">
            <v>1</v>
          </cell>
          <cell r="Y121">
            <v>2.8</v>
          </cell>
          <cell r="Z121">
            <v>1.58</v>
          </cell>
          <cell r="AA121">
            <v>2</v>
          </cell>
          <cell r="AC121">
            <v>2.83</v>
          </cell>
          <cell r="AD121">
            <v>5.5</v>
          </cell>
          <cell r="AE121">
            <v>3</v>
          </cell>
          <cell r="AF121">
            <v>1.5</v>
          </cell>
        </row>
        <row r="122">
          <cell r="A122" t="str">
            <v>ES51</v>
          </cell>
          <cell r="C122">
            <v>9.33</v>
          </cell>
          <cell r="D122">
            <v>8.25</v>
          </cell>
          <cell r="E122">
            <v>19.329999999999998</v>
          </cell>
          <cell r="F122">
            <v>24.75</v>
          </cell>
          <cell r="G122">
            <v>33.67</v>
          </cell>
          <cell r="H122">
            <v>47.17</v>
          </cell>
          <cell r="I122">
            <v>34.200000000000003</v>
          </cell>
          <cell r="J122">
            <v>53</v>
          </cell>
          <cell r="K122">
            <v>61.7</v>
          </cell>
          <cell r="L122">
            <v>84.33</v>
          </cell>
          <cell r="M122">
            <v>98.43</v>
          </cell>
          <cell r="N122">
            <v>117.52</v>
          </cell>
          <cell r="O122">
            <v>114.5</v>
          </cell>
          <cell r="P122">
            <v>136.72</v>
          </cell>
          <cell r="Q122">
            <v>92.14</v>
          </cell>
          <cell r="R122">
            <v>141.11000000000001</v>
          </cell>
          <cell r="S122">
            <v>159.66</v>
          </cell>
          <cell r="T122">
            <v>157.22</v>
          </cell>
          <cell r="U122">
            <v>165.49</v>
          </cell>
          <cell r="V122">
            <v>236</v>
          </cell>
          <cell r="W122">
            <v>218.2</v>
          </cell>
          <cell r="X122">
            <v>278.57</v>
          </cell>
          <cell r="Y122">
            <v>329.56</v>
          </cell>
          <cell r="Z122">
            <v>351.15</v>
          </cell>
          <cell r="AA122">
            <v>379.68</v>
          </cell>
          <cell r="AB122">
            <v>396.86</v>
          </cell>
          <cell r="AC122">
            <v>488.66</v>
          </cell>
          <cell r="AD122">
            <v>504.68</v>
          </cell>
          <cell r="AE122">
            <v>524.92999999999995</v>
          </cell>
          <cell r="AF122">
            <v>520.29999999999995</v>
          </cell>
        </row>
        <row r="123">
          <cell r="A123" t="str">
            <v>ES52</v>
          </cell>
          <cell r="E123">
            <v>1</v>
          </cell>
          <cell r="F123">
            <v>1</v>
          </cell>
          <cell r="G123">
            <v>2.5</v>
          </cell>
          <cell r="H123">
            <v>4.5</v>
          </cell>
          <cell r="I123">
            <v>3</v>
          </cell>
          <cell r="J123">
            <v>7</v>
          </cell>
          <cell r="K123">
            <v>11</v>
          </cell>
          <cell r="L123">
            <v>8.5</v>
          </cell>
          <cell r="M123">
            <v>12.83</v>
          </cell>
          <cell r="N123">
            <v>14.33</v>
          </cell>
          <cell r="O123">
            <v>13.33</v>
          </cell>
          <cell r="P123">
            <v>25</v>
          </cell>
          <cell r="Q123">
            <v>19.25</v>
          </cell>
          <cell r="R123">
            <v>36.979999999999997</v>
          </cell>
          <cell r="S123">
            <v>52.37</v>
          </cell>
          <cell r="T123">
            <v>32.67</v>
          </cell>
          <cell r="U123">
            <v>35.42</v>
          </cell>
          <cell r="V123">
            <v>47.86</v>
          </cell>
          <cell r="W123">
            <v>63.77</v>
          </cell>
          <cell r="X123">
            <v>78.28</v>
          </cell>
          <cell r="Y123">
            <v>82.97</v>
          </cell>
          <cell r="Z123">
            <v>93.55</v>
          </cell>
          <cell r="AA123">
            <v>94.94</v>
          </cell>
          <cell r="AB123">
            <v>86.21</v>
          </cell>
          <cell r="AC123">
            <v>114.98</v>
          </cell>
          <cell r="AD123">
            <v>115.01</v>
          </cell>
          <cell r="AE123">
            <v>89.87</v>
          </cell>
          <cell r="AF123">
            <v>109.61</v>
          </cell>
        </row>
        <row r="124">
          <cell r="A124" t="str">
            <v>ES53</v>
          </cell>
          <cell r="D124">
            <v>1</v>
          </cell>
          <cell r="G124">
            <v>1.5</v>
          </cell>
          <cell r="H124">
            <v>2</v>
          </cell>
          <cell r="K124">
            <v>2.5</v>
          </cell>
          <cell r="L124">
            <v>4</v>
          </cell>
          <cell r="N124">
            <v>2</v>
          </cell>
          <cell r="P124">
            <v>1</v>
          </cell>
          <cell r="Q124">
            <v>1</v>
          </cell>
          <cell r="R124">
            <v>3</v>
          </cell>
          <cell r="S124">
            <v>2.2000000000000002</v>
          </cell>
          <cell r="T124">
            <v>3</v>
          </cell>
          <cell r="U124">
            <v>4.5</v>
          </cell>
          <cell r="V124">
            <v>2.5</v>
          </cell>
          <cell r="W124">
            <v>8.1999999999999993</v>
          </cell>
          <cell r="X124">
            <v>6.76</v>
          </cell>
          <cell r="Y124">
            <v>10.6</v>
          </cell>
          <cell r="Z124">
            <v>6.74</v>
          </cell>
          <cell r="AA124">
            <v>2.83</v>
          </cell>
          <cell r="AB124">
            <v>6</v>
          </cell>
          <cell r="AC124">
            <v>7.83</v>
          </cell>
          <cell r="AD124">
            <v>6.07</v>
          </cell>
          <cell r="AE124">
            <v>9.75</v>
          </cell>
          <cell r="AF124">
            <v>8.33</v>
          </cell>
        </row>
        <row r="125">
          <cell r="A125" t="str">
            <v>ES61</v>
          </cell>
          <cell r="C125">
            <v>1</v>
          </cell>
          <cell r="D125">
            <v>5.33</v>
          </cell>
          <cell r="E125">
            <v>2</v>
          </cell>
          <cell r="F125">
            <v>6.33</v>
          </cell>
          <cell r="G125">
            <v>6.5</v>
          </cell>
          <cell r="H125">
            <v>3.6</v>
          </cell>
          <cell r="I125">
            <v>4.83</v>
          </cell>
          <cell r="J125">
            <v>4</v>
          </cell>
          <cell r="K125">
            <v>5.7</v>
          </cell>
          <cell r="L125">
            <v>9.67</v>
          </cell>
          <cell r="M125">
            <v>8.76</v>
          </cell>
          <cell r="N125">
            <v>5.67</v>
          </cell>
          <cell r="O125">
            <v>15.5</v>
          </cell>
          <cell r="P125">
            <v>9.08</v>
          </cell>
          <cell r="Q125">
            <v>13.92</v>
          </cell>
          <cell r="R125">
            <v>14.82</v>
          </cell>
          <cell r="S125">
            <v>12.63</v>
          </cell>
          <cell r="T125">
            <v>11.75</v>
          </cell>
          <cell r="U125">
            <v>21.33</v>
          </cell>
          <cell r="V125">
            <v>34.03</v>
          </cell>
          <cell r="W125">
            <v>19.32</v>
          </cell>
          <cell r="X125">
            <v>31.45</v>
          </cell>
          <cell r="Y125">
            <v>37.35</v>
          </cell>
          <cell r="Z125">
            <v>39.71</v>
          </cell>
          <cell r="AA125">
            <v>53.83</v>
          </cell>
          <cell r="AB125">
            <v>51.62</v>
          </cell>
          <cell r="AC125">
            <v>42.14</v>
          </cell>
          <cell r="AD125">
            <v>63.24</v>
          </cell>
          <cell r="AE125">
            <v>71.05</v>
          </cell>
          <cell r="AF125">
            <v>49.36</v>
          </cell>
        </row>
        <row r="126">
          <cell r="A126" t="str">
            <v>ES62</v>
          </cell>
          <cell r="D126">
            <v>1</v>
          </cell>
          <cell r="E126">
            <v>4</v>
          </cell>
          <cell r="F126">
            <v>1</v>
          </cell>
          <cell r="I126">
            <v>0.5</v>
          </cell>
          <cell r="K126">
            <v>2</v>
          </cell>
          <cell r="L126">
            <v>0.5</v>
          </cell>
          <cell r="P126">
            <v>3.33</v>
          </cell>
          <cell r="Q126">
            <v>3</v>
          </cell>
          <cell r="R126">
            <v>2.13</v>
          </cell>
          <cell r="S126">
            <v>3</v>
          </cell>
          <cell r="T126">
            <v>3.67</v>
          </cell>
          <cell r="U126">
            <v>0.39</v>
          </cell>
          <cell r="V126">
            <v>5</v>
          </cell>
          <cell r="W126">
            <v>7</v>
          </cell>
          <cell r="X126">
            <v>5.38</v>
          </cell>
          <cell r="Y126">
            <v>10.58</v>
          </cell>
          <cell r="Z126">
            <v>7.36</v>
          </cell>
          <cell r="AA126">
            <v>11.25</v>
          </cell>
          <cell r="AB126">
            <v>9</v>
          </cell>
          <cell r="AC126">
            <v>10.25</v>
          </cell>
          <cell r="AD126">
            <v>12.36</v>
          </cell>
          <cell r="AE126">
            <v>16.78</v>
          </cell>
          <cell r="AF126">
            <v>23.98</v>
          </cell>
        </row>
        <row r="127">
          <cell r="A127" t="str">
            <v>ES70</v>
          </cell>
          <cell r="D127">
            <v>1</v>
          </cell>
          <cell r="E127">
            <v>2</v>
          </cell>
          <cell r="F127">
            <v>1</v>
          </cell>
          <cell r="H127">
            <v>2.5</v>
          </cell>
          <cell r="I127">
            <v>1</v>
          </cell>
          <cell r="J127">
            <v>1.5</v>
          </cell>
          <cell r="M127">
            <v>1</v>
          </cell>
          <cell r="N127">
            <v>2.5</v>
          </cell>
          <cell r="O127">
            <v>2.33</v>
          </cell>
          <cell r="P127">
            <v>0.7</v>
          </cell>
          <cell r="Q127">
            <v>1</v>
          </cell>
          <cell r="R127">
            <v>5</v>
          </cell>
          <cell r="S127">
            <v>2.5</v>
          </cell>
          <cell r="T127">
            <v>4.2</v>
          </cell>
          <cell r="U127">
            <v>4</v>
          </cell>
          <cell r="V127">
            <v>2.75</v>
          </cell>
          <cell r="W127">
            <v>5</v>
          </cell>
          <cell r="X127">
            <v>5</v>
          </cell>
          <cell r="Y127">
            <v>11.5</v>
          </cell>
          <cell r="Z127">
            <v>5</v>
          </cell>
          <cell r="AA127">
            <v>7.5</v>
          </cell>
          <cell r="AB127">
            <v>11</v>
          </cell>
          <cell r="AC127">
            <v>8</v>
          </cell>
          <cell r="AD127">
            <v>11.57</v>
          </cell>
          <cell r="AE127">
            <v>7.67</v>
          </cell>
          <cell r="AF127">
            <v>7.35</v>
          </cell>
        </row>
        <row r="128">
          <cell r="A128" t="str">
            <v>ESZZ</v>
          </cell>
          <cell r="N128">
            <v>0.08</v>
          </cell>
          <cell r="P128">
            <v>1.97</v>
          </cell>
          <cell r="R128">
            <v>0.5</v>
          </cell>
          <cell r="U128">
            <v>1.1100000000000001</v>
          </cell>
          <cell r="X128">
            <v>3.15</v>
          </cell>
          <cell r="Y128">
            <v>3.67</v>
          </cell>
          <cell r="AA128">
            <v>1.25</v>
          </cell>
          <cell r="AB128">
            <v>3.08</v>
          </cell>
          <cell r="AC128">
            <v>0.33</v>
          </cell>
          <cell r="AD128">
            <v>1.67</v>
          </cell>
          <cell r="AE128">
            <v>0.11</v>
          </cell>
        </row>
        <row r="129">
          <cell r="A129" t="str">
            <v>ESXX</v>
          </cell>
          <cell r="C129">
            <v>2</v>
          </cell>
          <cell r="D129">
            <v>2</v>
          </cell>
          <cell r="E129">
            <v>2</v>
          </cell>
          <cell r="F129">
            <v>3</v>
          </cell>
          <cell r="H129">
            <v>3.4</v>
          </cell>
          <cell r="I129">
            <v>2</v>
          </cell>
          <cell r="J129">
            <v>3.5</v>
          </cell>
          <cell r="K129">
            <v>12</v>
          </cell>
          <cell r="L129">
            <v>5.67</v>
          </cell>
          <cell r="M129">
            <v>3</v>
          </cell>
          <cell r="N129">
            <v>6.87</v>
          </cell>
          <cell r="O129">
            <v>1.17</v>
          </cell>
          <cell r="P129">
            <v>4.83</v>
          </cell>
          <cell r="Q129">
            <v>6.5</v>
          </cell>
          <cell r="R129">
            <v>2.74</v>
          </cell>
          <cell r="S129">
            <v>2.67</v>
          </cell>
          <cell r="T129">
            <v>4.04</v>
          </cell>
          <cell r="U129">
            <v>1.83</v>
          </cell>
          <cell r="V129">
            <v>4</v>
          </cell>
          <cell r="W129">
            <v>2.64</v>
          </cell>
          <cell r="X129">
            <v>5</v>
          </cell>
          <cell r="Y129">
            <v>2.0099999999999998</v>
          </cell>
          <cell r="Z129">
            <v>4.49</v>
          </cell>
          <cell r="AA129">
            <v>5.88</v>
          </cell>
          <cell r="AB129">
            <v>7.08</v>
          </cell>
          <cell r="AC129">
            <v>13.14</v>
          </cell>
          <cell r="AD129">
            <v>8.69</v>
          </cell>
          <cell r="AE129">
            <v>8.24</v>
          </cell>
          <cell r="AF129">
            <v>6.63</v>
          </cell>
        </row>
        <row r="130">
          <cell r="A130" t="str">
            <v>FR10</v>
          </cell>
          <cell r="B130">
            <v>158.75</v>
          </cell>
          <cell r="C130">
            <v>650.84</v>
          </cell>
          <cell r="D130">
            <v>1140.68</v>
          </cell>
          <cell r="E130">
            <v>1239.57</v>
          </cell>
          <cell r="F130">
            <v>1431.26</v>
          </cell>
          <cell r="G130">
            <v>1435.19</v>
          </cell>
          <cell r="H130">
            <v>1542.51</v>
          </cell>
          <cell r="I130">
            <v>1527.81</v>
          </cell>
          <cell r="J130">
            <v>1708.8</v>
          </cell>
          <cell r="K130">
            <v>1767.21</v>
          </cell>
          <cell r="L130">
            <v>1932.02</v>
          </cell>
          <cell r="M130">
            <v>2126.34</v>
          </cell>
          <cell r="N130">
            <v>2128.1999999999998</v>
          </cell>
          <cell r="O130">
            <v>2146.54</v>
          </cell>
          <cell r="P130">
            <v>2207.17</v>
          </cell>
          <cell r="Q130">
            <v>1983.32</v>
          </cell>
          <cell r="R130">
            <v>1989.93</v>
          </cell>
          <cell r="S130">
            <v>2083.27</v>
          </cell>
          <cell r="T130">
            <v>2160.04</v>
          </cell>
          <cell r="U130">
            <v>2246.56</v>
          </cell>
          <cell r="V130">
            <v>2559.2600000000002</v>
          </cell>
          <cell r="W130">
            <v>2858.2</v>
          </cell>
          <cell r="X130">
            <v>3016.34</v>
          </cell>
          <cell r="Y130">
            <v>2923.76</v>
          </cell>
          <cell r="Z130">
            <v>2926.99</v>
          </cell>
          <cell r="AA130">
            <v>2810.62</v>
          </cell>
          <cell r="AB130">
            <v>3123.01</v>
          </cell>
          <cell r="AC130">
            <v>3341.41</v>
          </cell>
          <cell r="AD130">
            <v>3051.78</v>
          </cell>
          <cell r="AE130">
            <v>3135.29</v>
          </cell>
          <cell r="AF130">
            <v>3136.99</v>
          </cell>
        </row>
        <row r="131">
          <cell r="A131" t="str">
            <v>FR21</v>
          </cell>
          <cell r="B131">
            <v>5</v>
          </cell>
          <cell r="C131">
            <v>8.33</v>
          </cell>
          <cell r="D131">
            <v>23</v>
          </cell>
          <cell r="E131">
            <v>22.83</v>
          </cell>
          <cell r="F131">
            <v>28.75</v>
          </cell>
          <cell r="G131">
            <v>26.92</v>
          </cell>
          <cell r="H131">
            <v>36.25</v>
          </cell>
          <cell r="I131">
            <v>35.1</v>
          </cell>
          <cell r="J131">
            <v>27.08</v>
          </cell>
          <cell r="K131">
            <v>54.58</v>
          </cell>
          <cell r="L131">
            <v>52.53</v>
          </cell>
          <cell r="M131">
            <v>61.76</v>
          </cell>
          <cell r="N131">
            <v>68.540000000000006</v>
          </cell>
          <cell r="O131">
            <v>64.28</v>
          </cell>
          <cell r="P131">
            <v>68.75</v>
          </cell>
          <cell r="Q131">
            <v>59.05</v>
          </cell>
          <cell r="R131">
            <v>65.430000000000007</v>
          </cell>
          <cell r="S131">
            <v>46.98</v>
          </cell>
          <cell r="T131">
            <v>52.68</v>
          </cell>
          <cell r="U131">
            <v>55.73</v>
          </cell>
          <cell r="V131">
            <v>81.540000000000006</v>
          </cell>
          <cell r="W131">
            <v>71.260000000000005</v>
          </cell>
          <cell r="X131">
            <v>86.59</v>
          </cell>
          <cell r="Y131">
            <v>92.72</v>
          </cell>
          <cell r="Z131">
            <v>74.63</v>
          </cell>
          <cell r="AA131">
            <v>83.23</v>
          </cell>
          <cell r="AB131">
            <v>83.8</v>
          </cell>
          <cell r="AC131">
            <v>70.88</v>
          </cell>
          <cell r="AD131">
            <v>77.3</v>
          </cell>
          <cell r="AE131">
            <v>95.78</v>
          </cell>
          <cell r="AF131">
            <v>64.709999999999994</v>
          </cell>
        </row>
        <row r="132">
          <cell r="A132" t="str">
            <v>FR22</v>
          </cell>
          <cell r="B132">
            <v>3.5</v>
          </cell>
          <cell r="C132">
            <v>27.08</v>
          </cell>
          <cell r="D132">
            <v>40.18</v>
          </cell>
          <cell r="E132">
            <v>38.24</v>
          </cell>
          <cell r="F132">
            <v>56.25</v>
          </cell>
          <cell r="G132">
            <v>53.02</v>
          </cell>
          <cell r="H132">
            <v>77.58</v>
          </cell>
          <cell r="I132">
            <v>60.78</v>
          </cell>
          <cell r="J132">
            <v>84.57</v>
          </cell>
          <cell r="K132">
            <v>86.92</v>
          </cell>
          <cell r="L132">
            <v>97.67</v>
          </cell>
          <cell r="M132">
            <v>111.75</v>
          </cell>
          <cell r="N132">
            <v>119.97</v>
          </cell>
          <cell r="O132">
            <v>105.05</v>
          </cell>
          <cell r="P132">
            <v>124.98</v>
          </cell>
          <cell r="Q132">
            <v>107.56</v>
          </cell>
          <cell r="R132">
            <v>90.45</v>
          </cell>
          <cell r="S132">
            <v>111.81</v>
          </cell>
          <cell r="T132">
            <v>97.24</v>
          </cell>
          <cell r="U132">
            <v>123.73</v>
          </cell>
          <cell r="V132">
            <v>153.13999999999999</v>
          </cell>
          <cell r="W132">
            <v>165.47</v>
          </cell>
          <cell r="X132">
            <v>142.31</v>
          </cell>
          <cell r="Y132">
            <v>139.55000000000001</v>
          </cell>
          <cell r="Z132">
            <v>138.69999999999999</v>
          </cell>
          <cell r="AA132">
            <v>130.38</v>
          </cell>
          <cell r="AB132">
            <v>139.21</v>
          </cell>
          <cell r="AC132">
            <v>151.88</v>
          </cell>
          <cell r="AD132">
            <v>189.42</v>
          </cell>
          <cell r="AE132">
            <v>135.91</v>
          </cell>
          <cell r="AF132">
            <v>158.91999999999999</v>
          </cell>
        </row>
        <row r="133">
          <cell r="A133" t="str">
            <v>FR23</v>
          </cell>
          <cell r="B133">
            <v>11.5</v>
          </cell>
          <cell r="C133">
            <v>24.42</v>
          </cell>
          <cell r="D133">
            <v>34.83</v>
          </cell>
          <cell r="E133">
            <v>40.24</v>
          </cell>
          <cell r="F133">
            <v>54.1</v>
          </cell>
          <cell r="G133">
            <v>49.08</v>
          </cell>
          <cell r="H133">
            <v>51.11</v>
          </cell>
          <cell r="I133">
            <v>62.41</v>
          </cell>
          <cell r="J133">
            <v>61.64</v>
          </cell>
          <cell r="K133">
            <v>70.58</v>
          </cell>
          <cell r="L133">
            <v>83.58</v>
          </cell>
          <cell r="M133">
            <v>94.58</v>
          </cell>
          <cell r="N133">
            <v>97.52</v>
          </cell>
          <cell r="O133">
            <v>102.95</v>
          </cell>
          <cell r="P133">
            <v>85.09</v>
          </cell>
          <cell r="Q133">
            <v>81.650000000000006</v>
          </cell>
          <cell r="R133">
            <v>86.92</v>
          </cell>
          <cell r="S133">
            <v>96.78</v>
          </cell>
          <cell r="T133">
            <v>117.76</v>
          </cell>
          <cell r="U133">
            <v>150.34</v>
          </cell>
          <cell r="V133">
            <v>149.52000000000001</v>
          </cell>
          <cell r="W133">
            <v>156.15</v>
          </cell>
          <cell r="X133">
            <v>190.83</v>
          </cell>
          <cell r="Y133">
            <v>165.81</v>
          </cell>
          <cell r="Z133">
            <v>170.09</v>
          </cell>
          <cell r="AA133">
            <v>167.18</v>
          </cell>
          <cell r="AB133">
            <v>208.18</v>
          </cell>
          <cell r="AC133">
            <v>188.07</v>
          </cell>
          <cell r="AD133">
            <v>226.39</v>
          </cell>
          <cell r="AE133">
            <v>236.93</v>
          </cell>
          <cell r="AF133">
            <v>220.34</v>
          </cell>
        </row>
        <row r="134">
          <cell r="A134" t="str">
            <v>FR24</v>
          </cell>
          <cell r="B134">
            <v>4.5</v>
          </cell>
          <cell r="C134">
            <v>22.78</v>
          </cell>
          <cell r="D134">
            <v>29.89</v>
          </cell>
          <cell r="E134">
            <v>52.3</v>
          </cell>
          <cell r="F134">
            <v>54.42</v>
          </cell>
          <cell r="G134">
            <v>71.599999999999994</v>
          </cell>
          <cell r="H134">
            <v>63.42</v>
          </cell>
          <cell r="I134">
            <v>78.02</v>
          </cell>
          <cell r="J134">
            <v>86.4</v>
          </cell>
          <cell r="K134">
            <v>98.58</v>
          </cell>
          <cell r="L134">
            <v>110.08</v>
          </cell>
          <cell r="M134">
            <v>119.81</v>
          </cell>
          <cell r="N134">
            <v>134.47</v>
          </cell>
          <cell r="O134">
            <v>134.51</v>
          </cell>
          <cell r="P134">
            <v>136.44999999999999</v>
          </cell>
          <cell r="Q134">
            <v>141.35</v>
          </cell>
          <cell r="R134">
            <v>185.47</v>
          </cell>
          <cell r="S134">
            <v>180.96</v>
          </cell>
          <cell r="T134">
            <v>181.51</v>
          </cell>
          <cell r="U134">
            <v>228.65</v>
          </cell>
          <cell r="V134">
            <v>215.83</v>
          </cell>
          <cell r="W134">
            <v>211.17</v>
          </cell>
          <cell r="X134">
            <v>256.52999999999997</v>
          </cell>
          <cell r="Y134">
            <v>259.27</v>
          </cell>
          <cell r="Z134">
            <v>232.35</v>
          </cell>
          <cell r="AA134">
            <v>219.19</v>
          </cell>
          <cell r="AB134">
            <v>266.16000000000003</v>
          </cell>
          <cell r="AC134">
            <v>271.64999999999998</v>
          </cell>
          <cell r="AD134">
            <v>280.67</v>
          </cell>
          <cell r="AE134">
            <v>247.59</v>
          </cell>
          <cell r="AF134">
            <v>233.3</v>
          </cell>
        </row>
        <row r="135">
          <cell r="A135" t="str">
            <v>FR25</v>
          </cell>
          <cell r="B135">
            <v>2</v>
          </cell>
          <cell r="C135">
            <v>6.17</v>
          </cell>
          <cell r="D135">
            <v>15.37</v>
          </cell>
          <cell r="E135">
            <v>17.829999999999998</v>
          </cell>
          <cell r="F135">
            <v>15.63</v>
          </cell>
          <cell r="G135">
            <v>26.25</v>
          </cell>
          <cell r="H135">
            <v>19.37</v>
          </cell>
          <cell r="I135">
            <v>17.97</v>
          </cell>
          <cell r="J135">
            <v>24.17</v>
          </cell>
          <cell r="K135">
            <v>28.98</v>
          </cell>
          <cell r="L135">
            <v>46.61</v>
          </cell>
          <cell r="M135">
            <v>39.75</v>
          </cell>
          <cell r="N135">
            <v>43.95</v>
          </cell>
          <cell r="O135">
            <v>54.58</v>
          </cell>
          <cell r="P135">
            <v>59.58</v>
          </cell>
          <cell r="Q135">
            <v>51.62</v>
          </cell>
          <cell r="R135">
            <v>72.400000000000006</v>
          </cell>
          <cell r="S135">
            <v>59.63</v>
          </cell>
          <cell r="T135">
            <v>52.28</v>
          </cell>
          <cell r="U135">
            <v>68.400000000000006</v>
          </cell>
          <cell r="V135">
            <v>66.349999999999994</v>
          </cell>
          <cell r="W135">
            <v>75.31</v>
          </cell>
          <cell r="X135">
            <v>57.17</v>
          </cell>
          <cell r="Y135">
            <v>84.91</v>
          </cell>
          <cell r="Z135">
            <v>78.87</v>
          </cell>
          <cell r="AA135">
            <v>84.79</v>
          </cell>
          <cell r="AB135">
            <v>102.07</v>
          </cell>
          <cell r="AC135">
            <v>106.14</v>
          </cell>
          <cell r="AD135">
            <v>88.77</v>
          </cell>
          <cell r="AE135">
            <v>80.63</v>
          </cell>
          <cell r="AF135">
            <v>100.28</v>
          </cell>
        </row>
        <row r="136">
          <cell r="A136" t="str">
            <v>FR26</v>
          </cell>
          <cell r="B136">
            <v>4.17</v>
          </cell>
          <cell r="C136">
            <v>19</v>
          </cell>
          <cell r="D136">
            <v>57.58</v>
          </cell>
          <cell r="E136">
            <v>42.33</v>
          </cell>
          <cell r="F136">
            <v>53.62</v>
          </cell>
          <cell r="G136">
            <v>62.13</v>
          </cell>
          <cell r="H136">
            <v>49.5</v>
          </cell>
          <cell r="I136">
            <v>76.25</v>
          </cell>
          <cell r="J136">
            <v>59.78</v>
          </cell>
          <cell r="K136">
            <v>68.48</v>
          </cell>
          <cell r="L136">
            <v>80.05</v>
          </cell>
          <cell r="M136">
            <v>139.83000000000001</v>
          </cell>
          <cell r="N136">
            <v>142.16999999999999</v>
          </cell>
          <cell r="O136">
            <v>108.49</v>
          </cell>
          <cell r="P136">
            <v>99.36</v>
          </cell>
          <cell r="Q136">
            <v>93.1</v>
          </cell>
          <cell r="R136">
            <v>90.56</v>
          </cell>
          <cell r="S136">
            <v>134.28</v>
          </cell>
          <cell r="T136">
            <v>121.38</v>
          </cell>
          <cell r="U136">
            <v>123.99</v>
          </cell>
          <cell r="V136">
            <v>122.84</v>
          </cell>
          <cell r="W136">
            <v>134.12</v>
          </cell>
          <cell r="X136">
            <v>137.06</v>
          </cell>
          <cell r="Y136">
            <v>134.86000000000001</v>
          </cell>
          <cell r="Z136">
            <v>132.96</v>
          </cell>
          <cell r="AA136">
            <v>149.97999999999999</v>
          </cell>
          <cell r="AB136">
            <v>147.88999999999999</v>
          </cell>
          <cell r="AC136">
            <v>125.13</v>
          </cell>
          <cell r="AD136">
            <v>108.89</v>
          </cell>
          <cell r="AE136">
            <v>98.88</v>
          </cell>
          <cell r="AF136">
            <v>121.8</v>
          </cell>
        </row>
        <row r="137">
          <cell r="A137" t="str">
            <v>FR30</v>
          </cell>
          <cell r="B137">
            <v>10.1</v>
          </cell>
          <cell r="C137">
            <v>35.17</v>
          </cell>
          <cell r="D137">
            <v>39.67</v>
          </cell>
          <cell r="E137">
            <v>77.8</v>
          </cell>
          <cell r="F137">
            <v>67.47</v>
          </cell>
          <cell r="G137">
            <v>88.65</v>
          </cell>
          <cell r="H137">
            <v>88.55</v>
          </cell>
          <cell r="I137">
            <v>96.74</v>
          </cell>
          <cell r="J137">
            <v>103.05</v>
          </cell>
          <cell r="K137">
            <v>98.4</v>
          </cell>
          <cell r="L137">
            <v>97.27</v>
          </cell>
          <cell r="M137">
            <v>108.25</v>
          </cell>
          <cell r="N137">
            <v>105.91</v>
          </cell>
          <cell r="O137">
            <v>125.3</v>
          </cell>
          <cell r="P137">
            <v>119.83</v>
          </cell>
          <cell r="Q137">
            <v>130.01</v>
          </cell>
          <cell r="R137">
            <v>116.58</v>
          </cell>
          <cell r="S137">
            <v>112.11</v>
          </cell>
          <cell r="T137">
            <v>137.96</v>
          </cell>
          <cell r="U137">
            <v>119.94</v>
          </cell>
          <cell r="V137">
            <v>136.01</v>
          </cell>
          <cell r="W137">
            <v>143.02000000000001</v>
          </cell>
          <cell r="X137">
            <v>173.64</v>
          </cell>
          <cell r="Y137">
            <v>163.71</v>
          </cell>
          <cell r="Z137">
            <v>154.53</v>
          </cell>
          <cell r="AA137">
            <v>150.53</v>
          </cell>
          <cell r="AB137">
            <v>166.62</v>
          </cell>
          <cell r="AC137">
            <v>174.8</v>
          </cell>
          <cell r="AD137">
            <v>190.01</v>
          </cell>
          <cell r="AE137">
            <v>173.68</v>
          </cell>
          <cell r="AF137">
            <v>158.93</v>
          </cell>
        </row>
        <row r="138">
          <cell r="A138" t="str">
            <v>FR41</v>
          </cell>
          <cell r="B138">
            <v>5.8</v>
          </cell>
          <cell r="C138">
            <v>22.15</v>
          </cell>
          <cell r="D138">
            <v>33.33</v>
          </cell>
          <cell r="E138">
            <v>44.88</v>
          </cell>
          <cell r="F138">
            <v>47.33</v>
          </cell>
          <cell r="G138">
            <v>61.47</v>
          </cell>
          <cell r="H138">
            <v>63.72</v>
          </cell>
          <cell r="I138">
            <v>75.040000000000006</v>
          </cell>
          <cell r="J138">
            <v>92.5</v>
          </cell>
          <cell r="K138">
            <v>80.62</v>
          </cell>
          <cell r="L138">
            <v>77.209999999999994</v>
          </cell>
          <cell r="M138">
            <v>109.72</v>
          </cell>
          <cell r="N138">
            <v>142.9</v>
          </cell>
          <cell r="O138">
            <v>112.9</v>
          </cell>
          <cell r="P138">
            <v>105.53</v>
          </cell>
          <cell r="Q138">
            <v>92.32</v>
          </cell>
          <cell r="R138">
            <v>100.93</v>
          </cell>
          <cell r="S138">
            <v>128.76</v>
          </cell>
          <cell r="T138">
            <v>105.24</v>
          </cell>
          <cell r="U138">
            <v>138.12</v>
          </cell>
          <cell r="V138">
            <v>159.19999999999999</v>
          </cell>
          <cell r="W138">
            <v>151.96</v>
          </cell>
          <cell r="X138">
            <v>159.07</v>
          </cell>
          <cell r="Y138">
            <v>158.69999999999999</v>
          </cell>
          <cell r="Z138">
            <v>136.88999999999999</v>
          </cell>
          <cell r="AA138">
            <v>148</v>
          </cell>
          <cell r="AB138">
            <v>140.96</v>
          </cell>
          <cell r="AC138">
            <v>133.72</v>
          </cell>
          <cell r="AD138">
            <v>138.9</v>
          </cell>
          <cell r="AE138">
            <v>160.29</v>
          </cell>
          <cell r="AF138">
            <v>163.30000000000001</v>
          </cell>
        </row>
        <row r="139">
          <cell r="A139" t="str">
            <v>FR42</v>
          </cell>
          <cell r="B139">
            <v>5</v>
          </cell>
          <cell r="C139">
            <v>22.45</v>
          </cell>
          <cell r="D139">
            <v>32.35</v>
          </cell>
          <cell r="E139">
            <v>42.27</v>
          </cell>
          <cell r="F139">
            <v>72.78</v>
          </cell>
          <cell r="G139">
            <v>93.62</v>
          </cell>
          <cell r="H139">
            <v>94.92</v>
          </cell>
          <cell r="I139">
            <v>112.37</v>
          </cell>
          <cell r="J139">
            <v>106.5</v>
          </cell>
          <cell r="K139">
            <v>129.4</v>
          </cell>
          <cell r="L139">
            <v>161.03</v>
          </cell>
          <cell r="M139">
            <v>187.69</v>
          </cell>
          <cell r="N139">
            <v>178.58</v>
          </cell>
          <cell r="O139">
            <v>170.08</v>
          </cell>
          <cell r="P139">
            <v>173.65</v>
          </cell>
          <cell r="Q139">
            <v>188.12</v>
          </cell>
          <cell r="R139">
            <v>192.36</v>
          </cell>
          <cell r="S139">
            <v>158.28</v>
          </cell>
          <cell r="T139">
            <v>149.94999999999999</v>
          </cell>
          <cell r="U139">
            <v>189.55</v>
          </cell>
          <cell r="V139">
            <v>199.21</v>
          </cell>
          <cell r="W139">
            <v>215.63</v>
          </cell>
          <cell r="X139">
            <v>256.61</v>
          </cell>
          <cell r="Y139">
            <v>265.93</v>
          </cell>
          <cell r="Z139">
            <v>259.18</v>
          </cell>
          <cell r="AA139">
            <v>292.57</v>
          </cell>
          <cell r="AB139">
            <v>315.99</v>
          </cell>
          <cell r="AC139">
            <v>314.44</v>
          </cell>
          <cell r="AD139">
            <v>337.85</v>
          </cell>
          <cell r="AE139">
            <v>328.72</v>
          </cell>
          <cell r="AF139">
            <v>354.24</v>
          </cell>
        </row>
        <row r="140">
          <cell r="A140" t="str">
            <v>FR43</v>
          </cell>
          <cell r="B140">
            <v>1.5</v>
          </cell>
          <cell r="C140">
            <v>19.5</v>
          </cell>
          <cell r="D140">
            <v>18</v>
          </cell>
          <cell r="E140">
            <v>42.17</v>
          </cell>
          <cell r="F140">
            <v>61.75</v>
          </cell>
          <cell r="G140">
            <v>50.57</v>
          </cell>
          <cell r="H140">
            <v>43.5</v>
          </cell>
          <cell r="I140">
            <v>47.58</v>
          </cell>
          <cell r="J140">
            <v>67.25</v>
          </cell>
          <cell r="K140">
            <v>65.319999999999993</v>
          </cell>
          <cell r="L140">
            <v>84.6</v>
          </cell>
          <cell r="M140">
            <v>70.52</v>
          </cell>
          <cell r="N140">
            <v>69.569999999999993</v>
          </cell>
          <cell r="O140">
            <v>84.2</v>
          </cell>
          <cell r="P140">
            <v>70.33</v>
          </cell>
          <cell r="Q140">
            <v>80.900000000000006</v>
          </cell>
          <cell r="R140">
            <v>87.35</v>
          </cell>
          <cell r="S140">
            <v>82.65</v>
          </cell>
          <cell r="T140">
            <v>90.77</v>
          </cell>
          <cell r="U140">
            <v>100.42</v>
          </cell>
          <cell r="V140">
            <v>112.32</v>
          </cell>
          <cell r="W140">
            <v>104.65</v>
          </cell>
          <cell r="X140">
            <v>130.34</v>
          </cell>
          <cell r="Y140">
            <v>138.9</v>
          </cell>
          <cell r="Z140">
            <v>112.21</v>
          </cell>
          <cell r="AA140">
            <v>149.04</v>
          </cell>
          <cell r="AB140">
            <v>136.68</v>
          </cell>
          <cell r="AC140">
            <v>119.66</v>
          </cell>
          <cell r="AD140">
            <v>147.36000000000001</v>
          </cell>
          <cell r="AE140">
            <v>175.24</v>
          </cell>
          <cell r="AF140">
            <v>137.88999999999999</v>
          </cell>
        </row>
        <row r="141">
          <cell r="A141" t="str">
            <v>FR51</v>
          </cell>
          <cell r="B141">
            <v>6.28</v>
          </cell>
          <cell r="C141">
            <v>32.5</v>
          </cell>
          <cell r="D141">
            <v>41.75</v>
          </cell>
          <cell r="E141">
            <v>49.84</v>
          </cell>
          <cell r="F141">
            <v>42.2</v>
          </cell>
          <cell r="G141">
            <v>60</v>
          </cell>
          <cell r="H141">
            <v>72.42</v>
          </cell>
          <cell r="I141">
            <v>61.92</v>
          </cell>
          <cell r="J141">
            <v>75.37</v>
          </cell>
          <cell r="K141">
            <v>65.92</v>
          </cell>
          <cell r="L141">
            <v>78.63</v>
          </cell>
          <cell r="M141">
            <v>82.95</v>
          </cell>
          <cell r="N141">
            <v>94.68</v>
          </cell>
          <cell r="O141">
            <v>101.87</v>
          </cell>
          <cell r="P141">
            <v>85.44</v>
          </cell>
          <cell r="Q141">
            <v>122.99</v>
          </cell>
          <cell r="R141">
            <v>101.09</v>
          </cell>
          <cell r="S141">
            <v>122.62</v>
          </cell>
          <cell r="T141">
            <v>117.54</v>
          </cell>
          <cell r="U141">
            <v>129.35</v>
          </cell>
          <cell r="V141">
            <v>148.41</v>
          </cell>
          <cell r="W141">
            <v>178.39</v>
          </cell>
          <cell r="X141">
            <v>172.75</v>
          </cell>
          <cell r="Y141">
            <v>172.96</v>
          </cell>
          <cell r="Z141">
            <v>196.27</v>
          </cell>
          <cell r="AA141">
            <v>203.92</v>
          </cell>
          <cell r="AB141">
            <v>207.59</v>
          </cell>
          <cell r="AC141">
            <v>224.72</v>
          </cell>
          <cell r="AD141">
            <v>230.97</v>
          </cell>
          <cell r="AE141">
            <v>245.76</v>
          </cell>
          <cell r="AF141">
            <v>254.62</v>
          </cell>
        </row>
        <row r="142">
          <cell r="A142" t="str">
            <v>FR52</v>
          </cell>
          <cell r="B142">
            <v>4.67</v>
          </cell>
          <cell r="C142">
            <v>18.25</v>
          </cell>
          <cell r="D142">
            <v>46.5</v>
          </cell>
          <cell r="E142">
            <v>42.57</v>
          </cell>
          <cell r="F142">
            <v>51.92</v>
          </cell>
          <cell r="G142">
            <v>53.93</v>
          </cell>
          <cell r="H142">
            <v>63.22</v>
          </cell>
          <cell r="I142">
            <v>73.33</v>
          </cell>
          <cell r="J142">
            <v>65.52</v>
          </cell>
          <cell r="K142">
            <v>80.13</v>
          </cell>
          <cell r="L142">
            <v>86.3</v>
          </cell>
          <cell r="M142">
            <v>102.8</v>
          </cell>
          <cell r="N142">
            <v>113.22</v>
          </cell>
          <cell r="O142">
            <v>108.69</v>
          </cell>
          <cell r="P142">
            <v>93.88</v>
          </cell>
          <cell r="Q142">
            <v>109.09</v>
          </cell>
          <cell r="R142">
            <v>124.59</v>
          </cell>
          <cell r="S142">
            <v>129.53</v>
          </cell>
          <cell r="T142">
            <v>115.05</v>
          </cell>
          <cell r="U142">
            <v>116.19</v>
          </cell>
          <cell r="V142">
            <v>166.24</v>
          </cell>
          <cell r="W142">
            <v>183.02</v>
          </cell>
          <cell r="X142">
            <v>207.32</v>
          </cell>
          <cell r="Y142">
            <v>263.98</v>
          </cell>
          <cell r="Z142">
            <v>300.12</v>
          </cell>
          <cell r="AA142">
            <v>324.95</v>
          </cell>
          <cell r="AB142">
            <v>366.94</v>
          </cell>
          <cell r="AC142">
            <v>342.71</v>
          </cell>
          <cell r="AD142">
            <v>404.5</v>
          </cell>
          <cell r="AE142">
            <v>418.71</v>
          </cell>
          <cell r="AF142">
            <v>398.34</v>
          </cell>
        </row>
        <row r="143">
          <cell r="A143" t="str">
            <v>FR53</v>
          </cell>
          <cell r="B143">
            <v>6</v>
          </cell>
          <cell r="C143">
            <v>11.33</v>
          </cell>
          <cell r="D143">
            <v>16</v>
          </cell>
          <cell r="E143">
            <v>26.73</v>
          </cell>
          <cell r="F143">
            <v>23.25</v>
          </cell>
          <cell r="G143">
            <v>26.47</v>
          </cell>
          <cell r="H143">
            <v>32.119999999999997</v>
          </cell>
          <cell r="I143">
            <v>33.369999999999997</v>
          </cell>
          <cell r="J143">
            <v>35.32</v>
          </cell>
          <cell r="K143">
            <v>39.5</v>
          </cell>
          <cell r="L143">
            <v>44.5</v>
          </cell>
          <cell r="M143">
            <v>46.63</v>
          </cell>
          <cell r="N143">
            <v>38.03</v>
          </cell>
          <cell r="O143">
            <v>45.47</v>
          </cell>
          <cell r="P143">
            <v>41.49</v>
          </cell>
          <cell r="Q143">
            <v>60.43</v>
          </cell>
          <cell r="R143">
            <v>66.33</v>
          </cell>
          <cell r="S143">
            <v>86.75</v>
          </cell>
          <cell r="T143">
            <v>67.87</v>
          </cell>
          <cell r="U143">
            <v>50.18</v>
          </cell>
          <cell r="V143">
            <v>81.349999999999994</v>
          </cell>
          <cell r="W143">
            <v>76.95</v>
          </cell>
          <cell r="X143">
            <v>75.14</v>
          </cell>
          <cell r="Y143">
            <v>102.13</v>
          </cell>
          <cell r="Z143">
            <v>69.069999999999993</v>
          </cell>
          <cell r="AA143">
            <v>78.02</v>
          </cell>
          <cell r="AB143">
            <v>105.87</v>
          </cell>
          <cell r="AC143">
            <v>111.69</v>
          </cell>
          <cell r="AD143">
            <v>103.48</v>
          </cell>
          <cell r="AE143">
            <v>85.21</v>
          </cell>
          <cell r="AF143">
            <v>73.290000000000006</v>
          </cell>
        </row>
        <row r="144">
          <cell r="A144" t="str">
            <v>FR61</v>
          </cell>
          <cell r="B144">
            <v>2</v>
          </cell>
          <cell r="C144">
            <v>26.08</v>
          </cell>
          <cell r="D144">
            <v>33.229999999999997</v>
          </cell>
          <cell r="E144">
            <v>36.83</v>
          </cell>
          <cell r="F144">
            <v>41.13</v>
          </cell>
          <cell r="G144">
            <v>73.75</v>
          </cell>
          <cell r="H144">
            <v>73.12</v>
          </cell>
          <cell r="I144">
            <v>74.31</v>
          </cell>
          <cell r="J144">
            <v>90.85</v>
          </cell>
          <cell r="K144">
            <v>105.4</v>
          </cell>
          <cell r="L144">
            <v>111.27</v>
          </cell>
          <cell r="M144">
            <v>113.94</v>
          </cell>
          <cell r="N144">
            <v>131.52000000000001</v>
          </cell>
          <cell r="O144">
            <v>119.86</v>
          </cell>
          <cell r="P144">
            <v>113.51</v>
          </cell>
          <cell r="Q144">
            <v>98.42</v>
          </cell>
          <cell r="R144">
            <v>95.26</v>
          </cell>
          <cell r="S144">
            <v>94.06</v>
          </cell>
          <cell r="T144">
            <v>121.54</v>
          </cell>
          <cell r="U144">
            <v>110.1</v>
          </cell>
          <cell r="V144">
            <v>134.61000000000001</v>
          </cell>
          <cell r="W144">
            <v>129.5</v>
          </cell>
          <cell r="X144">
            <v>115.92</v>
          </cell>
          <cell r="Y144">
            <v>124.35</v>
          </cell>
          <cell r="Z144">
            <v>127.06</v>
          </cell>
          <cell r="AA144">
            <v>122.35</v>
          </cell>
          <cell r="AB144">
            <v>115.46</v>
          </cell>
          <cell r="AC144">
            <v>167.61</v>
          </cell>
          <cell r="AD144">
            <v>156.63</v>
          </cell>
          <cell r="AE144">
            <v>166.53</v>
          </cell>
          <cell r="AF144">
            <v>202.03</v>
          </cell>
        </row>
        <row r="145">
          <cell r="A145" t="str">
            <v>FR62</v>
          </cell>
          <cell r="B145">
            <v>13.3</v>
          </cell>
          <cell r="C145">
            <v>27</v>
          </cell>
          <cell r="D145">
            <v>42.75</v>
          </cell>
          <cell r="E145">
            <v>64.069999999999993</v>
          </cell>
          <cell r="F145">
            <v>70.08</v>
          </cell>
          <cell r="G145">
            <v>65.849999999999994</v>
          </cell>
          <cell r="H145">
            <v>60.1</v>
          </cell>
          <cell r="I145">
            <v>79.400000000000006</v>
          </cell>
          <cell r="J145">
            <v>110.43</v>
          </cell>
          <cell r="K145">
            <v>100.42</v>
          </cell>
          <cell r="L145">
            <v>130.05000000000001</v>
          </cell>
          <cell r="M145">
            <v>122.82</v>
          </cell>
          <cell r="N145">
            <v>136.02000000000001</v>
          </cell>
          <cell r="O145">
            <v>126.09</v>
          </cell>
          <cell r="P145">
            <v>134.5</v>
          </cell>
          <cell r="Q145">
            <v>106.19</v>
          </cell>
          <cell r="R145">
            <v>153.47999999999999</v>
          </cell>
          <cell r="S145">
            <v>134.62</v>
          </cell>
          <cell r="T145">
            <v>161.58000000000001</v>
          </cell>
          <cell r="U145">
            <v>161.58000000000001</v>
          </cell>
          <cell r="V145">
            <v>191.65</v>
          </cell>
          <cell r="W145">
            <v>219.54</v>
          </cell>
          <cell r="X145">
            <v>212.67</v>
          </cell>
          <cell r="Y145">
            <v>229.97</v>
          </cell>
          <cell r="Z145">
            <v>253.58</v>
          </cell>
          <cell r="AA145">
            <v>251.46</v>
          </cell>
          <cell r="AB145">
            <v>275.75</v>
          </cell>
          <cell r="AC145">
            <v>333.18</v>
          </cell>
          <cell r="AD145">
            <v>358.11</v>
          </cell>
          <cell r="AE145">
            <v>366.28</v>
          </cell>
          <cell r="AF145">
            <v>341.57</v>
          </cell>
        </row>
        <row r="146">
          <cell r="A146" t="str">
            <v>FR63</v>
          </cell>
          <cell r="B146">
            <v>1</v>
          </cell>
          <cell r="C146">
            <v>1.5</v>
          </cell>
          <cell r="D146">
            <v>10.25</v>
          </cell>
          <cell r="E146">
            <v>7.5</v>
          </cell>
          <cell r="F146">
            <v>15</v>
          </cell>
          <cell r="G146">
            <v>8.5</v>
          </cell>
          <cell r="H146">
            <v>5.83</v>
          </cell>
          <cell r="I146">
            <v>11.25</v>
          </cell>
          <cell r="J146">
            <v>7.92</v>
          </cell>
          <cell r="K146">
            <v>14.67</v>
          </cell>
          <cell r="L146">
            <v>19.36</v>
          </cell>
          <cell r="M146">
            <v>22.08</v>
          </cell>
          <cell r="N146">
            <v>20.82</v>
          </cell>
          <cell r="O146">
            <v>12.97</v>
          </cell>
          <cell r="P146">
            <v>16.829999999999998</v>
          </cell>
          <cell r="Q146">
            <v>20.92</v>
          </cell>
          <cell r="R146">
            <v>20.45</v>
          </cell>
          <cell r="S146">
            <v>17.12</v>
          </cell>
          <cell r="T146">
            <v>20.67</v>
          </cell>
          <cell r="U146">
            <v>27.14</v>
          </cell>
          <cell r="V146">
            <v>22.75</v>
          </cell>
          <cell r="W146">
            <v>30.78</v>
          </cell>
          <cell r="X146">
            <v>29.42</v>
          </cell>
          <cell r="Y146">
            <v>34.06</v>
          </cell>
          <cell r="Z146">
            <v>30.53</v>
          </cell>
          <cell r="AA146">
            <v>26.08</v>
          </cell>
          <cell r="AB146">
            <v>44.34</v>
          </cell>
          <cell r="AC146">
            <v>41.86</v>
          </cell>
          <cell r="AD146">
            <v>57.24</v>
          </cell>
          <cell r="AE146">
            <v>50.5</v>
          </cell>
          <cell r="AF146">
            <v>27.94</v>
          </cell>
        </row>
        <row r="147">
          <cell r="A147" t="str">
            <v>FR71</v>
          </cell>
          <cell r="B147">
            <v>42.62</v>
          </cell>
          <cell r="C147">
            <v>156.41999999999999</v>
          </cell>
          <cell r="D147">
            <v>298.11</v>
          </cell>
          <cell r="E147">
            <v>333.26</v>
          </cell>
          <cell r="F147">
            <v>367.84</v>
          </cell>
          <cell r="G147">
            <v>377.3</v>
          </cell>
          <cell r="H147">
            <v>452.68</v>
          </cell>
          <cell r="I147">
            <v>486.64</v>
          </cell>
          <cell r="J147">
            <v>542.6</v>
          </cell>
          <cell r="K147">
            <v>604.95000000000005</v>
          </cell>
          <cell r="L147">
            <v>724.63</v>
          </cell>
          <cell r="M147">
            <v>749.28</v>
          </cell>
          <cell r="N147">
            <v>842.93</v>
          </cell>
          <cell r="O147">
            <v>759.69</v>
          </cell>
          <cell r="P147">
            <v>781.01</v>
          </cell>
          <cell r="Q147">
            <v>764.31</v>
          </cell>
          <cell r="R147">
            <v>779.8</v>
          </cell>
          <cell r="S147">
            <v>806</v>
          </cell>
          <cell r="T147">
            <v>855.21</v>
          </cell>
          <cell r="U147">
            <v>988.77</v>
          </cell>
          <cell r="V147">
            <v>1041.72</v>
          </cell>
          <cell r="W147">
            <v>1092.95</v>
          </cell>
          <cell r="X147">
            <v>1134.8900000000001</v>
          </cell>
          <cell r="Y147">
            <v>1150.6400000000001</v>
          </cell>
          <cell r="Z147">
            <v>1231.1400000000001</v>
          </cell>
          <cell r="AA147">
            <v>1341.36</v>
          </cell>
          <cell r="AB147">
            <v>1311.08</v>
          </cell>
          <cell r="AC147">
            <v>1351.41</v>
          </cell>
          <cell r="AD147">
            <v>1431.37</v>
          </cell>
          <cell r="AE147">
            <v>1485.96</v>
          </cell>
          <cell r="AF147">
            <v>1588.58</v>
          </cell>
        </row>
        <row r="148">
          <cell r="A148" t="str">
            <v>FR72</v>
          </cell>
          <cell r="B148">
            <v>1.83</v>
          </cell>
          <cell r="C148">
            <v>6</v>
          </cell>
          <cell r="D148">
            <v>19.05</v>
          </cell>
          <cell r="E148">
            <v>25.29</v>
          </cell>
          <cell r="F148">
            <v>31.37</v>
          </cell>
          <cell r="G148">
            <v>20.07</v>
          </cell>
          <cell r="H148">
            <v>33.83</v>
          </cell>
          <cell r="I148">
            <v>34.880000000000003</v>
          </cell>
          <cell r="J148">
            <v>34.82</v>
          </cell>
          <cell r="K148">
            <v>32.78</v>
          </cell>
          <cell r="L148">
            <v>42.17</v>
          </cell>
          <cell r="M148">
            <v>39.86</v>
          </cell>
          <cell r="N148">
            <v>65.849999999999994</v>
          </cell>
          <cell r="O148">
            <v>65.650000000000006</v>
          </cell>
          <cell r="P148">
            <v>64.45</v>
          </cell>
          <cell r="Q148">
            <v>53.19</v>
          </cell>
          <cell r="R148">
            <v>65.87</v>
          </cell>
          <cell r="S148">
            <v>67.650000000000006</v>
          </cell>
          <cell r="T148">
            <v>61.12</v>
          </cell>
          <cell r="U148">
            <v>94.51</v>
          </cell>
          <cell r="V148">
            <v>89.52</v>
          </cell>
          <cell r="W148">
            <v>103.5</v>
          </cell>
          <cell r="X148">
            <v>122.51</v>
          </cell>
          <cell r="Y148">
            <v>142.83000000000001</v>
          </cell>
          <cell r="Z148">
            <v>151.6</v>
          </cell>
          <cell r="AA148">
            <v>134.58000000000001</v>
          </cell>
          <cell r="AB148">
            <v>123.48</v>
          </cell>
          <cell r="AC148">
            <v>140.71</v>
          </cell>
          <cell r="AD148">
            <v>132.41999999999999</v>
          </cell>
          <cell r="AE148">
            <v>142.41</v>
          </cell>
          <cell r="AF148">
            <v>158.66999999999999</v>
          </cell>
        </row>
        <row r="149">
          <cell r="A149" t="str">
            <v>FR81</v>
          </cell>
          <cell r="B149">
            <v>4.83</v>
          </cell>
          <cell r="C149">
            <v>7.39</v>
          </cell>
          <cell r="D149">
            <v>25.9</v>
          </cell>
          <cell r="E149">
            <v>29.5</v>
          </cell>
          <cell r="F149">
            <v>34.119999999999997</v>
          </cell>
          <cell r="G149">
            <v>54</v>
          </cell>
          <cell r="H149">
            <v>44.62</v>
          </cell>
          <cell r="I149">
            <v>59.87</v>
          </cell>
          <cell r="J149">
            <v>53.3</v>
          </cell>
          <cell r="K149">
            <v>47.54</v>
          </cell>
          <cell r="L149">
            <v>75.760000000000005</v>
          </cell>
          <cell r="M149">
            <v>59.49</v>
          </cell>
          <cell r="N149">
            <v>65.48</v>
          </cell>
          <cell r="O149">
            <v>74.099999999999994</v>
          </cell>
          <cell r="P149">
            <v>70.510000000000005</v>
          </cell>
          <cell r="Q149">
            <v>56.99</v>
          </cell>
          <cell r="R149">
            <v>66.260000000000005</v>
          </cell>
          <cell r="S149">
            <v>73.930000000000007</v>
          </cell>
          <cell r="T149">
            <v>89.71</v>
          </cell>
          <cell r="U149">
            <v>88.63</v>
          </cell>
          <cell r="V149">
            <v>94.32</v>
          </cell>
          <cell r="W149">
            <v>112.86</v>
          </cell>
          <cell r="X149">
            <v>120.34</v>
          </cell>
          <cell r="Y149">
            <v>108.65</v>
          </cell>
          <cell r="Z149">
            <v>118.48</v>
          </cell>
          <cell r="AA149">
            <v>134.65</v>
          </cell>
          <cell r="AB149">
            <v>119.4</v>
          </cell>
          <cell r="AC149">
            <v>138.41</v>
          </cell>
          <cell r="AD149">
            <v>145.19</v>
          </cell>
          <cell r="AE149">
            <v>140.13</v>
          </cell>
          <cell r="AF149">
            <v>140.03</v>
          </cell>
        </row>
        <row r="150">
          <cell r="A150" t="str">
            <v>FR82</v>
          </cell>
          <cell r="B150">
            <v>9.17</v>
          </cell>
          <cell r="C150">
            <v>71.31</v>
          </cell>
          <cell r="D150">
            <v>80.150000000000006</v>
          </cell>
          <cell r="E150">
            <v>90.63</v>
          </cell>
          <cell r="F150">
            <v>125.9</v>
          </cell>
          <cell r="G150">
            <v>138.75</v>
          </cell>
          <cell r="H150">
            <v>148.49</v>
          </cell>
          <cell r="I150">
            <v>160.01</v>
          </cell>
          <cell r="J150">
            <v>198.93</v>
          </cell>
          <cell r="K150">
            <v>169.82</v>
          </cell>
          <cell r="L150">
            <v>210.09</v>
          </cell>
          <cell r="M150">
            <v>251.9</v>
          </cell>
          <cell r="N150">
            <v>260.83</v>
          </cell>
          <cell r="O150">
            <v>264.17</v>
          </cell>
          <cell r="P150">
            <v>254.58</v>
          </cell>
          <cell r="Q150">
            <v>214.66</v>
          </cell>
          <cell r="R150">
            <v>216.81</v>
          </cell>
          <cell r="S150">
            <v>258.7</v>
          </cell>
          <cell r="T150">
            <v>256.14</v>
          </cell>
          <cell r="U150">
            <v>290.24</v>
          </cell>
          <cell r="V150">
            <v>307.76</v>
          </cell>
          <cell r="W150">
            <v>340.74</v>
          </cell>
          <cell r="X150">
            <v>394.26</v>
          </cell>
          <cell r="Y150">
            <v>435.23</v>
          </cell>
          <cell r="Z150">
            <v>386.07</v>
          </cell>
          <cell r="AA150">
            <v>426.19</v>
          </cell>
          <cell r="AB150">
            <v>439.86</v>
          </cell>
          <cell r="AC150">
            <v>461.86</v>
          </cell>
          <cell r="AD150">
            <v>505.34</v>
          </cell>
          <cell r="AE150">
            <v>496.31</v>
          </cell>
          <cell r="AF150">
            <v>566.04</v>
          </cell>
        </row>
        <row r="151">
          <cell r="A151" t="str">
            <v>FR83</v>
          </cell>
          <cell r="D151">
            <v>1</v>
          </cell>
          <cell r="E151">
            <v>1</v>
          </cell>
          <cell r="F151">
            <v>2</v>
          </cell>
          <cell r="I151">
            <v>0.5</v>
          </cell>
          <cell r="J151">
            <v>1</v>
          </cell>
          <cell r="K151">
            <v>1</v>
          </cell>
          <cell r="L151">
            <v>1</v>
          </cell>
          <cell r="M151">
            <v>2</v>
          </cell>
          <cell r="N151">
            <v>1</v>
          </cell>
          <cell r="O151">
            <v>4</v>
          </cell>
          <cell r="P151">
            <v>0.33</v>
          </cell>
          <cell r="R151">
            <v>0.5</v>
          </cell>
          <cell r="S151">
            <v>2</v>
          </cell>
          <cell r="T151">
            <v>1</v>
          </cell>
          <cell r="U151">
            <v>0.33</v>
          </cell>
          <cell r="W151">
            <v>1.5</v>
          </cell>
          <cell r="X151">
            <v>2.5</v>
          </cell>
          <cell r="Y151">
            <v>0.5</v>
          </cell>
          <cell r="Z151">
            <v>2</v>
          </cell>
          <cell r="AA151">
            <v>1.33</v>
          </cell>
          <cell r="AB151">
            <v>4</v>
          </cell>
          <cell r="AC151">
            <v>3.67</v>
          </cell>
          <cell r="AD151">
            <v>3</v>
          </cell>
          <cell r="AE151">
            <v>8.17</v>
          </cell>
          <cell r="AF151">
            <v>0.2</v>
          </cell>
        </row>
        <row r="152">
          <cell r="A152" t="str">
            <v>FR91</v>
          </cell>
          <cell r="K152">
            <v>1.33</v>
          </cell>
          <cell r="N152">
            <v>0.67</v>
          </cell>
          <cell r="P152">
            <v>1</v>
          </cell>
          <cell r="Q152">
            <v>1</v>
          </cell>
          <cell r="S152">
            <v>0.14000000000000001</v>
          </cell>
          <cell r="U152">
            <v>0.5</v>
          </cell>
          <cell r="W152">
            <v>2</v>
          </cell>
          <cell r="X152">
            <v>2.5</v>
          </cell>
          <cell r="Z152">
            <v>1.53</v>
          </cell>
          <cell r="AA152">
            <v>0.33</v>
          </cell>
          <cell r="AB152">
            <v>1</v>
          </cell>
          <cell r="AC152">
            <v>1.67</v>
          </cell>
          <cell r="AD152">
            <v>0.67</v>
          </cell>
          <cell r="AE152">
            <v>1.43</v>
          </cell>
          <cell r="AF152">
            <v>3.75</v>
          </cell>
        </row>
        <row r="153">
          <cell r="A153" t="str">
            <v>FR92</v>
          </cell>
          <cell r="F153">
            <v>1</v>
          </cell>
          <cell r="N153">
            <v>0.5</v>
          </cell>
          <cell r="R153">
            <v>1</v>
          </cell>
          <cell r="U153">
            <v>2.33</v>
          </cell>
          <cell r="W153">
            <v>0.61</v>
          </cell>
          <cell r="X153">
            <v>0.61</v>
          </cell>
          <cell r="Z153">
            <v>1.2</v>
          </cell>
          <cell r="AB153">
            <v>1.33</v>
          </cell>
          <cell r="AC153">
            <v>0.5</v>
          </cell>
          <cell r="AE153">
            <v>1.25</v>
          </cell>
          <cell r="AF153">
            <v>0.53</v>
          </cell>
        </row>
        <row r="154">
          <cell r="A154" t="str">
            <v>FR93</v>
          </cell>
          <cell r="H154">
            <v>1</v>
          </cell>
          <cell r="R154">
            <v>0.33</v>
          </cell>
          <cell r="U154">
            <v>0.33</v>
          </cell>
          <cell r="W154">
            <v>0.33</v>
          </cell>
          <cell r="AB154">
            <v>1</v>
          </cell>
          <cell r="AD154">
            <v>1</v>
          </cell>
          <cell r="AF154">
            <v>1</v>
          </cell>
        </row>
        <row r="155">
          <cell r="A155" t="str">
            <v>FR94</v>
          </cell>
          <cell r="C155">
            <v>2</v>
          </cell>
          <cell r="D155">
            <v>2</v>
          </cell>
          <cell r="E155">
            <v>2</v>
          </cell>
          <cell r="I155">
            <v>2</v>
          </cell>
          <cell r="K155">
            <v>1</v>
          </cell>
          <cell r="O155">
            <v>1</v>
          </cell>
          <cell r="P155">
            <v>1.1399999999999999</v>
          </cell>
          <cell r="Q155">
            <v>0.83</v>
          </cell>
          <cell r="T155">
            <v>1</v>
          </cell>
          <cell r="U155">
            <v>1</v>
          </cell>
          <cell r="V155">
            <v>2.33</v>
          </cell>
          <cell r="X155">
            <v>1.17</v>
          </cell>
          <cell r="Y155">
            <v>1</v>
          </cell>
          <cell r="Z155">
            <v>1.4</v>
          </cell>
          <cell r="AA155">
            <v>2.5</v>
          </cell>
          <cell r="AB155">
            <v>3</v>
          </cell>
          <cell r="AC155">
            <v>5.5</v>
          </cell>
          <cell r="AD155">
            <v>4.17</v>
          </cell>
          <cell r="AE155">
            <v>4</v>
          </cell>
          <cell r="AF155">
            <v>4.57</v>
          </cell>
        </row>
        <row r="156">
          <cell r="A156" t="str">
            <v>FRZZ</v>
          </cell>
          <cell r="C156">
            <v>2</v>
          </cell>
          <cell r="D156">
            <v>5.23</v>
          </cell>
          <cell r="E156">
            <v>3.83</v>
          </cell>
          <cell r="F156">
            <v>13.67</v>
          </cell>
          <cell r="G156">
            <v>9.5399999999999991</v>
          </cell>
          <cell r="H156">
            <v>3.58</v>
          </cell>
          <cell r="I156">
            <v>4.3899999999999997</v>
          </cell>
          <cell r="J156">
            <v>6.95</v>
          </cell>
          <cell r="K156">
            <v>4.25</v>
          </cell>
          <cell r="L156">
            <v>7.78</v>
          </cell>
          <cell r="M156">
            <v>8.82</v>
          </cell>
          <cell r="N156">
            <v>7</v>
          </cell>
          <cell r="O156">
            <v>7.19</v>
          </cell>
          <cell r="P156">
            <v>7.57</v>
          </cell>
          <cell r="Q156">
            <v>9.16</v>
          </cell>
          <cell r="R156">
            <v>15.17</v>
          </cell>
          <cell r="S156">
            <v>6.9</v>
          </cell>
          <cell r="T156">
            <v>5.79</v>
          </cell>
          <cell r="U156">
            <v>12.83</v>
          </cell>
          <cell r="V156">
            <v>12.12</v>
          </cell>
          <cell r="W156">
            <v>16.489999999999998</v>
          </cell>
          <cell r="X156">
            <v>12.24</v>
          </cell>
          <cell r="Y156">
            <v>13.46</v>
          </cell>
          <cell r="Z156">
            <v>8.1300000000000008</v>
          </cell>
          <cell r="AA156">
            <v>9.32</v>
          </cell>
          <cell r="AB156">
            <v>5.32</v>
          </cell>
          <cell r="AC156">
            <v>16.239999999999998</v>
          </cell>
          <cell r="AD156">
            <v>8.6199999999999992</v>
          </cell>
          <cell r="AE156">
            <v>10.11</v>
          </cell>
          <cell r="AF156">
            <v>8.92</v>
          </cell>
        </row>
        <row r="157">
          <cell r="A157" t="str">
            <v>FRXX</v>
          </cell>
          <cell r="B157">
            <v>0.5</v>
          </cell>
          <cell r="C157">
            <v>5.33</v>
          </cell>
          <cell r="D157">
            <v>7.23</v>
          </cell>
          <cell r="E157">
            <v>5.53</v>
          </cell>
          <cell r="F157">
            <v>5.83</v>
          </cell>
          <cell r="G157">
            <v>4.5</v>
          </cell>
          <cell r="H157">
            <v>7.25</v>
          </cell>
          <cell r="I157">
            <v>2.48</v>
          </cell>
          <cell r="J157">
            <v>12.25</v>
          </cell>
          <cell r="K157">
            <v>13.5</v>
          </cell>
          <cell r="L157">
            <v>5.5</v>
          </cell>
          <cell r="M157">
            <v>8.5</v>
          </cell>
          <cell r="N157">
            <v>5.75</v>
          </cell>
          <cell r="O157">
            <v>6.5</v>
          </cell>
          <cell r="P157">
            <v>5.67</v>
          </cell>
          <cell r="Q157">
            <v>4.5</v>
          </cell>
          <cell r="R157">
            <v>0.53</v>
          </cell>
          <cell r="S157">
            <v>2.0299999999999998</v>
          </cell>
          <cell r="T157">
            <v>2.33</v>
          </cell>
          <cell r="U157">
            <v>7.65</v>
          </cell>
          <cell r="V157">
            <v>3.83</v>
          </cell>
          <cell r="W157">
            <v>0.62</v>
          </cell>
          <cell r="X157">
            <v>0.94</v>
          </cell>
          <cell r="Y157">
            <v>4.75</v>
          </cell>
          <cell r="Z157">
            <v>6.86</v>
          </cell>
          <cell r="AA157">
            <v>7.48</v>
          </cell>
          <cell r="AB157">
            <v>5.6</v>
          </cell>
          <cell r="AC157">
            <v>2.98</v>
          </cell>
          <cell r="AD157">
            <v>7.5</v>
          </cell>
          <cell r="AE157">
            <v>9.56</v>
          </cell>
          <cell r="AF157">
            <v>21.68</v>
          </cell>
        </row>
        <row r="158">
          <cell r="A158" t="str">
            <v>HR03</v>
          </cell>
          <cell r="P158">
            <v>0.5</v>
          </cell>
          <cell r="Q158">
            <v>1</v>
          </cell>
          <cell r="R158">
            <v>2</v>
          </cell>
          <cell r="S158">
            <v>1.33</v>
          </cell>
          <cell r="T158">
            <v>2</v>
          </cell>
          <cell r="U158">
            <v>2</v>
          </cell>
          <cell r="V158">
            <v>1.61</v>
          </cell>
          <cell r="W158">
            <v>6.14</v>
          </cell>
          <cell r="X158">
            <v>2.33</v>
          </cell>
          <cell r="Y158">
            <v>3.8</v>
          </cell>
          <cell r="Z158">
            <v>1.37</v>
          </cell>
          <cell r="AA158">
            <v>6.38</v>
          </cell>
          <cell r="AB158">
            <v>8.4</v>
          </cell>
          <cell r="AC158">
            <v>6.3</v>
          </cell>
          <cell r="AD158">
            <v>2.87</v>
          </cell>
          <cell r="AE158">
            <v>1.5</v>
          </cell>
          <cell r="AF158">
            <v>1.5</v>
          </cell>
        </row>
        <row r="159">
          <cell r="A159" t="str">
            <v>HR04</v>
          </cell>
          <cell r="O159">
            <v>1</v>
          </cell>
          <cell r="P159">
            <v>1</v>
          </cell>
          <cell r="Q159">
            <v>5</v>
          </cell>
          <cell r="R159">
            <v>10.33</v>
          </cell>
          <cell r="S159">
            <v>9.1</v>
          </cell>
          <cell r="T159">
            <v>12.25</v>
          </cell>
          <cell r="U159">
            <v>8.5</v>
          </cell>
          <cell r="V159">
            <v>14.98</v>
          </cell>
          <cell r="W159">
            <v>12.36</v>
          </cell>
          <cell r="X159">
            <v>16.03</v>
          </cell>
          <cell r="Y159">
            <v>11.73</v>
          </cell>
          <cell r="Z159">
            <v>19.46</v>
          </cell>
          <cell r="AA159">
            <v>29.21</v>
          </cell>
          <cell r="AB159">
            <v>32.130000000000003</v>
          </cell>
          <cell r="AC159">
            <v>24.77</v>
          </cell>
          <cell r="AD159">
            <v>29.51</v>
          </cell>
          <cell r="AE159">
            <v>33.69</v>
          </cell>
          <cell r="AF159">
            <v>28.21</v>
          </cell>
        </row>
        <row r="160">
          <cell r="A160" t="str">
            <v>HRZZ</v>
          </cell>
          <cell r="P160">
            <v>0.5</v>
          </cell>
          <cell r="Q160">
            <v>1.17</v>
          </cell>
          <cell r="S160">
            <v>1.9</v>
          </cell>
          <cell r="W160">
            <v>0.67</v>
          </cell>
          <cell r="Z160">
            <v>0.2</v>
          </cell>
          <cell r="AA160">
            <v>1</v>
          </cell>
          <cell r="AC160">
            <v>1</v>
          </cell>
        </row>
        <row r="161">
          <cell r="A161" t="str">
            <v>ITC1</v>
          </cell>
          <cell r="B161">
            <v>3</v>
          </cell>
          <cell r="C161">
            <v>22.67</v>
          </cell>
          <cell r="D161">
            <v>54</v>
          </cell>
          <cell r="E161">
            <v>113.65</v>
          </cell>
          <cell r="F161">
            <v>154.65</v>
          </cell>
          <cell r="G161">
            <v>165.87</v>
          </cell>
          <cell r="H161">
            <v>197.75</v>
          </cell>
          <cell r="I161">
            <v>217.9</v>
          </cell>
          <cell r="J161">
            <v>233.12</v>
          </cell>
          <cell r="K161">
            <v>266.98</v>
          </cell>
          <cell r="L161">
            <v>276.93</v>
          </cell>
          <cell r="M161">
            <v>321.22000000000003</v>
          </cell>
          <cell r="N161">
            <v>351.02</v>
          </cell>
          <cell r="O161">
            <v>328.8</v>
          </cell>
          <cell r="P161">
            <v>305.66000000000003</v>
          </cell>
          <cell r="Q161">
            <v>327.14999999999998</v>
          </cell>
          <cell r="R161">
            <v>282.24</v>
          </cell>
          <cell r="S161">
            <v>310.05</v>
          </cell>
          <cell r="T161">
            <v>341.4</v>
          </cell>
          <cell r="U161">
            <v>387.54</v>
          </cell>
          <cell r="V161">
            <v>361.1</v>
          </cell>
          <cell r="W161">
            <v>440.77</v>
          </cell>
          <cell r="X161">
            <v>480.47</v>
          </cell>
          <cell r="Y161">
            <v>436.41</v>
          </cell>
          <cell r="Z161">
            <v>462.34</v>
          </cell>
          <cell r="AA161">
            <v>512.09</v>
          </cell>
          <cell r="AB161">
            <v>567.04</v>
          </cell>
          <cell r="AC161">
            <v>618.6</v>
          </cell>
          <cell r="AD161">
            <v>629.92999999999995</v>
          </cell>
          <cell r="AE161">
            <v>625.57000000000005</v>
          </cell>
          <cell r="AF161">
            <v>615.97</v>
          </cell>
        </row>
        <row r="162">
          <cell r="A162" t="str">
            <v>ITC2</v>
          </cell>
          <cell r="E162">
            <v>1.33</v>
          </cell>
          <cell r="F162">
            <v>2.33</v>
          </cell>
          <cell r="I162">
            <v>1</v>
          </cell>
          <cell r="J162">
            <v>2.5</v>
          </cell>
          <cell r="L162">
            <v>2</v>
          </cell>
          <cell r="M162">
            <v>4.5</v>
          </cell>
          <cell r="N162">
            <v>3</v>
          </cell>
          <cell r="O162">
            <v>3.17</v>
          </cell>
          <cell r="P162">
            <v>2.33</v>
          </cell>
          <cell r="R162">
            <v>3</v>
          </cell>
          <cell r="S162">
            <v>1.33</v>
          </cell>
          <cell r="T162">
            <v>2.25</v>
          </cell>
          <cell r="U162">
            <v>1.7</v>
          </cell>
          <cell r="V162">
            <v>0.33</v>
          </cell>
          <cell r="W162">
            <v>1.33</v>
          </cell>
          <cell r="X162">
            <v>4.25</v>
          </cell>
          <cell r="Y162">
            <v>9.17</v>
          </cell>
          <cell r="Z162">
            <v>8.17</v>
          </cell>
          <cell r="AA162">
            <v>12</v>
          </cell>
          <cell r="AB162">
            <v>6</v>
          </cell>
          <cell r="AC162">
            <v>5.53</v>
          </cell>
          <cell r="AD162">
            <v>10.029999999999999</v>
          </cell>
          <cell r="AE162">
            <v>8.17</v>
          </cell>
          <cell r="AF162">
            <v>3.33</v>
          </cell>
        </row>
        <row r="163">
          <cell r="A163" t="str">
            <v>ITC3</v>
          </cell>
          <cell r="B163">
            <v>2</v>
          </cell>
          <cell r="C163">
            <v>2</v>
          </cell>
          <cell r="D163">
            <v>11.5</v>
          </cell>
          <cell r="E163">
            <v>9.1999999999999993</v>
          </cell>
          <cell r="F163">
            <v>16.920000000000002</v>
          </cell>
          <cell r="G163">
            <v>23.32</v>
          </cell>
          <cell r="H163">
            <v>25.8</v>
          </cell>
          <cell r="I163">
            <v>29.03</v>
          </cell>
          <cell r="J163">
            <v>34.619999999999997</v>
          </cell>
          <cell r="K163">
            <v>39.21</v>
          </cell>
          <cell r="L163">
            <v>41.92</v>
          </cell>
          <cell r="M163">
            <v>45.67</v>
          </cell>
          <cell r="N163">
            <v>45.7</v>
          </cell>
          <cell r="O163">
            <v>41.8</v>
          </cell>
          <cell r="P163">
            <v>61.23</v>
          </cell>
          <cell r="Q163">
            <v>67.47</v>
          </cell>
          <cell r="R163">
            <v>71.819999999999993</v>
          </cell>
          <cell r="S163">
            <v>66.489999999999995</v>
          </cell>
          <cell r="T163">
            <v>80.599999999999994</v>
          </cell>
          <cell r="U163">
            <v>66.3</v>
          </cell>
          <cell r="V163">
            <v>83.95</v>
          </cell>
          <cell r="W163">
            <v>77.95</v>
          </cell>
          <cell r="X163">
            <v>90.34</v>
          </cell>
          <cell r="Y163">
            <v>92.21</v>
          </cell>
          <cell r="Z163">
            <v>82.37</v>
          </cell>
          <cell r="AA163">
            <v>84.08</v>
          </cell>
          <cell r="AB163">
            <v>106.3</v>
          </cell>
          <cell r="AC163">
            <v>90.19</v>
          </cell>
          <cell r="AD163">
            <v>84.89</v>
          </cell>
          <cell r="AE163">
            <v>125.73</v>
          </cell>
          <cell r="AF163">
            <v>132.62</v>
          </cell>
        </row>
        <row r="164">
          <cell r="A164" t="str">
            <v>ITC4</v>
          </cell>
          <cell r="B164">
            <v>12.87</v>
          </cell>
          <cell r="C164">
            <v>55.33</v>
          </cell>
          <cell r="D164">
            <v>151.33000000000001</v>
          </cell>
          <cell r="E164">
            <v>219.29</v>
          </cell>
          <cell r="F164">
            <v>253.33</v>
          </cell>
          <cell r="G164">
            <v>284.52999999999997</v>
          </cell>
          <cell r="H164">
            <v>380.36</v>
          </cell>
          <cell r="I164">
            <v>442.74</v>
          </cell>
          <cell r="J164">
            <v>509.2</v>
          </cell>
          <cell r="K164">
            <v>613.73</v>
          </cell>
          <cell r="L164">
            <v>769.83</v>
          </cell>
          <cell r="M164">
            <v>801.46</v>
          </cell>
          <cell r="N164">
            <v>850.09</v>
          </cell>
          <cell r="O164">
            <v>795.91</v>
          </cell>
          <cell r="P164">
            <v>816.7</v>
          </cell>
          <cell r="Q164">
            <v>773.47</v>
          </cell>
          <cell r="R164">
            <v>803.75</v>
          </cell>
          <cell r="S164">
            <v>804.91</v>
          </cell>
          <cell r="T164">
            <v>833.36</v>
          </cell>
          <cell r="U164">
            <v>993.42</v>
          </cell>
          <cell r="V164">
            <v>1128.06</v>
          </cell>
          <cell r="W164">
            <v>1084.3399999999999</v>
          </cell>
          <cell r="X164">
            <v>1224.1099999999999</v>
          </cell>
          <cell r="Y164">
            <v>1378.37</v>
          </cell>
          <cell r="Z164">
            <v>1318.32</v>
          </cell>
          <cell r="AA164">
            <v>1400.14</v>
          </cell>
          <cell r="AB164">
            <v>1384.58</v>
          </cell>
          <cell r="AC164">
            <v>1438.82</v>
          </cell>
          <cell r="AD164">
            <v>1458.42</v>
          </cell>
          <cell r="AE164">
            <v>1509.05</v>
          </cell>
          <cell r="AF164">
            <v>1399.53</v>
          </cell>
        </row>
        <row r="165">
          <cell r="A165" t="str">
            <v>ITH1</v>
          </cell>
          <cell r="B165">
            <v>1</v>
          </cell>
          <cell r="C165">
            <v>5</v>
          </cell>
          <cell r="D165">
            <v>1</v>
          </cell>
          <cell r="E165">
            <v>8</v>
          </cell>
          <cell r="F165">
            <v>6</v>
          </cell>
          <cell r="G165">
            <v>8.6199999999999992</v>
          </cell>
          <cell r="H165">
            <v>10.33</v>
          </cell>
          <cell r="I165">
            <v>9.5</v>
          </cell>
          <cell r="J165">
            <v>4</v>
          </cell>
          <cell r="K165">
            <v>8.83</v>
          </cell>
          <cell r="L165">
            <v>14.64</v>
          </cell>
          <cell r="M165">
            <v>14.5</v>
          </cell>
          <cell r="N165">
            <v>13.47</v>
          </cell>
          <cell r="O165">
            <v>13.45</v>
          </cell>
          <cell r="P165">
            <v>9</v>
          </cell>
          <cell r="Q165">
            <v>11</v>
          </cell>
          <cell r="R165">
            <v>14</v>
          </cell>
          <cell r="S165">
            <v>19.079999999999998</v>
          </cell>
          <cell r="T165">
            <v>12.83</v>
          </cell>
          <cell r="U165">
            <v>13.08</v>
          </cell>
          <cell r="V165">
            <v>17.25</v>
          </cell>
          <cell r="W165">
            <v>23.88</v>
          </cell>
          <cell r="X165">
            <v>21.18</v>
          </cell>
          <cell r="Y165">
            <v>36.83</v>
          </cell>
          <cell r="Z165">
            <v>15.08</v>
          </cell>
          <cell r="AA165">
            <v>32.03</v>
          </cell>
          <cell r="AB165">
            <v>23.58</v>
          </cell>
          <cell r="AC165">
            <v>32.28</v>
          </cell>
          <cell r="AD165">
            <v>44.9</v>
          </cell>
          <cell r="AE165">
            <v>44.02</v>
          </cell>
          <cell r="AF165">
            <v>55.32</v>
          </cell>
        </row>
        <row r="166">
          <cell r="A166" t="str">
            <v>ITH2</v>
          </cell>
          <cell r="C166">
            <v>1</v>
          </cell>
          <cell r="D166">
            <v>1</v>
          </cell>
          <cell r="E166">
            <v>2</v>
          </cell>
          <cell r="G166">
            <v>2</v>
          </cell>
          <cell r="H166">
            <v>2</v>
          </cell>
          <cell r="I166">
            <v>1.25</v>
          </cell>
          <cell r="J166">
            <v>2.25</v>
          </cell>
          <cell r="K166">
            <v>5.5</v>
          </cell>
          <cell r="L166">
            <v>3.5</v>
          </cell>
          <cell r="M166">
            <v>10</v>
          </cell>
          <cell r="N166">
            <v>9.5</v>
          </cell>
          <cell r="O166">
            <v>13.25</v>
          </cell>
          <cell r="P166">
            <v>10.53</v>
          </cell>
          <cell r="Q166">
            <v>15.2</v>
          </cell>
          <cell r="R166">
            <v>10.33</v>
          </cell>
          <cell r="S166">
            <v>23.47</v>
          </cell>
          <cell r="T166">
            <v>15.48</v>
          </cell>
          <cell r="U166">
            <v>22.95</v>
          </cell>
          <cell r="V166">
            <v>17.68</v>
          </cell>
          <cell r="W166">
            <v>21.14</v>
          </cell>
          <cell r="X166">
            <v>22.2</v>
          </cell>
          <cell r="Y166">
            <v>30.91</v>
          </cell>
          <cell r="Z166">
            <v>25.01</v>
          </cell>
          <cell r="AA166">
            <v>28.76</v>
          </cell>
          <cell r="AB166">
            <v>29.81</v>
          </cell>
          <cell r="AC166">
            <v>17.5</v>
          </cell>
          <cell r="AD166">
            <v>32.92</v>
          </cell>
          <cell r="AE166">
            <v>28.14</v>
          </cell>
          <cell r="AF166">
            <v>35.380000000000003</v>
          </cell>
        </row>
        <row r="167">
          <cell r="A167" t="str">
            <v>ITH3</v>
          </cell>
          <cell r="C167">
            <v>11.92</v>
          </cell>
          <cell r="D167">
            <v>26.25</v>
          </cell>
          <cell r="E167">
            <v>39.18</v>
          </cell>
          <cell r="F167">
            <v>69.5</v>
          </cell>
          <cell r="G167">
            <v>60.95</v>
          </cell>
          <cell r="H167">
            <v>88.17</v>
          </cell>
          <cell r="I167">
            <v>112.75</v>
          </cell>
          <cell r="J167">
            <v>158.68</v>
          </cell>
          <cell r="K167">
            <v>151</v>
          </cell>
          <cell r="L167">
            <v>163.78</v>
          </cell>
          <cell r="M167">
            <v>198.35</v>
          </cell>
          <cell r="N167">
            <v>229.52</v>
          </cell>
          <cell r="O167">
            <v>214.4</v>
          </cell>
          <cell r="P167">
            <v>230.04</v>
          </cell>
          <cell r="Q167">
            <v>220.5</v>
          </cell>
          <cell r="R167">
            <v>240.43</v>
          </cell>
          <cell r="S167">
            <v>250.12</v>
          </cell>
          <cell r="T167">
            <v>278.63</v>
          </cell>
          <cell r="U167">
            <v>298.56</v>
          </cell>
          <cell r="V167">
            <v>346.4</v>
          </cell>
          <cell r="W167">
            <v>362.91</v>
          </cell>
          <cell r="X167">
            <v>424.76</v>
          </cell>
          <cell r="Y167">
            <v>451.88</v>
          </cell>
          <cell r="Z167">
            <v>495.49</v>
          </cell>
          <cell r="AA167">
            <v>499.43</v>
          </cell>
          <cell r="AB167">
            <v>538.98</v>
          </cell>
          <cell r="AC167">
            <v>572.08000000000004</v>
          </cell>
          <cell r="AD167">
            <v>662.4</v>
          </cell>
          <cell r="AE167">
            <v>645.72</v>
          </cell>
          <cell r="AF167">
            <v>678.49</v>
          </cell>
        </row>
        <row r="168">
          <cell r="A168" t="str">
            <v>ITH4</v>
          </cell>
          <cell r="C168">
            <v>9</v>
          </cell>
          <cell r="D168">
            <v>14.75</v>
          </cell>
          <cell r="E168">
            <v>18.829999999999998</v>
          </cell>
          <cell r="F168">
            <v>44</v>
          </cell>
          <cell r="G168">
            <v>31.72</v>
          </cell>
          <cell r="H168">
            <v>52.37</v>
          </cell>
          <cell r="I168">
            <v>49.73</v>
          </cell>
          <cell r="J168">
            <v>46.28</v>
          </cell>
          <cell r="K168">
            <v>71.58</v>
          </cell>
          <cell r="L168">
            <v>89.98</v>
          </cell>
          <cell r="M168">
            <v>84.33</v>
          </cell>
          <cell r="N168">
            <v>91.78</v>
          </cell>
          <cell r="O168">
            <v>100.87</v>
          </cell>
          <cell r="P168">
            <v>84.75</v>
          </cell>
          <cell r="Q168">
            <v>71.72</v>
          </cell>
          <cell r="R168">
            <v>84.98</v>
          </cell>
          <cell r="S168">
            <v>89.82</v>
          </cell>
          <cell r="T168">
            <v>86.68</v>
          </cell>
          <cell r="U168">
            <v>113.02</v>
          </cell>
          <cell r="V168">
            <v>113</v>
          </cell>
          <cell r="W168">
            <v>90.27</v>
          </cell>
          <cell r="X168">
            <v>118.67</v>
          </cell>
          <cell r="Y168">
            <v>107.88</v>
          </cell>
          <cell r="Z168">
            <v>102.48</v>
          </cell>
          <cell r="AA168">
            <v>111.85</v>
          </cell>
          <cell r="AB168">
            <v>108.32</v>
          </cell>
          <cell r="AC168">
            <v>145.29</v>
          </cell>
          <cell r="AD168">
            <v>149.72</v>
          </cell>
          <cell r="AE168">
            <v>190.36</v>
          </cell>
          <cell r="AF168">
            <v>173.19</v>
          </cell>
        </row>
        <row r="169">
          <cell r="A169" t="str">
            <v>ITH5</v>
          </cell>
          <cell r="C169">
            <v>17</v>
          </cell>
          <cell r="D169">
            <v>47.17</v>
          </cell>
          <cell r="E169">
            <v>78.959999999999994</v>
          </cell>
          <cell r="F169">
            <v>100.7</v>
          </cell>
          <cell r="G169">
            <v>106.87</v>
          </cell>
          <cell r="H169">
            <v>96.58</v>
          </cell>
          <cell r="I169">
            <v>131.66999999999999</v>
          </cell>
          <cell r="J169">
            <v>179.84</v>
          </cell>
          <cell r="K169">
            <v>168.43</v>
          </cell>
          <cell r="L169">
            <v>242</v>
          </cell>
          <cell r="M169">
            <v>206.89</v>
          </cell>
          <cell r="N169">
            <v>261.95999999999998</v>
          </cell>
          <cell r="O169">
            <v>305</v>
          </cell>
          <cell r="P169">
            <v>318.33999999999997</v>
          </cell>
          <cell r="Q169">
            <v>299.16000000000003</v>
          </cell>
          <cell r="R169">
            <v>320.27</v>
          </cell>
          <cell r="S169">
            <v>366.15</v>
          </cell>
          <cell r="T169">
            <v>371.33</v>
          </cell>
          <cell r="U169">
            <v>415.35</v>
          </cell>
          <cell r="V169">
            <v>485.63</v>
          </cell>
          <cell r="W169">
            <v>517.97</v>
          </cell>
          <cell r="X169">
            <v>602.25</v>
          </cell>
          <cell r="Y169">
            <v>666.08</v>
          </cell>
          <cell r="Z169">
            <v>672.31</v>
          </cell>
          <cell r="AA169">
            <v>720.07</v>
          </cell>
          <cell r="AB169">
            <v>733.25</v>
          </cell>
          <cell r="AC169">
            <v>697.66</v>
          </cell>
          <cell r="AD169">
            <v>784.79</v>
          </cell>
          <cell r="AE169">
            <v>854.58</v>
          </cell>
          <cell r="AF169">
            <v>799.85</v>
          </cell>
        </row>
        <row r="170">
          <cell r="A170" t="str">
            <v>ITI1</v>
          </cell>
          <cell r="B170">
            <v>2</v>
          </cell>
          <cell r="C170">
            <v>7.5</v>
          </cell>
          <cell r="D170">
            <v>12.42</v>
          </cell>
          <cell r="E170">
            <v>29.42</v>
          </cell>
          <cell r="F170">
            <v>44.83</v>
          </cell>
          <cell r="G170">
            <v>38.950000000000003</v>
          </cell>
          <cell r="H170">
            <v>54.02</v>
          </cell>
          <cell r="I170">
            <v>56.77</v>
          </cell>
          <cell r="J170">
            <v>100</v>
          </cell>
          <cell r="K170">
            <v>75.790000000000006</v>
          </cell>
          <cell r="L170">
            <v>109.01</v>
          </cell>
          <cell r="M170">
            <v>88.1</v>
          </cell>
          <cell r="N170">
            <v>132.08000000000001</v>
          </cell>
          <cell r="O170">
            <v>136.03</v>
          </cell>
          <cell r="P170">
            <v>161.34</v>
          </cell>
          <cell r="Q170">
            <v>113.7</v>
          </cell>
          <cell r="R170">
            <v>107.73</v>
          </cell>
          <cell r="S170">
            <v>112.56</v>
          </cell>
          <cell r="T170">
            <v>119.75</v>
          </cell>
          <cell r="U170">
            <v>130.51</v>
          </cell>
          <cell r="V170">
            <v>158.30000000000001</v>
          </cell>
          <cell r="W170">
            <v>180.16</v>
          </cell>
          <cell r="X170">
            <v>220.48</v>
          </cell>
          <cell r="Y170">
            <v>221.8</v>
          </cell>
          <cell r="Z170">
            <v>250.3</v>
          </cell>
          <cell r="AA170">
            <v>282.08999999999997</v>
          </cell>
          <cell r="AB170">
            <v>312.61</v>
          </cell>
          <cell r="AC170">
            <v>285.7</v>
          </cell>
          <cell r="AD170">
            <v>303.69</v>
          </cell>
          <cell r="AE170">
            <v>299.02999999999997</v>
          </cell>
          <cell r="AF170">
            <v>293.32</v>
          </cell>
        </row>
        <row r="171">
          <cell r="A171" t="str">
            <v>ITI2</v>
          </cell>
          <cell r="C171">
            <v>3</v>
          </cell>
          <cell r="D171">
            <v>7.92</v>
          </cell>
          <cell r="E171">
            <v>3.67</v>
          </cell>
          <cell r="F171">
            <v>6.83</v>
          </cell>
          <cell r="G171">
            <v>14.5</v>
          </cell>
          <cell r="H171">
            <v>9.75</v>
          </cell>
          <cell r="I171">
            <v>9.92</v>
          </cell>
          <cell r="J171">
            <v>9.07</v>
          </cell>
          <cell r="K171">
            <v>17.48</v>
          </cell>
          <cell r="L171">
            <v>13.57</v>
          </cell>
          <cell r="M171">
            <v>10.83</v>
          </cell>
          <cell r="N171">
            <v>18.420000000000002</v>
          </cell>
          <cell r="O171">
            <v>17.43</v>
          </cell>
          <cell r="P171">
            <v>7.35</v>
          </cell>
          <cell r="Q171">
            <v>16.079999999999998</v>
          </cell>
          <cell r="R171">
            <v>13.45</v>
          </cell>
          <cell r="S171">
            <v>13.33</v>
          </cell>
          <cell r="T171">
            <v>16.72</v>
          </cell>
          <cell r="U171">
            <v>19.559999999999999</v>
          </cell>
          <cell r="V171">
            <v>27.48</v>
          </cell>
          <cell r="W171">
            <v>25.67</v>
          </cell>
          <cell r="X171">
            <v>33.14</v>
          </cell>
          <cell r="Y171">
            <v>32.14</v>
          </cell>
          <cell r="Z171">
            <v>28.83</v>
          </cell>
          <cell r="AA171">
            <v>30.27</v>
          </cell>
          <cell r="AB171">
            <v>32.56</v>
          </cell>
          <cell r="AC171">
            <v>47.35</v>
          </cell>
          <cell r="AD171">
            <v>45.56</v>
          </cell>
          <cell r="AE171">
            <v>40.19</v>
          </cell>
          <cell r="AF171">
            <v>50.57</v>
          </cell>
        </row>
        <row r="172">
          <cell r="A172" t="str">
            <v>ITI3</v>
          </cell>
          <cell r="C172">
            <v>1</v>
          </cell>
          <cell r="D172">
            <v>3</v>
          </cell>
          <cell r="E172">
            <v>4.25</v>
          </cell>
          <cell r="F172">
            <v>12.5</v>
          </cell>
          <cell r="G172">
            <v>13</v>
          </cell>
          <cell r="H172">
            <v>15</v>
          </cell>
          <cell r="I172">
            <v>16.170000000000002</v>
          </cell>
          <cell r="J172">
            <v>15.33</v>
          </cell>
          <cell r="K172">
            <v>27.33</v>
          </cell>
          <cell r="L172">
            <v>24.08</v>
          </cell>
          <cell r="M172">
            <v>41</v>
          </cell>
          <cell r="N172">
            <v>43.41</v>
          </cell>
          <cell r="O172">
            <v>34.53</v>
          </cell>
          <cell r="P172">
            <v>43.67</v>
          </cell>
          <cell r="Q172">
            <v>30.08</v>
          </cell>
          <cell r="R172">
            <v>49.2</v>
          </cell>
          <cell r="S172">
            <v>38.28</v>
          </cell>
          <cell r="T172">
            <v>44.08</v>
          </cell>
          <cell r="U172">
            <v>64</v>
          </cell>
          <cell r="V172">
            <v>54.42</v>
          </cell>
          <cell r="W172">
            <v>66.069999999999993</v>
          </cell>
          <cell r="X172">
            <v>73.23</v>
          </cell>
          <cell r="Y172">
            <v>86.29</v>
          </cell>
          <cell r="Z172">
            <v>74.34</v>
          </cell>
          <cell r="AA172">
            <v>85.33</v>
          </cell>
          <cell r="AB172">
            <v>79.08</v>
          </cell>
          <cell r="AC172">
            <v>84.65</v>
          </cell>
          <cell r="AD172">
            <v>105.63</v>
          </cell>
          <cell r="AE172">
            <v>116.61</v>
          </cell>
          <cell r="AF172">
            <v>137.55000000000001</v>
          </cell>
        </row>
        <row r="173">
          <cell r="A173" t="str">
            <v>ITI4</v>
          </cell>
          <cell r="C173">
            <v>20.5</v>
          </cell>
          <cell r="D173">
            <v>12.33</v>
          </cell>
          <cell r="E173">
            <v>30</v>
          </cell>
          <cell r="F173">
            <v>66.87</v>
          </cell>
          <cell r="G173">
            <v>50.17</v>
          </cell>
          <cell r="H173">
            <v>60.67</v>
          </cell>
          <cell r="I173">
            <v>95.83</v>
          </cell>
          <cell r="J173">
            <v>93.68</v>
          </cell>
          <cell r="K173">
            <v>98.92</v>
          </cell>
          <cell r="L173">
            <v>100.51</v>
          </cell>
          <cell r="M173">
            <v>114.28</v>
          </cell>
          <cell r="N173">
            <v>151.94</v>
          </cell>
          <cell r="O173">
            <v>135.12</v>
          </cell>
          <cell r="P173">
            <v>150.34</v>
          </cell>
          <cell r="Q173">
            <v>124.24</v>
          </cell>
          <cell r="R173">
            <v>142.80000000000001</v>
          </cell>
          <cell r="S173">
            <v>104.73</v>
          </cell>
          <cell r="T173">
            <v>130.09</v>
          </cell>
          <cell r="U173">
            <v>156.62</v>
          </cell>
          <cell r="V173">
            <v>174.93</v>
          </cell>
          <cell r="W173">
            <v>198.68</v>
          </cell>
          <cell r="X173">
            <v>162.88</v>
          </cell>
          <cell r="Y173">
            <v>207.09</v>
          </cell>
          <cell r="Z173">
            <v>200.64</v>
          </cell>
          <cell r="AA173">
            <v>181.06</v>
          </cell>
          <cell r="AB173">
            <v>214.95</v>
          </cell>
          <cell r="AC173">
            <v>212.25</v>
          </cell>
          <cell r="AD173">
            <v>241.57</v>
          </cell>
          <cell r="AE173">
            <v>232.11</v>
          </cell>
          <cell r="AF173">
            <v>216.88</v>
          </cell>
        </row>
        <row r="174">
          <cell r="A174" t="str">
            <v>ITF1</v>
          </cell>
          <cell r="D174">
            <v>2</v>
          </cell>
          <cell r="E174">
            <v>4.67</v>
          </cell>
          <cell r="F174">
            <v>4.5</v>
          </cell>
          <cell r="G174">
            <v>2.33</v>
          </cell>
          <cell r="H174">
            <v>4.33</v>
          </cell>
          <cell r="I174">
            <v>5.83</v>
          </cell>
          <cell r="J174">
            <v>9.5</v>
          </cell>
          <cell r="K174">
            <v>6.83</v>
          </cell>
          <cell r="L174">
            <v>5.5</v>
          </cell>
          <cell r="M174">
            <v>18.13</v>
          </cell>
          <cell r="N174">
            <v>14.67</v>
          </cell>
          <cell r="O174">
            <v>15.28</v>
          </cell>
          <cell r="P174">
            <v>16.079999999999998</v>
          </cell>
          <cell r="Q174">
            <v>11.44</v>
          </cell>
          <cell r="R174">
            <v>14.58</v>
          </cell>
          <cell r="S174">
            <v>19.920000000000002</v>
          </cell>
          <cell r="T174">
            <v>29.42</v>
          </cell>
          <cell r="U174">
            <v>81.05</v>
          </cell>
          <cell r="V174">
            <v>55.27</v>
          </cell>
          <cell r="W174">
            <v>76.83</v>
          </cell>
          <cell r="X174">
            <v>53.58</v>
          </cell>
          <cell r="Y174">
            <v>66.88</v>
          </cell>
          <cell r="Z174">
            <v>55.74</v>
          </cell>
          <cell r="AA174">
            <v>43.77</v>
          </cell>
          <cell r="AB174">
            <v>50.06</v>
          </cell>
          <cell r="AC174">
            <v>58.94</v>
          </cell>
          <cell r="AD174">
            <v>49.75</v>
          </cell>
          <cell r="AE174">
            <v>60.6</v>
          </cell>
          <cell r="AF174">
            <v>64.22</v>
          </cell>
        </row>
        <row r="175">
          <cell r="A175" t="str">
            <v>ITF2</v>
          </cell>
          <cell r="D175">
            <v>1</v>
          </cell>
          <cell r="E175">
            <v>1.33</v>
          </cell>
          <cell r="F175">
            <v>0.5</v>
          </cell>
          <cell r="H175">
            <v>1</v>
          </cell>
          <cell r="K175">
            <v>1</v>
          </cell>
          <cell r="L175">
            <v>2.33</v>
          </cell>
          <cell r="M175">
            <v>0.5</v>
          </cell>
          <cell r="O175">
            <v>0.6</v>
          </cell>
          <cell r="P175">
            <v>0.5</v>
          </cell>
          <cell r="Q175">
            <v>1.83</v>
          </cell>
          <cell r="R175">
            <v>0.33</v>
          </cell>
          <cell r="S175">
            <v>0.33</v>
          </cell>
          <cell r="T175">
            <v>2.46</v>
          </cell>
          <cell r="U175">
            <v>1</v>
          </cell>
          <cell r="V175">
            <v>1.08</v>
          </cell>
          <cell r="W175">
            <v>4.33</v>
          </cell>
          <cell r="X175">
            <v>0.92</v>
          </cell>
          <cell r="Y175">
            <v>1.5</v>
          </cell>
          <cell r="Z175">
            <v>5.17</v>
          </cell>
          <cell r="AA175">
            <v>1</v>
          </cell>
          <cell r="AC175">
            <v>1.5</v>
          </cell>
          <cell r="AD175">
            <v>3.58</v>
          </cell>
          <cell r="AE175">
            <v>0.35</v>
          </cell>
          <cell r="AF175">
            <v>2.25</v>
          </cell>
        </row>
        <row r="176">
          <cell r="A176" t="str">
            <v>ITF3</v>
          </cell>
          <cell r="C176">
            <v>2.33</v>
          </cell>
          <cell r="D176">
            <v>3</v>
          </cell>
          <cell r="E176">
            <v>14.5</v>
          </cell>
          <cell r="F176">
            <v>9</v>
          </cell>
          <cell r="G176">
            <v>6.17</v>
          </cell>
          <cell r="H176">
            <v>6.03</v>
          </cell>
          <cell r="I176">
            <v>6.25</v>
          </cell>
          <cell r="J176">
            <v>16.04</v>
          </cell>
          <cell r="K176">
            <v>18.579999999999998</v>
          </cell>
          <cell r="L176">
            <v>14.48</v>
          </cell>
          <cell r="M176">
            <v>14</v>
          </cell>
          <cell r="N176">
            <v>15.41</v>
          </cell>
          <cell r="O176">
            <v>18.59</v>
          </cell>
          <cell r="P176">
            <v>21.33</v>
          </cell>
          <cell r="Q176">
            <v>34.56</v>
          </cell>
          <cell r="R176">
            <v>27.89</v>
          </cell>
          <cell r="S176">
            <v>23.75</v>
          </cell>
          <cell r="T176">
            <v>20.309999999999999</v>
          </cell>
          <cell r="U176">
            <v>38.200000000000003</v>
          </cell>
          <cell r="V176">
            <v>32.5</v>
          </cell>
          <cell r="W176">
            <v>41.1</v>
          </cell>
          <cell r="X176">
            <v>46.32</v>
          </cell>
          <cell r="Y176">
            <v>47.81</v>
          </cell>
          <cell r="Z176">
            <v>55.57</v>
          </cell>
          <cell r="AA176">
            <v>45.72</v>
          </cell>
          <cell r="AB176">
            <v>62.63</v>
          </cell>
          <cell r="AC176">
            <v>78.319999999999993</v>
          </cell>
          <cell r="AD176">
            <v>100.96</v>
          </cell>
          <cell r="AE176">
            <v>104.68</v>
          </cell>
          <cell r="AF176">
            <v>82.46</v>
          </cell>
        </row>
        <row r="177">
          <cell r="A177" t="str">
            <v>ITF4</v>
          </cell>
          <cell r="B177">
            <v>0.5</v>
          </cell>
          <cell r="C177">
            <v>1</v>
          </cell>
          <cell r="D177">
            <v>1.33</v>
          </cell>
          <cell r="E177">
            <v>4</v>
          </cell>
          <cell r="F177">
            <v>2.5</v>
          </cell>
          <cell r="G177">
            <v>4</v>
          </cell>
          <cell r="H177">
            <v>9.92</v>
          </cell>
          <cell r="I177">
            <v>5</v>
          </cell>
          <cell r="J177">
            <v>7.28</v>
          </cell>
          <cell r="K177">
            <v>12.63</v>
          </cell>
          <cell r="L177">
            <v>12.45</v>
          </cell>
          <cell r="M177">
            <v>9.17</v>
          </cell>
          <cell r="N177">
            <v>11.33</v>
          </cell>
          <cell r="O177">
            <v>14.17</v>
          </cell>
          <cell r="P177">
            <v>13.5</v>
          </cell>
          <cell r="Q177">
            <v>17.25</v>
          </cell>
          <cell r="R177">
            <v>16.670000000000002</v>
          </cell>
          <cell r="S177">
            <v>9.4</v>
          </cell>
          <cell r="T177">
            <v>16.829999999999998</v>
          </cell>
          <cell r="U177">
            <v>20.89</v>
          </cell>
          <cell r="V177">
            <v>23.76</v>
          </cell>
          <cell r="W177">
            <v>22.15</v>
          </cell>
          <cell r="X177">
            <v>37.35</v>
          </cell>
          <cell r="Y177">
            <v>34.96</v>
          </cell>
          <cell r="Z177">
            <v>33.99</v>
          </cell>
          <cell r="AA177">
            <v>32.78</v>
          </cell>
          <cell r="AB177">
            <v>37.83</v>
          </cell>
          <cell r="AC177">
            <v>61.64</v>
          </cell>
          <cell r="AD177">
            <v>54.62</v>
          </cell>
          <cell r="AE177">
            <v>56.28</v>
          </cell>
          <cell r="AF177">
            <v>63.14</v>
          </cell>
        </row>
        <row r="178">
          <cell r="A178" t="str">
            <v>ITF5</v>
          </cell>
          <cell r="C178">
            <v>0.67</v>
          </cell>
          <cell r="G178">
            <v>1.1000000000000001</v>
          </cell>
          <cell r="H178">
            <v>1.33</v>
          </cell>
          <cell r="I178">
            <v>1</v>
          </cell>
          <cell r="K178">
            <v>2.33</v>
          </cell>
          <cell r="L178">
            <v>3.5</v>
          </cell>
          <cell r="M178">
            <v>2.33</v>
          </cell>
          <cell r="P178">
            <v>2.5</v>
          </cell>
          <cell r="Q178">
            <v>2</v>
          </cell>
          <cell r="R178">
            <v>2.33</v>
          </cell>
          <cell r="S178">
            <v>0.45</v>
          </cell>
          <cell r="T178">
            <v>3.6</v>
          </cell>
          <cell r="U178">
            <v>4.75</v>
          </cell>
          <cell r="V178">
            <v>7.15</v>
          </cell>
          <cell r="W178">
            <v>9.58</v>
          </cell>
          <cell r="X178">
            <v>5.45</v>
          </cell>
          <cell r="Y178">
            <v>2.4300000000000002</v>
          </cell>
          <cell r="Z178">
            <v>2.33</v>
          </cell>
          <cell r="AA178">
            <v>3.33</v>
          </cell>
          <cell r="AB178">
            <v>7.97</v>
          </cell>
          <cell r="AC178">
            <v>1.8</v>
          </cell>
          <cell r="AD178">
            <v>7.01</v>
          </cell>
          <cell r="AE178">
            <v>5.25</v>
          </cell>
          <cell r="AF178">
            <v>5.71</v>
          </cell>
        </row>
        <row r="179">
          <cell r="A179" t="str">
            <v>ITF6</v>
          </cell>
          <cell r="C179">
            <v>1</v>
          </cell>
          <cell r="D179">
            <v>1</v>
          </cell>
          <cell r="E179">
            <v>1.33</v>
          </cell>
          <cell r="G179">
            <v>1</v>
          </cell>
          <cell r="H179">
            <v>3</v>
          </cell>
          <cell r="I179">
            <v>1.58</v>
          </cell>
          <cell r="J179">
            <v>4.34</v>
          </cell>
          <cell r="K179">
            <v>4.78</v>
          </cell>
          <cell r="L179">
            <v>2.67</v>
          </cell>
          <cell r="M179">
            <v>0.75</v>
          </cell>
          <cell r="N179">
            <v>1.83</v>
          </cell>
          <cell r="O179">
            <v>3.33</v>
          </cell>
          <cell r="P179">
            <v>3.33</v>
          </cell>
          <cell r="Q179">
            <v>2.0699999999999998</v>
          </cell>
          <cell r="R179">
            <v>1</v>
          </cell>
          <cell r="S179">
            <v>1.08</v>
          </cell>
          <cell r="T179">
            <v>1.79</v>
          </cell>
          <cell r="U179">
            <v>9.25</v>
          </cell>
          <cell r="V179">
            <v>4.32</v>
          </cell>
          <cell r="W179">
            <v>11.03</v>
          </cell>
          <cell r="X179">
            <v>6.17</v>
          </cell>
          <cell r="Y179">
            <v>7.9</v>
          </cell>
          <cell r="Z179">
            <v>8.18</v>
          </cell>
          <cell r="AA179">
            <v>12.65</v>
          </cell>
          <cell r="AB179">
            <v>7.62</v>
          </cell>
          <cell r="AC179">
            <v>15.57</v>
          </cell>
          <cell r="AD179">
            <v>17.399999999999999</v>
          </cell>
          <cell r="AE179">
            <v>15</v>
          </cell>
          <cell r="AF179">
            <v>14.59</v>
          </cell>
        </row>
        <row r="180">
          <cell r="A180" t="str">
            <v>ITG1</v>
          </cell>
          <cell r="D180">
            <v>3</v>
          </cell>
          <cell r="E180">
            <v>7</v>
          </cell>
          <cell r="F180">
            <v>4</v>
          </cell>
          <cell r="G180">
            <v>7.67</v>
          </cell>
          <cell r="H180">
            <v>6.2</v>
          </cell>
          <cell r="I180">
            <v>12.5</v>
          </cell>
          <cell r="J180">
            <v>10.25</v>
          </cell>
          <cell r="K180">
            <v>17.600000000000001</v>
          </cell>
          <cell r="L180">
            <v>14.08</v>
          </cell>
          <cell r="M180">
            <v>28.89</v>
          </cell>
          <cell r="N180">
            <v>26.58</v>
          </cell>
          <cell r="O180">
            <v>27.83</v>
          </cell>
          <cell r="P180">
            <v>23.35</v>
          </cell>
          <cell r="Q180">
            <v>16.350000000000001</v>
          </cell>
          <cell r="R180">
            <v>37.630000000000003</v>
          </cell>
          <cell r="S180">
            <v>53.07</v>
          </cell>
          <cell r="T180">
            <v>46.84</v>
          </cell>
          <cell r="U180">
            <v>32</v>
          </cell>
          <cell r="V180">
            <v>41.83</v>
          </cell>
          <cell r="W180">
            <v>64.42</v>
          </cell>
          <cell r="X180">
            <v>73</v>
          </cell>
          <cell r="Y180">
            <v>61.71</v>
          </cell>
          <cell r="Z180">
            <v>61.59</v>
          </cell>
          <cell r="AA180">
            <v>73.959999999999994</v>
          </cell>
          <cell r="AB180">
            <v>69.91</v>
          </cell>
          <cell r="AC180">
            <v>79.36</v>
          </cell>
          <cell r="AD180">
            <v>81.709999999999994</v>
          </cell>
          <cell r="AE180">
            <v>67.7</v>
          </cell>
          <cell r="AF180">
            <v>42.77</v>
          </cell>
        </row>
        <row r="181">
          <cell r="A181" t="str">
            <v>ITG2</v>
          </cell>
          <cell r="D181">
            <v>1</v>
          </cell>
          <cell r="E181">
            <v>3.5</v>
          </cell>
          <cell r="F181">
            <v>2</v>
          </cell>
          <cell r="G181">
            <v>3</v>
          </cell>
          <cell r="H181">
            <v>3.5</v>
          </cell>
          <cell r="I181">
            <v>3</v>
          </cell>
          <cell r="J181">
            <v>1.5</v>
          </cell>
          <cell r="K181">
            <v>9.07</v>
          </cell>
          <cell r="L181">
            <v>4.13</v>
          </cell>
          <cell r="M181">
            <v>7.67</v>
          </cell>
          <cell r="N181">
            <v>7.5</v>
          </cell>
          <cell r="O181">
            <v>6.25</v>
          </cell>
          <cell r="P181">
            <v>5.25</v>
          </cell>
          <cell r="Q181">
            <v>6.48</v>
          </cell>
          <cell r="R181">
            <v>4.92</v>
          </cell>
          <cell r="S181">
            <v>6.42</v>
          </cell>
          <cell r="T181">
            <v>10</v>
          </cell>
          <cell r="U181">
            <v>6.87</v>
          </cell>
          <cell r="V181">
            <v>7.75</v>
          </cell>
          <cell r="W181">
            <v>14.87</v>
          </cell>
          <cell r="X181">
            <v>14.48</v>
          </cell>
          <cell r="Y181">
            <v>12.95</v>
          </cell>
          <cell r="Z181">
            <v>14.57</v>
          </cell>
          <cell r="AA181">
            <v>13.08</v>
          </cell>
          <cell r="AB181">
            <v>8.85</v>
          </cell>
          <cell r="AC181">
            <v>20.059999999999999</v>
          </cell>
          <cell r="AD181">
            <v>17.77</v>
          </cell>
          <cell r="AE181">
            <v>13.6</v>
          </cell>
          <cell r="AF181">
            <v>19.14</v>
          </cell>
        </row>
        <row r="182">
          <cell r="A182" t="str">
            <v>ITZZ</v>
          </cell>
          <cell r="E182">
            <v>3</v>
          </cell>
          <cell r="F182">
            <v>1.5</v>
          </cell>
          <cell r="G182">
            <v>1.5</v>
          </cell>
          <cell r="H182">
            <v>1.5</v>
          </cell>
          <cell r="J182">
            <v>7.14</v>
          </cell>
          <cell r="K182">
            <v>3.42</v>
          </cell>
          <cell r="L182">
            <v>3.25</v>
          </cell>
          <cell r="M182">
            <v>2.58</v>
          </cell>
          <cell r="N182">
            <v>5.5</v>
          </cell>
          <cell r="O182">
            <v>5.58</v>
          </cell>
          <cell r="P182">
            <v>4.75</v>
          </cell>
          <cell r="Q182">
            <v>6.03</v>
          </cell>
          <cell r="R182">
            <v>9.83</v>
          </cell>
          <cell r="S182">
            <v>6.33</v>
          </cell>
          <cell r="T182">
            <v>2.08</v>
          </cell>
          <cell r="U182">
            <v>7.03</v>
          </cell>
          <cell r="V182">
            <v>1.68</v>
          </cell>
          <cell r="W182">
            <v>3.68</v>
          </cell>
          <cell r="X182">
            <v>5.61</v>
          </cell>
          <cell r="Y182">
            <v>6.67</v>
          </cell>
          <cell r="Z182">
            <v>8.85</v>
          </cell>
          <cell r="AA182">
            <v>7.33</v>
          </cell>
          <cell r="AB182">
            <v>1.98</v>
          </cell>
          <cell r="AC182">
            <v>12.03</v>
          </cell>
          <cell r="AD182">
            <v>4.82</v>
          </cell>
          <cell r="AE182">
            <v>6.02</v>
          </cell>
          <cell r="AF182">
            <v>7.18</v>
          </cell>
        </row>
        <row r="183">
          <cell r="A183" t="str">
            <v>ITXX</v>
          </cell>
          <cell r="B183">
            <v>1</v>
          </cell>
          <cell r="C183">
            <v>0.75</v>
          </cell>
          <cell r="D183">
            <v>3.67</v>
          </cell>
          <cell r="E183">
            <v>10.27</v>
          </cell>
          <cell r="F183">
            <v>6.59</v>
          </cell>
          <cell r="G183">
            <v>12.92</v>
          </cell>
          <cell r="H183">
            <v>15.3</v>
          </cell>
          <cell r="I183">
            <v>13.58</v>
          </cell>
          <cell r="J183">
            <v>11.58</v>
          </cell>
          <cell r="K183">
            <v>15.41</v>
          </cell>
          <cell r="L183">
            <v>19.52</v>
          </cell>
          <cell r="M183">
            <v>9.74</v>
          </cell>
          <cell r="N183">
            <v>9.8800000000000008</v>
          </cell>
          <cell r="O183">
            <v>10.67</v>
          </cell>
          <cell r="P183">
            <v>14.9</v>
          </cell>
          <cell r="Q183">
            <v>3.33</v>
          </cell>
          <cell r="R183">
            <v>8.2799999999999994</v>
          </cell>
          <cell r="S183">
            <v>11.48</v>
          </cell>
          <cell r="T183">
            <v>11.64</v>
          </cell>
          <cell r="U183">
            <v>7.2</v>
          </cell>
          <cell r="V183">
            <v>9.5399999999999991</v>
          </cell>
          <cell r="W183">
            <v>8.86</v>
          </cell>
          <cell r="X183">
            <v>13.5</v>
          </cell>
          <cell r="Y183">
            <v>6.25</v>
          </cell>
          <cell r="Z183">
            <v>8.1199999999999992</v>
          </cell>
          <cell r="AA183">
            <v>17.309999999999999</v>
          </cell>
          <cell r="AB183">
            <v>12.42</v>
          </cell>
          <cell r="AC183">
            <v>15.52</v>
          </cell>
          <cell r="AD183">
            <v>21.16</v>
          </cell>
          <cell r="AE183">
            <v>17.25</v>
          </cell>
          <cell r="AF183">
            <v>25.54</v>
          </cell>
        </row>
        <row r="184">
          <cell r="A184" t="str">
            <v>CY00</v>
          </cell>
          <cell r="D184">
            <v>1</v>
          </cell>
          <cell r="H184">
            <v>0.5</v>
          </cell>
          <cell r="K184">
            <v>1.5</v>
          </cell>
          <cell r="L184">
            <v>1</v>
          </cell>
          <cell r="N184">
            <v>0.5</v>
          </cell>
          <cell r="O184">
            <v>3</v>
          </cell>
          <cell r="P184">
            <v>2</v>
          </cell>
          <cell r="Q184">
            <v>2.5</v>
          </cell>
          <cell r="R184">
            <v>1</v>
          </cell>
          <cell r="S184">
            <v>4</v>
          </cell>
          <cell r="U184">
            <v>1.83</v>
          </cell>
          <cell r="V184">
            <v>2.42</v>
          </cell>
          <cell r="W184">
            <v>2</v>
          </cell>
          <cell r="X184">
            <v>4.1100000000000003</v>
          </cell>
          <cell r="Y184">
            <v>6.2</v>
          </cell>
          <cell r="Z184">
            <v>14.78</v>
          </cell>
          <cell r="AA184">
            <v>6.92</v>
          </cell>
          <cell r="AB184">
            <v>5.03</v>
          </cell>
          <cell r="AC184">
            <v>6</v>
          </cell>
          <cell r="AD184">
            <v>16.79</v>
          </cell>
          <cell r="AE184">
            <v>6.33</v>
          </cell>
          <cell r="AF184">
            <v>10.33</v>
          </cell>
        </row>
        <row r="185">
          <cell r="A185" t="str">
            <v>LV00</v>
          </cell>
          <cell r="P185">
            <v>0.15</v>
          </cell>
          <cell r="Q185">
            <v>0.64</v>
          </cell>
          <cell r="R185">
            <v>0.5</v>
          </cell>
          <cell r="T185">
            <v>1.9</v>
          </cell>
          <cell r="U185">
            <v>1.75</v>
          </cell>
          <cell r="V185">
            <v>3.7</v>
          </cell>
          <cell r="W185">
            <v>4.67</v>
          </cell>
          <cell r="X185">
            <v>1.7</v>
          </cell>
          <cell r="Y185">
            <v>9.2200000000000006</v>
          </cell>
          <cell r="Z185">
            <v>5.13</v>
          </cell>
          <cell r="AA185">
            <v>6.83</v>
          </cell>
          <cell r="AB185">
            <v>7.11</v>
          </cell>
          <cell r="AC185">
            <v>9.82</v>
          </cell>
          <cell r="AD185">
            <v>17.82</v>
          </cell>
          <cell r="AE185">
            <v>16.43</v>
          </cell>
          <cell r="AF185">
            <v>15.67</v>
          </cell>
        </row>
        <row r="186">
          <cell r="A186" t="str">
            <v>LVZZ</v>
          </cell>
        </row>
        <row r="187">
          <cell r="A187" t="str">
            <v>LT00</v>
          </cell>
          <cell r="R187">
            <v>1</v>
          </cell>
          <cell r="S187">
            <v>1.1000000000000001</v>
          </cell>
          <cell r="T187">
            <v>3</v>
          </cell>
          <cell r="U187">
            <v>1.5</v>
          </cell>
          <cell r="V187">
            <v>1.33</v>
          </cell>
          <cell r="W187">
            <v>0.67</v>
          </cell>
          <cell r="X187">
            <v>3</v>
          </cell>
          <cell r="Y187">
            <v>4.4400000000000004</v>
          </cell>
          <cell r="Z187">
            <v>3.15</v>
          </cell>
          <cell r="AA187">
            <v>2.66</v>
          </cell>
          <cell r="AB187">
            <v>16.850000000000001</v>
          </cell>
          <cell r="AC187">
            <v>11.12</v>
          </cell>
          <cell r="AD187">
            <v>8.8000000000000007</v>
          </cell>
          <cell r="AE187">
            <v>9.67</v>
          </cell>
          <cell r="AF187">
            <v>9.8000000000000007</v>
          </cell>
        </row>
        <row r="188">
          <cell r="A188" t="str">
            <v>LU00</v>
          </cell>
          <cell r="B188">
            <v>4</v>
          </cell>
          <cell r="C188">
            <v>17</v>
          </cell>
          <cell r="D188">
            <v>22.56</v>
          </cell>
          <cell r="E188">
            <v>24.46</v>
          </cell>
          <cell r="F188">
            <v>37.97</v>
          </cell>
          <cell r="G188">
            <v>40.33</v>
          </cell>
          <cell r="H188">
            <v>29.08</v>
          </cell>
          <cell r="I188">
            <v>24.97</v>
          </cell>
          <cell r="J188">
            <v>31.05</v>
          </cell>
          <cell r="K188">
            <v>25.83</v>
          </cell>
          <cell r="L188">
            <v>16.04</v>
          </cell>
          <cell r="M188">
            <v>29.1</v>
          </cell>
          <cell r="N188">
            <v>17.27</v>
          </cell>
          <cell r="O188">
            <v>40.83</v>
          </cell>
          <cell r="P188">
            <v>28.22</v>
          </cell>
          <cell r="Q188">
            <v>23.97</v>
          </cell>
          <cell r="R188">
            <v>34.46</v>
          </cell>
          <cell r="S188">
            <v>21.01</v>
          </cell>
          <cell r="T188">
            <v>28.78</v>
          </cell>
          <cell r="U188">
            <v>41.21</v>
          </cell>
          <cell r="V188">
            <v>50.69</v>
          </cell>
          <cell r="W188">
            <v>74.23</v>
          </cell>
          <cell r="X188">
            <v>62.48</v>
          </cell>
          <cell r="Y188">
            <v>79.45</v>
          </cell>
          <cell r="Z188">
            <v>71.98</v>
          </cell>
          <cell r="AA188">
            <v>60.72</v>
          </cell>
          <cell r="AB188">
            <v>87.17</v>
          </cell>
          <cell r="AC188">
            <v>113.87</v>
          </cell>
          <cell r="AD188">
            <v>96.91</v>
          </cell>
          <cell r="AE188">
            <v>105.96</v>
          </cell>
          <cell r="AF188">
            <v>72.45</v>
          </cell>
        </row>
        <row r="189">
          <cell r="A189" t="str">
            <v>LUZZ</v>
          </cell>
          <cell r="V189">
            <v>0.25</v>
          </cell>
          <cell r="Z189">
            <v>0.5</v>
          </cell>
          <cell r="AE189">
            <v>0.5</v>
          </cell>
        </row>
        <row r="190">
          <cell r="A190" t="str">
            <v>HU10</v>
          </cell>
          <cell r="B190">
            <v>2</v>
          </cell>
          <cell r="C190">
            <v>6</v>
          </cell>
          <cell r="D190">
            <v>31.27</v>
          </cell>
          <cell r="E190">
            <v>72.03</v>
          </cell>
          <cell r="F190">
            <v>100.84</v>
          </cell>
          <cell r="G190">
            <v>99.34</v>
          </cell>
          <cell r="H190">
            <v>83.63</v>
          </cell>
          <cell r="I190">
            <v>96.94</v>
          </cell>
          <cell r="J190">
            <v>86.87</v>
          </cell>
          <cell r="K190">
            <v>72.03</v>
          </cell>
          <cell r="L190">
            <v>88.59</v>
          </cell>
          <cell r="M190">
            <v>69.42</v>
          </cell>
          <cell r="N190">
            <v>72.3</v>
          </cell>
          <cell r="O190">
            <v>49.29</v>
          </cell>
          <cell r="P190">
            <v>44.42</v>
          </cell>
          <cell r="Q190">
            <v>32.340000000000003</v>
          </cell>
          <cell r="R190">
            <v>45.44</v>
          </cell>
          <cell r="S190">
            <v>36.729999999999997</v>
          </cell>
          <cell r="T190">
            <v>39.75</v>
          </cell>
          <cell r="U190">
            <v>48.9</v>
          </cell>
          <cell r="V190">
            <v>59.48</v>
          </cell>
          <cell r="W190">
            <v>41.3</v>
          </cell>
          <cell r="X190">
            <v>87.56</v>
          </cell>
          <cell r="Y190">
            <v>87.51</v>
          </cell>
          <cell r="Z190">
            <v>78.37</v>
          </cell>
          <cell r="AA190">
            <v>80.17</v>
          </cell>
          <cell r="AB190">
            <v>93.13</v>
          </cell>
          <cell r="AC190">
            <v>110.2</v>
          </cell>
          <cell r="AD190">
            <v>97.4</v>
          </cell>
          <cell r="AE190">
            <v>106.22</v>
          </cell>
          <cell r="AF190">
            <v>115.84</v>
          </cell>
        </row>
        <row r="191">
          <cell r="A191" t="str">
            <v>HU21</v>
          </cell>
          <cell r="D191">
            <v>4.2300000000000004</v>
          </cell>
          <cell r="E191">
            <v>2</v>
          </cell>
          <cell r="F191">
            <v>4.42</v>
          </cell>
          <cell r="G191">
            <v>3.31</v>
          </cell>
          <cell r="H191">
            <v>8.8000000000000007</v>
          </cell>
          <cell r="I191">
            <v>6.1</v>
          </cell>
          <cell r="J191">
            <v>4.99</v>
          </cell>
          <cell r="K191">
            <v>2.56</v>
          </cell>
          <cell r="L191">
            <v>2.67</v>
          </cell>
          <cell r="M191">
            <v>6.64</v>
          </cell>
          <cell r="N191">
            <v>5.4</v>
          </cell>
          <cell r="O191">
            <v>0.63</v>
          </cell>
          <cell r="P191">
            <v>4.05</v>
          </cell>
          <cell r="Q191">
            <v>2.2799999999999998</v>
          </cell>
          <cell r="R191">
            <v>1.08</v>
          </cell>
          <cell r="S191">
            <v>1.58</v>
          </cell>
          <cell r="T191">
            <v>1.47</v>
          </cell>
          <cell r="U191">
            <v>1.38</v>
          </cell>
          <cell r="V191">
            <v>1.07</v>
          </cell>
          <cell r="W191">
            <v>1.65</v>
          </cell>
          <cell r="X191">
            <v>0.93</v>
          </cell>
          <cell r="Y191">
            <v>1.7</v>
          </cell>
          <cell r="Z191">
            <v>1.58</v>
          </cell>
          <cell r="AA191">
            <v>4.75</v>
          </cell>
          <cell r="AB191">
            <v>4.8600000000000003</v>
          </cell>
          <cell r="AC191">
            <v>7.48</v>
          </cell>
          <cell r="AD191">
            <v>5.18</v>
          </cell>
          <cell r="AE191">
            <v>7.3</v>
          </cell>
          <cell r="AF191">
            <v>8.83</v>
          </cell>
        </row>
        <row r="192">
          <cell r="A192" t="str">
            <v>HU22</v>
          </cell>
          <cell r="D192">
            <v>0.4</v>
          </cell>
          <cell r="E192">
            <v>1</v>
          </cell>
          <cell r="F192">
            <v>1</v>
          </cell>
          <cell r="G192">
            <v>0.33</v>
          </cell>
          <cell r="H192">
            <v>3.6</v>
          </cell>
          <cell r="I192">
            <v>1.17</v>
          </cell>
          <cell r="J192">
            <v>2.5</v>
          </cell>
          <cell r="K192">
            <v>2.34</v>
          </cell>
          <cell r="L192">
            <v>1.85</v>
          </cell>
          <cell r="M192">
            <v>1.44</v>
          </cell>
          <cell r="N192">
            <v>0.57999999999999996</v>
          </cell>
          <cell r="O192">
            <v>3.5</v>
          </cell>
          <cell r="P192">
            <v>0.65</v>
          </cell>
          <cell r="Q192">
            <v>3</v>
          </cell>
          <cell r="S192">
            <v>2.58</v>
          </cell>
          <cell r="T192">
            <v>0.45</v>
          </cell>
          <cell r="U192">
            <v>2.2999999999999998</v>
          </cell>
          <cell r="V192">
            <v>1.06</v>
          </cell>
          <cell r="W192">
            <v>1</v>
          </cell>
          <cell r="X192">
            <v>0.94</v>
          </cell>
          <cell r="Y192">
            <v>3.76</v>
          </cell>
          <cell r="Z192">
            <v>1.92</v>
          </cell>
          <cell r="AA192">
            <v>2.5</v>
          </cell>
          <cell r="AB192">
            <v>4.8600000000000003</v>
          </cell>
          <cell r="AC192">
            <v>1.83</v>
          </cell>
          <cell r="AD192">
            <v>2.65</v>
          </cell>
          <cell r="AE192">
            <v>5.0199999999999996</v>
          </cell>
          <cell r="AF192">
            <v>8.93</v>
          </cell>
        </row>
        <row r="193">
          <cell r="A193" t="str">
            <v>HU23</v>
          </cell>
          <cell r="E193">
            <v>1.6</v>
          </cell>
          <cell r="G193">
            <v>1.37</v>
          </cell>
          <cell r="H193">
            <v>2.91</v>
          </cell>
          <cell r="I193">
            <v>0.38</v>
          </cell>
          <cell r="J193">
            <v>4.3099999999999996</v>
          </cell>
          <cell r="K193">
            <v>2.44</v>
          </cell>
          <cell r="L193">
            <v>4</v>
          </cell>
          <cell r="M193">
            <v>3.75</v>
          </cell>
          <cell r="N193">
            <v>0.28999999999999998</v>
          </cell>
          <cell r="O193">
            <v>0.33</v>
          </cell>
          <cell r="P193">
            <v>0.08</v>
          </cell>
          <cell r="Q193">
            <v>1.2</v>
          </cell>
          <cell r="R193">
            <v>1</v>
          </cell>
          <cell r="S193">
            <v>1.08</v>
          </cell>
          <cell r="T193">
            <v>3.07</v>
          </cell>
          <cell r="U193">
            <v>2</v>
          </cell>
          <cell r="V193">
            <v>3</v>
          </cell>
          <cell r="W193">
            <v>2.94</v>
          </cell>
          <cell r="X193">
            <v>1.74</v>
          </cell>
          <cell r="Y193">
            <v>1.86</v>
          </cell>
          <cell r="Z193">
            <v>2.66</v>
          </cell>
          <cell r="AA193">
            <v>4.07</v>
          </cell>
          <cell r="AB193">
            <v>5.99</v>
          </cell>
          <cell r="AC193">
            <v>4.74</v>
          </cell>
          <cell r="AD193">
            <v>2.29</v>
          </cell>
          <cell r="AE193">
            <v>6.73</v>
          </cell>
          <cell r="AF193">
            <v>11.7</v>
          </cell>
        </row>
        <row r="194">
          <cell r="A194" t="str">
            <v>HU31</v>
          </cell>
          <cell r="D194">
            <v>4</v>
          </cell>
          <cell r="F194">
            <v>2.67</v>
          </cell>
          <cell r="G194">
            <v>1.33</v>
          </cell>
          <cell r="H194">
            <v>4.7300000000000004</v>
          </cell>
          <cell r="I194">
            <v>0.54</v>
          </cell>
          <cell r="J194">
            <v>2.39</v>
          </cell>
          <cell r="K194">
            <v>8.09</v>
          </cell>
          <cell r="L194">
            <v>5.54</v>
          </cell>
          <cell r="M194">
            <v>4.1900000000000004</v>
          </cell>
          <cell r="N194">
            <v>1.5</v>
          </cell>
          <cell r="O194">
            <v>6.14</v>
          </cell>
          <cell r="P194">
            <v>0.28999999999999998</v>
          </cell>
          <cell r="Q194">
            <v>1</v>
          </cell>
          <cell r="S194">
            <v>0.8</v>
          </cell>
          <cell r="T194">
            <v>1.5</v>
          </cell>
          <cell r="U194">
            <v>0.37</v>
          </cell>
          <cell r="V194">
            <v>0.67</v>
          </cell>
          <cell r="W194">
            <v>3</v>
          </cell>
          <cell r="X194">
            <v>3.27</v>
          </cell>
          <cell r="Y194">
            <v>5.98</v>
          </cell>
          <cell r="Z194">
            <v>1.25</v>
          </cell>
          <cell r="AA194">
            <v>3.83</v>
          </cell>
          <cell r="AB194">
            <v>6.17</v>
          </cell>
          <cell r="AC194">
            <v>3.7</v>
          </cell>
          <cell r="AD194">
            <v>3.32</v>
          </cell>
          <cell r="AE194">
            <v>6.6</v>
          </cell>
          <cell r="AF194">
            <v>14.73</v>
          </cell>
        </row>
        <row r="195">
          <cell r="A195" t="str">
            <v>HU32</v>
          </cell>
          <cell r="E195">
            <v>3.4</v>
          </cell>
          <cell r="F195">
            <v>6.27</v>
          </cell>
          <cell r="G195">
            <v>3.46</v>
          </cell>
          <cell r="H195">
            <v>13.04</v>
          </cell>
          <cell r="I195">
            <v>6.86</v>
          </cell>
          <cell r="J195">
            <v>8.09</v>
          </cell>
          <cell r="K195">
            <v>2.04</v>
          </cell>
          <cell r="L195">
            <v>5.81</v>
          </cell>
          <cell r="M195">
            <v>5.43</v>
          </cell>
          <cell r="N195">
            <v>11.95</v>
          </cell>
          <cell r="O195">
            <v>4.2</v>
          </cell>
          <cell r="P195">
            <v>3.43</v>
          </cell>
          <cell r="Q195">
            <v>6.46</v>
          </cell>
          <cell r="R195">
            <v>2.58</v>
          </cell>
          <cell r="S195">
            <v>1.1299999999999999</v>
          </cell>
          <cell r="T195">
            <v>2.89</v>
          </cell>
          <cell r="U195">
            <v>3.48</v>
          </cell>
          <cell r="V195">
            <v>1.37</v>
          </cell>
          <cell r="W195">
            <v>4.62</v>
          </cell>
          <cell r="X195">
            <v>11.93</v>
          </cell>
          <cell r="Y195">
            <v>13.95</v>
          </cell>
          <cell r="Z195">
            <v>7.36</v>
          </cell>
          <cell r="AA195">
            <v>9.41</v>
          </cell>
          <cell r="AB195">
            <v>11.24</v>
          </cell>
          <cell r="AC195">
            <v>14.57</v>
          </cell>
          <cell r="AD195">
            <v>13.26</v>
          </cell>
          <cell r="AE195">
            <v>17.04</v>
          </cell>
          <cell r="AF195">
            <v>13.29</v>
          </cell>
        </row>
        <row r="196">
          <cell r="A196" t="str">
            <v>HU33</v>
          </cell>
          <cell r="E196">
            <v>1.76</v>
          </cell>
          <cell r="F196">
            <v>4.4000000000000004</v>
          </cell>
          <cell r="G196">
            <v>6.43</v>
          </cell>
          <cell r="H196">
            <v>6.24</v>
          </cell>
          <cell r="I196">
            <v>7.56</v>
          </cell>
          <cell r="J196">
            <v>4.9000000000000004</v>
          </cell>
          <cell r="K196">
            <v>1.1100000000000001</v>
          </cell>
          <cell r="L196">
            <v>5.15</v>
          </cell>
          <cell r="M196">
            <v>5.83</v>
          </cell>
          <cell r="N196">
            <v>1.33</v>
          </cell>
          <cell r="O196">
            <v>6.79</v>
          </cell>
          <cell r="P196">
            <v>2.15</v>
          </cell>
          <cell r="Q196">
            <v>0.26</v>
          </cell>
          <cell r="S196">
            <v>0.33</v>
          </cell>
          <cell r="T196">
            <v>3.98</v>
          </cell>
          <cell r="U196">
            <v>6.07</v>
          </cell>
          <cell r="V196">
            <v>6.56</v>
          </cell>
          <cell r="W196">
            <v>2.4</v>
          </cell>
          <cell r="X196">
            <v>6.17</v>
          </cell>
          <cell r="Y196">
            <v>6.7</v>
          </cell>
          <cell r="Z196">
            <v>6.95</v>
          </cell>
          <cell r="AA196">
            <v>15.74</v>
          </cell>
          <cell r="AB196">
            <v>6.82</v>
          </cell>
          <cell r="AC196">
            <v>10.78</v>
          </cell>
          <cell r="AD196">
            <v>11.37</v>
          </cell>
          <cell r="AE196">
            <v>14.39</v>
          </cell>
          <cell r="AF196">
            <v>18.03</v>
          </cell>
        </row>
        <row r="197">
          <cell r="A197" t="str">
            <v>HUZZ</v>
          </cell>
          <cell r="J197">
            <v>0.28000000000000003</v>
          </cell>
          <cell r="K197">
            <v>0.17</v>
          </cell>
          <cell r="S197">
            <v>0.08</v>
          </cell>
          <cell r="T197">
            <v>1.1399999999999999</v>
          </cell>
          <cell r="X197">
            <v>0.11</v>
          </cell>
          <cell r="Z197">
            <v>0.33</v>
          </cell>
          <cell r="AC197">
            <v>0.33</v>
          </cell>
          <cell r="AE197">
            <v>0.5</v>
          </cell>
          <cell r="AF197">
            <v>0.09</v>
          </cell>
        </row>
        <row r="198">
          <cell r="A198" t="str">
            <v>HUXX</v>
          </cell>
          <cell r="E198">
            <v>0.21</v>
          </cell>
          <cell r="G198">
            <v>1.67</v>
          </cell>
          <cell r="H198">
            <v>0.25</v>
          </cell>
          <cell r="J198">
            <v>0.14000000000000001</v>
          </cell>
          <cell r="K198">
            <v>1</v>
          </cell>
          <cell r="L198">
            <v>0.42</v>
          </cell>
          <cell r="M198">
            <v>0.17</v>
          </cell>
          <cell r="N198">
            <v>0.17</v>
          </cell>
          <cell r="O198">
            <v>0.5</v>
          </cell>
          <cell r="Q198">
            <v>0.11</v>
          </cell>
          <cell r="R198">
            <v>7.0000000000000007E-2</v>
          </cell>
          <cell r="T198">
            <v>1.69</v>
          </cell>
          <cell r="V198">
            <v>0.14000000000000001</v>
          </cell>
          <cell r="X198">
            <v>0.25</v>
          </cell>
          <cell r="AD198">
            <v>0.15</v>
          </cell>
          <cell r="AE198">
            <v>0.33</v>
          </cell>
          <cell r="AF198">
            <v>0.17</v>
          </cell>
        </row>
        <row r="199">
          <cell r="A199" t="str">
            <v>MT00</v>
          </cell>
          <cell r="C199">
            <v>1</v>
          </cell>
          <cell r="J199">
            <v>1</v>
          </cell>
          <cell r="P199">
            <v>4</v>
          </cell>
          <cell r="Q199">
            <v>4</v>
          </cell>
          <cell r="R199">
            <v>1</v>
          </cell>
          <cell r="T199">
            <v>1</v>
          </cell>
          <cell r="U199">
            <v>2</v>
          </cell>
          <cell r="V199">
            <v>2</v>
          </cell>
          <cell r="W199">
            <v>4</v>
          </cell>
          <cell r="X199">
            <v>5</v>
          </cell>
          <cell r="Y199">
            <v>4.5</v>
          </cell>
          <cell r="Z199">
            <v>3.95</v>
          </cell>
          <cell r="AA199">
            <v>4</v>
          </cell>
          <cell r="AB199">
            <v>3.25</v>
          </cell>
          <cell r="AC199">
            <v>6</v>
          </cell>
          <cell r="AD199">
            <v>11.25</v>
          </cell>
          <cell r="AE199">
            <v>6.85</v>
          </cell>
          <cell r="AF199">
            <v>5</v>
          </cell>
        </row>
        <row r="200">
          <cell r="A200" t="str">
            <v>MTZZ</v>
          </cell>
          <cell r="Z200">
            <v>1.5</v>
          </cell>
          <cell r="AF200">
            <v>1.5</v>
          </cell>
        </row>
        <row r="201">
          <cell r="A201" t="str">
            <v>NL11</v>
          </cell>
          <cell r="B201">
            <v>2</v>
          </cell>
          <cell r="C201">
            <v>4.5</v>
          </cell>
          <cell r="D201">
            <v>3.25</v>
          </cell>
          <cell r="E201">
            <v>3.83</v>
          </cell>
          <cell r="F201">
            <v>5</v>
          </cell>
          <cell r="G201">
            <v>16</v>
          </cell>
          <cell r="H201">
            <v>16.329999999999998</v>
          </cell>
          <cell r="I201">
            <v>12.75</v>
          </cell>
          <cell r="J201">
            <v>9.5</v>
          </cell>
          <cell r="K201">
            <v>16.8</v>
          </cell>
          <cell r="L201">
            <v>20.49</v>
          </cell>
          <cell r="M201">
            <v>20.420000000000002</v>
          </cell>
          <cell r="N201">
            <v>23.85</v>
          </cell>
          <cell r="O201">
            <v>16.27</v>
          </cell>
          <cell r="P201">
            <v>19.03</v>
          </cell>
          <cell r="Q201">
            <v>16.37</v>
          </cell>
          <cell r="R201">
            <v>25.05</v>
          </cell>
          <cell r="S201">
            <v>31.53</v>
          </cell>
          <cell r="T201">
            <v>38.630000000000003</v>
          </cell>
          <cell r="U201">
            <v>29.34</v>
          </cell>
          <cell r="V201">
            <v>26.05</v>
          </cell>
          <cell r="W201">
            <v>44.64</v>
          </cell>
          <cell r="X201">
            <v>31.43</v>
          </cell>
          <cell r="Y201">
            <v>45.5</v>
          </cell>
          <cell r="Z201">
            <v>42.51</v>
          </cell>
          <cell r="AA201">
            <v>55.52</v>
          </cell>
          <cell r="AB201">
            <v>48.36</v>
          </cell>
          <cell r="AC201">
            <v>42.21</v>
          </cell>
          <cell r="AD201">
            <v>38.479999999999997</v>
          </cell>
          <cell r="AE201">
            <v>52.28</v>
          </cell>
          <cell r="AF201">
            <v>52.63</v>
          </cell>
        </row>
        <row r="202">
          <cell r="A202" t="str">
            <v>NL12</v>
          </cell>
          <cell r="B202">
            <v>1</v>
          </cell>
          <cell r="D202">
            <v>8.33</v>
          </cell>
          <cell r="E202">
            <v>5.83</v>
          </cell>
          <cell r="F202">
            <v>11</v>
          </cell>
          <cell r="G202">
            <v>11.5</v>
          </cell>
          <cell r="H202">
            <v>13.78</v>
          </cell>
          <cell r="I202">
            <v>7.33</v>
          </cell>
          <cell r="J202">
            <v>11.5</v>
          </cell>
          <cell r="K202">
            <v>14.5</v>
          </cell>
          <cell r="L202">
            <v>18.670000000000002</v>
          </cell>
          <cell r="M202">
            <v>18.5</v>
          </cell>
          <cell r="N202">
            <v>23.03</v>
          </cell>
          <cell r="O202">
            <v>27.5</v>
          </cell>
          <cell r="P202">
            <v>17.5</v>
          </cell>
          <cell r="Q202">
            <v>27.75</v>
          </cell>
          <cell r="R202">
            <v>29.17</v>
          </cell>
          <cell r="S202">
            <v>37.58</v>
          </cell>
          <cell r="T202">
            <v>34.78</v>
          </cell>
          <cell r="U202">
            <v>33.53</v>
          </cell>
          <cell r="V202">
            <v>29.46</v>
          </cell>
          <cell r="W202">
            <v>31.14</v>
          </cell>
          <cell r="X202">
            <v>37.96</v>
          </cell>
          <cell r="Y202">
            <v>31</v>
          </cell>
          <cell r="Z202">
            <v>33.380000000000003</v>
          </cell>
          <cell r="AA202">
            <v>27.93</v>
          </cell>
          <cell r="AB202">
            <v>34.700000000000003</v>
          </cell>
          <cell r="AC202">
            <v>38.950000000000003</v>
          </cell>
          <cell r="AD202">
            <v>37.07</v>
          </cell>
          <cell r="AE202">
            <v>32.89</v>
          </cell>
          <cell r="AF202">
            <v>33.799999999999997</v>
          </cell>
        </row>
        <row r="203">
          <cell r="A203" t="str">
            <v>NL13</v>
          </cell>
          <cell r="B203">
            <v>0.67</v>
          </cell>
          <cell r="D203">
            <v>4.92</v>
          </cell>
          <cell r="E203">
            <v>9.33</v>
          </cell>
          <cell r="F203">
            <v>9.83</v>
          </cell>
          <cell r="G203">
            <v>8.83</v>
          </cell>
          <cell r="H203">
            <v>13.42</v>
          </cell>
          <cell r="I203">
            <v>13</v>
          </cell>
          <cell r="J203">
            <v>14.92</v>
          </cell>
          <cell r="K203">
            <v>13.08</v>
          </cell>
          <cell r="L203">
            <v>21.83</v>
          </cell>
          <cell r="M203">
            <v>15.92</v>
          </cell>
          <cell r="N203">
            <v>21.7</v>
          </cell>
          <cell r="O203">
            <v>27.9</v>
          </cell>
          <cell r="P203">
            <v>25.62</v>
          </cell>
          <cell r="Q203">
            <v>22.53</v>
          </cell>
          <cell r="R203">
            <v>21.62</v>
          </cell>
          <cell r="S203">
            <v>26.6</v>
          </cell>
          <cell r="T203">
            <v>37.049999999999997</v>
          </cell>
          <cell r="U203">
            <v>28.43</v>
          </cell>
          <cell r="V203">
            <v>38.299999999999997</v>
          </cell>
          <cell r="W203">
            <v>37.42</v>
          </cell>
          <cell r="X203">
            <v>25.33</v>
          </cell>
          <cell r="Y203">
            <v>40.020000000000003</v>
          </cell>
          <cell r="Z203">
            <v>26.64</v>
          </cell>
          <cell r="AA203">
            <v>33.549999999999997</v>
          </cell>
          <cell r="AB203">
            <v>40.229999999999997</v>
          </cell>
          <cell r="AC203">
            <v>45.2</v>
          </cell>
          <cell r="AD203">
            <v>29.23</v>
          </cell>
          <cell r="AE203">
            <v>43.96</v>
          </cell>
          <cell r="AF203">
            <v>37.53</v>
          </cell>
        </row>
        <row r="204">
          <cell r="A204" t="str">
            <v>NL21</v>
          </cell>
          <cell r="B204">
            <v>7.5</v>
          </cell>
          <cell r="C204">
            <v>14</v>
          </cell>
          <cell r="D204">
            <v>44.07</v>
          </cell>
          <cell r="E204">
            <v>54.5</v>
          </cell>
          <cell r="F204">
            <v>44.33</v>
          </cell>
          <cell r="G204">
            <v>58.83</v>
          </cell>
          <cell r="H204">
            <v>37.43</v>
          </cell>
          <cell r="I204">
            <v>50.33</v>
          </cell>
          <cell r="J204">
            <v>61.58</v>
          </cell>
          <cell r="K204">
            <v>54.07</v>
          </cell>
          <cell r="L204">
            <v>67.12</v>
          </cell>
          <cell r="M204">
            <v>76.25</v>
          </cell>
          <cell r="N204">
            <v>78.58</v>
          </cell>
          <cell r="O204">
            <v>101.9</v>
          </cell>
          <cell r="P204">
            <v>64</v>
          </cell>
          <cell r="Q204">
            <v>60.85</v>
          </cell>
          <cell r="R204">
            <v>76.63</v>
          </cell>
          <cell r="S204">
            <v>104.4</v>
          </cell>
          <cell r="T204">
            <v>88.99</v>
          </cell>
          <cell r="U204">
            <v>86.6</v>
          </cell>
          <cell r="V204">
            <v>116.58</v>
          </cell>
          <cell r="W204">
            <v>111.4</v>
          </cell>
          <cell r="X204">
            <v>113.9</v>
          </cell>
          <cell r="Y204">
            <v>108.99</v>
          </cell>
          <cell r="Z204">
            <v>106.82</v>
          </cell>
          <cell r="AA204">
            <v>93.8</v>
          </cell>
          <cell r="AB204">
            <v>78.28</v>
          </cell>
          <cell r="AC204">
            <v>122.15</v>
          </cell>
          <cell r="AD204">
            <v>133.66999999999999</v>
          </cell>
          <cell r="AE204">
            <v>126.53</v>
          </cell>
          <cell r="AF204">
            <v>150.6</v>
          </cell>
        </row>
        <row r="205">
          <cell r="A205" t="str">
            <v>NL22</v>
          </cell>
          <cell r="B205">
            <v>12.07</v>
          </cell>
          <cell r="C205">
            <v>36.78</v>
          </cell>
          <cell r="D205">
            <v>50.92</v>
          </cell>
          <cell r="E205">
            <v>64.67</v>
          </cell>
          <cell r="F205">
            <v>78.67</v>
          </cell>
          <cell r="G205">
            <v>76.17</v>
          </cell>
          <cell r="H205">
            <v>72.97</v>
          </cell>
          <cell r="I205">
            <v>78.5</v>
          </cell>
          <cell r="J205">
            <v>75.12</v>
          </cell>
          <cell r="K205">
            <v>94.12</v>
          </cell>
          <cell r="L205">
            <v>110.87</v>
          </cell>
          <cell r="M205">
            <v>103.16</v>
          </cell>
          <cell r="N205">
            <v>140.02000000000001</v>
          </cell>
          <cell r="O205">
            <v>120.23</v>
          </cell>
          <cell r="P205">
            <v>105.18</v>
          </cell>
          <cell r="Q205">
            <v>122.7</v>
          </cell>
          <cell r="R205">
            <v>162.68</v>
          </cell>
          <cell r="S205">
            <v>147.88999999999999</v>
          </cell>
          <cell r="T205">
            <v>172.22</v>
          </cell>
          <cell r="U205">
            <v>171.7</v>
          </cell>
          <cell r="V205">
            <v>177.42</v>
          </cell>
          <cell r="W205">
            <v>224.08</v>
          </cell>
          <cell r="X205">
            <v>221.01</v>
          </cell>
          <cell r="Y205">
            <v>243.41</v>
          </cell>
          <cell r="Z205">
            <v>231.67</v>
          </cell>
          <cell r="AA205">
            <v>220.89</v>
          </cell>
          <cell r="AB205">
            <v>231.78</v>
          </cell>
          <cell r="AC205">
            <v>297.39</v>
          </cell>
          <cell r="AD205">
            <v>296.68</v>
          </cell>
          <cell r="AE205">
            <v>293.12</v>
          </cell>
          <cell r="AF205">
            <v>258.14</v>
          </cell>
        </row>
        <row r="206">
          <cell r="A206" t="str">
            <v>NL23</v>
          </cell>
          <cell r="D206">
            <v>2.33</v>
          </cell>
          <cell r="E206">
            <v>1.83</v>
          </cell>
          <cell r="F206">
            <v>0.67</v>
          </cell>
          <cell r="H206">
            <v>3</v>
          </cell>
          <cell r="I206">
            <v>2.83</v>
          </cell>
          <cell r="J206">
            <v>2</v>
          </cell>
          <cell r="K206">
            <v>2.67</v>
          </cell>
          <cell r="L206">
            <v>11.5</v>
          </cell>
          <cell r="M206">
            <v>10.5</v>
          </cell>
          <cell r="N206">
            <v>11.75</v>
          </cell>
          <cell r="O206">
            <v>7.87</v>
          </cell>
          <cell r="P206">
            <v>6.93</v>
          </cell>
          <cell r="Q206">
            <v>6.5</v>
          </cell>
          <cell r="R206">
            <v>11.7</v>
          </cell>
          <cell r="S206">
            <v>18.53</v>
          </cell>
          <cell r="T206">
            <v>11.83</v>
          </cell>
          <cell r="U206">
            <v>19.77</v>
          </cell>
          <cell r="V206">
            <v>23.73</v>
          </cell>
          <cell r="W206">
            <v>23.93</v>
          </cell>
          <cell r="X206">
            <v>22.32</v>
          </cell>
          <cell r="Y206">
            <v>28.87</v>
          </cell>
          <cell r="Z206">
            <v>23.37</v>
          </cell>
          <cell r="AA206">
            <v>19.86</v>
          </cell>
          <cell r="AB206">
            <v>22.6</v>
          </cell>
          <cell r="AC206">
            <v>25.97</v>
          </cell>
          <cell r="AD206">
            <v>20.62</v>
          </cell>
          <cell r="AE206">
            <v>23.47</v>
          </cell>
          <cell r="AF206">
            <v>28.5</v>
          </cell>
        </row>
        <row r="207">
          <cell r="A207" t="str">
            <v>NL31</v>
          </cell>
          <cell r="B207">
            <v>3</v>
          </cell>
          <cell r="C207">
            <v>26.42</v>
          </cell>
          <cell r="D207">
            <v>31.13</v>
          </cell>
          <cell r="E207">
            <v>52.38</v>
          </cell>
          <cell r="F207">
            <v>39.869999999999997</v>
          </cell>
          <cell r="G207">
            <v>39.78</v>
          </cell>
          <cell r="H207">
            <v>45.48</v>
          </cell>
          <cell r="I207">
            <v>52.33</v>
          </cell>
          <cell r="J207">
            <v>52.57</v>
          </cell>
          <cell r="K207">
            <v>45.05</v>
          </cell>
          <cell r="L207">
            <v>63.46</v>
          </cell>
          <cell r="M207">
            <v>83.14</v>
          </cell>
          <cell r="N207">
            <v>86.74</v>
          </cell>
          <cell r="O207">
            <v>81.88</v>
          </cell>
          <cell r="P207">
            <v>58.48</v>
          </cell>
          <cell r="Q207">
            <v>68.790000000000006</v>
          </cell>
          <cell r="R207">
            <v>83.97</v>
          </cell>
          <cell r="S207">
            <v>85.38</v>
          </cell>
          <cell r="T207">
            <v>97.95</v>
          </cell>
          <cell r="U207">
            <v>110.79</v>
          </cell>
          <cell r="V207">
            <v>133.9</v>
          </cell>
          <cell r="W207">
            <v>167.13</v>
          </cell>
          <cell r="X207">
            <v>156.19</v>
          </cell>
          <cell r="Y207">
            <v>173.28</v>
          </cell>
          <cell r="Z207">
            <v>152.94</v>
          </cell>
          <cell r="AA207">
            <v>171.85</v>
          </cell>
          <cell r="AB207">
            <v>169.55</v>
          </cell>
          <cell r="AC207">
            <v>181.32</v>
          </cell>
          <cell r="AD207">
            <v>205.66</v>
          </cell>
          <cell r="AE207">
            <v>212.55</v>
          </cell>
          <cell r="AF207">
            <v>211.05</v>
          </cell>
        </row>
        <row r="208">
          <cell r="A208" t="str">
            <v>NL32</v>
          </cell>
          <cell r="B208">
            <v>18.8</v>
          </cell>
          <cell r="C208">
            <v>33.92</v>
          </cell>
          <cell r="D208">
            <v>67.63</v>
          </cell>
          <cell r="E208">
            <v>85.03</v>
          </cell>
          <cell r="F208">
            <v>101.45</v>
          </cell>
          <cell r="G208">
            <v>128.02000000000001</v>
          </cell>
          <cell r="H208">
            <v>125.45</v>
          </cell>
          <cell r="I208">
            <v>135.58000000000001</v>
          </cell>
          <cell r="J208">
            <v>138.08000000000001</v>
          </cell>
          <cell r="K208">
            <v>160.77000000000001</v>
          </cell>
          <cell r="L208">
            <v>203.59</v>
          </cell>
          <cell r="M208">
            <v>212.53</v>
          </cell>
          <cell r="N208">
            <v>168.02</v>
          </cell>
          <cell r="O208">
            <v>186.14</v>
          </cell>
          <cell r="P208">
            <v>183.93</v>
          </cell>
          <cell r="Q208">
            <v>163.78</v>
          </cell>
          <cell r="R208">
            <v>151.49</v>
          </cell>
          <cell r="S208">
            <v>162.57</v>
          </cell>
          <cell r="T208">
            <v>170.61</v>
          </cell>
          <cell r="U208">
            <v>192.32</v>
          </cell>
          <cell r="V208">
            <v>224.22</v>
          </cell>
          <cell r="W208">
            <v>210.57</v>
          </cell>
          <cell r="X208">
            <v>242.77</v>
          </cell>
          <cell r="Y208">
            <v>301.36</v>
          </cell>
          <cell r="Z208">
            <v>253.79</v>
          </cell>
          <cell r="AA208">
            <v>283.68</v>
          </cell>
          <cell r="AB208">
            <v>281.88</v>
          </cell>
          <cell r="AC208">
            <v>337.41</v>
          </cell>
          <cell r="AD208">
            <v>272.12</v>
          </cell>
          <cell r="AE208">
            <v>366.86</v>
          </cell>
          <cell r="AF208">
            <v>362.24</v>
          </cell>
        </row>
        <row r="209">
          <cell r="A209" t="str">
            <v>NL33</v>
          </cell>
          <cell r="B209">
            <v>16.5</v>
          </cell>
          <cell r="C209">
            <v>38.28</v>
          </cell>
          <cell r="D209">
            <v>81.93</v>
          </cell>
          <cell r="E209">
            <v>128.16999999999999</v>
          </cell>
          <cell r="F209">
            <v>141.16999999999999</v>
          </cell>
          <cell r="G209">
            <v>144.71</v>
          </cell>
          <cell r="H209">
            <v>158.15</v>
          </cell>
          <cell r="I209">
            <v>148</v>
          </cell>
          <cell r="J209">
            <v>171.95</v>
          </cell>
          <cell r="K209">
            <v>192.68</v>
          </cell>
          <cell r="L209">
            <v>206.38</v>
          </cell>
          <cell r="M209">
            <v>243.89</v>
          </cell>
          <cell r="N209">
            <v>260.74</v>
          </cell>
          <cell r="O209">
            <v>246.02</v>
          </cell>
          <cell r="P209">
            <v>232.69</v>
          </cell>
          <cell r="Q209">
            <v>243.43</v>
          </cell>
          <cell r="R209">
            <v>263.19</v>
          </cell>
          <cell r="S209">
            <v>284.55</v>
          </cell>
          <cell r="T209">
            <v>333.68</v>
          </cell>
          <cell r="U209">
            <v>334.55</v>
          </cell>
          <cell r="V209">
            <v>383.81</v>
          </cell>
          <cell r="W209">
            <v>350.77</v>
          </cell>
          <cell r="X209">
            <v>407.73</v>
          </cell>
          <cell r="Y209">
            <v>432.84</v>
          </cell>
          <cell r="Z209">
            <v>417.52</v>
          </cell>
          <cell r="AA209">
            <v>440.88</v>
          </cell>
          <cell r="AB209">
            <v>467.39</v>
          </cell>
          <cell r="AC209">
            <v>445.31</v>
          </cell>
          <cell r="AD209">
            <v>492.09</v>
          </cell>
          <cell r="AE209">
            <v>511.33</v>
          </cell>
          <cell r="AF209">
            <v>525.09</v>
          </cell>
        </row>
        <row r="210">
          <cell r="A210" t="str">
            <v>NL34</v>
          </cell>
          <cell r="B210">
            <v>3</v>
          </cell>
          <cell r="C210">
            <v>2</v>
          </cell>
          <cell r="D210">
            <v>2.5</v>
          </cell>
          <cell r="E210">
            <v>3</v>
          </cell>
          <cell r="F210">
            <v>8.25</v>
          </cell>
          <cell r="G210">
            <v>8.33</v>
          </cell>
          <cell r="H210">
            <v>9.9499999999999993</v>
          </cell>
          <cell r="I210">
            <v>15.15</v>
          </cell>
          <cell r="J210">
            <v>18.149999999999999</v>
          </cell>
          <cell r="K210">
            <v>9.83</v>
          </cell>
          <cell r="L210">
            <v>9.67</v>
          </cell>
          <cell r="M210">
            <v>18</v>
          </cell>
          <cell r="N210">
            <v>15.08</v>
          </cell>
          <cell r="O210">
            <v>12.27</v>
          </cell>
          <cell r="P210">
            <v>8.25</v>
          </cell>
          <cell r="Q210">
            <v>14.11</v>
          </cell>
          <cell r="R210">
            <v>16.38</v>
          </cell>
          <cell r="S210">
            <v>14.22</v>
          </cell>
          <cell r="T210">
            <v>15.07</v>
          </cell>
          <cell r="U210">
            <v>31.09</v>
          </cell>
          <cell r="V210">
            <v>20.3</v>
          </cell>
          <cell r="W210">
            <v>25.77</v>
          </cell>
          <cell r="X210">
            <v>24.13</v>
          </cell>
          <cell r="Y210">
            <v>25.17</v>
          </cell>
          <cell r="Z210">
            <v>16.07</v>
          </cell>
          <cell r="AA210">
            <v>18.79</v>
          </cell>
          <cell r="AB210">
            <v>22.22</v>
          </cell>
          <cell r="AC210">
            <v>27.04</v>
          </cell>
          <cell r="AD210">
            <v>19.440000000000001</v>
          </cell>
          <cell r="AE210">
            <v>25.09</v>
          </cell>
          <cell r="AF210">
            <v>32.479999999999997</v>
          </cell>
        </row>
        <row r="211">
          <cell r="A211" t="str">
            <v>NL41</v>
          </cell>
          <cell r="B211">
            <v>31.67</v>
          </cell>
          <cell r="C211">
            <v>59.17</v>
          </cell>
          <cell r="D211">
            <v>150.37</v>
          </cell>
          <cell r="E211">
            <v>162.58000000000001</v>
          </cell>
          <cell r="F211">
            <v>265.04000000000002</v>
          </cell>
          <cell r="G211">
            <v>376.25</v>
          </cell>
          <cell r="H211">
            <v>446.97</v>
          </cell>
          <cell r="I211">
            <v>497.91</v>
          </cell>
          <cell r="J211">
            <v>499.31</v>
          </cell>
          <cell r="K211">
            <v>578.38</v>
          </cell>
          <cell r="L211">
            <v>611.04999999999995</v>
          </cell>
          <cell r="M211">
            <v>684.14</v>
          </cell>
          <cell r="N211">
            <v>720.59</v>
          </cell>
          <cell r="O211">
            <v>606.72</v>
          </cell>
          <cell r="P211">
            <v>600.85</v>
          </cell>
          <cell r="Q211">
            <v>616.55999999999995</v>
          </cell>
          <cell r="R211">
            <v>550.41</v>
          </cell>
          <cell r="S211">
            <v>528.59</v>
          </cell>
          <cell r="T211">
            <v>620.55999999999995</v>
          </cell>
          <cell r="U211">
            <v>903.72</v>
          </cell>
          <cell r="V211">
            <v>1053.75</v>
          </cell>
          <cell r="W211">
            <v>1218.8699999999999</v>
          </cell>
          <cell r="X211">
            <v>1490.74</v>
          </cell>
          <cell r="Y211">
            <v>1837.89</v>
          </cell>
          <cell r="Z211">
            <v>2420.09</v>
          </cell>
          <cell r="AA211">
            <v>1983.21</v>
          </cell>
          <cell r="AB211">
            <v>1881.98</v>
          </cell>
          <cell r="AC211">
            <v>1854.69</v>
          </cell>
          <cell r="AD211">
            <v>1721.08</v>
          </cell>
          <cell r="AE211">
            <v>1770.54</v>
          </cell>
          <cell r="AF211">
            <v>1372.51</v>
          </cell>
        </row>
        <row r="212">
          <cell r="A212" t="str">
            <v>NL42</v>
          </cell>
          <cell r="B212">
            <v>20.62</v>
          </cell>
          <cell r="C212">
            <v>35.08</v>
          </cell>
          <cell r="D212">
            <v>62.67</v>
          </cell>
          <cell r="E212">
            <v>90</v>
          </cell>
          <cell r="F212">
            <v>77.67</v>
          </cell>
          <cell r="G212">
            <v>55.83</v>
          </cell>
          <cell r="H212">
            <v>63</v>
          </cell>
          <cell r="I212">
            <v>76.78</v>
          </cell>
          <cell r="J212">
            <v>91.44</v>
          </cell>
          <cell r="K212">
            <v>69</v>
          </cell>
          <cell r="L212">
            <v>95.84</v>
          </cell>
          <cell r="M212">
            <v>94.08</v>
          </cell>
          <cell r="N212">
            <v>96.6</v>
          </cell>
          <cell r="O212">
            <v>75.98</v>
          </cell>
          <cell r="P212">
            <v>92.73</v>
          </cell>
          <cell r="Q212">
            <v>98.45</v>
          </cell>
          <cell r="R212">
            <v>84.81</v>
          </cell>
          <cell r="S212">
            <v>83.46</v>
          </cell>
          <cell r="T212">
            <v>129.30000000000001</v>
          </cell>
          <cell r="U212">
            <v>175.99</v>
          </cell>
          <cell r="V212">
            <v>165.99</v>
          </cell>
          <cell r="W212">
            <v>141.25</v>
          </cell>
          <cell r="X212">
            <v>178.82</v>
          </cell>
          <cell r="Y212">
            <v>191.3</v>
          </cell>
          <cell r="Z212">
            <v>190.69</v>
          </cell>
          <cell r="AA212">
            <v>197.29</v>
          </cell>
          <cell r="AB212">
            <v>206.9</v>
          </cell>
          <cell r="AC212">
            <v>230.76</v>
          </cell>
          <cell r="AD212">
            <v>225.5</v>
          </cell>
          <cell r="AE212">
            <v>256.74</v>
          </cell>
          <cell r="AF212">
            <v>253.85</v>
          </cell>
        </row>
        <row r="213">
          <cell r="A213" t="str">
            <v>NLZZ</v>
          </cell>
          <cell r="C213">
            <v>1</v>
          </cell>
          <cell r="D213">
            <v>0.83</v>
          </cell>
          <cell r="E213">
            <v>3.58</v>
          </cell>
          <cell r="F213">
            <v>2.08</v>
          </cell>
          <cell r="G213">
            <v>2</v>
          </cell>
          <cell r="H213">
            <v>3.5</v>
          </cell>
          <cell r="I213">
            <v>1</v>
          </cell>
          <cell r="J213">
            <v>1.33</v>
          </cell>
          <cell r="K213">
            <v>1.92</v>
          </cell>
          <cell r="L213">
            <v>3.7</v>
          </cell>
          <cell r="N213">
            <v>3</v>
          </cell>
          <cell r="O213">
            <v>0.92</v>
          </cell>
          <cell r="P213">
            <v>2</v>
          </cell>
          <cell r="Q213">
            <v>2.75</v>
          </cell>
          <cell r="S213">
            <v>0.5</v>
          </cell>
          <cell r="T213">
            <v>3.67</v>
          </cell>
          <cell r="U213">
            <v>3.51</v>
          </cell>
          <cell r="V213">
            <v>2.17</v>
          </cell>
          <cell r="W213">
            <v>3.14</v>
          </cell>
          <cell r="X213">
            <v>3.83</v>
          </cell>
          <cell r="Y213">
            <v>3.28</v>
          </cell>
          <cell r="Z213">
            <v>5.36</v>
          </cell>
          <cell r="AA213">
            <v>3.08</v>
          </cell>
          <cell r="AB213">
            <v>5.53</v>
          </cell>
          <cell r="AC213">
            <v>4.0599999999999996</v>
          </cell>
          <cell r="AD213">
            <v>4.43</v>
          </cell>
          <cell r="AE213">
            <v>2.82</v>
          </cell>
          <cell r="AF213">
            <v>6.25</v>
          </cell>
        </row>
        <row r="214">
          <cell r="A214" t="str">
            <v>NLXX</v>
          </cell>
          <cell r="B214">
            <v>2.75</v>
          </cell>
          <cell r="C214">
            <v>5.33</v>
          </cell>
          <cell r="D214">
            <v>9.9499999999999993</v>
          </cell>
          <cell r="E214">
            <v>6</v>
          </cell>
          <cell r="F214">
            <v>4.4000000000000004</v>
          </cell>
          <cell r="G214">
            <v>5.08</v>
          </cell>
          <cell r="H214">
            <v>4.58</v>
          </cell>
          <cell r="I214">
            <v>9.75</v>
          </cell>
          <cell r="J214">
            <v>8.1999999999999993</v>
          </cell>
          <cell r="K214">
            <v>5.7</v>
          </cell>
          <cell r="L214">
            <v>7.58</v>
          </cell>
          <cell r="M214">
            <v>4.29</v>
          </cell>
          <cell r="N214">
            <v>7.87</v>
          </cell>
          <cell r="O214">
            <v>6.2</v>
          </cell>
          <cell r="P214">
            <v>5</v>
          </cell>
          <cell r="Q214">
            <v>2.2799999999999998</v>
          </cell>
          <cell r="R214">
            <v>3.58</v>
          </cell>
          <cell r="S214">
            <v>4.33</v>
          </cell>
          <cell r="T214">
            <v>5.5</v>
          </cell>
          <cell r="U214">
            <v>5.58</v>
          </cell>
          <cell r="V214">
            <v>9.9600000000000009</v>
          </cell>
          <cell r="W214">
            <v>2.83</v>
          </cell>
          <cell r="X214">
            <v>2.5299999999999998</v>
          </cell>
          <cell r="Y214">
            <v>6.28</v>
          </cell>
          <cell r="Z214">
            <v>4</v>
          </cell>
          <cell r="AA214">
            <v>5.22</v>
          </cell>
          <cell r="AB214">
            <v>7.7</v>
          </cell>
          <cell r="AC214">
            <v>7.07</v>
          </cell>
          <cell r="AD214">
            <v>10.68</v>
          </cell>
          <cell r="AE214">
            <v>11.22</v>
          </cell>
          <cell r="AF214">
            <v>8.01</v>
          </cell>
        </row>
        <row r="215">
          <cell r="A215" t="str">
            <v>AT11</v>
          </cell>
          <cell r="C215">
            <v>2.5</v>
          </cell>
          <cell r="D215">
            <v>4</v>
          </cell>
          <cell r="E215">
            <v>2.33</v>
          </cell>
          <cell r="F215">
            <v>3</v>
          </cell>
          <cell r="G215">
            <v>6</v>
          </cell>
          <cell r="H215">
            <v>6.95</v>
          </cell>
          <cell r="I215">
            <v>2.67</v>
          </cell>
          <cell r="J215">
            <v>1.75</v>
          </cell>
          <cell r="K215">
            <v>2.2000000000000002</v>
          </cell>
          <cell r="L215">
            <v>6.4</v>
          </cell>
          <cell r="M215">
            <v>7.5</v>
          </cell>
          <cell r="N215">
            <v>4.25</v>
          </cell>
          <cell r="O215">
            <v>8.5</v>
          </cell>
          <cell r="P215">
            <v>9.91</v>
          </cell>
          <cell r="Q215">
            <v>5.17</v>
          </cell>
          <cell r="R215">
            <v>3.64</v>
          </cell>
          <cell r="S215">
            <v>5.67</v>
          </cell>
          <cell r="T215">
            <v>7.17</v>
          </cell>
          <cell r="U215">
            <v>6.2</v>
          </cell>
          <cell r="V215">
            <v>15.9</v>
          </cell>
          <cell r="W215">
            <v>11.27</v>
          </cell>
          <cell r="X215">
            <v>15.16</v>
          </cell>
          <cell r="Y215">
            <v>18.87</v>
          </cell>
          <cell r="Z215">
            <v>13.42</v>
          </cell>
          <cell r="AA215">
            <v>13.77</v>
          </cell>
          <cell r="AB215">
            <v>23.79</v>
          </cell>
          <cell r="AC215">
            <v>20.73</v>
          </cell>
          <cell r="AD215">
            <v>16.93</v>
          </cell>
          <cell r="AE215">
            <v>28.41</v>
          </cell>
          <cell r="AF215">
            <v>28.53</v>
          </cell>
        </row>
        <row r="216">
          <cell r="A216" t="str">
            <v>AT12</v>
          </cell>
          <cell r="B216">
            <v>1.42</v>
          </cell>
          <cell r="C216">
            <v>10.08</v>
          </cell>
          <cell r="D216">
            <v>31.87</v>
          </cell>
          <cell r="E216">
            <v>30</v>
          </cell>
          <cell r="F216">
            <v>41.25</v>
          </cell>
          <cell r="G216">
            <v>37.869999999999997</v>
          </cell>
          <cell r="H216">
            <v>52.67</v>
          </cell>
          <cell r="I216">
            <v>76.400000000000006</v>
          </cell>
          <cell r="J216">
            <v>81.89</v>
          </cell>
          <cell r="K216">
            <v>69.58</v>
          </cell>
          <cell r="L216">
            <v>90.63</v>
          </cell>
          <cell r="M216">
            <v>95.72</v>
          </cell>
          <cell r="N216">
            <v>98.68</v>
          </cell>
          <cell r="O216">
            <v>119.01</v>
          </cell>
          <cell r="P216">
            <v>98.84</v>
          </cell>
          <cell r="Q216">
            <v>89.07</v>
          </cell>
          <cell r="R216">
            <v>112.89</v>
          </cell>
          <cell r="S216">
            <v>116.06</v>
          </cell>
          <cell r="T216">
            <v>110.57</v>
          </cell>
          <cell r="U216">
            <v>123.06</v>
          </cell>
          <cell r="V216">
            <v>145.72</v>
          </cell>
          <cell r="W216">
            <v>178.95</v>
          </cell>
          <cell r="X216">
            <v>154.38999999999999</v>
          </cell>
          <cell r="Y216">
            <v>177.62</v>
          </cell>
          <cell r="Z216">
            <v>174.48</v>
          </cell>
          <cell r="AA216">
            <v>176.94</v>
          </cell>
          <cell r="AB216">
            <v>206.25</v>
          </cell>
          <cell r="AC216">
            <v>212.7</v>
          </cell>
          <cell r="AD216">
            <v>237.52</v>
          </cell>
          <cell r="AE216">
            <v>262.64999999999998</v>
          </cell>
          <cell r="AF216">
            <v>217.85</v>
          </cell>
        </row>
        <row r="217">
          <cell r="A217" t="str">
            <v>AT13</v>
          </cell>
          <cell r="B217">
            <v>8.25</v>
          </cell>
          <cell r="C217">
            <v>43.79</v>
          </cell>
          <cell r="D217">
            <v>58.75</v>
          </cell>
          <cell r="E217">
            <v>57.07</v>
          </cell>
          <cell r="F217">
            <v>75.67</v>
          </cell>
          <cell r="G217">
            <v>78.69</v>
          </cell>
          <cell r="H217">
            <v>91.78</v>
          </cell>
          <cell r="I217">
            <v>140.24</v>
          </cell>
          <cell r="J217">
            <v>140.63</v>
          </cell>
          <cell r="K217">
            <v>135.93</v>
          </cell>
          <cell r="L217">
            <v>153.9</v>
          </cell>
          <cell r="M217">
            <v>143.44999999999999</v>
          </cell>
          <cell r="N217">
            <v>131.63999999999999</v>
          </cell>
          <cell r="O217">
            <v>126.66</v>
          </cell>
          <cell r="P217">
            <v>160.41999999999999</v>
          </cell>
          <cell r="Q217">
            <v>128.30000000000001</v>
          </cell>
          <cell r="R217">
            <v>140.75</v>
          </cell>
          <cell r="S217">
            <v>145.99</v>
          </cell>
          <cell r="T217">
            <v>117.68</v>
          </cell>
          <cell r="U217">
            <v>150.75</v>
          </cell>
          <cell r="V217">
            <v>159.72999999999999</v>
          </cell>
          <cell r="W217">
            <v>145.72999999999999</v>
          </cell>
          <cell r="X217">
            <v>211.02</v>
          </cell>
          <cell r="Y217">
            <v>184.37</v>
          </cell>
          <cell r="Z217">
            <v>230.02</v>
          </cell>
          <cell r="AA217">
            <v>271.52999999999997</v>
          </cell>
          <cell r="AB217">
            <v>312.87</v>
          </cell>
          <cell r="AC217">
            <v>310.88</v>
          </cell>
          <cell r="AD217">
            <v>309.61</v>
          </cell>
          <cell r="AE217">
            <v>398.75</v>
          </cell>
          <cell r="AF217">
            <v>372.91</v>
          </cell>
        </row>
        <row r="218">
          <cell r="A218" t="str">
            <v>AT21</v>
          </cell>
          <cell r="B218">
            <v>1</v>
          </cell>
          <cell r="C218">
            <v>4</v>
          </cell>
          <cell r="D218">
            <v>7.5</v>
          </cell>
          <cell r="E218">
            <v>6.67</v>
          </cell>
          <cell r="F218">
            <v>2.83</v>
          </cell>
          <cell r="G218">
            <v>10</v>
          </cell>
          <cell r="H218">
            <v>14.17</v>
          </cell>
          <cell r="I218">
            <v>17.420000000000002</v>
          </cell>
          <cell r="J218">
            <v>33.75</v>
          </cell>
          <cell r="K218">
            <v>30.85</v>
          </cell>
          <cell r="L218">
            <v>26.92</v>
          </cell>
          <cell r="M218">
            <v>29.62</v>
          </cell>
          <cell r="N218">
            <v>26.53</v>
          </cell>
          <cell r="O218">
            <v>21.57</v>
          </cell>
          <cell r="P218">
            <v>27.37</v>
          </cell>
          <cell r="Q218">
            <v>31.68</v>
          </cell>
          <cell r="R218">
            <v>32.67</v>
          </cell>
          <cell r="S218">
            <v>36.01</v>
          </cell>
          <cell r="T218">
            <v>34.32</v>
          </cell>
          <cell r="U218">
            <v>34.340000000000003</v>
          </cell>
          <cell r="V218">
            <v>59.98</v>
          </cell>
          <cell r="W218">
            <v>42.07</v>
          </cell>
          <cell r="X218">
            <v>72.8</v>
          </cell>
          <cell r="Y218">
            <v>57.66</v>
          </cell>
          <cell r="Z218">
            <v>46.22</v>
          </cell>
          <cell r="AA218">
            <v>83.14</v>
          </cell>
          <cell r="AB218">
            <v>57.89</v>
          </cell>
          <cell r="AC218">
            <v>53</v>
          </cell>
          <cell r="AD218">
            <v>74.67</v>
          </cell>
          <cell r="AE218">
            <v>62.45</v>
          </cell>
          <cell r="AF218">
            <v>63.73</v>
          </cell>
        </row>
        <row r="219">
          <cell r="A219" t="str">
            <v>AT22</v>
          </cell>
          <cell r="B219">
            <v>1</v>
          </cell>
          <cell r="C219">
            <v>23</v>
          </cell>
          <cell r="D219">
            <v>59.58</v>
          </cell>
          <cell r="E219">
            <v>62.03</v>
          </cell>
          <cell r="F219">
            <v>46.8</v>
          </cell>
          <cell r="G219">
            <v>88.08</v>
          </cell>
          <cell r="H219">
            <v>85.75</v>
          </cell>
          <cell r="I219">
            <v>86.33</v>
          </cell>
          <cell r="J219">
            <v>103</v>
          </cell>
          <cell r="K219">
            <v>93.47</v>
          </cell>
          <cell r="L219">
            <v>109.81</v>
          </cell>
          <cell r="M219">
            <v>127.42</v>
          </cell>
          <cell r="N219">
            <v>119.64</v>
          </cell>
          <cell r="O219">
            <v>121.12</v>
          </cell>
          <cell r="P219">
            <v>103.97</v>
          </cell>
          <cell r="Q219">
            <v>108.76</v>
          </cell>
          <cell r="R219">
            <v>74.48</v>
          </cell>
          <cell r="S219">
            <v>100.73</v>
          </cell>
          <cell r="T219">
            <v>96.47</v>
          </cell>
          <cell r="U219">
            <v>94.23</v>
          </cell>
          <cell r="V219">
            <v>139.05000000000001</v>
          </cell>
          <cell r="W219">
            <v>124.12</v>
          </cell>
          <cell r="X219">
            <v>157.71</v>
          </cell>
          <cell r="Y219">
            <v>173.79</v>
          </cell>
          <cell r="Z219">
            <v>172.07</v>
          </cell>
          <cell r="AA219">
            <v>190.53</v>
          </cell>
          <cell r="AB219">
            <v>217.61</v>
          </cell>
          <cell r="AC219">
            <v>200.45</v>
          </cell>
          <cell r="AD219">
            <v>195.03</v>
          </cell>
          <cell r="AE219">
            <v>253.38</v>
          </cell>
          <cell r="AF219">
            <v>218.97</v>
          </cell>
        </row>
        <row r="220">
          <cell r="A220" t="str">
            <v>AT31</v>
          </cell>
          <cell r="B220">
            <v>14</v>
          </cell>
          <cell r="C220">
            <v>40.08</v>
          </cell>
          <cell r="D220">
            <v>53.55</v>
          </cell>
          <cell r="E220">
            <v>63.28</v>
          </cell>
          <cell r="F220">
            <v>74.650000000000006</v>
          </cell>
          <cell r="G220">
            <v>88.71</v>
          </cell>
          <cell r="H220">
            <v>72.42</v>
          </cell>
          <cell r="I220">
            <v>96.14</v>
          </cell>
          <cell r="J220">
            <v>107.81</v>
          </cell>
          <cell r="K220">
            <v>102.18</v>
          </cell>
          <cell r="L220">
            <v>122.52</v>
          </cell>
          <cell r="M220">
            <v>127.95</v>
          </cell>
          <cell r="N220">
            <v>136.9</v>
          </cell>
          <cell r="O220">
            <v>118.67</v>
          </cell>
          <cell r="P220">
            <v>112.5</v>
          </cell>
          <cell r="Q220">
            <v>122.84</v>
          </cell>
          <cell r="R220">
            <v>140.74</v>
          </cell>
          <cell r="S220">
            <v>135.16</v>
          </cell>
          <cell r="T220">
            <v>158.38</v>
          </cell>
          <cell r="U220">
            <v>171.38</v>
          </cell>
          <cell r="V220">
            <v>219.71</v>
          </cell>
          <cell r="W220">
            <v>217.68</v>
          </cell>
          <cell r="X220">
            <v>210.93</v>
          </cell>
          <cell r="Y220">
            <v>251.74</v>
          </cell>
          <cell r="Z220">
            <v>253.19</v>
          </cell>
          <cell r="AA220">
            <v>265.70999999999998</v>
          </cell>
          <cell r="AB220">
            <v>253.65</v>
          </cell>
          <cell r="AC220">
            <v>295.41000000000003</v>
          </cell>
          <cell r="AD220">
            <v>302.36</v>
          </cell>
          <cell r="AE220">
            <v>339.27</v>
          </cell>
          <cell r="AF220">
            <v>343.98</v>
          </cell>
        </row>
        <row r="221">
          <cell r="A221" t="str">
            <v>AT32</v>
          </cell>
          <cell r="B221">
            <v>1</v>
          </cell>
          <cell r="C221">
            <v>11.67</v>
          </cell>
          <cell r="D221">
            <v>18.170000000000002</v>
          </cell>
          <cell r="E221">
            <v>21.33</v>
          </cell>
          <cell r="F221">
            <v>25.55</v>
          </cell>
          <cell r="G221">
            <v>20.170000000000002</v>
          </cell>
          <cell r="H221">
            <v>19.75</v>
          </cell>
          <cell r="I221">
            <v>20.7</v>
          </cell>
          <cell r="J221">
            <v>38.729999999999997</v>
          </cell>
          <cell r="K221">
            <v>37.5</v>
          </cell>
          <cell r="L221">
            <v>21.59</v>
          </cell>
          <cell r="M221">
            <v>39.33</v>
          </cell>
          <cell r="N221">
            <v>41.75</v>
          </cell>
          <cell r="O221">
            <v>24.98</v>
          </cell>
          <cell r="P221">
            <v>37.200000000000003</v>
          </cell>
          <cell r="Q221">
            <v>24.88</v>
          </cell>
          <cell r="R221">
            <v>29.1</v>
          </cell>
          <cell r="S221">
            <v>31.24</v>
          </cell>
          <cell r="T221">
            <v>31.61</v>
          </cell>
          <cell r="U221">
            <v>53.82</v>
          </cell>
          <cell r="V221">
            <v>43.83</v>
          </cell>
          <cell r="W221">
            <v>59.34</v>
          </cell>
          <cell r="X221">
            <v>57.92</v>
          </cell>
          <cell r="Y221">
            <v>77.06</v>
          </cell>
          <cell r="Z221">
            <v>69.98</v>
          </cell>
          <cell r="AA221">
            <v>66.28</v>
          </cell>
          <cell r="AB221">
            <v>81.709999999999994</v>
          </cell>
          <cell r="AC221">
            <v>80.91</v>
          </cell>
          <cell r="AD221">
            <v>85.58</v>
          </cell>
          <cell r="AE221">
            <v>103.01</v>
          </cell>
          <cell r="AF221">
            <v>121.2</v>
          </cell>
        </row>
        <row r="222">
          <cell r="A222" t="str">
            <v>AT33</v>
          </cell>
          <cell r="B222">
            <v>3</v>
          </cell>
          <cell r="C222">
            <v>9</v>
          </cell>
          <cell r="D222">
            <v>26.33</v>
          </cell>
          <cell r="E222">
            <v>18</v>
          </cell>
          <cell r="F222">
            <v>26.75</v>
          </cell>
          <cell r="G222">
            <v>28.9</v>
          </cell>
          <cell r="H222">
            <v>32.17</v>
          </cell>
          <cell r="I222">
            <v>36.92</v>
          </cell>
          <cell r="J222">
            <v>42.43</v>
          </cell>
          <cell r="K222">
            <v>31.63</v>
          </cell>
          <cell r="L222">
            <v>36.75</v>
          </cell>
          <cell r="M222">
            <v>39.83</v>
          </cell>
          <cell r="N222">
            <v>40.5</v>
          </cell>
          <cell r="O222">
            <v>42.5</v>
          </cell>
          <cell r="P222">
            <v>46.75</v>
          </cell>
          <cell r="Q222">
            <v>58.6</v>
          </cell>
          <cell r="R222">
            <v>66.5</v>
          </cell>
          <cell r="S222">
            <v>54.35</v>
          </cell>
          <cell r="T222">
            <v>55.5</v>
          </cell>
          <cell r="U222">
            <v>50.33</v>
          </cell>
          <cell r="V222">
            <v>58.8</v>
          </cell>
          <cell r="W222">
            <v>71.63</v>
          </cell>
          <cell r="X222">
            <v>83.59</v>
          </cell>
          <cell r="Y222">
            <v>84.57</v>
          </cell>
          <cell r="Z222">
            <v>109.74</v>
          </cell>
          <cell r="AA222">
            <v>100.67</v>
          </cell>
          <cell r="AB222">
            <v>104.14</v>
          </cell>
          <cell r="AC222">
            <v>107.52</v>
          </cell>
          <cell r="AD222">
            <v>116.57</v>
          </cell>
          <cell r="AE222">
            <v>122.18</v>
          </cell>
          <cell r="AF222">
            <v>143.93</v>
          </cell>
        </row>
        <row r="223">
          <cell r="A223" t="str">
            <v>AT34</v>
          </cell>
          <cell r="C223">
            <v>7.33</v>
          </cell>
          <cell r="D223">
            <v>7</v>
          </cell>
          <cell r="E223">
            <v>3.25</v>
          </cell>
          <cell r="F223">
            <v>9</v>
          </cell>
          <cell r="G223">
            <v>14</v>
          </cell>
          <cell r="H223">
            <v>18.829999999999998</v>
          </cell>
          <cell r="I223">
            <v>30.42</v>
          </cell>
          <cell r="J223">
            <v>21.5</v>
          </cell>
          <cell r="K223">
            <v>26.5</v>
          </cell>
          <cell r="L223">
            <v>36.75</v>
          </cell>
          <cell r="M223">
            <v>35.700000000000003</v>
          </cell>
          <cell r="N223">
            <v>63.48</v>
          </cell>
          <cell r="O223">
            <v>58.05</v>
          </cell>
          <cell r="P223">
            <v>47.47</v>
          </cell>
          <cell r="Q223">
            <v>42.37</v>
          </cell>
          <cell r="R223">
            <v>54.72</v>
          </cell>
          <cell r="S223">
            <v>53.83</v>
          </cell>
          <cell r="T223">
            <v>58.4</v>
          </cell>
          <cell r="U223">
            <v>75.599999999999994</v>
          </cell>
          <cell r="V223">
            <v>117.83</v>
          </cell>
          <cell r="W223">
            <v>98.27</v>
          </cell>
          <cell r="X223">
            <v>109.24</v>
          </cell>
          <cell r="Y223">
            <v>147.46</v>
          </cell>
          <cell r="Z223">
            <v>132.33000000000001</v>
          </cell>
          <cell r="AA223">
            <v>113.39</v>
          </cell>
          <cell r="AB223">
            <v>124.78</v>
          </cell>
          <cell r="AC223">
            <v>158.86000000000001</v>
          </cell>
          <cell r="AD223">
            <v>186.33</v>
          </cell>
          <cell r="AE223">
            <v>172.27</v>
          </cell>
          <cell r="AF223">
            <v>196.36</v>
          </cell>
        </row>
        <row r="224">
          <cell r="A224" t="str">
            <v>ATZZ</v>
          </cell>
          <cell r="B224">
            <v>1</v>
          </cell>
          <cell r="D224">
            <v>0.5</v>
          </cell>
          <cell r="F224">
            <v>1.33</v>
          </cell>
          <cell r="G224">
            <v>1.75</v>
          </cell>
          <cell r="H224">
            <v>1</v>
          </cell>
          <cell r="I224">
            <v>1.78</v>
          </cell>
          <cell r="J224">
            <v>3.01</v>
          </cell>
          <cell r="K224">
            <v>1.67</v>
          </cell>
          <cell r="L224">
            <v>2.2000000000000002</v>
          </cell>
          <cell r="M224">
            <v>0.5</v>
          </cell>
          <cell r="O224">
            <v>0.33</v>
          </cell>
          <cell r="P224">
            <v>7.33</v>
          </cell>
          <cell r="Q224">
            <v>2.83</v>
          </cell>
          <cell r="R224">
            <v>1</v>
          </cell>
          <cell r="S224">
            <v>1</v>
          </cell>
          <cell r="T224">
            <v>1.75</v>
          </cell>
          <cell r="U224">
            <v>1.21</v>
          </cell>
          <cell r="V224">
            <v>3.7</v>
          </cell>
          <cell r="W224">
            <v>2.5</v>
          </cell>
          <cell r="Y224">
            <v>5.33</v>
          </cell>
          <cell r="AA224">
            <v>4.7699999999999996</v>
          </cell>
          <cell r="AB224">
            <v>4.67</v>
          </cell>
          <cell r="AC224">
            <v>1.71</v>
          </cell>
          <cell r="AD224">
            <v>0.87</v>
          </cell>
          <cell r="AE224">
            <v>5.5</v>
          </cell>
          <cell r="AF224">
            <v>6.08</v>
          </cell>
        </row>
        <row r="225">
          <cell r="A225" t="str">
            <v>ATXX</v>
          </cell>
          <cell r="C225">
            <v>1</v>
          </cell>
          <cell r="F225">
            <v>0.25</v>
          </cell>
          <cell r="G225">
            <v>0.33</v>
          </cell>
          <cell r="H225">
            <v>2.33</v>
          </cell>
          <cell r="I225">
            <v>3.33</v>
          </cell>
          <cell r="J225">
            <v>2.15</v>
          </cell>
          <cell r="K225">
            <v>2.25</v>
          </cell>
          <cell r="L225">
            <v>2.83</v>
          </cell>
          <cell r="M225">
            <v>1.78</v>
          </cell>
          <cell r="N225">
            <v>2.5</v>
          </cell>
          <cell r="O225">
            <v>2.5</v>
          </cell>
          <cell r="P225">
            <v>4.2</v>
          </cell>
          <cell r="Q225">
            <v>3.47</v>
          </cell>
          <cell r="R225">
            <v>1.5</v>
          </cell>
          <cell r="S225">
            <v>1.42</v>
          </cell>
          <cell r="T225">
            <v>0.5</v>
          </cell>
          <cell r="U225">
            <v>2.08</v>
          </cell>
          <cell r="V225">
            <v>5</v>
          </cell>
          <cell r="W225">
            <v>2.17</v>
          </cell>
          <cell r="X225">
            <v>1.29</v>
          </cell>
          <cell r="Y225">
            <v>4.9400000000000004</v>
          </cell>
          <cell r="Z225">
            <v>3.08</v>
          </cell>
          <cell r="AA225">
            <v>3.5</v>
          </cell>
          <cell r="AB225">
            <v>5.39</v>
          </cell>
          <cell r="AC225">
            <v>4.12</v>
          </cell>
          <cell r="AD225">
            <v>3.85</v>
          </cell>
          <cell r="AE225">
            <v>5.82</v>
          </cell>
          <cell r="AF225">
            <v>9.08</v>
          </cell>
        </row>
        <row r="226">
          <cell r="A226" t="str">
            <v>PL11</v>
          </cell>
          <cell r="D226">
            <v>1.25</v>
          </cell>
          <cell r="E226">
            <v>3.67</v>
          </cell>
          <cell r="G226">
            <v>1.17</v>
          </cell>
          <cell r="H226">
            <v>2.9</v>
          </cell>
          <cell r="I226">
            <v>0.28999999999999998</v>
          </cell>
          <cell r="J226">
            <v>0.33</v>
          </cell>
          <cell r="L226">
            <v>1.4</v>
          </cell>
          <cell r="M226">
            <v>1.88</v>
          </cell>
          <cell r="N226">
            <v>0.5</v>
          </cell>
          <cell r="O226">
            <v>1.65</v>
          </cell>
          <cell r="P226">
            <v>2</v>
          </cell>
          <cell r="Q226">
            <v>2</v>
          </cell>
          <cell r="R226">
            <v>1.33</v>
          </cell>
          <cell r="S226">
            <v>1.83</v>
          </cell>
          <cell r="T226">
            <v>2.87</v>
          </cell>
          <cell r="U226">
            <v>1.8</v>
          </cell>
          <cell r="V226">
            <v>3.26</v>
          </cell>
          <cell r="W226">
            <v>5</v>
          </cell>
          <cell r="X226">
            <v>5.92</v>
          </cell>
          <cell r="Y226">
            <v>6.78</v>
          </cell>
          <cell r="Z226">
            <v>3.5</v>
          </cell>
          <cell r="AA226">
            <v>1.67</v>
          </cell>
          <cell r="AB226">
            <v>7.11</v>
          </cell>
          <cell r="AC226">
            <v>7.23</v>
          </cell>
          <cell r="AD226">
            <v>7.5</v>
          </cell>
          <cell r="AE226">
            <v>12.73</v>
          </cell>
          <cell r="AF226">
            <v>15.09</v>
          </cell>
        </row>
        <row r="227">
          <cell r="A227" t="str">
            <v>PL12</v>
          </cell>
          <cell r="C227">
            <v>1</v>
          </cell>
          <cell r="D227">
            <v>0.33</v>
          </cell>
          <cell r="E227">
            <v>2.33</v>
          </cell>
          <cell r="F227">
            <v>2.58</v>
          </cell>
          <cell r="G227">
            <v>7</v>
          </cell>
          <cell r="H227">
            <v>13.33</v>
          </cell>
          <cell r="I227">
            <v>11.12</v>
          </cell>
          <cell r="J227">
            <v>6.5</v>
          </cell>
          <cell r="K227">
            <v>12.37</v>
          </cell>
          <cell r="L227">
            <v>8.7100000000000009</v>
          </cell>
          <cell r="M227">
            <v>7.25</v>
          </cell>
          <cell r="N227">
            <v>5.32</v>
          </cell>
          <cell r="O227">
            <v>5.17</v>
          </cell>
          <cell r="P227">
            <v>3.55</v>
          </cell>
          <cell r="Q227">
            <v>1.67</v>
          </cell>
          <cell r="R227">
            <v>8.01</v>
          </cell>
          <cell r="S227">
            <v>2.77</v>
          </cell>
          <cell r="T227">
            <v>5.33</v>
          </cell>
          <cell r="U227">
            <v>8.15</v>
          </cell>
          <cell r="V227">
            <v>10.89</v>
          </cell>
          <cell r="W227">
            <v>8</v>
          </cell>
          <cell r="X227">
            <v>8.99</v>
          </cell>
          <cell r="Y227">
            <v>8.9</v>
          </cell>
          <cell r="Z227">
            <v>19.71</v>
          </cell>
          <cell r="AA227">
            <v>34.799999999999997</v>
          </cell>
          <cell r="AB227">
            <v>28.01</v>
          </cell>
          <cell r="AC227">
            <v>42.2</v>
          </cell>
          <cell r="AD227">
            <v>33.450000000000003</v>
          </cell>
          <cell r="AE227">
            <v>29.2</v>
          </cell>
          <cell r="AF227">
            <v>43.11</v>
          </cell>
        </row>
        <row r="228">
          <cell r="A228" t="str">
            <v>PL21</v>
          </cell>
          <cell r="C228">
            <v>1</v>
          </cell>
          <cell r="D228">
            <v>1.25</v>
          </cell>
          <cell r="E228">
            <v>2</v>
          </cell>
          <cell r="F228">
            <v>1.75</v>
          </cell>
          <cell r="G228">
            <v>1.33</v>
          </cell>
          <cell r="H228">
            <v>3.17</v>
          </cell>
          <cell r="J228">
            <v>2.92</v>
          </cell>
          <cell r="K228">
            <v>3.42</v>
          </cell>
          <cell r="L228">
            <v>6</v>
          </cell>
          <cell r="M228">
            <v>4.62</v>
          </cell>
          <cell r="O228">
            <v>1</v>
          </cell>
          <cell r="P228">
            <v>1.67</v>
          </cell>
          <cell r="Q228">
            <v>3</v>
          </cell>
          <cell r="R228">
            <v>1</v>
          </cell>
          <cell r="S228">
            <v>1.5</v>
          </cell>
          <cell r="U228">
            <v>5.68</v>
          </cell>
          <cell r="V228">
            <v>1.25</v>
          </cell>
          <cell r="W228">
            <v>1.33</v>
          </cell>
          <cell r="X228">
            <v>0.56999999999999995</v>
          </cell>
          <cell r="Y228">
            <v>4.7</v>
          </cell>
          <cell r="Z228">
            <v>3.79</v>
          </cell>
          <cell r="AA228">
            <v>11.6</v>
          </cell>
          <cell r="AB228">
            <v>12</v>
          </cell>
          <cell r="AC228">
            <v>16.87</v>
          </cell>
          <cell r="AD228">
            <v>9.89</v>
          </cell>
          <cell r="AE228">
            <v>20.41</v>
          </cell>
          <cell r="AF228">
            <v>26.03</v>
          </cell>
        </row>
        <row r="229">
          <cell r="A229" t="str">
            <v>PL22</v>
          </cell>
          <cell r="C229">
            <v>1.17</v>
          </cell>
          <cell r="D229">
            <v>8</v>
          </cell>
          <cell r="E229">
            <v>4.83</v>
          </cell>
          <cell r="F229">
            <v>3.67</v>
          </cell>
          <cell r="G229">
            <v>1</v>
          </cell>
          <cell r="H229">
            <v>3.8</v>
          </cell>
          <cell r="I229">
            <v>6.21</v>
          </cell>
          <cell r="J229">
            <v>3.17</v>
          </cell>
          <cell r="K229">
            <v>6.29</v>
          </cell>
          <cell r="L229">
            <v>3.28</v>
          </cell>
          <cell r="M229">
            <v>2.86</v>
          </cell>
          <cell r="N229">
            <v>1.5</v>
          </cell>
          <cell r="O229">
            <v>3.11</v>
          </cell>
          <cell r="P229">
            <v>1.6</v>
          </cell>
          <cell r="Q229">
            <v>0.33</v>
          </cell>
          <cell r="R229">
            <v>0.83</v>
          </cell>
          <cell r="S229">
            <v>2.48</v>
          </cell>
          <cell r="T229">
            <v>1.25</v>
          </cell>
          <cell r="U229">
            <v>2.95</v>
          </cell>
          <cell r="V229">
            <v>2.78</v>
          </cell>
          <cell r="W229">
            <v>1.3</v>
          </cell>
          <cell r="X229">
            <v>3.29</v>
          </cell>
          <cell r="Y229">
            <v>4.2</v>
          </cell>
          <cell r="Z229">
            <v>7.61</v>
          </cell>
          <cell r="AA229">
            <v>7.37</v>
          </cell>
          <cell r="AB229">
            <v>7.3</v>
          </cell>
          <cell r="AC229">
            <v>9.5500000000000007</v>
          </cell>
          <cell r="AD229">
            <v>10.47</v>
          </cell>
          <cell r="AE229">
            <v>19.32</v>
          </cell>
          <cell r="AF229">
            <v>12.82</v>
          </cell>
        </row>
        <row r="230">
          <cell r="A230" t="str">
            <v>PL31</v>
          </cell>
          <cell r="E230">
            <v>0.5</v>
          </cell>
          <cell r="G230">
            <v>0.5</v>
          </cell>
          <cell r="H230">
            <v>0.17</v>
          </cell>
          <cell r="I230">
            <v>0.5</v>
          </cell>
          <cell r="J230">
            <v>0.33</v>
          </cell>
          <cell r="K230">
            <v>0.5</v>
          </cell>
          <cell r="L230">
            <v>1</v>
          </cell>
          <cell r="R230">
            <v>0.8</v>
          </cell>
          <cell r="T230">
            <v>1</v>
          </cell>
          <cell r="U230">
            <v>0.92</v>
          </cell>
          <cell r="W230">
            <v>0.2</v>
          </cell>
          <cell r="X230">
            <v>1</v>
          </cell>
          <cell r="Y230">
            <v>0.5</v>
          </cell>
          <cell r="Z230">
            <v>4.67</v>
          </cell>
          <cell r="AA230">
            <v>0.67</v>
          </cell>
          <cell r="AB230">
            <v>0.2</v>
          </cell>
          <cell r="AC230">
            <v>0.67</v>
          </cell>
          <cell r="AD230">
            <v>2.31</v>
          </cell>
          <cell r="AE230">
            <v>3.1</v>
          </cell>
          <cell r="AF230">
            <v>8.92</v>
          </cell>
        </row>
        <row r="231">
          <cell r="A231" t="str">
            <v>PL32</v>
          </cell>
          <cell r="G231">
            <v>1</v>
          </cell>
          <cell r="H231">
            <v>1</v>
          </cell>
          <cell r="J231">
            <v>0.5</v>
          </cell>
          <cell r="K231">
            <v>0.87</v>
          </cell>
          <cell r="R231">
            <v>0.56999999999999995</v>
          </cell>
          <cell r="U231">
            <v>1.5</v>
          </cell>
          <cell r="V231">
            <v>1.33</v>
          </cell>
          <cell r="W231">
            <v>1.5</v>
          </cell>
          <cell r="X231">
            <v>1</v>
          </cell>
          <cell r="Y231">
            <v>1</v>
          </cell>
          <cell r="Z231">
            <v>2</v>
          </cell>
          <cell r="AA231">
            <v>3</v>
          </cell>
          <cell r="AB231">
            <v>4.0999999999999996</v>
          </cell>
          <cell r="AC231">
            <v>3.45</v>
          </cell>
          <cell r="AD231">
            <v>12.58</v>
          </cell>
          <cell r="AE231">
            <v>7.82</v>
          </cell>
          <cell r="AF231">
            <v>8.83</v>
          </cell>
        </row>
        <row r="232">
          <cell r="A232" t="str">
            <v>PL33</v>
          </cell>
          <cell r="G232">
            <v>0.67</v>
          </cell>
          <cell r="R232">
            <v>0.25</v>
          </cell>
          <cell r="W232">
            <v>0.5</v>
          </cell>
          <cell r="Z232">
            <v>1</v>
          </cell>
          <cell r="AA232">
            <v>0.5</v>
          </cell>
          <cell r="AB232">
            <v>4.5</v>
          </cell>
          <cell r="AC232">
            <v>0.28000000000000003</v>
          </cell>
          <cell r="AD232">
            <v>2</v>
          </cell>
          <cell r="AE232">
            <v>1.03</v>
          </cell>
          <cell r="AF232">
            <v>3.33</v>
          </cell>
        </row>
        <row r="233">
          <cell r="A233" t="str">
            <v>PL34</v>
          </cell>
          <cell r="K233">
            <v>0.25</v>
          </cell>
          <cell r="M233">
            <v>0.33</v>
          </cell>
          <cell r="V233">
            <v>0.25</v>
          </cell>
          <cell r="X233">
            <v>2</v>
          </cell>
          <cell r="Y233">
            <v>1</v>
          </cell>
          <cell r="Z233">
            <v>1.08</v>
          </cell>
          <cell r="AA233">
            <v>0.5</v>
          </cell>
          <cell r="AB233">
            <v>1.25</v>
          </cell>
          <cell r="AC233">
            <v>0.33</v>
          </cell>
          <cell r="AD233">
            <v>1</v>
          </cell>
          <cell r="AE233">
            <v>0.54</v>
          </cell>
          <cell r="AF233">
            <v>3.5</v>
          </cell>
        </row>
        <row r="234">
          <cell r="A234" t="str">
            <v>PL41</v>
          </cell>
          <cell r="C234">
            <v>3</v>
          </cell>
          <cell r="D234">
            <v>3</v>
          </cell>
          <cell r="H234">
            <v>1.5</v>
          </cell>
          <cell r="I234">
            <v>1</v>
          </cell>
          <cell r="J234">
            <v>1.5</v>
          </cell>
          <cell r="K234">
            <v>1</v>
          </cell>
          <cell r="L234">
            <v>0.5</v>
          </cell>
          <cell r="M234">
            <v>6</v>
          </cell>
          <cell r="N234">
            <v>1.5</v>
          </cell>
          <cell r="O234">
            <v>1</v>
          </cell>
          <cell r="P234">
            <v>2</v>
          </cell>
          <cell r="Q234">
            <v>1</v>
          </cell>
          <cell r="S234">
            <v>2.6</v>
          </cell>
          <cell r="T234">
            <v>2</v>
          </cell>
          <cell r="U234">
            <v>0.75</v>
          </cell>
          <cell r="V234">
            <v>0.44</v>
          </cell>
          <cell r="W234">
            <v>2</v>
          </cell>
          <cell r="X234">
            <v>8.0299999999999994</v>
          </cell>
          <cell r="Y234">
            <v>2.75</v>
          </cell>
          <cell r="Z234">
            <v>5.67</v>
          </cell>
          <cell r="AA234">
            <v>4.34</v>
          </cell>
          <cell r="AB234">
            <v>18.03</v>
          </cell>
          <cell r="AC234">
            <v>8.7100000000000009</v>
          </cell>
          <cell r="AD234">
            <v>10.75</v>
          </cell>
          <cell r="AE234">
            <v>10.29</v>
          </cell>
          <cell r="AF234">
            <v>17.850000000000001</v>
          </cell>
        </row>
        <row r="235">
          <cell r="A235" t="str">
            <v>PL42</v>
          </cell>
          <cell r="D235">
            <v>0.64</v>
          </cell>
          <cell r="K235">
            <v>0.63</v>
          </cell>
          <cell r="O235">
            <v>1</v>
          </cell>
          <cell r="S235">
            <v>0.33</v>
          </cell>
          <cell r="T235">
            <v>0.5</v>
          </cell>
          <cell r="U235">
            <v>0.5</v>
          </cell>
          <cell r="V235">
            <v>0.89</v>
          </cell>
          <cell r="W235">
            <v>0.5</v>
          </cell>
          <cell r="Z235">
            <v>0.25</v>
          </cell>
          <cell r="AA235">
            <v>1</v>
          </cell>
          <cell r="AB235">
            <v>1.9</v>
          </cell>
          <cell r="AC235">
            <v>3.07</v>
          </cell>
          <cell r="AD235">
            <v>7.31</v>
          </cell>
          <cell r="AE235">
            <v>5.13</v>
          </cell>
          <cell r="AF235">
            <v>4.7</v>
          </cell>
        </row>
        <row r="236">
          <cell r="A236" t="str">
            <v>PL43</v>
          </cell>
          <cell r="N236">
            <v>2</v>
          </cell>
          <cell r="O236">
            <v>1</v>
          </cell>
          <cell r="S236">
            <v>0.5</v>
          </cell>
          <cell r="Y236">
            <v>0.33</v>
          </cell>
          <cell r="Z236">
            <v>0.5</v>
          </cell>
          <cell r="AA236">
            <v>2.63</v>
          </cell>
          <cell r="AB236">
            <v>5.25</v>
          </cell>
          <cell r="AC236">
            <v>10.210000000000001</v>
          </cell>
          <cell r="AD236">
            <v>9.32</v>
          </cell>
          <cell r="AE236">
            <v>4.33</v>
          </cell>
          <cell r="AF236">
            <v>4.5</v>
          </cell>
        </row>
        <row r="237">
          <cell r="A237" t="str">
            <v>PL51</v>
          </cell>
          <cell r="E237">
            <v>1.33</v>
          </cell>
          <cell r="F237">
            <v>1.1100000000000001</v>
          </cell>
          <cell r="H237">
            <v>2.58</v>
          </cell>
          <cell r="J237">
            <v>1</v>
          </cell>
          <cell r="K237">
            <v>1.5</v>
          </cell>
          <cell r="L237">
            <v>1.2</v>
          </cell>
          <cell r="M237">
            <v>0.14000000000000001</v>
          </cell>
          <cell r="N237">
            <v>3.67</v>
          </cell>
          <cell r="O237">
            <v>0.67</v>
          </cell>
          <cell r="P237">
            <v>5.33</v>
          </cell>
          <cell r="Q237">
            <v>1.92</v>
          </cell>
          <cell r="R237">
            <v>3.33</v>
          </cell>
          <cell r="S237">
            <v>4.51</v>
          </cell>
          <cell r="T237">
            <v>1</v>
          </cell>
          <cell r="U237">
            <v>2</v>
          </cell>
          <cell r="V237">
            <v>3.83</v>
          </cell>
          <cell r="W237">
            <v>1</v>
          </cell>
          <cell r="X237">
            <v>1.48</v>
          </cell>
          <cell r="Y237">
            <v>3.5</v>
          </cell>
          <cell r="Z237">
            <v>3.67</v>
          </cell>
          <cell r="AA237">
            <v>4.0599999999999996</v>
          </cell>
          <cell r="AB237">
            <v>13.25</v>
          </cell>
          <cell r="AC237">
            <v>8.4700000000000006</v>
          </cell>
          <cell r="AD237">
            <v>9.7100000000000009</v>
          </cell>
          <cell r="AE237">
            <v>13.01</v>
          </cell>
          <cell r="AF237">
            <v>20.71</v>
          </cell>
        </row>
        <row r="238">
          <cell r="A238" t="str">
            <v>PL52</v>
          </cell>
          <cell r="C238">
            <v>0.5</v>
          </cell>
          <cell r="D238">
            <v>0.5</v>
          </cell>
          <cell r="E238">
            <v>1</v>
          </cell>
          <cell r="H238">
            <v>1.8</v>
          </cell>
          <cell r="O238">
            <v>0.89</v>
          </cell>
          <cell r="S238">
            <v>0.25</v>
          </cell>
          <cell r="W238">
            <v>1</v>
          </cell>
          <cell r="X238">
            <v>1.17</v>
          </cell>
          <cell r="Y238">
            <v>1.25</v>
          </cell>
          <cell r="Z238">
            <v>1.56</v>
          </cell>
          <cell r="AC238">
            <v>1.98</v>
          </cell>
          <cell r="AD238">
            <v>2.66</v>
          </cell>
          <cell r="AE238">
            <v>4.0199999999999996</v>
          </cell>
          <cell r="AF238">
            <v>3.02</v>
          </cell>
        </row>
        <row r="239">
          <cell r="A239" t="str">
            <v>PL61</v>
          </cell>
          <cell r="I239">
            <v>0.71</v>
          </cell>
          <cell r="J239">
            <v>2.33</v>
          </cell>
          <cell r="K239">
            <v>0.38</v>
          </cell>
          <cell r="O239">
            <v>0.2</v>
          </cell>
          <cell r="Z239">
            <v>0.67</v>
          </cell>
          <cell r="AB239">
            <v>0.9</v>
          </cell>
          <cell r="AC239">
            <v>5.25</v>
          </cell>
          <cell r="AD239">
            <v>2.5</v>
          </cell>
          <cell r="AE239">
            <v>4.05</v>
          </cell>
          <cell r="AF239">
            <v>12.08</v>
          </cell>
        </row>
        <row r="240">
          <cell r="A240" t="str">
            <v>PL62</v>
          </cell>
          <cell r="K240">
            <v>0.2</v>
          </cell>
          <cell r="S240">
            <v>1</v>
          </cell>
          <cell r="V240">
            <v>0.33</v>
          </cell>
          <cell r="W240">
            <v>0.67</v>
          </cell>
          <cell r="Y240">
            <v>0.14000000000000001</v>
          </cell>
          <cell r="AB240">
            <v>1.83</v>
          </cell>
          <cell r="AC240">
            <v>0.5</v>
          </cell>
          <cell r="AD240">
            <v>0.6</v>
          </cell>
          <cell r="AE240">
            <v>1.65</v>
          </cell>
        </row>
        <row r="241">
          <cell r="A241" t="str">
            <v>PL63</v>
          </cell>
          <cell r="D241">
            <v>0.36</v>
          </cell>
          <cell r="E241">
            <v>0.67</v>
          </cell>
          <cell r="G241">
            <v>2</v>
          </cell>
          <cell r="H241">
            <v>1</v>
          </cell>
          <cell r="I241">
            <v>1</v>
          </cell>
          <cell r="K241">
            <v>0.9</v>
          </cell>
          <cell r="L241">
            <v>0.5</v>
          </cell>
          <cell r="M241">
            <v>1.98</v>
          </cell>
          <cell r="N241">
            <v>0.5</v>
          </cell>
          <cell r="O241">
            <v>2</v>
          </cell>
          <cell r="P241">
            <v>2</v>
          </cell>
          <cell r="Q241">
            <v>2.58</v>
          </cell>
          <cell r="R241">
            <v>1.58</v>
          </cell>
          <cell r="S241">
            <v>1.0900000000000001</v>
          </cell>
          <cell r="T241">
            <v>0.6</v>
          </cell>
          <cell r="U241">
            <v>3</v>
          </cell>
          <cell r="V241">
            <v>2.9</v>
          </cell>
          <cell r="W241">
            <v>4.04</v>
          </cell>
          <cell r="X241">
            <v>2.81</v>
          </cell>
          <cell r="Y241">
            <v>5.75</v>
          </cell>
          <cell r="Z241">
            <v>2.7</v>
          </cell>
          <cell r="AA241">
            <v>9.14</v>
          </cell>
          <cell r="AB241">
            <v>3.67</v>
          </cell>
          <cell r="AC241">
            <v>4.63</v>
          </cell>
          <cell r="AD241">
            <v>4.55</v>
          </cell>
          <cell r="AE241">
            <v>2.48</v>
          </cell>
          <cell r="AF241">
            <v>16.12</v>
          </cell>
        </row>
        <row r="242">
          <cell r="A242" t="str">
            <v>PLZZ</v>
          </cell>
          <cell r="C242">
            <v>0.17</v>
          </cell>
          <cell r="D242">
            <v>1</v>
          </cell>
          <cell r="F242">
            <v>0.17</v>
          </cell>
          <cell r="H242">
            <v>0.25</v>
          </cell>
          <cell r="J242">
            <v>0.37</v>
          </cell>
          <cell r="K242">
            <v>0.5</v>
          </cell>
          <cell r="L242">
            <v>1</v>
          </cell>
          <cell r="N242">
            <v>0.13</v>
          </cell>
          <cell r="O242">
            <v>1.83</v>
          </cell>
          <cell r="P242">
            <v>1</v>
          </cell>
          <cell r="Q242">
            <v>1</v>
          </cell>
          <cell r="U242">
            <v>0.33</v>
          </cell>
          <cell r="V242">
            <v>0.25</v>
          </cell>
          <cell r="W242">
            <v>1.34</v>
          </cell>
          <cell r="Y242">
            <v>2.25</v>
          </cell>
          <cell r="Z242">
            <v>0.2</v>
          </cell>
          <cell r="AA242">
            <v>1.4</v>
          </cell>
          <cell r="AD242">
            <v>1.33</v>
          </cell>
          <cell r="AF242">
            <v>1.33</v>
          </cell>
        </row>
        <row r="243">
          <cell r="A243" t="str">
            <v>PLXX</v>
          </cell>
          <cell r="C243">
            <v>0.17</v>
          </cell>
          <cell r="F243">
            <v>0.17</v>
          </cell>
          <cell r="G243">
            <v>0.33</v>
          </cell>
          <cell r="J243">
            <v>0.38</v>
          </cell>
          <cell r="K243">
            <v>0.71</v>
          </cell>
          <cell r="S243">
            <v>0.42</v>
          </cell>
          <cell r="AA243">
            <v>1</v>
          </cell>
          <cell r="AC243">
            <v>1</v>
          </cell>
          <cell r="AE243">
            <v>0.54</v>
          </cell>
          <cell r="AF243">
            <v>0.08</v>
          </cell>
        </row>
        <row r="244">
          <cell r="A244" t="str">
            <v>PT11</v>
          </cell>
          <cell r="C244">
            <v>1</v>
          </cell>
          <cell r="J244">
            <v>1</v>
          </cell>
          <cell r="L244">
            <v>2</v>
          </cell>
          <cell r="M244">
            <v>1</v>
          </cell>
          <cell r="N244">
            <v>1</v>
          </cell>
          <cell r="O244">
            <v>2.5</v>
          </cell>
          <cell r="P244">
            <v>2</v>
          </cell>
          <cell r="Q244">
            <v>4.75</v>
          </cell>
          <cell r="R244">
            <v>5.83</v>
          </cell>
          <cell r="S244">
            <v>4</v>
          </cell>
          <cell r="T244">
            <v>2.83</v>
          </cell>
          <cell r="U244">
            <v>2.87</v>
          </cell>
          <cell r="V244">
            <v>5.15</v>
          </cell>
          <cell r="W244">
            <v>7.96</v>
          </cell>
          <cell r="X244">
            <v>8.81</v>
          </cell>
          <cell r="Y244">
            <v>15.42</v>
          </cell>
          <cell r="Z244">
            <v>11.83</v>
          </cell>
          <cell r="AA244">
            <v>17.329999999999998</v>
          </cell>
          <cell r="AB244">
            <v>26.18</v>
          </cell>
          <cell r="AC244">
            <v>21.46</v>
          </cell>
          <cell r="AD244">
            <v>36.9</v>
          </cell>
          <cell r="AE244">
            <v>39.229999999999997</v>
          </cell>
          <cell r="AF244">
            <v>42.12</v>
          </cell>
        </row>
        <row r="245">
          <cell r="A245" t="str">
            <v>PT15</v>
          </cell>
          <cell r="F245">
            <v>0.5</v>
          </cell>
          <cell r="L245">
            <v>1</v>
          </cell>
          <cell r="M245">
            <v>1</v>
          </cell>
          <cell r="N245">
            <v>1</v>
          </cell>
          <cell r="Q245">
            <v>0.2</v>
          </cell>
          <cell r="R245">
            <v>1.17</v>
          </cell>
          <cell r="U245">
            <v>2</v>
          </cell>
          <cell r="V245">
            <v>0.17</v>
          </cell>
          <cell r="W245">
            <v>0.5</v>
          </cell>
          <cell r="X245">
            <v>0.33</v>
          </cell>
          <cell r="Z245">
            <v>0.7</v>
          </cell>
          <cell r="AA245">
            <v>0.5</v>
          </cell>
          <cell r="AB245">
            <v>1</v>
          </cell>
          <cell r="AC245">
            <v>0.25</v>
          </cell>
          <cell r="AD245">
            <v>1.17</v>
          </cell>
          <cell r="AE245">
            <v>1.25</v>
          </cell>
          <cell r="AF245">
            <v>3.67</v>
          </cell>
        </row>
        <row r="246">
          <cell r="A246" t="str">
            <v>PT16</v>
          </cell>
          <cell r="B246">
            <v>0.33</v>
          </cell>
          <cell r="G246">
            <v>1</v>
          </cell>
          <cell r="I246">
            <v>0.17</v>
          </cell>
          <cell r="K246">
            <v>1</v>
          </cell>
          <cell r="L246">
            <v>6</v>
          </cell>
          <cell r="Q246">
            <v>1</v>
          </cell>
          <cell r="R246">
            <v>3.64</v>
          </cell>
          <cell r="S246">
            <v>0.5</v>
          </cell>
          <cell r="T246">
            <v>0.5</v>
          </cell>
          <cell r="U246">
            <v>4.33</v>
          </cell>
          <cell r="V246">
            <v>8.25</v>
          </cell>
          <cell r="W246">
            <v>4.1399999999999997</v>
          </cell>
          <cell r="X246">
            <v>6</v>
          </cell>
          <cell r="Y246">
            <v>13.33</v>
          </cell>
          <cell r="Z246">
            <v>8.73</v>
          </cell>
          <cell r="AA246">
            <v>8</v>
          </cell>
          <cell r="AB246">
            <v>13.1</v>
          </cell>
          <cell r="AC246">
            <v>13.93</v>
          </cell>
          <cell r="AD246">
            <v>30.2</v>
          </cell>
          <cell r="AE246">
            <v>20.23</v>
          </cell>
          <cell r="AF246">
            <v>18.989999999999998</v>
          </cell>
        </row>
        <row r="247">
          <cell r="A247" t="str">
            <v>PT17</v>
          </cell>
          <cell r="D247">
            <v>1</v>
          </cell>
          <cell r="E247">
            <v>2.8</v>
          </cell>
          <cell r="F247">
            <v>2</v>
          </cell>
          <cell r="G247">
            <v>2.2000000000000002</v>
          </cell>
          <cell r="H247">
            <v>2</v>
          </cell>
          <cell r="I247">
            <v>4.25</v>
          </cell>
          <cell r="J247">
            <v>3.7</v>
          </cell>
          <cell r="K247">
            <v>4.33</v>
          </cell>
          <cell r="L247">
            <v>2.33</v>
          </cell>
          <cell r="M247">
            <v>4.9000000000000004</v>
          </cell>
          <cell r="N247">
            <v>4.25</v>
          </cell>
          <cell r="O247">
            <v>5.25</v>
          </cell>
          <cell r="P247">
            <v>6.92</v>
          </cell>
          <cell r="Q247">
            <v>4.5999999999999996</v>
          </cell>
          <cell r="R247">
            <v>7.67</v>
          </cell>
          <cell r="S247">
            <v>8.4</v>
          </cell>
          <cell r="T247">
            <v>7.67</v>
          </cell>
          <cell r="U247">
            <v>8.17</v>
          </cell>
          <cell r="V247">
            <v>8.5</v>
          </cell>
          <cell r="W247">
            <v>11.42</v>
          </cell>
          <cell r="X247">
            <v>20.38</v>
          </cell>
          <cell r="Y247">
            <v>11.9</v>
          </cell>
          <cell r="Z247">
            <v>17.899999999999999</v>
          </cell>
          <cell r="AA247">
            <v>11.44</v>
          </cell>
          <cell r="AB247">
            <v>23.24</v>
          </cell>
          <cell r="AC247">
            <v>19.16</v>
          </cell>
          <cell r="AD247">
            <v>52.08</v>
          </cell>
          <cell r="AE247">
            <v>38.659999999999997</v>
          </cell>
          <cell r="AF247">
            <v>52.2</v>
          </cell>
        </row>
        <row r="248">
          <cell r="A248" t="str">
            <v>PT18</v>
          </cell>
          <cell r="E248">
            <v>0.2</v>
          </cell>
          <cell r="L248">
            <v>0.2</v>
          </cell>
          <cell r="M248">
            <v>0.5</v>
          </cell>
          <cell r="P248">
            <v>0.5</v>
          </cell>
          <cell r="S248">
            <v>0.5</v>
          </cell>
          <cell r="T248">
            <v>2</v>
          </cell>
          <cell r="U248">
            <v>1</v>
          </cell>
          <cell r="V248">
            <v>0.7</v>
          </cell>
          <cell r="W248">
            <v>2.83</v>
          </cell>
          <cell r="X248">
            <v>0.33</v>
          </cell>
          <cell r="Z248">
            <v>0.33</v>
          </cell>
          <cell r="AA248">
            <v>1.25</v>
          </cell>
          <cell r="AB248">
            <v>1</v>
          </cell>
          <cell r="AC248">
            <v>2.5</v>
          </cell>
          <cell r="AD248">
            <v>2</v>
          </cell>
          <cell r="AE248">
            <v>5.75</v>
          </cell>
          <cell r="AF248">
            <v>2</v>
          </cell>
        </row>
        <row r="249">
          <cell r="A249" t="str">
            <v>PT20</v>
          </cell>
          <cell r="X249">
            <v>0.33</v>
          </cell>
          <cell r="AA249">
            <v>1</v>
          </cell>
          <cell r="AF249">
            <v>1</v>
          </cell>
        </row>
        <row r="250">
          <cell r="A250" t="str">
            <v>PT30</v>
          </cell>
          <cell r="S250">
            <v>0.5</v>
          </cell>
          <cell r="T250">
            <v>1</v>
          </cell>
          <cell r="X250">
            <v>1</v>
          </cell>
          <cell r="Y250">
            <v>1</v>
          </cell>
          <cell r="Z250">
            <v>0.25</v>
          </cell>
          <cell r="AB250">
            <v>1</v>
          </cell>
          <cell r="AE250">
            <v>1</v>
          </cell>
          <cell r="AF250">
            <v>0.06</v>
          </cell>
        </row>
        <row r="251">
          <cell r="A251" t="str">
            <v>PTZZ</v>
          </cell>
          <cell r="J251">
            <v>1</v>
          </cell>
          <cell r="K251">
            <v>1</v>
          </cell>
          <cell r="M251">
            <v>1</v>
          </cell>
          <cell r="U251">
            <v>0.5</v>
          </cell>
          <cell r="Y251">
            <v>0.33</v>
          </cell>
          <cell r="Z251">
            <v>2.2000000000000002</v>
          </cell>
          <cell r="AB251">
            <v>0.2</v>
          </cell>
          <cell r="AC251">
            <v>0.53</v>
          </cell>
          <cell r="AD251">
            <v>0.33</v>
          </cell>
          <cell r="AE251">
            <v>0.33</v>
          </cell>
          <cell r="AF251">
            <v>2.25</v>
          </cell>
        </row>
        <row r="252">
          <cell r="A252" t="str">
            <v>PTXX</v>
          </cell>
          <cell r="AB252">
            <v>1</v>
          </cell>
          <cell r="AC252">
            <v>0.83</v>
          </cell>
          <cell r="AD252">
            <v>0.17</v>
          </cell>
          <cell r="AF252">
            <v>0.53</v>
          </cell>
        </row>
        <row r="253">
          <cell r="A253" t="str">
            <v>RO11</v>
          </cell>
          <cell r="I253">
            <v>1</v>
          </cell>
          <cell r="P253">
            <v>0.33</v>
          </cell>
          <cell r="V253">
            <v>0.88</v>
          </cell>
          <cell r="W253">
            <v>1</v>
          </cell>
          <cell r="Z253">
            <v>1.33</v>
          </cell>
          <cell r="AA253">
            <v>0.6</v>
          </cell>
          <cell r="AB253">
            <v>2.46</v>
          </cell>
          <cell r="AC253">
            <v>4.33</v>
          </cell>
          <cell r="AD253">
            <v>4.08</v>
          </cell>
          <cell r="AE253">
            <v>1.73</v>
          </cell>
          <cell r="AF253">
            <v>1.8</v>
          </cell>
        </row>
        <row r="254">
          <cell r="A254" t="str">
            <v>RO12</v>
          </cell>
          <cell r="G254">
            <v>1</v>
          </cell>
          <cell r="H254">
            <v>1</v>
          </cell>
          <cell r="U254">
            <v>0.83</v>
          </cell>
          <cell r="V254">
            <v>1</v>
          </cell>
          <cell r="Z254">
            <v>0.14000000000000001</v>
          </cell>
          <cell r="AA254">
            <v>0.36</v>
          </cell>
          <cell r="AD254">
            <v>5.43</v>
          </cell>
          <cell r="AE254">
            <v>1.39</v>
          </cell>
          <cell r="AF254">
            <v>4.33</v>
          </cell>
        </row>
        <row r="255">
          <cell r="A255" t="str">
            <v>RO21</v>
          </cell>
          <cell r="S255">
            <v>0.75</v>
          </cell>
          <cell r="T255">
            <v>2</v>
          </cell>
          <cell r="U255">
            <v>0.33</v>
          </cell>
          <cell r="V255">
            <v>0.14000000000000001</v>
          </cell>
          <cell r="W255">
            <v>1.5</v>
          </cell>
          <cell r="X255">
            <v>0.92</v>
          </cell>
          <cell r="Y255">
            <v>0.25</v>
          </cell>
          <cell r="AA255">
            <v>0.64</v>
          </cell>
          <cell r="AB255">
            <v>0.17</v>
          </cell>
          <cell r="AC255">
            <v>1.47</v>
          </cell>
          <cell r="AD255">
            <v>0.78</v>
          </cell>
          <cell r="AE255">
            <v>3.83</v>
          </cell>
          <cell r="AF255">
            <v>1.23</v>
          </cell>
        </row>
        <row r="256">
          <cell r="A256" t="str">
            <v>RO22</v>
          </cell>
          <cell r="G256">
            <v>0.38</v>
          </cell>
          <cell r="I256">
            <v>0.4</v>
          </cell>
          <cell r="T256">
            <v>1.17</v>
          </cell>
          <cell r="W256">
            <v>1</v>
          </cell>
          <cell r="Z256">
            <v>0.14000000000000001</v>
          </cell>
          <cell r="AA256">
            <v>2</v>
          </cell>
          <cell r="AB256">
            <v>1</v>
          </cell>
          <cell r="AD256">
            <v>1</v>
          </cell>
          <cell r="AE256">
            <v>3</v>
          </cell>
        </row>
        <row r="257">
          <cell r="A257" t="str">
            <v>RO31</v>
          </cell>
          <cell r="N257">
            <v>1.67</v>
          </cell>
          <cell r="X257">
            <v>1.33</v>
          </cell>
          <cell r="Y257">
            <v>0.17</v>
          </cell>
          <cell r="Z257">
            <v>0.14000000000000001</v>
          </cell>
          <cell r="AA257">
            <v>0.5</v>
          </cell>
          <cell r="AB257">
            <v>0.06</v>
          </cell>
          <cell r="AC257">
            <v>1.3</v>
          </cell>
          <cell r="AD257">
            <v>1.33</v>
          </cell>
          <cell r="AE257">
            <v>0.67</v>
          </cell>
          <cell r="AF257">
            <v>0.87</v>
          </cell>
        </row>
        <row r="258">
          <cell r="A258" t="str">
            <v>RO32</v>
          </cell>
          <cell r="E258">
            <v>8</v>
          </cell>
          <cell r="F258">
            <v>2</v>
          </cell>
          <cell r="G258">
            <v>4.13</v>
          </cell>
          <cell r="I258">
            <v>0.6</v>
          </cell>
          <cell r="J258">
            <v>1</v>
          </cell>
          <cell r="N258">
            <v>0.33</v>
          </cell>
          <cell r="O258">
            <v>3</v>
          </cell>
          <cell r="P258">
            <v>3.5</v>
          </cell>
          <cell r="R258">
            <v>3.5</v>
          </cell>
          <cell r="S258">
            <v>7</v>
          </cell>
          <cell r="T258">
            <v>3.33</v>
          </cell>
          <cell r="U258">
            <v>1.67</v>
          </cell>
          <cell r="V258">
            <v>5</v>
          </cell>
          <cell r="W258">
            <v>1.58</v>
          </cell>
          <cell r="X258">
            <v>5.46</v>
          </cell>
          <cell r="Y258">
            <v>4.25</v>
          </cell>
          <cell r="Z258">
            <v>4.93</v>
          </cell>
          <cell r="AA258">
            <v>6.45</v>
          </cell>
          <cell r="AB258">
            <v>11.67</v>
          </cell>
          <cell r="AC258">
            <v>11.77</v>
          </cell>
          <cell r="AD258">
            <v>15.15</v>
          </cell>
          <cell r="AE258">
            <v>8.17</v>
          </cell>
          <cell r="AF258">
            <v>12.03</v>
          </cell>
        </row>
        <row r="259">
          <cell r="A259" t="str">
            <v>RO41</v>
          </cell>
          <cell r="R259">
            <v>1</v>
          </cell>
          <cell r="T259">
            <v>1</v>
          </cell>
          <cell r="Y259">
            <v>1.17</v>
          </cell>
          <cell r="Z259">
            <v>2.67</v>
          </cell>
          <cell r="AB259">
            <v>0.17</v>
          </cell>
          <cell r="AC259">
            <v>1.8</v>
          </cell>
          <cell r="AE259">
            <v>0.53</v>
          </cell>
          <cell r="AF259">
            <v>2.5</v>
          </cell>
        </row>
        <row r="260">
          <cell r="A260" t="str">
            <v>RO42</v>
          </cell>
          <cell r="Q260">
            <v>0.5</v>
          </cell>
          <cell r="R260">
            <v>0.6</v>
          </cell>
          <cell r="V260">
            <v>1</v>
          </cell>
          <cell r="Z260">
            <v>1</v>
          </cell>
          <cell r="AA260">
            <v>0.2</v>
          </cell>
          <cell r="AB260">
            <v>0.75</v>
          </cell>
          <cell r="AC260">
            <v>2.33</v>
          </cell>
          <cell r="AD260">
            <v>0.9</v>
          </cell>
          <cell r="AE260">
            <v>0.73</v>
          </cell>
          <cell r="AF260">
            <v>5.68</v>
          </cell>
        </row>
        <row r="261">
          <cell r="A261" t="str">
            <v>ROZZ</v>
          </cell>
          <cell r="G261">
            <v>1.5</v>
          </cell>
          <cell r="W261">
            <v>0.14000000000000001</v>
          </cell>
          <cell r="Y261">
            <v>0.17</v>
          </cell>
          <cell r="AC261">
            <v>0.2</v>
          </cell>
          <cell r="AE261">
            <v>0.13</v>
          </cell>
          <cell r="AF261">
            <v>4.1399999999999997</v>
          </cell>
        </row>
        <row r="262">
          <cell r="A262" t="str">
            <v>ROXX</v>
          </cell>
          <cell r="S262">
            <v>0.25</v>
          </cell>
        </row>
        <row r="263">
          <cell r="A263" t="str">
            <v>SI01</v>
          </cell>
          <cell r="L263">
            <v>0.08</v>
          </cell>
          <cell r="M263">
            <v>1</v>
          </cell>
          <cell r="O263">
            <v>1.5</v>
          </cell>
          <cell r="Q263">
            <v>3.8</v>
          </cell>
          <cell r="R263">
            <v>5.55</v>
          </cell>
          <cell r="S263">
            <v>8.67</v>
          </cell>
          <cell r="T263">
            <v>6.87</v>
          </cell>
          <cell r="U263">
            <v>4.5</v>
          </cell>
          <cell r="V263">
            <v>7.92</v>
          </cell>
          <cell r="W263">
            <v>16.25</v>
          </cell>
          <cell r="X263">
            <v>11.92</v>
          </cell>
          <cell r="Y263">
            <v>21.13</v>
          </cell>
          <cell r="Z263">
            <v>16.16</v>
          </cell>
          <cell r="AA263">
            <v>40.03</v>
          </cell>
          <cell r="AB263">
            <v>21.52</v>
          </cell>
          <cell r="AC263">
            <v>54.78</v>
          </cell>
          <cell r="AD263">
            <v>55.61</v>
          </cell>
          <cell r="AE263">
            <v>43.28</v>
          </cell>
          <cell r="AF263">
            <v>53.57</v>
          </cell>
        </row>
        <row r="264">
          <cell r="A264" t="str">
            <v>SI02</v>
          </cell>
          <cell r="L264">
            <v>0.92</v>
          </cell>
          <cell r="N264">
            <v>2</v>
          </cell>
          <cell r="O264">
            <v>3.5</v>
          </cell>
          <cell r="P264">
            <v>3.33</v>
          </cell>
          <cell r="Q264">
            <v>9.4499999999999993</v>
          </cell>
          <cell r="R264">
            <v>15.04</v>
          </cell>
          <cell r="S264">
            <v>10.83</v>
          </cell>
          <cell r="T264">
            <v>17.12</v>
          </cell>
          <cell r="U264">
            <v>13.83</v>
          </cell>
          <cell r="V264">
            <v>11.89</v>
          </cell>
          <cell r="W264">
            <v>22.78</v>
          </cell>
          <cell r="X264">
            <v>18.95</v>
          </cell>
          <cell r="Y264">
            <v>26.91</v>
          </cell>
          <cell r="Z264">
            <v>34.340000000000003</v>
          </cell>
          <cell r="AA264">
            <v>43.04</v>
          </cell>
          <cell r="AB264">
            <v>51.75</v>
          </cell>
          <cell r="AC264">
            <v>57.1</v>
          </cell>
          <cell r="AD264">
            <v>52.55</v>
          </cell>
          <cell r="AE264">
            <v>56.14</v>
          </cell>
          <cell r="AF264">
            <v>66.53</v>
          </cell>
        </row>
        <row r="265">
          <cell r="A265" t="str">
            <v>SIZZ</v>
          </cell>
          <cell r="R265">
            <v>0.5</v>
          </cell>
          <cell r="S265">
            <v>0.67</v>
          </cell>
          <cell r="X265">
            <v>0.5</v>
          </cell>
          <cell r="Y265">
            <v>1.08</v>
          </cell>
          <cell r="AA265">
            <v>0.25</v>
          </cell>
          <cell r="AB265">
            <v>0.17</v>
          </cell>
        </row>
        <row r="266">
          <cell r="A266" t="str">
            <v>SIXX</v>
          </cell>
          <cell r="Z266">
            <v>0.5</v>
          </cell>
        </row>
        <row r="267">
          <cell r="A267" t="str">
            <v>SK01</v>
          </cell>
          <cell r="Q267">
            <v>0.67</v>
          </cell>
          <cell r="R267">
            <v>1.25</v>
          </cell>
          <cell r="S267">
            <v>3.03</v>
          </cell>
          <cell r="T267">
            <v>2.25</v>
          </cell>
          <cell r="U267">
            <v>5.67</v>
          </cell>
          <cell r="V267">
            <v>3.12</v>
          </cell>
          <cell r="W267">
            <v>4.87</v>
          </cell>
          <cell r="X267">
            <v>7.49</v>
          </cell>
          <cell r="Y267">
            <v>4.28</v>
          </cell>
          <cell r="Z267">
            <v>9.67</v>
          </cell>
          <cell r="AA267">
            <v>14.44</v>
          </cell>
          <cell r="AB267">
            <v>10.57</v>
          </cell>
          <cell r="AC267">
            <v>7.69</v>
          </cell>
          <cell r="AD267">
            <v>11.04</v>
          </cell>
          <cell r="AE267">
            <v>15.7</v>
          </cell>
          <cell r="AF267">
            <v>12.78</v>
          </cell>
        </row>
        <row r="268">
          <cell r="A268" t="str">
            <v>SK02</v>
          </cell>
          <cell r="R268">
            <v>1.75</v>
          </cell>
          <cell r="S268">
            <v>1.25</v>
          </cell>
          <cell r="T268">
            <v>0.33</v>
          </cell>
          <cell r="U268">
            <v>1.1299999999999999</v>
          </cell>
          <cell r="V268">
            <v>4</v>
          </cell>
          <cell r="W268">
            <v>1.87</v>
          </cell>
          <cell r="X268">
            <v>3.77</v>
          </cell>
          <cell r="Y268">
            <v>2.12</v>
          </cell>
          <cell r="Z268">
            <v>2.5099999999999998</v>
          </cell>
          <cell r="AA268">
            <v>6.58</v>
          </cell>
          <cell r="AB268">
            <v>9.2100000000000009</v>
          </cell>
          <cell r="AC268">
            <v>5.25</v>
          </cell>
          <cell r="AD268">
            <v>11.92</v>
          </cell>
          <cell r="AE268">
            <v>8.92</v>
          </cell>
          <cell r="AF268">
            <v>13.58</v>
          </cell>
        </row>
        <row r="269">
          <cell r="A269" t="str">
            <v>SK03</v>
          </cell>
          <cell r="Q269">
            <v>1</v>
          </cell>
          <cell r="R269">
            <v>1</v>
          </cell>
          <cell r="S269">
            <v>1</v>
          </cell>
          <cell r="T269">
            <v>2</v>
          </cell>
          <cell r="U269">
            <v>1.54</v>
          </cell>
          <cell r="V269">
            <v>3.08</v>
          </cell>
          <cell r="W269">
            <v>2.08</v>
          </cell>
          <cell r="X269">
            <v>0.5</v>
          </cell>
          <cell r="Y269">
            <v>2.33</v>
          </cell>
          <cell r="Z269">
            <v>0.44</v>
          </cell>
          <cell r="AA269">
            <v>1.5</v>
          </cell>
          <cell r="AB269">
            <v>2.33</v>
          </cell>
          <cell r="AC269">
            <v>0.5</v>
          </cell>
          <cell r="AD269">
            <v>3.75</v>
          </cell>
          <cell r="AE269">
            <v>6.29</v>
          </cell>
          <cell r="AF269">
            <v>2.93</v>
          </cell>
        </row>
        <row r="270">
          <cell r="A270" t="str">
            <v>SK04</v>
          </cell>
          <cell r="Q270">
            <v>1.5</v>
          </cell>
          <cell r="R270">
            <v>1</v>
          </cell>
          <cell r="S270">
            <v>1</v>
          </cell>
          <cell r="T270">
            <v>2</v>
          </cell>
          <cell r="V270">
            <v>2.5</v>
          </cell>
          <cell r="W270">
            <v>2.25</v>
          </cell>
          <cell r="X270">
            <v>2.67</v>
          </cell>
          <cell r="Y270">
            <v>2</v>
          </cell>
          <cell r="AA270">
            <v>2.67</v>
          </cell>
          <cell r="AB270">
            <v>8.2799999999999994</v>
          </cell>
          <cell r="AC270">
            <v>5.92</v>
          </cell>
          <cell r="AD270">
            <v>4.92</v>
          </cell>
          <cell r="AE270">
            <v>9.33</v>
          </cell>
          <cell r="AF270">
            <v>7.17</v>
          </cell>
        </row>
        <row r="271">
          <cell r="A271" t="str">
            <v>SKZZ</v>
          </cell>
          <cell r="Q271">
            <v>1.5</v>
          </cell>
          <cell r="R271">
            <v>0.25</v>
          </cell>
          <cell r="T271">
            <v>0.33</v>
          </cell>
          <cell r="W271">
            <v>0.2</v>
          </cell>
          <cell r="Y271">
            <v>0.5</v>
          </cell>
          <cell r="AB271">
            <v>1</v>
          </cell>
          <cell r="AC271">
            <v>0.25</v>
          </cell>
          <cell r="AD271">
            <v>0.67</v>
          </cell>
          <cell r="AF271">
            <v>2.1</v>
          </cell>
        </row>
        <row r="272">
          <cell r="A272" t="str">
            <v>SKXX</v>
          </cell>
          <cell r="S272">
            <v>0.75</v>
          </cell>
          <cell r="X272">
            <v>1</v>
          </cell>
          <cell r="AC272">
            <v>1</v>
          </cell>
          <cell r="AE272">
            <v>0.25</v>
          </cell>
        </row>
        <row r="273">
          <cell r="A273" t="str">
            <v>FI19</v>
          </cell>
          <cell r="C273">
            <v>5.5</v>
          </cell>
          <cell r="D273">
            <v>14</v>
          </cell>
          <cell r="E273">
            <v>23.25</v>
          </cell>
          <cell r="F273">
            <v>19.43</v>
          </cell>
          <cell r="G273">
            <v>22.05</v>
          </cell>
          <cell r="H273">
            <v>25.17</v>
          </cell>
          <cell r="I273">
            <v>40.5</v>
          </cell>
          <cell r="J273">
            <v>40.200000000000003</v>
          </cell>
          <cell r="K273">
            <v>51.55</v>
          </cell>
          <cell r="L273">
            <v>64.22</v>
          </cell>
          <cell r="M273">
            <v>81.33</v>
          </cell>
          <cell r="N273">
            <v>87.19</v>
          </cell>
          <cell r="O273">
            <v>105.64</v>
          </cell>
          <cell r="P273">
            <v>97.08</v>
          </cell>
          <cell r="Q273">
            <v>111.6</v>
          </cell>
          <cell r="R273">
            <v>119.98</v>
          </cell>
          <cell r="S273">
            <v>134.75</v>
          </cell>
          <cell r="T273">
            <v>173.08</v>
          </cell>
          <cell r="U273">
            <v>181.49</v>
          </cell>
          <cell r="V273">
            <v>215.64</v>
          </cell>
          <cell r="W273">
            <v>299.99</v>
          </cell>
          <cell r="X273">
            <v>362.27</v>
          </cell>
          <cell r="Y273">
            <v>369.83</v>
          </cell>
          <cell r="Z273">
            <v>363.76</v>
          </cell>
          <cell r="AA273">
            <v>340.71</v>
          </cell>
          <cell r="AB273">
            <v>340.98</v>
          </cell>
          <cell r="AC273">
            <v>404.23</v>
          </cell>
          <cell r="AD273">
            <v>349.89</v>
          </cell>
          <cell r="AE273">
            <v>336.83</v>
          </cell>
          <cell r="AF273">
            <v>284.97000000000003</v>
          </cell>
        </row>
        <row r="274">
          <cell r="A274" t="str">
            <v>FI1B</v>
          </cell>
          <cell r="B274">
            <v>2.5</v>
          </cell>
          <cell r="C274">
            <v>4.5</v>
          </cell>
          <cell r="D274">
            <v>15</v>
          </cell>
          <cell r="E274">
            <v>43.25</v>
          </cell>
          <cell r="F274">
            <v>44.15</v>
          </cell>
          <cell r="G274">
            <v>43.5</v>
          </cell>
          <cell r="H274">
            <v>62.1</v>
          </cell>
          <cell r="I274">
            <v>72.45</v>
          </cell>
          <cell r="J274">
            <v>77.150000000000006</v>
          </cell>
          <cell r="K274">
            <v>87.7</v>
          </cell>
          <cell r="L274">
            <v>117.32</v>
          </cell>
          <cell r="M274">
            <v>117.77</v>
          </cell>
          <cell r="N274">
            <v>150.82</v>
          </cell>
          <cell r="O274">
            <v>162.47999999999999</v>
          </cell>
          <cell r="P274">
            <v>150.46</v>
          </cell>
          <cell r="Q274">
            <v>227.08</v>
          </cell>
          <cell r="R274">
            <v>264.74</v>
          </cell>
          <cell r="S274">
            <v>317.5</v>
          </cell>
          <cell r="T274">
            <v>321.64999999999998</v>
          </cell>
          <cell r="U274">
            <v>402.51</v>
          </cell>
          <cell r="V274">
            <v>492.42</v>
          </cell>
          <cell r="W274">
            <v>525.71</v>
          </cell>
          <cell r="X274">
            <v>691.87</v>
          </cell>
          <cell r="Y274">
            <v>653.4</v>
          </cell>
          <cell r="Z274">
            <v>659.42</v>
          </cell>
          <cell r="AA274">
            <v>602.25</v>
          </cell>
          <cell r="AB274">
            <v>575.83000000000004</v>
          </cell>
          <cell r="AC274">
            <v>659.11</v>
          </cell>
          <cell r="AD274">
            <v>637.66999999999996</v>
          </cell>
          <cell r="AE274">
            <v>672</v>
          </cell>
          <cell r="AF274">
            <v>631.33000000000004</v>
          </cell>
        </row>
        <row r="275">
          <cell r="A275" t="str">
            <v>FI1C</v>
          </cell>
          <cell r="C275">
            <v>4</v>
          </cell>
          <cell r="D275">
            <v>4.33</v>
          </cell>
          <cell r="E275">
            <v>10.17</v>
          </cell>
          <cell r="F275">
            <v>13.33</v>
          </cell>
          <cell r="G275">
            <v>16.07</v>
          </cell>
          <cell r="H275">
            <v>25.32</v>
          </cell>
          <cell r="I275">
            <v>33.229999999999997</v>
          </cell>
          <cell r="J275">
            <v>44.78</v>
          </cell>
          <cell r="K275">
            <v>47.75</v>
          </cell>
          <cell r="L275">
            <v>72.47</v>
          </cell>
          <cell r="M275">
            <v>88.63</v>
          </cell>
          <cell r="N275">
            <v>104.89</v>
          </cell>
          <cell r="O275">
            <v>90.58</v>
          </cell>
          <cell r="P275">
            <v>100.03</v>
          </cell>
          <cell r="Q275">
            <v>112.11</v>
          </cell>
          <cell r="R275">
            <v>113.04</v>
          </cell>
          <cell r="S275">
            <v>126.84</v>
          </cell>
          <cell r="T275">
            <v>115.44</v>
          </cell>
          <cell r="U275">
            <v>147.04</v>
          </cell>
          <cell r="V275">
            <v>128.97</v>
          </cell>
          <cell r="W275">
            <v>189.83</v>
          </cell>
          <cell r="X275">
            <v>171.03</v>
          </cell>
          <cell r="Y275">
            <v>208.33</v>
          </cell>
          <cell r="Z275">
            <v>226.52</v>
          </cell>
          <cell r="AA275">
            <v>183.38</v>
          </cell>
          <cell r="AB275">
            <v>222.25</v>
          </cell>
          <cell r="AC275">
            <v>193.37</v>
          </cell>
          <cell r="AD275">
            <v>184.5</v>
          </cell>
          <cell r="AE275">
            <v>161.75</v>
          </cell>
          <cell r="AF275">
            <v>174.66</v>
          </cell>
        </row>
        <row r="276">
          <cell r="A276" t="str">
            <v>FI1D</v>
          </cell>
          <cell r="B276">
            <v>1</v>
          </cell>
          <cell r="C276">
            <v>1</v>
          </cell>
          <cell r="D276">
            <v>4.67</v>
          </cell>
          <cell r="E276">
            <v>9.58</v>
          </cell>
          <cell r="F276">
            <v>14.79</v>
          </cell>
          <cell r="G276">
            <v>7.26</v>
          </cell>
          <cell r="H276">
            <v>14</v>
          </cell>
          <cell r="I276">
            <v>15.29</v>
          </cell>
          <cell r="J276">
            <v>13.17</v>
          </cell>
          <cell r="K276">
            <v>26</v>
          </cell>
          <cell r="L276">
            <v>26.22</v>
          </cell>
          <cell r="M276">
            <v>34.32</v>
          </cell>
          <cell r="N276">
            <v>44.25</v>
          </cell>
          <cell r="O276">
            <v>63.9</v>
          </cell>
          <cell r="P276">
            <v>69.48</v>
          </cell>
          <cell r="Q276">
            <v>67.819999999999993</v>
          </cell>
          <cell r="R276">
            <v>93.48</v>
          </cell>
          <cell r="S276">
            <v>103.95</v>
          </cell>
          <cell r="T276">
            <v>106.32</v>
          </cell>
          <cell r="U276">
            <v>122.32</v>
          </cell>
          <cell r="V276">
            <v>181.2</v>
          </cell>
          <cell r="W276">
            <v>161.04</v>
          </cell>
          <cell r="X276">
            <v>198.37</v>
          </cell>
          <cell r="Y276">
            <v>195.9</v>
          </cell>
          <cell r="Z276">
            <v>153.22999999999999</v>
          </cell>
          <cell r="AA276">
            <v>161.81</v>
          </cell>
          <cell r="AB276">
            <v>151.26</v>
          </cell>
          <cell r="AC276">
            <v>145.24</v>
          </cell>
          <cell r="AD276">
            <v>165.4</v>
          </cell>
          <cell r="AE276">
            <v>174.95</v>
          </cell>
          <cell r="AF276">
            <v>177.57</v>
          </cell>
        </row>
        <row r="277">
          <cell r="A277" t="str">
            <v>FI20</v>
          </cell>
          <cell r="J277">
            <v>1</v>
          </cell>
          <cell r="L277">
            <v>0.5</v>
          </cell>
          <cell r="M277">
            <v>0.5</v>
          </cell>
          <cell r="S277">
            <v>0.5</v>
          </cell>
          <cell r="U277">
            <v>3</v>
          </cell>
          <cell r="V277">
            <v>2</v>
          </cell>
          <cell r="W277">
            <v>0.92</v>
          </cell>
          <cell r="X277">
            <v>2</v>
          </cell>
          <cell r="Y277">
            <v>4</v>
          </cell>
          <cell r="Z277">
            <v>1.83</v>
          </cell>
          <cell r="AB277">
            <v>3</v>
          </cell>
          <cell r="AC277">
            <v>3</v>
          </cell>
          <cell r="AD277">
            <v>0.17</v>
          </cell>
          <cell r="AE277">
            <v>2</v>
          </cell>
          <cell r="AF277">
            <v>1.33</v>
          </cell>
        </row>
        <row r="278">
          <cell r="A278" t="str">
            <v>FIZZ</v>
          </cell>
          <cell r="J278">
            <v>0.33</v>
          </cell>
          <cell r="N278">
            <v>0.17</v>
          </cell>
          <cell r="O278">
            <v>1</v>
          </cell>
          <cell r="P278">
            <v>0.5</v>
          </cell>
          <cell r="Q278">
            <v>0.25</v>
          </cell>
          <cell r="R278">
            <v>0.63</v>
          </cell>
          <cell r="S278">
            <v>0.5</v>
          </cell>
          <cell r="T278">
            <v>2.16</v>
          </cell>
          <cell r="U278">
            <v>3.48</v>
          </cell>
          <cell r="V278">
            <v>0.95</v>
          </cell>
          <cell r="W278">
            <v>2.7</v>
          </cell>
          <cell r="X278">
            <v>1.5</v>
          </cell>
          <cell r="Y278">
            <v>0.75</v>
          </cell>
          <cell r="Z278">
            <v>2.92</v>
          </cell>
          <cell r="AA278">
            <v>1.82</v>
          </cell>
          <cell r="AB278">
            <v>1</v>
          </cell>
          <cell r="AC278">
            <v>2.5</v>
          </cell>
          <cell r="AD278">
            <v>1.58</v>
          </cell>
          <cell r="AE278">
            <v>1.73</v>
          </cell>
          <cell r="AF278">
            <v>0.17</v>
          </cell>
        </row>
        <row r="279">
          <cell r="A279" t="str">
            <v>FIXX</v>
          </cell>
          <cell r="F279">
            <v>2</v>
          </cell>
          <cell r="G279">
            <v>1</v>
          </cell>
          <cell r="H279">
            <v>0.5</v>
          </cell>
          <cell r="I279">
            <v>1.5</v>
          </cell>
          <cell r="J279">
            <v>1</v>
          </cell>
          <cell r="L279">
            <v>2</v>
          </cell>
          <cell r="O279">
            <v>0.75</v>
          </cell>
          <cell r="Q279">
            <v>0.75</v>
          </cell>
          <cell r="S279">
            <v>0.5</v>
          </cell>
          <cell r="W279">
            <v>0.75</v>
          </cell>
          <cell r="X279">
            <v>3.17</v>
          </cell>
          <cell r="Y279">
            <v>1</v>
          </cell>
          <cell r="Z279">
            <v>1.17</v>
          </cell>
          <cell r="AA279">
            <v>1.2</v>
          </cell>
          <cell r="AC279">
            <v>0.2</v>
          </cell>
          <cell r="AD279">
            <v>0.5</v>
          </cell>
          <cell r="AE279">
            <v>0.5</v>
          </cell>
          <cell r="AF279">
            <v>2.33</v>
          </cell>
        </row>
        <row r="280">
          <cell r="A280" t="str">
            <v>SE11</v>
          </cell>
          <cell r="B280">
            <v>36.58</v>
          </cell>
          <cell r="C280">
            <v>76.7</v>
          </cell>
          <cell r="D280">
            <v>137.76</v>
          </cell>
          <cell r="E280">
            <v>176.76</v>
          </cell>
          <cell r="F280">
            <v>174.24</v>
          </cell>
          <cell r="G280">
            <v>257.10000000000002</v>
          </cell>
          <cell r="H280">
            <v>257.3</v>
          </cell>
          <cell r="I280">
            <v>232.35</v>
          </cell>
          <cell r="J280">
            <v>283.47000000000003</v>
          </cell>
          <cell r="K280">
            <v>230.23</v>
          </cell>
          <cell r="L280">
            <v>266.47000000000003</v>
          </cell>
          <cell r="M280">
            <v>255.86</v>
          </cell>
          <cell r="N280">
            <v>276.74</v>
          </cell>
          <cell r="O280">
            <v>275.07</v>
          </cell>
          <cell r="P280">
            <v>287.73</v>
          </cell>
          <cell r="Q280">
            <v>395.94</v>
          </cell>
          <cell r="R280">
            <v>369.94</v>
          </cell>
          <cell r="S280">
            <v>448.8</v>
          </cell>
          <cell r="T280">
            <v>514.78</v>
          </cell>
          <cell r="U280">
            <v>597.33000000000004</v>
          </cell>
          <cell r="V280">
            <v>715.94</v>
          </cell>
          <cell r="W280">
            <v>719.61</v>
          </cell>
          <cell r="X280">
            <v>731.89</v>
          </cell>
          <cell r="Y280">
            <v>721.04</v>
          </cell>
          <cell r="Z280">
            <v>617.48</v>
          </cell>
          <cell r="AA280">
            <v>564.97</v>
          </cell>
          <cell r="AB280">
            <v>566.36</v>
          </cell>
          <cell r="AC280">
            <v>651.91999999999996</v>
          </cell>
          <cell r="AD280">
            <v>690.26</v>
          </cell>
          <cell r="AE280">
            <v>791.33</v>
          </cell>
          <cell r="AF280">
            <v>900.07</v>
          </cell>
        </row>
        <row r="281">
          <cell r="A281" t="str">
            <v>SE12</v>
          </cell>
          <cell r="B281">
            <v>12.58</v>
          </cell>
          <cell r="C281">
            <v>38.33</v>
          </cell>
          <cell r="D281">
            <v>58.64</v>
          </cell>
          <cell r="E281">
            <v>80.569999999999993</v>
          </cell>
          <cell r="F281">
            <v>89.6</v>
          </cell>
          <cell r="G281">
            <v>127.78</v>
          </cell>
          <cell r="H281">
            <v>125.53</v>
          </cell>
          <cell r="I281">
            <v>167.47</v>
          </cell>
          <cell r="J281">
            <v>178.39</v>
          </cell>
          <cell r="K281">
            <v>165.43</v>
          </cell>
          <cell r="L281">
            <v>151.91999999999999</v>
          </cell>
          <cell r="M281">
            <v>152.94</v>
          </cell>
          <cell r="N281">
            <v>157.59</v>
          </cell>
          <cell r="O281">
            <v>143.26</v>
          </cell>
          <cell r="P281">
            <v>131.4</v>
          </cell>
          <cell r="Q281">
            <v>154.49</v>
          </cell>
          <cell r="R281">
            <v>149.41</v>
          </cell>
          <cell r="S281">
            <v>201.67</v>
          </cell>
          <cell r="T281">
            <v>232.9</v>
          </cell>
          <cell r="U281">
            <v>302.16000000000003</v>
          </cell>
          <cell r="V281">
            <v>347.72</v>
          </cell>
          <cell r="W281">
            <v>329.08</v>
          </cell>
          <cell r="X281">
            <v>321.52</v>
          </cell>
          <cell r="Y281">
            <v>367.94</v>
          </cell>
          <cell r="Z281">
            <v>320.05</v>
          </cell>
          <cell r="AA281">
            <v>338.57</v>
          </cell>
          <cell r="AB281">
            <v>318.11</v>
          </cell>
          <cell r="AC281">
            <v>318.27</v>
          </cell>
          <cell r="AD281">
            <v>404.14</v>
          </cell>
          <cell r="AE281">
            <v>421.52</v>
          </cell>
          <cell r="AF281">
            <v>473.32</v>
          </cell>
        </row>
        <row r="282">
          <cell r="A282" t="str">
            <v>SE21</v>
          </cell>
          <cell r="B282">
            <v>3</v>
          </cell>
          <cell r="C282">
            <v>9.5</v>
          </cell>
          <cell r="D282">
            <v>24.67</v>
          </cell>
          <cell r="E282">
            <v>37.67</v>
          </cell>
          <cell r="F282">
            <v>47</v>
          </cell>
          <cell r="G282">
            <v>46.33</v>
          </cell>
          <cell r="H282">
            <v>50.5</v>
          </cell>
          <cell r="I282">
            <v>74.83</v>
          </cell>
          <cell r="J282">
            <v>51.33</v>
          </cell>
          <cell r="K282">
            <v>59.33</v>
          </cell>
          <cell r="L282">
            <v>49.25</v>
          </cell>
          <cell r="M282">
            <v>48.7</v>
          </cell>
          <cell r="N282">
            <v>66.33</v>
          </cell>
          <cell r="O282">
            <v>52.15</v>
          </cell>
          <cell r="P282">
            <v>46</v>
          </cell>
          <cell r="Q282">
            <v>40.94</v>
          </cell>
          <cell r="R282">
            <v>53</v>
          </cell>
          <cell r="S282">
            <v>58.3</v>
          </cell>
          <cell r="T282">
            <v>70.180000000000007</v>
          </cell>
          <cell r="U282">
            <v>85.78</v>
          </cell>
          <cell r="V282">
            <v>57.29</v>
          </cell>
          <cell r="W282">
            <v>71.89</v>
          </cell>
          <cell r="X282">
            <v>82.87</v>
          </cell>
          <cell r="Y282">
            <v>81.03</v>
          </cell>
          <cell r="Z282">
            <v>73.930000000000007</v>
          </cell>
          <cell r="AA282">
            <v>71.23</v>
          </cell>
          <cell r="AB282">
            <v>84.89</v>
          </cell>
          <cell r="AC282">
            <v>83.8</v>
          </cell>
          <cell r="AD282">
            <v>93.41</v>
          </cell>
          <cell r="AE282">
            <v>96.63</v>
          </cell>
          <cell r="AF282">
            <v>96.18</v>
          </cell>
        </row>
        <row r="283">
          <cell r="A283" t="str">
            <v>SE22</v>
          </cell>
          <cell r="B283">
            <v>22.3</v>
          </cell>
          <cell r="C283">
            <v>64</v>
          </cell>
          <cell r="D283">
            <v>79.13</v>
          </cell>
          <cell r="E283">
            <v>117</v>
          </cell>
          <cell r="F283">
            <v>144.93</v>
          </cell>
          <cell r="G283">
            <v>144.65</v>
          </cell>
          <cell r="H283">
            <v>148.33000000000001</v>
          </cell>
          <cell r="I283">
            <v>142.6</v>
          </cell>
          <cell r="J283">
            <v>151.24</v>
          </cell>
          <cell r="K283">
            <v>148.53</v>
          </cell>
          <cell r="L283">
            <v>155.47999999999999</v>
          </cell>
          <cell r="M283">
            <v>135.08000000000001</v>
          </cell>
          <cell r="N283">
            <v>132.47999999999999</v>
          </cell>
          <cell r="O283">
            <v>149.56</v>
          </cell>
          <cell r="P283">
            <v>149.25</v>
          </cell>
          <cell r="Q283">
            <v>153.55000000000001</v>
          </cell>
          <cell r="R283">
            <v>170.12</v>
          </cell>
          <cell r="S283">
            <v>191.89</v>
          </cell>
          <cell r="T283">
            <v>236.56</v>
          </cell>
          <cell r="U283">
            <v>255.3</v>
          </cell>
          <cell r="V283">
            <v>299.45999999999998</v>
          </cell>
          <cell r="W283">
            <v>305.61</v>
          </cell>
          <cell r="X283">
            <v>420.17</v>
          </cell>
          <cell r="Y283">
            <v>419.96</v>
          </cell>
          <cell r="Z283">
            <v>430.76</v>
          </cell>
          <cell r="AA283">
            <v>406.53</v>
          </cell>
          <cell r="AB283">
            <v>419.8</v>
          </cell>
          <cell r="AC283">
            <v>456.23</v>
          </cell>
          <cell r="AD283">
            <v>471.63</v>
          </cell>
          <cell r="AE283">
            <v>526.88</v>
          </cell>
          <cell r="AF283">
            <v>571.01</v>
          </cell>
        </row>
        <row r="284">
          <cell r="A284" t="str">
            <v>SE23</v>
          </cell>
          <cell r="B284">
            <v>13.98</v>
          </cell>
          <cell r="C284">
            <v>46.38</v>
          </cell>
          <cell r="D284">
            <v>76.19</v>
          </cell>
          <cell r="E284">
            <v>110.22</v>
          </cell>
          <cell r="F284">
            <v>151.03</v>
          </cell>
          <cell r="G284">
            <v>163.98</v>
          </cell>
          <cell r="H284">
            <v>151.33000000000001</v>
          </cell>
          <cell r="I284">
            <v>167.68</v>
          </cell>
          <cell r="J284">
            <v>198.92</v>
          </cell>
          <cell r="K284">
            <v>155.27000000000001</v>
          </cell>
          <cell r="L284">
            <v>176.73</v>
          </cell>
          <cell r="M284">
            <v>167.13</v>
          </cell>
          <cell r="N284">
            <v>175.74</v>
          </cell>
          <cell r="O284">
            <v>197.94</v>
          </cell>
          <cell r="P284">
            <v>174.65</v>
          </cell>
          <cell r="Q284">
            <v>184.29</v>
          </cell>
          <cell r="R284">
            <v>226.46</v>
          </cell>
          <cell r="S284">
            <v>270.12</v>
          </cell>
          <cell r="T284">
            <v>288.60000000000002</v>
          </cell>
          <cell r="U284">
            <v>341.42</v>
          </cell>
          <cell r="V284">
            <v>414.07</v>
          </cell>
          <cell r="W284">
            <v>416.98</v>
          </cell>
          <cell r="X284">
            <v>400.05</v>
          </cell>
          <cell r="Y284">
            <v>447.68</v>
          </cell>
          <cell r="Z284">
            <v>509.9</v>
          </cell>
          <cell r="AA284">
            <v>497.98</v>
          </cell>
          <cell r="AB284">
            <v>494.93</v>
          </cell>
          <cell r="AC284">
            <v>521.6</v>
          </cell>
          <cell r="AD284">
            <v>577.45000000000005</v>
          </cell>
          <cell r="AE284">
            <v>535.82000000000005</v>
          </cell>
          <cell r="AF284">
            <v>556.09</v>
          </cell>
        </row>
        <row r="285">
          <cell r="A285" t="str">
            <v>SE31</v>
          </cell>
          <cell r="B285">
            <v>5.5</v>
          </cell>
          <cell r="C285">
            <v>12</v>
          </cell>
          <cell r="D285">
            <v>30.25</v>
          </cell>
          <cell r="E285">
            <v>30</v>
          </cell>
          <cell r="F285">
            <v>50.83</v>
          </cell>
          <cell r="G285">
            <v>39.17</v>
          </cell>
          <cell r="H285">
            <v>63</v>
          </cell>
          <cell r="I285">
            <v>76.23</v>
          </cell>
          <cell r="J285">
            <v>54.56</v>
          </cell>
          <cell r="K285">
            <v>64.67</v>
          </cell>
          <cell r="L285">
            <v>62.58</v>
          </cell>
          <cell r="M285">
            <v>54.54</v>
          </cell>
          <cell r="N285">
            <v>79.42</v>
          </cell>
          <cell r="O285">
            <v>70.72</v>
          </cell>
          <cell r="P285">
            <v>66.36</v>
          </cell>
          <cell r="Q285">
            <v>79.569999999999993</v>
          </cell>
          <cell r="R285">
            <v>99.42</v>
          </cell>
          <cell r="S285">
            <v>110.96</v>
          </cell>
          <cell r="T285">
            <v>101.03</v>
          </cell>
          <cell r="U285">
            <v>136.76</v>
          </cell>
          <cell r="V285">
            <v>130.93</v>
          </cell>
          <cell r="W285">
            <v>110.31</v>
          </cell>
          <cell r="X285">
            <v>129.32</v>
          </cell>
          <cell r="Y285">
            <v>146.38</v>
          </cell>
          <cell r="Z285">
            <v>101.89</v>
          </cell>
          <cell r="AA285">
            <v>96.44</v>
          </cell>
          <cell r="AB285">
            <v>96.11</v>
          </cell>
          <cell r="AC285">
            <v>116.29</v>
          </cell>
          <cell r="AD285">
            <v>97.92</v>
          </cell>
          <cell r="AE285">
            <v>123.75</v>
          </cell>
          <cell r="AF285">
            <v>94.42</v>
          </cell>
        </row>
        <row r="286">
          <cell r="A286" t="str">
            <v>SE32</v>
          </cell>
          <cell r="C286">
            <v>8.5</v>
          </cell>
          <cell r="D286">
            <v>9.5</v>
          </cell>
          <cell r="E286">
            <v>7</v>
          </cell>
          <cell r="F286">
            <v>9</v>
          </cell>
          <cell r="G286">
            <v>15</v>
          </cell>
          <cell r="H286">
            <v>22.13</v>
          </cell>
          <cell r="I286">
            <v>20.9</v>
          </cell>
          <cell r="J286">
            <v>14.5</v>
          </cell>
          <cell r="K286">
            <v>18</v>
          </cell>
          <cell r="L286">
            <v>17.12</v>
          </cell>
          <cell r="M286">
            <v>21.17</v>
          </cell>
          <cell r="N286">
            <v>21.33</v>
          </cell>
          <cell r="O286">
            <v>22</v>
          </cell>
          <cell r="P286">
            <v>22.5</v>
          </cell>
          <cell r="Q286">
            <v>25.58</v>
          </cell>
          <cell r="R286">
            <v>26.51</v>
          </cell>
          <cell r="S286">
            <v>28.27</v>
          </cell>
          <cell r="T286">
            <v>38.08</v>
          </cell>
          <cell r="U286">
            <v>35.049999999999997</v>
          </cell>
          <cell r="V286">
            <v>36.85</v>
          </cell>
          <cell r="W286">
            <v>50.06</v>
          </cell>
          <cell r="X286">
            <v>32.25</v>
          </cell>
          <cell r="Y286">
            <v>39.56</v>
          </cell>
          <cell r="Z286">
            <v>26.78</v>
          </cell>
          <cell r="AA286">
            <v>20.65</v>
          </cell>
          <cell r="AB286">
            <v>19.55</v>
          </cell>
          <cell r="AC286">
            <v>22.6</v>
          </cell>
          <cell r="AD286">
            <v>35.17</v>
          </cell>
          <cell r="AE286">
            <v>39.869999999999997</v>
          </cell>
          <cell r="AF286">
            <v>35.08</v>
          </cell>
        </row>
        <row r="287">
          <cell r="A287" t="str">
            <v>SE33</v>
          </cell>
          <cell r="B287">
            <v>2</v>
          </cell>
          <cell r="C287">
            <v>9.8000000000000007</v>
          </cell>
          <cell r="D287">
            <v>21</v>
          </cell>
          <cell r="E287">
            <v>19.079999999999998</v>
          </cell>
          <cell r="F287">
            <v>20.7</v>
          </cell>
          <cell r="G287">
            <v>19.829999999999998</v>
          </cell>
          <cell r="H287">
            <v>30.33</v>
          </cell>
          <cell r="I287">
            <v>20.61</v>
          </cell>
          <cell r="J287">
            <v>26.67</v>
          </cell>
          <cell r="K287">
            <v>26.63</v>
          </cell>
          <cell r="L287">
            <v>22</v>
          </cell>
          <cell r="M287">
            <v>28</v>
          </cell>
          <cell r="N287">
            <v>30.5</v>
          </cell>
          <cell r="O287">
            <v>20.43</v>
          </cell>
          <cell r="P287">
            <v>30.85</v>
          </cell>
          <cell r="Q287">
            <v>24.08</v>
          </cell>
          <cell r="R287">
            <v>24.75</v>
          </cell>
          <cell r="S287">
            <v>27.98</v>
          </cell>
          <cell r="T287">
            <v>36.130000000000003</v>
          </cell>
          <cell r="U287">
            <v>61.68</v>
          </cell>
          <cell r="V287">
            <v>53.05</v>
          </cell>
          <cell r="W287">
            <v>78.459999999999994</v>
          </cell>
          <cell r="X287">
            <v>84.03</v>
          </cell>
          <cell r="Y287">
            <v>80.64</v>
          </cell>
          <cell r="Z287">
            <v>54.2</v>
          </cell>
          <cell r="AA287">
            <v>57</v>
          </cell>
          <cell r="AB287">
            <v>42.63</v>
          </cell>
          <cell r="AC287">
            <v>56.43</v>
          </cell>
          <cell r="AD287">
            <v>53.31</v>
          </cell>
          <cell r="AE287">
            <v>80.52</v>
          </cell>
          <cell r="AF287">
            <v>78.88</v>
          </cell>
        </row>
        <row r="288">
          <cell r="A288" t="str">
            <v>SEZZ</v>
          </cell>
          <cell r="C288">
            <v>1.5</v>
          </cell>
          <cell r="D288">
            <v>1</v>
          </cell>
          <cell r="E288">
            <v>1.83</v>
          </cell>
          <cell r="F288">
            <v>1.5</v>
          </cell>
          <cell r="G288">
            <v>4.33</v>
          </cell>
          <cell r="H288">
            <v>1.5</v>
          </cell>
          <cell r="I288">
            <v>2</v>
          </cell>
          <cell r="J288">
            <v>2.25</v>
          </cell>
          <cell r="L288">
            <v>2.5</v>
          </cell>
          <cell r="M288">
            <v>3.25</v>
          </cell>
          <cell r="N288">
            <v>2.78</v>
          </cell>
          <cell r="O288">
            <v>1.25</v>
          </cell>
          <cell r="P288">
            <v>2.83</v>
          </cell>
          <cell r="Q288">
            <v>3.95</v>
          </cell>
          <cell r="R288">
            <v>3.25</v>
          </cell>
          <cell r="S288">
            <v>0.7</v>
          </cell>
          <cell r="T288">
            <v>3.25</v>
          </cell>
          <cell r="U288">
            <v>3.16</v>
          </cell>
          <cell r="V288">
            <v>12.04</v>
          </cell>
          <cell r="W288">
            <v>3.49</v>
          </cell>
          <cell r="X288">
            <v>4.0199999999999996</v>
          </cell>
          <cell r="Y288">
            <v>3.7</v>
          </cell>
          <cell r="Z288">
            <v>9.5</v>
          </cell>
          <cell r="AA288">
            <v>8.17</v>
          </cell>
          <cell r="AB288">
            <v>8.06</v>
          </cell>
          <cell r="AC288">
            <v>7.07</v>
          </cell>
          <cell r="AD288">
            <v>5.33</v>
          </cell>
          <cell r="AE288">
            <v>2.56</v>
          </cell>
          <cell r="AF288">
            <v>3.16</v>
          </cell>
        </row>
        <row r="289">
          <cell r="A289" t="str">
            <v>SEXX</v>
          </cell>
          <cell r="B289">
            <v>0.5</v>
          </cell>
          <cell r="C289">
            <v>1</v>
          </cell>
          <cell r="E289">
            <v>3.83</v>
          </cell>
          <cell r="F289">
            <v>6.33</v>
          </cell>
          <cell r="G289">
            <v>1.5</v>
          </cell>
          <cell r="H289">
            <v>2.58</v>
          </cell>
          <cell r="I289">
            <v>0.5</v>
          </cell>
          <cell r="J289">
            <v>3.14</v>
          </cell>
          <cell r="K289">
            <v>3.5</v>
          </cell>
          <cell r="L289">
            <v>5.58</v>
          </cell>
          <cell r="M289">
            <v>3.83</v>
          </cell>
          <cell r="N289">
            <v>3</v>
          </cell>
          <cell r="O289">
            <v>3.53</v>
          </cell>
          <cell r="P289">
            <v>9.8699999999999992</v>
          </cell>
          <cell r="Q289">
            <v>1.33</v>
          </cell>
          <cell r="R289">
            <v>7.03</v>
          </cell>
          <cell r="S289">
            <v>3.83</v>
          </cell>
          <cell r="T289">
            <v>1.2</v>
          </cell>
          <cell r="U289">
            <v>2.33</v>
          </cell>
          <cell r="V289">
            <v>0.33</v>
          </cell>
          <cell r="W289">
            <v>1.58</v>
          </cell>
          <cell r="X289">
            <v>3</v>
          </cell>
          <cell r="Y289">
            <v>6.78</v>
          </cell>
          <cell r="Z289">
            <v>4.5</v>
          </cell>
          <cell r="AA289">
            <v>2.08</v>
          </cell>
          <cell r="AB289">
            <v>5.58</v>
          </cell>
          <cell r="AC289">
            <v>8.73</v>
          </cell>
          <cell r="AD289">
            <v>8.57</v>
          </cell>
          <cell r="AE289">
            <v>12.1</v>
          </cell>
          <cell r="AF289">
            <v>18.87</v>
          </cell>
        </row>
        <row r="290">
          <cell r="A290" t="str">
            <v>UKC1</v>
          </cell>
          <cell r="C290">
            <v>1</v>
          </cell>
          <cell r="D290">
            <v>2</v>
          </cell>
          <cell r="E290">
            <v>4.67</v>
          </cell>
          <cell r="F290">
            <v>4.5</v>
          </cell>
          <cell r="G290">
            <v>4</v>
          </cell>
          <cell r="H290">
            <v>7.75</v>
          </cell>
          <cell r="I290">
            <v>11.33</v>
          </cell>
          <cell r="J290">
            <v>16.21</v>
          </cell>
          <cell r="K290">
            <v>16.37</v>
          </cell>
          <cell r="L290">
            <v>22.87</v>
          </cell>
          <cell r="M290">
            <v>22.67</v>
          </cell>
          <cell r="N290">
            <v>33.99</v>
          </cell>
          <cell r="O290">
            <v>26.95</v>
          </cell>
          <cell r="P290">
            <v>46.49</v>
          </cell>
          <cell r="Q290">
            <v>44.16</v>
          </cell>
          <cell r="R290">
            <v>59.52</v>
          </cell>
          <cell r="S290">
            <v>46.42</v>
          </cell>
          <cell r="T290">
            <v>46.01</v>
          </cell>
          <cell r="U290">
            <v>45.5</v>
          </cell>
          <cell r="V290">
            <v>52.75</v>
          </cell>
          <cell r="W290">
            <v>69.349999999999994</v>
          </cell>
          <cell r="X290">
            <v>53.24</v>
          </cell>
          <cell r="Y290">
            <v>59.39</v>
          </cell>
          <cell r="Z290">
            <v>68.900000000000006</v>
          </cell>
          <cell r="AA290">
            <v>87.18</v>
          </cell>
          <cell r="AB290">
            <v>86.86</v>
          </cell>
          <cell r="AC290">
            <v>68.209999999999994</v>
          </cell>
          <cell r="AD290">
            <v>78.400000000000006</v>
          </cell>
          <cell r="AE290">
            <v>80.69</v>
          </cell>
          <cell r="AF290">
            <v>64.22</v>
          </cell>
        </row>
        <row r="291">
          <cell r="A291" t="str">
            <v>UKC2</v>
          </cell>
          <cell r="B291">
            <v>1.83</v>
          </cell>
          <cell r="C291">
            <v>6.56</v>
          </cell>
          <cell r="D291">
            <v>5</v>
          </cell>
          <cell r="E291">
            <v>8.5</v>
          </cell>
          <cell r="F291">
            <v>16.829999999999998</v>
          </cell>
          <cell r="G291">
            <v>11.5</v>
          </cell>
          <cell r="H291">
            <v>17.829999999999998</v>
          </cell>
          <cell r="I291">
            <v>12.7</v>
          </cell>
          <cell r="J291">
            <v>17.670000000000002</v>
          </cell>
          <cell r="K291">
            <v>17.829999999999998</v>
          </cell>
          <cell r="L291">
            <v>16.72</v>
          </cell>
          <cell r="M291">
            <v>23.61</v>
          </cell>
          <cell r="N291">
            <v>31.97</v>
          </cell>
          <cell r="O291">
            <v>39.729999999999997</v>
          </cell>
          <cell r="P291">
            <v>41.23</v>
          </cell>
          <cell r="Q291">
            <v>35.51</v>
          </cell>
          <cell r="R291">
            <v>48.49</v>
          </cell>
          <cell r="S291">
            <v>80.790000000000006</v>
          </cell>
          <cell r="T291">
            <v>87.8</v>
          </cell>
          <cell r="U291">
            <v>83.11</v>
          </cell>
          <cell r="V291">
            <v>76.95</v>
          </cell>
          <cell r="W291">
            <v>71.88</v>
          </cell>
          <cell r="X291">
            <v>72.38</v>
          </cell>
          <cell r="Y291">
            <v>65.53</v>
          </cell>
          <cell r="Z291">
            <v>46.69</v>
          </cell>
          <cell r="AA291">
            <v>49.56</v>
          </cell>
          <cell r="AB291">
            <v>70.86</v>
          </cell>
          <cell r="AC291">
            <v>80.88</v>
          </cell>
          <cell r="AD291">
            <v>66.319999999999993</v>
          </cell>
          <cell r="AE291">
            <v>83.97</v>
          </cell>
          <cell r="AF291">
            <v>66.89</v>
          </cell>
        </row>
        <row r="292">
          <cell r="A292" t="str">
            <v>UKD1</v>
          </cell>
          <cell r="F292">
            <v>2.5</v>
          </cell>
          <cell r="G292">
            <v>6.33</v>
          </cell>
          <cell r="H292">
            <v>2</v>
          </cell>
          <cell r="I292">
            <v>7.75</v>
          </cell>
          <cell r="J292">
            <v>5.5</v>
          </cell>
          <cell r="K292">
            <v>4.5</v>
          </cell>
          <cell r="L292">
            <v>4.33</v>
          </cell>
          <cell r="M292">
            <v>12</v>
          </cell>
          <cell r="N292">
            <v>15.45</v>
          </cell>
          <cell r="O292">
            <v>15.92</v>
          </cell>
          <cell r="P292">
            <v>9.17</v>
          </cell>
          <cell r="Q292">
            <v>15.17</v>
          </cell>
          <cell r="R292">
            <v>18.79</v>
          </cell>
          <cell r="S292">
            <v>20.18</v>
          </cell>
          <cell r="T292">
            <v>18.399999999999999</v>
          </cell>
          <cell r="U292">
            <v>25.02</v>
          </cell>
          <cell r="V292">
            <v>29.63</v>
          </cell>
          <cell r="W292">
            <v>22.96</v>
          </cell>
          <cell r="X292">
            <v>34.64</v>
          </cell>
          <cell r="Y292">
            <v>27.84</v>
          </cell>
          <cell r="Z292">
            <v>25.72</v>
          </cell>
          <cell r="AA292">
            <v>27.75</v>
          </cell>
          <cell r="AB292">
            <v>22.18</v>
          </cell>
          <cell r="AC292">
            <v>25.19</v>
          </cell>
          <cell r="AD292">
            <v>21</v>
          </cell>
          <cell r="AE292">
            <v>23.08</v>
          </cell>
          <cell r="AF292">
            <v>21.86</v>
          </cell>
        </row>
        <row r="293">
          <cell r="A293" t="str">
            <v>UKD3</v>
          </cell>
          <cell r="B293">
            <v>2.33</v>
          </cell>
          <cell r="C293">
            <v>17.920000000000002</v>
          </cell>
          <cell r="D293">
            <v>28.53</v>
          </cell>
          <cell r="E293">
            <v>33.58</v>
          </cell>
          <cell r="F293">
            <v>35.5</v>
          </cell>
          <cell r="G293">
            <v>40.479999999999997</v>
          </cell>
          <cell r="H293">
            <v>42.78</v>
          </cell>
          <cell r="I293">
            <v>60.33</v>
          </cell>
          <cell r="J293">
            <v>63</v>
          </cell>
          <cell r="K293">
            <v>61.46</v>
          </cell>
          <cell r="L293">
            <v>69.88</v>
          </cell>
          <cell r="M293">
            <v>84.44</v>
          </cell>
          <cell r="N293">
            <v>95.62</v>
          </cell>
          <cell r="O293">
            <v>98.8</v>
          </cell>
          <cell r="P293">
            <v>94.14</v>
          </cell>
          <cell r="Q293">
            <v>97.22</v>
          </cell>
          <cell r="R293">
            <v>88.43</v>
          </cell>
          <cell r="S293">
            <v>83.9</v>
          </cell>
          <cell r="T293">
            <v>95.23</v>
          </cell>
          <cell r="U293">
            <v>99.96</v>
          </cell>
          <cell r="V293">
            <v>108.76</v>
          </cell>
          <cell r="W293">
            <v>124.7</v>
          </cell>
          <cell r="X293">
            <v>107.87</v>
          </cell>
          <cell r="Y293">
            <v>131.99</v>
          </cell>
          <cell r="Z293">
            <v>120.59</v>
          </cell>
          <cell r="AA293">
            <v>118.8</v>
          </cell>
          <cell r="AB293">
            <v>131.88999999999999</v>
          </cell>
          <cell r="AC293">
            <v>120.8</v>
          </cell>
          <cell r="AD293">
            <v>152.04</v>
          </cell>
          <cell r="AE293">
            <v>119.63</v>
          </cell>
          <cell r="AF293">
            <v>123.21</v>
          </cell>
        </row>
        <row r="294">
          <cell r="A294" t="str">
            <v>UKD4</v>
          </cell>
          <cell r="B294">
            <v>6.75</v>
          </cell>
          <cell r="C294">
            <v>23.5</v>
          </cell>
          <cell r="D294">
            <v>26.08</v>
          </cell>
          <cell r="E294">
            <v>34.33</v>
          </cell>
          <cell r="F294">
            <v>44.08</v>
          </cell>
          <cell r="G294">
            <v>49.13</v>
          </cell>
          <cell r="H294">
            <v>43.75</v>
          </cell>
          <cell r="I294">
            <v>47.98</v>
          </cell>
          <cell r="J294">
            <v>42.5</v>
          </cell>
          <cell r="K294">
            <v>57.71</v>
          </cell>
          <cell r="L294">
            <v>46.58</v>
          </cell>
          <cell r="M294">
            <v>66.16</v>
          </cell>
          <cell r="N294">
            <v>48.33</v>
          </cell>
          <cell r="O294">
            <v>45.07</v>
          </cell>
          <cell r="P294">
            <v>41.15</v>
          </cell>
          <cell r="Q294">
            <v>54.88</v>
          </cell>
          <cell r="R294">
            <v>49.14</v>
          </cell>
          <cell r="S294">
            <v>59.72</v>
          </cell>
          <cell r="T294">
            <v>54.42</v>
          </cell>
          <cell r="U294">
            <v>66.58</v>
          </cell>
          <cell r="V294">
            <v>68.73</v>
          </cell>
          <cell r="W294">
            <v>82.12</v>
          </cell>
          <cell r="X294">
            <v>68.88</v>
          </cell>
          <cell r="Y294">
            <v>72.63</v>
          </cell>
          <cell r="Z294">
            <v>60.64</v>
          </cell>
          <cell r="AA294">
            <v>55.71</v>
          </cell>
          <cell r="AB294">
            <v>69.22</v>
          </cell>
          <cell r="AC294">
            <v>61.63</v>
          </cell>
          <cell r="AD294">
            <v>73.02</v>
          </cell>
          <cell r="AE294">
            <v>83.14</v>
          </cell>
          <cell r="AF294">
            <v>64.849999999999994</v>
          </cell>
        </row>
        <row r="295">
          <cell r="A295" t="str">
            <v>UKD6</v>
          </cell>
          <cell r="B295">
            <v>5.33</v>
          </cell>
          <cell r="C295">
            <v>3.08</v>
          </cell>
          <cell r="D295">
            <v>10.83</v>
          </cell>
          <cell r="E295">
            <v>12.58</v>
          </cell>
          <cell r="F295">
            <v>15.67</v>
          </cell>
          <cell r="G295">
            <v>30.75</v>
          </cell>
          <cell r="H295">
            <v>44.86</v>
          </cell>
          <cell r="I295">
            <v>38.67</v>
          </cell>
          <cell r="J295">
            <v>49.65</v>
          </cell>
          <cell r="K295">
            <v>63.45</v>
          </cell>
          <cell r="L295">
            <v>74.23</v>
          </cell>
          <cell r="M295">
            <v>73.959999999999994</v>
          </cell>
          <cell r="N295">
            <v>88.57</v>
          </cell>
          <cell r="O295">
            <v>87.06</v>
          </cell>
          <cell r="P295">
            <v>125.19</v>
          </cell>
          <cell r="Q295">
            <v>120.04</v>
          </cell>
          <cell r="R295">
            <v>108.21</v>
          </cell>
          <cell r="S295">
            <v>100.7</v>
          </cell>
          <cell r="T295">
            <v>119.59</v>
          </cell>
          <cell r="U295">
            <v>121.64</v>
          </cell>
          <cell r="V295">
            <v>117.3</v>
          </cell>
          <cell r="W295">
            <v>130.16999999999999</v>
          </cell>
          <cell r="X295">
            <v>145.34</v>
          </cell>
          <cell r="Y295">
            <v>177.58</v>
          </cell>
          <cell r="Z295">
            <v>156.46</v>
          </cell>
          <cell r="AA295">
            <v>156.66</v>
          </cell>
          <cell r="AB295">
            <v>135.47</v>
          </cell>
          <cell r="AC295">
            <v>129.41</v>
          </cell>
          <cell r="AD295">
            <v>169.97</v>
          </cell>
          <cell r="AE295">
            <v>122.17</v>
          </cell>
          <cell r="AF295">
            <v>97.69</v>
          </cell>
        </row>
        <row r="296">
          <cell r="A296" t="str">
            <v>UKD7</v>
          </cell>
          <cell r="B296">
            <v>1.53</v>
          </cell>
          <cell r="C296">
            <v>2.67</v>
          </cell>
          <cell r="D296">
            <v>5.83</v>
          </cell>
          <cell r="E296">
            <v>2.33</v>
          </cell>
          <cell r="F296">
            <v>8.6999999999999993</v>
          </cell>
          <cell r="G296">
            <v>11.23</v>
          </cell>
          <cell r="H296">
            <v>27.04</v>
          </cell>
          <cell r="I296">
            <v>37.58</v>
          </cell>
          <cell r="J296">
            <v>40.6</v>
          </cell>
          <cell r="K296">
            <v>50.56</v>
          </cell>
          <cell r="L296">
            <v>67.97</v>
          </cell>
          <cell r="M296">
            <v>76.48</v>
          </cell>
          <cell r="N296">
            <v>82.16</v>
          </cell>
          <cell r="O296">
            <v>83.53</v>
          </cell>
          <cell r="P296">
            <v>74.81</v>
          </cell>
          <cell r="Q296">
            <v>72.06</v>
          </cell>
          <cell r="R296">
            <v>69.5</v>
          </cell>
          <cell r="S296">
            <v>69.28</v>
          </cell>
          <cell r="T296">
            <v>59.26</v>
          </cell>
          <cell r="U296">
            <v>63.73</v>
          </cell>
          <cell r="V296">
            <v>66.12</v>
          </cell>
          <cell r="W296">
            <v>86.88</v>
          </cell>
          <cell r="X296">
            <v>118.57</v>
          </cell>
          <cell r="Y296">
            <v>125.27</v>
          </cell>
          <cell r="Z296">
            <v>90.94</v>
          </cell>
          <cell r="AA296">
            <v>105.51</v>
          </cell>
          <cell r="AB296">
            <v>87.96</v>
          </cell>
          <cell r="AC296">
            <v>104.3</v>
          </cell>
          <cell r="AD296">
            <v>93.28</v>
          </cell>
          <cell r="AE296">
            <v>107.69</v>
          </cell>
          <cell r="AF296">
            <v>92.75</v>
          </cell>
        </row>
        <row r="297">
          <cell r="A297" t="str">
            <v>UKE1</v>
          </cell>
          <cell r="B297">
            <v>1</v>
          </cell>
          <cell r="C297">
            <v>4</v>
          </cell>
          <cell r="D297">
            <v>2.33</v>
          </cell>
          <cell r="E297">
            <v>7.5</v>
          </cell>
          <cell r="F297">
            <v>14.5</v>
          </cell>
          <cell r="G297">
            <v>18.95</v>
          </cell>
          <cell r="H297">
            <v>17.62</v>
          </cell>
          <cell r="I297">
            <v>18.170000000000002</v>
          </cell>
          <cell r="J297">
            <v>15.88</v>
          </cell>
          <cell r="K297">
            <v>24.78</v>
          </cell>
          <cell r="L297">
            <v>25.9</v>
          </cell>
          <cell r="M297">
            <v>42.27</v>
          </cell>
          <cell r="N297">
            <v>30.67</v>
          </cell>
          <cell r="O297">
            <v>28.45</v>
          </cell>
          <cell r="P297">
            <v>31.64</v>
          </cell>
          <cell r="Q297">
            <v>25.37</v>
          </cell>
          <cell r="R297">
            <v>34.08</v>
          </cell>
          <cell r="S297">
            <v>30.03</v>
          </cell>
          <cell r="T297">
            <v>41.01</v>
          </cell>
          <cell r="U297">
            <v>41.28</v>
          </cell>
          <cell r="V297">
            <v>30.72</v>
          </cell>
          <cell r="W297">
            <v>53.6</v>
          </cell>
          <cell r="X297">
            <v>34.340000000000003</v>
          </cell>
          <cell r="Y297">
            <v>41.43</v>
          </cell>
          <cell r="Z297">
            <v>47.97</v>
          </cell>
          <cell r="AA297">
            <v>61.61</v>
          </cell>
          <cell r="AB297">
            <v>46.06</v>
          </cell>
          <cell r="AC297">
            <v>51.17</v>
          </cell>
          <cell r="AD297">
            <v>69.03</v>
          </cell>
          <cell r="AE297">
            <v>46.68</v>
          </cell>
          <cell r="AF297">
            <v>74.84</v>
          </cell>
        </row>
        <row r="298">
          <cell r="A298" t="str">
            <v>UKE2</v>
          </cell>
          <cell r="B298">
            <v>0.33</v>
          </cell>
          <cell r="C298">
            <v>1</v>
          </cell>
          <cell r="D298">
            <v>9.17</v>
          </cell>
          <cell r="E298">
            <v>7.67</v>
          </cell>
          <cell r="F298">
            <v>8</v>
          </cell>
          <cell r="G298">
            <v>4.17</v>
          </cell>
          <cell r="H298">
            <v>4.03</v>
          </cell>
          <cell r="I298">
            <v>12.71</v>
          </cell>
          <cell r="J298">
            <v>9.2100000000000009</v>
          </cell>
          <cell r="K298">
            <v>9.3800000000000008</v>
          </cell>
          <cell r="L298">
            <v>17.04</v>
          </cell>
          <cell r="M298">
            <v>17.5</v>
          </cell>
          <cell r="N298">
            <v>15.92</v>
          </cell>
          <cell r="O298">
            <v>30.21</v>
          </cell>
          <cell r="P298">
            <v>26.28</v>
          </cell>
          <cell r="Q298">
            <v>34.78</v>
          </cell>
          <cell r="R298">
            <v>37.01</v>
          </cell>
          <cell r="S298">
            <v>46.74</v>
          </cell>
          <cell r="T298">
            <v>32.83</v>
          </cell>
          <cell r="U298">
            <v>50.66</v>
          </cell>
          <cell r="V298">
            <v>55.09</v>
          </cell>
          <cell r="W298">
            <v>47.56</v>
          </cell>
          <cell r="X298">
            <v>82.66</v>
          </cell>
          <cell r="Y298">
            <v>61.02</v>
          </cell>
          <cell r="Z298">
            <v>54.94</v>
          </cell>
          <cell r="AA298">
            <v>62.67</v>
          </cell>
          <cell r="AB298">
            <v>70.89</v>
          </cell>
          <cell r="AC298">
            <v>53.16</v>
          </cell>
          <cell r="AD298">
            <v>58.85</v>
          </cell>
          <cell r="AE298">
            <v>56.26</v>
          </cell>
          <cell r="AF298">
            <v>89</v>
          </cell>
        </row>
        <row r="299">
          <cell r="A299" t="str">
            <v>UKE3</v>
          </cell>
          <cell r="B299">
            <v>0.5</v>
          </cell>
          <cell r="C299">
            <v>1.5</v>
          </cell>
          <cell r="D299">
            <v>5.98</v>
          </cell>
          <cell r="E299">
            <v>12</v>
          </cell>
          <cell r="F299">
            <v>9</v>
          </cell>
          <cell r="G299">
            <v>6.92</v>
          </cell>
          <cell r="H299">
            <v>16.75</v>
          </cell>
          <cell r="I299">
            <v>13.58</v>
          </cell>
          <cell r="J299">
            <v>21.83</v>
          </cell>
          <cell r="K299">
            <v>12.58</v>
          </cell>
          <cell r="L299">
            <v>20.66</v>
          </cell>
          <cell r="M299">
            <v>23.02</v>
          </cell>
          <cell r="N299">
            <v>21.92</v>
          </cell>
          <cell r="O299">
            <v>15.5</v>
          </cell>
          <cell r="P299">
            <v>20.57</v>
          </cell>
          <cell r="Q299">
            <v>27.85</v>
          </cell>
          <cell r="R299">
            <v>26.58</v>
          </cell>
          <cell r="S299">
            <v>18.22</v>
          </cell>
          <cell r="T299">
            <v>25.42</v>
          </cell>
          <cell r="U299">
            <v>30.83</v>
          </cell>
          <cell r="V299">
            <v>43.27</v>
          </cell>
          <cell r="W299">
            <v>29.8</v>
          </cell>
          <cell r="X299">
            <v>47.97</v>
          </cell>
          <cell r="Y299">
            <v>54.83</v>
          </cell>
          <cell r="Z299">
            <v>49.69</v>
          </cell>
          <cell r="AA299">
            <v>63.68</v>
          </cell>
          <cell r="AB299">
            <v>48.72</v>
          </cell>
          <cell r="AC299">
            <v>44.9</v>
          </cell>
          <cell r="AD299">
            <v>62.05</v>
          </cell>
          <cell r="AE299">
            <v>55.85</v>
          </cell>
          <cell r="AF299">
            <v>51.12</v>
          </cell>
        </row>
        <row r="300">
          <cell r="A300" t="str">
            <v>UKE4</v>
          </cell>
          <cell r="B300">
            <v>3</v>
          </cell>
          <cell r="C300">
            <v>12.33</v>
          </cell>
          <cell r="D300">
            <v>9.17</v>
          </cell>
          <cell r="E300">
            <v>15.75</v>
          </cell>
          <cell r="F300">
            <v>28.5</v>
          </cell>
          <cell r="G300">
            <v>23.17</v>
          </cell>
          <cell r="H300">
            <v>23.85</v>
          </cell>
          <cell r="I300">
            <v>34.33</v>
          </cell>
          <cell r="J300">
            <v>34.67</v>
          </cell>
          <cell r="K300">
            <v>34.83</v>
          </cell>
          <cell r="L300">
            <v>54.47</v>
          </cell>
          <cell r="M300">
            <v>72.17</v>
          </cell>
          <cell r="N300">
            <v>57.98</v>
          </cell>
          <cell r="O300">
            <v>61.15</v>
          </cell>
          <cell r="P300">
            <v>84.5</v>
          </cell>
          <cell r="Q300">
            <v>60.12</v>
          </cell>
          <cell r="R300">
            <v>65.47</v>
          </cell>
          <cell r="S300">
            <v>85.87</v>
          </cell>
          <cell r="T300">
            <v>90.48</v>
          </cell>
          <cell r="U300">
            <v>97.26</v>
          </cell>
          <cell r="V300">
            <v>118.38</v>
          </cell>
          <cell r="W300">
            <v>114.43</v>
          </cell>
          <cell r="X300">
            <v>163.12</v>
          </cell>
          <cell r="Y300">
            <v>157.71</v>
          </cell>
          <cell r="Z300">
            <v>128.04</v>
          </cell>
          <cell r="AA300">
            <v>117.35</v>
          </cell>
          <cell r="AB300">
            <v>120.4</v>
          </cell>
          <cell r="AC300">
            <v>126.17</v>
          </cell>
          <cell r="AD300">
            <v>109.54</v>
          </cell>
          <cell r="AE300">
            <v>116.98</v>
          </cell>
          <cell r="AF300">
            <v>108.85</v>
          </cell>
        </row>
        <row r="301">
          <cell r="A301" t="str">
            <v>UKF1</v>
          </cell>
          <cell r="C301">
            <v>2.83</v>
          </cell>
          <cell r="D301">
            <v>6.83</v>
          </cell>
          <cell r="E301">
            <v>12</v>
          </cell>
          <cell r="F301">
            <v>15.17</v>
          </cell>
          <cell r="G301">
            <v>16.920000000000002</v>
          </cell>
          <cell r="H301">
            <v>28.33</v>
          </cell>
          <cell r="I301">
            <v>25.48</v>
          </cell>
          <cell r="J301">
            <v>26.67</v>
          </cell>
          <cell r="K301">
            <v>37.28</v>
          </cell>
          <cell r="L301">
            <v>53.55</v>
          </cell>
          <cell r="M301">
            <v>74.45</v>
          </cell>
          <cell r="N301">
            <v>74.290000000000006</v>
          </cell>
          <cell r="O301">
            <v>72.760000000000005</v>
          </cell>
          <cell r="P301">
            <v>97.66</v>
          </cell>
          <cell r="Q301">
            <v>81.680000000000007</v>
          </cell>
          <cell r="R301">
            <v>82.76</v>
          </cell>
          <cell r="S301">
            <v>102.6</v>
          </cell>
          <cell r="T301">
            <v>109.28</v>
          </cell>
          <cell r="U301">
            <v>127.26</v>
          </cell>
          <cell r="V301">
            <v>130.66999999999999</v>
          </cell>
          <cell r="W301">
            <v>148.31</v>
          </cell>
          <cell r="X301">
            <v>183.6</v>
          </cell>
          <cell r="Y301">
            <v>178.92</v>
          </cell>
          <cell r="Z301">
            <v>182.17</v>
          </cell>
          <cell r="AA301">
            <v>169.52</v>
          </cell>
          <cell r="AB301">
            <v>182.34</v>
          </cell>
          <cell r="AC301">
            <v>175.8</v>
          </cell>
          <cell r="AD301">
            <v>175.61</v>
          </cell>
          <cell r="AE301">
            <v>216.88</v>
          </cell>
          <cell r="AF301">
            <v>194.06</v>
          </cell>
        </row>
        <row r="302">
          <cell r="A302" t="str">
            <v>UKF2</v>
          </cell>
          <cell r="C302">
            <v>6.67</v>
          </cell>
          <cell r="D302">
            <v>6.25</v>
          </cell>
          <cell r="E302">
            <v>20.23</v>
          </cell>
          <cell r="F302">
            <v>14.97</v>
          </cell>
          <cell r="G302">
            <v>18.329999999999998</v>
          </cell>
          <cell r="H302">
            <v>34.42</v>
          </cell>
          <cell r="I302">
            <v>29.92</v>
          </cell>
          <cell r="J302">
            <v>45.33</v>
          </cell>
          <cell r="K302">
            <v>54.5</v>
          </cell>
          <cell r="L302">
            <v>54.93</v>
          </cell>
          <cell r="M302">
            <v>85.13</v>
          </cell>
          <cell r="N302">
            <v>94.85</v>
          </cell>
          <cell r="O302">
            <v>77.86</v>
          </cell>
          <cell r="P302">
            <v>91.55</v>
          </cell>
          <cell r="Q302">
            <v>105.52</v>
          </cell>
          <cell r="R302">
            <v>88.84</v>
          </cell>
          <cell r="S302">
            <v>104.27</v>
          </cell>
          <cell r="T302">
            <v>81.38</v>
          </cell>
          <cell r="U302">
            <v>125.46</v>
          </cell>
          <cell r="V302">
            <v>125.9</v>
          </cell>
          <cell r="W302">
            <v>135.31</v>
          </cell>
          <cell r="X302">
            <v>168.23</v>
          </cell>
          <cell r="Y302">
            <v>156.19</v>
          </cell>
          <cell r="Z302">
            <v>125.14</v>
          </cell>
          <cell r="AA302">
            <v>140.12</v>
          </cell>
          <cell r="AB302">
            <v>151.44</v>
          </cell>
          <cell r="AC302">
            <v>128.33000000000001</v>
          </cell>
          <cell r="AD302">
            <v>153.21</v>
          </cell>
          <cell r="AE302">
            <v>144.72999999999999</v>
          </cell>
          <cell r="AF302">
            <v>129.84</v>
          </cell>
        </row>
        <row r="303">
          <cell r="A303" t="str">
            <v>UKF3</v>
          </cell>
          <cell r="C303">
            <v>2</v>
          </cell>
          <cell r="D303">
            <v>1.5</v>
          </cell>
          <cell r="E303">
            <v>4.5</v>
          </cell>
          <cell r="F303">
            <v>4</v>
          </cell>
          <cell r="G303">
            <v>8</v>
          </cell>
          <cell r="H303">
            <v>4.25</v>
          </cell>
          <cell r="I303">
            <v>2.92</v>
          </cell>
          <cell r="J303">
            <v>3</v>
          </cell>
          <cell r="K303">
            <v>2.83</v>
          </cell>
          <cell r="L303">
            <v>11.95</v>
          </cell>
          <cell r="M303">
            <v>8.75</v>
          </cell>
          <cell r="N303">
            <v>13.33</v>
          </cell>
          <cell r="O303">
            <v>13</v>
          </cell>
          <cell r="P303">
            <v>17.829999999999998</v>
          </cell>
          <cell r="Q303">
            <v>12.5</v>
          </cell>
          <cell r="R303">
            <v>10.1</v>
          </cell>
          <cell r="S303">
            <v>14.58</v>
          </cell>
          <cell r="T303">
            <v>14.47</v>
          </cell>
          <cell r="U303">
            <v>19.420000000000002</v>
          </cell>
          <cell r="V303">
            <v>22.36</v>
          </cell>
          <cell r="W303">
            <v>17.829999999999998</v>
          </cell>
          <cell r="X303">
            <v>18.670000000000002</v>
          </cell>
          <cell r="Y303">
            <v>21.07</v>
          </cell>
          <cell r="Z303">
            <v>20.39</v>
          </cell>
          <cell r="AA303">
            <v>13.75</v>
          </cell>
          <cell r="AB303">
            <v>25.96</v>
          </cell>
          <cell r="AC303">
            <v>32.33</v>
          </cell>
          <cell r="AD303">
            <v>26.92</v>
          </cell>
          <cell r="AE303">
            <v>31.75</v>
          </cell>
          <cell r="AF303">
            <v>50.13</v>
          </cell>
        </row>
        <row r="304">
          <cell r="A304" t="str">
            <v>UKG1</v>
          </cell>
          <cell r="B304">
            <v>4</v>
          </cell>
          <cell r="C304">
            <v>5.33</v>
          </cell>
          <cell r="D304">
            <v>9.75</v>
          </cell>
          <cell r="E304">
            <v>26</v>
          </cell>
          <cell r="F304">
            <v>33.33</v>
          </cell>
          <cell r="G304">
            <v>23.53</v>
          </cell>
          <cell r="H304">
            <v>36.67</v>
          </cell>
          <cell r="I304">
            <v>43.67</v>
          </cell>
          <cell r="J304">
            <v>62.97</v>
          </cell>
          <cell r="K304">
            <v>72.209999999999994</v>
          </cell>
          <cell r="L304">
            <v>63.9</v>
          </cell>
          <cell r="M304">
            <v>86.12</v>
          </cell>
          <cell r="N304">
            <v>104.43</v>
          </cell>
          <cell r="O304">
            <v>105.99</v>
          </cell>
          <cell r="P304">
            <v>72.17</v>
          </cell>
          <cell r="Q304">
            <v>99.14</v>
          </cell>
          <cell r="R304">
            <v>115.23</v>
          </cell>
          <cell r="S304">
            <v>105.8</v>
          </cell>
          <cell r="T304">
            <v>121.08</v>
          </cell>
          <cell r="U304">
            <v>132.16</v>
          </cell>
          <cell r="V304">
            <v>137.24</v>
          </cell>
          <cell r="W304">
            <v>156.96</v>
          </cell>
          <cell r="X304">
            <v>157.32</v>
          </cell>
          <cell r="Y304">
            <v>171.86</v>
          </cell>
          <cell r="Z304">
            <v>188.18</v>
          </cell>
          <cell r="AA304">
            <v>198.86</v>
          </cell>
          <cell r="AB304">
            <v>189.89</v>
          </cell>
          <cell r="AC304">
            <v>166.65</v>
          </cell>
          <cell r="AD304">
            <v>112.26</v>
          </cell>
          <cell r="AE304">
            <v>149.41</v>
          </cell>
          <cell r="AF304">
            <v>115.61</v>
          </cell>
        </row>
        <row r="305">
          <cell r="A305" t="str">
            <v>UKG2</v>
          </cell>
          <cell r="B305">
            <v>3.17</v>
          </cell>
          <cell r="C305">
            <v>3.33</v>
          </cell>
          <cell r="D305">
            <v>4.5</v>
          </cell>
          <cell r="E305">
            <v>10.33</v>
          </cell>
          <cell r="F305">
            <v>11.67</v>
          </cell>
          <cell r="G305">
            <v>11</v>
          </cell>
          <cell r="H305">
            <v>18.920000000000002</v>
          </cell>
          <cell r="I305">
            <v>29.42</v>
          </cell>
          <cell r="J305">
            <v>37.75</v>
          </cell>
          <cell r="K305">
            <v>33.25</v>
          </cell>
          <cell r="L305">
            <v>42.13</v>
          </cell>
          <cell r="M305">
            <v>32.54</v>
          </cell>
          <cell r="N305">
            <v>26.23</v>
          </cell>
          <cell r="O305">
            <v>39.07</v>
          </cell>
          <cell r="P305">
            <v>48.62</v>
          </cell>
          <cell r="Q305">
            <v>43.52</v>
          </cell>
          <cell r="R305">
            <v>53.57</v>
          </cell>
          <cell r="S305">
            <v>56.4</v>
          </cell>
          <cell r="T305">
            <v>48.83</v>
          </cell>
          <cell r="U305">
            <v>61.75</v>
          </cell>
          <cell r="V305">
            <v>71.41</v>
          </cell>
          <cell r="W305">
            <v>81.209999999999994</v>
          </cell>
          <cell r="X305">
            <v>82.52</v>
          </cell>
          <cell r="Y305">
            <v>80.47</v>
          </cell>
          <cell r="Z305">
            <v>72.540000000000006</v>
          </cell>
          <cell r="AA305">
            <v>79.349999999999994</v>
          </cell>
          <cell r="AB305">
            <v>73.760000000000005</v>
          </cell>
          <cell r="AC305">
            <v>88.34</v>
          </cell>
          <cell r="AD305">
            <v>81.8</v>
          </cell>
          <cell r="AE305">
            <v>59.35</v>
          </cell>
          <cell r="AF305">
            <v>63.86</v>
          </cell>
        </row>
        <row r="306">
          <cell r="A306" t="str">
            <v>UKG3</v>
          </cell>
          <cell r="B306">
            <v>5.5</v>
          </cell>
          <cell r="C306">
            <v>8.57</v>
          </cell>
          <cell r="D306">
            <v>30.25</v>
          </cell>
          <cell r="E306">
            <v>38</v>
          </cell>
          <cell r="F306">
            <v>25.83</v>
          </cell>
          <cell r="G306">
            <v>57.03</v>
          </cell>
          <cell r="H306">
            <v>60.17</v>
          </cell>
          <cell r="I306">
            <v>45.83</v>
          </cell>
          <cell r="J306">
            <v>67.78</v>
          </cell>
          <cell r="K306">
            <v>65.430000000000007</v>
          </cell>
          <cell r="L306">
            <v>67.44</v>
          </cell>
          <cell r="M306">
            <v>92.92</v>
          </cell>
          <cell r="N306">
            <v>103.07</v>
          </cell>
          <cell r="O306">
            <v>71.73</v>
          </cell>
          <cell r="P306">
            <v>98.02</v>
          </cell>
          <cell r="Q306">
            <v>102.15</v>
          </cell>
          <cell r="R306">
            <v>112.63</v>
          </cell>
          <cell r="S306">
            <v>108.85</v>
          </cell>
          <cell r="T306">
            <v>99.63</v>
          </cell>
          <cell r="U306">
            <v>124.66</v>
          </cell>
          <cell r="V306">
            <v>127.1</v>
          </cell>
          <cell r="W306">
            <v>132.26</v>
          </cell>
          <cell r="X306">
            <v>146.38999999999999</v>
          </cell>
          <cell r="Y306">
            <v>145.44999999999999</v>
          </cell>
          <cell r="Z306">
            <v>134.66</v>
          </cell>
          <cell r="AA306">
            <v>120.51</v>
          </cell>
          <cell r="AB306">
            <v>106.6</v>
          </cell>
          <cell r="AC306">
            <v>114.32</v>
          </cell>
          <cell r="AD306">
            <v>136.38</v>
          </cell>
          <cell r="AE306">
            <v>129.22999999999999</v>
          </cell>
          <cell r="AF306">
            <v>108.15</v>
          </cell>
        </row>
        <row r="307">
          <cell r="A307" t="str">
            <v>UKH1</v>
          </cell>
          <cell r="B307">
            <v>3</v>
          </cell>
          <cell r="C307">
            <v>4.75</v>
          </cell>
          <cell r="D307">
            <v>15.65</v>
          </cell>
          <cell r="E307">
            <v>25.33</v>
          </cell>
          <cell r="F307">
            <v>45.1</v>
          </cell>
          <cell r="G307">
            <v>51.78</v>
          </cell>
          <cell r="H307">
            <v>71.44</v>
          </cell>
          <cell r="I307">
            <v>127.29</v>
          </cell>
          <cell r="J307">
            <v>118.15</v>
          </cell>
          <cell r="K307">
            <v>147.63999999999999</v>
          </cell>
          <cell r="L307">
            <v>160.97</v>
          </cell>
          <cell r="M307">
            <v>191.37</v>
          </cell>
          <cell r="N307">
            <v>200.7</v>
          </cell>
          <cell r="O307">
            <v>234.33</v>
          </cell>
          <cell r="P307">
            <v>173.67</v>
          </cell>
          <cell r="Q307">
            <v>201.58</v>
          </cell>
          <cell r="R307">
            <v>252.82</v>
          </cell>
          <cell r="S307">
            <v>272.89</v>
          </cell>
          <cell r="T307">
            <v>288.24</v>
          </cell>
          <cell r="U307">
            <v>380.87</v>
          </cell>
          <cell r="V307">
            <v>409.17</v>
          </cell>
          <cell r="W307">
            <v>425.7</v>
          </cell>
          <cell r="X307">
            <v>494.24</v>
          </cell>
          <cell r="Y307">
            <v>489.14</v>
          </cell>
          <cell r="Z307">
            <v>568.9</v>
          </cell>
          <cell r="AA307">
            <v>478.12</v>
          </cell>
          <cell r="AB307">
            <v>502.2</v>
          </cell>
          <cell r="AC307">
            <v>508.89</v>
          </cell>
          <cell r="AD307">
            <v>539.65</v>
          </cell>
          <cell r="AE307">
            <v>512.32000000000005</v>
          </cell>
          <cell r="AF307">
            <v>518.70000000000005</v>
          </cell>
        </row>
        <row r="308">
          <cell r="A308" t="str">
            <v>UKH2</v>
          </cell>
          <cell r="B308">
            <v>9.5</v>
          </cell>
          <cell r="C308">
            <v>46.17</v>
          </cell>
          <cell r="D308">
            <v>72.569999999999993</v>
          </cell>
          <cell r="E308">
            <v>77.34</v>
          </cell>
          <cell r="F308">
            <v>95.53</v>
          </cell>
          <cell r="G308">
            <v>96.55</v>
          </cell>
          <cell r="H308">
            <v>123.02</v>
          </cell>
          <cell r="I308">
            <v>148.54</v>
          </cell>
          <cell r="J308">
            <v>143.25</v>
          </cell>
          <cell r="K308">
            <v>141.34</v>
          </cell>
          <cell r="L308">
            <v>147.82</v>
          </cell>
          <cell r="M308">
            <v>165.97</v>
          </cell>
          <cell r="N308">
            <v>225.97</v>
          </cell>
          <cell r="O308">
            <v>205.72</v>
          </cell>
          <cell r="P308">
            <v>181.42</v>
          </cell>
          <cell r="Q308">
            <v>184.84</v>
          </cell>
          <cell r="R308">
            <v>163.41999999999999</v>
          </cell>
          <cell r="S308">
            <v>138.16</v>
          </cell>
          <cell r="T308">
            <v>149.37</v>
          </cell>
          <cell r="U308">
            <v>181.68</v>
          </cell>
          <cell r="V308">
            <v>207.25</v>
          </cell>
          <cell r="W308">
            <v>232.48</v>
          </cell>
          <cell r="X308">
            <v>263.32</v>
          </cell>
          <cell r="Y308">
            <v>292.01</v>
          </cell>
          <cell r="Z308">
            <v>283.04000000000002</v>
          </cell>
          <cell r="AA308">
            <v>303.64</v>
          </cell>
          <cell r="AB308">
            <v>307.88</v>
          </cell>
          <cell r="AC308">
            <v>257.11</v>
          </cell>
          <cell r="AD308">
            <v>272.22000000000003</v>
          </cell>
          <cell r="AE308">
            <v>273.19</v>
          </cell>
          <cell r="AF308">
            <v>219.73</v>
          </cell>
        </row>
        <row r="309">
          <cell r="A309" t="str">
            <v>UKH3</v>
          </cell>
          <cell r="B309">
            <v>2</v>
          </cell>
          <cell r="C309">
            <v>9.83</v>
          </cell>
          <cell r="D309">
            <v>12.5</v>
          </cell>
          <cell r="E309">
            <v>11.43</v>
          </cell>
          <cell r="F309">
            <v>22.57</v>
          </cell>
          <cell r="G309">
            <v>20.73</v>
          </cell>
          <cell r="H309">
            <v>32.58</v>
          </cell>
          <cell r="I309">
            <v>46.31</v>
          </cell>
          <cell r="J309">
            <v>60.75</v>
          </cell>
          <cell r="K309">
            <v>74.67</v>
          </cell>
          <cell r="L309">
            <v>71.61</v>
          </cell>
          <cell r="M309">
            <v>94.15</v>
          </cell>
          <cell r="N309">
            <v>105.63</v>
          </cell>
          <cell r="O309">
            <v>106.9</v>
          </cell>
          <cell r="P309">
            <v>128.82</v>
          </cell>
          <cell r="Q309">
            <v>122.33</v>
          </cell>
          <cell r="R309">
            <v>122.68</v>
          </cell>
          <cell r="S309">
            <v>111.81</v>
          </cell>
          <cell r="T309">
            <v>122.02</v>
          </cell>
          <cell r="U309">
            <v>172.25</v>
          </cell>
          <cell r="V309">
            <v>196.68</v>
          </cell>
          <cell r="W309">
            <v>194.59</v>
          </cell>
          <cell r="X309">
            <v>207.99</v>
          </cell>
          <cell r="Y309">
            <v>190.9</v>
          </cell>
          <cell r="Z309">
            <v>190.58</v>
          </cell>
          <cell r="AA309">
            <v>184.77</v>
          </cell>
          <cell r="AB309">
            <v>142.03</v>
          </cell>
          <cell r="AC309">
            <v>170.61</v>
          </cell>
          <cell r="AD309">
            <v>159.61000000000001</v>
          </cell>
          <cell r="AE309">
            <v>159.37</v>
          </cell>
          <cell r="AF309">
            <v>158.33000000000001</v>
          </cell>
        </row>
        <row r="310">
          <cell r="A310" t="str">
            <v>UKI1</v>
          </cell>
          <cell r="B310">
            <v>4.5</v>
          </cell>
          <cell r="C310">
            <v>29.67</v>
          </cell>
          <cell r="D310">
            <v>28.25</v>
          </cell>
          <cell r="E310">
            <v>21.15</v>
          </cell>
          <cell r="F310">
            <v>25.83</v>
          </cell>
          <cell r="G310">
            <v>35.979999999999997</v>
          </cell>
          <cell r="H310">
            <v>47.77</v>
          </cell>
          <cell r="I310">
            <v>39.119999999999997</v>
          </cell>
          <cell r="J310">
            <v>54.47</v>
          </cell>
          <cell r="K310">
            <v>74.489999999999995</v>
          </cell>
          <cell r="L310">
            <v>70.069999999999993</v>
          </cell>
          <cell r="M310">
            <v>74.45</v>
          </cell>
          <cell r="N310">
            <v>82.69</v>
          </cell>
          <cell r="O310">
            <v>80.930000000000007</v>
          </cell>
          <cell r="P310">
            <v>82.43</v>
          </cell>
          <cell r="Q310">
            <v>91.61</v>
          </cell>
          <cell r="R310">
            <v>94.33</v>
          </cell>
          <cell r="S310">
            <v>93.22</v>
          </cell>
          <cell r="T310">
            <v>123.31</v>
          </cell>
          <cell r="U310">
            <v>142.80000000000001</v>
          </cell>
          <cell r="V310">
            <v>142.76</v>
          </cell>
          <cell r="W310">
            <v>206.44</v>
          </cell>
          <cell r="X310">
            <v>240.53</v>
          </cell>
          <cell r="Y310">
            <v>281.82</v>
          </cell>
          <cell r="Z310">
            <v>272.91000000000003</v>
          </cell>
          <cell r="AA310">
            <v>225.23</v>
          </cell>
          <cell r="AB310">
            <v>281.33999999999997</v>
          </cell>
          <cell r="AC310">
            <v>302.58999999999997</v>
          </cell>
          <cell r="AD310">
            <v>304.88</v>
          </cell>
          <cell r="AE310">
            <v>317.94</v>
          </cell>
          <cell r="AF310">
            <v>311.76</v>
          </cell>
        </row>
        <row r="311">
          <cell r="A311" t="str">
            <v>UKI2</v>
          </cell>
          <cell r="B311">
            <v>0.83</v>
          </cell>
          <cell r="C311">
            <v>11.25</v>
          </cell>
          <cell r="D311">
            <v>29.92</v>
          </cell>
          <cell r="E311">
            <v>36.909999999999997</v>
          </cell>
          <cell r="F311">
            <v>51.5</v>
          </cell>
          <cell r="G311">
            <v>73.650000000000006</v>
          </cell>
          <cell r="H311">
            <v>97.9</v>
          </cell>
          <cell r="I311">
            <v>113.27</v>
          </cell>
          <cell r="J311">
            <v>134.33000000000001</v>
          </cell>
          <cell r="K311">
            <v>132.07</v>
          </cell>
          <cell r="L311">
            <v>141.84</v>
          </cell>
          <cell r="M311">
            <v>201.06</v>
          </cell>
          <cell r="N311">
            <v>191.4</v>
          </cell>
          <cell r="O311">
            <v>227.31</v>
          </cell>
          <cell r="P311">
            <v>220.66</v>
          </cell>
          <cell r="Q311">
            <v>193.01</v>
          </cell>
          <cell r="R311">
            <v>210.2</v>
          </cell>
          <cell r="S311">
            <v>204.19</v>
          </cell>
          <cell r="T311">
            <v>198.07</v>
          </cell>
          <cell r="U311">
            <v>208.36</v>
          </cell>
          <cell r="V311">
            <v>246.41</v>
          </cell>
          <cell r="W311">
            <v>265.95999999999998</v>
          </cell>
          <cell r="X311">
            <v>258.08999999999997</v>
          </cell>
          <cell r="Y311">
            <v>277.7</v>
          </cell>
          <cell r="Z311">
            <v>236.66</v>
          </cell>
          <cell r="AA311">
            <v>241.03</v>
          </cell>
          <cell r="AB311">
            <v>192.51</v>
          </cell>
          <cell r="AC311">
            <v>176.36</v>
          </cell>
          <cell r="AD311">
            <v>189.05</v>
          </cell>
          <cell r="AE311">
            <v>190.69</v>
          </cell>
          <cell r="AF311">
            <v>198.4</v>
          </cell>
        </row>
        <row r="312">
          <cell r="A312" t="str">
            <v>UKJ1</v>
          </cell>
          <cell r="B312">
            <v>8.17</v>
          </cell>
          <cell r="C312">
            <v>27.85</v>
          </cell>
          <cell r="D312">
            <v>42.16</v>
          </cell>
          <cell r="E312">
            <v>54.12</v>
          </cell>
          <cell r="F312">
            <v>56.59</v>
          </cell>
          <cell r="G312">
            <v>83.02</v>
          </cell>
          <cell r="H312">
            <v>112.12</v>
          </cell>
          <cell r="I312">
            <v>112.44</v>
          </cell>
          <cell r="J312">
            <v>127.03</v>
          </cell>
          <cell r="K312">
            <v>165.82</v>
          </cell>
          <cell r="L312">
            <v>183.28</v>
          </cell>
          <cell r="M312">
            <v>250.31</v>
          </cell>
          <cell r="N312">
            <v>246.31</v>
          </cell>
          <cell r="O312">
            <v>270.39999999999998</v>
          </cell>
          <cell r="P312">
            <v>234.34</v>
          </cell>
          <cell r="Q312">
            <v>255.65</v>
          </cell>
          <cell r="R312">
            <v>265.49</v>
          </cell>
          <cell r="S312">
            <v>282.24</v>
          </cell>
          <cell r="T312">
            <v>304.74</v>
          </cell>
          <cell r="U312">
            <v>352.61</v>
          </cell>
          <cell r="V312">
            <v>375.3</v>
          </cell>
          <cell r="W312">
            <v>435.15</v>
          </cell>
          <cell r="X312">
            <v>499.93</v>
          </cell>
          <cell r="Y312">
            <v>546.1</v>
          </cell>
          <cell r="Z312">
            <v>499.82</v>
          </cell>
          <cell r="AA312">
            <v>459.37</v>
          </cell>
          <cell r="AB312">
            <v>488.97</v>
          </cell>
          <cell r="AC312">
            <v>443.8</v>
          </cell>
          <cell r="AD312">
            <v>477.04</v>
          </cell>
          <cell r="AE312">
            <v>536.80999999999995</v>
          </cell>
          <cell r="AF312">
            <v>532.63</v>
          </cell>
        </row>
        <row r="313">
          <cell r="A313" t="str">
            <v>UKJ2</v>
          </cell>
          <cell r="B313">
            <v>9.33</v>
          </cell>
          <cell r="C313">
            <v>31.25</v>
          </cell>
          <cell r="D313">
            <v>50.98</v>
          </cell>
          <cell r="E313">
            <v>59.2</v>
          </cell>
          <cell r="F313">
            <v>72.17</v>
          </cell>
          <cell r="G313">
            <v>106.39</v>
          </cell>
          <cell r="H313">
            <v>131.41999999999999</v>
          </cell>
          <cell r="I313">
            <v>173.57</v>
          </cell>
          <cell r="J313">
            <v>174.51</v>
          </cell>
          <cell r="K313">
            <v>212.33</v>
          </cell>
          <cell r="L313">
            <v>200.37</v>
          </cell>
          <cell r="M313">
            <v>218.95</v>
          </cell>
          <cell r="N313">
            <v>220.42</v>
          </cell>
          <cell r="O313">
            <v>228.69</v>
          </cell>
          <cell r="P313">
            <v>172.79</v>
          </cell>
          <cell r="Q313">
            <v>244.21</v>
          </cell>
          <cell r="R313">
            <v>209.77</v>
          </cell>
          <cell r="S313">
            <v>230.4</v>
          </cell>
          <cell r="T313">
            <v>247.91</v>
          </cell>
          <cell r="U313">
            <v>260.92</v>
          </cell>
          <cell r="V313">
            <v>256.64999999999998</v>
          </cell>
          <cell r="W313">
            <v>236.21</v>
          </cell>
          <cell r="X313">
            <v>308.39</v>
          </cell>
          <cell r="Y313">
            <v>299.01</v>
          </cell>
          <cell r="Z313">
            <v>287.61</v>
          </cell>
          <cell r="AA313">
            <v>440.78</v>
          </cell>
          <cell r="AB313">
            <v>455.73</v>
          </cell>
          <cell r="AC313">
            <v>525.09</v>
          </cell>
          <cell r="AD313">
            <v>427.77</v>
          </cell>
          <cell r="AE313">
            <v>408.08</v>
          </cell>
          <cell r="AF313">
            <v>368.9</v>
          </cell>
        </row>
        <row r="314">
          <cell r="A314" t="str">
            <v>UKJ3</v>
          </cell>
          <cell r="C314">
            <v>7.33</v>
          </cell>
          <cell r="D314">
            <v>9.4499999999999993</v>
          </cell>
          <cell r="E314">
            <v>11.12</v>
          </cell>
          <cell r="F314">
            <v>23.17</v>
          </cell>
          <cell r="G314">
            <v>26.67</v>
          </cell>
          <cell r="H314">
            <v>47.08</v>
          </cell>
          <cell r="I314">
            <v>41.35</v>
          </cell>
          <cell r="J314">
            <v>43.68</v>
          </cell>
          <cell r="K314">
            <v>54.67</v>
          </cell>
          <cell r="L314">
            <v>61.88</v>
          </cell>
          <cell r="M314">
            <v>87.19</v>
          </cell>
          <cell r="N314">
            <v>114.58</v>
          </cell>
          <cell r="O314">
            <v>118.41</v>
          </cell>
          <cell r="P314">
            <v>123.98</v>
          </cell>
          <cell r="Q314">
            <v>150.94999999999999</v>
          </cell>
          <cell r="R314">
            <v>119.84</v>
          </cell>
          <cell r="S314">
            <v>118.38</v>
          </cell>
          <cell r="T314">
            <v>157.19999999999999</v>
          </cell>
          <cell r="U314">
            <v>140.53</v>
          </cell>
          <cell r="V314">
            <v>163.44999999999999</v>
          </cell>
          <cell r="W314">
            <v>275.58</v>
          </cell>
          <cell r="X314">
            <v>281.49</v>
          </cell>
          <cell r="Y314">
            <v>376.33</v>
          </cell>
          <cell r="Z314">
            <v>228.18</v>
          </cell>
          <cell r="AA314">
            <v>250.35</v>
          </cell>
          <cell r="AB314">
            <v>293</v>
          </cell>
          <cell r="AC314">
            <v>266.18</v>
          </cell>
          <cell r="AD314">
            <v>267.32</v>
          </cell>
          <cell r="AE314">
            <v>291.38</v>
          </cell>
          <cell r="AF314">
            <v>305.95999999999998</v>
          </cell>
        </row>
        <row r="315">
          <cell r="A315" t="str">
            <v>UKJ4</v>
          </cell>
          <cell r="B315">
            <v>13.33</v>
          </cell>
          <cell r="C315">
            <v>40.020000000000003</v>
          </cell>
          <cell r="D315">
            <v>36.450000000000003</v>
          </cell>
          <cell r="E315">
            <v>43.29</v>
          </cell>
          <cell r="F315">
            <v>63.58</v>
          </cell>
          <cell r="G315">
            <v>91.5</v>
          </cell>
          <cell r="H315">
            <v>84.2</v>
          </cell>
          <cell r="I315">
            <v>72.48</v>
          </cell>
          <cell r="J315">
            <v>55.94</v>
          </cell>
          <cell r="K315">
            <v>87.78</v>
          </cell>
          <cell r="L315">
            <v>84.55</v>
          </cell>
          <cell r="M315">
            <v>115.65</v>
          </cell>
          <cell r="N315">
            <v>95.17</v>
          </cell>
          <cell r="O315">
            <v>84.82</v>
          </cell>
          <cell r="P315">
            <v>71.599999999999994</v>
          </cell>
          <cell r="Q315">
            <v>75.13</v>
          </cell>
          <cell r="R315">
            <v>88.97</v>
          </cell>
          <cell r="S315">
            <v>77.88</v>
          </cell>
          <cell r="T315">
            <v>101.95</v>
          </cell>
          <cell r="U315">
            <v>109.92</v>
          </cell>
          <cell r="V315">
            <v>124.06</v>
          </cell>
          <cell r="W315">
            <v>154.99</v>
          </cell>
          <cell r="X315">
            <v>181.89</v>
          </cell>
          <cell r="Y315">
            <v>175.63</v>
          </cell>
          <cell r="Z315">
            <v>143.63</v>
          </cell>
          <cell r="AA315">
            <v>139.25</v>
          </cell>
          <cell r="AB315">
            <v>139.06</v>
          </cell>
          <cell r="AC315">
            <v>136.16</v>
          </cell>
          <cell r="AD315">
            <v>130.87</v>
          </cell>
          <cell r="AE315">
            <v>113.06</v>
          </cell>
          <cell r="AF315">
            <v>102.56</v>
          </cell>
        </row>
        <row r="316">
          <cell r="A316" t="str">
            <v>UKK1</v>
          </cell>
          <cell r="B316">
            <v>3.5</v>
          </cell>
          <cell r="C316">
            <v>10.33</v>
          </cell>
          <cell r="D316">
            <v>21.5</v>
          </cell>
          <cell r="E316">
            <v>29.17</v>
          </cell>
          <cell r="F316">
            <v>32.83</v>
          </cell>
          <cell r="G316">
            <v>38.950000000000003</v>
          </cell>
          <cell r="H316">
            <v>50.65</v>
          </cell>
          <cell r="I316">
            <v>64.7</v>
          </cell>
          <cell r="J316">
            <v>57.48</v>
          </cell>
          <cell r="K316">
            <v>110.35</v>
          </cell>
          <cell r="L316">
            <v>127.75</v>
          </cell>
          <cell r="M316">
            <v>158.30000000000001</v>
          </cell>
          <cell r="N316">
            <v>158.19999999999999</v>
          </cell>
          <cell r="O316">
            <v>155.25</v>
          </cell>
          <cell r="P316">
            <v>164.71</v>
          </cell>
          <cell r="Q316">
            <v>150.97</v>
          </cell>
          <cell r="R316">
            <v>149.44999999999999</v>
          </cell>
          <cell r="S316">
            <v>246.83</v>
          </cell>
          <cell r="T316">
            <v>197.91</v>
          </cell>
          <cell r="U316">
            <v>216.6</v>
          </cell>
          <cell r="V316">
            <v>252.33</v>
          </cell>
          <cell r="W316">
            <v>321.26</v>
          </cell>
          <cell r="X316">
            <v>417.66</v>
          </cell>
          <cell r="Y316">
            <v>429.01</v>
          </cell>
          <cell r="Z316">
            <v>378.12</v>
          </cell>
          <cell r="AA316">
            <v>372.31</v>
          </cell>
          <cell r="AB316">
            <v>351.41</v>
          </cell>
          <cell r="AC316">
            <v>355.34</v>
          </cell>
          <cell r="AD316">
            <v>371.72</v>
          </cell>
          <cell r="AE316">
            <v>378.43</v>
          </cell>
          <cell r="AF316">
            <v>388.95</v>
          </cell>
        </row>
        <row r="317">
          <cell r="A317" t="str">
            <v>UKK2</v>
          </cell>
          <cell r="D317">
            <v>1</v>
          </cell>
          <cell r="E317">
            <v>10.83</v>
          </cell>
          <cell r="F317">
            <v>5.5</v>
          </cell>
          <cell r="G317">
            <v>9.5</v>
          </cell>
          <cell r="H317">
            <v>17</v>
          </cell>
          <cell r="I317">
            <v>22.83</v>
          </cell>
          <cell r="J317">
            <v>29.58</v>
          </cell>
          <cell r="K317">
            <v>26.07</v>
          </cell>
          <cell r="L317">
            <v>26.88</v>
          </cell>
          <cell r="M317">
            <v>39.270000000000003</v>
          </cell>
          <cell r="N317">
            <v>40.4</v>
          </cell>
          <cell r="O317">
            <v>47.89</v>
          </cell>
          <cell r="P317">
            <v>48.48</v>
          </cell>
          <cell r="Q317">
            <v>39.11</v>
          </cell>
          <cell r="R317">
            <v>38.76</v>
          </cell>
          <cell r="S317">
            <v>44.83</v>
          </cell>
          <cell r="T317">
            <v>48.1</v>
          </cell>
          <cell r="U317">
            <v>45.71</v>
          </cell>
          <cell r="V317">
            <v>69.2</v>
          </cell>
          <cell r="W317">
            <v>62.58</v>
          </cell>
          <cell r="X317">
            <v>73.03</v>
          </cell>
          <cell r="Y317">
            <v>75.349999999999994</v>
          </cell>
          <cell r="Z317">
            <v>89.01</v>
          </cell>
          <cell r="AA317">
            <v>88.97</v>
          </cell>
          <cell r="AB317">
            <v>63.15</v>
          </cell>
          <cell r="AC317">
            <v>73.7</v>
          </cell>
          <cell r="AD317">
            <v>80.67</v>
          </cell>
          <cell r="AE317">
            <v>77.239999999999995</v>
          </cell>
          <cell r="AF317">
            <v>73.930000000000007</v>
          </cell>
        </row>
        <row r="318">
          <cell r="A318" t="str">
            <v>UKK3</v>
          </cell>
          <cell r="D318">
            <v>1.5</v>
          </cell>
          <cell r="E318">
            <v>2</v>
          </cell>
          <cell r="F318">
            <v>2</v>
          </cell>
          <cell r="G318">
            <v>2.5</v>
          </cell>
          <cell r="H318">
            <v>4.75</v>
          </cell>
          <cell r="I318">
            <v>1.7</v>
          </cell>
          <cell r="J318">
            <v>8.5</v>
          </cell>
          <cell r="K318">
            <v>9.33</v>
          </cell>
          <cell r="L318">
            <v>7.87</v>
          </cell>
          <cell r="M318">
            <v>12.95</v>
          </cell>
          <cell r="N318">
            <v>10.29</v>
          </cell>
          <cell r="O318">
            <v>9.17</v>
          </cell>
          <cell r="P318">
            <v>11.45</v>
          </cell>
          <cell r="Q318">
            <v>10.17</v>
          </cell>
          <cell r="R318">
            <v>13</v>
          </cell>
          <cell r="S318">
            <v>11.58</v>
          </cell>
          <cell r="T318">
            <v>19.190000000000001</v>
          </cell>
          <cell r="U318">
            <v>23.98</v>
          </cell>
          <cell r="V318">
            <v>19.48</v>
          </cell>
          <cell r="W318">
            <v>15.8</v>
          </cell>
          <cell r="X318">
            <v>16.579999999999998</v>
          </cell>
          <cell r="Y318">
            <v>19.52</v>
          </cell>
          <cell r="Z318">
            <v>20.260000000000002</v>
          </cell>
          <cell r="AA318">
            <v>18.079999999999998</v>
          </cell>
          <cell r="AB318">
            <v>15.11</v>
          </cell>
          <cell r="AC318">
            <v>23.3</v>
          </cell>
          <cell r="AD318">
            <v>15.18</v>
          </cell>
          <cell r="AE318">
            <v>21.03</v>
          </cell>
          <cell r="AF318">
            <v>20.75</v>
          </cell>
        </row>
        <row r="319">
          <cell r="A319" t="str">
            <v>UKK4</v>
          </cell>
          <cell r="C319">
            <v>4.17</v>
          </cell>
          <cell r="D319">
            <v>8.17</v>
          </cell>
          <cell r="E319">
            <v>9</v>
          </cell>
          <cell r="F319">
            <v>14</v>
          </cell>
          <cell r="G319">
            <v>11.92</v>
          </cell>
          <cell r="H319">
            <v>19.920000000000002</v>
          </cell>
          <cell r="I319">
            <v>16.7</v>
          </cell>
          <cell r="J319">
            <v>12.67</v>
          </cell>
          <cell r="K319">
            <v>17</v>
          </cell>
          <cell r="L319">
            <v>12.67</v>
          </cell>
          <cell r="M319">
            <v>24.17</v>
          </cell>
          <cell r="N319">
            <v>23.92</v>
          </cell>
          <cell r="O319">
            <v>20</v>
          </cell>
          <cell r="P319">
            <v>22.35</v>
          </cell>
          <cell r="Q319">
            <v>29.02</v>
          </cell>
          <cell r="R319">
            <v>34.950000000000003</v>
          </cell>
          <cell r="S319">
            <v>22.23</v>
          </cell>
          <cell r="T319">
            <v>30.33</v>
          </cell>
          <cell r="U319">
            <v>40.31</v>
          </cell>
          <cell r="V319">
            <v>39.26</v>
          </cell>
          <cell r="W319">
            <v>41.82</v>
          </cell>
          <cell r="X319">
            <v>53.02</v>
          </cell>
          <cell r="Y319">
            <v>47.04</v>
          </cell>
          <cell r="Z319">
            <v>65.989999999999995</v>
          </cell>
          <cell r="AA319">
            <v>54.8</v>
          </cell>
          <cell r="AB319">
            <v>35.43</v>
          </cell>
          <cell r="AC319">
            <v>44.2</v>
          </cell>
          <cell r="AD319">
            <v>44.26</v>
          </cell>
          <cell r="AE319">
            <v>39.06</v>
          </cell>
          <cell r="AF319">
            <v>34.85</v>
          </cell>
        </row>
        <row r="320">
          <cell r="A320" t="str">
            <v>UKL1</v>
          </cell>
          <cell r="C320">
            <v>1</v>
          </cell>
          <cell r="D320">
            <v>3.07</v>
          </cell>
          <cell r="E320">
            <v>2</v>
          </cell>
          <cell r="F320">
            <v>0.83</v>
          </cell>
          <cell r="G320">
            <v>5.5</v>
          </cell>
          <cell r="H320">
            <v>10.17</v>
          </cell>
          <cell r="I320">
            <v>14</v>
          </cell>
          <cell r="J320">
            <v>26.12</v>
          </cell>
          <cell r="K320">
            <v>15.67</v>
          </cell>
          <cell r="L320">
            <v>27.17</v>
          </cell>
          <cell r="M320">
            <v>31.78</v>
          </cell>
          <cell r="N320">
            <v>30.2</v>
          </cell>
          <cell r="O320">
            <v>37.43</v>
          </cell>
          <cell r="P320">
            <v>31.07</v>
          </cell>
          <cell r="Q320">
            <v>37.29</v>
          </cell>
          <cell r="R320">
            <v>43.44</v>
          </cell>
          <cell r="S320">
            <v>30.49</v>
          </cell>
          <cell r="T320">
            <v>33.380000000000003</v>
          </cell>
          <cell r="U320">
            <v>33.119999999999997</v>
          </cell>
          <cell r="V320">
            <v>43.53</v>
          </cell>
          <cell r="W320">
            <v>56.72</v>
          </cell>
          <cell r="X320">
            <v>55.1</v>
          </cell>
          <cell r="Y320">
            <v>65.180000000000007</v>
          </cell>
          <cell r="Z320">
            <v>61.74</v>
          </cell>
          <cell r="AA320">
            <v>55.18</v>
          </cell>
          <cell r="AB320">
            <v>73.72</v>
          </cell>
          <cell r="AC320">
            <v>58.52</v>
          </cell>
          <cell r="AD320">
            <v>58.99</v>
          </cell>
          <cell r="AE320">
            <v>61.04</v>
          </cell>
          <cell r="AF320">
            <v>57.74</v>
          </cell>
        </row>
        <row r="321">
          <cell r="A321" t="str">
            <v>UKL2</v>
          </cell>
          <cell r="C321">
            <v>1</v>
          </cell>
          <cell r="D321">
            <v>1.5</v>
          </cell>
          <cell r="E321">
            <v>6</v>
          </cell>
          <cell r="F321">
            <v>5</v>
          </cell>
          <cell r="G321">
            <v>4.33</v>
          </cell>
          <cell r="H321">
            <v>13.67</v>
          </cell>
          <cell r="I321">
            <v>13.17</v>
          </cell>
          <cell r="J321">
            <v>16.37</v>
          </cell>
          <cell r="K321">
            <v>23.21</v>
          </cell>
          <cell r="L321">
            <v>21.37</v>
          </cell>
          <cell r="M321">
            <v>24.57</v>
          </cell>
          <cell r="N321">
            <v>34.1</v>
          </cell>
          <cell r="O321">
            <v>31.33</v>
          </cell>
          <cell r="P321">
            <v>39.979999999999997</v>
          </cell>
          <cell r="Q321">
            <v>43.63</v>
          </cell>
          <cell r="R321">
            <v>36.93</v>
          </cell>
          <cell r="S321">
            <v>60.17</v>
          </cell>
          <cell r="T321">
            <v>59.24</v>
          </cell>
          <cell r="U321">
            <v>52.95</v>
          </cell>
          <cell r="V321">
            <v>64.459999999999994</v>
          </cell>
          <cell r="W321">
            <v>74.22</v>
          </cell>
          <cell r="X321">
            <v>76.650000000000006</v>
          </cell>
          <cell r="Y321">
            <v>81.180000000000007</v>
          </cell>
          <cell r="Z321">
            <v>79.36</v>
          </cell>
          <cell r="AA321">
            <v>61.06</v>
          </cell>
          <cell r="AB321">
            <v>77.17</v>
          </cell>
          <cell r="AC321">
            <v>63.83</v>
          </cell>
          <cell r="AD321">
            <v>46.03</v>
          </cell>
          <cell r="AE321">
            <v>64.540000000000006</v>
          </cell>
          <cell r="AF321">
            <v>68.510000000000005</v>
          </cell>
        </row>
        <row r="322">
          <cell r="A322" t="str">
            <v>UKM2</v>
          </cell>
          <cell r="B322">
            <v>2.5</v>
          </cell>
          <cell r="C322">
            <v>10.5</v>
          </cell>
          <cell r="D322">
            <v>9.5</v>
          </cell>
          <cell r="E322">
            <v>16.399999999999999</v>
          </cell>
          <cell r="F322">
            <v>13.5</v>
          </cell>
          <cell r="G322">
            <v>14</v>
          </cell>
          <cell r="H322">
            <v>16</v>
          </cell>
          <cell r="I322">
            <v>26.12</v>
          </cell>
          <cell r="J322">
            <v>27.03</v>
          </cell>
          <cell r="K322">
            <v>39.75</v>
          </cell>
          <cell r="L322">
            <v>49.53</v>
          </cell>
          <cell r="M322">
            <v>40.950000000000003</v>
          </cell>
          <cell r="N322">
            <v>49.28</v>
          </cell>
          <cell r="O322">
            <v>62.32</v>
          </cell>
          <cell r="P322">
            <v>54.92</v>
          </cell>
          <cell r="Q322">
            <v>52.56</v>
          </cell>
          <cell r="R322">
            <v>64.5</v>
          </cell>
          <cell r="S322">
            <v>86.05</v>
          </cell>
          <cell r="T322">
            <v>104.62</v>
          </cell>
          <cell r="U322">
            <v>106.89</v>
          </cell>
          <cell r="V322">
            <v>113.43</v>
          </cell>
          <cell r="W322">
            <v>135.02000000000001</v>
          </cell>
          <cell r="X322">
            <v>127.91</v>
          </cell>
          <cell r="Y322">
            <v>152.35</v>
          </cell>
          <cell r="Z322">
            <v>159.91</v>
          </cell>
          <cell r="AA322">
            <v>166.62</v>
          </cell>
          <cell r="AB322">
            <v>179.27</v>
          </cell>
          <cell r="AC322">
            <v>169.94</v>
          </cell>
          <cell r="AD322">
            <v>173.47</v>
          </cell>
          <cell r="AE322">
            <v>204.02</v>
          </cell>
          <cell r="AF322">
            <v>187.57</v>
          </cell>
        </row>
        <row r="323">
          <cell r="A323" t="str">
            <v>UKM3</v>
          </cell>
          <cell r="B323">
            <v>0.33</v>
          </cell>
          <cell r="C323">
            <v>3.67</v>
          </cell>
          <cell r="D323">
            <v>7.77</v>
          </cell>
          <cell r="E323">
            <v>6</v>
          </cell>
          <cell r="F323">
            <v>13.67</v>
          </cell>
          <cell r="G323">
            <v>8.4499999999999993</v>
          </cell>
          <cell r="H323">
            <v>26</v>
          </cell>
          <cell r="I323">
            <v>20</v>
          </cell>
          <cell r="J323">
            <v>24.67</v>
          </cell>
          <cell r="K323">
            <v>26.17</v>
          </cell>
          <cell r="L323">
            <v>29.92</v>
          </cell>
          <cell r="M323">
            <v>38.28</v>
          </cell>
          <cell r="N323">
            <v>45.75</v>
          </cell>
          <cell r="O323">
            <v>39.46</v>
          </cell>
          <cell r="P323">
            <v>35.36</v>
          </cell>
          <cell r="Q323">
            <v>40.06</v>
          </cell>
          <cell r="R323">
            <v>49.08</v>
          </cell>
          <cell r="S323">
            <v>48.44</v>
          </cell>
          <cell r="T323">
            <v>59.45</v>
          </cell>
          <cell r="U323">
            <v>59.08</v>
          </cell>
          <cell r="V323">
            <v>61.68</v>
          </cell>
          <cell r="W323">
            <v>84.27</v>
          </cell>
          <cell r="X323">
            <v>87.39</v>
          </cell>
          <cell r="Y323">
            <v>85.29</v>
          </cell>
          <cell r="Z323">
            <v>83.24</v>
          </cell>
          <cell r="AA323">
            <v>88.35</v>
          </cell>
          <cell r="AB323">
            <v>64.17</v>
          </cell>
          <cell r="AC323">
            <v>83.97</v>
          </cell>
          <cell r="AD323">
            <v>77.790000000000006</v>
          </cell>
          <cell r="AE323">
            <v>86.09</v>
          </cell>
          <cell r="AF323">
            <v>76.17</v>
          </cell>
        </row>
        <row r="324">
          <cell r="A324" t="str">
            <v>UKM5</v>
          </cell>
          <cell r="B324">
            <v>1</v>
          </cell>
          <cell r="C324">
            <v>2</v>
          </cell>
          <cell r="D324">
            <v>1</v>
          </cell>
          <cell r="E324">
            <v>1.4</v>
          </cell>
          <cell r="G324">
            <v>5.5</v>
          </cell>
          <cell r="H324">
            <v>14.55</v>
          </cell>
          <cell r="I324">
            <v>7.58</v>
          </cell>
          <cell r="J324">
            <v>7.7</v>
          </cell>
          <cell r="K324">
            <v>3.5</v>
          </cell>
          <cell r="L324">
            <v>10.85</v>
          </cell>
          <cell r="M324">
            <v>18.440000000000001</v>
          </cell>
          <cell r="N324">
            <v>20.170000000000002</v>
          </cell>
          <cell r="O324">
            <v>21.67</v>
          </cell>
          <cell r="P324">
            <v>19.5</v>
          </cell>
          <cell r="Q324">
            <v>22.83</v>
          </cell>
          <cell r="R324">
            <v>20.079999999999998</v>
          </cell>
          <cell r="S324">
            <v>35.880000000000003</v>
          </cell>
          <cell r="T324">
            <v>49.1</v>
          </cell>
          <cell r="U324">
            <v>43.27</v>
          </cell>
          <cell r="V324">
            <v>49.25</v>
          </cell>
          <cell r="W324">
            <v>51.72</v>
          </cell>
          <cell r="X324">
            <v>62.58</v>
          </cell>
          <cell r="Y324">
            <v>71.510000000000005</v>
          </cell>
          <cell r="Z324">
            <v>63.4</v>
          </cell>
          <cell r="AA324">
            <v>48.93</v>
          </cell>
          <cell r="AB324">
            <v>52.4</v>
          </cell>
          <cell r="AC324">
            <v>57.73</v>
          </cell>
          <cell r="AD324">
            <v>45.68</v>
          </cell>
          <cell r="AE324">
            <v>74.900000000000006</v>
          </cell>
          <cell r="AF324">
            <v>129.35</v>
          </cell>
        </row>
        <row r="325">
          <cell r="A325" t="str">
            <v>UKM6</v>
          </cell>
          <cell r="D325">
            <v>1</v>
          </cell>
          <cell r="E325">
            <v>1</v>
          </cell>
          <cell r="G325">
            <v>1</v>
          </cell>
          <cell r="H325">
            <v>1</v>
          </cell>
          <cell r="I325">
            <v>2</v>
          </cell>
          <cell r="J325">
            <v>2.5</v>
          </cell>
          <cell r="L325">
            <v>4</v>
          </cell>
          <cell r="M325">
            <v>2.83</v>
          </cell>
          <cell r="N325">
            <v>2</v>
          </cell>
          <cell r="O325">
            <v>2.25</v>
          </cell>
          <cell r="P325">
            <v>1</v>
          </cell>
          <cell r="Q325">
            <v>2</v>
          </cell>
          <cell r="R325">
            <v>1.5</v>
          </cell>
          <cell r="S325">
            <v>7.98</v>
          </cell>
          <cell r="T325">
            <v>4</v>
          </cell>
          <cell r="U325">
            <v>4.2300000000000004</v>
          </cell>
          <cell r="V325">
            <v>5.33</v>
          </cell>
          <cell r="W325">
            <v>5</v>
          </cell>
          <cell r="X325">
            <v>13.33</v>
          </cell>
          <cell r="Y325">
            <v>19.23</v>
          </cell>
          <cell r="Z325">
            <v>8.06</v>
          </cell>
          <cell r="AA325">
            <v>14.77</v>
          </cell>
          <cell r="AB325">
            <v>10.83</v>
          </cell>
          <cell r="AC325">
            <v>24.41</v>
          </cell>
          <cell r="AD325">
            <v>15.58</v>
          </cell>
          <cell r="AE325">
            <v>22.37</v>
          </cell>
          <cell r="AF325">
            <v>10.08</v>
          </cell>
        </row>
        <row r="326">
          <cell r="A326" t="str">
            <v>UKN0</v>
          </cell>
          <cell r="C326">
            <v>2</v>
          </cell>
          <cell r="D326">
            <v>1.5</v>
          </cell>
          <cell r="E326">
            <v>1</v>
          </cell>
          <cell r="F326">
            <v>3.33</v>
          </cell>
          <cell r="G326">
            <v>6.5</v>
          </cell>
          <cell r="H326">
            <v>7</v>
          </cell>
          <cell r="I326">
            <v>13</v>
          </cell>
          <cell r="J326">
            <v>14.33</v>
          </cell>
          <cell r="K326">
            <v>12.62</v>
          </cell>
          <cell r="L326">
            <v>10.33</v>
          </cell>
          <cell r="M326">
            <v>13.33</v>
          </cell>
          <cell r="N326">
            <v>11.95</v>
          </cell>
          <cell r="O326">
            <v>11.25</v>
          </cell>
          <cell r="P326">
            <v>17.670000000000002</v>
          </cell>
          <cell r="Q326">
            <v>7.75</v>
          </cell>
          <cell r="R326">
            <v>13.08</v>
          </cell>
          <cell r="S326">
            <v>21.87</v>
          </cell>
          <cell r="T326">
            <v>23.34</v>
          </cell>
          <cell r="U326">
            <v>15.95</v>
          </cell>
          <cell r="V326">
            <v>25.38</v>
          </cell>
          <cell r="W326">
            <v>21.28</v>
          </cell>
          <cell r="X326">
            <v>46.58</v>
          </cell>
          <cell r="Y326">
            <v>48.08</v>
          </cell>
          <cell r="Z326">
            <v>53.93</v>
          </cell>
          <cell r="AA326">
            <v>39.25</v>
          </cell>
          <cell r="AB326">
            <v>46.21</v>
          </cell>
          <cell r="AC326">
            <v>55.74</v>
          </cell>
          <cell r="AD326">
            <v>63.75</v>
          </cell>
          <cell r="AE326">
            <v>70.2</v>
          </cell>
          <cell r="AF326">
            <v>61.52</v>
          </cell>
        </row>
        <row r="327">
          <cell r="A327" t="str">
            <v>UKZZ</v>
          </cell>
          <cell r="B327">
            <v>3.25</v>
          </cell>
          <cell r="C327">
            <v>7.08</v>
          </cell>
          <cell r="D327">
            <v>12.25</v>
          </cell>
          <cell r="E327">
            <v>10.75</v>
          </cell>
          <cell r="F327">
            <v>7.26</v>
          </cell>
          <cell r="G327">
            <v>14.34</v>
          </cell>
          <cell r="H327">
            <v>15.25</v>
          </cell>
          <cell r="I327">
            <v>18.420000000000002</v>
          </cell>
          <cell r="J327">
            <v>13.18</v>
          </cell>
          <cell r="K327">
            <v>16.07</v>
          </cell>
          <cell r="L327">
            <v>18.88</v>
          </cell>
          <cell r="M327">
            <v>21.62</v>
          </cell>
          <cell r="N327">
            <v>22.02</v>
          </cell>
          <cell r="O327">
            <v>20.7</v>
          </cell>
          <cell r="P327">
            <v>17.670000000000002</v>
          </cell>
          <cell r="Q327">
            <v>16.53</v>
          </cell>
          <cell r="R327">
            <v>15.75</v>
          </cell>
          <cell r="S327">
            <v>18.079999999999998</v>
          </cell>
          <cell r="T327">
            <v>18.05</v>
          </cell>
          <cell r="U327">
            <v>19.670000000000002</v>
          </cell>
          <cell r="V327">
            <v>21.65</v>
          </cell>
          <cell r="W327">
            <v>40.9</v>
          </cell>
          <cell r="X327">
            <v>43.89</v>
          </cell>
          <cell r="Y327">
            <v>45.7</v>
          </cell>
          <cell r="Z327">
            <v>57.36</v>
          </cell>
          <cell r="AA327">
            <v>36.270000000000003</v>
          </cell>
          <cell r="AB327">
            <v>27.09</v>
          </cell>
          <cell r="AC327">
            <v>40.83</v>
          </cell>
          <cell r="AD327">
            <v>61.19</v>
          </cell>
          <cell r="AE327">
            <v>38.99</v>
          </cell>
          <cell r="AF327">
            <v>53.88</v>
          </cell>
        </row>
        <row r="328">
          <cell r="A328" t="str">
            <v>UKXX</v>
          </cell>
          <cell r="B328">
            <v>258.23</v>
          </cell>
          <cell r="C328">
            <v>845.78</v>
          </cell>
          <cell r="D328">
            <v>1129.93</v>
          </cell>
          <cell r="E328">
            <v>1385.55</v>
          </cell>
          <cell r="F328">
            <v>1584.74</v>
          </cell>
          <cell r="G328">
            <v>1546.83</v>
          </cell>
          <cell r="H328">
            <v>1495.55</v>
          </cell>
          <cell r="I328">
            <v>1359.77</v>
          </cell>
          <cell r="J328">
            <v>1497.93</v>
          </cell>
          <cell r="K328">
            <v>1507.32</v>
          </cell>
          <cell r="L328">
            <v>1356.76</v>
          </cell>
          <cell r="M328">
            <v>1286.03</v>
          </cell>
          <cell r="N328">
            <v>987.28</v>
          </cell>
          <cell r="O328">
            <v>633.33000000000004</v>
          </cell>
          <cell r="P328">
            <v>579.91999999999996</v>
          </cell>
          <cell r="Q328">
            <v>426.52</v>
          </cell>
          <cell r="R328">
            <v>412.76</v>
          </cell>
          <cell r="S328">
            <v>369.98</v>
          </cell>
          <cell r="T328">
            <v>332.58</v>
          </cell>
          <cell r="U328">
            <v>289</v>
          </cell>
          <cell r="V328">
            <v>321.48</v>
          </cell>
          <cell r="W328">
            <v>354.23</v>
          </cell>
          <cell r="X328">
            <v>300.19</v>
          </cell>
          <cell r="Y328">
            <v>283.74</v>
          </cell>
          <cell r="Z328">
            <v>277.27999999999997</v>
          </cell>
          <cell r="AA328">
            <v>243.14</v>
          </cell>
          <cell r="AB328">
            <v>245.67</v>
          </cell>
          <cell r="AC328">
            <v>206.38</v>
          </cell>
          <cell r="AD328">
            <v>192.78</v>
          </cell>
          <cell r="AE328">
            <v>220.03</v>
          </cell>
          <cell r="AF328">
            <v>201.62</v>
          </cell>
        </row>
        <row r="329">
          <cell r="A329" t="str">
            <v>IS00</v>
          </cell>
          <cell r="E329">
            <v>1.17</v>
          </cell>
          <cell r="F329">
            <v>2</v>
          </cell>
          <cell r="G329">
            <v>2</v>
          </cell>
          <cell r="I329">
            <v>0.5</v>
          </cell>
          <cell r="J329">
            <v>2.5</v>
          </cell>
          <cell r="K329">
            <v>2</v>
          </cell>
          <cell r="L329">
            <v>1.25</v>
          </cell>
          <cell r="M329">
            <v>1.95</v>
          </cell>
          <cell r="N329">
            <v>2.75</v>
          </cell>
          <cell r="O329">
            <v>3.87</v>
          </cell>
          <cell r="P329">
            <v>9.25</v>
          </cell>
          <cell r="Q329">
            <v>3</v>
          </cell>
          <cell r="R329">
            <v>0.5</v>
          </cell>
          <cell r="S329">
            <v>4.5</v>
          </cell>
          <cell r="T329">
            <v>6</v>
          </cell>
          <cell r="U329">
            <v>12.5</v>
          </cell>
          <cell r="V329">
            <v>11.68</v>
          </cell>
          <cell r="W329">
            <v>14.9</v>
          </cell>
          <cell r="X329">
            <v>25.12</v>
          </cell>
          <cell r="Y329">
            <v>26.7</v>
          </cell>
          <cell r="Z329">
            <v>18.43</v>
          </cell>
          <cell r="AA329">
            <v>37</v>
          </cell>
          <cell r="AB329">
            <v>27.12</v>
          </cell>
          <cell r="AC329">
            <v>30.7</v>
          </cell>
          <cell r="AD329">
            <v>30.66</v>
          </cell>
          <cell r="AE329">
            <v>29.51</v>
          </cell>
          <cell r="AF329">
            <v>24.22</v>
          </cell>
        </row>
        <row r="330">
          <cell r="A330" t="str">
            <v>ISZZ</v>
          </cell>
          <cell r="D330">
            <v>0.5</v>
          </cell>
          <cell r="E330">
            <v>0.5</v>
          </cell>
          <cell r="G330">
            <v>1</v>
          </cell>
          <cell r="H330">
            <v>1.33</v>
          </cell>
          <cell r="I330">
            <v>2</v>
          </cell>
          <cell r="J330">
            <v>1.33</v>
          </cell>
          <cell r="K330">
            <v>1.33</v>
          </cell>
          <cell r="M330">
            <v>1</v>
          </cell>
          <cell r="N330">
            <v>1.2</v>
          </cell>
          <cell r="O330">
            <v>3</v>
          </cell>
          <cell r="P330">
            <v>1</v>
          </cell>
          <cell r="Q330">
            <v>2.5</v>
          </cell>
          <cell r="R330">
            <v>5.58</v>
          </cell>
          <cell r="S330">
            <v>4.75</v>
          </cell>
          <cell r="T330">
            <v>5.17</v>
          </cell>
          <cell r="U330">
            <v>1</v>
          </cell>
          <cell r="V330">
            <v>4.03</v>
          </cell>
          <cell r="W330">
            <v>8.94</v>
          </cell>
          <cell r="X330">
            <v>10.83</v>
          </cell>
          <cell r="Y330">
            <v>10.83</v>
          </cell>
          <cell r="Z330">
            <v>2.75</v>
          </cell>
          <cell r="AA330">
            <v>2.81</v>
          </cell>
          <cell r="AB330">
            <v>3.7</v>
          </cell>
          <cell r="AC330">
            <v>0.25</v>
          </cell>
          <cell r="AD330">
            <v>2.5299999999999998</v>
          </cell>
          <cell r="AE330">
            <v>0.67</v>
          </cell>
          <cell r="AF330">
            <v>0.25</v>
          </cell>
        </row>
        <row r="331">
          <cell r="A331" t="str">
            <v>ISXX</v>
          </cell>
          <cell r="V331">
            <v>0.25</v>
          </cell>
          <cell r="AA331">
            <v>0.33</v>
          </cell>
          <cell r="AC331">
            <v>1</v>
          </cell>
        </row>
        <row r="332">
          <cell r="A332" t="str">
            <v>NO01</v>
          </cell>
          <cell r="B332">
            <v>4.5</v>
          </cell>
          <cell r="C332">
            <v>11.58</v>
          </cell>
          <cell r="D332">
            <v>29.25</v>
          </cell>
          <cell r="E332">
            <v>23.58</v>
          </cell>
          <cell r="F332">
            <v>27.17</v>
          </cell>
          <cell r="G332">
            <v>26.5</v>
          </cell>
          <cell r="H332">
            <v>22.17</v>
          </cell>
          <cell r="I332">
            <v>50</v>
          </cell>
          <cell r="J332">
            <v>41.78</v>
          </cell>
          <cell r="K332">
            <v>43.23</v>
          </cell>
          <cell r="L332">
            <v>34.4</v>
          </cell>
          <cell r="M332">
            <v>50.87</v>
          </cell>
          <cell r="N332">
            <v>67.739999999999995</v>
          </cell>
          <cell r="O332">
            <v>59.11</v>
          </cell>
          <cell r="P332">
            <v>59.45</v>
          </cell>
          <cell r="Q332">
            <v>76.38</v>
          </cell>
          <cell r="R332">
            <v>75.88</v>
          </cell>
          <cell r="S332">
            <v>68.92</v>
          </cell>
          <cell r="T332">
            <v>68.38</v>
          </cell>
          <cell r="U332">
            <v>101.74</v>
          </cell>
          <cell r="V332">
            <v>120.61</v>
          </cell>
          <cell r="W332">
            <v>134.07</v>
          </cell>
          <cell r="X332">
            <v>123.94</v>
          </cell>
          <cell r="Y332">
            <v>132.84</v>
          </cell>
          <cell r="Z332">
            <v>124.55</v>
          </cell>
          <cell r="AA332">
            <v>160.77000000000001</v>
          </cell>
          <cell r="AB332">
            <v>136.97</v>
          </cell>
          <cell r="AC332">
            <v>150.43</v>
          </cell>
          <cell r="AD332">
            <v>147.54</v>
          </cell>
          <cell r="AE332">
            <v>189.68</v>
          </cell>
          <cell r="AF332">
            <v>172.93</v>
          </cell>
        </row>
        <row r="333">
          <cell r="A333" t="str">
            <v>NO02</v>
          </cell>
          <cell r="C333">
            <v>2</v>
          </cell>
          <cell r="D333">
            <v>1</v>
          </cell>
          <cell r="E333">
            <v>2</v>
          </cell>
          <cell r="F333">
            <v>1</v>
          </cell>
          <cell r="G333">
            <v>1.33</v>
          </cell>
          <cell r="H333">
            <v>1</v>
          </cell>
          <cell r="I333">
            <v>3.83</v>
          </cell>
          <cell r="J333">
            <v>9</v>
          </cell>
          <cell r="K333">
            <v>3.5</v>
          </cell>
          <cell r="L333">
            <v>5</v>
          </cell>
          <cell r="M333">
            <v>2.5</v>
          </cell>
          <cell r="N333">
            <v>8</v>
          </cell>
          <cell r="O333">
            <v>3.5</v>
          </cell>
          <cell r="P333">
            <v>7</v>
          </cell>
          <cell r="Q333">
            <v>4.33</v>
          </cell>
          <cell r="R333">
            <v>3.5</v>
          </cell>
          <cell r="S333">
            <v>1.33</v>
          </cell>
          <cell r="T333">
            <v>5.5</v>
          </cell>
          <cell r="U333">
            <v>1.25</v>
          </cell>
          <cell r="V333">
            <v>6.04</v>
          </cell>
          <cell r="W333">
            <v>6.33</v>
          </cell>
          <cell r="X333">
            <v>12.75</v>
          </cell>
          <cell r="Y333">
            <v>10.56</v>
          </cell>
          <cell r="Z333">
            <v>10.029999999999999</v>
          </cell>
          <cell r="AA333">
            <v>11.25</v>
          </cell>
          <cell r="AB333">
            <v>5</v>
          </cell>
          <cell r="AC333">
            <v>10.050000000000001</v>
          </cell>
          <cell r="AD333">
            <v>8.07</v>
          </cell>
          <cell r="AE333">
            <v>12.62</v>
          </cell>
          <cell r="AF333">
            <v>8.0399999999999991</v>
          </cell>
        </row>
        <row r="334">
          <cell r="A334" t="str">
            <v>NO03</v>
          </cell>
          <cell r="C334">
            <v>2.67</v>
          </cell>
          <cell r="D334">
            <v>17</v>
          </cell>
          <cell r="E334">
            <v>12.67</v>
          </cell>
          <cell r="F334">
            <v>18.829999999999998</v>
          </cell>
          <cell r="G334">
            <v>22.25</v>
          </cell>
          <cell r="H334">
            <v>16.670000000000002</v>
          </cell>
          <cell r="I334">
            <v>34.5</v>
          </cell>
          <cell r="J334">
            <v>30.87</v>
          </cell>
          <cell r="K334">
            <v>25.87</v>
          </cell>
          <cell r="L334">
            <v>30.62</v>
          </cell>
          <cell r="M334">
            <v>37.47</v>
          </cell>
          <cell r="N334">
            <v>26.62</v>
          </cell>
          <cell r="O334">
            <v>25.82</v>
          </cell>
          <cell r="P334">
            <v>33.67</v>
          </cell>
          <cell r="Q334">
            <v>36.68</v>
          </cell>
          <cell r="R334">
            <v>30.15</v>
          </cell>
          <cell r="S334">
            <v>38.49</v>
          </cell>
          <cell r="T334">
            <v>56.88</v>
          </cell>
          <cell r="U334">
            <v>58.99</v>
          </cell>
          <cell r="V334">
            <v>58.36</v>
          </cell>
          <cell r="W334">
            <v>71.040000000000006</v>
          </cell>
          <cell r="X334">
            <v>80.349999999999994</v>
          </cell>
          <cell r="Y334">
            <v>88.57</v>
          </cell>
          <cell r="Z334">
            <v>71.75</v>
          </cell>
          <cell r="AA334">
            <v>80.989999999999995</v>
          </cell>
          <cell r="AB334">
            <v>59.82</v>
          </cell>
          <cell r="AC334">
            <v>71.959999999999994</v>
          </cell>
          <cell r="AD334">
            <v>125.73</v>
          </cell>
          <cell r="AE334">
            <v>90.62</v>
          </cell>
          <cell r="AF334">
            <v>107</v>
          </cell>
        </row>
        <row r="335">
          <cell r="A335" t="str">
            <v>NO04</v>
          </cell>
          <cell r="C335">
            <v>1</v>
          </cell>
          <cell r="D335">
            <v>3</v>
          </cell>
          <cell r="E335">
            <v>4</v>
          </cell>
          <cell r="F335">
            <v>7.33</v>
          </cell>
          <cell r="G335">
            <v>5.83</v>
          </cell>
          <cell r="H335">
            <v>11.5</v>
          </cell>
          <cell r="I335">
            <v>5</v>
          </cell>
          <cell r="J335">
            <v>9</v>
          </cell>
          <cell r="K335">
            <v>18.399999999999999</v>
          </cell>
          <cell r="L335">
            <v>14.5</v>
          </cell>
          <cell r="M335">
            <v>18.059999999999999</v>
          </cell>
          <cell r="N335">
            <v>21.92</v>
          </cell>
          <cell r="O335">
            <v>13.02</v>
          </cell>
          <cell r="P335">
            <v>32.229999999999997</v>
          </cell>
          <cell r="Q335">
            <v>31.17</v>
          </cell>
          <cell r="R335">
            <v>26.33</v>
          </cell>
          <cell r="S335">
            <v>33.83</v>
          </cell>
          <cell r="T335">
            <v>41.97</v>
          </cell>
          <cell r="U335">
            <v>44.48</v>
          </cell>
          <cell r="V335">
            <v>59.96</v>
          </cell>
          <cell r="W335">
            <v>47.12</v>
          </cell>
          <cell r="X335">
            <v>68.98</v>
          </cell>
          <cell r="Y335">
            <v>64.48</v>
          </cell>
          <cell r="Z335">
            <v>69.52</v>
          </cell>
          <cell r="AA335">
            <v>53.25</v>
          </cell>
          <cell r="AB335">
            <v>61.91</v>
          </cell>
          <cell r="AC335">
            <v>57.94</v>
          </cell>
          <cell r="AD335">
            <v>73.89</v>
          </cell>
          <cell r="AE335">
            <v>83.56</v>
          </cell>
          <cell r="AF335">
            <v>84.6</v>
          </cell>
        </row>
        <row r="336">
          <cell r="A336" t="str">
            <v>NO05</v>
          </cell>
          <cell r="C336">
            <v>1</v>
          </cell>
          <cell r="D336">
            <v>3.5</v>
          </cell>
          <cell r="E336">
            <v>3</v>
          </cell>
          <cell r="F336">
            <v>5.25</v>
          </cell>
          <cell r="G336">
            <v>6</v>
          </cell>
          <cell r="H336">
            <v>3.67</v>
          </cell>
          <cell r="I336">
            <v>8.83</v>
          </cell>
          <cell r="J336">
            <v>10.5</v>
          </cell>
          <cell r="K336">
            <v>12.67</v>
          </cell>
          <cell r="L336">
            <v>12.5</v>
          </cell>
          <cell r="M336">
            <v>22</v>
          </cell>
          <cell r="N336">
            <v>18.75</v>
          </cell>
          <cell r="O336">
            <v>15.53</v>
          </cell>
          <cell r="P336">
            <v>12.65</v>
          </cell>
          <cell r="Q336">
            <v>14.12</v>
          </cell>
          <cell r="R336">
            <v>9.83</v>
          </cell>
          <cell r="S336">
            <v>13.5</v>
          </cell>
          <cell r="T336">
            <v>39.479999999999997</v>
          </cell>
          <cell r="U336">
            <v>27.9</v>
          </cell>
          <cell r="V336">
            <v>33.700000000000003</v>
          </cell>
          <cell r="W336">
            <v>40.380000000000003</v>
          </cell>
          <cell r="X336">
            <v>44.27</v>
          </cell>
          <cell r="Y336">
            <v>42.14</v>
          </cell>
          <cell r="Z336">
            <v>43.57</v>
          </cell>
          <cell r="AA336">
            <v>35.57</v>
          </cell>
          <cell r="AB336">
            <v>38.31</v>
          </cell>
          <cell r="AC336">
            <v>49.18</v>
          </cell>
          <cell r="AD336">
            <v>68.37</v>
          </cell>
          <cell r="AE336">
            <v>44.33</v>
          </cell>
          <cell r="AF336">
            <v>66.22</v>
          </cell>
        </row>
        <row r="337">
          <cell r="A337" t="str">
            <v>NO06</v>
          </cell>
          <cell r="C337">
            <v>2</v>
          </cell>
          <cell r="D337">
            <v>2.5</v>
          </cell>
          <cell r="E337">
            <v>1</v>
          </cell>
          <cell r="F337">
            <v>7</v>
          </cell>
          <cell r="G337">
            <v>9.83</v>
          </cell>
          <cell r="H337">
            <v>5</v>
          </cell>
          <cell r="I337">
            <v>9.07</v>
          </cell>
          <cell r="J337">
            <v>12.14</v>
          </cell>
          <cell r="K337">
            <v>11.17</v>
          </cell>
          <cell r="L337">
            <v>6.95</v>
          </cell>
          <cell r="M337">
            <v>16</v>
          </cell>
          <cell r="N337">
            <v>19.36</v>
          </cell>
          <cell r="O337">
            <v>8.8699999999999992</v>
          </cell>
          <cell r="P337">
            <v>16.850000000000001</v>
          </cell>
          <cell r="Q337">
            <v>23.57</v>
          </cell>
          <cell r="R337">
            <v>17.059999999999999</v>
          </cell>
          <cell r="S337">
            <v>13.68</v>
          </cell>
          <cell r="T337">
            <v>16.02</v>
          </cell>
          <cell r="U337">
            <v>23.5</v>
          </cell>
          <cell r="V337">
            <v>25.01</v>
          </cell>
          <cell r="W337">
            <v>26.98</v>
          </cell>
          <cell r="X337">
            <v>33.6</v>
          </cell>
          <cell r="Y337">
            <v>51.86</v>
          </cell>
          <cell r="Z337">
            <v>28.87</v>
          </cell>
          <cell r="AA337">
            <v>41.43</v>
          </cell>
          <cell r="AB337">
            <v>38.130000000000003</v>
          </cell>
          <cell r="AC337">
            <v>47.05</v>
          </cell>
          <cell r="AD337">
            <v>64.45</v>
          </cell>
          <cell r="AE337">
            <v>52.87</v>
          </cell>
          <cell r="AF337">
            <v>33.65</v>
          </cell>
        </row>
        <row r="338">
          <cell r="A338" t="str">
            <v>NO07</v>
          </cell>
          <cell r="E338">
            <v>1.33</v>
          </cell>
          <cell r="G338">
            <v>0.5</v>
          </cell>
          <cell r="H338">
            <v>1.5</v>
          </cell>
          <cell r="I338">
            <v>3.5</v>
          </cell>
          <cell r="J338">
            <v>6.1</v>
          </cell>
          <cell r="L338">
            <v>3</v>
          </cell>
          <cell r="M338">
            <v>1</v>
          </cell>
          <cell r="N338">
            <v>5</v>
          </cell>
          <cell r="O338">
            <v>4</v>
          </cell>
          <cell r="P338">
            <v>2</v>
          </cell>
          <cell r="Q338">
            <v>4.5</v>
          </cell>
          <cell r="R338">
            <v>2.67</v>
          </cell>
          <cell r="S338">
            <v>5.35</v>
          </cell>
          <cell r="T338">
            <v>4.42</v>
          </cell>
          <cell r="U338">
            <v>6.7</v>
          </cell>
          <cell r="V338">
            <v>6.5</v>
          </cell>
          <cell r="W338">
            <v>6.32</v>
          </cell>
          <cell r="X338">
            <v>14.82</v>
          </cell>
          <cell r="Y338">
            <v>11.32</v>
          </cell>
          <cell r="Z338">
            <v>9.17</v>
          </cell>
          <cell r="AA338">
            <v>11.39</v>
          </cell>
          <cell r="AB338">
            <v>9.17</v>
          </cell>
          <cell r="AC338">
            <v>8.16</v>
          </cell>
          <cell r="AD338">
            <v>5.46</v>
          </cell>
          <cell r="AE338">
            <v>10.83</v>
          </cell>
          <cell r="AF338">
            <v>6.25</v>
          </cell>
        </row>
        <row r="339">
          <cell r="A339" t="str">
            <v>NOZZ</v>
          </cell>
          <cell r="E339">
            <v>1</v>
          </cell>
          <cell r="J339">
            <v>1</v>
          </cell>
          <cell r="M339">
            <v>1</v>
          </cell>
          <cell r="Q339">
            <v>0.57999999999999996</v>
          </cell>
          <cell r="S339">
            <v>1.17</v>
          </cell>
          <cell r="T339">
            <v>2.5</v>
          </cell>
          <cell r="U339">
            <v>0.37</v>
          </cell>
          <cell r="X339">
            <v>0.75</v>
          </cell>
          <cell r="Y339">
            <v>0.6</v>
          </cell>
          <cell r="AA339">
            <v>0.64</v>
          </cell>
          <cell r="AB339">
            <v>0.33</v>
          </cell>
          <cell r="AC339">
            <v>1.25</v>
          </cell>
          <cell r="AD339">
            <v>0.5</v>
          </cell>
          <cell r="AE339">
            <v>1.17</v>
          </cell>
        </row>
        <row r="340">
          <cell r="A340" t="str">
            <v>NOXX</v>
          </cell>
          <cell r="D340">
            <v>1</v>
          </cell>
          <cell r="E340">
            <v>2.67</v>
          </cell>
          <cell r="F340">
            <v>4.17</v>
          </cell>
          <cell r="G340">
            <v>4.33</v>
          </cell>
          <cell r="H340">
            <v>5.33</v>
          </cell>
          <cell r="I340">
            <v>3.17</v>
          </cell>
          <cell r="J340">
            <v>3.08</v>
          </cell>
          <cell r="K340">
            <v>6.97</v>
          </cell>
          <cell r="L340">
            <v>4</v>
          </cell>
          <cell r="M340">
            <v>1.75</v>
          </cell>
          <cell r="N340">
            <v>9.5</v>
          </cell>
          <cell r="O340">
            <v>0.83</v>
          </cell>
          <cell r="P340">
            <v>5.0599999999999996</v>
          </cell>
          <cell r="Q340">
            <v>5.92</v>
          </cell>
          <cell r="R340">
            <v>7.58</v>
          </cell>
          <cell r="S340">
            <v>6.7</v>
          </cell>
          <cell r="T340">
            <v>3.73</v>
          </cell>
          <cell r="U340">
            <v>6.17</v>
          </cell>
          <cell r="V340">
            <v>3.8</v>
          </cell>
          <cell r="W340">
            <v>3.58</v>
          </cell>
          <cell r="X340">
            <v>1.5</v>
          </cell>
          <cell r="Y340">
            <v>0.1</v>
          </cell>
          <cell r="Z340">
            <v>0.5</v>
          </cell>
          <cell r="AA340">
            <v>0.14000000000000001</v>
          </cell>
          <cell r="AB340">
            <v>1.07</v>
          </cell>
          <cell r="AC340">
            <v>1.52</v>
          </cell>
          <cell r="AD340">
            <v>4.2300000000000004</v>
          </cell>
          <cell r="AE340">
            <v>2.08</v>
          </cell>
          <cell r="AF340">
            <v>1.63</v>
          </cell>
        </row>
        <row r="341">
          <cell r="A341" t="str">
            <v>CH01</v>
          </cell>
          <cell r="B341">
            <v>19.579999999999998</v>
          </cell>
          <cell r="C341">
            <v>82.98</v>
          </cell>
          <cell r="D341">
            <v>139.94999999999999</v>
          </cell>
          <cell r="E341">
            <v>144.77000000000001</v>
          </cell>
          <cell r="F341">
            <v>189.85</v>
          </cell>
          <cell r="G341">
            <v>167.84</v>
          </cell>
          <cell r="H341">
            <v>203.75</v>
          </cell>
          <cell r="I341">
            <v>222.15</v>
          </cell>
          <cell r="J341">
            <v>208.82</v>
          </cell>
          <cell r="K341">
            <v>171.78</v>
          </cell>
          <cell r="L341">
            <v>193.62</v>
          </cell>
          <cell r="M341">
            <v>204.22</v>
          </cell>
          <cell r="N341">
            <v>221.8</v>
          </cell>
          <cell r="O341">
            <v>233.02</v>
          </cell>
          <cell r="P341">
            <v>191.43</v>
          </cell>
          <cell r="Q341">
            <v>198.35</v>
          </cell>
          <cell r="R341">
            <v>193.59</v>
          </cell>
          <cell r="S341">
            <v>228.57</v>
          </cell>
          <cell r="T341">
            <v>220.26</v>
          </cell>
          <cell r="U341">
            <v>259.62</v>
          </cell>
          <cell r="V341">
            <v>292.88</v>
          </cell>
          <cell r="W341">
            <v>288.86</v>
          </cell>
          <cell r="X341">
            <v>346.13</v>
          </cell>
          <cell r="Y341">
            <v>379.58</v>
          </cell>
          <cell r="Z341">
            <v>408.77</v>
          </cell>
          <cell r="AA341">
            <v>404.22</v>
          </cell>
          <cell r="AB341">
            <v>406.86</v>
          </cell>
          <cell r="AC341">
            <v>487.39</v>
          </cell>
          <cell r="AD341">
            <v>457.06</v>
          </cell>
          <cell r="AE341">
            <v>506.49</v>
          </cell>
          <cell r="AF341">
            <v>474.66</v>
          </cell>
        </row>
        <row r="342">
          <cell r="A342" t="str">
            <v>CH02</v>
          </cell>
          <cell r="B342">
            <v>12</v>
          </cell>
          <cell r="C342">
            <v>75.23</v>
          </cell>
          <cell r="D342">
            <v>106.68</v>
          </cell>
          <cell r="E342">
            <v>140.91999999999999</v>
          </cell>
          <cell r="F342">
            <v>181.68</v>
          </cell>
          <cell r="G342">
            <v>169.38</v>
          </cell>
          <cell r="H342">
            <v>196.9</v>
          </cell>
          <cell r="I342">
            <v>219.21</v>
          </cell>
          <cell r="J342">
            <v>223.07</v>
          </cell>
          <cell r="K342">
            <v>223.77</v>
          </cell>
          <cell r="L342">
            <v>271.11</v>
          </cell>
          <cell r="M342">
            <v>289.92</v>
          </cell>
          <cell r="N342">
            <v>264.67</v>
          </cell>
          <cell r="O342">
            <v>277.32</v>
          </cell>
          <cell r="P342">
            <v>254.35</v>
          </cell>
          <cell r="Q342">
            <v>291.97000000000003</v>
          </cell>
          <cell r="R342">
            <v>296.62</v>
          </cell>
          <cell r="S342">
            <v>278.83</v>
          </cell>
          <cell r="T342">
            <v>284.42</v>
          </cell>
          <cell r="U342">
            <v>298.11</v>
          </cell>
          <cell r="V342">
            <v>419.81</v>
          </cell>
          <cell r="W342">
            <v>412.23</v>
          </cell>
          <cell r="X342">
            <v>445.22</v>
          </cell>
          <cell r="Y342">
            <v>466.61</v>
          </cell>
          <cell r="Z342">
            <v>485.92</v>
          </cell>
          <cell r="AA342">
            <v>465.4</v>
          </cell>
          <cell r="AB342">
            <v>500.79</v>
          </cell>
          <cell r="AC342">
            <v>601.25</v>
          </cell>
          <cell r="AD342">
            <v>564.16999999999996</v>
          </cell>
          <cell r="AE342">
            <v>559.29</v>
          </cell>
          <cell r="AF342">
            <v>554.80999999999995</v>
          </cell>
        </row>
        <row r="343">
          <cell r="A343" t="str">
            <v>CH03</v>
          </cell>
          <cell r="B343">
            <v>91.4</v>
          </cell>
          <cell r="C343">
            <v>212.34</v>
          </cell>
          <cell r="D343">
            <v>296.85000000000002</v>
          </cell>
          <cell r="E343">
            <v>346.55</v>
          </cell>
          <cell r="F343">
            <v>318.32</v>
          </cell>
          <cell r="G343">
            <v>349.68</v>
          </cell>
          <cell r="H343">
            <v>354.36</v>
          </cell>
          <cell r="I343">
            <v>379.95</v>
          </cell>
          <cell r="J343">
            <v>342.55</v>
          </cell>
          <cell r="K343">
            <v>368.64</v>
          </cell>
          <cell r="L343">
            <v>413.24</v>
          </cell>
          <cell r="M343">
            <v>371.55</v>
          </cell>
          <cell r="N343">
            <v>400.1</v>
          </cell>
          <cell r="O343">
            <v>345.19</v>
          </cell>
          <cell r="P343">
            <v>332.52</v>
          </cell>
          <cell r="Q343">
            <v>351.43</v>
          </cell>
          <cell r="R343">
            <v>351.19</v>
          </cell>
          <cell r="S343">
            <v>394.01</v>
          </cell>
          <cell r="T343">
            <v>379.55</v>
          </cell>
          <cell r="U343">
            <v>403.73</v>
          </cell>
          <cell r="V343">
            <v>422.4</v>
          </cell>
          <cell r="W343">
            <v>457.22</v>
          </cell>
          <cell r="X343">
            <v>507.33</v>
          </cell>
          <cell r="Y343">
            <v>547.01</v>
          </cell>
          <cell r="Z343">
            <v>617</v>
          </cell>
          <cell r="AA343">
            <v>561.27</v>
          </cell>
          <cell r="AB343">
            <v>565.26</v>
          </cell>
          <cell r="AC343">
            <v>651.61</v>
          </cell>
          <cell r="AD343">
            <v>629.07000000000005</v>
          </cell>
          <cell r="AE343">
            <v>654.03</v>
          </cell>
          <cell r="AF343">
            <v>636.11</v>
          </cell>
        </row>
        <row r="344">
          <cell r="A344" t="str">
            <v>CH04</v>
          </cell>
          <cell r="B344">
            <v>37.17</v>
          </cell>
          <cell r="C344">
            <v>127</v>
          </cell>
          <cell r="D344">
            <v>208.05</v>
          </cell>
          <cell r="E344">
            <v>224.48</v>
          </cell>
          <cell r="F344">
            <v>260.29000000000002</v>
          </cell>
          <cell r="G344">
            <v>292.45999999999998</v>
          </cell>
          <cell r="H344">
            <v>357.34</v>
          </cell>
          <cell r="I344">
            <v>346.69</v>
          </cell>
          <cell r="J344">
            <v>380.28</v>
          </cell>
          <cell r="K344">
            <v>343.51</v>
          </cell>
          <cell r="L344">
            <v>378.83</v>
          </cell>
          <cell r="M344">
            <v>442.03</v>
          </cell>
          <cell r="N344">
            <v>434.89</v>
          </cell>
          <cell r="O344">
            <v>398.51</v>
          </cell>
          <cell r="P344">
            <v>418.38</v>
          </cell>
          <cell r="Q344">
            <v>420.25</v>
          </cell>
          <cell r="R344">
            <v>387.13</v>
          </cell>
          <cell r="S344">
            <v>367.36</v>
          </cell>
          <cell r="T344">
            <v>369.23</v>
          </cell>
          <cell r="U344">
            <v>411.38</v>
          </cell>
          <cell r="V344">
            <v>457.7</v>
          </cell>
          <cell r="W344">
            <v>582.54999999999995</v>
          </cell>
          <cell r="X344">
            <v>523.91</v>
          </cell>
          <cell r="Y344">
            <v>618.19000000000005</v>
          </cell>
          <cell r="Z344">
            <v>568.5</v>
          </cell>
          <cell r="AA344">
            <v>535.91</v>
          </cell>
          <cell r="AB344">
            <v>587.74</v>
          </cell>
          <cell r="AC344">
            <v>643.97</v>
          </cell>
          <cell r="AD344">
            <v>741.51</v>
          </cell>
          <cell r="AE344">
            <v>665.38</v>
          </cell>
          <cell r="AF344">
            <v>687.55</v>
          </cell>
        </row>
        <row r="345">
          <cell r="A345" t="str">
            <v>CH05</v>
          </cell>
          <cell r="B345">
            <v>11.17</v>
          </cell>
          <cell r="C345">
            <v>35</v>
          </cell>
          <cell r="D345">
            <v>61.92</v>
          </cell>
          <cell r="E345">
            <v>89.78</v>
          </cell>
          <cell r="F345">
            <v>97.06</v>
          </cell>
          <cell r="G345">
            <v>121.45</v>
          </cell>
          <cell r="H345">
            <v>127.2</v>
          </cell>
          <cell r="I345">
            <v>153</v>
          </cell>
          <cell r="J345">
            <v>150.75</v>
          </cell>
          <cell r="K345">
            <v>147.62</v>
          </cell>
          <cell r="L345">
            <v>217.09</v>
          </cell>
          <cell r="M345">
            <v>184.84</v>
          </cell>
          <cell r="N345">
            <v>250.54</v>
          </cell>
          <cell r="O345">
            <v>219.51</v>
          </cell>
          <cell r="P345">
            <v>208.29</v>
          </cell>
          <cell r="Q345">
            <v>218.32</v>
          </cell>
          <cell r="R345">
            <v>214.21</v>
          </cell>
          <cell r="S345">
            <v>201.48</v>
          </cell>
          <cell r="T345">
            <v>216.91</v>
          </cell>
          <cell r="U345">
            <v>249.19</v>
          </cell>
          <cell r="V345">
            <v>307.99</v>
          </cell>
          <cell r="W345">
            <v>348.69</v>
          </cell>
          <cell r="X345">
            <v>323.37</v>
          </cell>
          <cell r="Y345">
            <v>325.62</v>
          </cell>
          <cell r="Z345">
            <v>362.98</v>
          </cell>
          <cell r="AA345">
            <v>324.88</v>
          </cell>
          <cell r="AB345">
            <v>337.46</v>
          </cell>
          <cell r="AC345">
            <v>327.58</v>
          </cell>
          <cell r="AD345">
            <v>421.78</v>
          </cell>
          <cell r="AE345">
            <v>394.32</v>
          </cell>
          <cell r="AF345">
            <v>417.08</v>
          </cell>
        </row>
        <row r="346">
          <cell r="A346" t="str">
            <v>CH06</v>
          </cell>
          <cell r="B346">
            <v>3.33</v>
          </cell>
          <cell r="C346">
            <v>15.17</v>
          </cell>
          <cell r="D346">
            <v>36.1</v>
          </cell>
          <cell r="E346">
            <v>43.75</v>
          </cell>
          <cell r="F346">
            <v>56.12</v>
          </cell>
          <cell r="G346">
            <v>54.14</v>
          </cell>
          <cell r="H346">
            <v>60.27</v>
          </cell>
          <cell r="I346">
            <v>90.5</v>
          </cell>
          <cell r="J346">
            <v>106.95</v>
          </cell>
          <cell r="K346">
            <v>100.22</v>
          </cell>
          <cell r="L346">
            <v>128.83000000000001</v>
          </cell>
          <cell r="M346">
            <v>138.5</v>
          </cell>
          <cell r="N346">
            <v>118.17</v>
          </cell>
          <cell r="O346">
            <v>129.79</v>
          </cell>
          <cell r="P346">
            <v>99.6</v>
          </cell>
          <cell r="Q346">
            <v>176.17</v>
          </cell>
          <cell r="R346">
            <v>153.47</v>
          </cell>
          <cell r="S346">
            <v>176.64</v>
          </cell>
          <cell r="T346">
            <v>138.09</v>
          </cell>
          <cell r="U346">
            <v>158.07</v>
          </cell>
          <cell r="V346">
            <v>163.22999999999999</v>
          </cell>
          <cell r="W346">
            <v>195.24</v>
          </cell>
          <cell r="X346">
            <v>228.28</v>
          </cell>
          <cell r="Y346">
            <v>243.12</v>
          </cell>
          <cell r="Z346">
            <v>252.64</v>
          </cell>
          <cell r="AA346">
            <v>241.47</v>
          </cell>
          <cell r="AB346">
            <v>278.7</v>
          </cell>
          <cell r="AC346">
            <v>248.94</v>
          </cell>
          <cell r="AD346">
            <v>268.39999999999998</v>
          </cell>
          <cell r="AE346">
            <v>314.8</v>
          </cell>
          <cell r="AF346">
            <v>301.39</v>
          </cell>
        </row>
        <row r="347">
          <cell r="A347" t="str">
            <v>CH07</v>
          </cell>
          <cell r="B347">
            <v>2.33</v>
          </cell>
          <cell r="C347">
            <v>11.83</v>
          </cell>
          <cell r="D347">
            <v>16.329999999999998</v>
          </cell>
          <cell r="E347">
            <v>11</v>
          </cell>
          <cell r="F347">
            <v>21.33</v>
          </cell>
          <cell r="G347">
            <v>24.87</v>
          </cell>
          <cell r="H347">
            <v>21.67</v>
          </cell>
          <cell r="I347">
            <v>38.33</v>
          </cell>
          <cell r="J347">
            <v>38.83</v>
          </cell>
          <cell r="K347">
            <v>36.65</v>
          </cell>
          <cell r="L347">
            <v>38.42</v>
          </cell>
          <cell r="M347">
            <v>58.5</v>
          </cell>
          <cell r="N347">
            <v>31.5</v>
          </cell>
          <cell r="O347">
            <v>36.17</v>
          </cell>
          <cell r="P347">
            <v>46.05</v>
          </cell>
          <cell r="Q347">
            <v>45.03</v>
          </cell>
          <cell r="R347">
            <v>43.28</v>
          </cell>
          <cell r="S347">
            <v>42.87</v>
          </cell>
          <cell r="T347">
            <v>40.200000000000003</v>
          </cell>
          <cell r="U347">
            <v>61.03</v>
          </cell>
          <cell r="V347">
            <v>49.28</v>
          </cell>
          <cell r="W347">
            <v>59.08</v>
          </cell>
          <cell r="X347">
            <v>72.92</v>
          </cell>
          <cell r="Y347">
            <v>86.33</v>
          </cell>
          <cell r="Z347">
            <v>66.47</v>
          </cell>
          <cell r="AA347">
            <v>70.41</v>
          </cell>
          <cell r="AB347">
            <v>77.459999999999994</v>
          </cell>
          <cell r="AC347">
            <v>68.62</v>
          </cell>
          <cell r="AD347">
            <v>75</v>
          </cell>
          <cell r="AE347">
            <v>71.930000000000007</v>
          </cell>
          <cell r="AF347">
            <v>127.07</v>
          </cell>
        </row>
        <row r="348">
          <cell r="A348" t="str">
            <v>CHZZ</v>
          </cell>
          <cell r="B348">
            <v>2.25</v>
          </cell>
          <cell r="C348">
            <v>8.33</v>
          </cell>
          <cell r="D348">
            <v>8.8699999999999992</v>
          </cell>
          <cell r="E348">
            <v>9.33</v>
          </cell>
          <cell r="F348">
            <v>5.67</v>
          </cell>
          <cell r="G348">
            <v>10.92</v>
          </cell>
          <cell r="H348">
            <v>15.33</v>
          </cell>
          <cell r="I348">
            <v>17.079999999999998</v>
          </cell>
          <cell r="J348">
            <v>7.28</v>
          </cell>
          <cell r="K348">
            <v>25.04</v>
          </cell>
          <cell r="L348">
            <v>24.5</v>
          </cell>
          <cell r="M348">
            <v>20.75</v>
          </cell>
          <cell r="N348">
            <v>35</v>
          </cell>
          <cell r="O348">
            <v>28.17</v>
          </cell>
          <cell r="P348">
            <v>21.33</v>
          </cell>
          <cell r="Q348">
            <v>23.28</v>
          </cell>
          <cell r="R348">
            <v>19.95</v>
          </cell>
          <cell r="S348">
            <v>26.07</v>
          </cell>
          <cell r="T348">
            <v>32.479999999999997</v>
          </cell>
          <cell r="U348">
            <v>31.46</v>
          </cell>
          <cell r="V348">
            <v>31.16</v>
          </cell>
          <cell r="W348">
            <v>37.119999999999997</v>
          </cell>
          <cell r="X348">
            <v>37.270000000000003</v>
          </cell>
          <cell r="Y348">
            <v>43.65</v>
          </cell>
          <cell r="Z348">
            <v>37.96</v>
          </cell>
          <cell r="AA348">
            <v>47.39</v>
          </cell>
          <cell r="AB348">
            <v>27.7</v>
          </cell>
          <cell r="AC348">
            <v>30.4</v>
          </cell>
          <cell r="AD348">
            <v>45.83</v>
          </cell>
          <cell r="AE348">
            <v>45.13</v>
          </cell>
          <cell r="AF348">
            <v>54.21</v>
          </cell>
        </row>
        <row r="349">
          <cell r="A349" t="str">
            <v>CHXX</v>
          </cell>
          <cell r="B349">
            <v>1</v>
          </cell>
          <cell r="C349">
            <v>7.67</v>
          </cell>
          <cell r="D349">
            <v>12.83</v>
          </cell>
          <cell r="E349">
            <v>19.170000000000002</v>
          </cell>
          <cell r="F349">
            <v>24.15</v>
          </cell>
          <cell r="G349">
            <v>27.92</v>
          </cell>
          <cell r="H349">
            <v>30.7</v>
          </cell>
          <cell r="I349">
            <v>26.67</v>
          </cell>
          <cell r="J349">
            <v>32.450000000000003</v>
          </cell>
          <cell r="K349">
            <v>24.45</v>
          </cell>
          <cell r="L349">
            <v>28.03</v>
          </cell>
          <cell r="M349">
            <v>25.34</v>
          </cell>
          <cell r="N349">
            <v>18.37</v>
          </cell>
          <cell r="O349">
            <v>19.100000000000001</v>
          </cell>
          <cell r="P349">
            <v>13.53</v>
          </cell>
          <cell r="Q349">
            <v>7.49</v>
          </cell>
          <cell r="R349">
            <v>15.37</v>
          </cell>
          <cell r="S349">
            <v>10.09</v>
          </cell>
          <cell r="T349">
            <v>7.33</v>
          </cell>
          <cell r="U349">
            <v>15.17</v>
          </cell>
          <cell r="V349">
            <v>6.79</v>
          </cell>
          <cell r="W349">
            <v>6.75</v>
          </cell>
          <cell r="X349">
            <v>12.33</v>
          </cell>
          <cell r="Y349">
            <v>15.58</v>
          </cell>
          <cell r="Z349">
            <v>14.19</v>
          </cell>
          <cell r="AA349">
            <v>13.48</v>
          </cell>
          <cell r="AB349">
            <v>13.39</v>
          </cell>
          <cell r="AC349">
            <v>14.15</v>
          </cell>
          <cell r="AD349">
            <v>11.48</v>
          </cell>
          <cell r="AE349">
            <v>9.61</v>
          </cell>
          <cell r="AF349">
            <v>9.9</v>
          </cell>
        </row>
        <row r="350">
          <cell r="A350" t="str">
            <v>TR10</v>
          </cell>
          <cell r="E350">
            <v>1</v>
          </cell>
          <cell r="F350">
            <v>4</v>
          </cell>
          <cell r="G350">
            <v>0.14000000000000001</v>
          </cell>
          <cell r="H350">
            <v>2</v>
          </cell>
          <cell r="I350">
            <v>0.75</v>
          </cell>
          <cell r="J350">
            <v>1</v>
          </cell>
          <cell r="K350">
            <v>2</v>
          </cell>
          <cell r="L350">
            <v>0.1</v>
          </cell>
          <cell r="M350">
            <v>2.5</v>
          </cell>
          <cell r="N350">
            <v>2.25</v>
          </cell>
          <cell r="O350">
            <v>2.33</v>
          </cell>
          <cell r="P350">
            <v>2.25</v>
          </cell>
          <cell r="R350">
            <v>2.25</v>
          </cell>
          <cell r="S350">
            <v>2.5</v>
          </cell>
          <cell r="T350">
            <v>2.98</v>
          </cell>
          <cell r="U350">
            <v>7.09</v>
          </cell>
          <cell r="V350">
            <v>10.7</v>
          </cell>
          <cell r="W350">
            <v>18.420000000000002</v>
          </cell>
          <cell r="X350">
            <v>11.17</v>
          </cell>
          <cell r="Y350">
            <v>30.97</v>
          </cell>
          <cell r="Z350">
            <v>25.44</v>
          </cell>
          <cell r="AA350">
            <v>30.66</v>
          </cell>
          <cell r="AB350">
            <v>56.05</v>
          </cell>
          <cell r="AC350">
            <v>91.11</v>
          </cell>
          <cell r="AD350">
            <v>130.82</v>
          </cell>
          <cell r="AE350">
            <v>124.73</v>
          </cell>
          <cell r="AF350">
            <v>141.46</v>
          </cell>
        </row>
        <row r="351">
          <cell r="A351" t="str">
            <v>TR21</v>
          </cell>
          <cell r="V351">
            <v>1</v>
          </cell>
          <cell r="AA351">
            <v>2</v>
          </cell>
          <cell r="AB351">
            <v>0.5</v>
          </cell>
          <cell r="AC351">
            <v>3.25</v>
          </cell>
          <cell r="AD351">
            <v>1.75</v>
          </cell>
          <cell r="AE351">
            <v>5.5</v>
          </cell>
          <cell r="AF351">
            <v>4.8</v>
          </cell>
        </row>
        <row r="352">
          <cell r="A352" t="str">
            <v>TR31</v>
          </cell>
          <cell r="C352">
            <v>1</v>
          </cell>
          <cell r="K352">
            <v>1</v>
          </cell>
          <cell r="L352">
            <v>1</v>
          </cell>
          <cell r="O352">
            <v>0.11</v>
          </cell>
          <cell r="T352">
            <v>0.33</v>
          </cell>
          <cell r="U352">
            <v>1</v>
          </cell>
          <cell r="W352">
            <v>1.5</v>
          </cell>
          <cell r="Y352">
            <v>4</v>
          </cell>
          <cell r="Z352">
            <v>2</v>
          </cell>
          <cell r="AA352">
            <v>4.9000000000000004</v>
          </cell>
          <cell r="AB352">
            <v>9.5</v>
          </cell>
          <cell r="AC352">
            <v>2.17</v>
          </cell>
          <cell r="AD352">
            <v>7.38</v>
          </cell>
          <cell r="AE352">
            <v>9.9</v>
          </cell>
          <cell r="AF352">
            <v>22.33</v>
          </cell>
        </row>
        <row r="353">
          <cell r="A353" t="str">
            <v>TR32</v>
          </cell>
          <cell r="U353">
            <v>0.4</v>
          </cell>
          <cell r="AB353">
            <v>1</v>
          </cell>
          <cell r="AC353">
            <v>1</v>
          </cell>
          <cell r="AD353">
            <v>1.78</v>
          </cell>
          <cell r="AE353">
            <v>1</v>
          </cell>
        </row>
        <row r="354">
          <cell r="A354" t="str">
            <v>TR33</v>
          </cell>
          <cell r="R354">
            <v>0.14000000000000001</v>
          </cell>
          <cell r="V354">
            <v>1</v>
          </cell>
          <cell r="AA354">
            <v>4.5</v>
          </cell>
          <cell r="AB354">
            <v>1.5</v>
          </cell>
          <cell r="AC354">
            <v>1</v>
          </cell>
          <cell r="AE354">
            <v>17</v>
          </cell>
          <cell r="AF354">
            <v>33.33</v>
          </cell>
        </row>
        <row r="355">
          <cell r="A355" t="str">
            <v>TR41</v>
          </cell>
          <cell r="T355">
            <v>0.33</v>
          </cell>
          <cell r="V355">
            <v>1.1399999999999999</v>
          </cell>
          <cell r="W355">
            <v>2.75</v>
          </cell>
          <cell r="X355">
            <v>1.17</v>
          </cell>
          <cell r="Y355">
            <v>1.33</v>
          </cell>
          <cell r="Z355">
            <v>1.1100000000000001</v>
          </cell>
          <cell r="AA355">
            <v>2.5299999999999998</v>
          </cell>
          <cell r="AB355">
            <v>4.83</v>
          </cell>
          <cell r="AC355">
            <v>3.45</v>
          </cell>
          <cell r="AD355">
            <v>1.67</v>
          </cell>
          <cell r="AE355">
            <v>1.2</v>
          </cell>
          <cell r="AF355">
            <v>5.25</v>
          </cell>
        </row>
        <row r="356">
          <cell r="A356" t="str">
            <v>TR42</v>
          </cell>
          <cell r="Q356">
            <v>0.33</v>
          </cell>
          <cell r="S356">
            <v>0.5</v>
          </cell>
          <cell r="U356">
            <v>0.25</v>
          </cell>
          <cell r="V356">
            <v>1</v>
          </cell>
          <cell r="W356">
            <v>0.33</v>
          </cell>
          <cell r="X356">
            <v>0.33</v>
          </cell>
          <cell r="Y356">
            <v>0.2</v>
          </cell>
          <cell r="AA356">
            <v>2</v>
          </cell>
          <cell r="AB356">
            <v>0.83</v>
          </cell>
          <cell r="AC356">
            <v>2.5</v>
          </cell>
          <cell r="AD356">
            <v>8.6</v>
          </cell>
          <cell r="AE356">
            <v>9.0500000000000007</v>
          </cell>
          <cell r="AF356">
            <v>18.23</v>
          </cell>
        </row>
        <row r="357">
          <cell r="A357" t="str">
            <v>TR51</v>
          </cell>
          <cell r="C357">
            <v>2</v>
          </cell>
          <cell r="G357">
            <v>1</v>
          </cell>
          <cell r="H357">
            <v>0.33</v>
          </cell>
          <cell r="I357">
            <v>2.5</v>
          </cell>
          <cell r="J357">
            <v>1</v>
          </cell>
          <cell r="P357">
            <v>0.5</v>
          </cell>
          <cell r="Q357">
            <v>0.14000000000000001</v>
          </cell>
          <cell r="R357">
            <v>0.57999999999999996</v>
          </cell>
          <cell r="S357">
            <v>0.5</v>
          </cell>
          <cell r="U357">
            <v>5.33</v>
          </cell>
          <cell r="V357">
            <v>1</v>
          </cell>
          <cell r="W357">
            <v>4.33</v>
          </cell>
          <cell r="X357">
            <v>3.08</v>
          </cell>
          <cell r="Y357">
            <v>5.23</v>
          </cell>
          <cell r="Z357">
            <v>8.83</v>
          </cell>
          <cell r="AA357">
            <v>11.08</v>
          </cell>
          <cell r="AB357">
            <v>6.83</v>
          </cell>
          <cell r="AC357">
            <v>7.25</v>
          </cell>
          <cell r="AD357">
            <v>8.94</v>
          </cell>
          <cell r="AE357">
            <v>11.83</v>
          </cell>
          <cell r="AF357">
            <v>4.12</v>
          </cell>
        </row>
        <row r="358">
          <cell r="A358" t="str">
            <v>TR52</v>
          </cell>
          <cell r="AE358">
            <v>1</v>
          </cell>
          <cell r="AF358">
            <v>0.5</v>
          </cell>
        </row>
        <row r="359">
          <cell r="A359" t="str">
            <v>TR61</v>
          </cell>
          <cell r="O359">
            <v>0.33</v>
          </cell>
          <cell r="P359">
            <v>0.5</v>
          </cell>
          <cell r="R359">
            <v>0.37</v>
          </cell>
          <cell r="V359">
            <v>0.14000000000000001</v>
          </cell>
          <cell r="W359">
            <v>1.25</v>
          </cell>
          <cell r="X359">
            <v>0.25</v>
          </cell>
          <cell r="Y359">
            <v>1</v>
          </cell>
          <cell r="Z359">
            <v>0.7</v>
          </cell>
          <cell r="AA359">
            <v>0.67</v>
          </cell>
          <cell r="AB359">
            <v>1</v>
          </cell>
          <cell r="AC359">
            <v>1.67</v>
          </cell>
          <cell r="AE359">
            <v>1.33</v>
          </cell>
          <cell r="AF359">
            <v>2</v>
          </cell>
        </row>
        <row r="360">
          <cell r="A360" t="str">
            <v>TR62</v>
          </cell>
          <cell r="O360">
            <v>1</v>
          </cell>
          <cell r="V360">
            <v>0.2</v>
          </cell>
          <cell r="Y360">
            <v>1</v>
          </cell>
          <cell r="Z360">
            <v>2</v>
          </cell>
          <cell r="AA360">
            <v>0.67</v>
          </cell>
          <cell r="AB360">
            <v>0.33</v>
          </cell>
          <cell r="AC360">
            <v>2</v>
          </cell>
          <cell r="AE360">
            <v>1</v>
          </cell>
        </row>
        <row r="361">
          <cell r="A361" t="str">
            <v>TR63</v>
          </cell>
          <cell r="Y361">
            <v>0.2</v>
          </cell>
        </row>
        <row r="362">
          <cell r="A362" t="str">
            <v>TR71</v>
          </cell>
          <cell r="Z362">
            <v>2</v>
          </cell>
        </row>
        <row r="363">
          <cell r="A363" t="str">
            <v>TR81</v>
          </cell>
        </row>
        <row r="364">
          <cell r="A364" t="str">
            <v>TR83</v>
          </cell>
          <cell r="Z364">
            <v>0.33</v>
          </cell>
          <cell r="AA364">
            <v>1.33</v>
          </cell>
          <cell r="AB364">
            <v>0.13</v>
          </cell>
          <cell r="AD364">
            <v>0.5</v>
          </cell>
        </row>
        <row r="365">
          <cell r="A365" t="str">
            <v>TR90</v>
          </cell>
          <cell r="R365">
            <v>0.5</v>
          </cell>
          <cell r="X365">
            <v>0.33</v>
          </cell>
        </row>
        <row r="366">
          <cell r="A366" t="str">
            <v>TRA1</v>
          </cell>
          <cell r="N366">
            <v>1</v>
          </cell>
          <cell r="AF366">
            <v>1</v>
          </cell>
        </row>
        <row r="367">
          <cell r="A367" t="str">
            <v>TRB1</v>
          </cell>
          <cell r="X367">
            <v>0.25</v>
          </cell>
          <cell r="Y367">
            <v>1</v>
          </cell>
          <cell r="Z367">
            <v>7.0000000000000007E-2</v>
          </cell>
          <cell r="AC367">
            <v>0.33</v>
          </cell>
          <cell r="AF367">
            <v>1</v>
          </cell>
        </row>
        <row r="368">
          <cell r="A368" t="str">
            <v>TRB2</v>
          </cell>
          <cell r="W368">
            <v>0.2</v>
          </cell>
          <cell r="AE368">
            <v>1</v>
          </cell>
        </row>
        <row r="369">
          <cell r="A369" t="str">
            <v>TRZZ</v>
          </cell>
          <cell r="Z369">
            <v>0.33</v>
          </cell>
          <cell r="AA369">
            <v>0.25</v>
          </cell>
          <cell r="AC369">
            <v>1.67</v>
          </cell>
          <cell r="AD369">
            <v>0.2</v>
          </cell>
        </row>
        <row r="370">
          <cell r="A370" t="str">
            <v>TRXX</v>
          </cell>
          <cell r="U370">
            <v>0.75</v>
          </cell>
          <cell r="Z370">
            <v>1</v>
          </cell>
          <cell r="AA370">
            <v>0.25</v>
          </cell>
          <cell r="AD370">
            <v>1.5</v>
          </cell>
          <cell r="AE370">
            <v>2.5</v>
          </cell>
          <cell r="AF370">
            <v>1.5</v>
          </cell>
        </row>
      </sheetData>
      <sheetData sheetId="1">
        <row r="11">
          <cell r="A11" t="str">
            <v>BE10</v>
          </cell>
          <cell r="Y11">
            <v>128.34100000000001</v>
          </cell>
          <cell r="Z11">
            <v>134.643</v>
          </cell>
          <cell r="AA11">
            <v>100.605</v>
          </cell>
          <cell r="AB11">
            <v>98.04</v>
          </cell>
          <cell r="AC11">
            <v>135.684</v>
          </cell>
          <cell r="AD11">
            <v>94.741</v>
          </cell>
          <cell r="AE11">
            <v>117.874</v>
          </cell>
          <cell r="AF11">
            <v>124.51300000000001</v>
          </cell>
        </row>
        <row r="12">
          <cell r="A12" t="str">
            <v>BE21</v>
          </cell>
          <cell r="Y12">
            <v>155.739</v>
          </cell>
          <cell r="Z12">
            <v>151.697</v>
          </cell>
          <cell r="AA12">
            <v>195.709</v>
          </cell>
          <cell r="AB12">
            <v>163.25700000000001</v>
          </cell>
          <cell r="AC12">
            <v>199.25</v>
          </cell>
          <cell r="AD12">
            <v>201.22800000000001</v>
          </cell>
          <cell r="AE12">
            <v>204.18199999999999</v>
          </cell>
          <cell r="AF12">
            <v>182.38</v>
          </cell>
        </row>
        <row r="13">
          <cell r="A13" t="str">
            <v>BE22</v>
          </cell>
          <cell r="Y13">
            <v>77.543000000000006</v>
          </cell>
          <cell r="Z13">
            <v>83.745999999999995</v>
          </cell>
          <cell r="AA13">
            <v>74.632000000000005</v>
          </cell>
          <cell r="AB13">
            <v>122.75</v>
          </cell>
          <cell r="AC13">
            <v>77.153999999999996</v>
          </cell>
          <cell r="AD13">
            <v>103.193</v>
          </cell>
          <cell r="AE13">
            <v>112.69799999999999</v>
          </cell>
          <cell r="AF13">
            <v>141.221</v>
          </cell>
        </row>
        <row r="14">
          <cell r="A14" t="str">
            <v>BE23</v>
          </cell>
          <cell r="Y14">
            <v>114.246</v>
          </cell>
          <cell r="Z14">
            <v>96.474999999999994</v>
          </cell>
          <cell r="AA14">
            <v>137.577</v>
          </cell>
          <cell r="AB14">
            <v>133.77500000000001</v>
          </cell>
          <cell r="AC14">
            <v>158.27799999999999</v>
          </cell>
          <cell r="AD14">
            <v>156.73099999999999</v>
          </cell>
          <cell r="AE14">
            <v>142.53800000000001</v>
          </cell>
          <cell r="AF14">
            <v>162.53899999999999</v>
          </cell>
        </row>
        <row r="15">
          <cell r="A15" t="str">
            <v>BE24</v>
          </cell>
          <cell r="Y15">
            <v>192.70599999999999</v>
          </cell>
          <cell r="Z15">
            <v>181.36199999999999</v>
          </cell>
          <cell r="AA15">
            <v>189.232</v>
          </cell>
          <cell r="AB15">
            <v>215.57900000000001</v>
          </cell>
          <cell r="AC15">
            <v>211.18199999999999</v>
          </cell>
          <cell r="AD15">
            <v>231.608</v>
          </cell>
          <cell r="AE15">
            <v>219.96199999999999</v>
          </cell>
          <cell r="AF15">
            <v>272.41699999999997</v>
          </cell>
        </row>
        <row r="16">
          <cell r="A16" t="str">
            <v>BE25</v>
          </cell>
          <cell r="Y16">
            <v>94.146000000000001</v>
          </cell>
          <cell r="Z16">
            <v>95.66</v>
          </cell>
          <cell r="AA16">
            <v>107.43</v>
          </cell>
          <cell r="AB16">
            <v>99.132999999999996</v>
          </cell>
          <cell r="AC16">
            <v>130.06700000000001</v>
          </cell>
          <cell r="AD16">
            <v>114.48399999999999</v>
          </cell>
          <cell r="AE16">
            <v>114.10299999999999</v>
          </cell>
          <cell r="AF16">
            <v>102.044</v>
          </cell>
        </row>
        <row r="17">
          <cell r="A17" t="str">
            <v>BE31</v>
          </cell>
          <cell r="Y17">
            <v>383.41300000000001</v>
          </cell>
          <cell r="Z17">
            <v>318.84699999999998</v>
          </cell>
          <cell r="AA17">
            <v>328.738</v>
          </cell>
          <cell r="AB17">
            <v>259.34899999999999</v>
          </cell>
          <cell r="AC17">
            <v>336.02499999999998</v>
          </cell>
          <cell r="AD17">
            <v>430.512</v>
          </cell>
          <cell r="AE17">
            <v>409.81700000000001</v>
          </cell>
          <cell r="AF17">
            <v>336.52800000000002</v>
          </cell>
        </row>
        <row r="18">
          <cell r="A18" t="str">
            <v>BE32</v>
          </cell>
          <cell r="Y18">
            <v>71.561000000000007</v>
          </cell>
          <cell r="Z18">
            <v>50.085000000000001</v>
          </cell>
          <cell r="AA18">
            <v>64.150999999999996</v>
          </cell>
          <cell r="AB18">
            <v>72.887</v>
          </cell>
          <cell r="AC18">
            <v>77.867999999999995</v>
          </cell>
          <cell r="AD18">
            <v>69.603999999999999</v>
          </cell>
          <cell r="AE18">
            <v>91.838999999999999</v>
          </cell>
          <cell r="AF18">
            <v>71.691999999999993</v>
          </cell>
        </row>
        <row r="19">
          <cell r="A19" t="str">
            <v>BE33</v>
          </cell>
          <cell r="Y19">
            <v>114.54300000000001</v>
          </cell>
          <cell r="Z19">
            <v>121.348</v>
          </cell>
          <cell r="AA19">
            <v>95.954999999999998</v>
          </cell>
          <cell r="AB19">
            <v>116.119</v>
          </cell>
          <cell r="AC19">
            <v>114.432</v>
          </cell>
          <cell r="AD19">
            <v>92.763999999999996</v>
          </cell>
          <cell r="AE19">
            <v>93.501999999999995</v>
          </cell>
          <cell r="AF19">
            <v>94.594999999999999</v>
          </cell>
        </row>
        <row r="20">
          <cell r="A20" t="str">
            <v>BE34</v>
          </cell>
          <cell r="Y20">
            <v>124.706</v>
          </cell>
          <cell r="Z20">
            <v>74.572999999999993</v>
          </cell>
          <cell r="AA20">
            <v>69.686999999999998</v>
          </cell>
          <cell r="AB20">
            <v>141.66</v>
          </cell>
          <cell r="AC20">
            <v>146.899</v>
          </cell>
          <cell r="AD20">
            <v>108.28</v>
          </cell>
          <cell r="AE20">
            <v>83.543999999999997</v>
          </cell>
          <cell r="AF20">
            <v>128.95400000000001</v>
          </cell>
        </row>
        <row r="21">
          <cell r="A21" t="str">
            <v>BE35</v>
          </cell>
          <cell r="Y21">
            <v>84.680999999999997</v>
          </cell>
          <cell r="Z21">
            <v>46.7</v>
          </cell>
          <cell r="AA21">
            <v>78.096999999999994</v>
          </cell>
          <cell r="AB21">
            <v>81.75</v>
          </cell>
          <cell r="AC21">
            <v>66.135999999999996</v>
          </cell>
          <cell r="AD21">
            <v>86.977999999999994</v>
          </cell>
          <cell r="AE21">
            <v>75.734999999999999</v>
          </cell>
          <cell r="AF21">
            <v>57.036999999999999</v>
          </cell>
        </row>
        <row r="22">
          <cell r="A22" t="str">
            <v>BEZZ</v>
          </cell>
        </row>
        <row r="23">
          <cell r="A23" t="str">
            <v>BEXX</v>
          </cell>
        </row>
        <row r="24">
          <cell r="A24" t="str">
            <v>BG31</v>
          </cell>
          <cell r="Z24">
            <v>1.04</v>
          </cell>
          <cell r="AA24">
            <v>0.98499999999999999</v>
          </cell>
          <cell r="AB24">
            <v>0.503</v>
          </cell>
          <cell r="AC24">
            <v>1.0269999999999999</v>
          </cell>
          <cell r="AD24">
            <v>1.5720000000000001</v>
          </cell>
          <cell r="AE24">
            <v>1.07</v>
          </cell>
          <cell r="AF24">
            <v>1.2769999999999999</v>
          </cell>
        </row>
        <row r="25">
          <cell r="A25" t="str">
            <v>BG32</v>
          </cell>
          <cell r="O25">
            <v>0.28699999999999998</v>
          </cell>
          <cell r="T25">
            <v>0.91800000000000004</v>
          </cell>
          <cell r="Z25">
            <v>0.99</v>
          </cell>
          <cell r="AA25">
            <v>1.5880000000000001</v>
          </cell>
          <cell r="AB25">
            <v>3.62</v>
          </cell>
          <cell r="AC25">
            <v>1.05</v>
          </cell>
          <cell r="AE25">
            <v>1.8080000000000001</v>
          </cell>
          <cell r="AF25">
            <v>0.27500000000000002</v>
          </cell>
        </row>
        <row r="26">
          <cell r="A26" t="str">
            <v>BG33</v>
          </cell>
          <cell r="O26">
            <v>0.60399999999999998</v>
          </cell>
          <cell r="S26">
            <v>0.93899999999999995</v>
          </cell>
          <cell r="T26">
            <v>0.94499999999999995</v>
          </cell>
          <cell r="Z26">
            <v>1.474</v>
          </cell>
          <cell r="AA26">
            <v>1.9730000000000001</v>
          </cell>
          <cell r="AB26">
            <v>0.99199999999999999</v>
          </cell>
          <cell r="AC26">
            <v>2.9950000000000001</v>
          </cell>
          <cell r="AD26">
            <v>4.3449999999999998</v>
          </cell>
          <cell r="AE26">
            <v>2.0179999999999998</v>
          </cell>
          <cell r="AF26">
            <v>2.028</v>
          </cell>
        </row>
        <row r="27">
          <cell r="A27" t="str">
            <v>BG34</v>
          </cell>
          <cell r="T27">
            <v>0.20100000000000001</v>
          </cell>
          <cell r="Y27">
            <v>0.16500000000000001</v>
          </cell>
          <cell r="Z27">
            <v>0.83099999999999996</v>
          </cell>
          <cell r="AA27">
            <v>0.112</v>
          </cell>
          <cell r="AB27">
            <v>2.6150000000000002</v>
          </cell>
          <cell r="AD27">
            <v>0.88600000000000001</v>
          </cell>
          <cell r="AE27">
            <v>0.29499999999999998</v>
          </cell>
          <cell r="AF27">
            <v>0.29699999999999999</v>
          </cell>
        </row>
        <row r="28">
          <cell r="A28" t="str">
            <v>BG41</v>
          </cell>
          <cell r="O28">
            <v>2.5489999999999999</v>
          </cell>
          <cell r="P28">
            <v>1.02</v>
          </cell>
          <cell r="Q28">
            <v>2.089</v>
          </cell>
          <cell r="R28">
            <v>3.4340000000000002</v>
          </cell>
          <cell r="S28">
            <v>0.92200000000000004</v>
          </cell>
          <cell r="T28">
            <v>2.0779999999999998</v>
          </cell>
          <cell r="Y28">
            <v>2.8420000000000001</v>
          </cell>
          <cell r="Z28">
            <v>4.218</v>
          </cell>
          <cell r="AA28">
            <v>4.2709999999999999</v>
          </cell>
          <cell r="AB28">
            <v>4.6139999999999999</v>
          </cell>
          <cell r="AC28">
            <v>5.49</v>
          </cell>
          <cell r="AD28">
            <v>6.5830000000000002</v>
          </cell>
          <cell r="AE28">
            <v>8.8490000000000002</v>
          </cell>
          <cell r="AF28">
            <v>3.6360000000000001</v>
          </cell>
        </row>
        <row r="29">
          <cell r="A29" t="str">
            <v>BG42</v>
          </cell>
          <cell r="O29">
            <v>0.54900000000000004</v>
          </cell>
          <cell r="P29">
            <v>0.55900000000000005</v>
          </cell>
          <cell r="R29">
            <v>0.57799999999999996</v>
          </cell>
          <cell r="T29">
            <v>0.82299999999999995</v>
          </cell>
          <cell r="Y29">
            <v>0.67100000000000004</v>
          </cell>
          <cell r="Z29">
            <v>0.79300000000000004</v>
          </cell>
          <cell r="AA29">
            <v>0.314</v>
          </cell>
          <cell r="AB29">
            <v>1.712</v>
          </cell>
          <cell r="AC29">
            <v>0.64</v>
          </cell>
          <cell r="AD29">
            <v>1.6259999999999999</v>
          </cell>
          <cell r="AE29">
            <v>1.8420000000000001</v>
          </cell>
          <cell r="AF29">
            <v>0.45900000000000002</v>
          </cell>
        </row>
        <row r="30">
          <cell r="A30" t="str">
            <v>BGZZ</v>
          </cell>
        </row>
        <row r="31">
          <cell r="A31" t="str">
            <v>BGXX</v>
          </cell>
        </row>
        <row r="32">
          <cell r="A32" t="str">
            <v>CZ01</v>
          </cell>
          <cell r="Q32">
            <v>4.7249999999999996</v>
          </cell>
          <cell r="R32">
            <v>6.8760000000000003</v>
          </cell>
          <cell r="Y32">
            <v>13.018000000000001</v>
          </cell>
          <cell r="Z32">
            <v>17.959</v>
          </cell>
          <cell r="AA32">
            <v>18.353000000000002</v>
          </cell>
          <cell r="AB32">
            <v>18.757000000000001</v>
          </cell>
          <cell r="AC32">
            <v>27.564</v>
          </cell>
          <cell r="AD32">
            <v>22.5</v>
          </cell>
          <cell r="AE32">
            <v>32.584000000000003</v>
          </cell>
          <cell r="AF32">
            <v>40.956000000000003</v>
          </cell>
        </row>
        <row r="33">
          <cell r="A33" t="str">
            <v>CZ02</v>
          </cell>
          <cell r="R33">
            <v>0.18</v>
          </cell>
          <cell r="Y33">
            <v>1.9530000000000001</v>
          </cell>
          <cell r="Z33">
            <v>5.0110000000000001</v>
          </cell>
          <cell r="AA33">
            <v>8.6310000000000002</v>
          </cell>
          <cell r="AB33">
            <v>7.3540000000000001</v>
          </cell>
          <cell r="AC33">
            <v>8.6820000000000004</v>
          </cell>
          <cell r="AD33">
            <v>13.419</v>
          </cell>
          <cell r="AE33">
            <v>16.902000000000001</v>
          </cell>
          <cell r="AF33">
            <v>18.783999999999999</v>
          </cell>
        </row>
        <row r="34">
          <cell r="A34" t="str">
            <v>CZ03</v>
          </cell>
          <cell r="R34">
            <v>0.27900000000000003</v>
          </cell>
          <cell r="Y34">
            <v>0.63700000000000001</v>
          </cell>
          <cell r="Z34">
            <v>7.21</v>
          </cell>
          <cell r="AA34">
            <v>7.4119999999999999</v>
          </cell>
          <cell r="AB34">
            <v>5.01</v>
          </cell>
          <cell r="AC34">
            <v>5.5949999999999998</v>
          </cell>
          <cell r="AD34">
            <v>8.3510000000000009</v>
          </cell>
          <cell r="AE34">
            <v>9.6519999999999992</v>
          </cell>
          <cell r="AF34">
            <v>10.705</v>
          </cell>
        </row>
        <row r="35">
          <cell r="A35" t="str">
            <v>CZ04</v>
          </cell>
          <cell r="R35">
            <v>0.443</v>
          </cell>
          <cell r="Y35">
            <v>2.5</v>
          </cell>
          <cell r="Z35">
            <v>1.778</v>
          </cell>
          <cell r="AA35">
            <v>0.44600000000000001</v>
          </cell>
          <cell r="AB35">
            <v>3.726</v>
          </cell>
          <cell r="AC35">
            <v>2.2290000000000001</v>
          </cell>
          <cell r="AD35">
            <v>4.7050000000000001</v>
          </cell>
          <cell r="AE35">
            <v>4.3239999999999998</v>
          </cell>
          <cell r="AF35">
            <v>3.3460000000000001</v>
          </cell>
        </row>
        <row r="36">
          <cell r="A36" t="str">
            <v>CZ05</v>
          </cell>
          <cell r="Q36">
            <v>2.351</v>
          </cell>
          <cell r="R36">
            <v>4.0019999999999998</v>
          </cell>
          <cell r="Y36">
            <v>9.1780000000000008</v>
          </cell>
          <cell r="Z36">
            <v>5.8959999999999999</v>
          </cell>
          <cell r="AA36">
            <v>13.231999999999999</v>
          </cell>
          <cell r="AB36">
            <v>15.539</v>
          </cell>
          <cell r="AC36">
            <v>16.242000000000001</v>
          </cell>
          <cell r="AD36">
            <v>15.071</v>
          </cell>
          <cell r="AE36">
            <v>15.257999999999999</v>
          </cell>
          <cell r="AF36">
            <v>19.353000000000002</v>
          </cell>
        </row>
        <row r="37">
          <cell r="A37" t="str">
            <v>CZ06</v>
          </cell>
          <cell r="Q37">
            <v>2.91</v>
          </cell>
          <cell r="R37">
            <v>1.401</v>
          </cell>
          <cell r="Y37">
            <v>7.9880000000000004</v>
          </cell>
          <cell r="Z37">
            <v>5.4939999999999998</v>
          </cell>
          <cell r="AA37">
            <v>11.289</v>
          </cell>
          <cell r="AB37">
            <v>16.309000000000001</v>
          </cell>
          <cell r="AC37">
            <v>8.4570000000000007</v>
          </cell>
          <cell r="AD37">
            <v>9.9760000000000009</v>
          </cell>
          <cell r="AE37">
            <v>15.000999999999999</v>
          </cell>
          <cell r="AF37">
            <v>22.812999999999999</v>
          </cell>
        </row>
        <row r="38">
          <cell r="A38" t="str">
            <v>CZ07</v>
          </cell>
          <cell r="Q38">
            <v>1.605</v>
          </cell>
          <cell r="R38">
            <v>1.601</v>
          </cell>
          <cell r="Y38">
            <v>6.6349999999999998</v>
          </cell>
          <cell r="Z38">
            <v>5.891</v>
          </cell>
          <cell r="AA38">
            <v>3.9470000000000001</v>
          </cell>
          <cell r="AB38">
            <v>5.4969999999999999</v>
          </cell>
          <cell r="AC38">
            <v>8.0649999999999995</v>
          </cell>
          <cell r="AD38">
            <v>3.484</v>
          </cell>
          <cell r="AE38">
            <v>13.422000000000001</v>
          </cell>
          <cell r="AF38">
            <v>16.625</v>
          </cell>
        </row>
        <row r="39">
          <cell r="A39" t="str">
            <v>CZ08</v>
          </cell>
          <cell r="Q39">
            <v>0.78100000000000003</v>
          </cell>
          <cell r="R39">
            <v>0.77900000000000003</v>
          </cell>
          <cell r="Y39">
            <v>6.5469999999999997</v>
          </cell>
          <cell r="Z39">
            <v>6.117</v>
          </cell>
          <cell r="AA39">
            <v>5.2910000000000004</v>
          </cell>
          <cell r="AB39">
            <v>11.375</v>
          </cell>
          <cell r="AC39">
            <v>9.4499999999999993</v>
          </cell>
          <cell r="AD39">
            <v>5.867</v>
          </cell>
          <cell r="AE39">
            <v>8.4529999999999994</v>
          </cell>
          <cell r="AF39">
            <v>10.351000000000001</v>
          </cell>
        </row>
        <row r="40">
          <cell r="A40" t="str">
            <v>CZZZ</v>
          </cell>
        </row>
        <row r="41">
          <cell r="A41" t="str">
            <v>CZXX</v>
          </cell>
        </row>
        <row r="42">
          <cell r="A42" t="str">
            <v>DK01</v>
          </cell>
          <cell r="AF42">
            <v>386.89499999999998</v>
          </cell>
        </row>
        <row r="43">
          <cell r="A43" t="str">
            <v>DK02</v>
          </cell>
          <cell r="AF43">
            <v>137.05099999999999</v>
          </cell>
        </row>
        <row r="44">
          <cell r="A44" t="str">
            <v>DK03</v>
          </cell>
          <cell r="AF44">
            <v>130.04499999999999</v>
          </cell>
        </row>
        <row r="45">
          <cell r="A45" t="str">
            <v>DK04</v>
          </cell>
          <cell r="AF45">
            <v>255.32300000000001</v>
          </cell>
        </row>
        <row r="46">
          <cell r="A46" t="str">
            <v>DK05</v>
          </cell>
          <cell r="AF46">
            <v>126.54</v>
          </cell>
        </row>
        <row r="47">
          <cell r="A47" t="str">
            <v>DKZZ</v>
          </cell>
        </row>
        <row r="48">
          <cell r="A48" t="str">
            <v>DKXX</v>
          </cell>
        </row>
        <row r="49">
          <cell r="A49" t="str">
            <v>DE11</v>
          </cell>
          <cell r="Y49">
            <v>656.09100000000001</v>
          </cell>
          <cell r="Z49">
            <v>687.94399999999996</v>
          </cell>
          <cell r="AA49">
            <v>668.63099999999997</v>
          </cell>
          <cell r="AB49">
            <v>644.60699999999997</v>
          </cell>
          <cell r="AC49">
            <v>651.98299999999995</v>
          </cell>
          <cell r="AD49">
            <v>663.62900000000002</v>
          </cell>
          <cell r="AE49">
            <v>656.85199999999998</v>
          </cell>
          <cell r="AF49">
            <v>662.45899999999995</v>
          </cell>
        </row>
        <row r="50">
          <cell r="A50" t="str">
            <v>DE12</v>
          </cell>
          <cell r="Y50">
            <v>410.65199999999999</v>
          </cell>
          <cell r="Z50">
            <v>447.61200000000002</v>
          </cell>
          <cell r="AA50">
            <v>473.82499999999999</v>
          </cell>
          <cell r="AB50">
            <v>511.57299999999998</v>
          </cell>
          <cell r="AC50">
            <v>532.82799999999997</v>
          </cell>
          <cell r="AD50">
            <v>548.55399999999997</v>
          </cell>
          <cell r="AE50">
            <v>562.029</v>
          </cell>
          <cell r="AF50">
            <v>520.28300000000002</v>
          </cell>
        </row>
        <row r="51">
          <cell r="A51" t="str">
            <v>DE13</v>
          </cell>
          <cell r="Y51">
            <v>397.81900000000002</v>
          </cell>
          <cell r="Z51">
            <v>377.12400000000002</v>
          </cell>
          <cell r="AA51">
            <v>433.95699999999999</v>
          </cell>
          <cell r="AB51">
            <v>469.334</v>
          </cell>
          <cell r="AC51">
            <v>456.90899999999999</v>
          </cell>
          <cell r="AD51">
            <v>530.02099999999996</v>
          </cell>
          <cell r="AE51">
            <v>512.89800000000002</v>
          </cell>
          <cell r="AF51">
            <v>503.86200000000002</v>
          </cell>
        </row>
        <row r="52">
          <cell r="A52" t="str">
            <v>DE14</v>
          </cell>
          <cell r="Y52">
            <v>405.78699999999998</v>
          </cell>
          <cell r="Z52">
            <v>450.22899999999998</v>
          </cell>
          <cell r="AA52">
            <v>501.49599999999998</v>
          </cell>
          <cell r="AB52">
            <v>455.15800000000002</v>
          </cell>
          <cell r="AC52">
            <v>522.25900000000001</v>
          </cell>
          <cell r="AD52">
            <v>530.11800000000005</v>
          </cell>
          <cell r="AE52">
            <v>577.83699999999999</v>
          </cell>
          <cell r="AF52">
            <v>536.49800000000005</v>
          </cell>
        </row>
        <row r="53">
          <cell r="A53" t="str">
            <v>DE21</v>
          </cell>
          <cell r="Y53">
            <v>677.65</v>
          </cell>
          <cell r="Z53">
            <v>640.25199999999995</v>
          </cell>
          <cell r="AA53">
            <v>568.23400000000004</v>
          </cell>
          <cell r="AB53">
            <v>566.09199999999998</v>
          </cell>
          <cell r="AC53">
            <v>580.00900000000001</v>
          </cell>
          <cell r="AD53">
            <v>591.90200000000004</v>
          </cell>
          <cell r="AE53">
            <v>614.68899999999996</v>
          </cell>
          <cell r="AF53">
            <v>610.84900000000005</v>
          </cell>
        </row>
        <row r="54">
          <cell r="A54" t="str">
            <v>DE22</v>
          </cell>
          <cell r="Y54">
            <v>167.06100000000001</v>
          </cell>
          <cell r="Z54">
            <v>157.268</v>
          </cell>
          <cell r="AA54">
            <v>154.86699999999999</v>
          </cell>
          <cell r="AB54">
            <v>131.02199999999999</v>
          </cell>
          <cell r="AC54">
            <v>190.31800000000001</v>
          </cell>
          <cell r="AD54">
            <v>180.63399999999999</v>
          </cell>
          <cell r="AE54">
            <v>192.68600000000001</v>
          </cell>
          <cell r="AF54">
            <v>221.38200000000001</v>
          </cell>
        </row>
        <row r="55">
          <cell r="A55" t="str">
            <v>DE23</v>
          </cell>
          <cell r="Y55">
            <v>360.53800000000001</v>
          </cell>
          <cell r="Z55">
            <v>333.89</v>
          </cell>
          <cell r="AA55">
            <v>344.12</v>
          </cell>
          <cell r="AB55">
            <v>362.87</v>
          </cell>
          <cell r="AC55">
            <v>396.05399999999997</v>
          </cell>
          <cell r="AD55">
            <v>383.27499999999998</v>
          </cell>
          <cell r="AE55">
            <v>408.62099999999998</v>
          </cell>
          <cell r="AF55">
            <v>421.411</v>
          </cell>
        </row>
        <row r="56">
          <cell r="A56" t="str">
            <v>DE24</v>
          </cell>
          <cell r="Y56">
            <v>220.99299999999999</v>
          </cell>
          <cell r="Z56">
            <v>192.34700000000001</v>
          </cell>
          <cell r="AA56">
            <v>223.4</v>
          </cell>
          <cell r="AB56">
            <v>221.00299999999999</v>
          </cell>
          <cell r="AC56">
            <v>215.09899999999999</v>
          </cell>
          <cell r="AD56">
            <v>260.66800000000001</v>
          </cell>
          <cell r="AE56">
            <v>292.44900000000001</v>
          </cell>
          <cell r="AF56">
            <v>300.13900000000001</v>
          </cell>
        </row>
        <row r="57">
          <cell r="A57" t="str">
            <v>DE25</v>
          </cell>
          <cell r="Y57">
            <v>470.96699999999998</v>
          </cell>
          <cell r="Z57">
            <v>463.416</v>
          </cell>
          <cell r="AA57">
            <v>480.95100000000002</v>
          </cell>
          <cell r="AB57">
            <v>409.56200000000001</v>
          </cell>
          <cell r="AC57">
            <v>463.77199999999999</v>
          </cell>
          <cell r="AD57">
            <v>510.02</v>
          </cell>
          <cell r="AE57">
            <v>552.36500000000001</v>
          </cell>
          <cell r="AF57">
            <v>517.44600000000003</v>
          </cell>
        </row>
        <row r="58">
          <cell r="A58" t="str">
            <v>DE26</v>
          </cell>
          <cell r="Y58">
            <v>346.53500000000003</v>
          </cell>
          <cell r="Z58">
            <v>399.49400000000003</v>
          </cell>
          <cell r="AA58">
            <v>380.00299999999999</v>
          </cell>
          <cell r="AB58">
            <v>353.76</v>
          </cell>
          <cell r="AC58">
            <v>458.91399999999999</v>
          </cell>
          <cell r="AD58">
            <v>392.36099999999999</v>
          </cell>
          <cell r="AE58">
            <v>419.029</v>
          </cell>
          <cell r="AF58">
            <v>447.99400000000003</v>
          </cell>
        </row>
        <row r="59">
          <cell r="A59" t="str">
            <v>DE27</v>
          </cell>
          <cell r="Y59">
            <v>306.72399999999999</v>
          </cell>
          <cell r="Z59">
            <v>274.53899999999999</v>
          </cell>
          <cell r="AA59">
            <v>331.67899999999997</v>
          </cell>
          <cell r="AB59">
            <v>305.22399999999999</v>
          </cell>
          <cell r="AC59">
            <v>308.19400000000002</v>
          </cell>
          <cell r="AD59">
            <v>351.149</v>
          </cell>
          <cell r="AE59">
            <v>334.923</v>
          </cell>
          <cell r="AF59">
            <v>406.57900000000001</v>
          </cell>
        </row>
        <row r="60">
          <cell r="A60" t="str">
            <v>DE30</v>
          </cell>
          <cell r="Y60">
            <v>174.42500000000001</v>
          </cell>
          <cell r="Z60">
            <v>153.756</v>
          </cell>
          <cell r="AA60">
            <v>165.495</v>
          </cell>
          <cell r="AB60">
            <v>166.70699999999999</v>
          </cell>
          <cell r="AC60">
            <v>179.22200000000001</v>
          </cell>
          <cell r="AD60">
            <v>205.5</v>
          </cell>
          <cell r="AE60">
            <v>219.09800000000001</v>
          </cell>
          <cell r="AF60">
            <v>222.08</v>
          </cell>
        </row>
        <row r="61">
          <cell r="A61" t="str">
            <v>DE40</v>
          </cell>
          <cell r="Y61">
            <v>64.200999999999993</v>
          </cell>
          <cell r="Z61">
            <v>70.584999999999994</v>
          </cell>
          <cell r="AA61">
            <v>75.100999999999999</v>
          </cell>
          <cell r="AB61">
            <v>81.673000000000002</v>
          </cell>
          <cell r="AC61">
            <v>82.228999999999999</v>
          </cell>
          <cell r="AD61">
            <v>99.521000000000001</v>
          </cell>
          <cell r="AE61">
            <v>113.824</v>
          </cell>
          <cell r="AF61">
            <v>121.514</v>
          </cell>
        </row>
        <row r="62">
          <cell r="A62" t="str">
            <v>DE50</v>
          </cell>
          <cell r="Y62">
            <v>71.817999999999998</v>
          </cell>
          <cell r="Z62">
            <v>90.742000000000004</v>
          </cell>
          <cell r="AA62">
            <v>54.301000000000002</v>
          </cell>
          <cell r="AB62">
            <v>105.28700000000001</v>
          </cell>
          <cell r="AC62">
            <v>100.991</v>
          </cell>
          <cell r="AD62">
            <v>101.4</v>
          </cell>
          <cell r="AE62">
            <v>121.498</v>
          </cell>
          <cell r="AF62">
            <v>93.135000000000005</v>
          </cell>
        </row>
        <row r="63">
          <cell r="A63" t="str">
            <v>DE60</v>
          </cell>
          <cell r="Y63">
            <v>186.05199999999999</v>
          </cell>
          <cell r="Z63">
            <v>215.66499999999999</v>
          </cell>
          <cell r="AA63">
            <v>198.185</v>
          </cell>
          <cell r="AB63">
            <v>218.636</v>
          </cell>
          <cell r="AC63">
            <v>207.03200000000001</v>
          </cell>
          <cell r="AD63">
            <v>225.16900000000001</v>
          </cell>
          <cell r="AE63">
            <v>210.25700000000001</v>
          </cell>
          <cell r="AF63">
            <v>203.405</v>
          </cell>
        </row>
        <row r="64">
          <cell r="A64" t="str">
            <v>DE71</v>
          </cell>
          <cell r="Y64">
            <v>435.04599999999999</v>
          </cell>
          <cell r="Z64">
            <v>382.66899999999998</v>
          </cell>
          <cell r="AA64">
            <v>389.82299999999998</v>
          </cell>
          <cell r="AB64">
            <v>366.29199999999997</v>
          </cell>
          <cell r="AC64">
            <v>412.57799999999997</v>
          </cell>
          <cell r="AD64">
            <v>409.72699999999998</v>
          </cell>
          <cell r="AE64">
            <v>392.327</v>
          </cell>
          <cell r="AF64">
            <v>427.09300000000002</v>
          </cell>
        </row>
        <row r="65">
          <cell r="A65" t="str">
            <v>DE72</v>
          </cell>
          <cell r="Y65">
            <v>243.51599999999999</v>
          </cell>
          <cell r="Z65">
            <v>235.017</v>
          </cell>
          <cell r="AA65">
            <v>232.548</v>
          </cell>
          <cell r="AB65">
            <v>229.447</v>
          </cell>
          <cell r="AC65">
            <v>249.374</v>
          </cell>
          <cell r="AD65">
            <v>265.21600000000001</v>
          </cell>
          <cell r="AE65">
            <v>224.05099999999999</v>
          </cell>
          <cell r="AF65">
            <v>203.035</v>
          </cell>
        </row>
        <row r="66">
          <cell r="A66" t="str">
            <v>DE73</v>
          </cell>
          <cell r="Y66">
            <v>100.322</v>
          </cell>
          <cell r="Z66">
            <v>114.846</v>
          </cell>
          <cell r="AA66">
            <v>94.277000000000001</v>
          </cell>
          <cell r="AB66">
            <v>107.551</v>
          </cell>
          <cell r="AC66">
            <v>112.247</v>
          </cell>
          <cell r="AD66">
            <v>110.583</v>
          </cell>
          <cell r="AE66">
            <v>161.624</v>
          </cell>
          <cell r="AF66">
            <v>164.262</v>
          </cell>
        </row>
        <row r="67">
          <cell r="A67" t="str">
            <v>DE80</v>
          </cell>
          <cell r="Y67">
            <v>34.505000000000003</v>
          </cell>
          <cell r="Z67">
            <v>36.6</v>
          </cell>
          <cell r="AA67">
            <v>31.82</v>
          </cell>
          <cell r="AB67">
            <v>42.988999999999997</v>
          </cell>
          <cell r="AC67">
            <v>51.835000000000001</v>
          </cell>
          <cell r="AD67">
            <v>38.646999999999998</v>
          </cell>
          <cell r="AE67">
            <v>62.691000000000003</v>
          </cell>
          <cell r="AF67">
            <v>62.353000000000002</v>
          </cell>
        </row>
        <row r="68">
          <cell r="A68" t="str">
            <v>DE91</v>
          </cell>
          <cell r="Y68">
            <v>236.84800000000001</v>
          </cell>
          <cell r="Z68">
            <v>228.898</v>
          </cell>
          <cell r="AA68">
            <v>228.53700000000001</v>
          </cell>
          <cell r="AB68">
            <v>214.10900000000001</v>
          </cell>
          <cell r="AC68">
            <v>184.77699999999999</v>
          </cell>
          <cell r="AD68">
            <v>188.03200000000001</v>
          </cell>
          <cell r="AE68">
            <v>188.47800000000001</v>
          </cell>
          <cell r="AF68">
            <v>197.61500000000001</v>
          </cell>
        </row>
        <row r="69">
          <cell r="A69" t="str">
            <v>DE92</v>
          </cell>
          <cell r="Y69">
            <v>211.03200000000001</v>
          </cell>
          <cell r="Z69">
            <v>217.43899999999999</v>
          </cell>
          <cell r="AA69">
            <v>208.54400000000001</v>
          </cell>
          <cell r="AB69">
            <v>249.691</v>
          </cell>
          <cell r="AC69">
            <v>226.79900000000001</v>
          </cell>
          <cell r="AD69">
            <v>244.26</v>
          </cell>
          <cell r="AE69">
            <v>216.86099999999999</v>
          </cell>
          <cell r="AF69">
            <v>245.15199999999999</v>
          </cell>
        </row>
        <row r="70">
          <cell r="A70" t="str">
            <v>DE93</v>
          </cell>
          <cell r="Y70">
            <v>146.244</v>
          </cell>
          <cell r="Z70">
            <v>140.714</v>
          </cell>
          <cell r="AA70">
            <v>124.846</v>
          </cell>
          <cell r="AB70">
            <v>153.26900000000001</v>
          </cell>
          <cell r="AC70">
            <v>156.33799999999999</v>
          </cell>
          <cell r="AD70">
            <v>146.64400000000001</v>
          </cell>
          <cell r="AE70">
            <v>175.87799999999999</v>
          </cell>
          <cell r="AF70">
            <v>165.41399999999999</v>
          </cell>
        </row>
        <row r="71">
          <cell r="A71" t="str">
            <v>DE94</v>
          </cell>
          <cell r="Y71">
            <v>112.13200000000001</v>
          </cell>
          <cell r="Z71">
            <v>111.92400000000001</v>
          </cell>
          <cell r="AA71">
            <v>108.54900000000001</v>
          </cell>
          <cell r="AB71">
            <v>121.974</v>
          </cell>
          <cell r="AC71">
            <v>126.613</v>
          </cell>
          <cell r="AD71">
            <v>142.83699999999999</v>
          </cell>
          <cell r="AE71">
            <v>119.53700000000001</v>
          </cell>
          <cell r="AF71">
            <v>107.07</v>
          </cell>
        </row>
        <row r="72">
          <cell r="A72" t="str">
            <v>DEA1</v>
          </cell>
          <cell r="Y72">
            <v>276.19499999999999</v>
          </cell>
          <cell r="Z72">
            <v>265.94499999999999</v>
          </cell>
          <cell r="AA72">
            <v>243.72399999999999</v>
          </cell>
          <cell r="AB72">
            <v>256.20999999999998</v>
          </cell>
          <cell r="AC72">
            <v>270.64</v>
          </cell>
          <cell r="AD72">
            <v>285.24299999999999</v>
          </cell>
          <cell r="AE72">
            <v>302.82900000000001</v>
          </cell>
          <cell r="AF72">
            <v>285.149</v>
          </cell>
        </row>
        <row r="73">
          <cell r="A73" t="str">
            <v>DEA2</v>
          </cell>
          <cell r="Y73">
            <v>332.55799999999999</v>
          </cell>
          <cell r="Z73">
            <v>326.90699999999998</v>
          </cell>
          <cell r="AA73">
            <v>330.86700000000002</v>
          </cell>
          <cell r="AB73">
            <v>350.13499999999999</v>
          </cell>
          <cell r="AC73">
            <v>333.41500000000002</v>
          </cell>
          <cell r="AD73">
            <v>341.39800000000002</v>
          </cell>
          <cell r="AE73">
            <v>276.15499999999997</v>
          </cell>
          <cell r="AF73">
            <v>272.67500000000001</v>
          </cell>
        </row>
        <row r="74">
          <cell r="A74" t="str">
            <v>DEA3</v>
          </cell>
          <cell r="Y74">
            <v>182.40700000000001</v>
          </cell>
          <cell r="Z74">
            <v>179.566</v>
          </cell>
          <cell r="AA74">
            <v>174.50700000000001</v>
          </cell>
          <cell r="AB74">
            <v>184.45400000000001</v>
          </cell>
          <cell r="AC74">
            <v>184.934</v>
          </cell>
          <cell r="AD74">
            <v>188.917</v>
          </cell>
          <cell r="AE74">
            <v>177.50200000000001</v>
          </cell>
          <cell r="AF74">
            <v>162.84800000000001</v>
          </cell>
        </row>
        <row r="75">
          <cell r="A75" t="str">
            <v>DEA4</v>
          </cell>
          <cell r="Y75">
            <v>219.274</v>
          </cell>
          <cell r="Z75">
            <v>234.989</v>
          </cell>
          <cell r="AA75">
            <v>212.36</v>
          </cell>
          <cell r="AB75">
            <v>209.75299999999999</v>
          </cell>
          <cell r="AC75">
            <v>249.72499999999999</v>
          </cell>
          <cell r="AD75">
            <v>233.41</v>
          </cell>
          <cell r="AE75">
            <v>256.60500000000002</v>
          </cell>
          <cell r="AF75">
            <v>291.46199999999999</v>
          </cell>
        </row>
        <row r="76">
          <cell r="A76" t="str">
            <v>DEA5</v>
          </cell>
          <cell r="Y76">
            <v>191.55199999999999</v>
          </cell>
          <cell r="Z76">
            <v>178.06299999999999</v>
          </cell>
          <cell r="AA76">
            <v>169.08600000000001</v>
          </cell>
          <cell r="AB76">
            <v>184.57</v>
          </cell>
          <cell r="AC76">
            <v>196.89</v>
          </cell>
          <cell r="AD76">
            <v>184.46899999999999</v>
          </cell>
          <cell r="AE76">
            <v>191.857</v>
          </cell>
          <cell r="AF76">
            <v>197.75200000000001</v>
          </cell>
        </row>
        <row r="77">
          <cell r="A77" t="str">
            <v>DEB1</v>
          </cell>
          <cell r="Y77">
            <v>149.357</v>
          </cell>
          <cell r="Z77">
            <v>155.255</v>
          </cell>
          <cell r="AA77">
            <v>147.065</v>
          </cell>
          <cell r="AB77">
            <v>162.99299999999999</v>
          </cell>
          <cell r="AC77">
            <v>185.33099999999999</v>
          </cell>
          <cell r="AD77">
            <v>186.14</v>
          </cell>
          <cell r="AE77">
            <v>182.18899999999999</v>
          </cell>
          <cell r="AF77">
            <v>177.517</v>
          </cell>
        </row>
        <row r="78">
          <cell r="A78" t="str">
            <v>DEB2</v>
          </cell>
          <cell r="Y78">
            <v>88.144000000000005</v>
          </cell>
          <cell r="Z78">
            <v>72.573999999999998</v>
          </cell>
          <cell r="AA78">
            <v>65.771000000000001</v>
          </cell>
          <cell r="AB78">
            <v>82.519000000000005</v>
          </cell>
          <cell r="AC78">
            <v>84.787000000000006</v>
          </cell>
          <cell r="AD78">
            <v>129.04300000000001</v>
          </cell>
          <cell r="AE78">
            <v>73.066999999999993</v>
          </cell>
          <cell r="AF78">
            <v>115.99</v>
          </cell>
        </row>
        <row r="79">
          <cell r="A79" t="str">
            <v>DEB3</v>
          </cell>
          <cell r="Y79">
            <v>429.56299999999999</v>
          </cell>
          <cell r="Z79">
            <v>388.46</v>
          </cell>
          <cell r="AA79">
            <v>445.00299999999999</v>
          </cell>
          <cell r="AB79">
            <v>412.767</v>
          </cell>
          <cell r="AC79">
            <v>421.52</v>
          </cell>
          <cell r="AD79">
            <v>471.67500000000001</v>
          </cell>
          <cell r="AE79">
            <v>409.899</v>
          </cell>
          <cell r="AF79">
            <v>453.25400000000002</v>
          </cell>
        </row>
        <row r="80">
          <cell r="A80" t="str">
            <v>DEC0</v>
          </cell>
        </row>
        <row r="81">
          <cell r="A81" t="str">
            <v>DED2</v>
          </cell>
          <cell r="Y81">
            <v>157.55799999999999</v>
          </cell>
          <cell r="Z81">
            <v>164.49600000000001</v>
          </cell>
          <cell r="AA81">
            <v>150.41200000000001</v>
          </cell>
          <cell r="AB81">
            <v>124.72499999999999</v>
          </cell>
          <cell r="AC81">
            <v>130.666</v>
          </cell>
          <cell r="AD81">
            <v>147.43299999999999</v>
          </cell>
          <cell r="AE81">
            <v>140.465</v>
          </cell>
          <cell r="AF81">
            <v>155.69200000000001</v>
          </cell>
        </row>
        <row r="82">
          <cell r="A82" t="str">
            <v>DED4</v>
          </cell>
        </row>
        <row r="83">
          <cell r="A83" t="str">
            <v>DED5</v>
          </cell>
        </row>
        <row r="84">
          <cell r="A84" t="str">
            <v>DEE0</v>
          </cell>
          <cell r="Y84">
            <v>42.371000000000002</v>
          </cell>
          <cell r="Z84">
            <v>46.195999999999998</v>
          </cell>
          <cell r="AA84">
            <v>37.770000000000003</v>
          </cell>
          <cell r="AB84">
            <v>56.643999999999998</v>
          </cell>
          <cell r="AC84">
            <v>36.116999999999997</v>
          </cell>
          <cell r="AD84">
            <v>45.73</v>
          </cell>
          <cell r="AE84">
            <v>49.811</v>
          </cell>
          <cell r="AF84">
            <v>52.765000000000001</v>
          </cell>
        </row>
        <row r="85">
          <cell r="A85" t="str">
            <v>DEF0</v>
          </cell>
          <cell r="Y85">
            <v>131.88800000000001</v>
          </cell>
          <cell r="Z85">
            <v>150.86199999999999</v>
          </cell>
          <cell r="AA85">
            <v>131.21899999999999</v>
          </cell>
          <cell r="AB85">
            <v>155.83799999999999</v>
          </cell>
          <cell r="AC85">
            <v>147.63200000000001</v>
          </cell>
          <cell r="AD85">
            <v>142.31700000000001</v>
          </cell>
          <cell r="AE85">
            <v>152.255</v>
          </cell>
          <cell r="AF85">
            <v>154.46</v>
          </cell>
        </row>
        <row r="86">
          <cell r="A86" t="str">
            <v>DEG0</v>
          </cell>
          <cell r="Y86">
            <v>86</v>
          </cell>
          <cell r="Z86">
            <v>91.718000000000004</v>
          </cell>
          <cell r="AA86">
            <v>93.888000000000005</v>
          </cell>
          <cell r="AB86">
            <v>107.71599999999999</v>
          </cell>
          <cell r="AC86">
            <v>114.28700000000001</v>
          </cell>
          <cell r="AD86">
            <v>112.976</v>
          </cell>
          <cell r="AE86">
            <v>120.917</v>
          </cell>
          <cell r="AF86">
            <v>122.485</v>
          </cell>
        </row>
        <row r="87">
          <cell r="A87" t="str">
            <v>DEZZ</v>
          </cell>
        </row>
        <row r="88">
          <cell r="A88" t="str">
            <v>DEXX</v>
          </cell>
        </row>
        <row r="89">
          <cell r="A89" t="str">
            <v>EE00</v>
          </cell>
          <cell r="Y89">
            <v>3.2690000000000001</v>
          </cell>
          <cell r="Z89">
            <v>6.34</v>
          </cell>
          <cell r="AA89">
            <v>4.12</v>
          </cell>
          <cell r="AB89">
            <v>7.5629999999999997</v>
          </cell>
          <cell r="AC89">
            <v>6.2359999999999998</v>
          </cell>
          <cell r="AD89">
            <v>4.6879999999999997</v>
          </cell>
          <cell r="AE89">
            <v>15.71</v>
          </cell>
          <cell r="AF89">
            <v>21.013999999999999</v>
          </cell>
        </row>
        <row r="90">
          <cell r="A90" t="str">
            <v>EEZZ</v>
          </cell>
        </row>
        <row r="91">
          <cell r="A91" t="str">
            <v>EEXX</v>
          </cell>
        </row>
        <row r="92">
          <cell r="A92" t="str">
            <v>IE01</v>
          </cell>
          <cell r="P92">
            <v>8.02</v>
          </cell>
          <cell r="U92">
            <v>12.36</v>
          </cell>
          <cell r="V92">
            <v>26.327999999999999</v>
          </cell>
          <cell r="W92">
            <v>41.628999999999998</v>
          </cell>
          <cell r="X92">
            <v>54.634999999999998</v>
          </cell>
          <cell r="Y92">
            <v>35.07</v>
          </cell>
          <cell r="Z92">
            <v>64.340999999999994</v>
          </cell>
          <cell r="AA92">
            <v>61.802999999999997</v>
          </cell>
          <cell r="AB92">
            <v>70.004999999999995</v>
          </cell>
          <cell r="AC92">
            <v>64.915000000000006</v>
          </cell>
          <cell r="AD92">
            <v>83.745000000000005</v>
          </cell>
          <cell r="AE92">
            <v>85.941999999999993</v>
          </cell>
          <cell r="AF92">
            <v>90.012</v>
          </cell>
        </row>
        <row r="93">
          <cell r="A93" t="str">
            <v>IE02</v>
          </cell>
          <cell r="P93">
            <v>21.956</v>
          </cell>
          <cell r="U93">
            <v>35.901000000000003</v>
          </cell>
          <cell r="V93">
            <v>38.49</v>
          </cell>
          <cell r="W93">
            <v>52.712000000000003</v>
          </cell>
          <cell r="X93">
            <v>63.779000000000003</v>
          </cell>
          <cell r="Y93">
            <v>60.390999999999998</v>
          </cell>
          <cell r="Z93">
            <v>64.676000000000002</v>
          </cell>
          <cell r="AA93">
            <v>55.274000000000001</v>
          </cell>
          <cell r="AB93">
            <v>51.573999999999998</v>
          </cell>
          <cell r="AC93">
            <v>67.385000000000005</v>
          </cell>
          <cell r="AD93">
            <v>59.439</v>
          </cell>
          <cell r="AE93">
            <v>61.622</v>
          </cell>
          <cell r="AF93">
            <v>66.674000000000007</v>
          </cell>
        </row>
        <row r="94">
          <cell r="A94" t="str">
            <v>IEZZ</v>
          </cell>
        </row>
        <row r="95">
          <cell r="A95" t="str">
            <v>IEXX</v>
          </cell>
        </row>
        <row r="96">
          <cell r="A96" t="str">
            <v>EL11</v>
          </cell>
          <cell r="O96">
            <v>1.2030000000000001</v>
          </cell>
          <cell r="P96">
            <v>1.746</v>
          </cell>
          <cell r="R96">
            <v>1.742</v>
          </cell>
          <cell r="W96">
            <v>1.72</v>
          </cell>
          <cell r="Z96">
            <v>0.42799999999999999</v>
          </cell>
          <cell r="AD96">
            <v>0.41899999999999998</v>
          </cell>
          <cell r="AF96">
            <v>4.1459999999999999</v>
          </cell>
        </row>
        <row r="97">
          <cell r="A97" t="str">
            <v>EL12</v>
          </cell>
          <cell r="O97">
            <v>3.5630000000000002</v>
          </cell>
          <cell r="P97">
            <v>1.165</v>
          </cell>
          <cell r="Q97">
            <v>2.319</v>
          </cell>
          <cell r="R97">
            <v>1.726</v>
          </cell>
          <cell r="S97">
            <v>1.712</v>
          </cell>
          <cell r="T97">
            <v>2.8359999999999999</v>
          </cell>
          <cell r="U97">
            <v>3.38</v>
          </cell>
          <cell r="V97">
            <v>5.3150000000000004</v>
          </cell>
          <cell r="W97">
            <v>5.8179999999999996</v>
          </cell>
          <cell r="X97">
            <v>3.8010000000000002</v>
          </cell>
          <cell r="Y97">
            <v>6.2619999999999996</v>
          </cell>
          <cell r="Z97">
            <v>6.2809999999999997</v>
          </cell>
          <cell r="AA97">
            <v>6.7389999999999999</v>
          </cell>
          <cell r="AB97">
            <v>8.4139999999999997</v>
          </cell>
          <cell r="AC97">
            <v>5.4340000000000002</v>
          </cell>
          <cell r="AD97">
            <v>9.7469999999999999</v>
          </cell>
          <cell r="AE97">
            <v>12.115</v>
          </cell>
          <cell r="AF97">
            <v>7.9450000000000003</v>
          </cell>
        </row>
        <row r="98">
          <cell r="A98" t="str">
            <v>EL13</v>
          </cell>
          <cell r="P98">
            <v>1.135</v>
          </cell>
          <cell r="S98">
            <v>0.68500000000000005</v>
          </cell>
          <cell r="T98">
            <v>3.4319999999999999</v>
          </cell>
          <cell r="U98">
            <v>0.85899999999999999</v>
          </cell>
          <cell r="AD98">
            <v>6.9530000000000003</v>
          </cell>
        </row>
        <row r="99">
          <cell r="A99" t="str">
            <v>EL14</v>
          </cell>
          <cell r="O99">
            <v>1.3720000000000001</v>
          </cell>
          <cell r="W99">
            <v>0.90500000000000003</v>
          </cell>
          <cell r="X99">
            <v>1.35</v>
          </cell>
          <cell r="Y99">
            <v>0.67600000000000005</v>
          </cell>
          <cell r="AA99">
            <v>5.367</v>
          </cell>
          <cell r="AB99">
            <v>0.33600000000000002</v>
          </cell>
          <cell r="AC99">
            <v>5.3869999999999996</v>
          </cell>
          <cell r="AD99">
            <v>6.5670000000000002</v>
          </cell>
          <cell r="AE99">
            <v>2.9660000000000002</v>
          </cell>
          <cell r="AF99">
            <v>9.2439999999999998</v>
          </cell>
        </row>
        <row r="100">
          <cell r="A100" t="str">
            <v>EL21</v>
          </cell>
          <cell r="S100">
            <v>1.504</v>
          </cell>
          <cell r="W100">
            <v>2.4740000000000002</v>
          </cell>
          <cell r="X100">
            <v>1.335</v>
          </cell>
          <cell r="Z100">
            <v>0.97099999999999997</v>
          </cell>
          <cell r="AA100">
            <v>0.99299999999999999</v>
          </cell>
          <cell r="AB100">
            <v>6.81</v>
          </cell>
          <cell r="AD100">
            <v>2.044</v>
          </cell>
          <cell r="AE100">
            <v>4.0830000000000002</v>
          </cell>
        </row>
        <row r="101">
          <cell r="A101" t="str">
            <v>EL22</v>
          </cell>
          <cell r="AC101">
            <v>4.8339999999999996</v>
          </cell>
          <cell r="AF101">
            <v>4.827</v>
          </cell>
        </row>
        <row r="102">
          <cell r="A102" t="str">
            <v>EL23</v>
          </cell>
          <cell r="O102">
            <v>1.4330000000000001</v>
          </cell>
          <cell r="P102">
            <v>2.2599999999999998</v>
          </cell>
          <cell r="Q102">
            <v>1.421</v>
          </cell>
          <cell r="R102">
            <v>1.8839999999999999</v>
          </cell>
          <cell r="S102">
            <v>4.8609999999999998</v>
          </cell>
          <cell r="T102">
            <v>1.7649999999999999</v>
          </cell>
          <cell r="V102">
            <v>1.468</v>
          </cell>
          <cell r="W102">
            <v>3.5249999999999999</v>
          </cell>
          <cell r="X102">
            <v>3.7130000000000001</v>
          </cell>
          <cell r="Y102">
            <v>5.7690000000000001</v>
          </cell>
          <cell r="Z102">
            <v>3.2839999999999998</v>
          </cell>
          <cell r="AA102">
            <v>4.7140000000000004</v>
          </cell>
          <cell r="AB102">
            <v>6.8979999999999997</v>
          </cell>
          <cell r="AC102">
            <v>2.1419999999999999</v>
          </cell>
          <cell r="AD102">
            <v>5.7309999999999999</v>
          </cell>
          <cell r="AE102">
            <v>8.5630000000000006</v>
          </cell>
          <cell r="AF102">
            <v>14.16</v>
          </cell>
        </row>
        <row r="103">
          <cell r="A103" t="str">
            <v>EL24</v>
          </cell>
          <cell r="T103">
            <v>0.36199999999999999</v>
          </cell>
          <cell r="W103">
            <v>1.8120000000000001</v>
          </cell>
          <cell r="Z103">
            <v>5.9859999999999998</v>
          </cell>
          <cell r="AA103">
            <v>4.4420000000000002</v>
          </cell>
          <cell r="AB103">
            <v>8.8999999999999996E-2</v>
          </cell>
          <cell r="AC103">
            <v>2.694</v>
          </cell>
          <cell r="AD103">
            <v>3.9079999999999999</v>
          </cell>
          <cell r="AF103">
            <v>1.8009999999999999</v>
          </cell>
        </row>
        <row r="104">
          <cell r="A104" t="str">
            <v>EL25</v>
          </cell>
          <cell r="P104">
            <v>0.57099999999999995</v>
          </cell>
          <cell r="T104">
            <v>0.56599999999999995</v>
          </cell>
          <cell r="U104">
            <v>1.7170000000000001</v>
          </cell>
          <cell r="X104">
            <v>2.5659999999999998</v>
          </cell>
          <cell r="Y104">
            <v>2.0489999999999999</v>
          </cell>
          <cell r="Z104">
            <v>3.5369999999999999</v>
          </cell>
          <cell r="AA104">
            <v>0.42</v>
          </cell>
          <cell r="AB104">
            <v>5.077</v>
          </cell>
          <cell r="AD104">
            <v>3.4119999999999999</v>
          </cell>
          <cell r="AE104">
            <v>3.8450000000000002</v>
          </cell>
          <cell r="AF104">
            <v>4.3380000000000001</v>
          </cell>
        </row>
        <row r="105">
          <cell r="A105" t="str">
            <v>EL30</v>
          </cell>
          <cell r="O105">
            <v>3.8210000000000002</v>
          </cell>
          <cell r="P105">
            <v>4.5890000000000004</v>
          </cell>
          <cell r="Q105">
            <v>7.1609999999999996</v>
          </cell>
          <cell r="R105">
            <v>2.2970000000000002</v>
          </cell>
          <cell r="S105">
            <v>6.0069999999999997</v>
          </cell>
          <cell r="T105">
            <v>4.5739999999999998</v>
          </cell>
          <cell r="U105">
            <v>7.2119999999999997</v>
          </cell>
          <cell r="V105">
            <v>9.2569999999999997</v>
          </cell>
          <cell r="W105">
            <v>10.599</v>
          </cell>
          <cell r="X105">
            <v>9.5869999999999997</v>
          </cell>
          <cell r="Y105">
            <v>8.4510000000000005</v>
          </cell>
          <cell r="Z105">
            <v>10.85</v>
          </cell>
          <cell r="AA105">
            <v>11.792</v>
          </cell>
          <cell r="AB105">
            <v>13.34</v>
          </cell>
          <cell r="AC105">
            <v>10.957000000000001</v>
          </cell>
          <cell r="AD105">
            <v>16.905000000000001</v>
          </cell>
          <cell r="AE105">
            <v>14.936999999999999</v>
          </cell>
          <cell r="AF105">
            <v>15.098000000000001</v>
          </cell>
        </row>
        <row r="106">
          <cell r="A106" t="str">
            <v>EL41</v>
          </cell>
          <cell r="AA106">
            <v>5.016</v>
          </cell>
        </row>
        <row r="107">
          <cell r="A107" t="str">
            <v>EL42</v>
          </cell>
          <cell r="V107">
            <v>3.4220000000000002</v>
          </cell>
          <cell r="Y107">
            <v>6.5369999999999999</v>
          </cell>
          <cell r="Z107">
            <v>3.2130000000000001</v>
          </cell>
          <cell r="AC107">
            <v>1.5680000000000001</v>
          </cell>
          <cell r="AD107">
            <v>3.1080000000000001</v>
          </cell>
          <cell r="AE107">
            <v>6.1589999999999998</v>
          </cell>
          <cell r="AF107">
            <v>0.24399999999999999</v>
          </cell>
        </row>
        <row r="108">
          <cell r="A108" t="str">
            <v>EL43</v>
          </cell>
          <cell r="O108">
            <v>4.3719999999999999</v>
          </cell>
          <cell r="P108">
            <v>1.393</v>
          </cell>
          <cell r="Q108">
            <v>8.5500000000000007</v>
          </cell>
          <cell r="R108">
            <v>3.339</v>
          </cell>
          <cell r="S108">
            <v>1.8109999999999999</v>
          </cell>
          <cell r="T108">
            <v>3.56</v>
          </cell>
          <cell r="U108">
            <v>3.48</v>
          </cell>
          <cell r="V108">
            <v>7.0880000000000001</v>
          </cell>
          <cell r="W108">
            <v>3.2170000000000001</v>
          </cell>
          <cell r="X108">
            <v>3.4929999999999999</v>
          </cell>
          <cell r="Y108">
            <v>7.6790000000000003</v>
          </cell>
          <cell r="Z108">
            <v>12.214</v>
          </cell>
          <cell r="AA108">
            <v>9.8840000000000003</v>
          </cell>
          <cell r="AB108">
            <v>8.9860000000000007</v>
          </cell>
          <cell r="AC108">
            <v>6.7069999999999999</v>
          </cell>
          <cell r="AD108">
            <v>11.541</v>
          </cell>
          <cell r="AE108">
            <v>13.808999999999999</v>
          </cell>
          <cell r="AF108">
            <v>5.5670000000000002</v>
          </cell>
        </row>
        <row r="109">
          <cell r="A109" t="str">
            <v>ELZZ</v>
          </cell>
        </row>
        <row r="110">
          <cell r="A110" t="str">
            <v>ELXX</v>
          </cell>
        </row>
        <row r="111">
          <cell r="A111" t="str">
            <v>ES11</v>
          </cell>
          <cell r="Y111">
            <v>2.298</v>
          </cell>
          <cell r="Z111">
            <v>5.0529999999999999</v>
          </cell>
          <cell r="AA111">
            <v>7.4379999999999997</v>
          </cell>
          <cell r="AB111">
            <v>7.8369999999999997</v>
          </cell>
          <cell r="AC111">
            <v>9.6</v>
          </cell>
          <cell r="AD111">
            <v>11.582000000000001</v>
          </cell>
          <cell r="AE111">
            <v>12.567</v>
          </cell>
          <cell r="AF111">
            <v>10.641999999999999</v>
          </cell>
        </row>
        <row r="112">
          <cell r="A112" t="str">
            <v>ES12</v>
          </cell>
          <cell r="Y112">
            <v>7.835</v>
          </cell>
          <cell r="Z112">
            <v>11.851000000000001</v>
          </cell>
          <cell r="AA112">
            <v>6.1159999999999997</v>
          </cell>
          <cell r="AB112">
            <v>6.25</v>
          </cell>
          <cell r="AC112">
            <v>14.429</v>
          </cell>
          <cell r="AD112">
            <v>16.748999999999999</v>
          </cell>
          <cell r="AE112">
            <v>14.414999999999999</v>
          </cell>
          <cell r="AF112">
            <v>17.385000000000002</v>
          </cell>
        </row>
        <row r="113">
          <cell r="A113" t="str">
            <v>ES13</v>
          </cell>
          <cell r="Y113">
            <v>1.3180000000000001</v>
          </cell>
          <cell r="Z113">
            <v>8.7620000000000005</v>
          </cell>
          <cell r="AA113">
            <v>1.2490000000000001</v>
          </cell>
          <cell r="AB113">
            <v>9.4529999999999994</v>
          </cell>
          <cell r="AC113">
            <v>8.8870000000000005</v>
          </cell>
          <cell r="AD113">
            <v>15.016999999999999</v>
          </cell>
          <cell r="AE113">
            <v>19.908999999999999</v>
          </cell>
          <cell r="AF113">
            <v>8.8170000000000002</v>
          </cell>
        </row>
        <row r="114">
          <cell r="A114" t="str">
            <v>ES21</v>
          </cell>
          <cell r="Y114">
            <v>36.773000000000003</v>
          </cell>
          <cell r="Z114">
            <v>39.356000000000002</v>
          </cell>
          <cell r="AA114">
            <v>37.875</v>
          </cell>
          <cell r="AB114">
            <v>37.741999999999997</v>
          </cell>
          <cell r="AC114">
            <v>50.078000000000003</v>
          </cell>
          <cell r="AD114">
            <v>63.997</v>
          </cell>
          <cell r="AE114">
            <v>66.061999999999998</v>
          </cell>
          <cell r="AF114">
            <v>63.978000000000002</v>
          </cell>
        </row>
        <row r="115">
          <cell r="A115" t="str">
            <v>ES22</v>
          </cell>
          <cell r="Y115">
            <v>41.212000000000003</v>
          </cell>
          <cell r="Z115">
            <v>41.673999999999999</v>
          </cell>
          <cell r="AA115">
            <v>65.028000000000006</v>
          </cell>
          <cell r="AB115">
            <v>51.066000000000003</v>
          </cell>
          <cell r="AC115">
            <v>107.696</v>
          </cell>
          <cell r="AD115">
            <v>104.55800000000001</v>
          </cell>
          <cell r="AE115">
            <v>80.927000000000007</v>
          </cell>
          <cell r="AF115">
            <v>101.471</v>
          </cell>
        </row>
        <row r="116">
          <cell r="A116" t="str">
            <v>ES23</v>
          </cell>
          <cell r="Y116">
            <v>3.7330000000000001</v>
          </cell>
          <cell r="Z116">
            <v>3.69</v>
          </cell>
          <cell r="AA116">
            <v>19.605</v>
          </cell>
          <cell r="AB116">
            <v>26.352</v>
          </cell>
          <cell r="AC116">
            <v>38.923999999999999</v>
          </cell>
          <cell r="AD116">
            <v>17.614999999999998</v>
          </cell>
          <cell r="AE116">
            <v>24.908999999999999</v>
          </cell>
          <cell r="AF116">
            <v>42.192</v>
          </cell>
        </row>
        <row r="117">
          <cell r="A117" t="str">
            <v>ES24</v>
          </cell>
          <cell r="Y117">
            <v>31.353999999999999</v>
          </cell>
          <cell r="Z117">
            <v>20.745999999999999</v>
          </cell>
          <cell r="AA117">
            <v>40.234999999999999</v>
          </cell>
          <cell r="AB117">
            <v>27.35</v>
          </cell>
          <cell r="AC117">
            <v>26.33</v>
          </cell>
          <cell r="AD117">
            <v>40.802</v>
          </cell>
          <cell r="AE117">
            <v>37.531999999999996</v>
          </cell>
          <cell r="AF117">
            <v>57.756</v>
          </cell>
        </row>
        <row r="118">
          <cell r="A118" t="str">
            <v>ES30</v>
          </cell>
          <cell r="Y118">
            <v>25.260999999999999</v>
          </cell>
          <cell r="Z118">
            <v>30.885999999999999</v>
          </cell>
          <cell r="AA118">
            <v>26.056000000000001</v>
          </cell>
          <cell r="AB118">
            <v>29.46</v>
          </cell>
          <cell r="AC118">
            <v>36.298999999999999</v>
          </cell>
          <cell r="AD118">
            <v>41.69</v>
          </cell>
          <cell r="AE118">
            <v>42.865000000000002</v>
          </cell>
          <cell r="AF118">
            <v>43.368000000000002</v>
          </cell>
        </row>
        <row r="119">
          <cell r="A119" t="str">
            <v>ES41</v>
          </cell>
          <cell r="Y119">
            <v>8.7769999999999992</v>
          </cell>
          <cell r="Z119">
            <v>13.06</v>
          </cell>
          <cell r="AA119">
            <v>11.423</v>
          </cell>
          <cell r="AB119">
            <v>12.606999999999999</v>
          </cell>
          <cell r="AC119">
            <v>18.347999999999999</v>
          </cell>
          <cell r="AD119">
            <v>20.411999999999999</v>
          </cell>
          <cell r="AE119">
            <v>15.353</v>
          </cell>
          <cell r="AF119">
            <v>15.468</v>
          </cell>
        </row>
        <row r="120">
          <cell r="A120" t="str">
            <v>ES42</v>
          </cell>
          <cell r="Y120">
            <v>3.9910000000000001</v>
          </cell>
          <cell r="Z120">
            <v>6.9059999999999997</v>
          </cell>
          <cell r="AA120">
            <v>5.1719999999999997</v>
          </cell>
          <cell r="AB120">
            <v>7</v>
          </cell>
          <cell r="AC120">
            <v>8.5570000000000004</v>
          </cell>
          <cell r="AD120">
            <v>14.141</v>
          </cell>
          <cell r="AE120">
            <v>10.545</v>
          </cell>
          <cell r="AF120">
            <v>8.9440000000000008</v>
          </cell>
        </row>
        <row r="121">
          <cell r="A121" t="str">
            <v>ES43</v>
          </cell>
          <cell r="Y121">
            <v>2.6480000000000001</v>
          </cell>
          <cell r="Z121">
            <v>1.4910000000000001</v>
          </cell>
          <cell r="AA121">
            <v>1.891</v>
          </cell>
          <cell r="AC121">
            <v>2.6589999999999998</v>
          </cell>
          <cell r="AD121">
            <v>5.14</v>
          </cell>
          <cell r="AE121">
            <v>2.7909999999999999</v>
          </cell>
          <cell r="AF121">
            <v>1.3859999999999999</v>
          </cell>
        </row>
        <row r="122">
          <cell r="A122" t="str">
            <v>ES51</v>
          </cell>
          <cell r="Y122">
            <v>53.012</v>
          </cell>
          <cell r="Z122">
            <v>55.865000000000002</v>
          </cell>
          <cell r="AA122">
            <v>59.506</v>
          </cell>
          <cell r="AB122">
            <v>60.526000000000003</v>
          </cell>
          <cell r="AC122">
            <v>72.796000000000006</v>
          </cell>
          <cell r="AD122">
            <v>73.453000000000003</v>
          </cell>
          <cell r="AE122">
            <v>74.873999999999995</v>
          </cell>
          <cell r="AF122">
            <v>72.751999999999995</v>
          </cell>
        </row>
        <row r="123">
          <cell r="A123" t="str">
            <v>ES52</v>
          </cell>
          <cell r="Y123">
            <v>20.690999999999999</v>
          </cell>
          <cell r="Z123">
            <v>22.966999999999999</v>
          </cell>
          <cell r="AA123">
            <v>22.646000000000001</v>
          </cell>
          <cell r="AB123">
            <v>19.946000000000002</v>
          </cell>
          <cell r="AC123">
            <v>25.885000000000002</v>
          </cell>
          <cell r="AD123">
            <v>25.181999999999999</v>
          </cell>
          <cell r="AE123">
            <v>19.199000000000002</v>
          </cell>
          <cell r="AF123">
            <v>22.827999999999999</v>
          </cell>
        </row>
        <row r="124">
          <cell r="A124" t="str">
            <v>ES53</v>
          </cell>
          <cell r="Y124">
            <v>12.89</v>
          </cell>
          <cell r="Z124">
            <v>7.93</v>
          </cell>
          <cell r="AA124">
            <v>3.3490000000000002</v>
          </cell>
          <cell r="AB124">
            <v>6.7919999999999998</v>
          </cell>
          <cell r="AC124">
            <v>8.5760000000000005</v>
          </cell>
          <cell r="AD124">
            <v>6.4569999999999999</v>
          </cell>
          <cell r="AE124">
            <v>10.048999999999999</v>
          </cell>
          <cell r="AF124">
            <v>8.2870000000000008</v>
          </cell>
        </row>
        <row r="125">
          <cell r="A125" t="str">
            <v>ES61</v>
          </cell>
          <cell r="Y125">
            <v>5.1580000000000004</v>
          </cell>
          <cell r="Z125">
            <v>5.4370000000000003</v>
          </cell>
          <cell r="AA125">
            <v>7.2830000000000004</v>
          </cell>
          <cell r="AB125">
            <v>6.891</v>
          </cell>
          <cell r="AC125">
            <v>5.5469999999999997</v>
          </cell>
          <cell r="AD125">
            <v>8.18</v>
          </cell>
          <cell r="AE125">
            <v>9.0329999999999995</v>
          </cell>
          <cell r="AF125">
            <v>6.18</v>
          </cell>
        </row>
        <row r="126">
          <cell r="A126" t="str">
            <v>ES62</v>
          </cell>
          <cell r="Y126">
            <v>9.2149999999999999</v>
          </cell>
          <cell r="Z126">
            <v>6.2960000000000003</v>
          </cell>
          <cell r="AA126">
            <v>9.3239999999999998</v>
          </cell>
          <cell r="AB126">
            <v>7.2430000000000003</v>
          </cell>
          <cell r="AC126">
            <v>8.0280000000000005</v>
          </cell>
          <cell r="AD126">
            <v>9.41</v>
          </cell>
          <cell r="AE126">
            <v>12.419</v>
          </cell>
          <cell r="AF126">
            <v>17.305</v>
          </cell>
        </row>
        <row r="127">
          <cell r="A127" t="str">
            <v>ES70</v>
          </cell>
          <cell r="Y127">
            <v>6.85</v>
          </cell>
          <cell r="Z127">
            <v>2.883</v>
          </cell>
          <cell r="AA127">
            <v>4.4020000000000001</v>
          </cell>
          <cell r="AB127">
            <v>6.2649999999999997</v>
          </cell>
          <cell r="AC127">
            <v>4.4340000000000002</v>
          </cell>
          <cell r="AD127">
            <v>6.2430000000000003</v>
          </cell>
          <cell r="AE127">
            <v>4.0380000000000003</v>
          </cell>
          <cell r="AF127">
            <v>3.7770000000000001</v>
          </cell>
        </row>
        <row r="128">
          <cell r="A128" t="str">
            <v>ESZZ</v>
          </cell>
        </row>
        <row r="129">
          <cell r="A129" t="str">
            <v>ESXX</v>
          </cell>
        </row>
        <row r="130">
          <cell r="A130" t="str">
            <v>FR10</v>
          </cell>
          <cell r="O130">
            <v>201.654</v>
          </cell>
          <cell r="P130">
            <v>206.363</v>
          </cell>
          <cell r="Q130">
            <v>184.43899999999999</v>
          </cell>
          <cell r="R130">
            <v>184.36500000000001</v>
          </cell>
          <cell r="S130">
            <v>192.304</v>
          </cell>
          <cell r="T130">
            <v>198.917</v>
          </cell>
          <cell r="U130">
            <v>206.41200000000001</v>
          </cell>
          <cell r="V130">
            <v>234.893</v>
          </cell>
          <cell r="W130">
            <v>261.91699999999997</v>
          </cell>
          <cell r="X130">
            <v>275.565</v>
          </cell>
          <cell r="Y130">
            <v>265.31400000000002</v>
          </cell>
          <cell r="Z130">
            <v>263.62599999999998</v>
          </cell>
          <cell r="AA130">
            <v>251.27199999999999</v>
          </cell>
          <cell r="AB130">
            <v>277.10599999999999</v>
          </cell>
          <cell r="AC130">
            <v>294.39</v>
          </cell>
          <cell r="AD130">
            <v>266.714</v>
          </cell>
          <cell r="AE130">
            <v>271.86799999999999</v>
          </cell>
          <cell r="AF130">
            <v>270.45699999999999</v>
          </cell>
        </row>
        <row r="131">
          <cell r="A131" t="str">
            <v>FR21</v>
          </cell>
          <cell r="O131">
            <v>47.722000000000001</v>
          </cell>
          <cell r="P131">
            <v>50.996000000000002</v>
          </cell>
          <cell r="Q131">
            <v>43.811999999999998</v>
          </cell>
          <cell r="R131">
            <v>48.506</v>
          </cell>
          <cell r="S131">
            <v>34.814</v>
          </cell>
          <cell r="T131">
            <v>39.018999999999998</v>
          </cell>
          <cell r="U131">
            <v>41.311</v>
          </cell>
          <cell r="V131">
            <v>60.493000000000002</v>
          </cell>
          <cell r="W131">
            <v>52.93</v>
          </cell>
          <cell r="X131">
            <v>64.462000000000003</v>
          </cell>
          <cell r="Y131">
            <v>69.090999999999994</v>
          </cell>
          <cell r="Z131">
            <v>55.616</v>
          </cell>
          <cell r="AA131">
            <v>62.036000000000001</v>
          </cell>
          <cell r="AB131">
            <v>62.497999999999998</v>
          </cell>
          <cell r="AC131">
            <v>52.911000000000001</v>
          </cell>
          <cell r="AD131">
            <v>57.712000000000003</v>
          </cell>
          <cell r="AE131">
            <v>71.539000000000001</v>
          </cell>
          <cell r="AF131">
            <v>48.31</v>
          </cell>
        </row>
        <row r="132">
          <cell r="A132" t="str">
            <v>FR22</v>
          </cell>
          <cell r="O132">
            <v>58.072000000000003</v>
          </cell>
          <cell r="P132">
            <v>68.759</v>
          </cell>
          <cell r="Q132">
            <v>58.896000000000001</v>
          </cell>
          <cell r="R132">
            <v>49.293999999999997</v>
          </cell>
          <cell r="S132">
            <v>60.752000000000002</v>
          </cell>
          <cell r="T132">
            <v>52.671999999999997</v>
          </cell>
          <cell r="U132">
            <v>66.81</v>
          </cell>
          <cell r="V132">
            <v>82.537000000000006</v>
          </cell>
          <cell r="W132">
            <v>89.138000000000005</v>
          </cell>
          <cell r="X132">
            <v>76.593999999999994</v>
          </cell>
          <cell r="Y132">
            <v>74.909000000000006</v>
          </cell>
          <cell r="Z132">
            <v>74.22</v>
          </cell>
          <cell r="AA132">
            <v>69.561000000000007</v>
          </cell>
          <cell r="AB132">
            <v>74.084000000000003</v>
          </cell>
          <cell r="AC132">
            <v>80.641000000000005</v>
          </cell>
          <cell r="AD132">
            <v>100.274</v>
          </cell>
          <cell r="AE132">
            <v>71.745000000000005</v>
          </cell>
          <cell r="AF132">
            <v>83.626999999999995</v>
          </cell>
        </row>
        <row r="133">
          <cell r="A133" t="str">
            <v>FR23</v>
          </cell>
          <cell r="O133">
            <v>59.304000000000002</v>
          </cell>
          <cell r="P133">
            <v>48.776000000000003</v>
          </cell>
          <cell r="Q133">
            <v>46.564999999999998</v>
          </cell>
          <cell r="R133">
            <v>49.381999999999998</v>
          </cell>
          <cell r="S133">
            <v>54.808999999999997</v>
          </cell>
          <cell r="T133">
            <v>66.492000000000004</v>
          </cell>
          <cell r="U133">
            <v>84.724999999999994</v>
          </cell>
          <cell r="V133">
            <v>84.173000000000002</v>
          </cell>
          <cell r="W133">
            <v>87.754999999999995</v>
          </cell>
          <cell r="X133">
            <v>107.178</v>
          </cell>
          <cell r="Y133">
            <v>92.912999999999997</v>
          </cell>
          <cell r="Z133">
            <v>95.054000000000002</v>
          </cell>
          <cell r="AA133">
            <v>93.183000000000007</v>
          </cell>
          <cell r="AB133">
            <v>115.789</v>
          </cell>
          <cell r="AC133">
            <v>104.379</v>
          </cell>
          <cell r="AD133">
            <v>125.307</v>
          </cell>
          <cell r="AE133">
            <v>130.82400000000001</v>
          </cell>
          <cell r="AF133">
            <v>121.285</v>
          </cell>
        </row>
        <row r="134">
          <cell r="A134" t="str">
            <v>FR24</v>
          </cell>
          <cell r="O134">
            <v>56.76</v>
          </cell>
          <cell r="P134">
            <v>57.298000000000002</v>
          </cell>
          <cell r="Q134">
            <v>59.067</v>
          </cell>
          <cell r="R134">
            <v>77.167000000000002</v>
          </cell>
          <cell r="S134">
            <v>75.075000000000003</v>
          </cell>
          <cell r="T134">
            <v>75.055999999999997</v>
          </cell>
          <cell r="U134">
            <v>94.314999999999998</v>
          </cell>
          <cell r="V134">
            <v>88.745000000000005</v>
          </cell>
          <cell r="W134">
            <v>86.608999999999995</v>
          </cell>
          <cell r="X134">
            <v>105.123</v>
          </cell>
          <cell r="Y134">
            <v>105.819</v>
          </cell>
          <cell r="Z134">
            <v>94.382999999999996</v>
          </cell>
          <cell r="AA134">
            <v>88.634</v>
          </cell>
          <cell r="AB134">
            <v>107.137</v>
          </cell>
          <cell r="AC134">
            <v>108.90900000000001</v>
          </cell>
          <cell r="AD134">
            <v>111.944</v>
          </cell>
          <cell r="AE134">
            <v>98.266999999999996</v>
          </cell>
          <cell r="AF134">
            <v>92.325999999999993</v>
          </cell>
        </row>
        <row r="135">
          <cell r="A135" t="str">
            <v>FR25</v>
          </cell>
          <cell r="O135">
            <v>39.241</v>
          </cell>
          <cell r="P135">
            <v>42.716999999999999</v>
          </cell>
          <cell r="Q135">
            <v>36.929000000000002</v>
          </cell>
          <cell r="R135">
            <v>51.616999999999997</v>
          </cell>
          <cell r="S135">
            <v>42.430999999999997</v>
          </cell>
          <cell r="T135">
            <v>37.122</v>
          </cell>
          <cell r="U135">
            <v>48.460999999999999</v>
          </cell>
          <cell r="V135">
            <v>46.853000000000002</v>
          </cell>
          <cell r="W135">
            <v>53.081000000000003</v>
          </cell>
          <cell r="X135">
            <v>40.204999999999998</v>
          </cell>
          <cell r="Y135">
            <v>59.505000000000003</v>
          </cell>
          <cell r="Z135">
            <v>55.061</v>
          </cell>
          <cell r="AA135">
            <v>58.972000000000001</v>
          </cell>
          <cell r="AB135">
            <v>70.739000000000004</v>
          </cell>
          <cell r="AC135">
            <v>73.33</v>
          </cell>
          <cell r="AD135">
            <v>61.118000000000002</v>
          </cell>
          <cell r="AE135">
            <v>55.347999999999999</v>
          </cell>
          <cell r="AF135">
            <v>68.617999999999995</v>
          </cell>
        </row>
        <row r="136">
          <cell r="A136" t="str">
            <v>FR26</v>
          </cell>
          <cell r="O136">
            <v>67.41</v>
          </cell>
          <cell r="P136">
            <v>61.667000000000002</v>
          </cell>
          <cell r="Q136">
            <v>57.709000000000003</v>
          </cell>
          <cell r="R136">
            <v>56.088000000000001</v>
          </cell>
          <cell r="S136">
            <v>83.138000000000005</v>
          </cell>
          <cell r="T136">
            <v>75.134</v>
          </cell>
          <cell r="U136">
            <v>76.78</v>
          </cell>
          <cell r="V136">
            <v>76.09</v>
          </cell>
          <cell r="W136">
            <v>83.137</v>
          </cell>
          <cell r="X136">
            <v>85.085999999999999</v>
          </cell>
          <cell r="Y136">
            <v>83.617999999999995</v>
          </cell>
          <cell r="Z136">
            <v>82.295000000000002</v>
          </cell>
          <cell r="AA136">
            <v>92.67</v>
          </cell>
          <cell r="AB136">
            <v>91.247</v>
          </cell>
          <cell r="AC136">
            <v>77.123999999999995</v>
          </cell>
          <cell r="AD136">
            <v>66.959999999999994</v>
          </cell>
          <cell r="AE136">
            <v>60.706000000000003</v>
          </cell>
          <cell r="AF136">
            <v>74.546000000000006</v>
          </cell>
        </row>
        <row r="137">
          <cell r="A137" t="str">
            <v>FR30</v>
          </cell>
          <cell r="O137">
            <v>31.628</v>
          </cell>
          <cell r="P137">
            <v>30.219000000000001</v>
          </cell>
          <cell r="Q137">
            <v>32.738</v>
          </cell>
          <cell r="R137">
            <v>29.308</v>
          </cell>
          <cell r="S137">
            <v>28.155999999999999</v>
          </cell>
          <cell r="T137">
            <v>34.607999999999997</v>
          </cell>
          <cell r="U137">
            <v>30.048999999999999</v>
          </cell>
          <cell r="V137">
            <v>34.048999999999999</v>
          </cell>
          <cell r="W137">
            <v>35.795999999999999</v>
          </cell>
          <cell r="X137">
            <v>43.438000000000002</v>
          </cell>
          <cell r="Y137">
            <v>40.948999999999998</v>
          </cell>
          <cell r="Z137">
            <v>38.621000000000002</v>
          </cell>
          <cell r="AA137">
            <v>37.58</v>
          </cell>
          <cell r="AB137">
            <v>41.564999999999998</v>
          </cell>
          <cell r="AC137">
            <v>43.585000000000001</v>
          </cell>
          <cell r="AD137">
            <v>47.317999999999998</v>
          </cell>
          <cell r="AE137">
            <v>43.219000000000001</v>
          </cell>
          <cell r="AF137">
            <v>39.518000000000001</v>
          </cell>
        </row>
        <row r="138">
          <cell r="A138" t="str">
            <v>FR41</v>
          </cell>
          <cell r="O138">
            <v>48.996000000000002</v>
          </cell>
          <cell r="P138">
            <v>45.789000000000001</v>
          </cell>
          <cell r="Q138">
            <v>40.006999999999998</v>
          </cell>
          <cell r="R138">
            <v>43.664000000000001</v>
          </cell>
          <cell r="S138">
            <v>55.646999999999998</v>
          </cell>
          <cell r="T138">
            <v>45.45</v>
          </cell>
          <cell r="U138">
            <v>59.643000000000001</v>
          </cell>
          <cell r="V138">
            <v>68.731999999999999</v>
          </cell>
          <cell r="W138">
            <v>65.710999999999999</v>
          </cell>
          <cell r="X138">
            <v>68.811999999999998</v>
          </cell>
          <cell r="Y138">
            <v>68.555999999999997</v>
          </cell>
          <cell r="Z138">
            <v>59.034999999999997</v>
          </cell>
          <cell r="AA138">
            <v>63.71</v>
          </cell>
          <cell r="AB138">
            <v>60.600999999999999</v>
          </cell>
          <cell r="AC138">
            <v>57.436999999999998</v>
          </cell>
          <cell r="AD138">
            <v>59.551000000000002</v>
          </cell>
          <cell r="AE138">
            <v>68.625</v>
          </cell>
          <cell r="AF138">
            <v>69.790000000000006</v>
          </cell>
        </row>
        <row r="139">
          <cell r="A139" t="str">
            <v>FR42</v>
          </cell>
          <cell r="O139">
            <v>104.806</v>
          </cell>
          <cell r="P139">
            <v>106.18</v>
          </cell>
          <cell r="Q139">
            <v>114.15300000000001</v>
          </cell>
          <cell r="R139">
            <v>115.673</v>
          </cell>
          <cell r="S139">
            <v>94.453999999999994</v>
          </cell>
          <cell r="T139">
            <v>88.861000000000004</v>
          </cell>
          <cell r="U139">
            <v>111.54300000000001</v>
          </cell>
          <cell r="V139">
            <v>116.444</v>
          </cell>
          <cell r="W139">
            <v>125.367</v>
          </cell>
          <cell r="X139">
            <v>148.108</v>
          </cell>
          <cell r="Y139">
            <v>152.48699999999999</v>
          </cell>
          <cell r="Z139">
            <v>147.59</v>
          </cell>
          <cell r="AA139">
            <v>165.476</v>
          </cell>
          <cell r="AB139">
            <v>177.565</v>
          </cell>
          <cell r="AC139">
            <v>175.553</v>
          </cell>
          <cell r="AD139">
            <v>187.34</v>
          </cell>
          <cell r="AE139">
            <v>181.06399999999999</v>
          </cell>
          <cell r="AF139">
            <v>193.86500000000001</v>
          </cell>
        </row>
        <row r="140">
          <cell r="A140" t="str">
            <v>FR43</v>
          </cell>
          <cell r="O140">
            <v>76.795000000000002</v>
          </cell>
          <cell r="P140">
            <v>63.976999999999997</v>
          </cell>
          <cell r="Q140">
            <v>73.39</v>
          </cell>
          <cell r="R140">
            <v>79.02</v>
          </cell>
          <cell r="S140">
            <v>74.608000000000004</v>
          </cell>
          <cell r="T140">
            <v>81.661000000000001</v>
          </cell>
          <cell r="U140">
            <v>90.16</v>
          </cell>
          <cell r="V140">
            <v>100.761</v>
          </cell>
          <cell r="W140">
            <v>93.78</v>
          </cell>
          <cell r="X140">
            <v>116.661</v>
          </cell>
          <cell r="Y140">
            <v>123.851</v>
          </cell>
          <cell r="Z140">
            <v>99.591999999999999</v>
          </cell>
          <cell r="AA140">
            <v>131.72399999999999</v>
          </cell>
          <cell r="AB140">
            <v>120.319</v>
          </cell>
          <cell r="AC140">
            <v>104.92100000000001</v>
          </cell>
          <cell r="AD140">
            <v>128.61500000000001</v>
          </cell>
          <cell r="AE140">
            <v>152.30000000000001</v>
          </cell>
          <cell r="AF140">
            <v>119.00700000000001</v>
          </cell>
        </row>
        <row r="141">
          <cell r="A141" t="str">
            <v>FR51</v>
          </cell>
          <cell r="O141">
            <v>33.343000000000004</v>
          </cell>
          <cell r="P141">
            <v>27.815999999999999</v>
          </cell>
          <cell r="Q141">
            <v>39.799999999999997</v>
          </cell>
          <cell r="R141">
            <v>32.497</v>
          </cell>
          <cell r="S141">
            <v>39.195</v>
          </cell>
          <cell r="T141">
            <v>37.365000000000002</v>
          </cell>
          <cell r="U141">
            <v>40.881</v>
          </cell>
          <cell r="V141">
            <v>46.636000000000003</v>
          </cell>
          <cell r="W141">
            <v>55.738999999999997</v>
          </cell>
          <cell r="X141">
            <v>53.65</v>
          </cell>
          <cell r="Y141">
            <v>53.234999999999999</v>
          </cell>
          <cell r="Z141">
            <v>59.808</v>
          </cell>
          <cell r="AA141">
            <v>61.521000000000001</v>
          </cell>
          <cell r="AB141">
            <v>62.01</v>
          </cell>
          <cell r="AC141">
            <v>66.489000000000004</v>
          </cell>
          <cell r="AD141">
            <v>67.626000000000005</v>
          </cell>
          <cell r="AE141">
            <v>71.225999999999999</v>
          </cell>
          <cell r="AF141">
            <v>73.111999999999995</v>
          </cell>
        </row>
        <row r="142">
          <cell r="A142" t="str">
            <v>FR52</v>
          </cell>
          <cell r="O142">
            <v>38.896999999999998</v>
          </cell>
          <cell r="P142">
            <v>33.487000000000002</v>
          </cell>
          <cell r="Q142">
            <v>38.802</v>
          </cell>
          <cell r="R142">
            <v>44.137999999999998</v>
          </cell>
          <cell r="S142">
            <v>45.761000000000003</v>
          </cell>
          <cell r="T142">
            <v>40.500999999999998</v>
          </cell>
          <cell r="U142">
            <v>40.716000000000001</v>
          </cell>
          <cell r="V142">
            <v>57.915999999999997</v>
          </cell>
          <cell r="W142">
            <v>63.366999999999997</v>
          </cell>
          <cell r="X142">
            <v>71.388999999999996</v>
          </cell>
          <cell r="Y142">
            <v>90.168999999999997</v>
          </cell>
          <cell r="Z142">
            <v>101.587</v>
          </cell>
          <cell r="AA142">
            <v>108.979</v>
          </cell>
          <cell r="AB142">
            <v>121.937</v>
          </cell>
          <cell r="AC142">
            <v>112.842</v>
          </cell>
          <cell r="AD142">
            <v>131.90600000000001</v>
          </cell>
          <cell r="AE142">
            <v>135.30600000000001</v>
          </cell>
          <cell r="AF142">
            <v>127.661</v>
          </cell>
        </row>
        <row r="143">
          <cell r="A143" t="str">
            <v>FR53</v>
          </cell>
          <cell r="O143">
            <v>28.504000000000001</v>
          </cell>
          <cell r="P143">
            <v>25.922999999999998</v>
          </cell>
          <cell r="Q143">
            <v>37.637</v>
          </cell>
          <cell r="R143">
            <v>41.201000000000001</v>
          </cell>
          <cell r="S143">
            <v>53.77</v>
          </cell>
          <cell r="T143">
            <v>41.914000000000001</v>
          </cell>
          <cell r="U143">
            <v>30.904</v>
          </cell>
          <cell r="V143">
            <v>49.966999999999999</v>
          </cell>
          <cell r="W143">
            <v>47.061999999999998</v>
          </cell>
          <cell r="X143">
            <v>45.823999999999998</v>
          </cell>
          <cell r="Y143">
            <v>61.883000000000003</v>
          </cell>
          <cell r="Z143">
            <v>41.555</v>
          </cell>
          <cell r="AA143">
            <v>46.594000000000001</v>
          </cell>
          <cell r="AB143">
            <v>62.776000000000003</v>
          </cell>
          <cell r="AC143">
            <v>65.777000000000001</v>
          </cell>
          <cell r="AD143">
            <v>60.468000000000004</v>
          </cell>
          <cell r="AE143">
            <v>49.421999999999997</v>
          </cell>
          <cell r="AF143">
            <v>42.125999999999998</v>
          </cell>
        </row>
        <row r="144">
          <cell r="A144" t="str">
            <v>FR61</v>
          </cell>
          <cell r="O144">
            <v>42.874000000000002</v>
          </cell>
          <cell r="P144">
            <v>40.387999999999998</v>
          </cell>
          <cell r="Q144">
            <v>34.850999999999999</v>
          </cell>
          <cell r="R144">
            <v>33.572000000000003</v>
          </cell>
          <cell r="S144">
            <v>33.052</v>
          </cell>
          <cell r="T144">
            <v>42.56</v>
          </cell>
          <cell r="U144">
            <v>38.436</v>
          </cell>
          <cell r="V144">
            <v>46.790999999999997</v>
          </cell>
          <cell r="W144">
            <v>44.828000000000003</v>
          </cell>
          <cell r="X144">
            <v>39.880000000000003</v>
          </cell>
          <cell r="Y144">
            <v>42.393999999999998</v>
          </cell>
          <cell r="Z144">
            <v>42.883000000000003</v>
          </cell>
          <cell r="AA144">
            <v>40.877000000000002</v>
          </cell>
          <cell r="AB144">
            <v>38.182000000000002</v>
          </cell>
          <cell r="AC144">
            <v>54.872</v>
          </cell>
          <cell r="AD144">
            <v>50.719000000000001</v>
          </cell>
          <cell r="AE144">
            <v>53.378999999999998</v>
          </cell>
          <cell r="AF144">
            <v>64.117999999999995</v>
          </cell>
        </row>
        <row r="145">
          <cell r="A145" t="str">
            <v>FR62</v>
          </cell>
          <cell r="O145">
            <v>51.866</v>
          </cell>
          <cell r="P145">
            <v>55.008000000000003</v>
          </cell>
          <cell r="Q145">
            <v>43.137999999999998</v>
          </cell>
          <cell r="R145">
            <v>61.978000000000002</v>
          </cell>
          <cell r="S145">
            <v>54.203000000000003</v>
          </cell>
          <cell r="T145">
            <v>64.766999999999996</v>
          </cell>
          <cell r="U145">
            <v>64.453000000000003</v>
          </cell>
          <cell r="V145">
            <v>76.042000000000002</v>
          </cell>
          <cell r="W145">
            <v>86.646000000000001</v>
          </cell>
          <cell r="X145">
            <v>83.391000000000005</v>
          </cell>
          <cell r="Y145">
            <v>89.195999999999998</v>
          </cell>
          <cell r="Z145">
            <v>97.186000000000007</v>
          </cell>
          <cell r="AA145">
            <v>95.179000000000002</v>
          </cell>
          <cell r="AB145">
            <v>103.101</v>
          </cell>
          <cell r="AC145">
            <v>123.054</v>
          </cell>
          <cell r="AD145">
            <v>130.55099999999999</v>
          </cell>
          <cell r="AE145">
            <v>131.90600000000001</v>
          </cell>
          <cell r="AF145">
            <v>121.544</v>
          </cell>
        </row>
        <row r="146">
          <cell r="A146" t="str">
            <v>FR63</v>
          </cell>
          <cell r="O146">
            <v>17.928000000000001</v>
          </cell>
          <cell r="P146">
            <v>23.314</v>
          </cell>
          <cell r="Q146">
            <v>29.018000000000001</v>
          </cell>
          <cell r="R146">
            <v>28.414999999999999</v>
          </cell>
          <cell r="S146">
            <v>23.826000000000001</v>
          </cell>
          <cell r="T146">
            <v>28.831</v>
          </cell>
          <cell r="U146">
            <v>37.941000000000003</v>
          </cell>
          <cell r="V146">
            <v>31.861000000000001</v>
          </cell>
          <cell r="W146">
            <v>43.194000000000003</v>
          </cell>
          <cell r="X146">
            <v>41.350999999999999</v>
          </cell>
          <cell r="Y146">
            <v>47.753</v>
          </cell>
          <cell r="Z146">
            <v>42.652000000000001</v>
          </cell>
          <cell r="AA146">
            <v>36.286999999999999</v>
          </cell>
          <cell r="AB146">
            <v>61.468000000000004</v>
          </cell>
          <cell r="AC146">
            <v>57.825000000000003</v>
          </cell>
          <cell r="AD146">
            <v>78.682000000000002</v>
          </cell>
          <cell r="AE146">
            <v>69.090999999999994</v>
          </cell>
          <cell r="AF146">
            <v>37.909999999999997</v>
          </cell>
        </row>
        <row r="147">
          <cell r="A147" t="str">
            <v>FR71</v>
          </cell>
          <cell r="O147">
            <v>142.09399999999999</v>
          </cell>
          <cell r="P147">
            <v>144.92500000000001</v>
          </cell>
          <cell r="Q147">
            <v>140.678</v>
          </cell>
          <cell r="R147">
            <v>142.43100000000001</v>
          </cell>
          <cell r="S147">
            <v>146.59100000000001</v>
          </cell>
          <cell r="T147">
            <v>154.78700000000001</v>
          </cell>
          <cell r="U147">
            <v>178.1</v>
          </cell>
          <cell r="V147">
            <v>186.667</v>
          </cell>
          <cell r="W147">
            <v>194.864</v>
          </cell>
          <cell r="X147">
            <v>201.21299999999999</v>
          </cell>
          <cell r="Y147">
            <v>202.274</v>
          </cell>
          <cell r="Z147">
            <v>214.41399999999999</v>
          </cell>
          <cell r="AA147">
            <v>231.423</v>
          </cell>
          <cell r="AB147">
            <v>224.09700000000001</v>
          </cell>
          <cell r="AC147">
            <v>228.869</v>
          </cell>
          <cell r="AD147">
            <v>240.012</v>
          </cell>
          <cell r="AE147">
            <v>246.78200000000001</v>
          </cell>
          <cell r="AF147">
            <v>261.88400000000001</v>
          </cell>
        </row>
        <row r="148">
          <cell r="A148" t="str">
            <v>FR72</v>
          </cell>
          <cell r="O148">
            <v>49.668999999999997</v>
          </cell>
          <cell r="P148">
            <v>48.835999999999999</v>
          </cell>
          <cell r="Q148">
            <v>40.375</v>
          </cell>
          <cell r="R148">
            <v>50.054000000000002</v>
          </cell>
          <cell r="S148">
            <v>51.482999999999997</v>
          </cell>
          <cell r="T148">
            <v>46.576999999999998</v>
          </cell>
          <cell r="U148">
            <v>72.096000000000004</v>
          </cell>
          <cell r="V148">
            <v>68.323999999999998</v>
          </cell>
          <cell r="W148">
            <v>79.031000000000006</v>
          </cell>
          <cell r="X148">
            <v>93.563999999999993</v>
          </cell>
          <cell r="Y148">
            <v>108.845</v>
          </cell>
          <cell r="Z148">
            <v>115.202</v>
          </cell>
          <cell r="AA148">
            <v>101.97</v>
          </cell>
          <cell r="AB148">
            <v>93.305000000000007</v>
          </cell>
          <cell r="AC148">
            <v>106.02800000000001</v>
          </cell>
          <cell r="AD148">
            <v>99.430999999999997</v>
          </cell>
          <cell r="AE148">
            <v>106.599</v>
          </cell>
          <cell r="AF148">
            <v>118.477</v>
          </cell>
        </row>
        <row r="149">
          <cell r="A149" t="str">
            <v>FR81</v>
          </cell>
          <cell r="O149">
            <v>35.033000000000001</v>
          </cell>
          <cell r="P149">
            <v>33.018000000000001</v>
          </cell>
          <cell r="Q149">
            <v>26.46</v>
          </cell>
          <cell r="R149">
            <v>30.463999999999999</v>
          </cell>
          <cell r="S149">
            <v>33.715000000000003</v>
          </cell>
          <cell r="T149">
            <v>40.610999999999997</v>
          </cell>
          <cell r="U149">
            <v>39.755000000000003</v>
          </cell>
          <cell r="V149">
            <v>41.935000000000002</v>
          </cell>
          <cell r="W149">
            <v>49.637</v>
          </cell>
          <cell r="X149">
            <v>52.494999999999997</v>
          </cell>
          <cell r="Y149">
            <v>46.79</v>
          </cell>
          <cell r="Z149">
            <v>50.338999999999999</v>
          </cell>
          <cell r="AA149">
            <v>56.369</v>
          </cell>
          <cell r="AB149">
            <v>49.247</v>
          </cell>
          <cell r="AC149">
            <v>56.265000000000001</v>
          </cell>
          <cell r="AD149">
            <v>58.128999999999998</v>
          </cell>
          <cell r="AE149">
            <v>55.296999999999997</v>
          </cell>
          <cell r="AF149">
            <v>54.680999999999997</v>
          </cell>
        </row>
        <row r="150">
          <cell r="A150" t="str">
            <v>FR82</v>
          </cell>
          <cell r="O150">
            <v>62.052</v>
          </cell>
          <cell r="P150">
            <v>59.293999999999997</v>
          </cell>
          <cell r="Q150">
            <v>49.613</v>
          </cell>
          <cell r="R150">
            <v>49.762999999999998</v>
          </cell>
          <cell r="S150">
            <v>59.015999999999998</v>
          </cell>
          <cell r="T150">
            <v>58.143000000000001</v>
          </cell>
          <cell r="U150">
            <v>65.572999999999993</v>
          </cell>
          <cell r="V150">
            <v>69.144000000000005</v>
          </cell>
          <cell r="W150">
            <v>76.063999999999993</v>
          </cell>
          <cell r="X150">
            <v>87.566999999999993</v>
          </cell>
          <cell r="Y150">
            <v>95.834000000000003</v>
          </cell>
          <cell r="Z150">
            <v>84.213999999999999</v>
          </cell>
          <cell r="AA150">
            <v>92.06</v>
          </cell>
          <cell r="AB150">
            <v>94.087000000000003</v>
          </cell>
          <cell r="AC150">
            <v>97.87</v>
          </cell>
          <cell r="AD150">
            <v>105.973</v>
          </cell>
          <cell r="AE150">
            <v>103.071</v>
          </cell>
          <cell r="AF150">
            <v>116.373</v>
          </cell>
        </row>
        <row r="151">
          <cell r="A151" t="str">
            <v>FR83</v>
          </cell>
          <cell r="O151">
            <v>16.023</v>
          </cell>
          <cell r="P151">
            <v>1.3109999999999999</v>
          </cell>
          <cell r="R151">
            <v>1.972</v>
          </cell>
          <cell r="S151">
            <v>7.7830000000000004</v>
          </cell>
          <cell r="T151">
            <v>3.87</v>
          </cell>
          <cell r="U151">
            <v>1.2729999999999999</v>
          </cell>
          <cell r="W151">
            <v>5.7809999999999997</v>
          </cell>
          <cell r="X151">
            <v>9.61</v>
          </cell>
          <cell r="Y151">
            <v>1.89</v>
          </cell>
          <cell r="Z151">
            <v>7.4269999999999996</v>
          </cell>
          <cell r="AA151">
            <v>4.8520000000000003</v>
          </cell>
          <cell r="AB151">
            <v>14.336</v>
          </cell>
          <cell r="AC151">
            <v>12.923999999999999</v>
          </cell>
          <cell r="AD151">
            <v>10.377000000000001</v>
          </cell>
          <cell r="AE151">
            <v>27.777999999999999</v>
          </cell>
          <cell r="AF151">
            <v>0.66800000000000004</v>
          </cell>
        </row>
        <row r="152">
          <cell r="A152" t="str">
            <v>FR91</v>
          </cell>
          <cell r="P152">
            <v>2.5779999999999998</v>
          </cell>
          <cell r="Q152">
            <v>2.5569999999999999</v>
          </cell>
          <cell r="S152">
            <v>0.35099999999999998</v>
          </cell>
          <cell r="U152">
            <v>1.2290000000000001</v>
          </cell>
          <cell r="W152">
            <v>4.8049999999999997</v>
          </cell>
          <cell r="X152">
            <v>5.9320000000000004</v>
          </cell>
          <cell r="Z152">
            <v>3.57</v>
          </cell>
          <cell r="AA152">
            <v>0.76400000000000001</v>
          </cell>
          <cell r="AB152">
            <v>2.2989999999999999</v>
          </cell>
          <cell r="AC152">
            <v>3.8109999999999999</v>
          </cell>
          <cell r="AD152">
            <v>1.518</v>
          </cell>
          <cell r="AE152">
            <v>3.2189999999999999</v>
          </cell>
          <cell r="AF152">
            <v>8.4280000000000008</v>
          </cell>
        </row>
        <row r="153">
          <cell r="A153" t="str">
            <v>FR92</v>
          </cell>
          <cell r="R153">
            <v>2.7519999999999998</v>
          </cell>
          <cell r="U153">
            <v>6.2830000000000004</v>
          </cell>
          <cell r="W153">
            <v>1.617</v>
          </cell>
          <cell r="X153">
            <v>1.6020000000000001</v>
          </cell>
          <cell r="Z153">
            <v>3.1040000000000001</v>
          </cell>
          <cell r="AB153">
            <v>3.3959999999999999</v>
          </cell>
          <cell r="AC153">
            <v>1.27</v>
          </cell>
          <cell r="AE153">
            <v>3.1429999999999998</v>
          </cell>
          <cell r="AF153">
            <v>1.333</v>
          </cell>
        </row>
        <row r="154">
          <cell r="A154" t="str">
            <v>FR93</v>
          </cell>
          <cell r="R154">
            <v>2.6240000000000001</v>
          </cell>
          <cell r="U154">
            <v>2.36</v>
          </cell>
          <cell r="W154">
            <v>2.1960000000000002</v>
          </cell>
          <cell r="AB154">
            <v>5.4109999999999996</v>
          </cell>
          <cell r="AD154">
            <v>5.0199999999999996</v>
          </cell>
          <cell r="AF154">
            <v>4.694</v>
          </cell>
        </row>
        <row r="155">
          <cell r="A155" t="str">
            <v>FR94</v>
          </cell>
          <cell r="O155">
            <v>1.673</v>
          </cell>
          <cell r="P155">
            <v>1.8759999999999999</v>
          </cell>
          <cell r="Q155">
            <v>1.3380000000000001</v>
          </cell>
          <cell r="T155">
            <v>1.522</v>
          </cell>
          <cell r="U155">
            <v>1.4950000000000001</v>
          </cell>
          <cell r="V155">
            <v>3.4260000000000002</v>
          </cell>
          <cell r="X155">
            <v>1.6619999999999999</v>
          </cell>
          <cell r="Y155">
            <v>1.3959999999999999</v>
          </cell>
          <cell r="Z155">
            <v>1.92</v>
          </cell>
          <cell r="AA155">
            <v>3.3769999999999998</v>
          </cell>
          <cell r="AB155">
            <v>3.996</v>
          </cell>
          <cell r="AC155">
            <v>7.2210000000000001</v>
          </cell>
          <cell r="AD155">
            <v>5.3949999999999996</v>
          </cell>
          <cell r="AE155">
            <v>5.1150000000000002</v>
          </cell>
          <cell r="AF155">
            <v>5.7549999999999999</v>
          </cell>
        </row>
        <row r="156">
          <cell r="A156" t="str">
            <v>FRZZ</v>
          </cell>
        </row>
        <row r="157">
          <cell r="A157" t="str">
            <v>FRXX</v>
          </cell>
        </row>
        <row r="158">
          <cell r="A158" t="str">
            <v>HR03</v>
          </cell>
          <cell r="Z158">
            <v>1.0049999999999999</v>
          </cell>
          <cell r="AA158">
            <v>4.6509999999999998</v>
          </cell>
          <cell r="AB158">
            <v>6.0940000000000003</v>
          </cell>
          <cell r="AC158">
            <v>4.5510000000000002</v>
          </cell>
          <cell r="AD158">
            <v>2.06</v>
          </cell>
          <cell r="AE158">
            <v>1.0720000000000001</v>
          </cell>
          <cell r="AF158">
            <v>1.0660000000000001</v>
          </cell>
        </row>
        <row r="159">
          <cell r="A159" t="str">
            <v>HR04</v>
          </cell>
          <cell r="Z159">
            <v>6.6369999999999996</v>
          </cell>
          <cell r="AA159">
            <v>9.9570000000000007</v>
          </cell>
          <cell r="AB159">
            <v>10.977</v>
          </cell>
          <cell r="AC159">
            <v>8.4779999999999998</v>
          </cell>
          <cell r="AD159">
            <v>10.113</v>
          </cell>
          <cell r="AE159">
            <v>11.567</v>
          </cell>
          <cell r="AF159">
            <v>9.7059999999999995</v>
          </cell>
        </row>
        <row r="160">
          <cell r="A160" t="str">
            <v>HRZZ</v>
          </cell>
        </row>
        <row r="161">
          <cell r="A161" t="str">
            <v>ITC1</v>
          </cell>
          <cell r="O161">
            <v>76.037999999999997</v>
          </cell>
          <cell r="P161">
            <v>70.953999999999994</v>
          </cell>
          <cell r="Q161">
            <v>76.100999999999999</v>
          </cell>
          <cell r="Y161">
            <v>103.29</v>
          </cell>
          <cell r="Z161">
            <v>109.574</v>
          </cell>
          <cell r="AA161">
            <v>121.57599999999999</v>
          </cell>
          <cell r="AB161">
            <v>134.38900000000001</v>
          </cell>
          <cell r="AC161">
            <v>145.40100000000001</v>
          </cell>
          <cell r="AD161">
            <v>147.45099999999999</v>
          </cell>
          <cell r="AE161">
            <v>146.178</v>
          </cell>
          <cell r="AF161">
            <v>143.73500000000001</v>
          </cell>
        </row>
        <row r="162">
          <cell r="A162" t="str">
            <v>ITC2</v>
          </cell>
          <cell r="O162">
            <v>27.707999999999998</v>
          </cell>
          <cell r="P162">
            <v>20.213000000000001</v>
          </cell>
          <cell r="Y162">
            <v>77.149000000000001</v>
          </cell>
          <cell r="Z162">
            <v>68.498000000000005</v>
          </cell>
          <cell r="AA162">
            <v>100.542</v>
          </cell>
          <cell r="AB162">
            <v>49.844999999999999</v>
          </cell>
          <cell r="AC162">
            <v>45.494</v>
          </cell>
          <cell r="AD162">
            <v>81.593000000000004</v>
          </cell>
          <cell r="AE162">
            <v>65.903999999999996</v>
          </cell>
          <cell r="AF162">
            <v>26.713999999999999</v>
          </cell>
        </row>
        <row r="163">
          <cell r="A163" t="str">
            <v>ITC3</v>
          </cell>
          <cell r="O163">
            <v>24.669</v>
          </cell>
          <cell r="P163">
            <v>36.348999999999997</v>
          </cell>
          <cell r="Q163">
            <v>40.302</v>
          </cell>
          <cell r="Y163">
            <v>58.075000000000003</v>
          </cell>
          <cell r="Z163">
            <v>52.165999999999997</v>
          </cell>
          <cell r="AA163">
            <v>53.561</v>
          </cell>
          <cell r="AB163">
            <v>67.888999999999996</v>
          </cell>
          <cell r="AC163">
            <v>57.481999999999999</v>
          </cell>
          <cell r="AD163">
            <v>53.892000000000003</v>
          </cell>
          <cell r="AE163">
            <v>79.872</v>
          </cell>
          <cell r="AF163">
            <v>84.334000000000003</v>
          </cell>
        </row>
        <row r="164">
          <cell r="A164" t="str">
            <v>ITC4</v>
          </cell>
          <cell r="O164">
            <v>90.063999999999993</v>
          </cell>
          <cell r="P164">
            <v>92.287000000000006</v>
          </cell>
          <cell r="Q164">
            <v>87.296000000000006</v>
          </cell>
          <cell r="Y164">
            <v>153.64500000000001</v>
          </cell>
          <cell r="Z164">
            <v>146.41399999999999</v>
          </cell>
          <cell r="AA164">
            <v>155.00200000000001</v>
          </cell>
          <cell r="AB164">
            <v>152.59399999999999</v>
          </cell>
          <cell r="AC164">
            <v>157.124</v>
          </cell>
          <cell r="AD164">
            <v>157.215</v>
          </cell>
          <cell r="AE164">
            <v>161.547</v>
          </cell>
          <cell r="AF164">
            <v>148.982</v>
          </cell>
        </row>
        <row r="165">
          <cell r="A165" t="str">
            <v>ITH1</v>
          </cell>
          <cell r="O165">
            <v>30.748000000000001</v>
          </cell>
          <cell r="P165">
            <v>20.504999999999999</v>
          </cell>
          <cell r="Q165">
            <v>24.963999999999999</v>
          </cell>
          <cell r="Y165">
            <v>80.317999999999998</v>
          </cell>
          <cell r="Z165">
            <v>32.704000000000001</v>
          </cell>
          <cell r="AA165">
            <v>69.204999999999998</v>
          </cell>
          <cell r="AB165">
            <v>50.527000000000001</v>
          </cell>
          <cell r="AC165">
            <v>68.664000000000001</v>
          </cell>
          <cell r="AD165">
            <v>94.611999999999995</v>
          </cell>
          <cell r="AE165">
            <v>91.831999999999994</v>
          </cell>
          <cell r="AF165">
            <v>114.23099999999999</v>
          </cell>
        </row>
        <row r="166">
          <cell r="A166" t="str">
            <v>ITH2</v>
          </cell>
          <cell r="O166">
            <v>29.709</v>
          </cell>
          <cell r="P166">
            <v>23.49</v>
          </cell>
          <cell r="Q166">
            <v>33.792000000000002</v>
          </cell>
          <cell r="Y166">
            <v>65.694999999999993</v>
          </cell>
          <cell r="Z166">
            <v>52.728999999999999</v>
          </cell>
          <cell r="AA166">
            <v>60.32</v>
          </cell>
          <cell r="AB166">
            <v>61.930999999999997</v>
          </cell>
          <cell r="AC166">
            <v>35.905999999999999</v>
          </cell>
          <cell r="AD166">
            <v>66.652000000000001</v>
          </cell>
          <cell r="AE166">
            <v>56.445</v>
          </cell>
          <cell r="AF166">
            <v>70.316999999999993</v>
          </cell>
        </row>
        <row r="167">
          <cell r="A167" t="str">
            <v>ITH3</v>
          </cell>
          <cell r="O167">
            <v>49.125999999999998</v>
          </cell>
          <cell r="P167">
            <v>52.606000000000002</v>
          </cell>
          <cell r="Q167">
            <v>50.329000000000001</v>
          </cell>
          <cell r="Y167">
            <v>100.752</v>
          </cell>
          <cell r="Z167">
            <v>109.899</v>
          </cell>
          <cell r="AA167">
            <v>110.274</v>
          </cell>
          <cell r="AB167">
            <v>118.14100000000001</v>
          </cell>
          <cell r="AC167">
            <v>123.85299999999999</v>
          </cell>
          <cell r="AD167">
            <v>141.86000000000001</v>
          </cell>
          <cell r="AE167">
            <v>137.33000000000001</v>
          </cell>
          <cell r="AF167">
            <v>143.477</v>
          </cell>
        </row>
        <row r="168">
          <cell r="A168" t="str">
            <v>ITH4</v>
          </cell>
          <cell r="O168">
            <v>84.046999999999997</v>
          </cell>
          <cell r="P168">
            <v>70.731999999999999</v>
          </cell>
          <cell r="Q168">
            <v>59.957000000000001</v>
          </cell>
          <cell r="Y168">
            <v>91.558000000000007</v>
          </cell>
          <cell r="Z168">
            <v>86.756</v>
          </cell>
          <cell r="AA168">
            <v>94.513000000000005</v>
          </cell>
          <cell r="AB168">
            <v>91.138000000000005</v>
          </cell>
          <cell r="AC168">
            <v>121.643</v>
          </cell>
          <cell r="AD168">
            <v>124.848</v>
          </cell>
          <cell r="AE168">
            <v>158.43199999999999</v>
          </cell>
          <cell r="AF168">
            <v>143.655</v>
          </cell>
        </row>
        <row r="169">
          <cell r="A169" t="str">
            <v>ITH5</v>
          </cell>
          <cell r="Z169">
            <v>168.77099999999999</v>
          </cell>
          <cell r="AA169">
            <v>179.9</v>
          </cell>
          <cell r="AB169">
            <v>181.95099999999999</v>
          </cell>
          <cell r="AC169">
            <v>171.32</v>
          </cell>
          <cell r="AD169">
            <v>190.601</v>
          </cell>
          <cell r="AE169">
            <v>206.083</v>
          </cell>
          <cell r="AF169">
            <v>191.577</v>
          </cell>
        </row>
        <row r="170">
          <cell r="A170" t="str">
            <v>ITI1</v>
          </cell>
          <cell r="O170">
            <v>38.502000000000002</v>
          </cell>
          <cell r="P170">
            <v>45.688000000000002</v>
          </cell>
          <cell r="Q170">
            <v>32.238999999999997</v>
          </cell>
          <cell r="Y170">
            <v>63.524000000000001</v>
          </cell>
          <cell r="Z170">
            <v>71.62</v>
          </cell>
          <cell r="AA170">
            <v>80.632000000000005</v>
          </cell>
          <cell r="AB170">
            <v>89.135999999999996</v>
          </cell>
          <cell r="AC170">
            <v>80.893000000000001</v>
          </cell>
          <cell r="AD170">
            <v>85.364000000000004</v>
          </cell>
          <cell r="AE170">
            <v>83.756</v>
          </cell>
          <cell r="AF170">
            <v>81.888999999999996</v>
          </cell>
        </row>
        <row r="171">
          <cell r="A171" t="str">
            <v>ITI2</v>
          </cell>
          <cell r="O171">
            <v>21.529</v>
          </cell>
          <cell r="P171">
            <v>9.0670000000000002</v>
          </cell>
          <cell r="Q171">
            <v>19.815000000000001</v>
          </cell>
          <cell r="Y171">
            <v>39.155000000000001</v>
          </cell>
          <cell r="Z171">
            <v>34.979999999999997</v>
          </cell>
          <cell r="AA171">
            <v>36.642000000000003</v>
          </cell>
          <cell r="AB171">
            <v>39.215000000000003</v>
          </cell>
          <cell r="AC171">
            <v>56.331000000000003</v>
          </cell>
          <cell r="AD171">
            <v>53.722000000000001</v>
          </cell>
          <cell r="AE171">
            <v>47.101999999999997</v>
          </cell>
          <cell r="AF171">
            <v>59.067</v>
          </cell>
        </row>
        <row r="172">
          <cell r="A172" t="str">
            <v>ITI3</v>
          </cell>
          <cell r="Z172">
            <v>51.383000000000003</v>
          </cell>
          <cell r="AA172">
            <v>58.71</v>
          </cell>
          <cell r="AB172">
            <v>54.024999999999999</v>
          </cell>
          <cell r="AC172">
            <v>57.198999999999998</v>
          </cell>
          <cell r="AD172">
            <v>70.834999999999994</v>
          </cell>
          <cell r="AE172">
            <v>77.78</v>
          </cell>
          <cell r="AF172">
            <v>91.412000000000006</v>
          </cell>
        </row>
        <row r="173">
          <cell r="A173" t="str">
            <v>ITI4</v>
          </cell>
          <cell r="O173">
            <v>26.413</v>
          </cell>
          <cell r="P173">
            <v>29.305</v>
          </cell>
          <cell r="Q173">
            <v>24.158000000000001</v>
          </cell>
          <cell r="Y173">
            <v>40.453000000000003</v>
          </cell>
          <cell r="Z173">
            <v>39.216000000000001</v>
          </cell>
          <cell r="AA173">
            <v>35.381999999999998</v>
          </cell>
          <cell r="AB173">
            <v>41.878</v>
          </cell>
          <cell r="AC173">
            <v>41.064</v>
          </cell>
          <cell r="AD173">
            <v>46.301000000000002</v>
          </cell>
          <cell r="AE173">
            <v>44.241</v>
          </cell>
          <cell r="AF173">
            <v>41.094000000000001</v>
          </cell>
        </row>
        <row r="174">
          <cell r="A174" t="str">
            <v>ITF1</v>
          </cell>
          <cell r="O174">
            <v>12.292999999999999</v>
          </cell>
          <cell r="P174">
            <v>12.907</v>
          </cell>
          <cell r="Q174">
            <v>9.1549999999999994</v>
          </cell>
          <cell r="Y174">
            <v>53.031999999999996</v>
          </cell>
          <cell r="Z174">
            <v>44.192</v>
          </cell>
          <cell r="AA174">
            <v>34.683</v>
          </cell>
          <cell r="AB174">
            <v>39.569000000000003</v>
          </cell>
          <cell r="AC174">
            <v>46.264000000000003</v>
          </cell>
          <cell r="AD174">
            <v>38.866</v>
          </cell>
          <cell r="AE174">
            <v>47.203000000000003</v>
          </cell>
          <cell r="AF174">
            <v>49.959000000000003</v>
          </cell>
        </row>
        <row r="175">
          <cell r="A175" t="str">
            <v>ITF2</v>
          </cell>
          <cell r="O175">
            <v>1.8160000000000001</v>
          </cell>
          <cell r="P175">
            <v>1.5129999999999999</v>
          </cell>
          <cell r="Q175">
            <v>5.5350000000000001</v>
          </cell>
          <cell r="Y175">
            <v>4.6470000000000002</v>
          </cell>
          <cell r="Z175">
            <v>16.082000000000001</v>
          </cell>
          <cell r="AA175">
            <v>3.1240000000000001</v>
          </cell>
          <cell r="AC175">
            <v>4.6849999999999996</v>
          </cell>
          <cell r="AD175">
            <v>11.206</v>
          </cell>
          <cell r="AE175">
            <v>1.1000000000000001</v>
          </cell>
          <cell r="AF175">
            <v>7.093</v>
          </cell>
        </row>
        <row r="176">
          <cell r="A176" t="str">
            <v>ITF3</v>
          </cell>
          <cell r="O176">
            <v>3.3149999999999999</v>
          </cell>
          <cell r="P176">
            <v>3.7949999999999999</v>
          </cell>
          <cell r="Q176">
            <v>6.1369999999999996</v>
          </cell>
          <cell r="Y176">
            <v>8.3620000000000001</v>
          </cell>
          <cell r="Z176">
            <v>9.7349999999999994</v>
          </cell>
          <cell r="AA176">
            <v>8.0220000000000002</v>
          </cell>
          <cell r="AB176">
            <v>10.989000000000001</v>
          </cell>
          <cell r="AC176">
            <v>13.691000000000001</v>
          </cell>
          <cell r="AD176">
            <v>17.579999999999998</v>
          </cell>
          <cell r="AE176">
            <v>18.233000000000001</v>
          </cell>
          <cell r="AF176">
            <v>14.371</v>
          </cell>
        </row>
        <row r="177">
          <cell r="A177" t="str">
            <v>ITF4</v>
          </cell>
          <cell r="O177">
            <v>3.5310000000000001</v>
          </cell>
          <cell r="P177">
            <v>3.3540000000000001</v>
          </cell>
          <cell r="Q177">
            <v>4.2789999999999999</v>
          </cell>
          <cell r="Y177">
            <v>8.6639999999999997</v>
          </cell>
          <cell r="Z177">
            <v>8.4429999999999996</v>
          </cell>
          <cell r="AA177">
            <v>8.1539999999999999</v>
          </cell>
          <cell r="AB177">
            <v>9.41</v>
          </cell>
          <cell r="AC177">
            <v>15.315</v>
          </cell>
          <cell r="AD177">
            <v>13.542999999999999</v>
          </cell>
          <cell r="AE177">
            <v>13.952999999999999</v>
          </cell>
          <cell r="AF177">
            <v>15.659000000000001</v>
          </cell>
        </row>
        <row r="178">
          <cell r="A178" t="str">
            <v>ITF5</v>
          </cell>
          <cell r="P178">
            <v>4.0919999999999996</v>
          </cell>
          <cell r="Q178">
            <v>3.2770000000000001</v>
          </cell>
          <cell r="Y178">
            <v>4.0410000000000004</v>
          </cell>
          <cell r="Z178">
            <v>3.887</v>
          </cell>
          <cell r="AA178">
            <v>5.577</v>
          </cell>
          <cell r="AB178">
            <v>13.393000000000001</v>
          </cell>
          <cell r="AC178">
            <v>3.03</v>
          </cell>
          <cell r="AD178">
            <v>11.827999999999999</v>
          </cell>
          <cell r="AE178">
            <v>8.9060000000000006</v>
          </cell>
          <cell r="AF178">
            <v>9.7479999999999993</v>
          </cell>
        </row>
        <row r="179">
          <cell r="A179" t="str">
            <v>ITF6</v>
          </cell>
          <cell r="O179">
            <v>1.6</v>
          </cell>
          <cell r="P179">
            <v>1.6040000000000001</v>
          </cell>
          <cell r="Q179">
            <v>1</v>
          </cell>
          <cell r="Y179">
            <v>3.8940000000000001</v>
          </cell>
          <cell r="Z179">
            <v>4.0519999999999996</v>
          </cell>
          <cell r="AA179">
            <v>6.3</v>
          </cell>
          <cell r="AB179">
            <v>3.8119999999999998</v>
          </cell>
          <cell r="AC179">
            <v>7.79</v>
          </cell>
          <cell r="AD179">
            <v>8.7460000000000004</v>
          </cell>
          <cell r="AE179">
            <v>7.5819999999999999</v>
          </cell>
          <cell r="AF179">
            <v>7.415</v>
          </cell>
        </row>
        <row r="180">
          <cell r="A180" t="str">
            <v>ITG1</v>
          </cell>
          <cell r="O180">
            <v>5.6</v>
          </cell>
          <cell r="P180">
            <v>4.6970000000000001</v>
          </cell>
          <cell r="Q180">
            <v>3.2919999999999998</v>
          </cell>
          <cell r="Y180">
            <v>12.356</v>
          </cell>
          <cell r="Z180">
            <v>12.372</v>
          </cell>
          <cell r="AA180">
            <v>14.891</v>
          </cell>
          <cell r="AB180">
            <v>14.096</v>
          </cell>
          <cell r="AC180">
            <v>15.981999999999999</v>
          </cell>
          <cell r="AD180">
            <v>16.445</v>
          </cell>
          <cell r="AE180">
            <v>13.624000000000001</v>
          </cell>
          <cell r="AF180">
            <v>8.609</v>
          </cell>
        </row>
        <row r="181">
          <cell r="A181" t="str">
            <v>ITG2</v>
          </cell>
          <cell r="O181">
            <v>3.8159999999999998</v>
          </cell>
          <cell r="P181">
            <v>3.1930000000000001</v>
          </cell>
          <cell r="Q181">
            <v>3.9319999999999999</v>
          </cell>
          <cell r="Y181">
            <v>7.9029999999999996</v>
          </cell>
          <cell r="Z181">
            <v>8.9120000000000008</v>
          </cell>
          <cell r="AA181">
            <v>8.0250000000000004</v>
          </cell>
          <cell r="AB181">
            <v>5.4290000000000003</v>
          </cell>
          <cell r="AC181">
            <v>12.295999999999999</v>
          </cell>
          <cell r="AD181">
            <v>10.884</v>
          </cell>
          <cell r="AE181">
            <v>8.3230000000000004</v>
          </cell>
          <cell r="AF181">
            <v>11.702</v>
          </cell>
        </row>
        <row r="182">
          <cell r="A182" t="str">
            <v>ITZZ</v>
          </cell>
        </row>
        <row r="183">
          <cell r="A183" t="str">
            <v>ITXX</v>
          </cell>
        </row>
        <row r="184">
          <cell r="A184" t="str">
            <v>CY00</v>
          </cell>
          <cell r="O184">
            <v>5.2389999999999999</v>
          </cell>
          <cell r="P184">
            <v>3.4060000000000001</v>
          </cell>
          <cell r="Q184">
            <v>4.1449999999999996</v>
          </cell>
          <cell r="R184">
            <v>1.615</v>
          </cell>
          <cell r="S184">
            <v>6.32</v>
          </cell>
          <cell r="U184">
            <v>2.7879999999999998</v>
          </cell>
          <cell r="V184">
            <v>3.6320000000000001</v>
          </cell>
          <cell r="W184">
            <v>2.9620000000000002</v>
          </cell>
          <cell r="X184">
            <v>6.0190000000000001</v>
          </cell>
          <cell r="Y184">
            <v>8.9789999999999992</v>
          </cell>
          <cell r="Z184">
            <v>21.187999999999999</v>
          </cell>
          <cell r="AA184">
            <v>9.8079999999999998</v>
          </cell>
          <cell r="AB184">
            <v>7.048</v>
          </cell>
          <cell r="AC184">
            <v>8.3000000000000007</v>
          </cell>
          <cell r="AD184">
            <v>22.904</v>
          </cell>
          <cell r="AE184">
            <v>8.5079999999999991</v>
          </cell>
          <cell r="AF184">
            <v>13.629</v>
          </cell>
        </row>
        <row r="185">
          <cell r="A185" t="str">
            <v>LV00</v>
          </cell>
          <cell r="Y185">
            <v>3.871</v>
          </cell>
          <cell r="Z185">
            <v>2.1800000000000002</v>
          </cell>
          <cell r="AA185">
            <v>2.9430000000000001</v>
          </cell>
          <cell r="AB185">
            <v>3.0920000000000001</v>
          </cell>
          <cell r="AC185">
            <v>4.3140000000000001</v>
          </cell>
          <cell r="AD185">
            <v>7.9210000000000003</v>
          </cell>
          <cell r="AE185">
            <v>7.375</v>
          </cell>
          <cell r="AF185">
            <v>7.0940000000000003</v>
          </cell>
        </row>
        <row r="186">
          <cell r="A186" t="str">
            <v>LVZZ</v>
          </cell>
        </row>
        <row r="187">
          <cell r="A187" t="str">
            <v>LT00</v>
          </cell>
          <cell r="Y187">
            <v>1.264</v>
          </cell>
          <cell r="Z187">
            <v>0.90300000000000002</v>
          </cell>
          <cell r="AA187">
            <v>0.77</v>
          </cell>
          <cell r="AB187">
            <v>4.91</v>
          </cell>
          <cell r="AC187">
            <v>3.2719999999999998</v>
          </cell>
          <cell r="AD187">
            <v>2.6230000000000002</v>
          </cell>
          <cell r="AE187">
            <v>2.9390000000000001</v>
          </cell>
          <cell r="AF187">
            <v>3.0150000000000001</v>
          </cell>
        </row>
        <row r="188">
          <cell r="A188" t="str">
            <v>LU00</v>
          </cell>
          <cell r="O188">
            <v>107.646</v>
          </cell>
          <cell r="P188">
            <v>73.412999999999997</v>
          </cell>
          <cell r="Q188">
            <v>61.524999999999999</v>
          </cell>
          <cell r="R188">
            <v>87.296000000000006</v>
          </cell>
          <cell r="S188">
            <v>52.499000000000002</v>
          </cell>
          <cell r="T188">
            <v>70.947999999999993</v>
          </cell>
          <cell r="U188">
            <v>100.121</v>
          </cell>
          <cell r="V188">
            <v>121.602</v>
          </cell>
          <cell r="W188">
            <v>175.88</v>
          </cell>
          <cell r="X188">
            <v>146.203</v>
          </cell>
          <cell r="Y188">
            <v>183.233</v>
          </cell>
          <cell r="Z188">
            <v>163.964</v>
          </cell>
          <cell r="AA188">
            <v>136.74100000000001</v>
          </cell>
          <cell r="AB188">
            <v>194.446</v>
          </cell>
          <cell r="AC188">
            <v>250.286</v>
          </cell>
          <cell r="AD188">
            <v>210.11199999999999</v>
          </cell>
          <cell r="AE188">
            <v>225.886</v>
          </cell>
          <cell r="AF188">
            <v>152.14599999999999</v>
          </cell>
        </row>
        <row r="189">
          <cell r="A189" t="str">
            <v>LUZZ</v>
          </cell>
        </row>
        <row r="190">
          <cell r="A190" t="str">
            <v>HU10</v>
          </cell>
          <cell r="Y190">
            <v>30.748999999999999</v>
          </cell>
          <cell r="Z190">
            <v>27.681999999999999</v>
          </cell>
          <cell r="AA190">
            <v>28.338000000000001</v>
          </cell>
          <cell r="AB190">
            <v>32.969000000000001</v>
          </cell>
          <cell r="AC190">
            <v>38.944000000000003</v>
          </cell>
          <cell r="AD190">
            <v>34.283999999999999</v>
          </cell>
          <cell r="AE190">
            <v>37.195999999999998</v>
          </cell>
          <cell r="AF190">
            <v>40.325000000000003</v>
          </cell>
        </row>
        <row r="191">
          <cell r="A191" t="str">
            <v>HU21</v>
          </cell>
          <cell r="Y191">
            <v>1.5189999999999999</v>
          </cell>
          <cell r="Z191">
            <v>1.41</v>
          </cell>
          <cell r="AA191">
            <v>4.2389999999999999</v>
          </cell>
          <cell r="AB191">
            <v>4.3639999999999999</v>
          </cell>
          <cell r="AC191">
            <v>6.7210000000000001</v>
          </cell>
          <cell r="AD191">
            <v>4.6630000000000003</v>
          </cell>
          <cell r="AE191">
            <v>6.5880000000000001</v>
          </cell>
          <cell r="AF191">
            <v>7.9729999999999999</v>
          </cell>
        </row>
        <row r="192">
          <cell r="A192" t="str">
            <v>HU22</v>
          </cell>
          <cell r="Y192">
            <v>3.7429999999999999</v>
          </cell>
          <cell r="Z192">
            <v>1.913</v>
          </cell>
          <cell r="AA192">
            <v>2.4929999999999999</v>
          </cell>
          <cell r="AB192">
            <v>4.8390000000000004</v>
          </cell>
          <cell r="AC192">
            <v>1.8240000000000001</v>
          </cell>
          <cell r="AD192">
            <v>2.649</v>
          </cell>
          <cell r="AE192">
            <v>5.0190000000000001</v>
          </cell>
          <cell r="AF192">
            <v>8.9359999999999999</v>
          </cell>
        </row>
        <row r="193">
          <cell r="A193" t="str">
            <v>HU23</v>
          </cell>
          <cell r="Y193">
            <v>1.861</v>
          </cell>
          <cell r="Z193">
            <v>2.6659999999999999</v>
          </cell>
          <cell r="AA193">
            <v>4.0970000000000004</v>
          </cell>
          <cell r="AB193">
            <v>6.0540000000000003</v>
          </cell>
          <cell r="AC193">
            <v>4.819</v>
          </cell>
          <cell r="AD193">
            <v>2.343</v>
          </cell>
          <cell r="AE193">
            <v>6.9329999999999998</v>
          </cell>
          <cell r="AF193">
            <v>12.090999999999999</v>
          </cell>
        </row>
        <row r="194">
          <cell r="A194" t="str">
            <v>HU31</v>
          </cell>
          <cell r="Y194">
            <v>4.5839999999999996</v>
          </cell>
          <cell r="Z194">
            <v>0.95899999999999996</v>
          </cell>
          <cell r="AA194">
            <v>2.9540000000000002</v>
          </cell>
          <cell r="AB194">
            <v>4.7869999999999999</v>
          </cell>
          <cell r="AC194">
            <v>2.891</v>
          </cell>
          <cell r="AD194">
            <v>2.6120000000000001</v>
          </cell>
          <cell r="AE194">
            <v>5.2320000000000002</v>
          </cell>
          <cell r="AF194">
            <v>11.77</v>
          </cell>
        </row>
        <row r="195">
          <cell r="A195" t="str">
            <v>HU32</v>
          </cell>
          <cell r="Y195">
            <v>8.9190000000000005</v>
          </cell>
          <cell r="Z195">
            <v>4.7069999999999999</v>
          </cell>
          <cell r="AA195">
            <v>6.0359999999999996</v>
          </cell>
          <cell r="AB195">
            <v>7.2320000000000002</v>
          </cell>
          <cell r="AC195">
            <v>9.4179999999999993</v>
          </cell>
          <cell r="AD195">
            <v>8.6</v>
          </cell>
          <cell r="AE195">
            <v>11.114000000000001</v>
          </cell>
          <cell r="AF195">
            <v>8.7129999999999992</v>
          </cell>
        </row>
        <row r="196">
          <cell r="A196" t="str">
            <v>HU33</v>
          </cell>
          <cell r="Y196">
            <v>4.843</v>
          </cell>
          <cell r="Z196">
            <v>5.0350000000000001</v>
          </cell>
          <cell r="AA196">
            <v>11.462</v>
          </cell>
          <cell r="AB196">
            <v>4.9889999999999999</v>
          </cell>
          <cell r="AC196">
            <v>7.9249999999999998</v>
          </cell>
          <cell r="AD196">
            <v>8.3919999999999995</v>
          </cell>
          <cell r="AE196">
            <v>10.680999999999999</v>
          </cell>
          <cell r="AF196">
            <v>13.433</v>
          </cell>
        </row>
        <row r="197">
          <cell r="A197" t="str">
            <v>HUZZ</v>
          </cell>
        </row>
        <row r="198">
          <cell r="A198" t="str">
            <v>HUXX</v>
          </cell>
        </row>
        <row r="199">
          <cell r="A199" t="str">
            <v>MT00</v>
          </cell>
          <cell r="P199">
            <v>11.239000000000001</v>
          </cell>
          <cell r="Q199">
            <v>11.125</v>
          </cell>
          <cell r="R199">
            <v>2.7549999999999999</v>
          </cell>
          <cell r="T199">
            <v>2.7069999999999999</v>
          </cell>
          <cell r="U199">
            <v>5.3849999999999998</v>
          </cell>
          <cell r="V199">
            <v>5.3479999999999999</v>
          </cell>
          <cell r="W199">
            <v>10.624000000000001</v>
          </cell>
          <cell r="X199">
            <v>13.209</v>
          </cell>
          <cell r="Y199">
            <v>11.836</v>
          </cell>
          <cell r="Z199">
            <v>10.092000000000001</v>
          </cell>
          <cell r="AA199">
            <v>10.135999999999999</v>
          </cell>
          <cell r="AB199">
            <v>8.18</v>
          </cell>
          <cell r="AC199">
            <v>15.005000000000001</v>
          </cell>
          <cell r="AD199">
            <v>27.939</v>
          </cell>
          <cell r="AE199">
            <v>16.914000000000001</v>
          </cell>
          <cell r="AF199">
            <v>12.327</v>
          </cell>
        </row>
        <row r="200">
          <cell r="A200" t="str">
            <v>MTZZ</v>
          </cell>
        </row>
        <row r="201">
          <cell r="A201" t="str">
            <v>NL11</v>
          </cell>
          <cell r="Y201">
            <v>80.867999999999995</v>
          </cell>
          <cell r="Z201">
            <v>75.040999999999997</v>
          </cell>
          <cell r="AA201">
            <v>97.322000000000003</v>
          </cell>
          <cell r="AB201">
            <v>84.397999999999996</v>
          </cell>
          <cell r="AC201">
            <v>73.486999999999995</v>
          </cell>
          <cell r="AD201">
            <v>66.912999999999997</v>
          </cell>
          <cell r="AE201">
            <v>91.072999999999993</v>
          </cell>
          <cell r="AF201">
            <v>91.751999999999995</v>
          </cell>
        </row>
        <row r="202">
          <cell r="A202" t="str">
            <v>NL12</v>
          </cell>
          <cell r="Y202">
            <v>49.64</v>
          </cell>
          <cell r="Z202">
            <v>52.939</v>
          </cell>
          <cell r="AA202">
            <v>43.902000000000001</v>
          </cell>
          <cell r="AB202">
            <v>54.237000000000002</v>
          </cell>
          <cell r="AC202">
            <v>60.664000000000001</v>
          </cell>
          <cell r="AD202">
            <v>57.654000000000003</v>
          </cell>
          <cell r="AE202">
            <v>51.212000000000003</v>
          </cell>
          <cell r="AF202">
            <v>52.631</v>
          </cell>
        </row>
        <row r="203">
          <cell r="A203" t="str">
            <v>NL13</v>
          </cell>
          <cell r="Y203">
            <v>85.183999999999997</v>
          </cell>
          <cell r="Z203">
            <v>56.143000000000001</v>
          </cell>
          <cell r="AA203">
            <v>70.070999999999998</v>
          </cell>
          <cell r="AB203">
            <v>83.593999999999994</v>
          </cell>
          <cell r="AC203">
            <v>93.694999999999993</v>
          </cell>
          <cell r="AD203">
            <v>60.470999999999997</v>
          </cell>
          <cell r="AE203">
            <v>90.736000000000004</v>
          </cell>
          <cell r="AF203">
            <v>77.191000000000003</v>
          </cell>
        </row>
        <row r="204">
          <cell r="A204" t="str">
            <v>NL21</v>
          </cell>
          <cell r="Y204">
            <v>101.139</v>
          </cell>
          <cell r="Z204">
            <v>98.335999999999999</v>
          </cell>
          <cell r="AA204">
            <v>85.738</v>
          </cell>
          <cell r="AB204">
            <v>71.12</v>
          </cell>
          <cell r="AC204">
            <v>110.492</v>
          </cell>
          <cell r="AD204">
            <v>120.485</v>
          </cell>
          <cell r="AE204">
            <v>113.63</v>
          </cell>
          <cell r="AF204">
            <v>134.90100000000001</v>
          </cell>
        </row>
        <row r="205">
          <cell r="A205" t="str">
            <v>NL22</v>
          </cell>
          <cell r="Y205">
            <v>126.83199999999999</v>
          </cell>
          <cell r="Z205">
            <v>119.76900000000001</v>
          </cell>
          <cell r="AA205">
            <v>113.321</v>
          </cell>
          <cell r="AB205">
            <v>118.23</v>
          </cell>
          <cell r="AC205">
            <v>151.19499999999999</v>
          </cell>
          <cell r="AD205">
            <v>150.44499999999999</v>
          </cell>
          <cell r="AE205">
            <v>148.36199999999999</v>
          </cell>
          <cell r="AF205">
            <v>130.43600000000001</v>
          </cell>
        </row>
        <row r="206">
          <cell r="A206" t="str">
            <v>NL23</v>
          </cell>
          <cell r="Y206">
            <v>91.013000000000005</v>
          </cell>
          <cell r="Z206">
            <v>71.046999999999997</v>
          </cell>
          <cell r="AA206">
            <v>58.118000000000002</v>
          </cell>
          <cell r="AB206">
            <v>64.263000000000005</v>
          </cell>
          <cell r="AC206">
            <v>72.158000000000001</v>
          </cell>
          <cell r="AD206">
            <v>56.360999999999997</v>
          </cell>
          <cell r="AE206">
            <v>63.32</v>
          </cell>
          <cell r="AF206">
            <v>76.117000000000004</v>
          </cell>
        </row>
        <row r="207">
          <cell r="A207" t="str">
            <v>NL31</v>
          </cell>
          <cell r="Y207">
            <v>156.411</v>
          </cell>
          <cell r="Z207">
            <v>136.798</v>
          </cell>
          <cell r="AA207">
            <v>150.756</v>
          </cell>
          <cell r="AB207">
            <v>147.15100000000001</v>
          </cell>
          <cell r="AC207">
            <v>156.00700000000001</v>
          </cell>
          <cell r="AD207">
            <v>175.584</v>
          </cell>
          <cell r="AE207">
            <v>180.12100000000001</v>
          </cell>
          <cell r="AF207">
            <v>177.26300000000001</v>
          </cell>
        </row>
        <row r="208">
          <cell r="A208" t="str">
            <v>NL32</v>
          </cell>
          <cell r="Y208">
            <v>119.66500000000001</v>
          </cell>
          <cell r="Z208">
            <v>100.13</v>
          </cell>
          <cell r="AA208">
            <v>110.83499999999999</v>
          </cell>
          <cell r="AB208">
            <v>109.548</v>
          </cell>
          <cell r="AC208">
            <v>130.41200000000001</v>
          </cell>
          <cell r="AD208">
            <v>104.69799999999999</v>
          </cell>
          <cell r="AE208">
            <v>140.744</v>
          </cell>
          <cell r="AF208">
            <v>138.626</v>
          </cell>
        </row>
        <row r="209">
          <cell r="A209" t="str">
            <v>NL33</v>
          </cell>
          <cell r="Y209">
            <v>127.39</v>
          </cell>
          <cell r="Z209">
            <v>122.057</v>
          </cell>
          <cell r="AA209">
            <v>128.77000000000001</v>
          </cell>
          <cell r="AB209">
            <v>135.87</v>
          </cell>
          <cell r="AC209">
            <v>129.00299999999999</v>
          </cell>
          <cell r="AD209">
            <v>142.28899999999999</v>
          </cell>
          <cell r="AE209">
            <v>147.83099999999999</v>
          </cell>
          <cell r="AF209">
            <v>151.97499999999999</v>
          </cell>
        </row>
        <row r="210">
          <cell r="A210" t="str">
            <v>NL34</v>
          </cell>
          <cell r="Y210">
            <v>67.686000000000007</v>
          </cell>
          <cell r="Z210">
            <v>42.862000000000002</v>
          </cell>
          <cell r="AA210">
            <v>49.81</v>
          </cell>
          <cell r="AB210">
            <v>58.728999999999999</v>
          </cell>
          <cell r="AC210">
            <v>71.34</v>
          </cell>
          <cell r="AD210">
            <v>51.161000000000001</v>
          </cell>
          <cell r="AE210">
            <v>65.994</v>
          </cell>
          <cell r="AF210">
            <v>85.361999999999995</v>
          </cell>
        </row>
        <row r="211">
          <cell r="A211" t="str">
            <v>NL41</v>
          </cell>
          <cell r="Y211">
            <v>780.08799999999997</v>
          </cell>
          <cell r="Z211">
            <v>1018.9349999999999</v>
          </cell>
          <cell r="AA211">
            <v>829.40499999999997</v>
          </cell>
          <cell r="AB211">
            <v>784.09400000000005</v>
          </cell>
          <cell r="AC211">
            <v>770.54200000000003</v>
          </cell>
          <cell r="AD211">
            <v>713.73900000000003</v>
          </cell>
          <cell r="AE211">
            <v>732.85599999999999</v>
          </cell>
          <cell r="AF211">
            <v>567.37699999999995</v>
          </cell>
        </row>
        <row r="212">
          <cell r="A212" t="str">
            <v>NL42</v>
          </cell>
          <cell r="Y212">
            <v>167.63200000000001</v>
          </cell>
          <cell r="Z212">
            <v>166.88</v>
          </cell>
          <cell r="AA212">
            <v>172.56200000000001</v>
          </cell>
          <cell r="AB212">
            <v>181.191</v>
          </cell>
          <cell r="AC212">
            <v>202.53899999999999</v>
          </cell>
          <cell r="AD212">
            <v>198.38200000000001</v>
          </cell>
          <cell r="AE212">
            <v>226.815</v>
          </cell>
          <cell r="AF212">
            <v>225.083</v>
          </cell>
        </row>
        <row r="213">
          <cell r="A213" t="str">
            <v>NLZZ</v>
          </cell>
        </row>
        <row r="214">
          <cell r="A214" t="str">
            <v>NLXX</v>
          </cell>
        </row>
        <row r="215">
          <cell r="A215" t="str">
            <v>AT11</v>
          </cell>
          <cell r="Y215">
            <v>68.313999999999993</v>
          </cell>
          <cell r="Z215">
            <v>48.631</v>
          </cell>
          <cell r="AA215">
            <v>49.77</v>
          </cell>
          <cell r="AB215">
            <v>86.027000000000001</v>
          </cell>
          <cell r="AC215">
            <v>74.894000000000005</v>
          </cell>
          <cell r="AD215">
            <v>60.892000000000003</v>
          </cell>
          <cell r="AE215">
            <v>101.782</v>
          </cell>
          <cell r="AF215">
            <v>101.87</v>
          </cell>
        </row>
        <row r="216">
          <cell r="A216" t="str">
            <v>AT12</v>
          </cell>
          <cell r="Y216">
            <v>115.70699999999999</v>
          </cell>
          <cell r="Z216">
            <v>113.342</v>
          </cell>
          <cell r="AA216">
            <v>114.54900000000001</v>
          </cell>
          <cell r="AB216">
            <v>133.12700000000001</v>
          </cell>
          <cell r="AC216">
            <v>136.583</v>
          </cell>
          <cell r="AD216">
            <v>151.38800000000001</v>
          </cell>
          <cell r="AE216">
            <v>166.18100000000001</v>
          </cell>
          <cell r="AF216">
            <v>137.136</v>
          </cell>
        </row>
        <row r="217">
          <cell r="A217" t="str">
            <v>AT13</v>
          </cell>
          <cell r="Y217">
            <v>119.06100000000001</v>
          </cell>
          <cell r="Z217">
            <v>148.02199999999999</v>
          </cell>
          <cell r="AA217">
            <v>172.82499999999999</v>
          </cell>
          <cell r="AB217">
            <v>196.422</v>
          </cell>
          <cell r="AC217">
            <v>193.04400000000001</v>
          </cell>
          <cell r="AD217">
            <v>189.64599999999999</v>
          </cell>
          <cell r="AE217">
            <v>241.309</v>
          </cell>
          <cell r="AF217">
            <v>224.476</v>
          </cell>
        </row>
        <row r="218">
          <cell r="A218" t="str">
            <v>AT21</v>
          </cell>
          <cell r="Y218">
            <v>102.836</v>
          </cell>
          <cell r="Z218">
            <v>82.599000000000004</v>
          </cell>
          <cell r="AA218">
            <v>148.482</v>
          </cell>
          <cell r="AB218">
            <v>103.63</v>
          </cell>
          <cell r="AC218">
            <v>94.977999999999994</v>
          </cell>
          <cell r="AD218">
            <v>133.596</v>
          </cell>
          <cell r="AE218">
            <v>111.66200000000001</v>
          </cell>
          <cell r="AF218">
            <v>113.92700000000001</v>
          </cell>
        </row>
        <row r="219">
          <cell r="A219" t="str">
            <v>AT22</v>
          </cell>
          <cell r="Y219">
            <v>146.91499999999999</v>
          </cell>
          <cell r="Z219">
            <v>145.52099999999999</v>
          </cell>
          <cell r="AA219">
            <v>160.363</v>
          </cell>
          <cell r="AB219">
            <v>182.971</v>
          </cell>
          <cell r="AC219">
            <v>168.13900000000001</v>
          </cell>
          <cell r="AD219">
            <v>162.96199999999999</v>
          </cell>
          <cell r="AE219">
            <v>211</v>
          </cell>
          <cell r="AF219">
            <v>182.09800000000001</v>
          </cell>
        </row>
        <row r="220">
          <cell r="A220" t="str">
            <v>AT31</v>
          </cell>
          <cell r="Y220">
            <v>183.74700000000001</v>
          </cell>
          <cell r="Z220">
            <v>184.38800000000001</v>
          </cell>
          <cell r="AA220">
            <v>192.851</v>
          </cell>
          <cell r="AB220">
            <v>183.46799999999999</v>
          </cell>
          <cell r="AC220">
            <v>212.91</v>
          </cell>
          <cell r="AD220">
            <v>216.78800000000001</v>
          </cell>
          <cell r="AE220">
            <v>242.286</v>
          </cell>
          <cell r="AF220">
            <v>245.059</v>
          </cell>
        </row>
        <row r="221">
          <cell r="A221" t="str">
            <v>AT32</v>
          </cell>
          <cell r="Y221">
            <v>150.25700000000001</v>
          </cell>
          <cell r="Z221">
            <v>135.923</v>
          </cell>
          <cell r="AA221">
            <v>128.18899999999999</v>
          </cell>
          <cell r="AB221">
            <v>158.02099999999999</v>
          </cell>
          <cell r="AC221">
            <v>155.68899999999999</v>
          </cell>
          <cell r="AD221">
            <v>163.83099999999999</v>
          </cell>
          <cell r="AE221">
            <v>196.239</v>
          </cell>
          <cell r="AF221">
            <v>230.39699999999999</v>
          </cell>
        </row>
        <row r="222">
          <cell r="A222" t="str">
            <v>AT33</v>
          </cell>
          <cell r="Y222">
            <v>126.70399999999999</v>
          </cell>
          <cell r="Z222">
            <v>163.42699999999999</v>
          </cell>
          <cell r="AA222">
            <v>148.98599999999999</v>
          </cell>
          <cell r="AB222">
            <v>153.26900000000001</v>
          </cell>
          <cell r="AC222">
            <v>157.27600000000001</v>
          </cell>
          <cell r="AD222">
            <v>169.19900000000001</v>
          </cell>
          <cell r="AE222">
            <v>175.988</v>
          </cell>
          <cell r="AF222">
            <v>206.42400000000001</v>
          </cell>
        </row>
        <row r="223">
          <cell r="A223" t="str">
            <v>AT34</v>
          </cell>
          <cell r="Y223">
            <v>423.29</v>
          </cell>
          <cell r="Z223">
            <v>377.94600000000003</v>
          </cell>
          <cell r="AA223">
            <v>321.60599999999999</v>
          </cell>
          <cell r="AB223">
            <v>351.88400000000001</v>
          </cell>
          <cell r="AC223">
            <v>444.90100000000001</v>
          </cell>
          <cell r="AD223">
            <v>517.50599999999997</v>
          </cell>
          <cell r="AE223">
            <v>475.05700000000002</v>
          </cell>
          <cell r="AF223">
            <v>539.05200000000002</v>
          </cell>
        </row>
        <row r="224">
          <cell r="A224" t="str">
            <v>ATZZ</v>
          </cell>
        </row>
        <row r="225">
          <cell r="A225" t="str">
            <v>ATXX</v>
          </cell>
        </row>
        <row r="226">
          <cell r="A226" t="str">
            <v>PL11</v>
          </cell>
          <cell r="O226">
            <v>0.60799999999999998</v>
          </cell>
          <cell r="P226">
            <v>0.74</v>
          </cell>
          <cell r="Q226">
            <v>0.74</v>
          </cell>
          <cell r="R226">
            <v>0.49199999999999999</v>
          </cell>
          <cell r="S226">
            <v>0.67800000000000005</v>
          </cell>
          <cell r="T226">
            <v>1.0649999999999999</v>
          </cell>
          <cell r="U226">
            <v>0.67</v>
          </cell>
          <cell r="V226">
            <v>1.216</v>
          </cell>
          <cell r="W226">
            <v>1.871</v>
          </cell>
          <cell r="X226">
            <v>2.2229999999999999</v>
          </cell>
          <cell r="Y226">
            <v>2.5710000000000002</v>
          </cell>
          <cell r="Z226">
            <v>1.3320000000000001</v>
          </cell>
          <cell r="AA226">
            <v>0.63800000000000001</v>
          </cell>
          <cell r="AB226">
            <v>2.7269999999999999</v>
          </cell>
          <cell r="AC226">
            <v>2.7839999999999998</v>
          </cell>
          <cell r="AD226">
            <v>2.8980000000000001</v>
          </cell>
          <cell r="AE226">
            <v>4.9390000000000001</v>
          </cell>
          <cell r="AF226">
            <v>5.88</v>
          </cell>
        </row>
        <row r="227">
          <cell r="A227" t="str">
            <v>PL12</v>
          </cell>
          <cell r="O227">
            <v>1.032</v>
          </cell>
          <cell r="P227">
            <v>0.70699999999999996</v>
          </cell>
          <cell r="Q227">
            <v>0.33200000000000002</v>
          </cell>
          <cell r="R227">
            <v>1.59</v>
          </cell>
          <cell r="S227">
            <v>0.54900000000000004</v>
          </cell>
          <cell r="T227">
            <v>1.054</v>
          </cell>
          <cell r="U227">
            <v>1.611</v>
          </cell>
          <cell r="V227">
            <v>2.1520000000000001</v>
          </cell>
          <cell r="W227">
            <v>1.579</v>
          </cell>
          <cell r="X227">
            <v>1.774</v>
          </cell>
          <cell r="Y227">
            <v>1.7410000000000001</v>
          </cell>
          <cell r="Z227">
            <v>3.8530000000000002</v>
          </cell>
          <cell r="AA227">
            <v>6.7949999999999999</v>
          </cell>
          <cell r="AB227">
            <v>5.4619999999999997</v>
          </cell>
          <cell r="AC227">
            <v>8.2170000000000005</v>
          </cell>
          <cell r="AD227">
            <v>6.5</v>
          </cell>
          <cell r="AE227">
            <v>5.6609999999999996</v>
          </cell>
          <cell r="AF227">
            <v>8.3360000000000003</v>
          </cell>
        </row>
        <row r="228">
          <cell r="A228" t="str">
            <v>PL21</v>
          </cell>
          <cell r="O228">
            <v>0.32300000000000001</v>
          </cell>
          <cell r="P228">
            <v>0.53600000000000003</v>
          </cell>
          <cell r="Q228">
            <v>0.95799999999999996</v>
          </cell>
          <cell r="R228">
            <v>0.317</v>
          </cell>
          <cell r="S228">
            <v>0.47399999999999998</v>
          </cell>
          <cell r="U228">
            <v>1.78</v>
          </cell>
          <cell r="V228">
            <v>0.39100000000000001</v>
          </cell>
          <cell r="W228">
            <v>0.41499999999999998</v>
          </cell>
          <cell r="X228">
            <v>0.17699999999999999</v>
          </cell>
          <cell r="Y228">
            <v>1.464</v>
          </cell>
          <cell r="Z228">
            <v>1.1759999999999999</v>
          </cell>
          <cell r="AA228">
            <v>3.5920000000000001</v>
          </cell>
          <cell r="AB228">
            <v>3.7069999999999999</v>
          </cell>
          <cell r="AC228">
            <v>5.1859999999999999</v>
          </cell>
          <cell r="AD228">
            <v>3.0339999999999998</v>
          </cell>
          <cell r="AE228">
            <v>6.2489999999999997</v>
          </cell>
          <cell r="AF228">
            <v>7.9569999999999999</v>
          </cell>
        </row>
        <row r="229">
          <cell r="A229" t="str">
            <v>PL22</v>
          </cell>
          <cell r="O229">
            <v>0.64300000000000002</v>
          </cell>
          <cell r="P229">
            <v>0.32300000000000001</v>
          </cell>
          <cell r="Q229">
            <v>6.6000000000000003E-2</v>
          </cell>
          <cell r="R229">
            <v>0.16800000000000001</v>
          </cell>
          <cell r="S229">
            <v>0.503</v>
          </cell>
          <cell r="T229">
            <v>0.254</v>
          </cell>
          <cell r="U229">
            <v>0.60099999999999998</v>
          </cell>
          <cell r="V229">
            <v>0.56699999999999995</v>
          </cell>
          <cell r="W229">
            <v>0.26600000000000001</v>
          </cell>
          <cell r="X229">
            <v>0.67400000000000004</v>
          </cell>
          <cell r="Y229">
            <v>0.878</v>
          </cell>
          <cell r="Z229">
            <v>1.597</v>
          </cell>
          <cell r="AA229">
            <v>1.552</v>
          </cell>
          <cell r="AB229">
            <v>1.5429999999999999</v>
          </cell>
          <cell r="AC229">
            <v>2.0249999999999999</v>
          </cell>
          <cell r="AD229">
            <v>2.2269999999999999</v>
          </cell>
          <cell r="AE229">
            <v>4.1230000000000002</v>
          </cell>
          <cell r="AF229">
            <v>2.746</v>
          </cell>
        </row>
        <row r="230">
          <cell r="A230" t="str">
            <v>PL31</v>
          </cell>
          <cell r="R230">
            <v>0.35699999999999998</v>
          </cell>
          <cell r="T230">
            <v>0.44500000000000001</v>
          </cell>
          <cell r="U230">
            <v>0.41</v>
          </cell>
          <cell r="W230">
            <v>8.8999999999999996E-2</v>
          </cell>
          <cell r="X230">
            <v>0.44700000000000001</v>
          </cell>
          <cell r="Y230">
            <v>0.22600000000000001</v>
          </cell>
          <cell r="Z230">
            <v>2.117</v>
          </cell>
          <cell r="AA230">
            <v>0.30399999999999999</v>
          </cell>
          <cell r="AB230">
            <v>9.0999999999999998E-2</v>
          </cell>
          <cell r="AC230">
            <v>0.30599999999999999</v>
          </cell>
          <cell r="AD230">
            <v>1.0569999999999999</v>
          </cell>
          <cell r="AE230">
            <v>1.4219999999999999</v>
          </cell>
          <cell r="AF230">
            <v>4.1050000000000004</v>
          </cell>
        </row>
        <row r="231">
          <cell r="A231" t="str">
            <v>PL32</v>
          </cell>
          <cell r="R231">
            <v>0.27400000000000002</v>
          </cell>
          <cell r="U231">
            <v>0.71199999999999997</v>
          </cell>
          <cell r="V231">
            <v>0.63</v>
          </cell>
          <cell r="W231">
            <v>0.70799999999999996</v>
          </cell>
          <cell r="X231">
            <v>0.47099999999999997</v>
          </cell>
          <cell r="Y231">
            <v>0.47599999999999998</v>
          </cell>
          <cell r="Z231">
            <v>0.95199999999999996</v>
          </cell>
          <cell r="AA231">
            <v>1.4259999999999999</v>
          </cell>
          <cell r="AB231">
            <v>1.948</v>
          </cell>
          <cell r="AC231">
            <v>1.645</v>
          </cell>
          <cell r="AD231">
            <v>5.9960000000000004</v>
          </cell>
          <cell r="AE231">
            <v>3.7269999999999999</v>
          </cell>
          <cell r="AF231">
            <v>4.21</v>
          </cell>
        </row>
        <row r="232">
          <cell r="A232" t="str">
            <v>PL33</v>
          </cell>
          <cell r="R232">
            <v>0.188</v>
          </cell>
          <cell r="W232">
            <v>0.377</v>
          </cell>
          <cell r="Z232">
            <v>0.76800000000000002</v>
          </cell>
          <cell r="AA232">
            <v>0.38500000000000001</v>
          </cell>
          <cell r="AB232">
            <v>3.4729999999999999</v>
          </cell>
          <cell r="AC232">
            <v>0.217</v>
          </cell>
          <cell r="AD232">
            <v>1.552</v>
          </cell>
          <cell r="AE232">
            <v>0.80200000000000005</v>
          </cell>
          <cell r="AF232">
            <v>2.6019999999999999</v>
          </cell>
        </row>
        <row r="233">
          <cell r="A233" t="str">
            <v>PL34</v>
          </cell>
          <cell r="V233">
            <v>0.20399999999999999</v>
          </cell>
          <cell r="X233">
            <v>1.6339999999999999</v>
          </cell>
          <cell r="Y233">
            <v>0.82499999999999996</v>
          </cell>
          <cell r="Z233">
            <v>0.89200000000000002</v>
          </cell>
          <cell r="AA233">
            <v>0.41299999999999998</v>
          </cell>
          <cell r="AB233">
            <v>1.0349999999999999</v>
          </cell>
          <cell r="AC233">
            <v>0.27400000000000002</v>
          </cell>
          <cell r="AD233">
            <v>0.83199999999999996</v>
          </cell>
          <cell r="AE233">
            <v>0.45</v>
          </cell>
          <cell r="AF233">
            <v>2.9260000000000002</v>
          </cell>
        </row>
        <row r="234">
          <cell r="A234" t="str">
            <v>PL41</v>
          </cell>
          <cell r="O234">
            <v>0.307</v>
          </cell>
          <cell r="P234">
            <v>0.61199999999999999</v>
          </cell>
          <cell r="Q234">
            <v>0.30499999999999999</v>
          </cell>
          <cell r="S234">
            <v>0.78500000000000003</v>
          </cell>
          <cell r="T234">
            <v>0.60199999999999998</v>
          </cell>
          <cell r="U234">
            <v>0.22500000000000001</v>
          </cell>
          <cell r="V234">
            <v>0.13200000000000001</v>
          </cell>
          <cell r="W234">
            <v>0.59799999999999998</v>
          </cell>
          <cell r="X234">
            <v>2.3959999999999999</v>
          </cell>
          <cell r="Y234">
            <v>0.82299999999999995</v>
          </cell>
          <cell r="Z234">
            <v>1.6950000000000001</v>
          </cell>
          <cell r="AA234">
            <v>1.2949999999999999</v>
          </cell>
          <cell r="AB234">
            <v>5.3739999999999997</v>
          </cell>
          <cell r="AC234">
            <v>2.5920000000000001</v>
          </cell>
          <cell r="AD234">
            <v>3.194</v>
          </cell>
          <cell r="AE234">
            <v>3.0510000000000002</v>
          </cell>
          <cell r="AF234">
            <v>5.2830000000000004</v>
          </cell>
        </row>
        <row r="235">
          <cell r="A235" t="str">
            <v>PL42</v>
          </cell>
          <cell r="O235">
            <v>0.59599999999999997</v>
          </cell>
          <cell r="S235">
            <v>0.193</v>
          </cell>
          <cell r="T235">
            <v>0.29099999999999998</v>
          </cell>
          <cell r="U235">
            <v>0.29099999999999998</v>
          </cell>
          <cell r="V235">
            <v>0.51600000000000001</v>
          </cell>
          <cell r="W235">
            <v>0.28899999999999998</v>
          </cell>
          <cell r="Z235">
            <v>0.14699999999999999</v>
          </cell>
          <cell r="AA235">
            <v>0.58899999999999997</v>
          </cell>
          <cell r="AB235">
            <v>1.119</v>
          </cell>
          <cell r="AC235">
            <v>1.81</v>
          </cell>
          <cell r="AD235">
            <v>4.3129999999999997</v>
          </cell>
          <cell r="AE235">
            <v>3.028</v>
          </cell>
          <cell r="AF235">
            <v>2.7759999999999998</v>
          </cell>
        </row>
        <row r="236">
          <cell r="A236" t="str">
            <v>PL43</v>
          </cell>
          <cell r="O236">
            <v>1.0049999999999999</v>
          </cell>
          <cell r="S236">
            <v>0.496</v>
          </cell>
          <cell r="Y236">
            <v>0.32700000000000001</v>
          </cell>
          <cell r="Z236">
            <v>0.496</v>
          </cell>
          <cell r="AA236">
            <v>2.6070000000000002</v>
          </cell>
          <cell r="AB236">
            <v>5.2069999999999999</v>
          </cell>
          <cell r="AC236">
            <v>10.121</v>
          </cell>
          <cell r="AD236">
            <v>9.2349999999999994</v>
          </cell>
          <cell r="AE236">
            <v>4.2910000000000004</v>
          </cell>
          <cell r="AF236">
            <v>4.4619999999999997</v>
          </cell>
        </row>
        <row r="237">
          <cell r="A237" t="str">
            <v>PL51</v>
          </cell>
          <cell r="O237">
            <v>0.22700000000000001</v>
          </cell>
          <cell r="P237">
            <v>1.798</v>
          </cell>
          <cell r="Q237">
            <v>0.64600000000000002</v>
          </cell>
          <cell r="R237">
            <v>1.1180000000000001</v>
          </cell>
          <cell r="S237">
            <v>1.512</v>
          </cell>
          <cell r="T237">
            <v>0.33500000000000002</v>
          </cell>
          <cell r="U237">
            <v>0.66900000000000004</v>
          </cell>
          <cell r="V237">
            <v>1.282</v>
          </cell>
          <cell r="W237">
            <v>0.33500000000000002</v>
          </cell>
          <cell r="X237">
            <v>0.496</v>
          </cell>
          <cell r="Y237">
            <v>1.2</v>
          </cell>
          <cell r="Z237">
            <v>1.26</v>
          </cell>
          <cell r="AA237">
            <v>1.395</v>
          </cell>
          <cell r="AB237">
            <v>4.5620000000000003</v>
          </cell>
          <cell r="AC237">
            <v>2.9220000000000002</v>
          </cell>
          <cell r="AD237">
            <v>3.3559999999999999</v>
          </cell>
          <cell r="AE237">
            <v>4.5039999999999996</v>
          </cell>
          <cell r="AF237">
            <v>7.1849999999999996</v>
          </cell>
        </row>
        <row r="238">
          <cell r="A238" t="str">
            <v>PL52</v>
          </cell>
          <cell r="O238">
            <v>0.82</v>
          </cell>
          <cell r="S238">
            <v>0.22800000000000001</v>
          </cell>
          <cell r="W238">
            <v>0.91700000000000004</v>
          </cell>
          <cell r="X238">
            <v>1.0740000000000001</v>
          </cell>
          <cell r="Y238">
            <v>1.1639999999999999</v>
          </cell>
          <cell r="Z238">
            <v>1.4570000000000001</v>
          </cell>
          <cell r="AC238">
            <v>1.8759999999999999</v>
          </cell>
          <cell r="AD238">
            <v>2.5299999999999998</v>
          </cell>
          <cell r="AE238">
            <v>3.8380000000000001</v>
          </cell>
          <cell r="AF238">
            <v>2.8980000000000001</v>
          </cell>
        </row>
        <row r="239">
          <cell r="A239" t="str">
            <v>PL61</v>
          </cell>
          <cell r="O239">
            <v>9.7000000000000003E-2</v>
          </cell>
          <cell r="Z239">
            <v>0.32400000000000001</v>
          </cell>
          <cell r="AB239">
            <v>0.435</v>
          </cell>
          <cell r="AC239">
            <v>2.5390000000000001</v>
          </cell>
          <cell r="AD239">
            <v>1.2090000000000001</v>
          </cell>
          <cell r="AE239">
            <v>1.958</v>
          </cell>
          <cell r="AF239">
            <v>5.8460000000000001</v>
          </cell>
        </row>
        <row r="240">
          <cell r="A240" t="str">
            <v>PL62</v>
          </cell>
          <cell r="S240">
            <v>0.69299999999999995</v>
          </cell>
          <cell r="V240">
            <v>0.22700000000000001</v>
          </cell>
          <cell r="W240">
            <v>0.45900000000000002</v>
          </cell>
          <cell r="Y240">
            <v>9.8000000000000004E-2</v>
          </cell>
          <cell r="AB240">
            <v>1.2809999999999999</v>
          </cell>
          <cell r="AC240">
            <v>0.35</v>
          </cell>
          <cell r="AD240">
            <v>0.42</v>
          </cell>
          <cell r="AE240">
            <v>1.155</v>
          </cell>
        </row>
        <row r="241">
          <cell r="A241" t="str">
            <v>PL63</v>
          </cell>
          <cell r="O241">
            <v>0.95399999999999996</v>
          </cell>
          <cell r="P241">
            <v>0.94299999999999995</v>
          </cell>
          <cell r="Q241">
            <v>1.21</v>
          </cell>
          <cell r="R241">
            <v>0.73899999999999999</v>
          </cell>
          <cell r="S241">
            <v>0.50700000000000001</v>
          </cell>
          <cell r="T241">
            <v>0.27800000000000002</v>
          </cell>
          <cell r="U241">
            <v>1.385</v>
          </cell>
          <cell r="V241">
            <v>1.335</v>
          </cell>
          <cell r="W241">
            <v>1.8540000000000001</v>
          </cell>
          <cell r="X241">
            <v>1.286</v>
          </cell>
          <cell r="Y241">
            <v>2.6539999999999999</v>
          </cell>
          <cell r="Z241">
            <v>1.2430000000000001</v>
          </cell>
          <cell r="AA241">
            <v>4.1959999999999997</v>
          </cell>
          <cell r="AB241">
            <v>1.681</v>
          </cell>
          <cell r="AC241">
            <v>2.1150000000000002</v>
          </cell>
          <cell r="AD241">
            <v>2.0739999999999998</v>
          </cell>
          <cell r="AE241">
            <v>1.1279999999999999</v>
          </cell>
          <cell r="AF241">
            <v>7.3150000000000004</v>
          </cell>
        </row>
        <row r="242">
          <cell r="A242" t="str">
            <v>PLZZ</v>
          </cell>
        </row>
        <row r="243">
          <cell r="A243" t="str">
            <v>PLXX</v>
          </cell>
        </row>
        <row r="244">
          <cell r="A244" t="str">
            <v>PT11</v>
          </cell>
          <cell r="Q244">
            <v>1.353</v>
          </cell>
          <cell r="R244">
            <v>1.657</v>
          </cell>
          <cell r="S244">
            <v>1.1319999999999999</v>
          </cell>
          <cell r="T244">
            <v>0.79700000000000004</v>
          </cell>
          <cell r="U244">
            <v>0.80400000000000005</v>
          </cell>
          <cell r="V244">
            <v>1.4350000000000001</v>
          </cell>
          <cell r="W244">
            <v>2.206</v>
          </cell>
          <cell r="X244">
            <v>2.427</v>
          </cell>
          <cell r="Y244">
            <v>4.2220000000000004</v>
          </cell>
          <cell r="Z244">
            <v>3.2149999999999999</v>
          </cell>
          <cell r="AA244">
            <v>4.6879999999999997</v>
          </cell>
          <cell r="AB244">
            <v>7.06</v>
          </cell>
          <cell r="AC244">
            <v>5.7789999999999999</v>
          </cell>
          <cell r="AD244">
            <v>9.9280000000000008</v>
          </cell>
          <cell r="AE244">
            <v>10.551</v>
          </cell>
          <cell r="AF244">
            <v>11.323</v>
          </cell>
        </row>
        <row r="245">
          <cell r="A245" t="str">
            <v>PT15</v>
          </cell>
          <cell r="Q245">
            <v>0.57699999999999996</v>
          </cell>
          <cell r="R245">
            <v>3.3479999999999999</v>
          </cell>
          <cell r="U245">
            <v>5.5259999999999998</v>
          </cell>
          <cell r="V245">
            <v>0.46300000000000002</v>
          </cell>
          <cell r="W245">
            <v>1.341</v>
          </cell>
          <cell r="X245">
            <v>0.871</v>
          </cell>
          <cell r="Z245">
            <v>1.7809999999999999</v>
          </cell>
          <cell r="AA245">
            <v>1.2470000000000001</v>
          </cell>
          <cell r="AB245">
            <v>2.4510000000000001</v>
          </cell>
          <cell r="AC245">
            <v>0.60399999999999998</v>
          </cell>
          <cell r="AD245">
            <v>2.7949999999999999</v>
          </cell>
          <cell r="AE245">
            <v>2.9510000000000001</v>
          </cell>
          <cell r="AF245">
            <v>8.5589999999999993</v>
          </cell>
        </row>
        <row r="246">
          <cell r="A246" t="str">
            <v>PT16</v>
          </cell>
          <cell r="Q246">
            <v>0.44</v>
          </cell>
          <cell r="R246">
            <v>1.6020000000000001</v>
          </cell>
          <cell r="S246">
            <v>0.22</v>
          </cell>
          <cell r="T246">
            <v>0.219</v>
          </cell>
          <cell r="U246">
            <v>1.891</v>
          </cell>
          <cell r="V246">
            <v>3.5910000000000002</v>
          </cell>
          <cell r="W246">
            <v>1.7949999999999999</v>
          </cell>
          <cell r="X246">
            <v>2.59</v>
          </cell>
          <cell r="Y246">
            <v>5.7240000000000002</v>
          </cell>
          <cell r="Z246">
            <v>3.7229999999999999</v>
          </cell>
          <cell r="AA246">
            <v>3.4020000000000001</v>
          </cell>
          <cell r="AB246">
            <v>5.5620000000000003</v>
          </cell>
          <cell r="AC246">
            <v>5.9169999999999998</v>
          </cell>
          <cell r="AD246">
            <v>12.835000000000001</v>
          </cell>
          <cell r="AE246">
            <v>8.6080000000000005</v>
          </cell>
          <cell r="AF246">
            <v>8.0869999999999997</v>
          </cell>
        </row>
        <row r="247">
          <cell r="A247" t="str">
            <v>PT17</v>
          </cell>
          <cell r="Q247">
            <v>1.8109999999999999</v>
          </cell>
          <cell r="R247">
            <v>3.02</v>
          </cell>
          <cell r="S247">
            <v>3.3029999999999999</v>
          </cell>
          <cell r="T247">
            <v>3.0059999999999998</v>
          </cell>
          <cell r="U247">
            <v>3.19</v>
          </cell>
          <cell r="V247">
            <v>3.3039999999999998</v>
          </cell>
          <cell r="W247">
            <v>4.4130000000000003</v>
          </cell>
          <cell r="X247">
            <v>7.827</v>
          </cell>
          <cell r="Y247">
            <v>4.5339999999999998</v>
          </cell>
          <cell r="Z247">
            <v>6.75</v>
          </cell>
          <cell r="AA247">
            <v>4.2709999999999999</v>
          </cell>
          <cell r="AB247">
            <v>8.6</v>
          </cell>
          <cell r="AC247">
            <v>7.0460000000000003</v>
          </cell>
          <cell r="AD247">
            <v>19.059999999999999</v>
          </cell>
          <cell r="AE247">
            <v>14.081</v>
          </cell>
          <cell r="AF247">
            <v>18.916</v>
          </cell>
        </row>
        <row r="248">
          <cell r="A248" t="str">
            <v>PT18</v>
          </cell>
          <cell r="S248">
            <v>0.64100000000000001</v>
          </cell>
          <cell r="T248">
            <v>2.5670000000000002</v>
          </cell>
          <cell r="U248">
            <v>1.286</v>
          </cell>
          <cell r="V248">
            <v>0.90200000000000002</v>
          </cell>
          <cell r="W248">
            <v>3.649</v>
          </cell>
          <cell r="X248">
            <v>0.42599999999999999</v>
          </cell>
          <cell r="Z248">
            <v>0.42499999999999999</v>
          </cell>
          <cell r="AA248">
            <v>1.61</v>
          </cell>
          <cell r="AB248">
            <v>1.288</v>
          </cell>
          <cell r="AC248">
            <v>3.2290000000000001</v>
          </cell>
          <cell r="AD248">
            <v>2.5870000000000002</v>
          </cell>
          <cell r="AE248">
            <v>7.4589999999999996</v>
          </cell>
          <cell r="AF248">
            <v>2.6</v>
          </cell>
        </row>
        <row r="249">
          <cell r="A249" t="str">
            <v>PT20</v>
          </cell>
          <cell r="X249">
            <v>1.373</v>
          </cell>
          <cell r="AA249">
            <v>4.1230000000000002</v>
          </cell>
          <cell r="AF249">
            <v>4.07</v>
          </cell>
        </row>
        <row r="250">
          <cell r="A250" t="str">
            <v>PT30</v>
          </cell>
          <cell r="S250">
            <v>2.012</v>
          </cell>
          <cell r="T250">
            <v>4.0570000000000004</v>
          </cell>
          <cell r="X250">
            <v>4.1280000000000001</v>
          </cell>
          <cell r="Y250">
            <v>4.1180000000000003</v>
          </cell>
          <cell r="Z250">
            <v>1.024</v>
          </cell>
          <cell r="AB250">
            <v>3.98</v>
          </cell>
          <cell r="AE250">
            <v>3.867</v>
          </cell>
          <cell r="AF250">
            <v>0.23</v>
          </cell>
        </row>
        <row r="251">
          <cell r="A251" t="str">
            <v>PTZZ</v>
          </cell>
        </row>
        <row r="252">
          <cell r="A252" t="str">
            <v>PTXX</v>
          </cell>
        </row>
        <row r="253">
          <cell r="A253" t="str">
            <v>RO11</v>
          </cell>
          <cell r="V253">
            <v>0.307</v>
          </cell>
          <cell r="W253">
            <v>0.35</v>
          </cell>
          <cell r="Z253">
            <v>0.46800000000000003</v>
          </cell>
          <cell r="AA253">
            <v>0.217</v>
          </cell>
          <cell r="AB253">
            <v>0.89400000000000002</v>
          </cell>
          <cell r="AC253">
            <v>1.5780000000000001</v>
          </cell>
          <cell r="AD253">
            <v>1.488</v>
          </cell>
          <cell r="AE253">
            <v>0.63400000000000001</v>
          </cell>
          <cell r="AF253">
            <v>0.66</v>
          </cell>
        </row>
        <row r="254">
          <cell r="A254" t="str">
            <v>RO12</v>
          </cell>
          <cell r="U254">
            <v>0.311</v>
          </cell>
          <cell r="V254">
            <v>0.375</v>
          </cell>
          <cell r="Z254">
            <v>5.2999999999999999E-2</v>
          </cell>
          <cell r="AA254">
            <v>0.14099999999999999</v>
          </cell>
          <cell r="AD254">
            <v>2.1429999999999998</v>
          </cell>
          <cell r="AE254">
            <v>0.54800000000000004</v>
          </cell>
          <cell r="AF254">
            <v>1.7150000000000001</v>
          </cell>
        </row>
        <row r="255">
          <cell r="A255" t="str">
            <v>RO21</v>
          </cell>
          <cell r="T255">
            <v>0.52900000000000003</v>
          </cell>
          <cell r="U255">
            <v>8.6999999999999994E-2</v>
          </cell>
          <cell r="V255">
            <v>3.6999999999999998E-2</v>
          </cell>
          <cell r="W255">
            <v>0.39500000000000002</v>
          </cell>
          <cell r="X255">
            <v>0.24199999999999999</v>
          </cell>
          <cell r="Y255">
            <v>6.5000000000000002E-2</v>
          </cell>
          <cell r="AA255">
            <v>0.17100000000000001</v>
          </cell>
          <cell r="AB255">
            <v>4.4999999999999998E-2</v>
          </cell>
          <cell r="AC255">
            <v>0.39300000000000002</v>
          </cell>
          <cell r="AD255">
            <v>0.20899999999999999</v>
          </cell>
          <cell r="AE255">
            <v>1.0249999999999999</v>
          </cell>
          <cell r="AF255">
            <v>0.33</v>
          </cell>
        </row>
        <row r="256">
          <cell r="A256" t="str">
            <v>RO22</v>
          </cell>
          <cell r="T256">
            <v>0.39600000000000002</v>
          </cell>
          <cell r="W256">
            <v>0.34</v>
          </cell>
          <cell r="Z256">
            <v>4.8000000000000001E-2</v>
          </cell>
          <cell r="AA256">
            <v>0.69599999999999995</v>
          </cell>
          <cell r="AB256">
            <v>0.34899999999999998</v>
          </cell>
          <cell r="AD256">
            <v>0.35099999999999998</v>
          </cell>
          <cell r="AE256">
            <v>1.0549999999999999</v>
          </cell>
        </row>
        <row r="257">
          <cell r="A257" t="str">
            <v>RO31</v>
          </cell>
          <cell r="X257">
            <v>0.38200000000000001</v>
          </cell>
          <cell r="Y257">
            <v>4.9000000000000002E-2</v>
          </cell>
          <cell r="Z257">
            <v>0.04</v>
          </cell>
          <cell r="AA257">
            <v>0.14799999999999999</v>
          </cell>
          <cell r="AB257">
            <v>1.7999999999999999E-2</v>
          </cell>
          <cell r="AC257">
            <v>0.38800000000000001</v>
          </cell>
          <cell r="AD257">
            <v>0.39800000000000002</v>
          </cell>
          <cell r="AE257">
            <v>0.20200000000000001</v>
          </cell>
          <cell r="AF257">
            <v>0.26300000000000001</v>
          </cell>
        </row>
        <row r="258">
          <cell r="A258" t="str">
            <v>RO32</v>
          </cell>
          <cell r="T258">
            <v>1.425</v>
          </cell>
          <cell r="U258">
            <v>0.72</v>
          </cell>
          <cell r="V258">
            <v>2.1669999999999998</v>
          </cell>
          <cell r="W258">
            <v>0.68700000000000006</v>
          </cell>
          <cell r="X258">
            <v>2.3849999999999998</v>
          </cell>
          <cell r="Y258">
            <v>1.86</v>
          </cell>
          <cell r="Z258">
            <v>2.169</v>
          </cell>
          <cell r="AA258">
            <v>2.9140000000000001</v>
          </cell>
          <cell r="AB258">
            <v>5.2850000000000001</v>
          </cell>
          <cell r="AC258">
            <v>5.33</v>
          </cell>
          <cell r="AD258">
            <v>6.8559999999999999</v>
          </cell>
          <cell r="AE258">
            <v>3.6869999999999998</v>
          </cell>
          <cell r="AF258">
            <v>5.3890000000000002</v>
          </cell>
        </row>
        <row r="259">
          <cell r="A259" t="str">
            <v>RO41</v>
          </cell>
          <cell r="T259">
            <v>0.41</v>
          </cell>
          <cell r="Y259">
            <v>0.48699999999999999</v>
          </cell>
          <cell r="Z259">
            <v>1.113</v>
          </cell>
          <cell r="AB259">
            <v>7.2999999999999995E-2</v>
          </cell>
          <cell r="AC259">
            <v>0.77400000000000002</v>
          </cell>
          <cell r="AE259">
            <v>0.23</v>
          </cell>
          <cell r="AF259">
            <v>1.0940000000000001</v>
          </cell>
        </row>
        <row r="260">
          <cell r="A260" t="str">
            <v>RO42</v>
          </cell>
          <cell r="V260">
            <v>0.48199999999999998</v>
          </cell>
          <cell r="Z260">
            <v>0.49099999999999999</v>
          </cell>
          <cell r="AA260">
            <v>0.10199999999999999</v>
          </cell>
          <cell r="AB260">
            <v>0.38400000000000001</v>
          </cell>
          <cell r="AC260">
            <v>1.1990000000000001</v>
          </cell>
          <cell r="AD260">
            <v>0.46500000000000002</v>
          </cell>
          <cell r="AE260">
            <v>0.378</v>
          </cell>
          <cell r="AF260">
            <v>2.948</v>
          </cell>
        </row>
        <row r="261">
          <cell r="A261" t="str">
            <v>ROZZ</v>
          </cell>
        </row>
        <row r="262">
          <cell r="A262" t="str">
            <v>ROXX</v>
          </cell>
        </row>
        <row r="263">
          <cell r="A263" t="str">
            <v>SI01</v>
          </cell>
          <cell r="Y263">
            <v>19.57</v>
          </cell>
          <cell r="Z263">
            <v>14.975</v>
          </cell>
          <cell r="AA263">
            <v>37.064999999999998</v>
          </cell>
          <cell r="AB263">
            <v>19.936</v>
          </cell>
          <cell r="AC263">
            <v>50.780999999999999</v>
          </cell>
          <cell r="AD263">
            <v>51.59</v>
          </cell>
          <cell r="AE263">
            <v>40.112000000000002</v>
          </cell>
          <cell r="AF263">
            <v>49.561</v>
          </cell>
        </row>
        <row r="264">
          <cell r="A264" t="str">
            <v>SI02</v>
          </cell>
          <cell r="Y264">
            <v>29.635000000000002</v>
          </cell>
          <cell r="Z264">
            <v>37.695999999999998</v>
          </cell>
          <cell r="AA264">
            <v>47.088000000000001</v>
          </cell>
          <cell r="AB264">
            <v>56.521999999999998</v>
          </cell>
          <cell r="AC264">
            <v>62.222000000000001</v>
          </cell>
          <cell r="AD264">
            <v>57.14</v>
          </cell>
          <cell r="AE264">
            <v>60.734000000000002</v>
          </cell>
          <cell r="AF264">
            <v>71.578000000000003</v>
          </cell>
        </row>
        <row r="265">
          <cell r="A265" t="str">
            <v>SIZZ</v>
          </cell>
        </row>
        <row r="266">
          <cell r="A266" t="str">
            <v>SIXX</v>
          </cell>
        </row>
        <row r="267">
          <cell r="A267" t="str">
            <v>SK01</v>
          </cell>
          <cell r="Y267">
            <v>6.9370000000000003</v>
          </cell>
          <cell r="Z267">
            <v>16.149000000000001</v>
          </cell>
          <cell r="AA267">
            <v>24.105</v>
          </cell>
          <cell r="AB267">
            <v>17.713999999999999</v>
          </cell>
          <cell r="AC267">
            <v>12.944000000000001</v>
          </cell>
          <cell r="AD267">
            <v>18.625</v>
          </cell>
          <cell r="AE267">
            <v>26.507000000000001</v>
          </cell>
          <cell r="AF267">
            <v>21.585999999999999</v>
          </cell>
        </row>
        <row r="268">
          <cell r="A268" t="str">
            <v>SK02</v>
          </cell>
          <cell r="Y268">
            <v>1.1299999999999999</v>
          </cell>
          <cell r="Z268">
            <v>1.3420000000000001</v>
          </cell>
          <cell r="AA268">
            <v>3.5219999999999998</v>
          </cell>
          <cell r="AB268">
            <v>4.9450000000000003</v>
          </cell>
          <cell r="AC268">
            <v>2.8250000000000002</v>
          </cell>
          <cell r="AD268">
            <v>6.4249999999999998</v>
          </cell>
          <cell r="AE268">
            <v>4.8170000000000002</v>
          </cell>
          <cell r="AF268">
            <v>7.3490000000000002</v>
          </cell>
        </row>
        <row r="269">
          <cell r="A269" t="str">
            <v>SK03</v>
          </cell>
          <cell r="Y269">
            <v>1.7190000000000001</v>
          </cell>
          <cell r="Z269">
            <v>0.32500000000000001</v>
          </cell>
          <cell r="AA269">
            <v>1.1080000000000001</v>
          </cell>
          <cell r="AB269">
            <v>1.722</v>
          </cell>
          <cell r="AC269">
            <v>0.37</v>
          </cell>
          <cell r="AD269">
            <v>2.7730000000000001</v>
          </cell>
          <cell r="AE269">
            <v>4.6539999999999999</v>
          </cell>
          <cell r="AF269">
            <v>2.169</v>
          </cell>
        </row>
        <row r="270">
          <cell r="A270" t="str">
            <v>SK04</v>
          </cell>
          <cell r="Y270">
            <v>1.2909999999999999</v>
          </cell>
          <cell r="AA270">
            <v>1.714</v>
          </cell>
          <cell r="AB270">
            <v>5.2990000000000004</v>
          </cell>
          <cell r="AC270">
            <v>3.7770000000000001</v>
          </cell>
          <cell r="AD270">
            <v>3.129</v>
          </cell>
          <cell r="AE270">
            <v>5.915</v>
          </cell>
          <cell r="AF270">
            <v>4.5309999999999997</v>
          </cell>
        </row>
        <row r="271">
          <cell r="A271" t="str">
            <v>SKZZ</v>
          </cell>
        </row>
        <row r="272">
          <cell r="A272" t="str">
            <v>SKXX</v>
          </cell>
        </row>
        <row r="273">
          <cell r="A273" t="str">
            <v>FI19</v>
          </cell>
          <cell r="O273">
            <v>81.521000000000001</v>
          </cell>
          <cell r="P273">
            <v>74.671999999999997</v>
          </cell>
          <cell r="Q273">
            <v>85.531000000000006</v>
          </cell>
          <cell r="R273">
            <v>91.682000000000002</v>
          </cell>
          <cell r="S273">
            <v>102.756</v>
          </cell>
          <cell r="T273">
            <v>131.732</v>
          </cell>
          <cell r="U273">
            <v>138.03700000000001</v>
          </cell>
          <cell r="V273">
            <v>163.85</v>
          </cell>
          <cell r="W273">
            <v>227.82</v>
          </cell>
          <cell r="X273">
            <v>275.017</v>
          </cell>
          <cell r="Y273">
            <v>280.767</v>
          </cell>
          <cell r="Z273">
            <v>276.11099999999999</v>
          </cell>
          <cell r="AA273">
            <v>258.22300000000001</v>
          </cell>
          <cell r="AB273">
            <v>258.00900000000001</v>
          </cell>
          <cell r="AC273">
            <v>305.024</v>
          </cell>
          <cell r="AD273">
            <v>263.00200000000001</v>
          </cell>
          <cell r="AE273">
            <v>252.441</v>
          </cell>
          <cell r="AF273">
            <v>212.827</v>
          </cell>
        </row>
        <row r="274">
          <cell r="A274" t="str">
            <v>FI1B</v>
          </cell>
          <cell r="O274">
            <v>133.19499999999999</v>
          </cell>
          <cell r="P274">
            <v>122.10299999999999</v>
          </cell>
          <cell r="Q274">
            <v>181.94499999999999</v>
          </cell>
          <cell r="R274">
            <v>209.81</v>
          </cell>
          <cell r="S274">
            <v>248.511</v>
          </cell>
          <cell r="T274">
            <v>248.65199999999999</v>
          </cell>
          <cell r="U274">
            <v>307.10000000000002</v>
          </cell>
          <cell r="V274">
            <v>371.01</v>
          </cell>
          <cell r="W274">
            <v>390.86599999999999</v>
          </cell>
          <cell r="X274">
            <v>507.745</v>
          </cell>
          <cell r="Y274">
            <v>473.577</v>
          </cell>
          <cell r="Z274">
            <v>472.97399999999999</v>
          </cell>
          <cell r="AA274">
            <v>427.57499999999999</v>
          </cell>
          <cell r="AB274">
            <v>405.53199999999998</v>
          </cell>
          <cell r="AC274">
            <v>460.95800000000003</v>
          </cell>
          <cell r="AD274">
            <v>443.01100000000002</v>
          </cell>
          <cell r="AE274">
            <v>462.78300000000002</v>
          </cell>
          <cell r="AF274">
            <v>430.22199999999998</v>
          </cell>
        </row>
        <row r="275">
          <cell r="A275" t="str">
            <v>FI1C</v>
          </cell>
          <cell r="O275">
            <v>81.120999999999995</v>
          </cell>
          <cell r="P275">
            <v>89.335999999999999</v>
          </cell>
          <cell r="Q275">
            <v>99.772999999999996</v>
          </cell>
          <cell r="R275">
            <v>100.33799999999999</v>
          </cell>
          <cell r="S275">
            <v>112.44799999999999</v>
          </cell>
          <cell r="T275">
            <v>102.211</v>
          </cell>
          <cell r="U275">
            <v>130.09700000000001</v>
          </cell>
          <cell r="V275">
            <v>114.066</v>
          </cell>
          <cell r="W275">
            <v>167.67500000000001</v>
          </cell>
          <cell r="X275">
            <v>150.91200000000001</v>
          </cell>
          <cell r="Y275">
            <v>183.69800000000001</v>
          </cell>
          <cell r="Z275">
            <v>199.68100000000001</v>
          </cell>
          <cell r="AA275">
            <v>161.4</v>
          </cell>
          <cell r="AB275">
            <v>195.34200000000001</v>
          </cell>
          <cell r="AC275">
            <v>169.69900000000001</v>
          </cell>
          <cell r="AD275">
            <v>161.643</v>
          </cell>
          <cell r="AE275">
            <v>141.422</v>
          </cell>
          <cell r="AF275">
            <v>152.346</v>
          </cell>
        </row>
        <row r="276">
          <cell r="A276" t="str">
            <v>FI1D</v>
          </cell>
          <cell r="O276">
            <v>48.488999999999997</v>
          </cell>
          <cell r="P276">
            <v>52.563000000000002</v>
          </cell>
          <cell r="Q276">
            <v>51.082999999999998</v>
          </cell>
          <cell r="R276">
            <v>70.131</v>
          </cell>
          <cell r="S276">
            <v>77.814999999999998</v>
          </cell>
          <cell r="T276">
            <v>79.537999999999997</v>
          </cell>
          <cell r="U276">
            <v>91.561999999999998</v>
          </cell>
          <cell r="V276">
            <v>135.92599999999999</v>
          </cell>
          <cell r="W276">
            <v>121.26</v>
          </cell>
          <cell r="X276">
            <v>150.18799999999999</v>
          </cell>
          <cell r="Y276">
            <v>149.02099999999999</v>
          </cell>
          <cell r="Z276">
            <v>117.033</v>
          </cell>
          <cell r="AA276">
            <v>124.017</v>
          </cell>
          <cell r="AB276">
            <v>116.285</v>
          </cell>
          <cell r="AC276">
            <v>111.828</v>
          </cell>
          <cell r="AD276">
            <v>127.33799999999999</v>
          </cell>
          <cell r="AE276">
            <v>134.71199999999999</v>
          </cell>
          <cell r="AF276">
            <v>136.89400000000001</v>
          </cell>
        </row>
        <row r="277">
          <cell r="A277" t="str">
            <v>FI20</v>
          </cell>
          <cell r="S277">
            <v>19.919</v>
          </cell>
          <cell r="U277">
            <v>119.038</v>
          </cell>
          <cell r="V277">
            <v>79.186000000000007</v>
          </cell>
          <cell r="W277">
            <v>36.231999999999999</v>
          </cell>
          <cell r="X277">
            <v>78.049000000000007</v>
          </cell>
          <cell r="Y277">
            <v>155.60599999999999</v>
          </cell>
          <cell r="Z277">
            <v>70.995999999999995</v>
          </cell>
          <cell r="AB277">
            <v>114.255</v>
          </cell>
          <cell r="AC277">
            <v>113.86499999999999</v>
          </cell>
          <cell r="AD277">
            <v>6.4080000000000004</v>
          </cell>
          <cell r="AE277">
            <v>74.721999999999994</v>
          </cell>
          <cell r="AF277">
            <v>49.4</v>
          </cell>
        </row>
        <row r="278">
          <cell r="A278" t="str">
            <v>FIZZ</v>
          </cell>
        </row>
        <row r="279">
          <cell r="A279" t="str">
            <v>FIXX</v>
          </cell>
        </row>
        <row r="280">
          <cell r="A280" t="str">
            <v>SE11</v>
          </cell>
          <cell r="Y280">
            <v>399.82799999999997</v>
          </cell>
          <cell r="Z280">
            <v>338.67700000000002</v>
          </cell>
          <cell r="AA280">
            <v>307.23599999999999</v>
          </cell>
          <cell r="AB280">
            <v>306.06299999999999</v>
          </cell>
          <cell r="AC280">
            <v>350.33</v>
          </cell>
          <cell r="AD280">
            <v>368.55099999999999</v>
          </cell>
          <cell r="AE280">
            <v>418.70499999999998</v>
          </cell>
          <cell r="AF280">
            <v>469.25</v>
          </cell>
        </row>
        <row r="281">
          <cell r="A281" t="str">
            <v>SE12</v>
          </cell>
          <cell r="Y281">
            <v>246.88200000000001</v>
          </cell>
          <cell r="Z281">
            <v>214.5</v>
          </cell>
          <cell r="AA281">
            <v>226.12</v>
          </cell>
          <cell r="AB281">
            <v>211.59</v>
          </cell>
          <cell r="AC281">
            <v>210.797</v>
          </cell>
          <cell r="AD281">
            <v>266.839</v>
          </cell>
          <cell r="AE281">
            <v>277.66699999999997</v>
          </cell>
          <cell r="AF281">
            <v>310.47399999999999</v>
          </cell>
        </row>
        <row r="282">
          <cell r="A282" t="str">
            <v>SE21</v>
          </cell>
          <cell r="Y282">
            <v>101.498</v>
          </cell>
          <cell r="Z282">
            <v>92.74</v>
          </cell>
          <cell r="AA282">
            <v>89.427000000000007</v>
          </cell>
          <cell r="AB282">
            <v>106.518</v>
          </cell>
          <cell r="AC282">
            <v>104.943</v>
          </cell>
          <cell r="AD282">
            <v>116.801</v>
          </cell>
          <cell r="AE282">
            <v>120.779</v>
          </cell>
          <cell r="AF282">
            <v>119.88800000000001</v>
          </cell>
        </row>
        <row r="283">
          <cell r="A283" t="str">
            <v>SE22</v>
          </cell>
          <cell r="Y283">
            <v>329.53300000000002</v>
          </cell>
          <cell r="Z283">
            <v>336.58</v>
          </cell>
          <cell r="AA283">
            <v>315.97500000000002</v>
          </cell>
          <cell r="AB283">
            <v>324.17899999999997</v>
          </cell>
          <cell r="AC283">
            <v>350.24900000000002</v>
          </cell>
          <cell r="AD283">
            <v>359.67899999999997</v>
          </cell>
          <cell r="AE283">
            <v>399.10300000000001</v>
          </cell>
          <cell r="AF283">
            <v>427.423</v>
          </cell>
        </row>
        <row r="284">
          <cell r="A284" t="str">
            <v>SE23</v>
          </cell>
          <cell r="Y284">
            <v>254.03899999999999</v>
          </cell>
          <cell r="Z284">
            <v>288.137</v>
          </cell>
          <cell r="AA284">
            <v>280.15600000000001</v>
          </cell>
          <cell r="AB284">
            <v>276.995</v>
          </cell>
          <cell r="AC284">
            <v>290.37200000000001</v>
          </cell>
          <cell r="AD284">
            <v>319.79599999999999</v>
          </cell>
          <cell r="AE284">
            <v>295.32799999999997</v>
          </cell>
          <cell r="AF284">
            <v>304.34899999999999</v>
          </cell>
        </row>
        <row r="285">
          <cell r="A285" t="str">
            <v>SE31</v>
          </cell>
          <cell r="Y285">
            <v>174.7</v>
          </cell>
          <cell r="Z285">
            <v>122.387</v>
          </cell>
          <cell r="AA285">
            <v>116.31699999999999</v>
          </cell>
          <cell r="AB285">
            <v>116.206</v>
          </cell>
          <cell r="AC285">
            <v>140.625</v>
          </cell>
          <cell r="AD285">
            <v>118.52</v>
          </cell>
          <cell r="AE285">
            <v>149.99299999999999</v>
          </cell>
          <cell r="AF285">
            <v>114.46899999999999</v>
          </cell>
        </row>
        <row r="286">
          <cell r="A286" t="str">
            <v>SE32</v>
          </cell>
          <cell r="Y286">
            <v>104.104</v>
          </cell>
          <cell r="Z286">
            <v>71.135000000000005</v>
          </cell>
          <cell r="AA286">
            <v>55.264000000000003</v>
          </cell>
          <cell r="AB286">
            <v>52.515999999999998</v>
          </cell>
          <cell r="AC286">
            <v>60.793999999999997</v>
          </cell>
          <cell r="AD286">
            <v>94.64</v>
          </cell>
          <cell r="AE286">
            <v>107.535</v>
          </cell>
          <cell r="AF286">
            <v>94.555999999999997</v>
          </cell>
        </row>
        <row r="287">
          <cell r="A287" t="str">
            <v>SE33</v>
          </cell>
          <cell r="Y287">
            <v>156.642</v>
          </cell>
          <cell r="Z287">
            <v>105.88500000000001</v>
          </cell>
          <cell r="AA287">
            <v>111.863</v>
          </cell>
          <cell r="AB287">
            <v>83.775000000000006</v>
          </cell>
          <cell r="AC287">
            <v>110.901</v>
          </cell>
          <cell r="AD287">
            <v>104.64</v>
          </cell>
          <cell r="AE287">
            <v>158.071</v>
          </cell>
          <cell r="AF287">
            <v>154.828</v>
          </cell>
        </row>
        <row r="288">
          <cell r="A288" t="str">
            <v>SEZZ</v>
          </cell>
        </row>
        <row r="289">
          <cell r="A289" t="str">
            <v>SEXX</v>
          </cell>
        </row>
        <row r="290">
          <cell r="A290" t="str">
            <v>UKC1</v>
          </cell>
          <cell r="O290">
            <v>23.372</v>
          </cell>
          <cell r="P290">
            <v>40.216000000000001</v>
          </cell>
          <cell r="Q290">
            <v>38.137999999999998</v>
          </cell>
          <cell r="R290">
            <v>51.406999999999996</v>
          </cell>
          <cell r="S290">
            <v>40.1</v>
          </cell>
          <cell r="T290">
            <v>39.779000000000003</v>
          </cell>
          <cell r="U290">
            <v>39.408999999999999</v>
          </cell>
          <cell r="V290">
            <v>45.783000000000001</v>
          </cell>
          <cell r="W290">
            <v>60.29</v>
          </cell>
          <cell r="X290">
            <v>46.353999999999999</v>
          </cell>
          <cell r="Y290">
            <v>51.771000000000001</v>
          </cell>
          <cell r="Z290">
            <v>60.097999999999999</v>
          </cell>
          <cell r="AA290">
            <v>76.093999999999994</v>
          </cell>
          <cell r="AB290">
            <v>75.802000000000007</v>
          </cell>
          <cell r="AC290">
            <v>59.473999999999997</v>
          </cell>
          <cell r="AD290">
            <v>68.22</v>
          </cell>
          <cell r="AE290">
            <v>69.995999999999995</v>
          </cell>
          <cell r="AF290">
            <v>55.500999999999998</v>
          </cell>
        </row>
        <row r="291">
          <cell r="A291" t="str">
            <v>UKC2</v>
          </cell>
          <cell r="O291">
            <v>27.780999999999999</v>
          </cell>
          <cell r="P291">
            <v>28.84</v>
          </cell>
          <cell r="Q291">
            <v>24.811</v>
          </cell>
          <cell r="R291">
            <v>33.795000000000002</v>
          </cell>
          <cell r="S291">
            <v>56.350999999999999</v>
          </cell>
          <cell r="T291">
            <v>61.44</v>
          </cell>
          <cell r="U291">
            <v>58.322000000000003</v>
          </cell>
          <cell r="V291">
            <v>54.186999999999998</v>
          </cell>
          <cell r="W291">
            <v>50.826999999999998</v>
          </cell>
          <cell r="X291">
            <v>51.441000000000003</v>
          </cell>
          <cell r="Y291">
            <v>46.817999999999998</v>
          </cell>
          <cell r="Z291">
            <v>33.462000000000003</v>
          </cell>
          <cell r="AA291">
            <v>35.536000000000001</v>
          </cell>
          <cell r="AB291">
            <v>50.81</v>
          </cell>
          <cell r="AC291">
            <v>58.037999999999997</v>
          </cell>
          <cell r="AD291">
            <v>47.557000000000002</v>
          </cell>
          <cell r="AE291">
            <v>60.106999999999999</v>
          </cell>
          <cell r="AF291">
            <v>47.774000000000001</v>
          </cell>
        </row>
        <row r="292">
          <cell r="A292" t="str">
            <v>UKD1</v>
          </cell>
          <cell r="O292">
            <v>32.69</v>
          </cell>
          <cell r="P292">
            <v>18.841000000000001</v>
          </cell>
          <cell r="Q292">
            <v>31.163</v>
          </cell>
          <cell r="R292">
            <v>38.567</v>
          </cell>
          <cell r="S292">
            <v>41.43</v>
          </cell>
          <cell r="T292">
            <v>37.79</v>
          </cell>
          <cell r="U292">
            <v>51.4</v>
          </cell>
          <cell r="V292">
            <v>60.784999999999997</v>
          </cell>
          <cell r="W292">
            <v>46.991</v>
          </cell>
          <cell r="X292">
            <v>70.897999999999996</v>
          </cell>
          <cell r="Y292">
            <v>57.064</v>
          </cell>
          <cell r="Z292">
            <v>52.738</v>
          </cell>
          <cell r="AA292">
            <v>56.84</v>
          </cell>
          <cell r="AB292">
            <v>45.268999999999998</v>
          </cell>
          <cell r="AC292">
            <v>51.085999999999999</v>
          </cell>
          <cell r="AD292">
            <v>42.343000000000004</v>
          </cell>
          <cell r="AE292">
            <v>46.356000000000002</v>
          </cell>
          <cell r="AF292">
            <v>43.738999999999997</v>
          </cell>
        </row>
        <row r="293">
          <cell r="A293" t="str">
            <v>UKD3</v>
          </cell>
          <cell r="O293">
            <v>38.835000000000001</v>
          </cell>
          <cell r="P293">
            <v>36.921999999999997</v>
          </cell>
          <cell r="Q293">
            <v>38.090000000000003</v>
          </cell>
          <cell r="R293">
            <v>34.664000000000001</v>
          </cell>
          <cell r="S293">
            <v>32.923000000000002</v>
          </cell>
          <cell r="T293">
            <v>37.448999999999998</v>
          </cell>
          <cell r="U293">
            <v>39.42</v>
          </cell>
          <cell r="V293">
            <v>43.045000000000002</v>
          </cell>
          <cell r="W293">
            <v>49.445999999999998</v>
          </cell>
          <cell r="X293">
            <v>42.828000000000003</v>
          </cell>
          <cell r="Y293">
            <v>52.462000000000003</v>
          </cell>
          <cell r="Z293">
            <v>47.924999999999997</v>
          </cell>
          <cell r="AA293">
            <v>47.146000000000001</v>
          </cell>
          <cell r="AB293">
            <v>52.107999999999997</v>
          </cell>
          <cell r="AC293">
            <v>47.478000000000002</v>
          </cell>
          <cell r="AD293">
            <v>59.459000000000003</v>
          </cell>
          <cell r="AE293">
            <v>46.488</v>
          </cell>
          <cell r="AF293">
            <v>47.56</v>
          </cell>
        </row>
        <row r="294">
          <cell r="A294" t="str">
            <v>UKD4</v>
          </cell>
          <cell r="O294">
            <v>32.268999999999998</v>
          </cell>
          <cell r="P294">
            <v>29.373999999999999</v>
          </cell>
          <cell r="Q294">
            <v>39.091000000000001</v>
          </cell>
          <cell r="R294">
            <v>34.887999999999998</v>
          </cell>
          <cell r="S294">
            <v>42.271000000000001</v>
          </cell>
          <cell r="T294">
            <v>38.478000000000002</v>
          </cell>
          <cell r="U294">
            <v>47.104999999999997</v>
          </cell>
          <cell r="V294">
            <v>48.677999999999997</v>
          </cell>
          <cell r="W294">
            <v>58.151000000000003</v>
          </cell>
          <cell r="X294">
            <v>48.79</v>
          </cell>
          <cell r="Y294">
            <v>51.418999999999997</v>
          </cell>
          <cell r="Z294">
            <v>42.834000000000003</v>
          </cell>
          <cell r="AA294">
            <v>39.268999999999998</v>
          </cell>
          <cell r="AB294">
            <v>48.613999999999997</v>
          </cell>
          <cell r="AC294">
            <v>43.070999999999998</v>
          </cell>
          <cell r="AD294">
            <v>50.811</v>
          </cell>
          <cell r="AE294">
            <v>57.613</v>
          </cell>
          <cell r="AF294">
            <v>44.793999999999997</v>
          </cell>
        </row>
        <row r="295">
          <cell r="A295" t="str">
            <v>UKD6</v>
          </cell>
          <cell r="AA295">
            <v>180.798</v>
          </cell>
          <cell r="AB295">
            <v>155.76300000000001</v>
          </cell>
          <cell r="AC295">
            <v>148.19200000000001</v>
          </cell>
          <cell r="AD295">
            <v>193.745</v>
          </cell>
          <cell r="AE295">
            <v>138.44300000000001</v>
          </cell>
          <cell r="AF295">
            <v>110.018</v>
          </cell>
        </row>
        <row r="296">
          <cell r="A296" t="str">
            <v>UKD7</v>
          </cell>
          <cell r="AA296">
            <v>71.010999999999996</v>
          </cell>
          <cell r="AB296">
            <v>59.222999999999999</v>
          </cell>
          <cell r="AC296">
            <v>70.185000000000002</v>
          </cell>
          <cell r="AD296">
            <v>62.692999999999998</v>
          </cell>
          <cell r="AE296">
            <v>72.316000000000003</v>
          </cell>
          <cell r="AF296">
            <v>62.268999999999998</v>
          </cell>
        </row>
        <row r="297">
          <cell r="A297" t="str">
            <v>UKE1</v>
          </cell>
          <cell r="O297">
            <v>32.863999999999997</v>
          </cell>
          <cell r="P297">
            <v>36.380000000000003</v>
          </cell>
          <cell r="Q297">
            <v>29.041</v>
          </cell>
          <cell r="R297">
            <v>38.866999999999997</v>
          </cell>
          <cell r="S297">
            <v>34.100999999999999</v>
          </cell>
          <cell r="T297">
            <v>46.448</v>
          </cell>
          <cell r="U297">
            <v>46.828000000000003</v>
          </cell>
          <cell r="V297">
            <v>34.94</v>
          </cell>
          <cell r="W297">
            <v>61.087000000000003</v>
          </cell>
          <cell r="X297">
            <v>39.209000000000003</v>
          </cell>
          <cell r="Y297">
            <v>47.378999999999998</v>
          </cell>
          <cell r="Z297">
            <v>54.835999999999999</v>
          </cell>
          <cell r="AA297">
            <v>70.171999999999997</v>
          </cell>
          <cell r="AB297">
            <v>52.125</v>
          </cell>
          <cell r="AC297">
            <v>57.433999999999997</v>
          </cell>
          <cell r="AD297">
            <v>76.887</v>
          </cell>
          <cell r="AE297">
            <v>51.734999999999999</v>
          </cell>
          <cell r="AF297">
            <v>82.614000000000004</v>
          </cell>
        </row>
        <row r="298">
          <cell r="A298" t="str">
            <v>UKE2</v>
          </cell>
          <cell r="O298">
            <v>42.603000000000002</v>
          </cell>
          <cell r="P298">
            <v>36.9</v>
          </cell>
          <cell r="Q298">
            <v>48.582000000000001</v>
          </cell>
          <cell r="R298">
            <v>51.613</v>
          </cell>
          <cell r="S298">
            <v>65.061000000000007</v>
          </cell>
          <cell r="T298">
            <v>45.430999999999997</v>
          </cell>
          <cell r="U298">
            <v>69.730999999999995</v>
          </cell>
          <cell r="V298">
            <v>75.537999999999997</v>
          </cell>
          <cell r="W298">
            <v>64.936999999999998</v>
          </cell>
          <cell r="X298">
            <v>112.19199999999999</v>
          </cell>
          <cell r="Y298">
            <v>82.244</v>
          </cell>
          <cell r="Z298">
            <v>73.444000000000003</v>
          </cell>
          <cell r="AA298">
            <v>83.188999999999993</v>
          </cell>
          <cell r="AB298">
            <v>93.56</v>
          </cell>
          <cell r="AC298">
            <v>69.643000000000001</v>
          </cell>
          <cell r="AD298">
            <v>76.486999999999995</v>
          </cell>
          <cell r="AE298">
            <v>72.662999999999997</v>
          </cell>
          <cell r="AF298">
            <v>114.30200000000001</v>
          </cell>
        </row>
        <row r="299">
          <cell r="A299" t="str">
            <v>UKE3</v>
          </cell>
          <cell r="O299">
            <v>12.029</v>
          </cell>
          <cell r="P299">
            <v>15.962</v>
          </cell>
          <cell r="Q299">
            <v>21.614000000000001</v>
          </cell>
          <cell r="R299">
            <v>20.641999999999999</v>
          </cell>
          <cell r="S299">
            <v>14.173999999999999</v>
          </cell>
          <cell r="T299">
            <v>19.827999999999999</v>
          </cell>
          <cell r="U299">
            <v>24.097000000000001</v>
          </cell>
          <cell r="V299">
            <v>33.872999999999998</v>
          </cell>
          <cell r="W299">
            <v>23.373999999999999</v>
          </cell>
          <cell r="X299">
            <v>37.719000000000001</v>
          </cell>
          <cell r="Y299">
            <v>43.237000000000002</v>
          </cell>
          <cell r="Z299">
            <v>39.237000000000002</v>
          </cell>
          <cell r="AA299">
            <v>50.183999999999997</v>
          </cell>
          <cell r="AB299">
            <v>38.243000000000002</v>
          </cell>
          <cell r="AC299">
            <v>35.076999999999998</v>
          </cell>
          <cell r="AD299">
            <v>48.161999999999999</v>
          </cell>
          <cell r="AE299">
            <v>43.078000000000003</v>
          </cell>
          <cell r="AF299">
            <v>39.231999999999999</v>
          </cell>
        </row>
        <row r="300">
          <cell r="A300" t="str">
            <v>UKE4</v>
          </cell>
          <cell r="O300">
            <v>29.780999999999999</v>
          </cell>
          <cell r="P300">
            <v>41.058999999999997</v>
          </cell>
          <cell r="Q300">
            <v>29.119</v>
          </cell>
          <cell r="R300">
            <v>31.628</v>
          </cell>
          <cell r="S300">
            <v>41.43</v>
          </cell>
          <cell r="T300">
            <v>43.652000000000001</v>
          </cell>
          <cell r="U300">
            <v>46.906999999999996</v>
          </cell>
          <cell r="V300">
            <v>57.091999999999999</v>
          </cell>
          <cell r="W300">
            <v>55.203000000000003</v>
          </cell>
          <cell r="X300">
            <v>78.700999999999993</v>
          </cell>
          <cell r="Y300">
            <v>76.078999999999994</v>
          </cell>
          <cell r="Z300">
            <v>61.606000000000002</v>
          </cell>
          <cell r="AA300">
            <v>56.197000000000003</v>
          </cell>
          <cell r="AB300">
            <v>57.387999999999998</v>
          </cell>
          <cell r="AC300">
            <v>59.780999999999999</v>
          </cell>
          <cell r="AD300">
            <v>51.421999999999997</v>
          </cell>
          <cell r="AE300">
            <v>54.453000000000003</v>
          </cell>
          <cell r="AF300">
            <v>50.357999999999997</v>
          </cell>
        </row>
        <row r="301">
          <cell r="A301" t="str">
            <v>UKF1</v>
          </cell>
          <cell r="O301">
            <v>37.453000000000003</v>
          </cell>
          <cell r="P301">
            <v>50.131</v>
          </cell>
          <cell r="Q301">
            <v>41.790999999999997</v>
          </cell>
          <cell r="R301">
            <v>42.218000000000004</v>
          </cell>
          <cell r="S301">
            <v>52.246000000000002</v>
          </cell>
          <cell r="T301">
            <v>55.573</v>
          </cell>
          <cell r="U301">
            <v>64.635999999999996</v>
          </cell>
          <cell r="V301">
            <v>66.3</v>
          </cell>
          <cell r="W301">
            <v>75.16</v>
          </cell>
          <cell r="X301">
            <v>92.899000000000001</v>
          </cell>
          <cell r="Y301">
            <v>90.436000000000007</v>
          </cell>
          <cell r="Z301">
            <v>91.953999999999994</v>
          </cell>
          <cell r="AA301">
            <v>85.227999999999994</v>
          </cell>
          <cell r="AB301">
            <v>91.132000000000005</v>
          </cell>
          <cell r="AC301">
            <v>87.3</v>
          </cell>
          <cell r="AD301">
            <v>86.608000000000004</v>
          </cell>
          <cell r="AE301">
            <v>106.319</v>
          </cell>
          <cell r="AF301">
            <v>94.64</v>
          </cell>
        </row>
        <row r="302">
          <cell r="A302" t="str">
            <v>UKF2</v>
          </cell>
          <cell r="O302">
            <v>53.353999999999999</v>
          </cell>
          <cell r="P302">
            <v>62.377000000000002</v>
          </cell>
          <cell r="Q302">
            <v>71.412999999999997</v>
          </cell>
          <cell r="R302">
            <v>59.707999999999998</v>
          </cell>
          <cell r="S302">
            <v>69.659000000000006</v>
          </cell>
          <cell r="T302">
            <v>54.027000000000001</v>
          </cell>
          <cell r="U302">
            <v>82.75</v>
          </cell>
          <cell r="V302">
            <v>82.605999999999995</v>
          </cell>
          <cell r="W302">
            <v>88.457999999999998</v>
          </cell>
          <cell r="X302">
            <v>109.464</v>
          </cell>
          <cell r="Y302">
            <v>101.06699999999999</v>
          </cell>
          <cell r="Z302">
            <v>80.536000000000001</v>
          </cell>
          <cell r="AA302">
            <v>89.533000000000001</v>
          </cell>
          <cell r="AB302">
            <v>95.962000000000003</v>
          </cell>
          <cell r="AC302">
            <v>80.626999999999995</v>
          </cell>
          <cell r="AD302">
            <v>95.295000000000002</v>
          </cell>
          <cell r="AE302">
            <v>88.978999999999999</v>
          </cell>
          <cell r="AF302">
            <v>78.900000000000006</v>
          </cell>
        </row>
        <row r="303">
          <cell r="A303" t="str">
            <v>UKF3</v>
          </cell>
          <cell r="O303">
            <v>22.318000000000001</v>
          </cell>
          <cell r="P303">
            <v>30.405999999999999</v>
          </cell>
          <cell r="Q303">
            <v>21.114999999999998</v>
          </cell>
          <cell r="R303">
            <v>16.887</v>
          </cell>
          <cell r="S303">
            <v>24.172999999999998</v>
          </cell>
          <cell r="T303">
            <v>23.760999999999999</v>
          </cell>
          <cell r="U303">
            <v>31.585000000000001</v>
          </cell>
          <cell r="V303">
            <v>36.112000000000002</v>
          </cell>
          <cell r="W303">
            <v>28.593</v>
          </cell>
          <cell r="X303">
            <v>29.664999999999999</v>
          </cell>
          <cell r="Y303">
            <v>33.106000000000002</v>
          </cell>
          <cell r="Z303">
            <v>31.666</v>
          </cell>
          <cell r="AA303">
            <v>21.100999999999999</v>
          </cell>
          <cell r="AB303">
            <v>39.369</v>
          </cell>
          <cell r="AC303">
            <v>48.41</v>
          </cell>
          <cell r="AD303">
            <v>39.887</v>
          </cell>
          <cell r="AE303">
            <v>46.594999999999999</v>
          </cell>
          <cell r="AF303">
            <v>72.694000000000003</v>
          </cell>
        </row>
        <row r="304">
          <cell r="A304" t="str">
            <v>UKG1</v>
          </cell>
          <cell r="O304">
            <v>91.846000000000004</v>
          </cell>
          <cell r="P304">
            <v>62.360999999999997</v>
          </cell>
          <cell r="Q304">
            <v>85.186000000000007</v>
          </cell>
          <cell r="R304">
            <v>98.411000000000001</v>
          </cell>
          <cell r="S304">
            <v>89.831000000000003</v>
          </cell>
          <cell r="T304">
            <v>102.264</v>
          </cell>
          <cell r="U304">
            <v>111.217</v>
          </cell>
          <cell r="V304">
            <v>114.938</v>
          </cell>
          <cell r="W304">
            <v>130.61600000000001</v>
          </cell>
          <cell r="X304">
            <v>130.32</v>
          </cell>
          <cell r="Y304">
            <v>141.83600000000001</v>
          </cell>
          <cell r="Z304">
            <v>154.38999999999999</v>
          </cell>
          <cell r="AA304">
            <v>162.089</v>
          </cell>
          <cell r="AB304">
            <v>153.85499999999999</v>
          </cell>
          <cell r="AC304">
            <v>134.32400000000001</v>
          </cell>
          <cell r="AD304">
            <v>89.991</v>
          </cell>
          <cell r="AE304">
            <v>118.889</v>
          </cell>
          <cell r="AF304">
            <v>91.238</v>
          </cell>
        </row>
        <row r="305">
          <cell r="A305" t="str">
            <v>UKG2</v>
          </cell>
          <cell r="O305">
            <v>27.064</v>
          </cell>
          <cell r="P305">
            <v>33.567999999999998</v>
          </cell>
          <cell r="Q305">
            <v>29.962</v>
          </cell>
          <cell r="R305">
            <v>36.81</v>
          </cell>
          <cell r="S305">
            <v>38.648000000000003</v>
          </cell>
          <cell r="T305">
            <v>33.344000000000001</v>
          </cell>
          <cell r="U305">
            <v>42.095999999999997</v>
          </cell>
          <cell r="V305">
            <v>48.581000000000003</v>
          </cell>
          <cell r="W305">
            <v>55.017000000000003</v>
          </cell>
          <cell r="X305">
            <v>55.755000000000003</v>
          </cell>
          <cell r="Y305">
            <v>54.286999999999999</v>
          </cell>
          <cell r="Z305">
            <v>48.795999999999999</v>
          </cell>
          <cell r="AA305">
            <v>53.186999999999998</v>
          </cell>
          <cell r="AB305">
            <v>49.231999999999999</v>
          </cell>
          <cell r="AC305">
            <v>58.676000000000002</v>
          </cell>
          <cell r="AD305">
            <v>54.058999999999997</v>
          </cell>
          <cell r="AE305">
            <v>38.984000000000002</v>
          </cell>
          <cell r="AF305">
            <v>41.664999999999999</v>
          </cell>
        </row>
        <row r="306">
          <cell r="A306" t="str">
            <v>UKG3</v>
          </cell>
          <cell r="O306">
            <v>27.395</v>
          </cell>
          <cell r="P306">
            <v>37.435000000000002</v>
          </cell>
          <cell r="Q306">
            <v>39.03</v>
          </cell>
          <cell r="R306">
            <v>43.064</v>
          </cell>
          <cell r="S306">
            <v>41.697000000000003</v>
          </cell>
          <cell r="T306">
            <v>38.25</v>
          </cell>
          <cell r="U306">
            <v>47.857999999999997</v>
          </cell>
          <cell r="V306">
            <v>48.908999999999999</v>
          </cell>
          <cell r="W306">
            <v>51.084000000000003</v>
          </cell>
          <cell r="X306">
            <v>56.643000000000001</v>
          </cell>
          <cell r="Y306">
            <v>56.445999999999998</v>
          </cell>
          <cell r="Z306">
            <v>52.402999999999999</v>
          </cell>
          <cell r="AA306">
            <v>46.850999999999999</v>
          </cell>
          <cell r="AB306">
            <v>41.304000000000002</v>
          </cell>
          <cell r="AC306">
            <v>44.143999999999998</v>
          </cell>
          <cell r="AD306">
            <v>52.396000000000001</v>
          </cell>
          <cell r="AE306">
            <v>49.344999999999999</v>
          </cell>
          <cell r="AF306">
            <v>41.061999999999998</v>
          </cell>
        </row>
        <row r="307">
          <cell r="A307" t="str">
            <v>UKH1</v>
          </cell>
          <cell r="O307">
            <v>114.873</v>
          </cell>
          <cell r="P307">
            <v>84.424999999999997</v>
          </cell>
          <cell r="Q307">
            <v>97.358000000000004</v>
          </cell>
          <cell r="R307">
            <v>121.88200000000001</v>
          </cell>
          <cell r="S307">
            <v>131.20500000000001</v>
          </cell>
          <cell r="T307">
            <v>137.83000000000001</v>
          </cell>
          <cell r="U307">
            <v>180.84200000000001</v>
          </cell>
          <cell r="V307">
            <v>192.84899999999999</v>
          </cell>
          <cell r="W307">
            <v>199.131</v>
          </cell>
          <cell r="X307">
            <v>229.68600000000001</v>
          </cell>
          <cell r="Y307">
            <v>225.83199999999999</v>
          </cell>
          <cell r="Z307">
            <v>261.28300000000002</v>
          </cell>
          <cell r="AA307">
            <v>218.494</v>
          </cell>
          <cell r="AB307">
            <v>227.398</v>
          </cell>
          <cell r="AC307">
            <v>228</v>
          </cell>
          <cell r="AD307">
            <v>239.07499999999999</v>
          </cell>
          <cell r="AE307">
            <v>224.577</v>
          </cell>
          <cell r="AF307">
            <v>225.435</v>
          </cell>
        </row>
        <row r="308">
          <cell r="A308" t="str">
            <v>UKH2</v>
          </cell>
          <cell r="O308">
            <v>136.71799999999999</v>
          </cell>
          <cell r="P308">
            <v>120.13</v>
          </cell>
          <cell r="Q308">
            <v>121.733</v>
          </cell>
          <cell r="R308">
            <v>107.133</v>
          </cell>
          <cell r="S308">
            <v>90.198999999999998</v>
          </cell>
          <cell r="T308">
            <v>97.066000000000003</v>
          </cell>
          <cell r="U308">
            <v>117.592</v>
          </cell>
          <cell r="V308">
            <v>133.44200000000001</v>
          </cell>
          <cell r="W308">
            <v>148.64599999999999</v>
          </cell>
          <cell r="X308">
            <v>167.029</v>
          </cell>
          <cell r="Y308">
            <v>183.83600000000001</v>
          </cell>
          <cell r="Z308">
            <v>177.06700000000001</v>
          </cell>
          <cell r="AA308">
            <v>188.86500000000001</v>
          </cell>
          <cell r="AB308">
            <v>190.553</v>
          </cell>
          <cell r="AC308">
            <v>158.6</v>
          </cell>
          <cell r="AD308">
            <v>167.14099999999999</v>
          </cell>
          <cell r="AE308">
            <v>166.48400000000001</v>
          </cell>
          <cell r="AF308">
            <v>132.77600000000001</v>
          </cell>
        </row>
        <row r="309">
          <cell r="A309" t="str">
            <v>UKH3</v>
          </cell>
          <cell r="O309">
            <v>69.664000000000001</v>
          </cell>
          <cell r="P309">
            <v>83.796000000000006</v>
          </cell>
          <cell r="Q309">
            <v>79.281000000000006</v>
          </cell>
          <cell r="R309">
            <v>79.209999999999994</v>
          </cell>
          <cell r="S309">
            <v>71.924999999999997</v>
          </cell>
          <cell r="T309">
            <v>78.132999999999996</v>
          </cell>
          <cell r="U309">
            <v>109.84399999999999</v>
          </cell>
          <cell r="V309">
            <v>124.876</v>
          </cell>
          <cell r="W309">
            <v>122.94799999999999</v>
          </cell>
          <cell r="X309">
            <v>130.64099999999999</v>
          </cell>
          <cell r="Y309">
            <v>119.129</v>
          </cell>
          <cell r="Z309">
            <v>118.23399999999999</v>
          </cell>
          <cell r="AA309">
            <v>114.00700000000001</v>
          </cell>
          <cell r="AB309">
            <v>87.171999999999997</v>
          </cell>
          <cell r="AC309">
            <v>104.133</v>
          </cell>
          <cell r="AD309">
            <v>96.744</v>
          </cell>
          <cell r="AE309">
            <v>95.869</v>
          </cell>
          <cell r="AF309">
            <v>94.57</v>
          </cell>
        </row>
        <row r="310">
          <cell r="A310" t="str">
            <v>UKI1</v>
          </cell>
          <cell r="O310">
            <v>31.652999999999999</v>
          </cell>
          <cell r="P310">
            <v>31.884</v>
          </cell>
          <cell r="Q310">
            <v>35.252000000000002</v>
          </cell>
          <cell r="R310">
            <v>36.281999999999996</v>
          </cell>
          <cell r="S310">
            <v>35.756999999999998</v>
          </cell>
          <cell r="T310">
            <v>47.055999999999997</v>
          </cell>
          <cell r="U310">
            <v>54.04</v>
          </cell>
          <cell r="V310">
            <v>53.581000000000003</v>
          </cell>
          <cell r="W310">
            <v>76.864000000000004</v>
          </cell>
          <cell r="X310">
            <v>88.269000000000005</v>
          </cell>
          <cell r="Y310">
            <v>101.453</v>
          </cell>
          <cell r="Z310">
            <v>96.361000000000004</v>
          </cell>
          <cell r="AA310">
            <v>78.331000000000003</v>
          </cell>
          <cell r="AB310">
            <v>97.183000000000007</v>
          </cell>
          <cell r="AC310">
            <v>104.074</v>
          </cell>
          <cell r="AD310">
            <v>103.81699999999999</v>
          </cell>
          <cell r="AE310">
            <v>106.922</v>
          </cell>
          <cell r="AF310">
            <v>103.56</v>
          </cell>
        </row>
        <row r="311">
          <cell r="A311" t="str">
            <v>UKI2</v>
          </cell>
          <cell r="O311">
            <v>53.884999999999998</v>
          </cell>
          <cell r="P311">
            <v>52.182000000000002</v>
          </cell>
          <cell r="Q311">
            <v>45.621000000000002</v>
          </cell>
          <cell r="R311">
            <v>49.61</v>
          </cell>
          <cell r="S311">
            <v>48.021999999999998</v>
          </cell>
          <cell r="T311">
            <v>46.356000000000002</v>
          </cell>
          <cell r="U311">
            <v>48.441000000000003</v>
          </cell>
          <cell r="V311">
            <v>56.904000000000003</v>
          </cell>
          <cell r="W311">
            <v>61.079000000000001</v>
          </cell>
          <cell r="X311">
            <v>58.860999999999997</v>
          </cell>
          <cell r="Y311">
            <v>62.863999999999997</v>
          </cell>
          <cell r="Z311">
            <v>53.213000000000001</v>
          </cell>
          <cell r="AA311">
            <v>53.865000000000002</v>
          </cell>
          <cell r="AB311">
            <v>42.863</v>
          </cell>
          <cell r="AC311">
            <v>39.131</v>
          </cell>
          <cell r="AD311">
            <v>41.643000000000001</v>
          </cell>
          <cell r="AE311">
            <v>41.585999999999999</v>
          </cell>
          <cell r="AF311">
            <v>42.798000000000002</v>
          </cell>
        </row>
        <row r="312">
          <cell r="A312" t="str">
            <v>UKJ1</v>
          </cell>
          <cell r="O312">
            <v>138.96600000000001</v>
          </cell>
          <cell r="P312">
            <v>119.634</v>
          </cell>
          <cell r="Q312">
            <v>129.77799999999999</v>
          </cell>
          <cell r="R312">
            <v>133.96100000000001</v>
          </cell>
          <cell r="S312">
            <v>141.62299999999999</v>
          </cell>
          <cell r="T312">
            <v>151.43199999999999</v>
          </cell>
          <cell r="U312">
            <v>173.483</v>
          </cell>
          <cell r="V312">
            <v>183.185</v>
          </cell>
          <cell r="W312">
            <v>210.98599999999999</v>
          </cell>
          <cell r="X312">
            <v>240.881</v>
          </cell>
          <cell r="Y312">
            <v>261.423</v>
          </cell>
          <cell r="Z312">
            <v>238.17</v>
          </cell>
          <cell r="AA312">
            <v>218.37799999999999</v>
          </cell>
          <cell r="AB312">
            <v>231.727</v>
          </cell>
          <cell r="AC312">
            <v>209.26400000000001</v>
          </cell>
          <cell r="AD312">
            <v>223.209</v>
          </cell>
          <cell r="AE312">
            <v>248.75200000000001</v>
          </cell>
          <cell r="AF312">
            <v>244.46199999999999</v>
          </cell>
        </row>
        <row r="313">
          <cell r="A313" t="str">
            <v>UKJ2</v>
          </cell>
          <cell r="O313">
            <v>94.227000000000004</v>
          </cell>
          <cell r="P313">
            <v>70.923000000000002</v>
          </cell>
          <cell r="Q313">
            <v>99.876999999999995</v>
          </cell>
          <cell r="R313">
            <v>85.637</v>
          </cell>
          <cell r="S313">
            <v>93.817999999999998</v>
          </cell>
          <cell r="T313">
            <v>100.498</v>
          </cell>
          <cell r="U313">
            <v>105.309</v>
          </cell>
          <cell r="V313">
            <v>102.992</v>
          </cell>
          <cell r="W313">
            <v>94.200999999999993</v>
          </cell>
          <cell r="X313">
            <v>122.012</v>
          </cell>
          <cell r="Y313">
            <v>117.443</v>
          </cell>
          <cell r="Z313">
            <v>112.61199999999999</v>
          </cell>
          <cell r="AA313">
            <v>172.11799999999999</v>
          </cell>
          <cell r="AB313">
            <v>177.38499999999999</v>
          </cell>
          <cell r="AC313">
            <v>203.488</v>
          </cell>
          <cell r="AD313">
            <v>164.839</v>
          </cell>
          <cell r="AE313">
            <v>156.00899999999999</v>
          </cell>
          <cell r="AF313">
            <v>139.696</v>
          </cell>
        </row>
        <row r="314">
          <cell r="A314" t="str">
            <v>UKJ3</v>
          </cell>
          <cell r="O314">
            <v>70.180999999999997</v>
          </cell>
          <cell r="P314">
            <v>73.266000000000005</v>
          </cell>
          <cell r="Q314">
            <v>88.831000000000003</v>
          </cell>
          <cell r="R314">
            <v>70.293000000000006</v>
          </cell>
          <cell r="S314">
            <v>69.102000000000004</v>
          </cell>
          <cell r="T314">
            <v>91.174999999999997</v>
          </cell>
          <cell r="U314">
            <v>81.022999999999996</v>
          </cell>
          <cell r="V314">
            <v>93.727999999999994</v>
          </cell>
          <cell r="W314">
            <v>157.273</v>
          </cell>
          <cell r="X314">
            <v>159.80600000000001</v>
          </cell>
          <cell r="Y314">
            <v>212.642</v>
          </cell>
          <cell r="Z314">
            <v>128.376</v>
          </cell>
          <cell r="AA314">
            <v>140.25700000000001</v>
          </cell>
          <cell r="AB314">
            <v>163.435</v>
          </cell>
          <cell r="AC314">
            <v>147.63200000000001</v>
          </cell>
          <cell r="AD314">
            <v>147.21700000000001</v>
          </cell>
          <cell r="AE314">
            <v>159.393</v>
          </cell>
          <cell r="AF314">
            <v>166.43</v>
          </cell>
        </row>
        <row r="315">
          <cell r="A315" t="str">
            <v>UKJ4</v>
          </cell>
          <cell r="O315">
            <v>55.682000000000002</v>
          </cell>
          <cell r="P315">
            <v>46.908000000000001</v>
          </cell>
          <cell r="Q315">
            <v>49.15</v>
          </cell>
          <cell r="R315">
            <v>58.201000000000001</v>
          </cell>
          <cell r="S315">
            <v>50.884</v>
          </cell>
          <cell r="T315">
            <v>66.463999999999999</v>
          </cell>
          <cell r="U315">
            <v>71.513999999999996</v>
          </cell>
          <cell r="V315">
            <v>80.444000000000003</v>
          </cell>
          <cell r="W315">
            <v>100.075</v>
          </cell>
          <cell r="X315">
            <v>116.777</v>
          </cell>
          <cell r="Y315">
            <v>112</v>
          </cell>
          <cell r="Z315">
            <v>91.075999999999993</v>
          </cell>
          <cell r="AA315">
            <v>87.846000000000004</v>
          </cell>
          <cell r="AB315">
            <v>87.195999999999998</v>
          </cell>
          <cell r="AC315">
            <v>84.748999999999995</v>
          </cell>
          <cell r="AD315">
            <v>80.775999999999996</v>
          </cell>
          <cell r="AE315">
            <v>69.137</v>
          </cell>
          <cell r="AF315">
            <v>62.027999999999999</v>
          </cell>
        </row>
        <row r="316">
          <cell r="A316" t="str">
            <v>UKK1</v>
          </cell>
          <cell r="O316">
            <v>75.838999999999999</v>
          </cell>
          <cell r="P316">
            <v>80.103999999999999</v>
          </cell>
          <cell r="Q316">
            <v>73.003</v>
          </cell>
          <cell r="R316">
            <v>71.912000000000006</v>
          </cell>
          <cell r="S316">
            <v>118.22499999999999</v>
          </cell>
          <cell r="T316">
            <v>94.382000000000005</v>
          </cell>
          <cell r="U316">
            <v>102.90300000000001</v>
          </cell>
          <cell r="V316">
            <v>119.202</v>
          </cell>
          <cell r="W316">
            <v>150.804</v>
          </cell>
          <cell r="X316">
            <v>194.83500000000001</v>
          </cell>
          <cell r="Y316">
            <v>198.803</v>
          </cell>
          <cell r="Z316">
            <v>174.386</v>
          </cell>
          <cell r="AA316">
            <v>170.91399999999999</v>
          </cell>
          <cell r="AB316">
            <v>160.36500000000001</v>
          </cell>
          <cell r="AC316">
            <v>161.02000000000001</v>
          </cell>
          <cell r="AD316">
            <v>166.881</v>
          </cell>
          <cell r="AE316">
            <v>168.26900000000001</v>
          </cell>
          <cell r="AF316">
            <v>171.34700000000001</v>
          </cell>
        </row>
        <row r="317">
          <cell r="A317" t="str">
            <v>UKK2</v>
          </cell>
          <cell r="O317">
            <v>42.927999999999997</v>
          </cell>
          <cell r="P317">
            <v>43.281999999999996</v>
          </cell>
          <cell r="Q317">
            <v>34.726999999999997</v>
          </cell>
          <cell r="R317">
            <v>34.222000000000001</v>
          </cell>
          <cell r="S317">
            <v>39.35</v>
          </cell>
          <cell r="T317">
            <v>41.911000000000001</v>
          </cell>
          <cell r="U317">
            <v>39.616999999999997</v>
          </cell>
          <cell r="V317">
            <v>59.634999999999998</v>
          </cell>
          <cell r="W317">
            <v>53.582999999999998</v>
          </cell>
          <cell r="X317">
            <v>62.243000000000002</v>
          </cell>
          <cell r="Y317">
            <v>63.845999999999997</v>
          </cell>
          <cell r="Z317">
            <v>74.900999999999996</v>
          </cell>
          <cell r="AA317">
            <v>74.311999999999998</v>
          </cell>
          <cell r="AB317">
            <v>52.386000000000003</v>
          </cell>
          <cell r="AC317">
            <v>60.831000000000003</v>
          </cell>
          <cell r="AD317">
            <v>66.174999999999997</v>
          </cell>
          <cell r="AE317">
            <v>62.935000000000002</v>
          </cell>
          <cell r="AF317">
            <v>59.725999999999999</v>
          </cell>
        </row>
        <row r="318">
          <cell r="A318" t="str">
            <v>UKK3</v>
          </cell>
          <cell r="O318">
            <v>19.602</v>
          </cell>
          <cell r="P318">
            <v>24.331</v>
          </cell>
          <cell r="Q318">
            <v>21.533000000000001</v>
          </cell>
          <cell r="R318">
            <v>27.433</v>
          </cell>
          <cell r="S318">
            <v>24.324000000000002</v>
          </cell>
          <cell r="T318">
            <v>40.073999999999998</v>
          </cell>
          <cell r="U318">
            <v>49.896000000000001</v>
          </cell>
          <cell r="V318">
            <v>40.332000000000001</v>
          </cell>
          <cell r="W318">
            <v>32.472000000000001</v>
          </cell>
          <cell r="X318">
            <v>33.814999999999998</v>
          </cell>
          <cell r="Y318">
            <v>39.432000000000002</v>
          </cell>
          <cell r="Z318">
            <v>40.537999999999997</v>
          </cell>
          <cell r="AA318">
            <v>35.840000000000003</v>
          </cell>
          <cell r="AB318">
            <v>29.698</v>
          </cell>
          <cell r="AC318">
            <v>45.472999999999999</v>
          </cell>
          <cell r="AD318">
            <v>29.437000000000001</v>
          </cell>
          <cell r="AE318">
            <v>40.536000000000001</v>
          </cell>
          <cell r="AF318">
            <v>39.729999999999997</v>
          </cell>
        </row>
        <row r="319">
          <cell r="A319" t="str">
            <v>UKK4</v>
          </cell>
          <cell r="O319">
            <v>19.408000000000001</v>
          </cell>
          <cell r="P319">
            <v>21.672000000000001</v>
          </cell>
          <cell r="Q319">
            <v>28.048999999999999</v>
          </cell>
          <cell r="R319">
            <v>33.636000000000003</v>
          </cell>
          <cell r="S319">
            <v>21.33</v>
          </cell>
          <cell r="T319">
            <v>28.995000000000001</v>
          </cell>
          <cell r="U319">
            <v>38.457000000000001</v>
          </cell>
          <cell r="V319">
            <v>37.390999999999998</v>
          </cell>
          <cell r="W319">
            <v>39.692999999999998</v>
          </cell>
          <cell r="X319">
            <v>50.116999999999997</v>
          </cell>
          <cell r="Y319">
            <v>44.134999999999998</v>
          </cell>
          <cell r="Z319">
            <v>61.456000000000003</v>
          </cell>
          <cell r="AA319">
            <v>50.753999999999998</v>
          </cell>
          <cell r="AB319">
            <v>32.630000000000003</v>
          </cell>
          <cell r="AC319">
            <v>40.485999999999997</v>
          </cell>
          <cell r="AD319">
            <v>40.234999999999999</v>
          </cell>
          <cell r="AE319">
            <v>35.253999999999998</v>
          </cell>
          <cell r="AF319">
            <v>31.251000000000001</v>
          </cell>
        </row>
        <row r="320">
          <cell r="A320" t="str">
            <v>UKL1</v>
          </cell>
          <cell r="O320">
            <v>20.216000000000001</v>
          </cell>
          <cell r="P320">
            <v>16.748999999999999</v>
          </cell>
          <cell r="Q320">
            <v>20.076000000000001</v>
          </cell>
          <cell r="R320">
            <v>23.363</v>
          </cell>
          <cell r="S320">
            <v>16.384</v>
          </cell>
          <cell r="T320">
            <v>17.939</v>
          </cell>
          <cell r="U320">
            <v>17.826000000000001</v>
          </cell>
          <cell r="V320">
            <v>23.457000000000001</v>
          </cell>
          <cell r="W320">
            <v>30.587</v>
          </cell>
          <cell r="X320">
            <v>29.736999999999998</v>
          </cell>
          <cell r="Y320">
            <v>35.180999999999997</v>
          </cell>
          <cell r="Z320">
            <v>33.304000000000002</v>
          </cell>
          <cell r="AA320">
            <v>29.698</v>
          </cell>
          <cell r="AB320">
            <v>39.497999999999998</v>
          </cell>
          <cell r="AC320">
            <v>31.178999999999998</v>
          </cell>
          <cell r="AD320">
            <v>31.292000000000002</v>
          </cell>
          <cell r="AE320">
            <v>32.256</v>
          </cell>
          <cell r="AF320">
            <v>30.347999999999999</v>
          </cell>
        </row>
        <row r="321">
          <cell r="A321" t="str">
            <v>UKL2</v>
          </cell>
          <cell r="O321">
            <v>31.114999999999998</v>
          </cell>
          <cell r="P321">
            <v>39.494</v>
          </cell>
          <cell r="Q321">
            <v>42.863</v>
          </cell>
          <cell r="R321">
            <v>36.161999999999999</v>
          </cell>
          <cell r="S321">
            <v>58.73</v>
          </cell>
          <cell r="T321">
            <v>57.667999999999999</v>
          </cell>
          <cell r="U321">
            <v>51.311999999999998</v>
          </cell>
          <cell r="V321">
            <v>62.137</v>
          </cell>
          <cell r="W321">
            <v>71.173000000000002</v>
          </cell>
          <cell r="X321">
            <v>73.200999999999993</v>
          </cell>
          <cell r="Y321">
            <v>77.239000000000004</v>
          </cell>
          <cell r="Z321">
            <v>75.245000000000005</v>
          </cell>
          <cell r="AA321">
            <v>57.697000000000003</v>
          </cell>
          <cell r="AB321">
            <v>72.55</v>
          </cell>
          <cell r="AC321">
            <v>59.631999999999998</v>
          </cell>
          <cell r="AD321">
            <v>42.701000000000001</v>
          </cell>
          <cell r="AE321">
            <v>59.488</v>
          </cell>
          <cell r="AF321">
            <v>62.67</v>
          </cell>
        </row>
        <row r="322">
          <cell r="A322" t="str">
            <v>UKM2</v>
          </cell>
          <cell r="Y322">
            <v>80.269000000000005</v>
          </cell>
          <cell r="Z322">
            <v>84.058000000000007</v>
          </cell>
          <cell r="AA322">
            <v>87.442999999999998</v>
          </cell>
          <cell r="AB322">
            <v>93.951999999999998</v>
          </cell>
          <cell r="AC322">
            <v>88.801000000000002</v>
          </cell>
          <cell r="AD322">
            <v>90.094999999999999</v>
          </cell>
          <cell r="AE322">
            <v>105.232</v>
          </cell>
          <cell r="AF322">
            <v>96.019000000000005</v>
          </cell>
        </row>
        <row r="323">
          <cell r="A323" t="str">
            <v>UKM3</v>
          </cell>
          <cell r="Y323">
            <v>37.189</v>
          </cell>
          <cell r="Z323">
            <v>36.384</v>
          </cell>
          <cell r="AA323">
            <v>38.646000000000001</v>
          </cell>
          <cell r="AB323">
            <v>28.111999999999998</v>
          </cell>
          <cell r="AC323">
            <v>36.817999999999998</v>
          </cell>
          <cell r="AD323">
            <v>34.082999999999998</v>
          </cell>
          <cell r="AE323">
            <v>37.677999999999997</v>
          </cell>
          <cell r="AF323">
            <v>33.250999999999998</v>
          </cell>
        </row>
        <row r="324">
          <cell r="A324" t="str">
            <v>UKM5</v>
          </cell>
          <cell r="Y324">
            <v>162.113</v>
          </cell>
          <cell r="Z324">
            <v>144.22399999999999</v>
          </cell>
          <cell r="AA324">
            <v>111.41200000000001</v>
          </cell>
          <cell r="AB324">
            <v>119.084</v>
          </cell>
          <cell r="AC324">
            <v>130.75200000000001</v>
          </cell>
          <cell r="AD324">
            <v>102.795</v>
          </cell>
          <cell r="AE324">
            <v>166.98699999999999</v>
          </cell>
          <cell r="AF324">
            <v>285.01400000000001</v>
          </cell>
        </row>
        <row r="325">
          <cell r="A325" t="str">
            <v>UKM6</v>
          </cell>
          <cell r="Y325">
            <v>44.218000000000004</v>
          </cell>
          <cell r="Z325">
            <v>18.582000000000001</v>
          </cell>
          <cell r="AA325">
            <v>34.048999999999999</v>
          </cell>
          <cell r="AB325">
            <v>24.838000000000001</v>
          </cell>
          <cell r="AC325">
            <v>55.481999999999999</v>
          </cell>
          <cell r="AD325">
            <v>35.042000000000002</v>
          </cell>
          <cell r="AE325">
            <v>49.828000000000003</v>
          </cell>
          <cell r="AF325">
            <v>22.25</v>
          </cell>
        </row>
        <row r="326">
          <cell r="A326" t="str">
            <v>UKN0</v>
          </cell>
          <cell r="O326">
            <v>7.0620000000000003</v>
          </cell>
          <cell r="P326">
            <v>11.034000000000001</v>
          </cell>
          <cell r="Q326">
            <v>4.7969999999999997</v>
          </cell>
          <cell r="R326">
            <v>8.0259999999999998</v>
          </cell>
          <cell r="S326">
            <v>13.337</v>
          </cell>
          <cell r="T326">
            <v>14.173999999999999</v>
          </cell>
          <cell r="U326">
            <v>9.6340000000000003</v>
          </cell>
          <cell r="V326">
            <v>15.228</v>
          </cell>
          <cell r="W326">
            <v>12.707000000000001</v>
          </cell>
          <cell r="X326">
            <v>27.748999999999999</v>
          </cell>
          <cell r="Y326">
            <v>28.599</v>
          </cell>
          <cell r="Z326">
            <v>31.98</v>
          </cell>
          <cell r="AA326">
            <v>23.181999999999999</v>
          </cell>
          <cell r="AB326">
            <v>27.163</v>
          </cell>
          <cell r="AC326">
            <v>32.606999999999999</v>
          </cell>
          <cell r="AD326">
            <v>37.045999999999999</v>
          </cell>
          <cell r="AE326">
            <v>40.451999999999998</v>
          </cell>
          <cell r="AF326">
            <v>35.106999999999999</v>
          </cell>
        </row>
        <row r="327">
          <cell r="A327" t="str">
            <v>UKZZ</v>
          </cell>
        </row>
        <row r="328">
          <cell r="A328" t="str">
            <v>UKXX</v>
          </cell>
        </row>
        <row r="329">
          <cell r="A329" t="str">
            <v>IS00</v>
          </cell>
          <cell r="Y329">
            <v>95.682000000000002</v>
          </cell>
          <cell r="Z329">
            <v>65.040999999999997</v>
          </cell>
          <cell r="AA329">
            <v>129.11099999999999</v>
          </cell>
          <cell r="AB329">
            <v>94.013000000000005</v>
          </cell>
          <cell r="AC329">
            <v>105.654</v>
          </cell>
          <cell r="AD329">
            <v>104.43600000000001</v>
          </cell>
          <cell r="AE329">
            <v>98.402000000000001</v>
          </cell>
          <cell r="AF329">
            <v>78.72</v>
          </cell>
        </row>
        <row r="330">
          <cell r="A330" t="str">
            <v>ISZZ</v>
          </cell>
        </row>
        <row r="331">
          <cell r="A331" t="str">
            <v>ISXX</v>
          </cell>
        </row>
        <row r="332">
          <cell r="A332" t="str">
            <v>NO01</v>
          </cell>
          <cell r="Y332">
            <v>136.31299999999999</v>
          </cell>
          <cell r="Z332">
            <v>126.999</v>
          </cell>
          <cell r="AA332">
            <v>162.40799999999999</v>
          </cell>
          <cell r="AB332">
            <v>136.876</v>
          </cell>
          <cell r="AC332">
            <v>148.86600000000001</v>
          </cell>
          <cell r="AD332">
            <v>144.07300000000001</v>
          </cell>
          <cell r="AE332">
            <v>182.46600000000001</v>
          </cell>
          <cell r="AF332">
            <v>163.482</v>
          </cell>
        </row>
        <row r="333">
          <cell r="A333" t="str">
            <v>NO02</v>
          </cell>
          <cell r="Y333">
            <v>28.556000000000001</v>
          </cell>
          <cell r="Z333">
            <v>27.004999999999999</v>
          </cell>
          <cell r="AA333">
            <v>30.306999999999999</v>
          </cell>
          <cell r="AB333">
            <v>13.446</v>
          </cell>
          <cell r="AC333">
            <v>27.015000000000001</v>
          </cell>
          <cell r="AD333">
            <v>21.72</v>
          </cell>
          <cell r="AE333">
            <v>33.951000000000001</v>
          </cell>
          <cell r="AF333">
            <v>21.629000000000001</v>
          </cell>
        </row>
        <row r="334">
          <cell r="A334" t="str">
            <v>NO03</v>
          </cell>
          <cell r="Y334">
            <v>102.649</v>
          </cell>
          <cell r="Z334">
            <v>82.424999999999997</v>
          </cell>
          <cell r="AA334">
            <v>92.590999999999994</v>
          </cell>
          <cell r="AB334">
            <v>67.936999999999998</v>
          </cell>
          <cell r="AC334">
            <v>81.346999999999994</v>
          </cell>
          <cell r="AD334">
            <v>141.41900000000001</v>
          </cell>
          <cell r="AE334">
            <v>101.381</v>
          </cell>
          <cell r="AF334">
            <v>118.869</v>
          </cell>
        </row>
        <row r="335">
          <cell r="A335" t="str">
            <v>NO04</v>
          </cell>
          <cell r="Y335">
            <v>102.17400000000001</v>
          </cell>
          <cell r="Z335">
            <v>109.512</v>
          </cell>
          <cell r="AA335">
            <v>82.921999999999997</v>
          </cell>
          <cell r="AB335">
            <v>95.623999999999995</v>
          </cell>
          <cell r="AC335">
            <v>88.816999999999993</v>
          </cell>
          <cell r="AD335">
            <v>112.29900000000001</v>
          </cell>
          <cell r="AE335">
            <v>125.84399999999999</v>
          </cell>
          <cell r="AF335">
            <v>125.70099999999999</v>
          </cell>
        </row>
        <row r="336">
          <cell r="A336" t="str">
            <v>NO05</v>
          </cell>
          <cell r="Y336">
            <v>53.616</v>
          </cell>
          <cell r="Z336">
            <v>55.171999999999997</v>
          </cell>
          <cell r="AA336">
            <v>45.06</v>
          </cell>
          <cell r="AB336">
            <v>48.295000000000002</v>
          </cell>
          <cell r="AC336">
            <v>61.718000000000004</v>
          </cell>
          <cell r="AD336">
            <v>85.456000000000003</v>
          </cell>
          <cell r="AE336">
            <v>55.12</v>
          </cell>
          <cell r="AF336">
            <v>81.926000000000002</v>
          </cell>
        </row>
        <row r="337">
          <cell r="A337" t="str">
            <v>NO06</v>
          </cell>
          <cell r="Y337">
            <v>132.988</v>
          </cell>
          <cell r="Z337">
            <v>73.623999999999995</v>
          </cell>
          <cell r="AA337">
            <v>105.211</v>
          </cell>
          <cell r="AB337">
            <v>96.337000000000003</v>
          </cell>
          <cell r="AC337">
            <v>118.145</v>
          </cell>
          <cell r="AD337">
            <v>160.71899999999999</v>
          </cell>
          <cell r="AE337">
            <v>130.83500000000001</v>
          </cell>
          <cell r="AF337">
            <v>82.495000000000005</v>
          </cell>
        </row>
        <row r="338">
          <cell r="A338" t="str">
            <v>NO07</v>
          </cell>
          <cell r="Y338">
            <v>24.379000000000001</v>
          </cell>
          <cell r="Z338">
            <v>19.756</v>
          </cell>
          <cell r="AA338">
            <v>24.605</v>
          </cell>
          <cell r="AB338">
            <v>19.818000000000001</v>
          </cell>
          <cell r="AC338">
            <v>17.628</v>
          </cell>
          <cell r="AD338">
            <v>11.802</v>
          </cell>
          <cell r="AE338">
            <v>23.402000000000001</v>
          </cell>
          <cell r="AF338">
            <v>13.521000000000001</v>
          </cell>
        </row>
        <row r="339">
          <cell r="A339" t="str">
            <v>NOZZ</v>
          </cell>
        </row>
        <row r="340">
          <cell r="A340" t="str">
            <v>NOXX</v>
          </cell>
        </row>
        <row r="341">
          <cell r="A341" t="str">
            <v>CH01</v>
          </cell>
          <cell r="O341">
            <v>196.03</v>
          </cell>
          <cell r="P341">
            <v>158.44999999999999</v>
          </cell>
          <cell r="Q341">
            <v>161.73099999999999</v>
          </cell>
          <cell r="R341">
            <v>156.208</v>
          </cell>
          <cell r="S341">
            <v>182.702</v>
          </cell>
          <cell r="T341">
            <v>174.375</v>
          </cell>
          <cell r="U341">
            <v>204.03399999999999</v>
          </cell>
          <cell r="V341">
            <v>230.00299999999999</v>
          </cell>
          <cell r="W341">
            <v>225.994</v>
          </cell>
          <cell r="X341">
            <v>269.36599999999999</v>
          </cell>
          <cell r="Y341">
            <v>293.11799999999999</v>
          </cell>
          <cell r="Z341">
            <v>313.58</v>
          </cell>
          <cell r="AA341">
            <v>306.92099999999999</v>
          </cell>
          <cell r="AB341">
            <v>305.64999999999998</v>
          </cell>
          <cell r="AC341">
            <v>361.53699999999998</v>
          </cell>
          <cell r="AD341">
            <v>335.39400000000001</v>
          </cell>
          <cell r="AE341">
            <v>368.00700000000001</v>
          </cell>
          <cell r="AF341">
            <v>341.48500000000001</v>
          </cell>
        </row>
        <row r="342">
          <cell r="A342" t="str">
            <v>CH02</v>
          </cell>
          <cell r="O342">
            <v>174.554</v>
          </cell>
          <cell r="P342">
            <v>158.50399999999999</v>
          </cell>
          <cell r="Q342">
            <v>179.95599999999999</v>
          </cell>
          <cell r="R342">
            <v>181.553</v>
          </cell>
          <cell r="S342">
            <v>171.19300000000001</v>
          </cell>
          <cell r="T342">
            <v>174.01400000000001</v>
          </cell>
          <cell r="U342">
            <v>181.751</v>
          </cell>
          <cell r="V342">
            <v>255.398</v>
          </cell>
          <cell r="W342">
            <v>250.66800000000001</v>
          </cell>
          <cell r="X342">
            <v>269.62299999999999</v>
          </cell>
          <cell r="Y342">
            <v>281.75099999999998</v>
          </cell>
          <cell r="Z342">
            <v>292.87900000000002</v>
          </cell>
          <cell r="AA342">
            <v>279.17200000000003</v>
          </cell>
          <cell r="AB342">
            <v>298.959</v>
          </cell>
          <cell r="AC342">
            <v>357.56099999999998</v>
          </cell>
          <cell r="AD342">
            <v>333.80200000000002</v>
          </cell>
          <cell r="AE342">
            <v>329.67099999999999</v>
          </cell>
          <cell r="AF342">
            <v>325.59899999999999</v>
          </cell>
        </row>
        <row r="343">
          <cell r="A343" t="str">
            <v>CH03</v>
          </cell>
          <cell r="O343">
            <v>379.41800000000001</v>
          </cell>
          <cell r="P343">
            <v>360.19499999999999</v>
          </cell>
          <cell r="Q343">
            <v>375.94200000000001</v>
          </cell>
          <cell r="R343">
            <v>372.90699999999998</v>
          </cell>
          <cell r="S343">
            <v>407.57100000000003</v>
          </cell>
          <cell r="T343">
            <v>390.714</v>
          </cell>
          <cell r="U343">
            <v>413.24400000000003</v>
          </cell>
          <cell r="V343">
            <v>430.80500000000001</v>
          </cell>
          <cell r="W343">
            <v>465.41800000000001</v>
          </cell>
          <cell r="X343">
            <v>515.72199999999998</v>
          </cell>
          <cell r="Y343">
            <v>553.82299999999998</v>
          </cell>
          <cell r="Z343">
            <v>622.76599999999996</v>
          </cell>
          <cell r="AA343">
            <v>562.47900000000004</v>
          </cell>
          <cell r="AB343">
            <v>562.19600000000003</v>
          </cell>
          <cell r="AC343">
            <v>644.05600000000004</v>
          </cell>
          <cell r="AD343">
            <v>618.44500000000005</v>
          </cell>
          <cell r="AE343">
            <v>640.55700000000002</v>
          </cell>
          <cell r="AF343">
            <v>619.50699999999995</v>
          </cell>
        </row>
        <row r="344">
          <cell r="A344" t="str">
            <v>CH04</v>
          </cell>
          <cell r="O344">
            <v>348.07400000000001</v>
          </cell>
          <cell r="P344">
            <v>365.95699999999999</v>
          </cell>
          <cell r="Q344">
            <v>364.89</v>
          </cell>
          <cell r="R344">
            <v>334.28699999999998</v>
          </cell>
          <cell r="S344">
            <v>316.12200000000001</v>
          </cell>
          <cell r="T344">
            <v>315.96800000000002</v>
          </cell>
          <cell r="U344">
            <v>349.97500000000002</v>
          </cell>
          <cell r="V344">
            <v>388.26</v>
          </cell>
          <cell r="W344">
            <v>493.012</v>
          </cell>
          <cell r="X344">
            <v>441.14699999999999</v>
          </cell>
          <cell r="Y344">
            <v>515.77300000000002</v>
          </cell>
          <cell r="Z344">
            <v>469.96199999999999</v>
          </cell>
          <cell r="AA344">
            <v>436.78899999999999</v>
          </cell>
          <cell r="AB344">
            <v>473.483</v>
          </cell>
          <cell r="AC344">
            <v>515.22</v>
          </cell>
          <cell r="AD344">
            <v>587.65599999999995</v>
          </cell>
          <cell r="AE344">
            <v>522.85500000000002</v>
          </cell>
          <cell r="AF344">
            <v>535.45299999999997</v>
          </cell>
        </row>
        <row r="345">
          <cell r="A345" t="str">
            <v>CH05</v>
          </cell>
          <cell r="O345">
            <v>229.15</v>
          </cell>
          <cell r="P345">
            <v>213.29</v>
          </cell>
          <cell r="Q345">
            <v>220.02699999999999</v>
          </cell>
          <cell r="R345">
            <v>213.08799999999999</v>
          </cell>
          <cell r="S345">
            <v>198.006</v>
          </cell>
          <cell r="T345">
            <v>211.108</v>
          </cell>
          <cell r="U345">
            <v>241.21</v>
          </cell>
          <cell r="V345">
            <v>297.108</v>
          </cell>
          <cell r="W345">
            <v>336.51499999999999</v>
          </cell>
          <cell r="X345">
            <v>311.35199999999998</v>
          </cell>
          <cell r="Y345">
            <v>312.536</v>
          </cell>
          <cell r="Z345">
            <v>347.90800000000002</v>
          </cell>
          <cell r="AA345">
            <v>310.62400000000002</v>
          </cell>
          <cell r="AB345">
            <v>321.03500000000003</v>
          </cell>
          <cell r="AC345">
            <v>310.05399999999997</v>
          </cell>
          <cell r="AD345">
            <v>398.06099999999998</v>
          </cell>
          <cell r="AE345">
            <v>371.351</v>
          </cell>
          <cell r="AF345">
            <v>391.53100000000001</v>
          </cell>
        </row>
        <row r="346">
          <cell r="A346" t="str">
            <v>CH06</v>
          </cell>
          <cell r="O346">
            <v>216.03800000000001</v>
          </cell>
          <cell r="P346">
            <v>162.047</v>
          </cell>
          <cell r="Q346">
            <v>281.81</v>
          </cell>
          <cell r="R346">
            <v>241.441</v>
          </cell>
          <cell r="S346">
            <v>274.09300000000002</v>
          </cell>
          <cell r="T346">
            <v>211.858</v>
          </cell>
          <cell r="U346">
            <v>239.86699999999999</v>
          </cell>
          <cell r="V346">
            <v>246.04</v>
          </cell>
          <cell r="W346">
            <v>292.27800000000002</v>
          </cell>
          <cell r="X346">
            <v>340.12200000000001</v>
          </cell>
          <cell r="Y346">
            <v>359.25599999999997</v>
          </cell>
          <cell r="Z346">
            <v>371.31200000000001</v>
          </cell>
          <cell r="AA346">
            <v>350.78899999999999</v>
          </cell>
          <cell r="AB346">
            <v>401.33699999999999</v>
          </cell>
          <cell r="AC346">
            <v>356.11200000000002</v>
          </cell>
          <cell r="AD346">
            <v>381.40899999999999</v>
          </cell>
          <cell r="AE346">
            <v>444.28100000000001</v>
          </cell>
          <cell r="AF346">
            <v>422.21699999999998</v>
          </cell>
        </row>
        <row r="347">
          <cell r="A347" t="str">
            <v>CH07</v>
          </cell>
          <cell r="O347">
            <v>127.79900000000001</v>
          </cell>
          <cell r="P347">
            <v>160.596</v>
          </cell>
          <cell r="Q347">
            <v>155.27600000000001</v>
          </cell>
          <cell r="R347">
            <v>147.15700000000001</v>
          </cell>
          <cell r="S347">
            <v>143.881</v>
          </cell>
          <cell r="T347">
            <v>133.05500000000001</v>
          </cell>
          <cell r="U347">
            <v>199.96799999999999</v>
          </cell>
          <cell r="V347">
            <v>161.66399999999999</v>
          </cell>
          <cell r="W347">
            <v>193.33199999999999</v>
          </cell>
          <cell r="X347">
            <v>238.161</v>
          </cell>
          <cell r="Y347">
            <v>279.83999999999997</v>
          </cell>
          <cell r="Z347">
            <v>213.84399999999999</v>
          </cell>
          <cell r="AA347">
            <v>225.292</v>
          </cell>
          <cell r="AB347">
            <v>245.70500000000001</v>
          </cell>
          <cell r="AC347">
            <v>216.25200000000001</v>
          </cell>
          <cell r="AD347">
            <v>234.42599999999999</v>
          </cell>
          <cell r="AE347">
            <v>223.19399999999999</v>
          </cell>
          <cell r="AF347">
            <v>391.16399999999999</v>
          </cell>
        </row>
        <row r="348">
          <cell r="A348" t="str">
            <v>CHZZ</v>
          </cell>
        </row>
        <row r="349">
          <cell r="A349" t="str">
            <v>CHXX</v>
          </cell>
        </row>
        <row r="350">
          <cell r="A350" t="str">
            <v>TR10</v>
          </cell>
        </row>
        <row r="351">
          <cell r="A351" t="str">
            <v>TR21</v>
          </cell>
        </row>
        <row r="352">
          <cell r="A352" t="str">
            <v>TR31</v>
          </cell>
        </row>
        <row r="353">
          <cell r="A353" t="str">
            <v>TR32</v>
          </cell>
        </row>
        <row r="354">
          <cell r="A354" t="str">
            <v>TR33</v>
          </cell>
        </row>
        <row r="355">
          <cell r="A355" t="str">
            <v>TR41</v>
          </cell>
        </row>
        <row r="356">
          <cell r="A356" t="str">
            <v>TR42</v>
          </cell>
        </row>
        <row r="357">
          <cell r="A357" t="str">
            <v>TR51</v>
          </cell>
        </row>
        <row r="358">
          <cell r="A358" t="str">
            <v>TR52</v>
          </cell>
        </row>
        <row r="359">
          <cell r="A359" t="str">
            <v>TR61</v>
          </cell>
        </row>
        <row r="360">
          <cell r="A360" t="str">
            <v>TR62</v>
          </cell>
        </row>
        <row r="361">
          <cell r="A361" t="str">
            <v>TR63</v>
          </cell>
        </row>
        <row r="362">
          <cell r="A362" t="str">
            <v>TR71</v>
          </cell>
        </row>
        <row r="363">
          <cell r="A363" t="str">
            <v>TR81</v>
          </cell>
        </row>
        <row r="364">
          <cell r="A364" t="str">
            <v>TR83</v>
          </cell>
        </row>
        <row r="365">
          <cell r="A365" t="str">
            <v>TR90</v>
          </cell>
        </row>
        <row r="366">
          <cell r="A366" t="str">
            <v>TRA1</v>
          </cell>
        </row>
        <row r="367">
          <cell r="A367" t="str">
            <v>TRB1</v>
          </cell>
        </row>
        <row r="368">
          <cell r="A368" t="str">
            <v>TRB2</v>
          </cell>
        </row>
        <row r="369">
          <cell r="A369" t="str">
            <v>TRZZ</v>
          </cell>
        </row>
        <row r="370">
          <cell r="A370" t="str">
            <v>TRXX</v>
          </cell>
        </row>
      </sheetData>
      <sheetData sheetId="2"/>
      <sheetData sheetId="3">
        <row r="11">
          <cell r="A11" t="str">
            <v>BE10</v>
          </cell>
          <cell r="X11">
            <v>310.21899999999999</v>
          </cell>
          <cell r="Y11">
            <v>302.87799999999999</v>
          </cell>
          <cell r="Z11">
            <v>330.66</v>
          </cell>
          <cell r="AA11">
            <v>245.15600000000001</v>
          </cell>
          <cell r="AB11">
            <v>235.839</v>
          </cell>
          <cell r="AC11">
            <v>318.02600000000001</v>
          </cell>
          <cell r="AD11">
            <v>214.43299999999999</v>
          </cell>
          <cell r="AE11">
            <v>269.2</v>
          </cell>
          <cell r="AF11">
            <v>278.404</v>
          </cell>
        </row>
        <row r="12">
          <cell r="A12" t="str">
            <v>BE21</v>
          </cell>
          <cell r="X12">
            <v>350.42399999999998</v>
          </cell>
          <cell r="Y12">
            <v>362.90600000000001</v>
          </cell>
          <cell r="Z12">
            <v>365.88</v>
          </cell>
          <cell r="AA12">
            <v>457.55500000000001</v>
          </cell>
          <cell r="AB12">
            <v>381.95800000000003</v>
          </cell>
          <cell r="AC12">
            <v>461.30700000000002</v>
          </cell>
          <cell r="AD12">
            <v>449.30799999999999</v>
          </cell>
          <cell r="AE12">
            <v>456.63600000000002</v>
          </cell>
          <cell r="AF12">
            <v>401.28100000000001</v>
          </cell>
        </row>
        <row r="13">
          <cell r="A13" t="str">
            <v>BE22</v>
          </cell>
          <cell r="X13">
            <v>179.53200000000001</v>
          </cell>
          <cell r="Y13">
            <v>178.96700000000001</v>
          </cell>
          <cell r="Z13">
            <v>194.67699999999999</v>
          </cell>
          <cell r="AA13">
            <v>169.41399999999999</v>
          </cell>
          <cell r="AB13">
            <v>284.62900000000002</v>
          </cell>
          <cell r="AC13">
            <v>174.43899999999999</v>
          </cell>
          <cell r="AD13">
            <v>230.69300000000001</v>
          </cell>
          <cell r="AE13">
            <v>248.471</v>
          </cell>
          <cell r="AF13">
            <v>307.839</v>
          </cell>
        </row>
        <row r="14">
          <cell r="A14" t="str">
            <v>BE23</v>
          </cell>
          <cell r="X14">
            <v>269.83300000000003</v>
          </cell>
          <cell r="Y14">
            <v>254.017</v>
          </cell>
          <cell r="Z14">
            <v>215.178</v>
          </cell>
          <cell r="AA14">
            <v>307.87599999999998</v>
          </cell>
          <cell r="AB14">
            <v>298.37200000000001</v>
          </cell>
          <cell r="AC14">
            <v>354.005</v>
          </cell>
          <cell r="AD14">
            <v>336.654</v>
          </cell>
          <cell r="AE14">
            <v>308.63299999999998</v>
          </cell>
          <cell r="AF14">
            <v>346.66</v>
          </cell>
        </row>
        <row r="15">
          <cell r="A15" t="str">
            <v>BE24</v>
          </cell>
          <cell r="X15">
            <v>517.53399999999999</v>
          </cell>
          <cell r="Y15">
            <v>419.88400000000001</v>
          </cell>
          <cell r="Z15">
            <v>402.04599999999999</v>
          </cell>
          <cell r="AA15">
            <v>416.505</v>
          </cell>
          <cell r="AB15">
            <v>474.27199999999999</v>
          </cell>
          <cell r="AC15">
            <v>462.185</v>
          </cell>
          <cell r="AD15">
            <v>490.83100000000002</v>
          </cell>
          <cell r="AE15">
            <v>475.50700000000001</v>
          </cell>
          <cell r="AF15">
            <v>583.57399999999996</v>
          </cell>
        </row>
        <row r="16">
          <cell r="A16" t="str">
            <v>BE25</v>
          </cell>
          <cell r="X16">
            <v>238.54599999999999</v>
          </cell>
          <cell r="Y16">
            <v>208.536</v>
          </cell>
          <cell r="Z16">
            <v>223.67099999999999</v>
          </cell>
          <cell r="AA16">
            <v>248.09299999999999</v>
          </cell>
          <cell r="AB16">
            <v>223.08</v>
          </cell>
          <cell r="AC16">
            <v>290.80700000000002</v>
          </cell>
          <cell r="AD16">
            <v>255.21799999999999</v>
          </cell>
          <cell r="AE16">
            <v>252.84299999999999</v>
          </cell>
          <cell r="AF16">
            <v>223.27699999999999</v>
          </cell>
        </row>
        <row r="17">
          <cell r="A17" t="str">
            <v>BE31</v>
          </cell>
          <cell r="X17">
            <v>1166.087</v>
          </cell>
          <cell r="Y17">
            <v>852.28700000000003</v>
          </cell>
          <cell r="Z17">
            <v>767.71500000000003</v>
          </cell>
          <cell r="AA17">
            <v>776.39599999999996</v>
          </cell>
          <cell r="AB17">
            <v>610.85500000000002</v>
          </cell>
          <cell r="AC17">
            <v>773.51599999999996</v>
          </cell>
          <cell r="AD17">
            <v>985.58799999999997</v>
          </cell>
          <cell r="AE17">
            <v>930.54499999999996</v>
          </cell>
          <cell r="AF17">
            <v>748.31899999999996</v>
          </cell>
        </row>
        <row r="18">
          <cell r="A18" t="str">
            <v>BE32</v>
          </cell>
          <cell r="X18">
            <v>147.81</v>
          </cell>
          <cell r="Y18">
            <v>181.30699999999999</v>
          </cell>
          <cell r="Z18">
            <v>129.626</v>
          </cell>
          <cell r="AA18">
            <v>165.58500000000001</v>
          </cell>
          <cell r="AB18">
            <v>190.34200000000001</v>
          </cell>
          <cell r="AC18">
            <v>199.6</v>
          </cell>
          <cell r="AD18">
            <v>171.678</v>
          </cell>
          <cell r="AE18">
            <v>228.10900000000001</v>
          </cell>
          <cell r="AF18">
            <v>175.11799999999999</v>
          </cell>
        </row>
        <row r="19">
          <cell r="A19" t="str">
            <v>BE33</v>
          </cell>
          <cell r="X19">
            <v>191.26599999999999</v>
          </cell>
          <cell r="Y19">
            <v>283.01</v>
          </cell>
          <cell r="Z19">
            <v>303.01100000000002</v>
          </cell>
          <cell r="AA19">
            <v>244.392</v>
          </cell>
          <cell r="AB19">
            <v>286.553</v>
          </cell>
          <cell r="AC19">
            <v>278.14</v>
          </cell>
          <cell r="AD19">
            <v>219.84899999999999</v>
          </cell>
          <cell r="AE19">
            <v>219.22499999999999</v>
          </cell>
          <cell r="AF19">
            <v>225.43799999999999</v>
          </cell>
        </row>
        <row r="20">
          <cell r="A20" t="str">
            <v>BE34</v>
          </cell>
          <cell r="X20">
            <v>252.50200000000001</v>
          </cell>
          <cell r="Y20">
            <v>290.37700000000001</v>
          </cell>
          <cell r="Z20">
            <v>177.512</v>
          </cell>
          <cell r="AA20">
            <v>169.74700000000001</v>
          </cell>
          <cell r="AB20">
            <v>351.08100000000002</v>
          </cell>
          <cell r="AC20">
            <v>353.839</v>
          </cell>
          <cell r="AD20">
            <v>251.315</v>
          </cell>
          <cell r="AE20">
            <v>191.489</v>
          </cell>
          <cell r="AF20">
            <v>295.95800000000003</v>
          </cell>
        </row>
        <row r="21">
          <cell r="A21" t="str">
            <v>BE35</v>
          </cell>
          <cell r="X21">
            <v>198.14599999999999</v>
          </cell>
          <cell r="Y21">
            <v>201.124</v>
          </cell>
          <cell r="Z21">
            <v>115.795</v>
          </cell>
          <cell r="AA21">
            <v>198.69300000000001</v>
          </cell>
          <cell r="AB21">
            <v>207.203</v>
          </cell>
          <cell r="AC21">
            <v>157.964</v>
          </cell>
          <cell r="AD21">
            <v>200.45500000000001</v>
          </cell>
          <cell r="AE21">
            <v>174.34700000000001</v>
          </cell>
          <cell r="AF21">
            <v>130.25200000000001</v>
          </cell>
        </row>
        <row r="22">
          <cell r="A22" t="str">
            <v>BEZZ</v>
          </cell>
        </row>
        <row r="23">
          <cell r="A23" t="str">
            <v>BEXX</v>
          </cell>
        </row>
        <row r="24">
          <cell r="A24" t="str">
            <v>BG31</v>
          </cell>
          <cell r="AB24">
            <v>1.3720000000000001</v>
          </cell>
          <cell r="AC24">
            <v>2.73</v>
          </cell>
          <cell r="AD24">
            <v>4.1689999999999996</v>
          </cell>
          <cell r="AE24">
            <v>2.7149999999999999</v>
          </cell>
          <cell r="AF24">
            <v>3.0840000000000001</v>
          </cell>
        </row>
        <row r="25">
          <cell r="A25" t="str">
            <v>BG32</v>
          </cell>
          <cell r="AB25">
            <v>8.7189999999999994</v>
          </cell>
          <cell r="AC25">
            <v>2.4460000000000002</v>
          </cell>
          <cell r="AE25">
            <v>4.1050000000000004</v>
          </cell>
          <cell r="AF25">
            <v>0.60599999999999998</v>
          </cell>
        </row>
        <row r="26">
          <cell r="A26" t="str">
            <v>BG33</v>
          </cell>
          <cell r="AB26">
            <v>2.206</v>
          </cell>
          <cell r="AC26">
            <v>6.6980000000000004</v>
          </cell>
          <cell r="AD26">
            <v>9.7789999999999999</v>
          </cell>
          <cell r="AE26">
            <v>4.3979999999999997</v>
          </cell>
          <cell r="AF26">
            <v>4.3140000000000001</v>
          </cell>
        </row>
        <row r="27">
          <cell r="A27" t="str">
            <v>BG34</v>
          </cell>
          <cell r="AB27">
            <v>6.077</v>
          </cell>
          <cell r="AD27">
            <v>2.1429999999999998</v>
          </cell>
          <cell r="AE27">
            <v>0.68200000000000005</v>
          </cell>
          <cell r="AF27">
            <v>0.67900000000000005</v>
          </cell>
        </row>
        <row r="28">
          <cell r="A28" t="str">
            <v>BG41</v>
          </cell>
          <cell r="Y28">
            <v>6.3019999999999996</v>
          </cell>
          <cell r="Z28">
            <v>9.3550000000000004</v>
          </cell>
          <cell r="AA28">
            <v>9.3840000000000003</v>
          </cell>
          <cell r="AB28">
            <v>10.045</v>
          </cell>
          <cell r="AC28">
            <v>11.746</v>
          </cell>
          <cell r="AD28">
            <v>14.025</v>
          </cell>
          <cell r="AE28">
            <v>18.053999999999998</v>
          </cell>
          <cell r="AF28">
            <v>7.2409999999999997</v>
          </cell>
        </row>
        <row r="29">
          <cell r="A29" t="str">
            <v>BG42</v>
          </cell>
          <cell r="AB29">
            <v>4.1520000000000001</v>
          </cell>
          <cell r="AC29">
            <v>1.4830000000000001</v>
          </cell>
          <cell r="AD29">
            <v>3.8330000000000002</v>
          </cell>
          <cell r="AE29">
            <v>4.2850000000000001</v>
          </cell>
          <cell r="AF29">
            <v>1.024</v>
          </cell>
        </row>
        <row r="30">
          <cell r="A30" t="str">
            <v>BGZZ</v>
          </cell>
        </row>
        <row r="31">
          <cell r="A31" t="str">
            <v>BGXX</v>
          </cell>
        </row>
        <row r="32">
          <cell r="A32" t="str">
            <v>CZ01</v>
          </cell>
          <cell r="X32">
            <v>14.163</v>
          </cell>
          <cell r="Y32">
            <v>24.437999999999999</v>
          </cell>
          <cell r="Z32">
            <v>33.470999999999997</v>
          </cell>
          <cell r="AA32">
            <v>33.756999999999998</v>
          </cell>
          <cell r="AB32">
            <v>34.476999999999997</v>
          </cell>
          <cell r="AC32">
            <v>51.201999999999998</v>
          </cell>
          <cell r="AD32">
            <v>40.988</v>
          </cell>
          <cell r="AE32">
            <v>59.073</v>
          </cell>
          <cell r="AF32">
            <v>74.174999999999997</v>
          </cell>
        </row>
        <row r="33">
          <cell r="A33" t="str">
            <v>CZ02</v>
          </cell>
          <cell r="X33">
            <v>5.9210000000000003</v>
          </cell>
          <cell r="Y33">
            <v>3.8929999999999998</v>
          </cell>
          <cell r="Z33">
            <v>10.010999999999999</v>
          </cell>
          <cell r="AA33">
            <v>17.035</v>
          </cell>
          <cell r="AB33">
            <v>14.488</v>
          </cell>
          <cell r="AC33">
            <v>17.289000000000001</v>
          </cell>
          <cell r="AD33">
            <v>26.425000000000001</v>
          </cell>
          <cell r="AE33">
            <v>33.018000000000001</v>
          </cell>
          <cell r="AF33">
            <v>36.673000000000002</v>
          </cell>
        </row>
        <row r="34">
          <cell r="A34" t="str">
            <v>CZ03</v>
          </cell>
          <cell r="X34">
            <v>17.105</v>
          </cell>
          <cell r="Y34">
            <v>1.2589999999999999</v>
          </cell>
          <cell r="Z34">
            <v>14.327</v>
          </cell>
          <cell r="AA34">
            <v>14.711</v>
          </cell>
          <cell r="AB34">
            <v>10.019</v>
          </cell>
          <cell r="AC34">
            <v>11.109</v>
          </cell>
          <cell r="AD34">
            <v>16.309000000000001</v>
          </cell>
          <cell r="AE34">
            <v>18.905000000000001</v>
          </cell>
          <cell r="AF34">
            <v>20.933</v>
          </cell>
        </row>
        <row r="35">
          <cell r="A35" t="str">
            <v>CZ04</v>
          </cell>
          <cell r="X35">
            <v>1.988</v>
          </cell>
          <cell r="Y35">
            <v>4.9710000000000001</v>
          </cell>
          <cell r="Z35">
            <v>3.5379999999999998</v>
          </cell>
          <cell r="AA35">
            <v>0.88600000000000001</v>
          </cell>
          <cell r="AB35">
            <v>7.5549999999999997</v>
          </cell>
          <cell r="AC35">
            <v>4.3579999999999997</v>
          </cell>
          <cell r="AD35">
            <v>9.0920000000000005</v>
          </cell>
          <cell r="AE35">
            <v>8.3620000000000001</v>
          </cell>
          <cell r="AF35">
            <v>6.681</v>
          </cell>
        </row>
        <row r="36">
          <cell r="A36" t="str">
            <v>CZ05</v>
          </cell>
          <cell r="X36">
            <v>7.9960000000000004</v>
          </cell>
          <cell r="Y36">
            <v>18.489999999999998</v>
          </cell>
          <cell r="Z36">
            <v>11.945</v>
          </cell>
          <cell r="AA36">
            <v>26.783999999999999</v>
          </cell>
          <cell r="AB36">
            <v>31.234999999999999</v>
          </cell>
          <cell r="AC36">
            <v>32.921999999999997</v>
          </cell>
          <cell r="AD36">
            <v>30.317</v>
          </cell>
          <cell r="AE36">
            <v>30.376000000000001</v>
          </cell>
          <cell r="AF36">
            <v>38.841000000000001</v>
          </cell>
        </row>
        <row r="37">
          <cell r="A37" t="str">
            <v>CZ06</v>
          </cell>
          <cell r="X37">
            <v>11.808999999999999</v>
          </cell>
          <cell r="Y37">
            <v>16.25</v>
          </cell>
          <cell r="Z37">
            <v>11.255000000000001</v>
          </cell>
          <cell r="AA37">
            <v>23.263000000000002</v>
          </cell>
          <cell r="AB37">
            <v>33.584000000000003</v>
          </cell>
          <cell r="AC37">
            <v>17.271999999999998</v>
          </cell>
          <cell r="AD37">
            <v>20.148</v>
          </cell>
          <cell r="AE37">
            <v>30.29</v>
          </cell>
          <cell r="AF37">
            <v>45.639000000000003</v>
          </cell>
        </row>
        <row r="38">
          <cell r="A38" t="str">
            <v>CZ07</v>
          </cell>
          <cell r="X38">
            <v>12.74</v>
          </cell>
          <cell r="Y38">
            <v>13.628</v>
          </cell>
          <cell r="Z38">
            <v>12.294</v>
          </cell>
          <cell r="AA38">
            <v>8.1950000000000003</v>
          </cell>
          <cell r="AB38">
            <v>11.233000000000001</v>
          </cell>
          <cell r="AC38">
            <v>16.5</v>
          </cell>
          <cell r="AD38">
            <v>7.0839999999999996</v>
          </cell>
          <cell r="AE38">
            <v>26.863</v>
          </cell>
          <cell r="AF38">
            <v>33.170999999999999</v>
          </cell>
        </row>
        <row r="39">
          <cell r="A39" t="str">
            <v>CZ08</v>
          </cell>
          <cell r="X39">
            <v>19.488</v>
          </cell>
          <cell r="Y39">
            <v>13.731999999999999</v>
          </cell>
          <cell r="Z39">
            <v>12.724</v>
          </cell>
          <cell r="AA39">
            <v>10.943</v>
          </cell>
          <cell r="AB39">
            <v>23.533999999999999</v>
          </cell>
          <cell r="AC39">
            <v>19.518999999999998</v>
          </cell>
          <cell r="AD39">
            <v>11.785</v>
          </cell>
          <cell r="AE39">
            <v>17.262</v>
          </cell>
          <cell r="AF39">
            <v>21.286999999999999</v>
          </cell>
        </row>
        <row r="40">
          <cell r="A40" t="str">
            <v>CZZZ</v>
          </cell>
        </row>
        <row r="41">
          <cell r="A41" t="str">
            <v>CZXX</v>
          </cell>
        </row>
        <row r="42">
          <cell r="A42" t="str">
            <v>DK01</v>
          </cell>
          <cell r="AF42">
            <v>694.73400000000004</v>
          </cell>
        </row>
        <row r="43">
          <cell r="A43" t="str">
            <v>DK02</v>
          </cell>
          <cell r="AF43">
            <v>260.358</v>
          </cell>
        </row>
        <row r="44">
          <cell r="A44" t="str">
            <v>DK03</v>
          </cell>
          <cell r="AF44">
            <v>250.494</v>
          </cell>
        </row>
        <row r="45">
          <cell r="A45" t="str">
            <v>DK04</v>
          </cell>
          <cell r="AF45">
            <v>476.42099999999999</v>
          </cell>
        </row>
        <row r="46">
          <cell r="A46" t="str">
            <v>DK05</v>
          </cell>
          <cell r="AF46">
            <v>245.08199999999999</v>
          </cell>
        </row>
        <row r="47">
          <cell r="A47" t="str">
            <v>DKZZ</v>
          </cell>
        </row>
        <row r="48">
          <cell r="A48" t="str">
            <v>DKXX</v>
          </cell>
        </row>
        <row r="49">
          <cell r="A49" t="str">
            <v>DE11</v>
          </cell>
          <cell r="X49">
            <v>1165.778</v>
          </cell>
          <cell r="Y49">
            <v>1330.422</v>
          </cell>
          <cell r="Z49">
            <v>1391.713</v>
          </cell>
          <cell r="AA49">
            <v>1343.961</v>
          </cell>
          <cell r="AB49">
            <v>1293.3040000000001</v>
          </cell>
          <cell r="AC49">
            <v>1303.8399999999999</v>
          </cell>
          <cell r="AD49">
            <v>1297.558</v>
          </cell>
          <cell r="AE49">
            <v>1272.4169999999999</v>
          </cell>
          <cell r="AF49">
            <v>1283.075</v>
          </cell>
        </row>
        <row r="50">
          <cell r="A50" t="str">
            <v>DE12</v>
          </cell>
          <cell r="X50">
            <v>811.99900000000002</v>
          </cell>
          <cell r="Y50">
            <v>865.15800000000002</v>
          </cell>
          <cell r="Z50">
            <v>928.65</v>
          </cell>
          <cell r="AA50">
            <v>976.26400000000001</v>
          </cell>
          <cell r="AB50">
            <v>1050.7940000000001</v>
          </cell>
          <cell r="AC50">
            <v>1096.9000000000001</v>
          </cell>
          <cell r="AD50">
            <v>1091.8779999999999</v>
          </cell>
          <cell r="AE50">
            <v>1110.828</v>
          </cell>
          <cell r="AF50">
            <v>1016.789</v>
          </cell>
        </row>
        <row r="51">
          <cell r="A51" t="str">
            <v>DE13</v>
          </cell>
          <cell r="X51">
            <v>829.01499999999999</v>
          </cell>
          <cell r="Y51">
            <v>835.649</v>
          </cell>
          <cell r="Z51">
            <v>786.41099999999994</v>
          </cell>
          <cell r="AA51">
            <v>888.02700000000004</v>
          </cell>
          <cell r="AB51">
            <v>948.22699999999998</v>
          </cell>
          <cell r="AC51">
            <v>922.803</v>
          </cell>
          <cell r="AD51">
            <v>1036.433</v>
          </cell>
          <cell r="AE51">
            <v>996.64700000000005</v>
          </cell>
          <cell r="AF51">
            <v>952.55600000000004</v>
          </cell>
        </row>
        <row r="52">
          <cell r="A52" t="str">
            <v>DE14</v>
          </cell>
          <cell r="X52">
            <v>840.43600000000004</v>
          </cell>
          <cell r="Y52">
            <v>819.78800000000001</v>
          </cell>
          <cell r="Z52">
            <v>913.80700000000002</v>
          </cell>
          <cell r="AA52">
            <v>1011.706</v>
          </cell>
          <cell r="AB52">
            <v>932.28399999999999</v>
          </cell>
          <cell r="AC52">
            <v>1068.9000000000001</v>
          </cell>
          <cell r="AD52">
            <v>1040.4179999999999</v>
          </cell>
          <cell r="AE52">
            <v>1139.356</v>
          </cell>
          <cell r="AF52">
            <v>1054.3910000000001</v>
          </cell>
        </row>
        <row r="53">
          <cell r="A53" t="str">
            <v>DE21</v>
          </cell>
          <cell r="X53">
            <v>1175.567</v>
          </cell>
          <cell r="Y53">
            <v>1306.6590000000001</v>
          </cell>
          <cell r="Z53">
            <v>1225.885</v>
          </cell>
          <cell r="AA53">
            <v>1105.481</v>
          </cell>
          <cell r="AB53">
            <v>1102.6859999999999</v>
          </cell>
          <cell r="AC53">
            <v>1134.989</v>
          </cell>
          <cell r="AD53">
            <v>1139.825</v>
          </cell>
          <cell r="AE53">
            <v>1164.9469999999999</v>
          </cell>
          <cell r="AF53">
            <v>1156.4860000000001</v>
          </cell>
        </row>
        <row r="54">
          <cell r="A54" t="str">
            <v>DE22</v>
          </cell>
          <cell r="X54">
            <v>327.91800000000001</v>
          </cell>
          <cell r="Y54">
            <v>336.93599999999998</v>
          </cell>
          <cell r="Z54">
            <v>312.255</v>
          </cell>
          <cell r="AA54">
            <v>305.57600000000002</v>
          </cell>
          <cell r="AB54">
            <v>262.67899999999997</v>
          </cell>
          <cell r="AC54">
            <v>379.51600000000002</v>
          </cell>
          <cell r="AD54">
            <v>346.87799999999999</v>
          </cell>
          <cell r="AE54">
            <v>364.74799999999999</v>
          </cell>
          <cell r="AF54">
            <v>417.65199999999999</v>
          </cell>
        </row>
        <row r="55">
          <cell r="A55" t="str">
            <v>DE23</v>
          </cell>
          <cell r="X55">
            <v>609.85</v>
          </cell>
          <cell r="Y55">
            <v>736.80799999999999</v>
          </cell>
          <cell r="Z55">
            <v>671.77499999999998</v>
          </cell>
          <cell r="AA55">
            <v>705.13400000000001</v>
          </cell>
          <cell r="AB55">
            <v>727.96600000000001</v>
          </cell>
          <cell r="AC55">
            <v>796.51199999999994</v>
          </cell>
          <cell r="AD55">
            <v>750.50300000000004</v>
          </cell>
          <cell r="AE55">
            <v>787.28599999999994</v>
          </cell>
          <cell r="AF55">
            <v>809.303</v>
          </cell>
        </row>
        <row r="56">
          <cell r="A56" t="str">
            <v>DE24</v>
          </cell>
          <cell r="X56">
            <v>428.721</v>
          </cell>
          <cell r="Y56">
            <v>458.767</v>
          </cell>
          <cell r="Z56">
            <v>397.642</v>
          </cell>
          <cell r="AA56">
            <v>457.726</v>
          </cell>
          <cell r="AB56">
            <v>450.94400000000002</v>
          </cell>
          <cell r="AC56">
            <v>441.44600000000003</v>
          </cell>
          <cell r="AD56">
            <v>523.20000000000005</v>
          </cell>
          <cell r="AE56">
            <v>572.01199999999994</v>
          </cell>
          <cell r="AF56">
            <v>588.20100000000002</v>
          </cell>
        </row>
        <row r="57">
          <cell r="A57" t="str">
            <v>DE25</v>
          </cell>
          <cell r="X57">
            <v>824.67200000000003</v>
          </cell>
          <cell r="Y57">
            <v>938.745</v>
          </cell>
          <cell r="Z57">
            <v>928.73800000000006</v>
          </cell>
          <cell r="AA57">
            <v>981.51900000000001</v>
          </cell>
          <cell r="AB57">
            <v>834.13800000000003</v>
          </cell>
          <cell r="AC57">
            <v>941.79</v>
          </cell>
          <cell r="AD57">
            <v>1020.143</v>
          </cell>
          <cell r="AE57">
            <v>1079.434</v>
          </cell>
          <cell r="AF57">
            <v>1013.947</v>
          </cell>
        </row>
        <row r="58">
          <cell r="A58" t="str">
            <v>DE26</v>
          </cell>
          <cell r="X58">
            <v>625.30700000000002</v>
          </cell>
          <cell r="Y58">
            <v>728.80799999999999</v>
          </cell>
          <cell r="Z58">
            <v>833.41700000000003</v>
          </cell>
          <cell r="AA58">
            <v>779.96299999999997</v>
          </cell>
          <cell r="AB58">
            <v>725.49199999999996</v>
          </cell>
          <cell r="AC58">
            <v>937.16</v>
          </cell>
          <cell r="AD58">
            <v>789.08199999999999</v>
          </cell>
          <cell r="AE58">
            <v>835.12099999999998</v>
          </cell>
          <cell r="AF58">
            <v>884.66399999999999</v>
          </cell>
        </row>
        <row r="59">
          <cell r="A59" t="str">
            <v>DE27</v>
          </cell>
          <cell r="X59">
            <v>556.55200000000002</v>
          </cell>
          <cell r="Y59">
            <v>619.68799999999999</v>
          </cell>
          <cell r="Z59">
            <v>549.15599999999995</v>
          </cell>
          <cell r="AA59">
            <v>665.61400000000003</v>
          </cell>
          <cell r="AB59">
            <v>612.88599999999997</v>
          </cell>
          <cell r="AC59">
            <v>616.31299999999999</v>
          </cell>
          <cell r="AD59">
            <v>701.97</v>
          </cell>
          <cell r="AE59">
            <v>661.75199999999995</v>
          </cell>
          <cell r="AF59">
            <v>792.47299999999996</v>
          </cell>
        </row>
        <row r="60">
          <cell r="A60" t="str">
            <v>DE30</v>
          </cell>
          <cell r="X60">
            <v>298.24</v>
          </cell>
          <cell r="Y60">
            <v>345.53100000000001</v>
          </cell>
          <cell r="Z60">
            <v>302.14999999999998</v>
          </cell>
          <cell r="AA60">
            <v>326.86500000000001</v>
          </cell>
          <cell r="AB60">
            <v>327.83</v>
          </cell>
          <cell r="AC60">
            <v>349.68</v>
          </cell>
          <cell r="AD60">
            <v>392.40199999999999</v>
          </cell>
          <cell r="AE60">
            <v>417.32400000000001</v>
          </cell>
          <cell r="AF60">
            <v>422.637</v>
          </cell>
        </row>
        <row r="61">
          <cell r="A61" t="str">
            <v>DE40</v>
          </cell>
          <cell r="X61">
            <v>107.866</v>
          </cell>
          <cell r="Y61">
            <v>123.502</v>
          </cell>
          <cell r="Z61">
            <v>135.40299999999999</v>
          </cell>
          <cell r="AA61">
            <v>145.23099999999999</v>
          </cell>
          <cell r="AB61">
            <v>156.334</v>
          </cell>
          <cell r="AC61">
            <v>156.56</v>
          </cell>
          <cell r="AD61">
            <v>186.48500000000001</v>
          </cell>
          <cell r="AE61">
            <v>208.67400000000001</v>
          </cell>
          <cell r="AF61">
            <v>222.95099999999999</v>
          </cell>
        </row>
        <row r="62">
          <cell r="A62" t="str">
            <v>DE50</v>
          </cell>
          <cell r="X62">
            <v>179.87700000000001</v>
          </cell>
          <cell r="Y62">
            <v>154.31</v>
          </cell>
          <cell r="Z62">
            <v>199.10300000000001</v>
          </cell>
          <cell r="AA62">
            <v>121.136</v>
          </cell>
          <cell r="AB62">
            <v>229.083</v>
          </cell>
          <cell r="AC62">
            <v>222.04900000000001</v>
          </cell>
          <cell r="AD62">
            <v>214.71899999999999</v>
          </cell>
          <cell r="AE62">
            <v>255.33699999999999</v>
          </cell>
          <cell r="AF62">
            <v>192.22900000000001</v>
          </cell>
        </row>
        <row r="63">
          <cell r="A63" t="str">
            <v>DE60</v>
          </cell>
          <cell r="X63">
            <v>319.07900000000001</v>
          </cell>
          <cell r="Y63">
            <v>367.26499999999999</v>
          </cell>
          <cell r="Z63">
            <v>424.20600000000002</v>
          </cell>
          <cell r="AA63">
            <v>396.68400000000003</v>
          </cell>
          <cell r="AB63">
            <v>436.36599999999999</v>
          </cell>
          <cell r="AC63">
            <v>414.41800000000001</v>
          </cell>
          <cell r="AD63">
            <v>438.762</v>
          </cell>
          <cell r="AE63">
            <v>400.75400000000002</v>
          </cell>
          <cell r="AF63">
            <v>384.08</v>
          </cell>
        </row>
        <row r="64">
          <cell r="A64" t="str">
            <v>DE71</v>
          </cell>
          <cell r="X64">
            <v>819.101</v>
          </cell>
          <cell r="Y64">
            <v>886.86800000000005</v>
          </cell>
          <cell r="Z64">
            <v>764.88599999999997</v>
          </cell>
          <cell r="AA64">
            <v>787.56100000000004</v>
          </cell>
          <cell r="AB64">
            <v>741.56399999999996</v>
          </cell>
          <cell r="AC64">
            <v>843.49099999999999</v>
          </cell>
          <cell r="AD64">
            <v>821.2</v>
          </cell>
          <cell r="AE64">
            <v>773.62199999999996</v>
          </cell>
          <cell r="AF64">
            <v>841.05600000000004</v>
          </cell>
        </row>
        <row r="65">
          <cell r="A65" t="str">
            <v>DE72</v>
          </cell>
          <cell r="X65">
            <v>505.18299999999999</v>
          </cell>
          <cell r="Y65">
            <v>528.423</v>
          </cell>
          <cell r="Z65">
            <v>504.03300000000002</v>
          </cell>
          <cell r="AA65">
            <v>500.04</v>
          </cell>
          <cell r="AB65">
            <v>479.07900000000001</v>
          </cell>
          <cell r="AC65">
            <v>526.66</v>
          </cell>
          <cell r="AD65">
            <v>541.33100000000002</v>
          </cell>
          <cell r="AE65">
            <v>452.416</v>
          </cell>
          <cell r="AF65">
            <v>411.10500000000002</v>
          </cell>
        </row>
        <row r="66">
          <cell r="A66" t="str">
            <v>DE73</v>
          </cell>
          <cell r="X66">
            <v>255.26499999999999</v>
          </cell>
          <cell r="Y66">
            <v>218.83799999999999</v>
          </cell>
          <cell r="Z66">
            <v>248.268</v>
          </cell>
          <cell r="AA66">
            <v>203.773</v>
          </cell>
          <cell r="AB66">
            <v>239.88</v>
          </cell>
          <cell r="AC66">
            <v>246.75700000000001</v>
          </cell>
          <cell r="AD66">
            <v>232.26</v>
          </cell>
          <cell r="AE66">
            <v>338.51600000000002</v>
          </cell>
          <cell r="AF66">
            <v>337.33100000000002</v>
          </cell>
        </row>
        <row r="67">
          <cell r="A67" t="str">
            <v>DE80</v>
          </cell>
          <cell r="X67">
            <v>63.268000000000001</v>
          </cell>
          <cell r="Y67">
            <v>67.087000000000003</v>
          </cell>
          <cell r="Z67">
            <v>71.733000000000004</v>
          </cell>
          <cell r="AA67">
            <v>62.415999999999997</v>
          </cell>
          <cell r="AB67">
            <v>83.453999999999994</v>
          </cell>
          <cell r="AC67">
            <v>101.217</v>
          </cell>
          <cell r="AD67">
            <v>71.911000000000001</v>
          </cell>
          <cell r="AE67">
            <v>115.55800000000001</v>
          </cell>
          <cell r="AF67">
            <v>115.839</v>
          </cell>
        </row>
        <row r="68">
          <cell r="A68" t="str">
            <v>DE91</v>
          </cell>
          <cell r="X68">
            <v>802.69899999999996</v>
          </cell>
          <cell r="Y68">
            <v>523.15099999999995</v>
          </cell>
          <cell r="Z68">
            <v>508.16899999999998</v>
          </cell>
          <cell r="AA68">
            <v>503.88900000000001</v>
          </cell>
          <cell r="AB68">
            <v>470.90600000000001</v>
          </cell>
          <cell r="AC68">
            <v>410.928</v>
          </cell>
          <cell r="AD68">
            <v>409.94900000000001</v>
          </cell>
          <cell r="AE68">
            <v>395.71300000000002</v>
          </cell>
          <cell r="AF68">
            <v>414.56700000000001</v>
          </cell>
        </row>
        <row r="69">
          <cell r="A69" t="str">
            <v>DE92</v>
          </cell>
          <cell r="X69">
            <v>489.74099999999999</v>
          </cell>
          <cell r="Y69">
            <v>459.214</v>
          </cell>
          <cell r="Z69">
            <v>476.108</v>
          </cell>
          <cell r="AA69">
            <v>457.30599999999998</v>
          </cell>
          <cell r="AB69">
            <v>540.22</v>
          </cell>
          <cell r="AC69">
            <v>487.851</v>
          </cell>
          <cell r="AD69">
            <v>511.62</v>
          </cell>
          <cell r="AE69">
            <v>445.90499999999997</v>
          </cell>
          <cell r="AF69">
            <v>501.74299999999999</v>
          </cell>
        </row>
        <row r="70">
          <cell r="A70" t="str">
            <v>DE93</v>
          </cell>
          <cell r="X70">
            <v>331.15600000000001</v>
          </cell>
          <cell r="Y70">
            <v>309.21800000000002</v>
          </cell>
          <cell r="Z70">
            <v>297.334</v>
          </cell>
          <cell r="AA70">
            <v>262.91000000000003</v>
          </cell>
          <cell r="AB70">
            <v>326.85599999999999</v>
          </cell>
          <cell r="AC70">
            <v>338.77300000000002</v>
          </cell>
          <cell r="AD70">
            <v>312.74900000000002</v>
          </cell>
          <cell r="AE70">
            <v>365.78</v>
          </cell>
          <cell r="AF70">
            <v>341.85700000000003</v>
          </cell>
        </row>
        <row r="71">
          <cell r="A71" t="str">
            <v>DE94</v>
          </cell>
          <cell r="X71">
            <v>245.071</v>
          </cell>
          <cell r="Y71">
            <v>245.47300000000001</v>
          </cell>
          <cell r="Z71">
            <v>245.94300000000001</v>
          </cell>
          <cell r="AA71">
            <v>238.614</v>
          </cell>
          <cell r="AB71">
            <v>265.75299999999999</v>
          </cell>
          <cell r="AC71">
            <v>278.21600000000001</v>
          </cell>
          <cell r="AD71">
            <v>298.04199999999997</v>
          </cell>
          <cell r="AE71">
            <v>251.38900000000001</v>
          </cell>
          <cell r="AF71">
            <v>221.53700000000001</v>
          </cell>
        </row>
        <row r="72">
          <cell r="A72" t="str">
            <v>DEA1</v>
          </cell>
          <cell r="X72">
            <v>637.40899999999999</v>
          </cell>
          <cell r="Y72">
            <v>617.75900000000001</v>
          </cell>
          <cell r="Z72">
            <v>588.88300000000004</v>
          </cell>
          <cell r="AA72">
            <v>539.48699999999997</v>
          </cell>
          <cell r="AB72">
            <v>565.35400000000004</v>
          </cell>
          <cell r="AC72">
            <v>598.73500000000001</v>
          </cell>
          <cell r="AD72">
            <v>607.39099999999996</v>
          </cell>
          <cell r="AE72">
            <v>631.92399999999998</v>
          </cell>
          <cell r="AF72">
            <v>592.59900000000005</v>
          </cell>
        </row>
        <row r="73">
          <cell r="A73" t="str">
            <v>DEA2</v>
          </cell>
          <cell r="X73">
            <v>689.03599999999994</v>
          </cell>
          <cell r="Y73">
            <v>725.20500000000004</v>
          </cell>
          <cell r="Z73">
            <v>718.221</v>
          </cell>
          <cell r="AA73">
            <v>729.12400000000002</v>
          </cell>
          <cell r="AB73">
            <v>771.01199999999994</v>
          </cell>
          <cell r="AC73">
            <v>745.25</v>
          </cell>
          <cell r="AD73">
            <v>722.56799999999998</v>
          </cell>
          <cell r="AE73">
            <v>576.67899999999997</v>
          </cell>
          <cell r="AF73">
            <v>560.12599999999998</v>
          </cell>
        </row>
        <row r="74">
          <cell r="A74" t="str">
            <v>DEA3</v>
          </cell>
          <cell r="X74">
            <v>385.548</v>
          </cell>
          <cell r="Y74">
            <v>417.38400000000001</v>
          </cell>
          <cell r="Z74">
            <v>408.53500000000003</v>
          </cell>
          <cell r="AA74">
            <v>394.52100000000002</v>
          </cell>
          <cell r="AB74">
            <v>408.39</v>
          </cell>
          <cell r="AC74">
            <v>413.62</v>
          </cell>
          <cell r="AD74">
            <v>408.00700000000001</v>
          </cell>
          <cell r="AE74">
            <v>372.774</v>
          </cell>
          <cell r="AF74">
            <v>340.18700000000001</v>
          </cell>
        </row>
        <row r="75">
          <cell r="A75" t="str">
            <v>DEA4</v>
          </cell>
          <cell r="X75">
            <v>493.03800000000001</v>
          </cell>
          <cell r="Y75">
            <v>475.505</v>
          </cell>
          <cell r="Z75">
            <v>502.173</v>
          </cell>
          <cell r="AA75">
            <v>455.45699999999999</v>
          </cell>
          <cell r="AB75">
            <v>450.01600000000002</v>
          </cell>
          <cell r="AC75">
            <v>534.59400000000005</v>
          </cell>
          <cell r="AD75">
            <v>481.33300000000003</v>
          </cell>
          <cell r="AE75">
            <v>531.21600000000001</v>
          </cell>
          <cell r="AF75">
            <v>599.17399999999998</v>
          </cell>
        </row>
        <row r="76">
          <cell r="A76" t="str">
            <v>DEA5</v>
          </cell>
          <cell r="X76">
            <v>424.43400000000003</v>
          </cell>
          <cell r="Y76">
            <v>433.3</v>
          </cell>
          <cell r="Z76">
            <v>401.88</v>
          </cell>
          <cell r="AA76">
            <v>379.76299999999998</v>
          </cell>
          <cell r="AB76">
            <v>412.017</v>
          </cell>
          <cell r="AC76">
            <v>442.22699999999998</v>
          </cell>
          <cell r="AD76">
            <v>397.51799999999997</v>
          </cell>
          <cell r="AE76">
            <v>410.83699999999999</v>
          </cell>
          <cell r="AF76">
            <v>421.56799999999998</v>
          </cell>
        </row>
        <row r="77">
          <cell r="A77" t="str">
            <v>DEB1</v>
          </cell>
          <cell r="X77">
            <v>377.95100000000002</v>
          </cell>
          <cell r="AA77">
            <v>320.87900000000002</v>
          </cell>
          <cell r="AB77">
            <v>350.34500000000003</v>
          </cell>
          <cell r="AC77">
            <v>406.09500000000003</v>
          </cell>
          <cell r="AD77">
            <v>381.24200000000002</v>
          </cell>
          <cell r="AE77">
            <v>370.09300000000002</v>
          </cell>
          <cell r="AF77">
            <v>357.33300000000003</v>
          </cell>
        </row>
        <row r="78">
          <cell r="A78" t="str">
            <v>DEB2</v>
          </cell>
          <cell r="X78">
            <v>152.96899999999999</v>
          </cell>
          <cell r="AA78">
            <v>144.18799999999999</v>
          </cell>
          <cell r="AB78">
            <v>175.45500000000001</v>
          </cell>
          <cell r="AC78">
            <v>184.03</v>
          </cell>
          <cell r="AD78">
            <v>259.73399999999998</v>
          </cell>
          <cell r="AE78">
            <v>144.048</v>
          </cell>
          <cell r="AF78">
            <v>225.68799999999999</v>
          </cell>
        </row>
        <row r="79">
          <cell r="A79" t="str">
            <v>DEB3</v>
          </cell>
          <cell r="X79">
            <v>869.83</v>
          </cell>
          <cell r="AA79">
            <v>939.60699999999997</v>
          </cell>
          <cell r="AB79">
            <v>867.62199999999996</v>
          </cell>
          <cell r="AC79">
            <v>912.43799999999999</v>
          </cell>
          <cell r="AD79">
            <v>975.98599999999999</v>
          </cell>
          <cell r="AE79">
            <v>822.39300000000003</v>
          </cell>
          <cell r="AF79">
            <v>904.32</v>
          </cell>
        </row>
        <row r="80">
          <cell r="A80" t="str">
            <v>DEC0</v>
          </cell>
        </row>
        <row r="81">
          <cell r="A81" t="str">
            <v>DED2</v>
          </cell>
          <cell r="Y81">
            <v>311.80700000000002</v>
          </cell>
          <cell r="Z81">
            <v>324.43900000000002</v>
          </cell>
          <cell r="AA81">
            <v>299.226</v>
          </cell>
          <cell r="AB81">
            <v>249.26400000000001</v>
          </cell>
          <cell r="AC81">
            <v>257.54000000000002</v>
          </cell>
          <cell r="AD81">
            <v>283.65300000000002</v>
          </cell>
          <cell r="AE81">
            <v>271.88299999999998</v>
          </cell>
          <cell r="AF81">
            <v>298.64600000000002</v>
          </cell>
        </row>
        <row r="82">
          <cell r="A82" t="str">
            <v>DED4</v>
          </cell>
          <cell r="AD82">
            <v>125.82899999999999</v>
          </cell>
          <cell r="AE82">
            <v>162.405</v>
          </cell>
          <cell r="AF82">
            <v>163.76499999999999</v>
          </cell>
        </row>
        <row r="83">
          <cell r="A83" t="str">
            <v>DED5</v>
          </cell>
          <cell r="AD83">
            <v>121.345</v>
          </cell>
          <cell r="AE83">
            <v>102.77500000000001</v>
          </cell>
          <cell r="AF83">
            <v>128.48400000000001</v>
          </cell>
        </row>
        <row r="84">
          <cell r="A84" t="str">
            <v>DEE0</v>
          </cell>
          <cell r="X84">
            <v>71.515000000000001</v>
          </cell>
          <cell r="Y84">
            <v>85.042000000000002</v>
          </cell>
          <cell r="Z84">
            <v>92.159000000000006</v>
          </cell>
          <cell r="AA84">
            <v>75.341999999999999</v>
          </cell>
          <cell r="AB84">
            <v>112.19199999999999</v>
          </cell>
          <cell r="AC84">
            <v>70.739999999999995</v>
          </cell>
          <cell r="AD84">
            <v>88.570999999999998</v>
          </cell>
          <cell r="AE84">
            <v>95.387</v>
          </cell>
          <cell r="AF84">
            <v>101.099</v>
          </cell>
        </row>
        <row r="85">
          <cell r="A85" t="str">
            <v>DEF0</v>
          </cell>
          <cell r="X85">
            <v>262.35700000000003</v>
          </cell>
          <cell r="Y85">
            <v>279.69600000000003</v>
          </cell>
          <cell r="Z85">
            <v>318.62400000000002</v>
          </cell>
          <cell r="AA85">
            <v>278.82900000000001</v>
          </cell>
          <cell r="AB85">
            <v>324.35700000000003</v>
          </cell>
          <cell r="AC85">
            <v>312.03899999999999</v>
          </cell>
          <cell r="AD85">
            <v>290.58800000000002</v>
          </cell>
          <cell r="AE85">
            <v>306.42899999999997</v>
          </cell>
          <cell r="AF85">
            <v>308.66500000000002</v>
          </cell>
        </row>
        <row r="86">
          <cell r="A86" t="str">
            <v>DEG0</v>
          </cell>
          <cell r="X86">
            <v>129.48400000000001</v>
          </cell>
          <cell r="Y86">
            <v>167.464</v>
          </cell>
          <cell r="Z86">
            <v>179.75800000000001</v>
          </cell>
          <cell r="AA86">
            <v>183.24600000000001</v>
          </cell>
          <cell r="AB86">
            <v>212.29300000000001</v>
          </cell>
          <cell r="AC86">
            <v>222.494</v>
          </cell>
          <cell r="AD86">
            <v>218.196</v>
          </cell>
          <cell r="AE86">
            <v>230.25299999999999</v>
          </cell>
          <cell r="AF86">
            <v>229.97800000000001</v>
          </cell>
        </row>
        <row r="87">
          <cell r="A87" t="str">
            <v>DEZZ</v>
          </cell>
        </row>
        <row r="88">
          <cell r="A88" t="str">
            <v>DEXX</v>
          </cell>
        </row>
        <row r="89">
          <cell r="A89" t="str">
            <v>EE00</v>
          </cell>
          <cell r="X89">
            <v>11.101000000000001</v>
          </cell>
          <cell r="Y89">
            <v>6.7709999999999999</v>
          </cell>
          <cell r="Z89">
            <v>13.175000000000001</v>
          </cell>
          <cell r="AA89">
            <v>8.7159999999999993</v>
          </cell>
          <cell r="AB89">
            <v>15.474</v>
          </cell>
          <cell r="AC89">
            <v>12.657999999999999</v>
          </cell>
          <cell r="AD89">
            <v>9.5169999999999995</v>
          </cell>
          <cell r="AE89">
            <v>30.634</v>
          </cell>
          <cell r="AF89">
            <v>40.945999999999998</v>
          </cell>
        </row>
        <row r="90">
          <cell r="A90" t="str">
            <v>EEZZ</v>
          </cell>
        </row>
        <row r="91">
          <cell r="A91" t="str">
            <v>EEXX</v>
          </cell>
        </row>
        <row r="92">
          <cell r="A92" t="str">
            <v>IE01</v>
          </cell>
          <cell r="X92">
            <v>129.00399999999999</v>
          </cell>
          <cell r="Y92">
            <v>80.837999999999994</v>
          </cell>
          <cell r="Z92">
            <v>146.518</v>
          </cell>
          <cell r="AA92">
            <v>137.86500000000001</v>
          </cell>
          <cell r="AB92">
            <v>155.56700000000001</v>
          </cell>
          <cell r="AC92">
            <v>141.916</v>
          </cell>
          <cell r="AD92">
            <v>175.51</v>
          </cell>
          <cell r="AE92">
            <v>176.46799999999999</v>
          </cell>
          <cell r="AF92">
            <v>180.51900000000001</v>
          </cell>
        </row>
        <row r="93">
          <cell r="A93" t="str">
            <v>IE02</v>
          </cell>
          <cell r="X93">
            <v>137.977</v>
          </cell>
          <cell r="Y93">
            <v>127.761</v>
          </cell>
          <cell r="Z93">
            <v>135.81800000000001</v>
          </cell>
          <cell r="AA93">
            <v>114.955</v>
          </cell>
          <cell r="AB93">
            <v>106.962</v>
          </cell>
          <cell r="AC93">
            <v>139.11799999999999</v>
          </cell>
          <cell r="AD93">
            <v>118.10299999999999</v>
          </cell>
          <cell r="AE93">
            <v>119.473</v>
          </cell>
          <cell r="AF93">
            <v>126.989</v>
          </cell>
        </row>
        <row r="94">
          <cell r="A94" t="str">
            <v>IEZZ</v>
          </cell>
        </row>
        <row r="95">
          <cell r="A95" t="str">
            <v>IEXX</v>
          </cell>
        </row>
        <row r="96">
          <cell r="A96" t="str">
            <v>EL11</v>
          </cell>
          <cell r="Z96">
            <v>0.95299999999999996</v>
          </cell>
          <cell r="AD96">
            <v>0.94799999999999995</v>
          </cell>
          <cell r="AF96">
            <v>9.5269999999999992</v>
          </cell>
        </row>
        <row r="97">
          <cell r="A97" t="str">
            <v>EL12</v>
          </cell>
          <cell r="X97">
            <v>8.827</v>
          </cell>
          <cell r="Y97">
            <v>14.62</v>
          </cell>
          <cell r="Z97">
            <v>14.471</v>
          </cell>
          <cell r="AA97">
            <v>15.766</v>
          </cell>
          <cell r="AB97">
            <v>19.149000000000001</v>
          </cell>
          <cell r="AC97">
            <v>12.425000000000001</v>
          </cell>
          <cell r="AD97">
            <v>22.236999999999998</v>
          </cell>
          <cell r="AE97">
            <v>27.343</v>
          </cell>
          <cell r="AF97">
            <v>18.07</v>
          </cell>
        </row>
        <row r="98">
          <cell r="A98" t="str">
            <v>EL13</v>
          </cell>
          <cell r="AD98">
            <v>16.75</v>
          </cell>
        </row>
        <row r="99">
          <cell r="A99" t="str">
            <v>EL14</v>
          </cell>
          <cell r="X99">
            <v>3.22</v>
          </cell>
          <cell r="Y99">
            <v>1.5940000000000001</v>
          </cell>
          <cell r="AA99">
            <v>12.731</v>
          </cell>
          <cell r="AB99">
            <v>0.78300000000000003</v>
          </cell>
          <cell r="AC99">
            <v>11.750999999999999</v>
          </cell>
          <cell r="AD99">
            <v>14.598000000000001</v>
          </cell>
          <cell r="AE99">
            <v>6.7069999999999999</v>
          </cell>
          <cell r="AF99">
            <v>20.971</v>
          </cell>
        </row>
        <row r="100">
          <cell r="A100" t="str">
            <v>EL21</v>
          </cell>
          <cell r="X100">
            <v>3.3109999999999999</v>
          </cell>
          <cell r="Z100">
            <v>2.3839999999999999</v>
          </cell>
          <cell r="AA100">
            <v>2.3690000000000002</v>
          </cell>
          <cell r="AB100">
            <v>15.948</v>
          </cell>
          <cell r="AD100">
            <v>4.8680000000000003</v>
          </cell>
          <cell r="AE100">
            <v>9.44</v>
          </cell>
        </row>
        <row r="101">
          <cell r="A101" t="str">
            <v>EL22</v>
          </cell>
          <cell r="AC101">
            <v>11.025</v>
          </cell>
          <cell r="AF101">
            <v>11.135999999999999</v>
          </cell>
        </row>
        <row r="102">
          <cell r="A102" t="str">
            <v>EL23</v>
          </cell>
          <cell r="X102">
            <v>8.8460000000000001</v>
          </cell>
          <cell r="Y102">
            <v>13.622999999999999</v>
          </cell>
          <cell r="Z102">
            <v>7.891</v>
          </cell>
          <cell r="AA102">
            <v>11.510999999999999</v>
          </cell>
          <cell r="AB102">
            <v>16.593</v>
          </cell>
          <cell r="AC102">
            <v>5.2009999999999996</v>
          </cell>
          <cell r="AD102">
            <v>13.821999999999999</v>
          </cell>
          <cell r="AE102">
            <v>20.738</v>
          </cell>
          <cell r="AF102">
            <v>33.606999999999999</v>
          </cell>
        </row>
        <row r="103">
          <cell r="A103" t="str">
            <v>EL24</v>
          </cell>
          <cell r="Z103">
            <v>14.612</v>
          </cell>
          <cell r="AA103">
            <v>10.804</v>
          </cell>
          <cell r="AB103">
            <v>0.20699999999999999</v>
          </cell>
          <cell r="AC103">
            <v>6.5049999999999999</v>
          </cell>
          <cell r="AD103">
            <v>9</v>
          </cell>
          <cell r="AF103">
            <v>4.0750000000000002</v>
          </cell>
        </row>
        <row r="104">
          <cell r="A104" t="str">
            <v>EL25</v>
          </cell>
          <cell r="X104">
            <v>5.931</v>
          </cell>
          <cell r="Y104">
            <v>4.5229999999999997</v>
          </cell>
          <cell r="Z104">
            <v>8.6809999999999992</v>
          </cell>
          <cell r="AA104">
            <v>1.018</v>
          </cell>
          <cell r="AB104">
            <v>11.981</v>
          </cell>
          <cell r="AD104">
            <v>8.0709999999999997</v>
          </cell>
          <cell r="AE104">
            <v>8.8439999999999994</v>
          </cell>
          <cell r="AF104">
            <v>9.8789999999999996</v>
          </cell>
        </row>
        <row r="105">
          <cell r="A105" t="str">
            <v>EL30</v>
          </cell>
          <cell r="X105">
            <v>22.899000000000001</v>
          </cell>
          <cell r="Y105">
            <v>19.989999999999998</v>
          </cell>
          <cell r="Z105">
            <v>24.414000000000001</v>
          </cell>
          <cell r="AA105">
            <v>26.004999999999999</v>
          </cell>
          <cell r="AB105">
            <v>29.364000000000001</v>
          </cell>
          <cell r="AC105">
            <v>23.108000000000001</v>
          </cell>
          <cell r="AD105">
            <v>35.683</v>
          </cell>
          <cell r="AE105">
            <v>31.343</v>
          </cell>
          <cell r="AF105">
            <v>31.742999999999999</v>
          </cell>
        </row>
        <row r="106">
          <cell r="A106" t="str">
            <v>EL41</v>
          </cell>
          <cell r="AA106">
            <v>13.141</v>
          </cell>
        </row>
        <row r="107">
          <cell r="A107" t="str">
            <v>EL42</v>
          </cell>
          <cell r="Y107">
            <v>15.898</v>
          </cell>
          <cell r="Z107">
            <v>7.452</v>
          </cell>
          <cell r="AC107">
            <v>3.4649999999999999</v>
          </cell>
          <cell r="AD107">
            <v>6.9249999999999998</v>
          </cell>
          <cell r="AE107">
            <v>14.225</v>
          </cell>
          <cell r="AF107">
            <v>0.54500000000000004</v>
          </cell>
        </row>
        <row r="108">
          <cell r="A108" t="str">
            <v>EL43</v>
          </cell>
          <cell r="X108">
            <v>7.2750000000000004</v>
          </cell>
          <cell r="Y108">
            <v>15.968</v>
          </cell>
          <cell r="Z108">
            <v>25.053000000000001</v>
          </cell>
          <cell r="AA108">
            <v>20.986000000000001</v>
          </cell>
          <cell r="AB108">
            <v>19.277000000000001</v>
          </cell>
          <cell r="AC108">
            <v>14.305999999999999</v>
          </cell>
          <cell r="AD108">
            <v>24.376000000000001</v>
          </cell>
          <cell r="AE108">
            <v>28.803000000000001</v>
          </cell>
          <cell r="AF108">
            <v>11.782999999999999</v>
          </cell>
        </row>
        <row r="109">
          <cell r="A109" t="str">
            <v>ELZZ</v>
          </cell>
        </row>
        <row r="110">
          <cell r="A110" t="str">
            <v>ELXX</v>
          </cell>
        </row>
        <row r="111">
          <cell r="A111" t="str">
            <v>ES11</v>
          </cell>
          <cell r="X111">
            <v>6.4969999999999999</v>
          </cell>
          <cell r="Y111">
            <v>5.2169999999999996</v>
          </cell>
          <cell r="Z111">
            <v>11.786</v>
          </cell>
          <cell r="AA111">
            <v>17.16</v>
          </cell>
          <cell r="AB111">
            <v>17.423999999999999</v>
          </cell>
          <cell r="AC111">
            <v>20.798999999999999</v>
          </cell>
          <cell r="AD111">
            <v>25.068000000000001</v>
          </cell>
          <cell r="AE111">
            <v>26.997</v>
          </cell>
          <cell r="AF111">
            <v>22.594999999999999</v>
          </cell>
        </row>
        <row r="112">
          <cell r="A112" t="str">
            <v>ES12</v>
          </cell>
          <cell r="X112">
            <v>22.155000000000001</v>
          </cell>
          <cell r="Y112">
            <v>19.673999999999999</v>
          </cell>
          <cell r="Z112">
            <v>31.890999999999998</v>
          </cell>
          <cell r="AA112">
            <v>15.727</v>
          </cell>
          <cell r="AB112">
            <v>15.558</v>
          </cell>
          <cell r="AC112">
            <v>35.168999999999997</v>
          </cell>
          <cell r="AD112">
            <v>39.180999999999997</v>
          </cell>
          <cell r="AE112">
            <v>32.588999999999999</v>
          </cell>
          <cell r="AF112">
            <v>38.841999999999999</v>
          </cell>
        </row>
        <row r="113">
          <cell r="A113" t="str">
            <v>ES13</v>
          </cell>
          <cell r="X113">
            <v>24.74</v>
          </cell>
          <cell r="Y113">
            <v>3.1880000000000002</v>
          </cell>
          <cell r="Z113">
            <v>20.838999999999999</v>
          </cell>
          <cell r="AA113">
            <v>2.855</v>
          </cell>
          <cell r="AB113">
            <v>20.771000000000001</v>
          </cell>
          <cell r="AC113">
            <v>19.219000000000001</v>
          </cell>
          <cell r="AD113">
            <v>31.613</v>
          </cell>
          <cell r="AE113">
            <v>41.493000000000002</v>
          </cell>
          <cell r="AF113">
            <v>18.009</v>
          </cell>
        </row>
        <row r="114">
          <cell r="A114" t="str">
            <v>ES21</v>
          </cell>
          <cell r="X114">
            <v>75.69</v>
          </cell>
          <cell r="Y114">
            <v>79.153999999999996</v>
          </cell>
          <cell r="Z114">
            <v>84.308000000000007</v>
          </cell>
          <cell r="AA114">
            <v>80.099999999999994</v>
          </cell>
          <cell r="AB114">
            <v>77.89</v>
          </cell>
          <cell r="AC114">
            <v>102.42100000000001</v>
          </cell>
          <cell r="AD114">
            <v>129.36699999999999</v>
          </cell>
          <cell r="AE114">
            <v>131.34</v>
          </cell>
          <cell r="AF114">
            <v>128.4</v>
          </cell>
        </row>
        <row r="115">
          <cell r="A115" t="str">
            <v>ES22</v>
          </cell>
          <cell r="X115">
            <v>103.464</v>
          </cell>
          <cell r="Y115">
            <v>89.405000000000001</v>
          </cell>
          <cell r="Z115">
            <v>90.295000000000002</v>
          </cell>
          <cell r="AA115">
            <v>137.67599999999999</v>
          </cell>
          <cell r="AB115">
            <v>107.687</v>
          </cell>
          <cell r="AC115">
            <v>227.279</v>
          </cell>
          <cell r="AD115">
            <v>207.75200000000001</v>
          </cell>
          <cell r="AE115">
            <v>158.309</v>
          </cell>
          <cell r="AF115">
            <v>197.25899999999999</v>
          </cell>
        </row>
        <row r="116">
          <cell r="A116" t="str">
            <v>ES23</v>
          </cell>
          <cell r="X116">
            <v>12.124000000000001</v>
          </cell>
          <cell r="Y116">
            <v>8.532</v>
          </cell>
          <cell r="Z116">
            <v>8.673</v>
          </cell>
          <cell r="AA116">
            <v>42.947000000000003</v>
          </cell>
          <cell r="AB116">
            <v>57.558999999999997</v>
          </cell>
          <cell r="AC116">
            <v>83.616</v>
          </cell>
          <cell r="AD116">
            <v>34.359000000000002</v>
          </cell>
          <cell r="AE116">
            <v>49.024999999999999</v>
          </cell>
          <cell r="AF116">
            <v>83.12</v>
          </cell>
        </row>
        <row r="117">
          <cell r="A117" t="str">
            <v>ES24</v>
          </cell>
          <cell r="X117">
            <v>38.164999999999999</v>
          </cell>
          <cell r="Y117">
            <v>72.352000000000004</v>
          </cell>
          <cell r="Z117">
            <v>48.488</v>
          </cell>
          <cell r="AA117">
            <v>92.057000000000002</v>
          </cell>
          <cell r="AB117">
            <v>59.868000000000002</v>
          </cell>
          <cell r="AC117">
            <v>56.639000000000003</v>
          </cell>
          <cell r="AD117">
            <v>83.281999999999996</v>
          </cell>
          <cell r="AE117">
            <v>76.837000000000003</v>
          </cell>
          <cell r="AF117">
            <v>113.56699999999999</v>
          </cell>
        </row>
        <row r="118">
          <cell r="A118" t="str">
            <v>ES30</v>
          </cell>
          <cell r="X118">
            <v>65.513000000000005</v>
          </cell>
          <cell r="Y118">
            <v>53.158999999999999</v>
          </cell>
          <cell r="Z118">
            <v>64.215000000000003</v>
          </cell>
          <cell r="AA118">
            <v>52.249000000000002</v>
          </cell>
          <cell r="AB118">
            <v>58.616999999999997</v>
          </cell>
          <cell r="AC118">
            <v>70.727999999999994</v>
          </cell>
          <cell r="AD118">
            <v>78.049000000000007</v>
          </cell>
          <cell r="AE118">
            <v>79.075000000000003</v>
          </cell>
          <cell r="AF118">
            <v>78.998999999999995</v>
          </cell>
        </row>
        <row r="119">
          <cell r="A119" t="str">
            <v>ES41</v>
          </cell>
          <cell r="X119">
            <v>18.984000000000002</v>
          </cell>
          <cell r="Y119">
            <v>21.169</v>
          </cell>
          <cell r="Z119">
            <v>32.222999999999999</v>
          </cell>
          <cell r="AA119">
            <v>27.196999999999999</v>
          </cell>
          <cell r="AB119">
            <v>29.417999999999999</v>
          </cell>
          <cell r="AC119">
            <v>42.517000000000003</v>
          </cell>
          <cell r="AD119">
            <v>45.036999999999999</v>
          </cell>
          <cell r="AE119">
            <v>33.5</v>
          </cell>
          <cell r="AF119">
            <v>33.375999999999998</v>
          </cell>
        </row>
        <row r="120">
          <cell r="A120" t="str">
            <v>ES42</v>
          </cell>
          <cell r="X120">
            <v>7.8760000000000003</v>
          </cell>
          <cell r="Y120">
            <v>9.8810000000000002</v>
          </cell>
          <cell r="Z120">
            <v>17.37</v>
          </cell>
          <cell r="AA120">
            <v>12.519</v>
          </cell>
          <cell r="AB120">
            <v>16.388999999999999</v>
          </cell>
          <cell r="AC120">
            <v>20.053999999999998</v>
          </cell>
          <cell r="AD120">
            <v>31.091999999999999</v>
          </cell>
          <cell r="AE120">
            <v>22.751999999999999</v>
          </cell>
          <cell r="AF120">
            <v>18.818999999999999</v>
          </cell>
        </row>
        <row r="121">
          <cell r="A121" t="str">
            <v>ES43</v>
          </cell>
          <cell r="X121">
            <v>2.383</v>
          </cell>
          <cell r="Y121">
            <v>6.3739999999999997</v>
          </cell>
          <cell r="Z121">
            <v>3.9039999999999999</v>
          </cell>
          <cell r="AA121">
            <v>4.6829999999999998</v>
          </cell>
          <cell r="AC121">
            <v>6.36</v>
          </cell>
          <cell r="AD121">
            <v>12.026999999999999</v>
          </cell>
          <cell r="AE121">
            <v>6.51</v>
          </cell>
          <cell r="AF121">
            <v>3.1459999999999999</v>
          </cell>
        </row>
        <row r="122">
          <cell r="A122" t="str">
            <v>ES51</v>
          </cell>
          <cell r="X122">
            <v>95.087999999999994</v>
          </cell>
          <cell r="Y122">
            <v>109.06399999999999</v>
          </cell>
          <cell r="Z122">
            <v>113.20099999999999</v>
          </cell>
          <cell r="AA122">
            <v>118.295</v>
          </cell>
          <cell r="AB122">
            <v>117.22</v>
          </cell>
          <cell r="AC122">
            <v>139.27500000000001</v>
          </cell>
          <cell r="AD122">
            <v>139.34100000000001</v>
          </cell>
          <cell r="AE122">
            <v>140.77000000000001</v>
          </cell>
          <cell r="AF122">
            <v>136.05799999999999</v>
          </cell>
        </row>
        <row r="123">
          <cell r="A123" t="str">
            <v>ES52</v>
          </cell>
          <cell r="X123">
            <v>44.515000000000001</v>
          </cell>
          <cell r="Y123">
            <v>45.390999999999998</v>
          </cell>
          <cell r="Z123">
            <v>49.728999999999999</v>
          </cell>
          <cell r="AA123">
            <v>47.436999999999998</v>
          </cell>
          <cell r="AB123">
            <v>41.203000000000003</v>
          </cell>
          <cell r="AC123">
            <v>52.820999999999998</v>
          </cell>
          <cell r="AD123">
            <v>50.591999999999999</v>
          </cell>
          <cell r="AE123">
            <v>38.055999999999997</v>
          </cell>
          <cell r="AF123">
            <v>44.857999999999997</v>
          </cell>
        </row>
        <row r="124">
          <cell r="A124" t="str">
            <v>ES53</v>
          </cell>
          <cell r="X124">
            <v>18.021999999999998</v>
          </cell>
          <cell r="Y124">
            <v>25.936</v>
          </cell>
          <cell r="Z124">
            <v>15.755000000000001</v>
          </cell>
          <cell r="AA124">
            <v>6.47</v>
          </cell>
          <cell r="AB124">
            <v>12.661</v>
          </cell>
          <cell r="AC124">
            <v>15.95</v>
          </cell>
          <cell r="AD124">
            <v>12.122999999999999</v>
          </cell>
          <cell r="AE124">
            <v>18.434000000000001</v>
          </cell>
          <cell r="AF124">
            <v>15.173</v>
          </cell>
        </row>
        <row r="125">
          <cell r="A125" t="str">
            <v>ES61</v>
          </cell>
          <cell r="X125">
            <v>10.805</v>
          </cell>
          <cell r="Y125">
            <v>12.398</v>
          </cell>
          <cell r="Z125">
            <v>13.571</v>
          </cell>
          <cell r="AA125">
            <v>16.943000000000001</v>
          </cell>
          <cell r="AB125">
            <v>15.927</v>
          </cell>
          <cell r="AC125">
            <v>12.651</v>
          </cell>
          <cell r="AD125">
            <v>18.170999999999999</v>
          </cell>
          <cell r="AE125">
            <v>19.780999999999999</v>
          </cell>
          <cell r="AF125">
            <v>13.297000000000001</v>
          </cell>
        </row>
        <row r="126">
          <cell r="A126" t="str">
            <v>ES62</v>
          </cell>
          <cell r="X126">
            <v>11.362</v>
          </cell>
          <cell r="Y126">
            <v>20.867999999999999</v>
          </cell>
          <cell r="Z126">
            <v>14.385999999999999</v>
          </cell>
          <cell r="AA126">
            <v>20.436</v>
          </cell>
          <cell r="AB126">
            <v>15.414</v>
          </cell>
          <cell r="AC126">
            <v>16.731999999999999</v>
          </cell>
          <cell r="AD126">
            <v>19.606999999999999</v>
          </cell>
          <cell r="AE126">
            <v>25.486000000000001</v>
          </cell>
          <cell r="AF126">
            <v>34.764000000000003</v>
          </cell>
        </row>
        <row r="127">
          <cell r="A127" t="str">
            <v>ES70</v>
          </cell>
          <cell r="X127">
            <v>6.8550000000000004</v>
          </cell>
          <cell r="Y127">
            <v>14.839</v>
          </cell>
          <cell r="Z127">
            <v>6.431</v>
          </cell>
          <cell r="AA127">
            <v>9.2929999999999993</v>
          </cell>
          <cell r="AB127">
            <v>12.872999999999999</v>
          </cell>
          <cell r="AC127">
            <v>9.0289999999999999</v>
          </cell>
          <cell r="AD127">
            <v>12.523999999999999</v>
          </cell>
          <cell r="AE127">
            <v>7.883</v>
          </cell>
          <cell r="AF127">
            <v>7.3849999999999998</v>
          </cell>
        </row>
        <row r="128">
          <cell r="A128" t="str">
            <v>ESZZ</v>
          </cell>
        </row>
        <row r="129">
          <cell r="A129" t="str">
            <v>ESXX</v>
          </cell>
        </row>
        <row r="130">
          <cell r="A130" t="str">
            <v>FR10</v>
          </cell>
          <cell r="X130">
            <v>556.55100000000004</v>
          </cell>
          <cell r="Y130">
            <v>537.07100000000003</v>
          </cell>
          <cell r="Z130">
            <v>531.13699999999994</v>
          </cell>
          <cell r="AA130">
            <v>513.33600000000001</v>
          </cell>
          <cell r="AB130">
            <v>572.13699999999994</v>
          </cell>
          <cell r="AC130">
            <v>605.79999999999995</v>
          </cell>
          <cell r="AD130">
            <v>551.09199999999998</v>
          </cell>
          <cell r="AE130">
            <v>564.19500000000005</v>
          </cell>
          <cell r="AF130">
            <v>555.27800000000002</v>
          </cell>
        </row>
        <row r="131">
          <cell r="A131" t="str">
            <v>FR21</v>
          </cell>
          <cell r="X131">
            <v>158.59</v>
          </cell>
          <cell r="Y131">
            <v>173.34100000000001</v>
          </cell>
          <cell r="Z131">
            <v>134.833</v>
          </cell>
          <cell r="AA131">
            <v>141.499</v>
          </cell>
          <cell r="AB131">
            <v>135.292</v>
          </cell>
          <cell r="AC131">
            <v>115.42100000000001</v>
          </cell>
          <cell r="AD131">
            <v>128.85499999999999</v>
          </cell>
          <cell r="AE131">
            <v>158.86500000000001</v>
          </cell>
          <cell r="AF131">
            <v>105.59699999999999</v>
          </cell>
        </row>
        <row r="132">
          <cell r="A132" t="str">
            <v>FR22</v>
          </cell>
          <cell r="X132">
            <v>185.71100000000001</v>
          </cell>
          <cell r="Y132">
            <v>177.251</v>
          </cell>
          <cell r="Z132">
            <v>168.59100000000001</v>
          </cell>
          <cell r="AA132">
            <v>157.12200000000001</v>
          </cell>
          <cell r="AB132">
            <v>164.20099999999999</v>
          </cell>
          <cell r="AC132">
            <v>181.74</v>
          </cell>
          <cell r="AD132">
            <v>228.35400000000001</v>
          </cell>
          <cell r="AE132">
            <v>160.65</v>
          </cell>
          <cell r="AF132">
            <v>184.38300000000001</v>
          </cell>
        </row>
        <row r="133">
          <cell r="A133" t="str">
            <v>FR23</v>
          </cell>
          <cell r="X133">
            <v>231.28100000000001</v>
          </cell>
          <cell r="Y133">
            <v>197.864</v>
          </cell>
          <cell r="Z133">
            <v>217.72900000000001</v>
          </cell>
          <cell r="AA133">
            <v>221.43</v>
          </cell>
          <cell r="AB133">
            <v>267.85899999999998</v>
          </cell>
          <cell r="AC133">
            <v>233.62700000000001</v>
          </cell>
          <cell r="AD133">
            <v>274.279</v>
          </cell>
          <cell r="AE133">
            <v>293.73899999999998</v>
          </cell>
          <cell r="AF133">
            <v>271.25400000000002</v>
          </cell>
        </row>
        <row r="134">
          <cell r="A134" t="str">
            <v>FR24</v>
          </cell>
          <cell r="X134">
            <v>247.999</v>
          </cell>
          <cell r="Y134">
            <v>246.947</v>
          </cell>
          <cell r="Z134">
            <v>211.01599999999999</v>
          </cell>
          <cell r="AA134">
            <v>202.99100000000001</v>
          </cell>
          <cell r="AB134">
            <v>240.065</v>
          </cell>
          <cell r="AC134">
            <v>249.10599999999999</v>
          </cell>
          <cell r="AD134">
            <v>246.18</v>
          </cell>
          <cell r="AE134">
            <v>215.053</v>
          </cell>
          <cell r="AF134">
            <v>207.988</v>
          </cell>
        </row>
        <row r="135">
          <cell r="A135" t="str">
            <v>FR25</v>
          </cell>
          <cell r="X135">
            <v>103.19499999999999</v>
          </cell>
          <cell r="Y135">
            <v>163.28800000000001</v>
          </cell>
          <cell r="Z135">
            <v>147.00800000000001</v>
          </cell>
          <cell r="AA135">
            <v>155.578</v>
          </cell>
          <cell r="AB135">
            <v>164.33699999999999</v>
          </cell>
          <cell r="AC135">
            <v>173.31800000000001</v>
          </cell>
          <cell r="AD135">
            <v>142.41900000000001</v>
          </cell>
          <cell r="AE135">
            <v>131.964</v>
          </cell>
          <cell r="AF135">
            <v>160.834</v>
          </cell>
        </row>
        <row r="136">
          <cell r="A136" t="str">
            <v>FR26</v>
          </cell>
          <cell r="X136">
            <v>196.78399999999999</v>
          </cell>
          <cell r="Y136">
            <v>197.221</v>
          </cell>
          <cell r="Z136">
            <v>205.50200000000001</v>
          </cell>
          <cell r="AA136">
            <v>233.178</v>
          </cell>
          <cell r="AB136">
            <v>201.101</v>
          </cell>
          <cell r="AC136">
            <v>170.87299999999999</v>
          </cell>
          <cell r="AD136">
            <v>154.03899999999999</v>
          </cell>
          <cell r="AE136">
            <v>139.93799999999999</v>
          </cell>
          <cell r="AF136">
            <v>170.25399999999999</v>
          </cell>
        </row>
        <row r="137">
          <cell r="A137" t="str">
            <v>FR30</v>
          </cell>
          <cell r="X137">
            <v>107.33799999999999</v>
          </cell>
          <cell r="Y137">
            <v>97.58</v>
          </cell>
          <cell r="Z137">
            <v>93.671999999999997</v>
          </cell>
          <cell r="AA137">
            <v>89.975999999999999</v>
          </cell>
          <cell r="AB137">
            <v>100.289</v>
          </cell>
          <cell r="AC137">
            <v>102.824</v>
          </cell>
          <cell r="AD137">
            <v>109.934</v>
          </cell>
          <cell r="AE137">
            <v>101.74</v>
          </cell>
          <cell r="AF137">
            <v>93.637</v>
          </cell>
        </row>
        <row r="138">
          <cell r="A138" t="str">
            <v>FR41</v>
          </cell>
          <cell r="X138">
            <v>163.602</v>
          </cell>
          <cell r="Y138">
            <v>154.03299999999999</v>
          </cell>
          <cell r="Z138">
            <v>126.143</v>
          </cell>
          <cell r="AA138">
            <v>132.49799999999999</v>
          </cell>
          <cell r="AB138">
            <v>141.31299999999999</v>
          </cell>
          <cell r="AC138">
            <v>137.21899999999999</v>
          </cell>
          <cell r="AD138">
            <v>132.261</v>
          </cell>
          <cell r="AE138">
            <v>155.65199999999999</v>
          </cell>
          <cell r="AF138">
            <v>157.065</v>
          </cell>
        </row>
        <row r="139">
          <cell r="A139" t="str">
            <v>FR42</v>
          </cell>
          <cell r="X139">
            <v>319.68400000000003</v>
          </cell>
          <cell r="Y139">
            <v>329.08100000000002</v>
          </cell>
          <cell r="Z139">
            <v>315.41899999999998</v>
          </cell>
          <cell r="AA139">
            <v>356.05500000000001</v>
          </cell>
          <cell r="AB139">
            <v>385.54199999999997</v>
          </cell>
          <cell r="AC139">
            <v>376.62</v>
          </cell>
          <cell r="AD139">
            <v>388.601</v>
          </cell>
          <cell r="AE139">
            <v>382.767</v>
          </cell>
          <cell r="AF139">
            <v>409.43099999999998</v>
          </cell>
        </row>
        <row r="140">
          <cell r="A140" t="str">
            <v>FR43</v>
          </cell>
          <cell r="X140">
            <v>264.48899999999998</v>
          </cell>
          <cell r="Y140">
            <v>286.03800000000001</v>
          </cell>
          <cell r="Z140">
            <v>214.83799999999999</v>
          </cell>
          <cell r="AA140">
            <v>272.02</v>
          </cell>
          <cell r="AB140">
            <v>253.346</v>
          </cell>
          <cell r="AC140">
            <v>227.70699999999999</v>
          </cell>
          <cell r="AD140">
            <v>300.48899999999998</v>
          </cell>
          <cell r="AE140">
            <v>344.48599999999999</v>
          </cell>
          <cell r="AF140">
            <v>274.19</v>
          </cell>
        </row>
        <row r="141">
          <cell r="A141" t="str">
            <v>FR51</v>
          </cell>
          <cell r="X141">
            <v>117.581</v>
          </cell>
          <cell r="Y141">
            <v>117.66</v>
          </cell>
          <cell r="Z141">
            <v>145.428</v>
          </cell>
          <cell r="AA141">
            <v>149.90799999999999</v>
          </cell>
          <cell r="AB141">
            <v>137.13200000000001</v>
          </cell>
          <cell r="AC141">
            <v>144.09700000000001</v>
          </cell>
          <cell r="AD141">
            <v>149.95099999999999</v>
          </cell>
          <cell r="AE141">
            <v>158.65700000000001</v>
          </cell>
          <cell r="AF141">
            <v>163.22800000000001</v>
          </cell>
        </row>
        <row r="142">
          <cell r="A142" t="str">
            <v>FR52</v>
          </cell>
          <cell r="X142">
            <v>160.27799999999999</v>
          </cell>
          <cell r="Y142">
            <v>211.74299999999999</v>
          </cell>
          <cell r="Z142">
            <v>226.16399999999999</v>
          </cell>
          <cell r="AA142">
            <v>240.15199999999999</v>
          </cell>
          <cell r="AB142">
            <v>275.02600000000001</v>
          </cell>
          <cell r="AC142">
            <v>263.279</v>
          </cell>
          <cell r="AD142">
            <v>312.524</v>
          </cell>
          <cell r="AE142">
            <v>311.262</v>
          </cell>
          <cell r="AF142">
            <v>296.93599999999998</v>
          </cell>
        </row>
        <row r="143">
          <cell r="A143" t="str">
            <v>FR53</v>
          </cell>
          <cell r="X143">
            <v>107.496</v>
          </cell>
          <cell r="Y143">
            <v>151.25899999999999</v>
          </cell>
          <cell r="Z143">
            <v>105.968</v>
          </cell>
          <cell r="AA143">
            <v>114.651</v>
          </cell>
          <cell r="AB143">
            <v>147.678</v>
          </cell>
          <cell r="AC143">
            <v>152.54</v>
          </cell>
          <cell r="AD143">
            <v>137.24100000000001</v>
          </cell>
          <cell r="AE143">
            <v>113.75</v>
          </cell>
          <cell r="AF143">
            <v>96.117999999999995</v>
          </cell>
        </row>
        <row r="144">
          <cell r="A144" t="str">
            <v>FR61</v>
          </cell>
          <cell r="X144">
            <v>89.012</v>
          </cell>
          <cell r="Y144">
            <v>96.447999999999993</v>
          </cell>
          <cell r="Z144">
            <v>92.072000000000003</v>
          </cell>
          <cell r="AA144">
            <v>89.397999999999996</v>
          </cell>
          <cell r="AB144">
            <v>86.093999999999994</v>
          </cell>
          <cell r="AC144">
            <v>129.47900000000001</v>
          </cell>
          <cell r="AD144">
            <v>118.435</v>
          </cell>
          <cell r="AE144">
            <v>122.30500000000001</v>
          </cell>
          <cell r="AF144">
            <v>143.12100000000001</v>
          </cell>
        </row>
        <row r="145">
          <cell r="A145" t="str">
            <v>FR62</v>
          </cell>
          <cell r="X145">
            <v>200.16</v>
          </cell>
          <cell r="Y145">
            <v>198.49</v>
          </cell>
          <cell r="Z145">
            <v>222.04900000000001</v>
          </cell>
          <cell r="AA145">
            <v>219.233</v>
          </cell>
          <cell r="AB145">
            <v>227.74199999999999</v>
          </cell>
          <cell r="AC145">
            <v>274.08699999999999</v>
          </cell>
          <cell r="AD145">
            <v>289.358</v>
          </cell>
          <cell r="AE145">
            <v>287.66199999999998</v>
          </cell>
          <cell r="AF145">
            <v>266.53899999999999</v>
          </cell>
        </row>
        <row r="146">
          <cell r="A146" t="str">
            <v>FR63</v>
          </cell>
          <cell r="X146">
            <v>106.788</v>
          </cell>
          <cell r="Y146">
            <v>114.75700000000001</v>
          </cell>
          <cell r="Z146">
            <v>106.67400000000001</v>
          </cell>
          <cell r="AA146">
            <v>88.436999999999998</v>
          </cell>
          <cell r="AB146">
            <v>138.04499999999999</v>
          </cell>
          <cell r="AC146">
            <v>129.477</v>
          </cell>
          <cell r="AD146">
            <v>173.982</v>
          </cell>
          <cell r="AE146">
            <v>157.86199999999999</v>
          </cell>
          <cell r="AF146">
            <v>87.917000000000002</v>
          </cell>
        </row>
        <row r="147">
          <cell r="A147" t="str">
            <v>FR71</v>
          </cell>
          <cell r="X147">
            <v>460.738</v>
          </cell>
          <cell r="Y147">
            <v>462.86700000000002</v>
          </cell>
          <cell r="Z147">
            <v>484.09100000000001</v>
          </cell>
          <cell r="AA147">
            <v>525.65200000000004</v>
          </cell>
          <cell r="AB147">
            <v>494.95299999999997</v>
          </cell>
          <cell r="AC147">
            <v>502.23399999999998</v>
          </cell>
          <cell r="AD147">
            <v>522.30200000000002</v>
          </cell>
          <cell r="AE147">
            <v>536.15700000000004</v>
          </cell>
          <cell r="AF147">
            <v>575.55200000000002</v>
          </cell>
        </row>
        <row r="148">
          <cell r="A148" t="str">
            <v>FR72</v>
          </cell>
          <cell r="X148">
            <v>231.41300000000001</v>
          </cell>
          <cell r="Y148">
            <v>263.18400000000003</v>
          </cell>
          <cell r="Z148">
            <v>284.58800000000002</v>
          </cell>
          <cell r="AA148">
            <v>257.077</v>
          </cell>
          <cell r="AB148">
            <v>224.63200000000001</v>
          </cell>
          <cell r="AC148">
            <v>252.75700000000001</v>
          </cell>
          <cell r="AD148">
            <v>220.18600000000001</v>
          </cell>
          <cell r="AE148">
            <v>236.01300000000001</v>
          </cell>
          <cell r="AF148">
            <v>272.30099999999999</v>
          </cell>
        </row>
        <row r="149">
          <cell r="A149" t="str">
            <v>FR81</v>
          </cell>
          <cell r="X149">
            <v>144.12</v>
          </cell>
          <cell r="Y149">
            <v>122.175</v>
          </cell>
          <cell r="Z149">
            <v>139.38800000000001</v>
          </cell>
          <cell r="AA149">
            <v>139.911</v>
          </cell>
          <cell r="AB149">
            <v>122.663</v>
          </cell>
          <cell r="AC149">
            <v>140.41800000000001</v>
          </cell>
          <cell r="AD149">
            <v>143.83799999999999</v>
          </cell>
          <cell r="AE149">
            <v>137.61199999999999</v>
          </cell>
          <cell r="AF149">
            <v>133.43799999999999</v>
          </cell>
        </row>
        <row r="150">
          <cell r="A150" t="str">
            <v>FR82</v>
          </cell>
          <cell r="X150">
            <v>216.93600000000001</v>
          </cell>
          <cell r="Y150">
            <v>245.78200000000001</v>
          </cell>
          <cell r="Z150">
            <v>218.72399999999999</v>
          </cell>
          <cell r="AA150">
            <v>237.48500000000001</v>
          </cell>
          <cell r="AB150">
            <v>223.13200000000001</v>
          </cell>
          <cell r="AC150">
            <v>231.08</v>
          </cell>
          <cell r="AD150">
            <v>253.99100000000001</v>
          </cell>
          <cell r="AE150">
            <v>248.39099999999999</v>
          </cell>
          <cell r="AF150">
            <v>275.84800000000001</v>
          </cell>
        </row>
        <row r="151">
          <cell r="A151" t="str">
            <v>FR83</v>
          </cell>
          <cell r="X151">
            <v>25.934000000000001</v>
          </cell>
          <cell r="Y151">
            <v>7.1630000000000003</v>
          </cell>
          <cell r="Z151">
            <v>40.567999999999998</v>
          </cell>
          <cell r="AA151">
            <v>27.143000000000001</v>
          </cell>
          <cell r="AB151">
            <v>54.054000000000002</v>
          </cell>
          <cell r="AC151">
            <v>46.515000000000001</v>
          </cell>
          <cell r="AD151">
            <v>35.927999999999997</v>
          </cell>
          <cell r="AE151">
            <v>85.728999999999999</v>
          </cell>
          <cell r="AF151">
            <v>2.294</v>
          </cell>
        </row>
        <row r="152">
          <cell r="A152" t="str">
            <v>FR91</v>
          </cell>
          <cell r="Z152">
            <v>9.234</v>
          </cell>
          <cell r="AA152">
            <v>1.891</v>
          </cell>
          <cell r="AB152">
            <v>6.4059999999999997</v>
          </cell>
          <cell r="AC152">
            <v>10.63</v>
          </cell>
          <cell r="AD152">
            <v>4.2539999999999996</v>
          </cell>
          <cell r="AE152">
            <v>8.7569999999999997</v>
          </cell>
          <cell r="AF152">
            <v>22.321000000000002</v>
          </cell>
        </row>
        <row r="153">
          <cell r="A153" t="str">
            <v>FR92</v>
          </cell>
          <cell r="Z153">
            <v>7.6289999999999996</v>
          </cell>
          <cell r="AB153">
            <v>8.548</v>
          </cell>
          <cell r="AC153">
            <v>3.1989999999999998</v>
          </cell>
          <cell r="AE153">
            <v>7.8029999999999999</v>
          </cell>
          <cell r="AF153">
            <v>3.2480000000000002</v>
          </cell>
        </row>
        <row r="154">
          <cell r="A154" t="str">
            <v>FR93</v>
          </cell>
          <cell r="AB154">
            <v>18.349</v>
          </cell>
          <cell r="AD154">
            <v>17.73</v>
          </cell>
          <cell r="AF154">
            <v>15.872999999999999</v>
          </cell>
        </row>
        <row r="155">
          <cell r="A155" t="str">
            <v>FR94</v>
          </cell>
          <cell r="Z155">
            <v>5.1239999999999997</v>
          </cell>
          <cell r="AA155">
            <v>8.7720000000000002</v>
          </cell>
          <cell r="AB155">
            <v>10.32</v>
          </cell>
          <cell r="AC155">
            <v>18.506</v>
          </cell>
          <cell r="AD155">
            <v>13.808</v>
          </cell>
          <cell r="AE155">
            <v>12.833</v>
          </cell>
          <cell r="AF155">
            <v>14.545</v>
          </cell>
        </row>
        <row r="156">
          <cell r="A156" t="str">
            <v>FRZZ</v>
          </cell>
        </row>
        <row r="157">
          <cell r="A157" t="str">
            <v>FRXX</v>
          </cell>
        </row>
        <row r="158">
          <cell r="A158" t="str">
            <v>HR03</v>
          </cell>
          <cell r="AF158">
            <v>2.4889999999999999</v>
          </cell>
        </row>
        <row r="159">
          <cell r="A159" t="str">
            <v>HR04</v>
          </cell>
          <cell r="AF159">
            <v>21.344000000000001</v>
          </cell>
        </row>
        <row r="160">
          <cell r="A160" t="str">
            <v>HRZZ</v>
          </cell>
        </row>
        <row r="161">
          <cell r="A161" t="str">
            <v>ITC1</v>
          </cell>
          <cell r="X161">
            <v>257.99799999999999</v>
          </cell>
          <cell r="Y161">
            <v>231.59100000000001</v>
          </cell>
          <cell r="Z161">
            <v>246.845</v>
          </cell>
          <cell r="AA161">
            <v>270.96100000000001</v>
          </cell>
          <cell r="AB161">
            <v>293.971</v>
          </cell>
          <cell r="AC161">
            <v>325.25400000000002</v>
          </cell>
          <cell r="AD161">
            <v>331.072</v>
          </cell>
          <cell r="AE161">
            <v>327.95299999999997</v>
          </cell>
          <cell r="AF161">
            <v>321.65499999999997</v>
          </cell>
        </row>
        <row r="162">
          <cell r="A162" t="str">
            <v>ITC2</v>
          </cell>
          <cell r="X162">
            <v>77.412999999999997</v>
          </cell>
          <cell r="Y162">
            <v>162.01400000000001</v>
          </cell>
          <cell r="Z162">
            <v>148.00700000000001</v>
          </cell>
          <cell r="AA162">
            <v>212.38900000000001</v>
          </cell>
          <cell r="AB162">
            <v>103.806</v>
          </cell>
          <cell r="AC162">
            <v>95.016999999999996</v>
          </cell>
          <cell r="AD162">
            <v>176.274</v>
          </cell>
          <cell r="AE162">
            <v>142.334</v>
          </cell>
          <cell r="AF162">
            <v>56.728999999999999</v>
          </cell>
        </row>
        <row r="163">
          <cell r="A163" t="str">
            <v>ITC3</v>
          </cell>
          <cell r="X163">
            <v>136.321</v>
          </cell>
          <cell r="Y163">
            <v>141.86199999999999</v>
          </cell>
          <cell r="Z163">
            <v>127.527</v>
          </cell>
          <cell r="AA163">
            <v>128.30799999999999</v>
          </cell>
          <cell r="AB163">
            <v>158.53800000000001</v>
          </cell>
          <cell r="AC163">
            <v>139.721</v>
          </cell>
          <cell r="AD163">
            <v>130.25899999999999</v>
          </cell>
          <cell r="AE163">
            <v>192.16</v>
          </cell>
          <cell r="AF163">
            <v>199.369</v>
          </cell>
        </row>
        <row r="164">
          <cell r="A164" t="str">
            <v>ITC4</v>
          </cell>
          <cell r="X164">
            <v>304.12700000000001</v>
          </cell>
          <cell r="Y164">
            <v>342.38400000000001</v>
          </cell>
          <cell r="Z164">
            <v>322.44600000000003</v>
          </cell>
          <cell r="AA164">
            <v>335.86200000000002</v>
          </cell>
          <cell r="AB164">
            <v>328.45800000000003</v>
          </cell>
          <cell r="AC164">
            <v>336.47199999999998</v>
          </cell>
          <cell r="AD164">
            <v>336.911</v>
          </cell>
          <cell r="AE164">
            <v>344.65800000000002</v>
          </cell>
          <cell r="AF164">
            <v>319.09800000000001</v>
          </cell>
        </row>
        <row r="165">
          <cell r="A165" t="str">
            <v>ITH1</v>
          </cell>
          <cell r="X165">
            <v>99.483000000000004</v>
          </cell>
          <cell r="Y165">
            <v>170.74600000000001</v>
          </cell>
          <cell r="Z165">
            <v>67.775000000000006</v>
          </cell>
          <cell r="AA165">
            <v>142.99100000000001</v>
          </cell>
          <cell r="AB165">
            <v>101.50700000000001</v>
          </cell>
          <cell r="AC165">
            <v>142.328</v>
          </cell>
          <cell r="AD165">
            <v>196.58500000000001</v>
          </cell>
          <cell r="AE165">
            <v>189.66</v>
          </cell>
          <cell r="AF165">
            <v>236.511</v>
          </cell>
        </row>
        <row r="166">
          <cell r="A166" t="str">
            <v>ITH2</v>
          </cell>
          <cell r="X166">
            <v>109.306</v>
          </cell>
          <cell r="Y166">
            <v>147.82400000000001</v>
          </cell>
          <cell r="Z166">
            <v>122.239</v>
          </cell>
          <cell r="AA166">
            <v>138.07</v>
          </cell>
          <cell r="AB166">
            <v>143.66300000000001</v>
          </cell>
          <cell r="AC166">
            <v>79.545000000000002</v>
          </cell>
          <cell r="AD166">
            <v>147.42500000000001</v>
          </cell>
          <cell r="AE166">
            <v>125.289</v>
          </cell>
          <cell r="AF166">
            <v>154.83600000000001</v>
          </cell>
        </row>
        <row r="167">
          <cell r="A167" t="str">
            <v>ITH3</v>
          </cell>
          <cell r="X167">
            <v>214.80699999999999</v>
          </cell>
          <cell r="Y167">
            <v>225.624</v>
          </cell>
          <cell r="Z167">
            <v>243.988</v>
          </cell>
          <cell r="AA167">
            <v>243.684</v>
          </cell>
          <cell r="AB167">
            <v>261.08300000000003</v>
          </cell>
          <cell r="AC167">
            <v>269.964</v>
          </cell>
          <cell r="AD167">
            <v>308.59500000000003</v>
          </cell>
          <cell r="AE167">
            <v>297.71800000000002</v>
          </cell>
          <cell r="AF167">
            <v>312.22199999999998</v>
          </cell>
        </row>
        <row r="168">
          <cell r="A168" t="str">
            <v>ITH4</v>
          </cell>
          <cell r="X168">
            <v>236.86600000000001</v>
          </cell>
          <cell r="Y168">
            <v>216.10599999999999</v>
          </cell>
          <cell r="Z168">
            <v>200.744</v>
          </cell>
          <cell r="AA168">
            <v>216.17699999999999</v>
          </cell>
          <cell r="AB168">
            <v>205.93199999999999</v>
          </cell>
          <cell r="AC168">
            <v>276.95400000000001</v>
          </cell>
          <cell r="AD168">
            <v>285.39800000000002</v>
          </cell>
          <cell r="AE168">
            <v>355.48099999999999</v>
          </cell>
          <cell r="AF168">
            <v>322.334</v>
          </cell>
        </row>
        <row r="169">
          <cell r="A169" t="str">
            <v>ITH5</v>
          </cell>
          <cell r="AD169">
            <v>406.24799999999999</v>
          </cell>
          <cell r="AE169">
            <v>436.03199999999998</v>
          </cell>
          <cell r="AF169">
            <v>403.78100000000001</v>
          </cell>
        </row>
        <row r="170">
          <cell r="A170" t="str">
            <v>ITI1</v>
          </cell>
          <cell r="X170">
            <v>148.49100000000001</v>
          </cell>
          <cell r="Y170">
            <v>147.12100000000001</v>
          </cell>
          <cell r="Z170">
            <v>164.964</v>
          </cell>
          <cell r="AA170">
            <v>186.45599999999999</v>
          </cell>
          <cell r="AB170">
            <v>201.07400000000001</v>
          </cell>
          <cell r="AC170">
            <v>182.54400000000001</v>
          </cell>
          <cell r="AD170">
            <v>191.66300000000001</v>
          </cell>
          <cell r="AE170">
            <v>186.196</v>
          </cell>
          <cell r="AF170">
            <v>183.291</v>
          </cell>
        </row>
        <row r="171">
          <cell r="A171" t="str">
            <v>ITI2</v>
          </cell>
          <cell r="X171">
            <v>97.614000000000004</v>
          </cell>
          <cell r="Y171">
            <v>92.917000000000002</v>
          </cell>
          <cell r="Z171">
            <v>83.203000000000003</v>
          </cell>
          <cell r="AA171">
            <v>87.46</v>
          </cell>
          <cell r="AB171">
            <v>92.79</v>
          </cell>
          <cell r="AC171">
            <v>130.91</v>
          </cell>
          <cell r="AD171">
            <v>125.57899999999999</v>
          </cell>
          <cell r="AE171">
            <v>109.68899999999999</v>
          </cell>
          <cell r="AF171">
            <v>134.28</v>
          </cell>
        </row>
        <row r="172">
          <cell r="A172" t="str">
            <v>ITI3</v>
          </cell>
          <cell r="AD172">
            <v>159.22499999999999</v>
          </cell>
          <cell r="AE172">
            <v>173.21700000000001</v>
          </cell>
          <cell r="AF172">
            <v>203.23599999999999</v>
          </cell>
        </row>
        <row r="173">
          <cell r="A173" t="str">
            <v>ITI4</v>
          </cell>
          <cell r="X173">
            <v>75.948999999999998</v>
          </cell>
          <cell r="Y173">
            <v>96.236000000000004</v>
          </cell>
          <cell r="Z173">
            <v>91.671000000000006</v>
          </cell>
          <cell r="AA173">
            <v>80.921000000000006</v>
          </cell>
          <cell r="AB173">
            <v>94.671000000000006</v>
          </cell>
          <cell r="AC173">
            <v>93.49</v>
          </cell>
          <cell r="AD173">
            <v>106.979</v>
          </cell>
          <cell r="AE173">
            <v>101.48699999999999</v>
          </cell>
          <cell r="AF173">
            <v>95.102000000000004</v>
          </cell>
        </row>
        <row r="174">
          <cell r="A174" t="str">
            <v>ITF1</v>
          </cell>
          <cell r="X174">
            <v>110.08799999999999</v>
          </cell>
          <cell r="Y174">
            <v>137.727</v>
          </cell>
          <cell r="Z174">
            <v>114.011</v>
          </cell>
          <cell r="AA174">
            <v>88.263999999999996</v>
          </cell>
          <cell r="AB174">
            <v>98.912999999999997</v>
          </cell>
          <cell r="AC174">
            <v>115.41</v>
          </cell>
          <cell r="AD174">
            <v>94.402000000000001</v>
          </cell>
          <cell r="AE174">
            <v>114.83799999999999</v>
          </cell>
          <cell r="AF174">
            <v>121.101</v>
          </cell>
        </row>
        <row r="175">
          <cell r="A175" t="str">
            <v>ITF2</v>
          </cell>
          <cell r="X175">
            <v>7.3129999999999997</v>
          </cell>
          <cell r="Y175">
            <v>11.933</v>
          </cell>
          <cell r="Z175">
            <v>40.170999999999999</v>
          </cell>
          <cell r="AA175">
            <v>7.8250000000000002</v>
          </cell>
          <cell r="AC175">
            <v>11.971</v>
          </cell>
          <cell r="AD175">
            <v>30.312999999999999</v>
          </cell>
          <cell r="AE175">
            <v>2.9020000000000001</v>
          </cell>
          <cell r="AF175">
            <v>18.564</v>
          </cell>
        </row>
        <row r="176">
          <cell r="A176" t="str">
            <v>ITF3</v>
          </cell>
          <cell r="X176">
            <v>22.786000000000001</v>
          </cell>
          <cell r="Y176">
            <v>23.434000000000001</v>
          </cell>
          <cell r="Z176">
            <v>27.07</v>
          </cell>
          <cell r="AA176">
            <v>22.050999999999998</v>
          </cell>
          <cell r="AB176">
            <v>30.172000000000001</v>
          </cell>
          <cell r="AC176">
            <v>37.412999999999997</v>
          </cell>
          <cell r="AD176">
            <v>50.006999999999998</v>
          </cell>
          <cell r="AE176">
            <v>52.962000000000003</v>
          </cell>
          <cell r="AF176">
            <v>42.819000000000003</v>
          </cell>
        </row>
        <row r="177">
          <cell r="A177" t="str">
            <v>ITF4</v>
          </cell>
          <cell r="X177">
            <v>25.550999999999998</v>
          </cell>
          <cell r="Y177">
            <v>23.896000000000001</v>
          </cell>
          <cell r="Z177">
            <v>23.637</v>
          </cell>
          <cell r="AA177">
            <v>22.503</v>
          </cell>
          <cell r="AB177">
            <v>25.960999999999999</v>
          </cell>
          <cell r="AC177">
            <v>42.186999999999998</v>
          </cell>
          <cell r="AD177">
            <v>38.43</v>
          </cell>
          <cell r="AE177">
            <v>39.42</v>
          </cell>
          <cell r="AF177">
            <v>44.033999999999999</v>
          </cell>
        </row>
        <row r="178">
          <cell r="A178" t="str">
            <v>ITF5</v>
          </cell>
          <cell r="X178">
            <v>25.658999999999999</v>
          </cell>
          <cell r="Y178">
            <v>11.035</v>
          </cell>
          <cell r="Z178">
            <v>11.016999999999999</v>
          </cell>
          <cell r="AA178">
            <v>15.282</v>
          </cell>
          <cell r="AB178">
            <v>36.030999999999999</v>
          </cell>
          <cell r="AC178">
            <v>8.2680000000000007</v>
          </cell>
          <cell r="AD178">
            <v>31.965</v>
          </cell>
          <cell r="AE178">
            <v>23.984000000000002</v>
          </cell>
          <cell r="AF178">
            <v>26.782</v>
          </cell>
        </row>
        <row r="179">
          <cell r="A179" t="str">
            <v>ITF6</v>
          </cell>
          <cell r="X179">
            <v>8.3819999999999997</v>
          </cell>
          <cell r="Y179">
            <v>10.75</v>
          </cell>
          <cell r="Z179">
            <v>10.989000000000001</v>
          </cell>
          <cell r="AA179">
            <v>16.759</v>
          </cell>
          <cell r="AB179">
            <v>9.8940000000000001</v>
          </cell>
          <cell r="AC179">
            <v>21.975999999999999</v>
          </cell>
          <cell r="AD179">
            <v>25.029</v>
          </cell>
          <cell r="AE179">
            <v>21.648</v>
          </cell>
          <cell r="AF179">
            <v>21.896999999999998</v>
          </cell>
        </row>
        <row r="180">
          <cell r="A180" t="str">
            <v>ITG1</v>
          </cell>
          <cell r="X180">
            <v>41.92</v>
          </cell>
          <cell r="Y180">
            <v>34.853000000000002</v>
          </cell>
          <cell r="Z180">
            <v>34.573999999999998</v>
          </cell>
          <cell r="AA180">
            <v>41.057000000000002</v>
          </cell>
          <cell r="AB180">
            <v>39.331000000000003</v>
          </cell>
          <cell r="AC180">
            <v>45.279000000000003</v>
          </cell>
          <cell r="AD180">
            <v>46.884</v>
          </cell>
          <cell r="AE180">
            <v>39.250999999999998</v>
          </cell>
          <cell r="AF180">
            <v>25.157</v>
          </cell>
        </row>
        <row r="181">
          <cell r="A181" t="str">
            <v>ITG2</v>
          </cell>
          <cell r="X181">
            <v>22.097000000000001</v>
          </cell>
          <cell r="Y181">
            <v>20.071000000000002</v>
          </cell>
          <cell r="Z181">
            <v>22.428999999999998</v>
          </cell>
          <cell r="AA181">
            <v>19.666</v>
          </cell>
          <cell r="AB181">
            <v>13.478999999999999</v>
          </cell>
          <cell r="AC181">
            <v>28.891999999999999</v>
          </cell>
          <cell r="AD181">
            <v>26.202000000000002</v>
          </cell>
          <cell r="AE181">
            <v>20.259</v>
          </cell>
          <cell r="AF181">
            <v>28.491</v>
          </cell>
        </row>
        <row r="182">
          <cell r="A182" t="str">
            <v>ITZZ</v>
          </cell>
        </row>
        <row r="183">
          <cell r="A183" t="str">
            <v>ITXX</v>
          </cell>
        </row>
        <row r="184">
          <cell r="A184" t="str">
            <v>CY00</v>
          </cell>
          <cell r="X184">
            <v>14.715</v>
          </cell>
          <cell r="Y184">
            <v>20.058</v>
          </cell>
          <cell r="Z184">
            <v>45.844000000000001</v>
          </cell>
          <cell r="AA184">
            <v>21.22</v>
          </cell>
          <cell r="AB184">
            <v>14.742000000000001</v>
          </cell>
          <cell r="AC184">
            <v>17.059999999999999</v>
          </cell>
          <cell r="AD184">
            <v>45.686999999999998</v>
          </cell>
          <cell r="AE184">
            <v>16.911999999999999</v>
          </cell>
          <cell r="AF184">
            <v>26.257999999999999</v>
          </cell>
        </row>
        <row r="185">
          <cell r="A185" t="str">
            <v>LV00</v>
          </cell>
          <cell r="X185">
            <v>1.508</v>
          </cell>
          <cell r="Y185">
            <v>8.4</v>
          </cell>
          <cell r="Z185">
            <v>4.734</v>
          </cell>
          <cell r="AA185">
            <v>6.1890000000000001</v>
          </cell>
          <cell r="AB185">
            <v>6.5549999999999997</v>
          </cell>
          <cell r="AC185">
            <v>9.0269999999999992</v>
          </cell>
          <cell r="AD185">
            <v>16.488</v>
          </cell>
          <cell r="AE185">
            <v>14.816000000000001</v>
          </cell>
          <cell r="AF185">
            <v>13.923</v>
          </cell>
        </row>
        <row r="186">
          <cell r="A186" t="str">
            <v>LVZZ</v>
          </cell>
        </row>
        <row r="187">
          <cell r="A187" t="str">
            <v>LT00</v>
          </cell>
          <cell r="X187">
            <v>1.7470000000000001</v>
          </cell>
          <cell r="Y187">
            <v>2.63</v>
          </cell>
          <cell r="Z187">
            <v>1.9079999999999999</v>
          </cell>
          <cell r="AA187">
            <v>1.629</v>
          </cell>
          <cell r="AB187">
            <v>9.9689999999999994</v>
          </cell>
          <cell r="AC187">
            <v>6.9530000000000003</v>
          </cell>
          <cell r="AD187">
            <v>5.6239999999999997</v>
          </cell>
          <cell r="AE187">
            <v>6.3760000000000003</v>
          </cell>
          <cell r="AF187">
            <v>6.4640000000000004</v>
          </cell>
        </row>
        <row r="188">
          <cell r="A188" t="str">
            <v>LU00</v>
          </cell>
          <cell r="X188">
            <v>346.34100000000001</v>
          </cell>
          <cell r="Y188">
            <v>428.99599999999998</v>
          </cell>
          <cell r="Z188">
            <v>381.452</v>
          </cell>
          <cell r="AA188">
            <v>314.12299999999999</v>
          </cell>
          <cell r="AB188">
            <v>448.86700000000002</v>
          </cell>
          <cell r="AC188">
            <v>573.65200000000004</v>
          </cell>
          <cell r="AD188">
            <v>478.096</v>
          </cell>
          <cell r="AE188">
            <v>516.87800000000004</v>
          </cell>
          <cell r="AF188">
            <v>342.553</v>
          </cell>
        </row>
        <row r="189">
          <cell r="A189" t="str">
            <v>LUZZ</v>
          </cell>
        </row>
        <row r="190">
          <cell r="A190" t="str">
            <v>HU10</v>
          </cell>
          <cell r="X190">
            <v>71.186999999999998</v>
          </cell>
          <cell r="Y190">
            <v>70.114999999999995</v>
          </cell>
          <cell r="Z190">
            <v>63.814</v>
          </cell>
          <cell r="AA190">
            <v>64.894000000000005</v>
          </cell>
          <cell r="AB190">
            <v>74.373000000000005</v>
          </cell>
          <cell r="AC190">
            <v>86.492000000000004</v>
          </cell>
          <cell r="AD190">
            <v>74.606999999999999</v>
          </cell>
          <cell r="AE190">
            <v>81.27</v>
          </cell>
          <cell r="AF190">
            <v>88.8</v>
          </cell>
        </row>
        <row r="191">
          <cell r="A191" t="str">
            <v>HU21</v>
          </cell>
          <cell r="X191">
            <v>1.946</v>
          </cell>
          <cell r="Y191">
            <v>3.5910000000000002</v>
          </cell>
          <cell r="Z191">
            <v>3.359</v>
          </cell>
          <cell r="AA191">
            <v>9.9120000000000008</v>
          </cell>
          <cell r="AB191">
            <v>9.7279999999999998</v>
          </cell>
          <cell r="AC191">
            <v>15.577</v>
          </cell>
          <cell r="AD191">
            <v>10.567</v>
          </cell>
          <cell r="AE191">
            <v>14.744</v>
          </cell>
          <cell r="AF191">
            <v>18.087</v>
          </cell>
        </row>
        <row r="192">
          <cell r="A192" t="str">
            <v>HU22</v>
          </cell>
          <cell r="X192">
            <v>2.1269999999999998</v>
          </cell>
          <cell r="Y192">
            <v>8.4930000000000003</v>
          </cell>
          <cell r="Z192">
            <v>4.32</v>
          </cell>
          <cell r="AA192">
            <v>5.5090000000000003</v>
          </cell>
          <cell r="AB192">
            <v>10.926</v>
          </cell>
          <cell r="AC192">
            <v>4.1020000000000003</v>
          </cell>
          <cell r="AD192">
            <v>5.859</v>
          </cell>
          <cell r="AE192">
            <v>11.031000000000001</v>
          </cell>
          <cell r="AF192">
            <v>19.709</v>
          </cell>
        </row>
        <row r="193">
          <cell r="A193" t="str">
            <v>HU23</v>
          </cell>
          <cell r="X193">
            <v>4.5720000000000001</v>
          </cell>
          <cell r="Y193">
            <v>4.9039999999999999</v>
          </cell>
          <cell r="Z193">
            <v>6.9359999999999999</v>
          </cell>
          <cell r="AA193">
            <v>10.798999999999999</v>
          </cell>
          <cell r="AB193">
            <v>15.359</v>
          </cell>
          <cell r="AC193">
            <v>12.477</v>
          </cell>
          <cell r="AD193">
            <v>5.9080000000000004</v>
          </cell>
          <cell r="AE193">
            <v>17.425999999999998</v>
          </cell>
          <cell r="AF193">
            <v>31.587</v>
          </cell>
        </row>
        <row r="194">
          <cell r="A194" t="str">
            <v>HU31</v>
          </cell>
          <cell r="X194">
            <v>7.0529999999999999</v>
          </cell>
          <cell r="Y194">
            <v>12.913</v>
          </cell>
          <cell r="Z194">
            <v>2.677</v>
          </cell>
          <cell r="AA194">
            <v>8.1110000000000007</v>
          </cell>
          <cell r="AB194">
            <v>12.737</v>
          </cell>
          <cell r="AC194">
            <v>7.819</v>
          </cell>
          <cell r="AD194">
            <v>7.0890000000000004</v>
          </cell>
          <cell r="AE194">
            <v>13.824999999999999</v>
          </cell>
          <cell r="AF194">
            <v>30.687999999999999</v>
          </cell>
        </row>
        <row r="195">
          <cell r="A195" t="str">
            <v>HU32</v>
          </cell>
          <cell r="X195">
            <v>21.699000000000002</v>
          </cell>
          <cell r="Y195">
            <v>25.638999999999999</v>
          </cell>
          <cell r="Z195">
            <v>13.164</v>
          </cell>
          <cell r="AA195">
            <v>17.026</v>
          </cell>
          <cell r="AB195">
            <v>19.524000000000001</v>
          </cell>
          <cell r="AC195">
            <v>25.911000000000001</v>
          </cell>
          <cell r="AD195">
            <v>23.315999999999999</v>
          </cell>
          <cell r="AE195">
            <v>28.701000000000001</v>
          </cell>
          <cell r="AF195">
            <v>22.757000000000001</v>
          </cell>
        </row>
        <row r="196">
          <cell r="A196" t="str">
            <v>HU33</v>
          </cell>
          <cell r="X196">
            <v>11.8</v>
          </cell>
          <cell r="Y196">
            <v>12.801</v>
          </cell>
          <cell r="Z196">
            <v>12.906000000000001</v>
          </cell>
          <cell r="AA196">
            <v>29.856000000000002</v>
          </cell>
          <cell r="AB196">
            <v>13.153</v>
          </cell>
          <cell r="AC196">
            <v>20.754999999999999</v>
          </cell>
          <cell r="AD196">
            <v>21.408000000000001</v>
          </cell>
          <cell r="AE196">
            <v>27.048999999999999</v>
          </cell>
          <cell r="AF196">
            <v>33.777000000000001</v>
          </cell>
        </row>
        <row r="197">
          <cell r="A197" t="str">
            <v>HUZZ</v>
          </cell>
        </row>
        <row r="198">
          <cell r="A198" t="str">
            <v>HUXX</v>
          </cell>
        </row>
        <row r="199">
          <cell r="A199" t="str">
            <v>MT00</v>
          </cell>
          <cell r="Y199">
            <v>29.45</v>
          </cell>
          <cell r="Z199">
            <v>24.873999999999999</v>
          </cell>
          <cell r="AA199">
            <v>24.984000000000002</v>
          </cell>
          <cell r="AB199">
            <v>20.199000000000002</v>
          </cell>
          <cell r="AC199">
            <v>38.070999999999998</v>
          </cell>
          <cell r="AD199">
            <v>70.093000000000004</v>
          </cell>
          <cell r="AE199">
            <v>42.231999999999999</v>
          </cell>
          <cell r="AF199">
            <v>30.102</v>
          </cell>
        </row>
        <row r="200">
          <cell r="A200" t="str">
            <v>MTZZ</v>
          </cell>
        </row>
        <row r="201">
          <cell r="A201" t="str">
            <v>NL11</v>
          </cell>
          <cell r="X201">
            <v>114.583</v>
          </cell>
          <cell r="Y201">
            <v>165.03399999999999</v>
          </cell>
          <cell r="Z201">
            <v>148.273</v>
          </cell>
          <cell r="AA201">
            <v>189.74700000000001</v>
          </cell>
          <cell r="AB201">
            <v>166.70099999999999</v>
          </cell>
          <cell r="AC201">
            <v>146.30799999999999</v>
          </cell>
          <cell r="AD201">
            <v>129.78100000000001</v>
          </cell>
          <cell r="AE201">
            <v>177.52099999999999</v>
          </cell>
          <cell r="AF201">
            <v>173.011</v>
          </cell>
        </row>
        <row r="202">
          <cell r="A202" t="str">
            <v>NL12</v>
          </cell>
          <cell r="X202">
            <v>125.529</v>
          </cell>
          <cell r="Y202">
            <v>100.846</v>
          </cell>
          <cell r="Z202">
            <v>108.20099999999999</v>
          </cell>
          <cell r="AA202">
            <v>88.135000000000005</v>
          </cell>
          <cell r="AB202">
            <v>107.73099999999999</v>
          </cell>
          <cell r="AC202">
            <v>118.461</v>
          </cell>
          <cell r="AD202">
            <v>114.202</v>
          </cell>
          <cell r="AE202">
            <v>102.334</v>
          </cell>
          <cell r="AF202">
            <v>102.11499999999999</v>
          </cell>
        </row>
        <row r="203">
          <cell r="A203" t="str">
            <v>NL13</v>
          </cell>
          <cell r="X203">
            <v>113.486</v>
          </cell>
          <cell r="Y203">
            <v>173.69800000000001</v>
          </cell>
          <cell r="Z203">
            <v>117.46</v>
          </cell>
          <cell r="AA203">
            <v>140.90700000000001</v>
          </cell>
          <cell r="AB203">
            <v>165.148</v>
          </cell>
          <cell r="AC203">
            <v>182.47900000000001</v>
          </cell>
          <cell r="AD203">
            <v>120.387</v>
          </cell>
          <cell r="AE203">
            <v>180.386</v>
          </cell>
          <cell r="AF203">
            <v>151.02600000000001</v>
          </cell>
        </row>
        <row r="204">
          <cell r="A204" t="str">
            <v>NL21</v>
          </cell>
          <cell r="X204">
            <v>217.28299999999999</v>
          </cell>
          <cell r="Y204">
            <v>200.977</v>
          </cell>
          <cell r="Z204">
            <v>196.25200000000001</v>
          </cell>
          <cell r="AA204">
            <v>169.375</v>
          </cell>
          <cell r="AB204">
            <v>139.387</v>
          </cell>
          <cell r="AC204">
            <v>216.11799999999999</v>
          </cell>
          <cell r="AD204">
            <v>235.791</v>
          </cell>
          <cell r="AE204">
            <v>220.97499999999999</v>
          </cell>
          <cell r="AF204">
            <v>254.435</v>
          </cell>
        </row>
        <row r="205">
          <cell r="A205" t="str">
            <v>NL22</v>
          </cell>
          <cell r="X205">
            <v>232.446</v>
          </cell>
          <cell r="Y205">
            <v>250.75700000000001</v>
          </cell>
          <cell r="Z205">
            <v>230.93100000000001</v>
          </cell>
          <cell r="AA205">
            <v>217.155</v>
          </cell>
          <cell r="AB205">
            <v>226.458</v>
          </cell>
          <cell r="AC205">
            <v>289.68400000000003</v>
          </cell>
          <cell r="AD205">
            <v>290.94799999999998</v>
          </cell>
          <cell r="AE205">
            <v>283.83800000000002</v>
          </cell>
          <cell r="AF205">
            <v>244.21899999999999</v>
          </cell>
        </row>
        <row r="206">
          <cell r="A206" t="str">
            <v>NL23</v>
          </cell>
          <cell r="X206">
            <v>142.07499999999999</v>
          </cell>
          <cell r="Y206">
            <v>166.59</v>
          </cell>
          <cell r="Z206">
            <v>134.77500000000001</v>
          </cell>
          <cell r="AA206">
            <v>109.724</v>
          </cell>
          <cell r="AB206">
            <v>122.16200000000001</v>
          </cell>
          <cell r="AC206">
            <v>137.845</v>
          </cell>
          <cell r="AD206">
            <v>104.617</v>
          </cell>
          <cell r="AE206">
            <v>117.64400000000001</v>
          </cell>
          <cell r="AF206">
            <v>142.00299999999999</v>
          </cell>
        </row>
        <row r="207">
          <cell r="A207" t="str">
            <v>NL31</v>
          </cell>
          <cell r="X207">
            <v>271.49299999999999</v>
          </cell>
          <cell r="Y207">
            <v>293.59500000000003</v>
          </cell>
          <cell r="Z207">
            <v>256.13799999999998</v>
          </cell>
          <cell r="AA207">
            <v>281.99900000000002</v>
          </cell>
          <cell r="AB207">
            <v>270.32799999999997</v>
          </cell>
          <cell r="AC207">
            <v>289.74099999999999</v>
          </cell>
          <cell r="AD207">
            <v>325.25700000000001</v>
          </cell>
          <cell r="AE207">
            <v>327.75599999999997</v>
          </cell>
          <cell r="AF207">
            <v>320.11200000000002</v>
          </cell>
        </row>
        <row r="208">
          <cell r="A208" t="str">
            <v>NL32</v>
          </cell>
          <cell r="X208">
            <v>189.45699999999999</v>
          </cell>
          <cell r="Y208">
            <v>232.67400000000001</v>
          </cell>
          <cell r="Z208">
            <v>186.95400000000001</v>
          </cell>
          <cell r="AA208">
            <v>205.864</v>
          </cell>
          <cell r="AB208">
            <v>204.12799999999999</v>
          </cell>
          <cell r="AC208">
            <v>241.715</v>
          </cell>
          <cell r="AD208">
            <v>195.096</v>
          </cell>
          <cell r="AE208">
            <v>258.53399999999999</v>
          </cell>
          <cell r="AF208">
            <v>252.256</v>
          </cell>
        </row>
        <row r="209">
          <cell r="A209" t="str">
            <v>NL33</v>
          </cell>
          <cell r="X209">
            <v>243.27600000000001</v>
          </cell>
          <cell r="Y209">
            <v>248.33</v>
          </cell>
          <cell r="Z209">
            <v>235.58099999999999</v>
          </cell>
          <cell r="AA209">
            <v>249.02799999999999</v>
          </cell>
          <cell r="AB209">
            <v>265.23099999999999</v>
          </cell>
          <cell r="AC209">
            <v>250.59700000000001</v>
          </cell>
          <cell r="AD209">
            <v>271.28800000000001</v>
          </cell>
          <cell r="AE209">
            <v>281.02800000000002</v>
          </cell>
          <cell r="AF209">
            <v>284.64800000000002</v>
          </cell>
        </row>
        <row r="210">
          <cell r="A210" t="str">
            <v>NL34</v>
          </cell>
          <cell r="X210">
            <v>136.482</v>
          </cell>
          <cell r="Y210">
            <v>138.75399999999999</v>
          </cell>
          <cell r="Z210">
            <v>90.382000000000005</v>
          </cell>
          <cell r="AA210">
            <v>100.85899999999999</v>
          </cell>
          <cell r="AB210">
            <v>123.102</v>
          </cell>
          <cell r="AC210">
            <v>145.69</v>
          </cell>
          <cell r="AD210">
            <v>103.735</v>
          </cell>
          <cell r="AE210">
            <v>131.29300000000001</v>
          </cell>
          <cell r="AF210">
            <v>168.11600000000001</v>
          </cell>
        </row>
        <row r="211">
          <cell r="A211" t="str">
            <v>NL41</v>
          </cell>
          <cell r="X211">
            <v>1252.5119999999999</v>
          </cell>
          <cell r="Y211">
            <v>1522.3140000000001</v>
          </cell>
          <cell r="Z211">
            <v>1969.9549999999999</v>
          </cell>
          <cell r="AA211">
            <v>1560.354</v>
          </cell>
          <cell r="AB211">
            <v>1483.86</v>
          </cell>
          <cell r="AC211">
            <v>1439.9770000000001</v>
          </cell>
          <cell r="AD211">
            <v>1359.57</v>
          </cell>
          <cell r="AE211">
            <v>1385.5070000000001</v>
          </cell>
          <cell r="AF211">
            <v>1060.7539999999999</v>
          </cell>
        </row>
        <row r="212">
          <cell r="A212" t="str">
            <v>NL42</v>
          </cell>
          <cell r="X212">
            <v>320.06400000000002</v>
          </cell>
          <cell r="Y212">
            <v>339.96800000000002</v>
          </cell>
          <cell r="Z212">
            <v>338.70299999999997</v>
          </cell>
          <cell r="AA212">
            <v>342.517</v>
          </cell>
          <cell r="AB212">
            <v>354.767</v>
          </cell>
          <cell r="AC212">
            <v>398.75599999999997</v>
          </cell>
          <cell r="AD212">
            <v>394.85199999999998</v>
          </cell>
          <cell r="AE212">
            <v>445.57400000000001</v>
          </cell>
          <cell r="AF212">
            <v>436.91899999999998</v>
          </cell>
        </row>
        <row r="213">
          <cell r="A213" t="str">
            <v>NLZZ</v>
          </cell>
        </row>
        <row r="214">
          <cell r="A214" t="str">
            <v>NLXX</v>
          </cell>
        </row>
        <row r="215">
          <cell r="A215" t="str">
            <v>AT11</v>
          </cell>
          <cell r="X215">
            <v>116.61499999999999</v>
          </cell>
          <cell r="Y215">
            <v>143.71700000000001</v>
          </cell>
          <cell r="Z215">
            <v>105.919</v>
          </cell>
          <cell r="AA215">
            <v>107.327</v>
          </cell>
          <cell r="AB215">
            <v>179.81899999999999</v>
          </cell>
          <cell r="AC215">
            <v>164.393</v>
          </cell>
          <cell r="AD215">
            <v>126.155</v>
          </cell>
          <cell r="AE215">
            <v>210.13300000000001</v>
          </cell>
          <cell r="AF215">
            <v>206.589</v>
          </cell>
        </row>
        <row r="216">
          <cell r="A216" t="str">
            <v>AT12</v>
          </cell>
          <cell r="X216">
            <v>212.893</v>
          </cell>
          <cell r="Y216">
            <v>243.44800000000001</v>
          </cell>
          <cell r="Z216">
            <v>241.93</v>
          </cell>
          <cell r="AA216">
            <v>239.72399999999999</v>
          </cell>
          <cell r="AB216">
            <v>274.59699999999998</v>
          </cell>
          <cell r="AC216">
            <v>291.57</v>
          </cell>
          <cell r="AD216">
            <v>314.721</v>
          </cell>
          <cell r="AE216">
            <v>341.06</v>
          </cell>
          <cell r="AF216">
            <v>275.899</v>
          </cell>
        </row>
        <row r="217">
          <cell r="A217" t="str">
            <v>AT13</v>
          </cell>
          <cell r="X217">
            <v>260.93700000000001</v>
          </cell>
          <cell r="Y217">
            <v>228.69</v>
          </cell>
          <cell r="Z217">
            <v>284.39699999999999</v>
          </cell>
          <cell r="AA217">
            <v>352.22500000000002</v>
          </cell>
          <cell r="AB217">
            <v>397.952</v>
          </cell>
          <cell r="AC217">
            <v>404.26499999999999</v>
          </cell>
          <cell r="AD217">
            <v>394.10599999999999</v>
          </cell>
          <cell r="AE217">
            <v>492.71</v>
          </cell>
          <cell r="AF217">
            <v>457.72699999999998</v>
          </cell>
        </row>
        <row r="218">
          <cell r="A218" t="str">
            <v>AT21</v>
          </cell>
          <cell r="X218">
            <v>286.95299999999997</v>
          </cell>
          <cell r="Y218">
            <v>230.45599999999999</v>
          </cell>
          <cell r="Z218">
            <v>188.499</v>
          </cell>
          <cell r="AA218">
            <v>327.19400000000002</v>
          </cell>
          <cell r="AB218">
            <v>228.09299999999999</v>
          </cell>
          <cell r="AC218">
            <v>214.66200000000001</v>
          </cell>
          <cell r="AD218">
            <v>290.99799999999999</v>
          </cell>
          <cell r="AE218">
            <v>242.24199999999999</v>
          </cell>
          <cell r="AF218">
            <v>241.036</v>
          </cell>
        </row>
        <row r="219">
          <cell r="A219" t="str">
            <v>AT22</v>
          </cell>
          <cell r="X219">
            <v>282.584</v>
          </cell>
          <cell r="Y219">
            <v>318.12200000000001</v>
          </cell>
          <cell r="Z219">
            <v>310.48399999999998</v>
          </cell>
          <cell r="AA219">
            <v>343.42099999999999</v>
          </cell>
          <cell r="AB219">
            <v>386.17599999999999</v>
          </cell>
          <cell r="AC219">
            <v>368.13600000000002</v>
          </cell>
          <cell r="AD219">
            <v>341.32</v>
          </cell>
          <cell r="AE219">
            <v>436.86200000000002</v>
          </cell>
          <cell r="AF219">
            <v>369.75700000000001</v>
          </cell>
        </row>
        <row r="220">
          <cell r="A220" t="str">
            <v>AT31</v>
          </cell>
          <cell r="X220">
            <v>324.00900000000001</v>
          </cell>
          <cell r="Y220">
            <v>381.07799999999997</v>
          </cell>
          <cell r="Z220">
            <v>383.91199999999998</v>
          </cell>
          <cell r="AA220">
            <v>400.709</v>
          </cell>
          <cell r="AB220">
            <v>372.79500000000002</v>
          </cell>
          <cell r="AC220">
            <v>447.65899999999999</v>
          </cell>
          <cell r="AD220">
            <v>443.14800000000002</v>
          </cell>
          <cell r="AE220">
            <v>488.65</v>
          </cell>
          <cell r="AF220">
            <v>482.84699999999998</v>
          </cell>
        </row>
        <row r="221">
          <cell r="A221" t="str">
            <v>AT32</v>
          </cell>
          <cell r="X221">
            <v>229.93299999999999</v>
          </cell>
          <cell r="Y221">
            <v>300.31200000000001</v>
          </cell>
          <cell r="Z221">
            <v>275.07900000000001</v>
          </cell>
          <cell r="AA221">
            <v>256.50200000000001</v>
          </cell>
          <cell r="AB221">
            <v>310.21300000000002</v>
          </cell>
          <cell r="AC221">
            <v>322.86500000000001</v>
          </cell>
          <cell r="AD221">
            <v>326.76600000000002</v>
          </cell>
          <cell r="AE221">
            <v>394.221</v>
          </cell>
          <cell r="AF221">
            <v>448.88900000000001</v>
          </cell>
        </row>
        <row r="222">
          <cell r="A222" t="str">
            <v>AT33</v>
          </cell>
          <cell r="X222">
            <v>265.78699999999998</v>
          </cell>
          <cell r="Y222">
            <v>266.44600000000003</v>
          </cell>
          <cell r="Z222">
            <v>350.94299999999998</v>
          </cell>
          <cell r="AA222">
            <v>312.44600000000003</v>
          </cell>
          <cell r="AB222">
            <v>315.28899999999999</v>
          </cell>
          <cell r="AC222">
            <v>329.51299999999998</v>
          </cell>
          <cell r="AD222">
            <v>341.447</v>
          </cell>
          <cell r="AE222">
            <v>352.714</v>
          </cell>
          <cell r="AF222">
            <v>403.05200000000002</v>
          </cell>
        </row>
        <row r="223">
          <cell r="A223" t="str">
            <v>AT34</v>
          </cell>
          <cell r="X223">
            <v>658.46900000000005</v>
          </cell>
          <cell r="Y223">
            <v>885.64599999999996</v>
          </cell>
          <cell r="Z223">
            <v>787.21</v>
          </cell>
          <cell r="AA223">
            <v>682.25</v>
          </cell>
          <cell r="AB223">
            <v>724.202</v>
          </cell>
          <cell r="AC223">
            <v>898.529</v>
          </cell>
          <cell r="AD223">
            <v>1018.753</v>
          </cell>
          <cell r="AE223">
            <v>940.33799999999997</v>
          </cell>
          <cell r="AF223">
            <v>1059.115</v>
          </cell>
        </row>
        <row r="224">
          <cell r="A224" t="str">
            <v>ATZZ</v>
          </cell>
        </row>
        <row r="225">
          <cell r="A225" t="str">
            <v>ATXX</v>
          </cell>
        </row>
        <row r="226">
          <cell r="A226" t="str">
            <v>PL11</v>
          </cell>
          <cell r="X226">
            <v>4.5709999999999997</v>
          </cell>
          <cell r="Y226">
            <v>4.7290000000000001</v>
          </cell>
          <cell r="Z226">
            <v>2.4580000000000002</v>
          </cell>
          <cell r="AA226">
            <v>1.234</v>
          </cell>
          <cell r="AB226">
            <v>5.3769999999999998</v>
          </cell>
          <cell r="AC226">
            <v>5.5309999999999997</v>
          </cell>
          <cell r="AD226">
            <v>5.56</v>
          </cell>
          <cell r="AE226">
            <v>9.7789999999999999</v>
          </cell>
          <cell r="AF226">
            <v>11.029</v>
          </cell>
        </row>
        <row r="227">
          <cell r="A227" t="str">
            <v>PL12</v>
          </cell>
          <cell r="X227">
            <v>3.6909999999999998</v>
          </cell>
          <cell r="Y227">
            <v>3.6579999999999999</v>
          </cell>
          <cell r="Z227">
            <v>8.2349999999999994</v>
          </cell>
          <cell r="AA227">
            <v>14.962</v>
          </cell>
          <cell r="AB227">
            <v>12.62</v>
          </cell>
          <cell r="AC227">
            <v>18.574000000000002</v>
          </cell>
          <cell r="AD227">
            <v>14.407</v>
          </cell>
          <cell r="AE227">
            <v>12.063000000000001</v>
          </cell>
          <cell r="AF227">
            <v>17.116</v>
          </cell>
        </row>
        <row r="228">
          <cell r="A228" t="str">
            <v>PL21</v>
          </cell>
          <cell r="X228">
            <v>0.4</v>
          </cell>
          <cell r="Y228">
            <v>3.0760000000000001</v>
          </cell>
          <cell r="Z228">
            <v>2.452</v>
          </cell>
          <cell r="AA228">
            <v>7.9749999999999996</v>
          </cell>
          <cell r="AB228">
            <v>8.1790000000000003</v>
          </cell>
          <cell r="AC228">
            <v>11.698</v>
          </cell>
          <cell r="AD228">
            <v>6.7320000000000002</v>
          </cell>
          <cell r="AE228">
            <v>13.760999999999999</v>
          </cell>
          <cell r="AF228">
            <v>18.667999999999999</v>
          </cell>
        </row>
        <row r="229">
          <cell r="A229" t="str">
            <v>PL22</v>
          </cell>
          <cell r="X229">
            <v>1.718</v>
          </cell>
          <cell r="Y229">
            <v>2.5739999999999998</v>
          </cell>
          <cell r="Z229">
            <v>4.0490000000000004</v>
          </cell>
          <cell r="AA229">
            <v>3.8119999999999998</v>
          </cell>
          <cell r="AB229">
            <v>3.8879999999999999</v>
          </cell>
          <cell r="AC229">
            <v>4.7119999999999997</v>
          </cell>
          <cell r="AD229">
            <v>5.0919999999999996</v>
          </cell>
          <cell r="AE229">
            <v>9.8650000000000002</v>
          </cell>
          <cell r="AF229">
            <v>6.6749999999999998</v>
          </cell>
        </row>
        <row r="230">
          <cell r="A230" t="str">
            <v>PL31</v>
          </cell>
          <cell r="X230">
            <v>0.95599999999999996</v>
          </cell>
          <cell r="Y230">
            <v>0.433</v>
          </cell>
          <cell r="Z230">
            <v>4.1909999999999998</v>
          </cell>
          <cell r="AA230">
            <v>0.6</v>
          </cell>
          <cell r="AB230">
            <v>0.189</v>
          </cell>
          <cell r="AC230">
            <v>0.63900000000000001</v>
          </cell>
          <cell r="AD230">
            <v>2.1269999999999998</v>
          </cell>
          <cell r="AE230">
            <v>2.9809999999999999</v>
          </cell>
          <cell r="AF230">
            <v>8.3089999999999993</v>
          </cell>
        </row>
        <row r="231">
          <cell r="A231" t="str">
            <v>PL32</v>
          </cell>
          <cell r="X231">
            <v>1.095</v>
          </cell>
          <cell r="Y231">
            <v>1.0580000000000001</v>
          </cell>
          <cell r="Z231">
            <v>2.1230000000000002</v>
          </cell>
          <cell r="AA231">
            <v>3.14</v>
          </cell>
          <cell r="AB231">
            <v>4.37</v>
          </cell>
          <cell r="AC231">
            <v>4.0759999999999996</v>
          </cell>
          <cell r="AD231">
            <v>14.02</v>
          </cell>
          <cell r="AE231">
            <v>8.6929999999999996</v>
          </cell>
          <cell r="AF231">
            <v>9.6820000000000004</v>
          </cell>
        </row>
        <row r="232">
          <cell r="A232" t="str">
            <v>PL33</v>
          </cell>
          <cell r="Z232">
            <v>1.6930000000000001</v>
          </cell>
          <cell r="AA232">
            <v>0.83499999999999996</v>
          </cell>
          <cell r="AB232">
            <v>7.407</v>
          </cell>
          <cell r="AC232">
            <v>0.46300000000000002</v>
          </cell>
          <cell r="AD232">
            <v>3.1909999999999998</v>
          </cell>
          <cell r="AE232">
            <v>1.609</v>
          </cell>
          <cell r="AF232">
            <v>5.0579999999999998</v>
          </cell>
        </row>
        <row r="233">
          <cell r="A233" t="str">
            <v>PL34</v>
          </cell>
          <cell r="X233">
            <v>3.484</v>
          </cell>
          <cell r="Y233">
            <v>1.865</v>
          </cell>
          <cell r="Z233">
            <v>1.8420000000000001</v>
          </cell>
          <cell r="AA233">
            <v>0.91600000000000004</v>
          </cell>
          <cell r="AB233">
            <v>2.302</v>
          </cell>
          <cell r="AC233">
            <v>0.66500000000000004</v>
          </cell>
          <cell r="AD233">
            <v>1.992</v>
          </cell>
          <cell r="AE233">
            <v>1.1439999999999999</v>
          </cell>
          <cell r="AF233">
            <v>7.02</v>
          </cell>
        </row>
        <row r="234">
          <cell r="A234" t="str">
            <v>PL41</v>
          </cell>
          <cell r="X234">
            <v>5.4950000000000001</v>
          </cell>
          <cell r="Y234">
            <v>1.647</v>
          </cell>
          <cell r="Z234">
            <v>3.5710000000000002</v>
          </cell>
          <cell r="AA234">
            <v>2.819</v>
          </cell>
          <cell r="AB234">
            <v>11.206</v>
          </cell>
          <cell r="AC234">
            <v>5.5229999999999997</v>
          </cell>
          <cell r="AD234">
            <v>6.9889999999999999</v>
          </cell>
          <cell r="AE234">
            <v>6.9720000000000004</v>
          </cell>
          <cell r="AF234">
            <v>12.483000000000001</v>
          </cell>
        </row>
        <row r="235">
          <cell r="A235" t="str">
            <v>PL42</v>
          </cell>
          <cell r="Z235">
            <v>0.34200000000000003</v>
          </cell>
          <cell r="AA235">
            <v>1.359</v>
          </cell>
          <cell r="AB235">
            <v>2.589</v>
          </cell>
          <cell r="AC235">
            <v>4.3470000000000004</v>
          </cell>
          <cell r="AD235">
            <v>10.25</v>
          </cell>
          <cell r="AE235">
            <v>7.8979999999999997</v>
          </cell>
          <cell r="AF235">
            <v>7.6779999999999999</v>
          </cell>
        </row>
        <row r="236">
          <cell r="A236" t="str">
            <v>PL43</v>
          </cell>
          <cell r="Y236">
            <v>0.72299999999999998</v>
          </cell>
          <cell r="Z236">
            <v>1.034</v>
          </cell>
          <cell r="AA236">
            <v>5.5529999999999999</v>
          </cell>
          <cell r="AB236">
            <v>11.351000000000001</v>
          </cell>
          <cell r="AC236">
            <v>20.338999999999999</v>
          </cell>
          <cell r="AD236">
            <v>18.954999999999998</v>
          </cell>
          <cell r="AE236">
            <v>9.0210000000000008</v>
          </cell>
          <cell r="AF236">
            <v>9.2840000000000007</v>
          </cell>
        </row>
        <row r="237">
          <cell r="A237" t="str">
            <v>PL51</v>
          </cell>
          <cell r="X237">
            <v>1.125</v>
          </cell>
          <cell r="Y237">
            <v>2.7839999999999998</v>
          </cell>
          <cell r="Z237">
            <v>3.0489999999999999</v>
          </cell>
          <cell r="AA237">
            <v>3.2919999999999998</v>
          </cell>
          <cell r="AB237">
            <v>10.923</v>
          </cell>
          <cell r="AC237">
            <v>6.6159999999999997</v>
          </cell>
          <cell r="AD237">
            <v>7.4660000000000002</v>
          </cell>
          <cell r="AE237">
            <v>9.9540000000000006</v>
          </cell>
          <cell r="AF237">
            <v>15.866</v>
          </cell>
        </row>
        <row r="238">
          <cell r="A238" t="str">
            <v>PL52</v>
          </cell>
          <cell r="X238">
            <v>2.6840000000000002</v>
          </cell>
          <cell r="Y238">
            <v>2.5550000000000002</v>
          </cell>
          <cell r="Z238">
            <v>3.2010000000000001</v>
          </cell>
          <cell r="AC238">
            <v>5.1120000000000001</v>
          </cell>
          <cell r="AD238">
            <v>6.2869999999999999</v>
          </cell>
          <cell r="AE238">
            <v>10.125999999999999</v>
          </cell>
          <cell r="AF238">
            <v>7.5090000000000003</v>
          </cell>
        </row>
        <row r="239">
          <cell r="A239" t="str">
            <v>PL61</v>
          </cell>
          <cell r="Z239">
            <v>0.66400000000000003</v>
          </cell>
          <cell r="AB239">
            <v>0.89600000000000002</v>
          </cell>
          <cell r="AC239">
            <v>5.26</v>
          </cell>
          <cell r="AD239">
            <v>2.7050000000000001</v>
          </cell>
          <cell r="AE239">
            <v>4.7140000000000004</v>
          </cell>
          <cell r="AF239">
            <v>14.464</v>
          </cell>
        </row>
        <row r="240">
          <cell r="A240" t="str">
            <v>PL62</v>
          </cell>
          <cell r="Y240">
            <v>0.20499999999999999</v>
          </cell>
          <cell r="AB240">
            <v>3.11</v>
          </cell>
          <cell r="AC240">
            <v>0.879</v>
          </cell>
          <cell r="AD240">
            <v>0.98899999999999999</v>
          </cell>
          <cell r="AE240">
            <v>2.734</v>
          </cell>
        </row>
        <row r="241">
          <cell r="A241" t="str">
            <v>PL63</v>
          </cell>
          <cell r="X241">
            <v>3.286</v>
          </cell>
          <cell r="Y241">
            <v>7.0869999999999997</v>
          </cell>
          <cell r="Z241">
            <v>3.1960000000000002</v>
          </cell>
          <cell r="AA241">
            <v>9.75</v>
          </cell>
          <cell r="AB241">
            <v>4.0449999999999999</v>
          </cell>
          <cell r="AC241">
            <v>5.492</v>
          </cell>
          <cell r="AD241">
            <v>5.3170000000000002</v>
          </cell>
          <cell r="AE241">
            <v>3.1190000000000002</v>
          </cell>
          <cell r="AF241">
            <v>19.100000000000001</v>
          </cell>
        </row>
        <row r="242">
          <cell r="A242" t="str">
            <v>PLZZ</v>
          </cell>
        </row>
        <row r="243">
          <cell r="A243" t="str">
            <v>PLXX</v>
          </cell>
        </row>
        <row r="244">
          <cell r="A244" t="str">
            <v>PT11</v>
          </cell>
          <cell r="X244">
            <v>4.8040000000000003</v>
          </cell>
          <cell r="Y244">
            <v>8.3930000000000007</v>
          </cell>
          <cell r="Z244">
            <v>6.28</v>
          </cell>
          <cell r="AA244">
            <v>9.0730000000000004</v>
          </cell>
          <cell r="AB244">
            <v>13.67</v>
          </cell>
          <cell r="AC244">
            <v>11.199</v>
          </cell>
          <cell r="AD244">
            <v>18.978999999999999</v>
          </cell>
          <cell r="AE244">
            <v>20.073</v>
          </cell>
          <cell r="AF244">
            <v>21.536000000000001</v>
          </cell>
        </row>
        <row r="245">
          <cell r="A245" t="str">
            <v>PT15</v>
          </cell>
          <cell r="X245">
            <v>1.8149999999999999</v>
          </cell>
          <cell r="Z245">
            <v>3.7</v>
          </cell>
          <cell r="AA245">
            <v>2.472</v>
          </cell>
          <cell r="AB245">
            <v>4.7889999999999997</v>
          </cell>
          <cell r="AC245">
            <v>1.1919999999999999</v>
          </cell>
          <cell r="AD245">
            <v>5.5979999999999999</v>
          </cell>
          <cell r="AE245">
            <v>5.8109999999999999</v>
          </cell>
          <cell r="AF245">
            <v>16.629000000000001</v>
          </cell>
        </row>
        <row r="246">
          <cell r="A246" t="str">
            <v>PT16</v>
          </cell>
          <cell r="X246">
            <v>4.8550000000000004</v>
          </cell>
          <cell r="Y246">
            <v>10.439</v>
          </cell>
          <cell r="Z246">
            <v>6.7329999999999997</v>
          </cell>
          <cell r="AA246">
            <v>6.0350000000000001</v>
          </cell>
          <cell r="AB246">
            <v>9.8780000000000001</v>
          </cell>
          <cell r="AC246">
            <v>10.622999999999999</v>
          </cell>
          <cell r="AD246">
            <v>22.972999999999999</v>
          </cell>
          <cell r="AE246">
            <v>15.244999999999999</v>
          </cell>
          <cell r="AF246">
            <v>14.215</v>
          </cell>
        </row>
        <row r="247">
          <cell r="A247" t="str">
            <v>PT17</v>
          </cell>
          <cell r="X247">
            <v>15.307</v>
          </cell>
          <cell r="Y247">
            <v>8.8059999999999992</v>
          </cell>
          <cell r="Z247">
            <v>13.002000000000001</v>
          </cell>
          <cell r="AA247">
            <v>8.2799999999999994</v>
          </cell>
          <cell r="AB247">
            <v>16.760000000000002</v>
          </cell>
          <cell r="AC247">
            <v>13.997999999999999</v>
          </cell>
          <cell r="AD247">
            <v>37.722999999999999</v>
          </cell>
          <cell r="AE247">
            <v>27.913</v>
          </cell>
          <cell r="AF247">
            <v>37.110999999999997</v>
          </cell>
        </row>
        <row r="248">
          <cell r="A248" t="str">
            <v>PT18</v>
          </cell>
          <cell r="X248">
            <v>0.94799999999999995</v>
          </cell>
          <cell r="Z248">
            <v>0.94899999999999995</v>
          </cell>
          <cell r="AA248">
            <v>3.4</v>
          </cell>
          <cell r="AB248">
            <v>2.706</v>
          </cell>
          <cell r="AC248">
            <v>6.66</v>
          </cell>
          <cell r="AD248">
            <v>5.3289999999999997</v>
          </cell>
          <cell r="AE248">
            <v>15.247999999999999</v>
          </cell>
          <cell r="AF248">
            <v>5.4</v>
          </cell>
        </row>
        <row r="249">
          <cell r="A249" t="str">
            <v>PT20</v>
          </cell>
          <cell r="X249">
            <v>3.35</v>
          </cell>
          <cell r="AA249">
            <v>9.4969999999999999</v>
          </cell>
          <cell r="AF249">
            <v>8.8650000000000002</v>
          </cell>
        </row>
        <row r="250">
          <cell r="A250" t="str">
            <v>PT30</v>
          </cell>
          <cell r="X250">
            <v>8.8810000000000002</v>
          </cell>
          <cell r="Y250">
            <v>9.0739999999999998</v>
          </cell>
          <cell r="Z250">
            <v>2.2639999999999998</v>
          </cell>
          <cell r="AB250">
            <v>8.2240000000000002</v>
          </cell>
          <cell r="AE250">
            <v>7.758</v>
          </cell>
          <cell r="AF250">
            <v>0.45800000000000002</v>
          </cell>
        </row>
        <row r="251">
          <cell r="A251" t="str">
            <v>PTZZ</v>
          </cell>
        </row>
        <row r="252">
          <cell r="A252" t="str">
            <v>PTXX</v>
          </cell>
        </row>
        <row r="253">
          <cell r="A253" t="str">
            <v>RO11</v>
          </cell>
          <cell r="Z253">
            <v>0.91400000000000003</v>
          </cell>
          <cell r="AA253">
            <v>0.45300000000000001</v>
          </cell>
          <cell r="AB253">
            <v>2.0219999999999998</v>
          </cell>
          <cell r="AC253">
            <v>3.6019999999999999</v>
          </cell>
          <cell r="AD253">
            <v>3.4420000000000002</v>
          </cell>
          <cell r="AE253">
            <v>1.423</v>
          </cell>
          <cell r="AF253">
            <v>1.502</v>
          </cell>
        </row>
        <row r="254">
          <cell r="A254" t="str">
            <v>RO12</v>
          </cell>
          <cell r="Z254">
            <v>0.108</v>
          </cell>
          <cell r="AA254">
            <v>0.29399999999999998</v>
          </cell>
          <cell r="AD254">
            <v>5.0670000000000002</v>
          </cell>
          <cell r="AE254">
            <v>1.244</v>
          </cell>
          <cell r="AF254">
            <v>3.9350000000000001</v>
          </cell>
        </row>
        <row r="255">
          <cell r="A255" t="str">
            <v>RO21</v>
          </cell>
          <cell r="X255">
            <v>0.433</v>
          </cell>
          <cell r="Y255">
            <v>0.11799999999999999</v>
          </cell>
          <cell r="AA255">
            <v>0.33600000000000002</v>
          </cell>
          <cell r="AB255">
            <v>9.2999999999999999E-2</v>
          </cell>
          <cell r="AC255">
            <v>0.79800000000000004</v>
          </cell>
          <cell r="AD255">
            <v>0.437</v>
          </cell>
          <cell r="AE255">
            <v>2.1840000000000002</v>
          </cell>
          <cell r="AF255">
            <v>0.68899999999999995</v>
          </cell>
        </row>
        <row r="256">
          <cell r="A256" t="str">
            <v>RO22</v>
          </cell>
          <cell r="Z256">
            <v>9.9000000000000005E-2</v>
          </cell>
          <cell r="AA256">
            <v>1.48</v>
          </cell>
          <cell r="AB256">
            <v>0.77100000000000002</v>
          </cell>
          <cell r="AD256">
            <v>0.80600000000000005</v>
          </cell>
          <cell r="AE256">
            <v>2.3159999999999998</v>
          </cell>
        </row>
        <row r="257">
          <cell r="A257" t="str">
            <v>RO31</v>
          </cell>
          <cell r="X257">
            <v>0.69099999999999995</v>
          </cell>
          <cell r="Y257">
            <v>8.8999999999999996E-2</v>
          </cell>
          <cell r="Z257">
            <v>7.4999999999999997E-2</v>
          </cell>
          <cell r="AA257">
            <v>0.29799999999999999</v>
          </cell>
          <cell r="AB257">
            <v>3.6999999999999998E-2</v>
          </cell>
          <cell r="AC257">
            <v>0.81200000000000006</v>
          </cell>
          <cell r="AD257">
            <v>0.85799999999999998</v>
          </cell>
          <cell r="AE257">
            <v>0.42399999999999999</v>
          </cell>
          <cell r="AF257">
            <v>0.54400000000000004</v>
          </cell>
        </row>
        <row r="258">
          <cell r="A258" t="str">
            <v>RO32</v>
          </cell>
          <cell r="X258">
            <v>5.1539999999999999</v>
          </cell>
          <cell r="Y258">
            <v>4.08</v>
          </cell>
          <cell r="Z258">
            <v>4.899</v>
          </cell>
          <cell r="AA258">
            <v>6.375</v>
          </cell>
          <cell r="AB258">
            <v>11.756</v>
          </cell>
          <cell r="AC258">
            <v>11.459</v>
          </cell>
          <cell r="AD258">
            <v>14.686</v>
          </cell>
          <cell r="AE258">
            <v>7.6260000000000003</v>
          </cell>
          <cell r="AF258">
            <v>11.334</v>
          </cell>
        </row>
        <row r="259">
          <cell r="A259" t="str">
            <v>RO41</v>
          </cell>
          <cell r="Y259">
            <v>0.84</v>
          </cell>
          <cell r="Z259">
            <v>1.889</v>
          </cell>
          <cell r="AB259">
            <v>0.14799999999999999</v>
          </cell>
          <cell r="AC259">
            <v>1.5760000000000001</v>
          </cell>
          <cell r="AE259">
            <v>0.47499999999999998</v>
          </cell>
          <cell r="AF259">
            <v>2.2669999999999999</v>
          </cell>
        </row>
        <row r="260">
          <cell r="A260" t="str">
            <v>RO42</v>
          </cell>
          <cell r="Z260">
            <v>1.014</v>
          </cell>
          <cell r="AA260">
            <v>0.222</v>
          </cell>
          <cell r="AB260">
            <v>0.878</v>
          </cell>
          <cell r="AC260">
            <v>2.69</v>
          </cell>
          <cell r="AD260">
            <v>1.07</v>
          </cell>
          <cell r="AE260">
            <v>0.84099999999999997</v>
          </cell>
          <cell r="AF260">
            <v>6.42</v>
          </cell>
        </row>
        <row r="261">
          <cell r="A261" t="str">
            <v>ROZZ</v>
          </cell>
        </row>
        <row r="262">
          <cell r="A262" t="str">
            <v>ROXX</v>
          </cell>
        </row>
        <row r="263">
          <cell r="A263" t="str">
            <v>SI01</v>
          </cell>
          <cell r="Z263">
            <v>30.635000000000002</v>
          </cell>
          <cell r="AA263">
            <v>75.456999999999994</v>
          </cell>
          <cell r="AB263">
            <v>41.786000000000001</v>
          </cell>
          <cell r="AC263">
            <v>101.014</v>
          </cell>
          <cell r="AD263">
            <v>102.262</v>
          </cell>
          <cell r="AE263">
            <v>79.165999999999997</v>
          </cell>
          <cell r="AF263">
            <v>96.296999999999997</v>
          </cell>
        </row>
        <row r="264">
          <cell r="A264" t="str">
            <v>SI02</v>
          </cell>
          <cell r="Z264">
            <v>77.763000000000005</v>
          </cell>
          <cell r="AA264">
            <v>95.644000000000005</v>
          </cell>
          <cell r="AB264">
            <v>116.685</v>
          </cell>
          <cell r="AC264">
            <v>123.06</v>
          </cell>
          <cell r="AD264">
            <v>111.453</v>
          </cell>
          <cell r="AE264">
            <v>118.11499999999999</v>
          </cell>
          <cell r="AF264">
            <v>138.98099999999999</v>
          </cell>
        </row>
        <row r="265">
          <cell r="A265" t="str">
            <v>SIZZ</v>
          </cell>
        </row>
        <row r="266">
          <cell r="A266" t="str">
            <v>SIXX</v>
          </cell>
        </row>
        <row r="267">
          <cell r="A267" t="str">
            <v>SK01</v>
          </cell>
          <cell r="X267">
            <v>22.378</v>
          </cell>
          <cell r="Y267">
            <v>12.731</v>
          </cell>
          <cell r="Z267">
            <v>28.72</v>
          </cell>
          <cell r="AA267">
            <v>44.011000000000003</v>
          </cell>
          <cell r="AB267">
            <v>31.760999999999999</v>
          </cell>
          <cell r="AC267">
            <v>23.295999999999999</v>
          </cell>
          <cell r="AD267">
            <v>33.363999999999997</v>
          </cell>
          <cell r="AE267">
            <v>47.174999999999997</v>
          </cell>
          <cell r="AF267">
            <v>37.677</v>
          </cell>
        </row>
        <row r="268">
          <cell r="A268" t="str">
            <v>SK02</v>
          </cell>
          <cell r="X268">
            <v>4.3490000000000002</v>
          </cell>
          <cell r="Y268">
            <v>2.39</v>
          </cell>
          <cell r="Z268">
            <v>2.7370000000000001</v>
          </cell>
          <cell r="AA268">
            <v>7.28</v>
          </cell>
          <cell r="AB268">
            <v>10.114000000000001</v>
          </cell>
          <cell r="AC268">
            <v>5.69</v>
          </cell>
          <cell r="AD268">
            <v>12.827999999999999</v>
          </cell>
          <cell r="AE268">
            <v>9.5449999999999999</v>
          </cell>
          <cell r="AF268">
            <v>14.526</v>
          </cell>
        </row>
        <row r="269">
          <cell r="A269" t="str">
            <v>SK03</v>
          </cell>
          <cell r="X269">
            <v>0.78800000000000003</v>
          </cell>
          <cell r="Y269">
            <v>3.6429999999999998</v>
          </cell>
          <cell r="Z269">
            <v>0.67700000000000005</v>
          </cell>
          <cell r="AA269">
            <v>2.3010000000000002</v>
          </cell>
          <cell r="AB269">
            <v>3.585</v>
          </cell>
          <cell r="AC269">
            <v>0.75900000000000001</v>
          </cell>
          <cell r="AD269">
            <v>5.6929999999999996</v>
          </cell>
          <cell r="AE269">
            <v>9.5259999999999998</v>
          </cell>
          <cell r="AF269">
            <v>4.4409999999999998</v>
          </cell>
        </row>
        <row r="270">
          <cell r="A270" t="str">
            <v>SK04</v>
          </cell>
          <cell r="X270">
            <v>3.8380000000000001</v>
          </cell>
          <cell r="Y270">
            <v>2.8119999999999998</v>
          </cell>
          <cell r="AA270">
            <v>3.7429999999999999</v>
          </cell>
          <cell r="AB270">
            <v>11.47</v>
          </cell>
          <cell r="AC270">
            <v>8.1289999999999996</v>
          </cell>
          <cell r="AD270">
            <v>6.7720000000000002</v>
          </cell>
          <cell r="AE270">
            <v>12.779</v>
          </cell>
          <cell r="AF270">
            <v>9.9649999999999999</v>
          </cell>
        </row>
        <row r="271">
          <cell r="A271" t="str">
            <v>SKZZ</v>
          </cell>
        </row>
        <row r="272">
          <cell r="A272" t="str">
            <v>SKXX</v>
          </cell>
        </row>
        <row r="273">
          <cell r="A273" t="str">
            <v>FI19</v>
          </cell>
          <cell r="X273">
            <v>548.14599999999996</v>
          </cell>
          <cell r="Y273">
            <v>559.58500000000004</v>
          </cell>
          <cell r="Z273">
            <v>548.90599999999995</v>
          </cell>
          <cell r="AA273">
            <v>516.07100000000003</v>
          </cell>
          <cell r="AB273">
            <v>520.50099999999998</v>
          </cell>
          <cell r="AC273">
            <v>611.35799999999995</v>
          </cell>
          <cell r="AD273">
            <v>543.98299999999995</v>
          </cell>
          <cell r="AE273">
            <v>518.28</v>
          </cell>
          <cell r="AF273">
            <v>429.04199999999997</v>
          </cell>
        </row>
        <row r="274">
          <cell r="A274" t="str">
            <v>FI1B</v>
          </cell>
          <cell r="AD274">
            <v>798.78499999999997</v>
          </cell>
          <cell r="AE274">
            <v>829.42499999999995</v>
          </cell>
          <cell r="AF274">
            <v>766.17700000000002</v>
          </cell>
        </row>
        <row r="275">
          <cell r="A275" t="str">
            <v>FI1C</v>
          </cell>
          <cell r="AD275">
            <v>328.99400000000003</v>
          </cell>
          <cell r="AE275">
            <v>286.18200000000002</v>
          </cell>
          <cell r="AF275">
            <v>307.608</v>
          </cell>
        </row>
        <row r="276">
          <cell r="A276" t="str">
            <v>FI1D</v>
          </cell>
          <cell r="AD276">
            <v>273.84100000000001</v>
          </cell>
          <cell r="AE276">
            <v>287.69900000000001</v>
          </cell>
          <cell r="AF276">
            <v>293.94099999999997</v>
          </cell>
        </row>
        <row r="277">
          <cell r="A277" t="str">
            <v>FI20</v>
          </cell>
          <cell r="X277">
            <v>163.934</v>
          </cell>
          <cell r="Y277">
            <v>287.77</v>
          </cell>
          <cell r="Z277">
            <v>128.87299999999999</v>
          </cell>
          <cell r="AB277">
            <v>204.08199999999999</v>
          </cell>
          <cell r="AC277">
            <v>217.39099999999999</v>
          </cell>
          <cell r="AD277">
            <v>12.057</v>
          </cell>
          <cell r="AE277">
            <v>137.93100000000001</v>
          </cell>
          <cell r="AF277">
            <v>89.864999999999995</v>
          </cell>
        </row>
        <row r="278">
          <cell r="A278" t="str">
            <v>FIZZ</v>
          </cell>
        </row>
        <row r="279">
          <cell r="A279" t="str">
            <v>FIXX</v>
          </cell>
        </row>
        <row r="280">
          <cell r="A280" t="str">
            <v>SE11</v>
          </cell>
          <cell r="X280">
            <v>840.48</v>
          </cell>
          <cell r="Y280">
            <v>745.41499999999996</v>
          </cell>
          <cell r="Z280">
            <v>608.41499999999996</v>
          </cell>
          <cell r="AA280">
            <v>560.98699999999997</v>
          </cell>
          <cell r="AB280">
            <v>557.38599999999997</v>
          </cell>
          <cell r="AC280">
            <v>642.34900000000005</v>
          </cell>
          <cell r="AD280">
            <v>660.59900000000005</v>
          </cell>
          <cell r="AE280">
            <v>751.35799999999995</v>
          </cell>
          <cell r="AF280">
            <v>839.69600000000003</v>
          </cell>
        </row>
        <row r="281">
          <cell r="A281" t="str">
            <v>SE12</v>
          </cell>
          <cell r="X281">
            <v>423.666</v>
          </cell>
          <cell r="Y281">
            <v>502.44400000000002</v>
          </cell>
          <cell r="Z281">
            <v>428.27499999999998</v>
          </cell>
          <cell r="AA281">
            <v>447.60700000000003</v>
          </cell>
          <cell r="AB281">
            <v>415.99299999999999</v>
          </cell>
          <cell r="AC281">
            <v>419.54899999999998</v>
          </cell>
          <cell r="AD281">
            <v>520.19600000000003</v>
          </cell>
          <cell r="AE281">
            <v>543.40599999999995</v>
          </cell>
          <cell r="AF281">
            <v>601.5</v>
          </cell>
        </row>
        <row r="282">
          <cell r="A282" t="str">
            <v>SE21</v>
          </cell>
          <cell r="X282">
            <v>202.517</v>
          </cell>
          <cell r="Y282">
            <v>209.65100000000001</v>
          </cell>
          <cell r="Z282">
            <v>182.72399999999999</v>
          </cell>
          <cell r="AA282">
            <v>175.96299999999999</v>
          </cell>
          <cell r="AB282">
            <v>207.30199999999999</v>
          </cell>
          <cell r="AC282">
            <v>202.17099999999999</v>
          </cell>
          <cell r="AD282">
            <v>225.465</v>
          </cell>
          <cell r="AE282">
            <v>227.47200000000001</v>
          </cell>
          <cell r="AF282">
            <v>223.98699999999999</v>
          </cell>
        </row>
        <row r="283">
          <cell r="A283" t="str">
            <v>SE22</v>
          </cell>
          <cell r="X283">
            <v>680.87800000000004</v>
          </cell>
          <cell r="Y283">
            <v>708.07600000000002</v>
          </cell>
          <cell r="Z283">
            <v>672.327</v>
          </cell>
          <cell r="AA283">
            <v>628.33100000000002</v>
          </cell>
          <cell r="AB283">
            <v>642.87900000000002</v>
          </cell>
          <cell r="AC283">
            <v>697.49300000000005</v>
          </cell>
          <cell r="AD283">
            <v>703.71500000000003</v>
          </cell>
          <cell r="AE283">
            <v>776.42200000000003</v>
          </cell>
          <cell r="AF283">
            <v>821.83399999999995</v>
          </cell>
        </row>
        <row r="284">
          <cell r="A284" t="str">
            <v>SE23</v>
          </cell>
          <cell r="X284">
            <v>459.45800000000003</v>
          </cell>
          <cell r="Y284">
            <v>518.38800000000003</v>
          </cell>
          <cell r="Z284">
            <v>566.24099999999999</v>
          </cell>
          <cell r="AA284">
            <v>544.71699999999998</v>
          </cell>
          <cell r="AB284">
            <v>536.45100000000002</v>
          </cell>
          <cell r="AC284">
            <v>560.67899999999997</v>
          </cell>
          <cell r="AD284">
            <v>609.31700000000001</v>
          </cell>
          <cell r="AE284">
            <v>552.50599999999997</v>
          </cell>
          <cell r="AF284">
            <v>569.99800000000005</v>
          </cell>
        </row>
        <row r="285">
          <cell r="A285" t="str">
            <v>SE31</v>
          </cell>
          <cell r="X285">
            <v>299.14400000000001</v>
          </cell>
          <cell r="Y285">
            <v>367.88099999999997</v>
          </cell>
          <cell r="Z285">
            <v>249.48599999999999</v>
          </cell>
          <cell r="AA285">
            <v>236.89500000000001</v>
          </cell>
          <cell r="AB285">
            <v>234.58600000000001</v>
          </cell>
          <cell r="AC285">
            <v>284.88499999999999</v>
          </cell>
          <cell r="AD285">
            <v>236.465</v>
          </cell>
          <cell r="AE285">
            <v>300.80200000000002</v>
          </cell>
          <cell r="AF285">
            <v>223.90299999999999</v>
          </cell>
        </row>
        <row r="286">
          <cell r="A286" t="str">
            <v>SE32</v>
          </cell>
          <cell r="X286">
            <v>170.90600000000001</v>
          </cell>
          <cell r="Y286">
            <v>220.39</v>
          </cell>
          <cell r="Z286">
            <v>146.09899999999999</v>
          </cell>
          <cell r="AA286">
            <v>110.48699999999999</v>
          </cell>
          <cell r="AB286">
            <v>106.48099999999999</v>
          </cell>
          <cell r="AC286">
            <v>122.16200000000001</v>
          </cell>
          <cell r="AD286">
            <v>185.59399999999999</v>
          </cell>
          <cell r="AE286">
            <v>212.3</v>
          </cell>
          <cell r="AF286">
            <v>182.708</v>
          </cell>
        </row>
        <row r="287">
          <cell r="A287" t="str">
            <v>SE33</v>
          </cell>
          <cell r="X287">
            <v>349.97899999999998</v>
          </cell>
          <cell r="Y287">
            <v>330.899</v>
          </cell>
          <cell r="Z287">
            <v>212.54900000000001</v>
          </cell>
          <cell r="AA287">
            <v>226.64</v>
          </cell>
          <cell r="AB287">
            <v>171.411</v>
          </cell>
          <cell r="AC287">
            <v>221.90299999999999</v>
          </cell>
          <cell r="AD287">
            <v>207.11</v>
          </cell>
          <cell r="AE287">
            <v>303.964</v>
          </cell>
          <cell r="AF287">
            <v>296.096</v>
          </cell>
        </row>
        <row r="288">
          <cell r="A288" t="str">
            <v>SEZZ</v>
          </cell>
        </row>
        <row r="289">
          <cell r="A289" t="str">
            <v>SEXX</v>
          </cell>
        </row>
        <row r="290">
          <cell r="A290" t="str">
            <v>UKC1</v>
          </cell>
          <cell r="X290">
            <v>102.188</v>
          </cell>
          <cell r="Y290">
            <v>111.551</v>
          </cell>
          <cell r="Z290">
            <v>133.83799999999999</v>
          </cell>
          <cell r="AA290">
            <v>173.18199999999999</v>
          </cell>
          <cell r="AB290">
            <v>175.58099999999999</v>
          </cell>
          <cell r="AC290">
            <v>130.048</v>
          </cell>
          <cell r="AD290">
            <v>146.29599999999999</v>
          </cell>
          <cell r="AE290">
            <v>147.46</v>
          </cell>
          <cell r="AF290">
            <v>116.679</v>
          </cell>
        </row>
        <row r="291">
          <cell r="A291" t="str">
            <v>UKC2</v>
          </cell>
          <cell r="X291">
            <v>118.32599999999999</v>
          </cell>
          <cell r="Y291">
            <v>104.56399999999999</v>
          </cell>
          <cell r="Z291">
            <v>73.423000000000002</v>
          </cell>
          <cell r="AA291">
            <v>76.968000000000004</v>
          </cell>
          <cell r="AB291">
            <v>108.932</v>
          </cell>
          <cell r="AC291">
            <v>127.25</v>
          </cell>
          <cell r="AD291">
            <v>100.68300000000001</v>
          </cell>
          <cell r="AE291">
            <v>123.777</v>
          </cell>
          <cell r="AF291">
            <v>97.677999999999997</v>
          </cell>
        </row>
        <row r="292">
          <cell r="A292" t="str">
            <v>UKD1</v>
          </cell>
          <cell r="X292">
            <v>143.85400000000001</v>
          </cell>
          <cell r="Y292">
            <v>120.41500000000001</v>
          </cell>
          <cell r="Z292">
            <v>111.875</v>
          </cell>
          <cell r="AA292">
            <v>122.301</v>
          </cell>
          <cell r="AB292">
            <v>95.070999999999998</v>
          </cell>
          <cell r="AC292">
            <v>99.802000000000007</v>
          </cell>
          <cell r="AD292">
            <v>80.153000000000006</v>
          </cell>
          <cell r="AE292">
            <v>92.173000000000002</v>
          </cell>
          <cell r="AF292">
            <v>85.558000000000007</v>
          </cell>
        </row>
        <row r="293">
          <cell r="A293" t="str">
            <v>UKD3</v>
          </cell>
          <cell r="X293">
            <v>90.570999999999998</v>
          </cell>
          <cell r="Y293">
            <v>108.867</v>
          </cell>
          <cell r="Z293">
            <v>98.722999999999999</v>
          </cell>
          <cell r="AA293">
            <v>97.793999999999997</v>
          </cell>
          <cell r="AB293">
            <v>108.089</v>
          </cell>
          <cell r="AC293">
            <v>99.301000000000002</v>
          </cell>
          <cell r="AD293">
            <v>121.331</v>
          </cell>
          <cell r="AE293">
            <v>91.754999999999995</v>
          </cell>
          <cell r="AF293">
            <v>94.587999999999994</v>
          </cell>
        </row>
        <row r="294">
          <cell r="A294" t="str">
            <v>UKD4</v>
          </cell>
          <cell r="X294">
            <v>105.741</v>
          </cell>
          <cell r="Y294">
            <v>106.919</v>
          </cell>
          <cell r="Z294">
            <v>89.519000000000005</v>
          </cell>
          <cell r="AA294">
            <v>81.543000000000006</v>
          </cell>
          <cell r="AB294">
            <v>98.366</v>
          </cell>
          <cell r="AC294">
            <v>87.941999999999993</v>
          </cell>
          <cell r="AD294">
            <v>107.636</v>
          </cell>
          <cell r="AE294">
            <v>120.79</v>
          </cell>
          <cell r="AF294">
            <v>90.206999999999994</v>
          </cell>
        </row>
        <row r="295">
          <cell r="A295" t="str">
            <v>UKD6</v>
          </cell>
          <cell r="AD295">
            <v>379.05900000000003</v>
          </cell>
          <cell r="AE295">
            <v>265.58699999999999</v>
          </cell>
          <cell r="AF295">
            <v>218.107</v>
          </cell>
        </row>
        <row r="296">
          <cell r="A296" t="str">
            <v>UKD7</v>
          </cell>
          <cell r="AD296">
            <v>133.429</v>
          </cell>
          <cell r="AE296">
            <v>159.541</v>
          </cell>
          <cell r="AF296">
            <v>138.84700000000001</v>
          </cell>
        </row>
        <row r="297">
          <cell r="A297" t="str">
            <v>UKE1</v>
          </cell>
          <cell r="X297">
            <v>84.001999999999995</v>
          </cell>
          <cell r="Y297">
            <v>98.409000000000006</v>
          </cell>
          <cell r="Z297">
            <v>117.776</v>
          </cell>
          <cell r="AA297">
            <v>148.745</v>
          </cell>
          <cell r="AB297">
            <v>110.139</v>
          </cell>
          <cell r="AC297">
            <v>116.163</v>
          </cell>
          <cell r="AD297">
            <v>161.77600000000001</v>
          </cell>
          <cell r="AE297">
            <v>103.595</v>
          </cell>
          <cell r="AF297">
            <v>163.22800000000001</v>
          </cell>
        </row>
        <row r="298">
          <cell r="A298" t="str">
            <v>UKE2</v>
          </cell>
          <cell r="X298">
            <v>227.21299999999999</v>
          </cell>
          <cell r="Y298">
            <v>163.19900000000001</v>
          </cell>
          <cell r="Z298">
            <v>150.35599999999999</v>
          </cell>
          <cell r="AA298">
            <v>165.66200000000001</v>
          </cell>
          <cell r="AB298">
            <v>183.98699999999999</v>
          </cell>
          <cell r="AC298">
            <v>136.904</v>
          </cell>
          <cell r="AD298">
            <v>149.822</v>
          </cell>
          <cell r="AE298">
            <v>141.67699999999999</v>
          </cell>
          <cell r="AF298">
            <v>226.00299999999999</v>
          </cell>
        </row>
        <row r="299">
          <cell r="A299" t="str">
            <v>UKE3</v>
          </cell>
          <cell r="X299">
            <v>80.88</v>
          </cell>
          <cell r="Y299">
            <v>95.822999999999993</v>
          </cell>
          <cell r="Z299">
            <v>86.78</v>
          </cell>
          <cell r="AA299">
            <v>108.706</v>
          </cell>
          <cell r="AB299">
            <v>79.180999999999997</v>
          </cell>
          <cell r="AC299">
            <v>75.602000000000004</v>
          </cell>
          <cell r="AD299">
            <v>99.454999999999998</v>
          </cell>
          <cell r="AE299">
            <v>91.768000000000001</v>
          </cell>
          <cell r="AF299">
            <v>83.981999999999999</v>
          </cell>
        </row>
        <row r="300">
          <cell r="A300" t="str">
            <v>UKE4</v>
          </cell>
          <cell r="X300">
            <v>166.00899999999999</v>
          </cell>
          <cell r="Y300">
            <v>154.815</v>
          </cell>
          <cell r="Z300">
            <v>126.31</v>
          </cell>
          <cell r="AA300">
            <v>116.33799999999999</v>
          </cell>
          <cell r="AB300">
            <v>118.294</v>
          </cell>
          <cell r="AC300">
            <v>121.236</v>
          </cell>
          <cell r="AD300">
            <v>102.893</v>
          </cell>
          <cell r="AE300">
            <v>106.80200000000001</v>
          </cell>
          <cell r="AF300">
            <v>100.768</v>
          </cell>
        </row>
        <row r="301">
          <cell r="A301" t="str">
            <v>UKF1</v>
          </cell>
          <cell r="X301">
            <v>193.22200000000001</v>
          </cell>
          <cell r="Y301">
            <v>185.679</v>
          </cell>
          <cell r="Z301">
            <v>189.85900000000001</v>
          </cell>
          <cell r="AA301">
            <v>172.18899999999999</v>
          </cell>
          <cell r="AB301">
            <v>186.08</v>
          </cell>
          <cell r="AC301">
            <v>179.571</v>
          </cell>
          <cell r="AD301">
            <v>172.35300000000001</v>
          </cell>
          <cell r="AE301">
            <v>211.01400000000001</v>
          </cell>
          <cell r="AF301">
            <v>189.29</v>
          </cell>
        </row>
        <row r="302">
          <cell r="A302" t="str">
            <v>UKF2</v>
          </cell>
          <cell r="X302">
            <v>211.26499999999999</v>
          </cell>
          <cell r="Y302">
            <v>191.52699999999999</v>
          </cell>
          <cell r="Z302">
            <v>157.76599999999999</v>
          </cell>
          <cell r="AA302">
            <v>177.547</v>
          </cell>
          <cell r="AB302">
            <v>189.584</v>
          </cell>
          <cell r="AC302">
            <v>154.63300000000001</v>
          </cell>
          <cell r="AD302">
            <v>182.34899999999999</v>
          </cell>
          <cell r="AE302">
            <v>162.61799999999999</v>
          </cell>
          <cell r="AF302">
            <v>148.59200000000001</v>
          </cell>
        </row>
        <row r="303">
          <cell r="A303" t="str">
            <v>UKF3</v>
          </cell>
          <cell r="X303">
            <v>59.045000000000002</v>
          </cell>
          <cell r="Y303">
            <v>65.191999999999993</v>
          </cell>
          <cell r="Z303">
            <v>65.477999999999994</v>
          </cell>
          <cell r="AA303">
            <v>42.914999999999999</v>
          </cell>
          <cell r="AB303">
            <v>78.052000000000007</v>
          </cell>
          <cell r="AC303">
            <v>92.055999999999997</v>
          </cell>
          <cell r="AD303">
            <v>79.13</v>
          </cell>
          <cell r="AE303">
            <v>91.42</v>
          </cell>
          <cell r="AF303">
            <v>145.304</v>
          </cell>
        </row>
        <row r="304">
          <cell r="A304" t="str">
            <v>UKG1</v>
          </cell>
          <cell r="X304">
            <v>247.982</v>
          </cell>
          <cell r="Y304">
            <v>277.95600000000002</v>
          </cell>
          <cell r="Z304">
            <v>301.28100000000001</v>
          </cell>
          <cell r="AA304">
            <v>308.88499999999999</v>
          </cell>
          <cell r="AB304">
            <v>302.42099999999999</v>
          </cell>
          <cell r="AC304">
            <v>266.72500000000002</v>
          </cell>
          <cell r="AD304">
            <v>171.41499999999999</v>
          </cell>
          <cell r="AE304">
            <v>223.83500000000001</v>
          </cell>
          <cell r="AF304">
            <v>174.47900000000001</v>
          </cell>
        </row>
        <row r="305">
          <cell r="A305" t="str">
            <v>UKG2</v>
          </cell>
          <cell r="X305">
            <v>109.92400000000001</v>
          </cell>
          <cell r="Y305">
            <v>107.883</v>
          </cell>
          <cell r="Z305">
            <v>98.358999999999995</v>
          </cell>
          <cell r="AA305">
            <v>106.41</v>
          </cell>
          <cell r="AB305">
            <v>95.198999999999998</v>
          </cell>
          <cell r="AC305">
            <v>116.22199999999999</v>
          </cell>
          <cell r="AD305">
            <v>107.873</v>
          </cell>
          <cell r="AE305">
            <v>76.918000000000006</v>
          </cell>
          <cell r="AF305">
            <v>81.61</v>
          </cell>
        </row>
        <row r="306">
          <cell r="A306" t="str">
            <v>UKG3</v>
          </cell>
          <cell r="X306">
            <v>122.944</v>
          </cell>
          <cell r="Y306">
            <v>123.90300000000001</v>
          </cell>
          <cell r="Z306">
            <v>114.956</v>
          </cell>
          <cell r="AA306">
            <v>100.643</v>
          </cell>
          <cell r="AB306">
            <v>90.27</v>
          </cell>
          <cell r="AC306">
            <v>94.284999999999997</v>
          </cell>
          <cell r="AD306">
            <v>111.294</v>
          </cell>
          <cell r="AE306">
            <v>104.285</v>
          </cell>
          <cell r="AF306">
            <v>87.183000000000007</v>
          </cell>
        </row>
        <row r="307">
          <cell r="A307" t="str">
            <v>UKH1</v>
          </cell>
          <cell r="X307">
            <v>457.20600000000002</v>
          </cell>
          <cell r="Y307">
            <v>449.24700000000001</v>
          </cell>
          <cell r="Z307">
            <v>510.86599999999999</v>
          </cell>
          <cell r="AA307">
            <v>432.02300000000002</v>
          </cell>
          <cell r="AB307">
            <v>445.48899999999998</v>
          </cell>
          <cell r="AC307">
            <v>443.67</v>
          </cell>
          <cell r="AD307">
            <v>467.87799999999999</v>
          </cell>
          <cell r="AE307">
            <v>439.60899999999998</v>
          </cell>
          <cell r="AF307">
            <v>437.5</v>
          </cell>
        </row>
        <row r="308">
          <cell r="A308" t="str">
            <v>UKH2</v>
          </cell>
          <cell r="X308">
            <v>325.12700000000001</v>
          </cell>
          <cell r="Y308">
            <v>345.24700000000001</v>
          </cell>
          <cell r="Z308">
            <v>333.53800000000001</v>
          </cell>
          <cell r="AA308">
            <v>360.91800000000001</v>
          </cell>
          <cell r="AB308">
            <v>362.89499999999998</v>
          </cell>
          <cell r="AC308">
            <v>298.51400000000001</v>
          </cell>
          <cell r="AD308">
            <v>318.2</v>
          </cell>
          <cell r="AE308">
            <v>318.589</v>
          </cell>
          <cell r="AF308">
            <v>258.74900000000002</v>
          </cell>
        </row>
        <row r="309">
          <cell r="A309" t="str">
            <v>UKH3</v>
          </cell>
          <cell r="X309">
            <v>258.53300000000002</v>
          </cell>
          <cell r="Y309">
            <v>244.274</v>
          </cell>
          <cell r="Z309">
            <v>234.93600000000001</v>
          </cell>
          <cell r="AA309">
            <v>225.32900000000001</v>
          </cell>
          <cell r="AB309">
            <v>174.35599999999999</v>
          </cell>
          <cell r="AC309">
            <v>205.62899999999999</v>
          </cell>
          <cell r="AD309">
            <v>187.20400000000001</v>
          </cell>
          <cell r="AE309">
            <v>185.65899999999999</v>
          </cell>
          <cell r="AF309">
            <v>182.114</v>
          </cell>
        </row>
        <row r="310">
          <cell r="A310" t="str">
            <v>UKI1</v>
          </cell>
          <cell r="X310">
            <v>176.70400000000001</v>
          </cell>
          <cell r="Y310">
            <v>199.702</v>
          </cell>
          <cell r="Z310">
            <v>188.37</v>
          </cell>
          <cell r="AA310">
            <v>153.39500000000001</v>
          </cell>
          <cell r="AB310">
            <v>188.71700000000001</v>
          </cell>
          <cell r="AC310">
            <v>204.75700000000001</v>
          </cell>
          <cell r="AD310">
            <v>206.46</v>
          </cell>
          <cell r="AE310">
            <v>205.03</v>
          </cell>
          <cell r="AF310">
            <v>197.291</v>
          </cell>
        </row>
        <row r="311">
          <cell r="A311" t="str">
            <v>UKI2</v>
          </cell>
          <cell r="X311">
            <v>113.566</v>
          </cell>
          <cell r="Y311">
            <v>122.32899999999999</v>
          </cell>
          <cell r="Z311">
            <v>104.958</v>
          </cell>
          <cell r="AA311">
            <v>105.08799999999999</v>
          </cell>
          <cell r="AB311">
            <v>85.510999999999996</v>
          </cell>
          <cell r="AC311">
            <v>76.882000000000005</v>
          </cell>
          <cell r="AD311">
            <v>80.980999999999995</v>
          </cell>
          <cell r="AE311">
            <v>80.296999999999997</v>
          </cell>
          <cell r="AF311">
            <v>83.421000000000006</v>
          </cell>
        </row>
        <row r="312">
          <cell r="A312" t="str">
            <v>UKJ1</v>
          </cell>
          <cell r="X312">
            <v>441.36099999999999</v>
          </cell>
          <cell r="Y312">
            <v>471.01900000000001</v>
          </cell>
          <cell r="Z312">
            <v>428.846</v>
          </cell>
          <cell r="AA312">
            <v>388.572</v>
          </cell>
          <cell r="AB312">
            <v>410.17500000000001</v>
          </cell>
          <cell r="AC312">
            <v>382.45400000000001</v>
          </cell>
          <cell r="AD312">
            <v>406.23399999999998</v>
          </cell>
          <cell r="AE312">
            <v>441.81900000000002</v>
          </cell>
          <cell r="AF312">
            <v>445.41699999999997</v>
          </cell>
        </row>
        <row r="313">
          <cell r="A313" t="str">
            <v>UKJ2</v>
          </cell>
          <cell r="X313">
            <v>240.59100000000001</v>
          </cell>
          <cell r="Y313">
            <v>230.94900000000001</v>
          </cell>
          <cell r="Z313">
            <v>223.90799999999999</v>
          </cell>
          <cell r="AA313">
            <v>336.34500000000003</v>
          </cell>
          <cell r="AB313">
            <v>345.82600000000002</v>
          </cell>
          <cell r="AC313">
            <v>403.14</v>
          </cell>
          <cell r="AD313">
            <v>325.07799999999997</v>
          </cell>
          <cell r="AE313">
            <v>302.01299999999998</v>
          </cell>
          <cell r="AF313">
            <v>269.88099999999997</v>
          </cell>
        </row>
        <row r="314">
          <cell r="A314" t="str">
            <v>UKJ3</v>
          </cell>
          <cell r="X314">
            <v>307.875</v>
          </cell>
          <cell r="Y314">
            <v>413.14100000000002</v>
          </cell>
          <cell r="Z314">
            <v>253.05500000000001</v>
          </cell>
          <cell r="AA314">
            <v>263.971</v>
          </cell>
          <cell r="AB314">
            <v>312.8</v>
          </cell>
          <cell r="AC314">
            <v>283.92500000000001</v>
          </cell>
          <cell r="AD314">
            <v>280.44499999999999</v>
          </cell>
          <cell r="AE314">
            <v>299.86599999999999</v>
          </cell>
          <cell r="AF314">
            <v>316.66300000000001</v>
          </cell>
        </row>
        <row r="315">
          <cell r="A315" t="str">
            <v>UKJ4</v>
          </cell>
          <cell r="X315">
            <v>234.364</v>
          </cell>
          <cell r="Y315">
            <v>223.27699999999999</v>
          </cell>
          <cell r="Z315">
            <v>180.03299999999999</v>
          </cell>
          <cell r="AA315">
            <v>181.41</v>
          </cell>
          <cell r="AB315">
            <v>185.01900000000001</v>
          </cell>
          <cell r="AC315">
            <v>174.14</v>
          </cell>
          <cell r="AD315">
            <v>158.208</v>
          </cell>
          <cell r="AE315">
            <v>138.77500000000001</v>
          </cell>
          <cell r="AF315">
            <v>120.687</v>
          </cell>
        </row>
        <row r="316">
          <cell r="A316" t="str">
            <v>UKK1</v>
          </cell>
          <cell r="X316">
            <v>374.14699999999999</v>
          </cell>
          <cell r="Y316">
            <v>373.83199999999999</v>
          </cell>
          <cell r="Z316">
            <v>335.03500000000003</v>
          </cell>
          <cell r="AA316">
            <v>326.67399999999998</v>
          </cell>
          <cell r="AB316">
            <v>306.29300000000001</v>
          </cell>
          <cell r="AC316">
            <v>314.822</v>
          </cell>
          <cell r="AD316">
            <v>309.12299999999999</v>
          </cell>
          <cell r="AE316">
            <v>315.096</v>
          </cell>
          <cell r="AF316">
            <v>318.86399999999998</v>
          </cell>
        </row>
        <row r="317">
          <cell r="A317" t="str">
            <v>UKK2</v>
          </cell>
          <cell r="X317">
            <v>125.26600000000001</v>
          </cell>
          <cell r="Y317">
            <v>125.94</v>
          </cell>
          <cell r="Z317">
            <v>157.23400000000001</v>
          </cell>
          <cell r="AA317">
            <v>150.49100000000001</v>
          </cell>
          <cell r="AB317">
            <v>107.435</v>
          </cell>
          <cell r="AC317">
            <v>122.73099999999999</v>
          </cell>
          <cell r="AD317">
            <v>137.14699999999999</v>
          </cell>
          <cell r="AE317">
            <v>130.827</v>
          </cell>
          <cell r="AF317">
            <v>121.416</v>
          </cell>
        </row>
        <row r="318">
          <cell r="A318" t="str">
            <v>UKK3</v>
          </cell>
          <cell r="X318">
            <v>72.465000000000003</v>
          </cell>
          <cell r="Y318">
            <v>94.894999999999996</v>
          </cell>
          <cell r="Z318">
            <v>86.804000000000002</v>
          </cell>
          <cell r="AA318">
            <v>77.265000000000001</v>
          </cell>
          <cell r="AB318">
            <v>66.156000000000006</v>
          </cell>
          <cell r="AC318">
            <v>90.697000000000003</v>
          </cell>
          <cell r="AD318">
            <v>62.137</v>
          </cell>
          <cell r="AE318">
            <v>85.245000000000005</v>
          </cell>
          <cell r="AF318">
            <v>85.426000000000002</v>
          </cell>
        </row>
        <row r="319">
          <cell r="A319" t="str">
            <v>UKK4</v>
          </cell>
          <cell r="X319">
            <v>104.59699999999999</v>
          </cell>
          <cell r="Y319">
            <v>95.725999999999999</v>
          </cell>
          <cell r="Z319">
            <v>127.714</v>
          </cell>
          <cell r="AA319">
            <v>105.021</v>
          </cell>
          <cell r="AB319">
            <v>66.125</v>
          </cell>
          <cell r="AC319">
            <v>83.76</v>
          </cell>
          <cell r="AD319">
            <v>82.744</v>
          </cell>
          <cell r="AE319">
            <v>70.787000000000006</v>
          </cell>
          <cell r="AF319">
            <v>62.725000000000001</v>
          </cell>
        </row>
        <row r="320">
          <cell r="A320" t="str">
            <v>UKL1</v>
          </cell>
          <cell r="X320">
            <v>69.808999999999997</v>
          </cell>
          <cell r="Y320">
            <v>82.8</v>
          </cell>
          <cell r="Z320">
            <v>78.55</v>
          </cell>
          <cell r="AA320">
            <v>69.313000000000002</v>
          </cell>
          <cell r="AB320">
            <v>89.563999999999993</v>
          </cell>
          <cell r="AC320">
            <v>68.668999999999997</v>
          </cell>
          <cell r="AD320">
            <v>69.286000000000001</v>
          </cell>
          <cell r="AE320">
            <v>70.305999999999997</v>
          </cell>
          <cell r="AF320">
            <v>65.501999999999995</v>
          </cell>
        </row>
        <row r="321">
          <cell r="A321" t="str">
            <v>UKL2</v>
          </cell>
          <cell r="X321">
            <v>150.97499999999999</v>
          </cell>
          <cell r="Y321">
            <v>158.369</v>
          </cell>
          <cell r="Z321">
            <v>158.84700000000001</v>
          </cell>
          <cell r="AA321">
            <v>121.05500000000001</v>
          </cell>
          <cell r="AB321">
            <v>140.46199999999999</v>
          </cell>
          <cell r="AC321">
            <v>118.00700000000001</v>
          </cell>
          <cell r="AD321">
            <v>85.241</v>
          </cell>
          <cell r="AE321">
            <v>117.86</v>
          </cell>
          <cell r="AF321">
            <v>124.315</v>
          </cell>
        </row>
        <row r="322">
          <cell r="A322" t="str">
            <v>UKM2</v>
          </cell>
          <cell r="X322">
            <v>136.161</v>
          </cell>
          <cell r="Y322">
            <v>157.5</v>
          </cell>
          <cell r="Z322">
            <v>166.19200000000001</v>
          </cell>
          <cell r="AA322">
            <v>173.274</v>
          </cell>
          <cell r="AB322">
            <v>186.21600000000001</v>
          </cell>
          <cell r="AC322">
            <v>169.179</v>
          </cell>
          <cell r="AD322">
            <v>172.52099999999999</v>
          </cell>
          <cell r="AE322">
            <v>207.001</v>
          </cell>
          <cell r="AF322">
            <v>182.56800000000001</v>
          </cell>
        </row>
        <row r="323">
          <cell r="A323" t="str">
            <v>UKM3</v>
          </cell>
          <cell r="X323">
            <v>83.9</v>
          </cell>
          <cell r="Y323">
            <v>86.597999999999999</v>
          </cell>
          <cell r="Z323">
            <v>84.105999999999995</v>
          </cell>
          <cell r="AA323">
            <v>86.414000000000001</v>
          </cell>
          <cell r="AB323">
            <v>62.173999999999999</v>
          </cell>
          <cell r="AC323">
            <v>81.414000000000001</v>
          </cell>
          <cell r="AD323">
            <v>69.141000000000005</v>
          </cell>
          <cell r="AE323">
            <v>75.763000000000005</v>
          </cell>
          <cell r="AF323">
            <v>66.153999999999996</v>
          </cell>
        </row>
        <row r="324">
          <cell r="A324" t="str">
            <v>UKM5</v>
          </cell>
          <cell r="Y324">
            <v>301.85700000000003</v>
          </cell>
          <cell r="Z324">
            <v>261.44299999999998</v>
          </cell>
          <cell r="AA324">
            <v>204.642</v>
          </cell>
          <cell r="AB324">
            <v>217.87899999999999</v>
          </cell>
          <cell r="AC324">
            <v>231.38300000000001</v>
          </cell>
          <cell r="AD324">
            <v>188.83799999999999</v>
          </cell>
          <cell r="AE324">
            <v>294.64999999999998</v>
          </cell>
          <cell r="AF324">
            <v>509.25200000000001</v>
          </cell>
        </row>
        <row r="325">
          <cell r="A325" t="str">
            <v>UKM6</v>
          </cell>
          <cell r="Y325">
            <v>65.789000000000001</v>
          </cell>
          <cell r="Z325">
            <v>27.831</v>
          </cell>
          <cell r="AA325">
            <v>51.661000000000001</v>
          </cell>
          <cell r="AB325">
            <v>36.950000000000003</v>
          </cell>
          <cell r="AC325">
            <v>87.054000000000002</v>
          </cell>
          <cell r="AD325">
            <v>70.561999999999998</v>
          </cell>
          <cell r="AE325">
            <v>95.926000000000002</v>
          </cell>
          <cell r="AF325">
            <v>43.392000000000003</v>
          </cell>
        </row>
        <row r="326">
          <cell r="A326" t="str">
            <v>UKN0</v>
          </cell>
          <cell r="X326">
            <v>63.158999999999999</v>
          </cell>
          <cell r="Y326">
            <v>66.611000000000004</v>
          </cell>
          <cell r="Z326">
            <v>72.388999999999996</v>
          </cell>
          <cell r="AA326">
            <v>52.110999999999997</v>
          </cell>
          <cell r="AB326">
            <v>59.039000000000001</v>
          </cell>
          <cell r="AC326">
            <v>74.241</v>
          </cell>
          <cell r="AD326">
            <v>80.411000000000001</v>
          </cell>
          <cell r="AE326">
            <v>86.72</v>
          </cell>
          <cell r="AF326">
            <v>74.950999999999993</v>
          </cell>
        </row>
        <row r="327">
          <cell r="A327" t="str">
            <v>UKZZ</v>
          </cell>
        </row>
        <row r="328">
          <cell r="A328" t="str">
            <v>UKXX</v>
          </cell>
        </row>
        <row r="329">
          <cell r="A329" t="str">
            <v>IS00</v>
          </cell>
          <cell r="X329">
            <v>163.11699999999999</v>
          </cell>
          <cell r="Y329">
            <v>167.18799999999999</v>
          </cell>
          <cell r="Z329">
            <v>114.401</v>
          </cell>
          <cell r="AA329">
            <v>229.529</v>
          </cell>
          <cell r="AB329">
            <v>165.36600000000001</v>
          </cell>
          <cell r="AC329">
            <v>188.459</v>
          </cell>
          <cell r="AD329">
            <v>186.95099999999999</v>
          </cell>
          <cell r="AE329">
            <v>170.874</v>
          </cell>
          <cell r="AF329">
            <v>134.85499999999999</v>
          </cell>
        </row>
        <row r="330">
          <cell r="A330" t="str">
            <v>ISZZ</v>
          </cell>
        </row>
        <row r="331">
          <cell r="A331" t="str">
            <v>ISXX</v>
          </cell>
        </row>
        <row r="332">
          <cell r="A332" t="str">
            <v>NO01</v>
          </cell>
          <cell r="X332">
            <v>231.92400000000001</v>
          </cell>
          <cell r="Y332">
            <v>242.71899999999999</v>
          </cell>
          <cell r="Z332">
            <v>224.982</v>
          </cell>
          <cell r="AA332">
            <v>289.15499999999997</v>
          </cell>
          <cell r="AB332">
            <v>249.21799999999999</v>
          </cell>
          <cell r="AC332">
            <v>270.363</v>
          </cell>
          <cell r="AD332">
            <v>262.154</v>
          </cell>
          <cell r="AE332">
            <v>326.584</v>
          </cell>
          <cell r="AF332">
            <v>286.54500000000002</v>
          </cell>
        </row>
        <row r="333">
          <cell r="A333" t="str">
            <v>NO02</v>
          </cell>
          <cell r="X333">
            <v>69.863</v>
          </cell>
          <cell r="Y333">
            <v>56.927</v>
          </cell>
          <cell r="Z333">
            <v>52.430999999999997</v>
          </cell>
          <cell r="AA333">
            <v>59.304000000000002</v>
          </cell>
          <cell r="AB333">
            <v>27.189</v>
          </cell>
          <cell r="AC333">
            <v>54.149000000000001</v>
          </cell>
          <cell r="AD333">
            <v>43.883000000000003</v>
          </cell>
          <cell r="AE333">
            <v>68.623999999999995</v>
          </cell>
          <cell r="AF333">
            <v>43.249000000000002</v>
          </cell>
        </row>
        <row r="334">
          <cell r="A334" t="str">
            <v>NO03</v>
          </cell>
          <cell r="X334">
            <v>181.5</v>
          </cell>
          <cell r="Y334">
            <v>198.49799999999999</v>
          </cell>
          <cell r="Z334">
            <v>159.126</v>
          </cell>
          <cell r="AA334">
            <v>176.79499999999999</v>
          </cell>
          <cell r="AB334">
            <v>131.67500000000001</v>
          </cell>
          <cell r="AC334">
            <v>161.744</v>
          </cell>
          <cell r="AD334">
            <v>276.63400000000001</v>
          </cell>
          <cell r="AE334">
            <v>199.16499999999999</v>
          </cell>
          <cell r="AF334">
            <v>231.50200000000001</v>
          </cell>
        </row>
        <row r="335">
          <cell r="A335" t="str">
            <v>NO04</v>
          </cell>
          <cell r="X335">
            <v>210.88399999999999</v>
          </cell>
          <cell r="Y335">
            <v>198.03399999999999</v>
          </cell>
          <cell r="Z335">
            <v>214.767</v>
          </cell>
          <cell r="AA335">
            <v>162.15</v>
          </cell>
          <cell r="AB335">
            <v>188.06200000000001</v>
          </cell>
          <cell r="AC335">
            <v>172.49199999999999</v>
          </cell>
          <cell r="AD335">
            <v>218.351</v>
          </cell>
          <cell r="AE335">
            <v>240.39099999999999</v>
          </cell>
          <cell r="AF335">
            <v>234.54400000000001</v>
          </cell>
        </row>
        <row r="336">
          <cell r="A336" t="str">
            <v>NO05</v>
          </cell>
          <cell r="X336">
            <v>108.372</v>
          </cell>
          <cell r="Y336">
            <v>102.282</v>
          </cell>
          <cell r="Z336">
            <v>108.383</v>
          </cell>
          <cell r="AA336">
            <v>86.481999999999999</v>
          </cell>
          <cell r="AB336">
            <v>92.738</v>
          </cell>
          <cell r="AC336">
            <v>119.224</v>
          </cell>
          <cell r="AD336">
            <v>166.47200000000001</v>
          </cell>
          <cell r="AE336">
            <v>104.38</v>
          </cell>
          <cell r="AF336">
            <v>152.827</v>
          </cell>
        </row>
        <row r="337">
          <cell r="A337" t="str">
            <v>NO06</v>
          </cell>
          <cell r="X337">
            <v>168.84399999999999</v>
          </cell>
          <cell r="Y337">
            <v>260.60300000000001</v>
          </cell>
          <cell r="Z337">
            <v>144.20599999999999</v>
          </cell>
          <cell r="AA337">
            <v>200.92099999999999</v>
          </cell>
          <cell r="AB337">
            <v>191.80099999999999</v>
          </cell>
          <cell r="AC337">
            <v>232.69</v>
          </cell>
          <cell r="AD337">
            <v>318.42899999999997</v>
          </cell>
          <cell r="AE337">
            <v>252.60400000000001</v>
          </cell>
          <cell r="AF337">
            <v>154.571</v>
          </cell>
        </row>
        <row r="338">
          <cell r="A338" t="str">
            <v>NO07</v>
          </cell>
          <cell r="X338">
            <v>63.305999999999997</v>
          </cell>
          <cell r="Y338">
            <v>47.744</v>
          </cell>
          <cell r="Z338">
            <v>37.814</v>
          </cell>
          <cell r="AA338">
            <v>47.518000000000001</v>
          </cell>
          <cell r="AB338">
            <v>38.889000000000003</v>
          </cell>
          <cell r="AC338">
            <v>34.459000000000003</v>
          </cell>
          <cell r="AD338">
            <v>23.283999999999999</v>
          </cell>
          <cell r="AE338">
            <v>46.183</v>
          </cell>
          <cell r="AF338">
            <v>26.824000000000002</v>
          </cell>
        </row>
        <row r="339">
          <cell r="A339" t="str">
            <v>NOZZ</v>
          </cell>
        </row>
        <row r="340">
          <cell r="A340" t="str">
            <v>NOXX</v>
          </cell>
        </row>
        <row r="341">
          <cell r="A341" t="str">
            <v>CH01</v>
          </cell>
          <cell r="Z341">
            <v>580.80399999999997</v>
          </cell>
          <cell r="AA341">
            <v>565.42200000000003</v>
          </cell>
          <cell r="AB341">
            <v>564.45600000000002</v>
          </cell>
          <cell r="AC341">
            <v>675.61699999999996</v>
          </cell>
          <cell r="AD341">
            <v>622.78200000000004</v>
          </cell>
          <cell r="AE341">
            <v>677.851</v>
          </cell>
          <cell r="AF341">
            <v>620.79499999999996</v>
          </cell>
        </row>
        <row r="342">
          <cell r="A342" t="str">
            <v>CH02</v>
          </cell>
          <cell r="Z342">
            <v>518.92399999999998</v>
          </cell>
          <cell r="AA342">
            <v>494.791</v>
          </cell>
          <cell r="AB342">
            <v>526.04</v>
          </cell>
          <cell r="AC342">
            <v>635.63800000000003</v>
          </cell>
          <cell r="AD342">
            <v>594.74</v>
          </cell>
          <cell r="AE342">
            <v>582.23</v>
          </cell>
          <cell r="AF342">
            <v>575.70799999999997</v>
          </cell>
        </row>
        <row r="343">
          <cell r="A343" t="str">
            <v>CH03</v>
          </cell>
          <cell r="Z343">
            <v>1094.1659999999999</v>
          </cell>
          <cell r="AA343">
            <v>1004.78</v>
          </cell>
          <cell r="AB343">
            <v>989.947</v>
          </cell>
          <cell r="AC343">
            <v>1144.3800000000001</v>
          </cell>
          <cell r="AD343">
            <v>1095.559</v>
          </cell>
          <cell r="AE343">
            <v>1129.585</v>
          </cell>
          <cell r="AF343">
            <v>1076.875</v>
          </cell>
        </row>
        <row r="344">
          <cell r="A344" t="str">
            <v>CH04</v>
          </cell>
          <cell r="Z344">
            <v>807.98699999999997</v>
          </cell>
          <cell r="AA344">
            <v>738.06600000000003</v>
          </cell>
          <cell r="AB344">
            <v>798.12599999999998</v>
          </cell>
          <cell r="AC344">
            <v>869.40700000000004</v>
          </cell>
          <cell r="AD344">
            <v>1004.756</v>
          </cell>
          <cell r="AE344">
            <v>875.846</v>
          </cell>
          <cell r="AF344">
            <v>897.23299999999995</v>
          </cell>
        </row>
        <row r="345">
          <cell r="A345" t="str">
            <v>CH05</v>
          </cell>
          <cell r="Z345">
            <v>637.59</v>
          </cell>
          <cell r="AA345">
            <v>550.55100000000004</v>
          </cell>
          <cell r="AB345">
            <v>567.63699999999994</v>
          </cell>
          <cell r="AC345">
            <v>545.87599999999998</v>
          </cell>
          <cell r="AD345">
            <v>703.78800000000001</v>
          </cell>
          <cell r="AE345">
            <v>655.56100000000004</v>
          </cell>
          <cell r="AF345">
            <v>681.28099999999995</v>
          </cell>
        </row>
        <row r="346">
          <cell r="A346" t="str">
            <v>CH06</v>
          </cell>
          <cell r="Z346">
            <v>635.09299999999996</v>
          </cell>
          <cell r="AA346">
            <v>609.92700000000002</v>
          </cell>
          <cell r="AB346">
            <v>699.197</v>
          </cell>
          <cell r="AC346">
            <v>620.02499999999998</v>
          </cell>
          <cell r="AD346">
            <v>659.29700000000003</v>
          </cell>
          <cell r="AE346">
            <v>767.80499999999995</v>
          </cell>
          <cell r="AF346">
            <v>718.96500000000003</v>
          </cell>
        </row>
        <row r="347">
          <cell r="A347" t="str">
            <v>CH07</v>
          </cell>
          <cell r="Z347">
            <v>405.8</v>
          </cell>
          <cell r="AA347">
            <v>445.351</v>
          </cell>
          <cell r="AB347">
            <v>484.428</v>
          </cell>
          <cell r="AC347">
            <v>432.11599999999999</v>
          </cell>
          <cell r="AD347">
            <v>474.98399999999998</v>
          </cell>
          <cell r="AE347">
            <v>443.738</v>
          </cell>
          <cell r="AF347">
            <v>786.32399999999996</v>
          </cell>
        </row>
        <row r="348">
          <cell r="A348" t="str">
            <v>CHZZ</v>
          </cell>
        </row>
        <row r="349">
          <cell r="A349" t="str">
            <v>CHXX</v>
          </cell>
        </row>
        <row r="350">
          <cell r="A350" t="str">
            <v>TR10</v>
          </cell>
          <cell r="AE350">
            <v>29.33</v>
          </cell>
          <cell r="AF350">
            <v>33.311</v>
          </cell>
        </row>
        <row r="351">
          <cell r="A351" t="str">
            <v>TR21</v>
          </cell>
          <cell r="AE351">
            <v>9.7569999999999997</v>
          </cell>
          <cell r="AF351">
            <v>8.5380000000000003</v>
          </cell>
        </row>
        <row r="352">
          <cell r="A352" t="str">
            <v>TR31</v>
          </cell>
          <cell r="AE352">
            <v>8.0510000000000002</v>
          </cell>
          <cell r="AF352">
            <v>16.841000000000001</v>
          </cell>
        </row>
        <row r="353">
          <cell r="A353" t="str">
            <v>TR32</v>
          </cell>
          <cell r="AE353">
            <v>1.0609999999999999</v>
          </cell>
        </row>
        <row r="354">
          <cell r="A354" t="str">
            <v>TR33</v>
          </cell>
          <cell r="AE354">
            <v>16.584</v>
          </cell>
          <cell r="AF354">
            <v>34.65</v>
          </cell>
        </row>
        <row r="355">
          <cell r="A355" t="str">
            <v>TR41</v>
          </cell>
          <cell r="AE355">
            <v>0.998</v>
          </cell>
          <cell r="AF355">
            <v>4.2549999999999999</v>
          </cell>
        </row>
        <row r="356">
          <cell r="A356" t="str">
            <v>TR42</v>
          </cell>
          <cell r="AE356">
            <v>9.4190000000000005</v>
          </cell>
          <cell r="AF356">
            <v>18.495999999999999</v>
          </cell>
        </row>
        <row r="357">
          <cell r="A357" t="str">
            <v>TR51</v>
          </cell>
          <cell r="AE357">
            <v>8.17</v>
          </cell>
          <cell r="AF357">
            <v>2.77</v>
          </cell>
        </row>
        <row r="358">
          <cell r="A358" t="str">
            <v>TR52</v>
          </cell>
          <cell r="AE358">
            <v>1.585</v>
          </cell>
          <cell r="AF358">
            <v>0.72199999999999998</v>
          </cell>
        </row>
        <row r="359">
          <cell r="A359" t="str">
            <v>TR61</v>
          </cell>
          <cell r="AE359">
            <v>1.4059999999999999</v>
          </cell>
          <cell r="AF359">
            <v>2.0329999999999999</v>
          </cell>
        </row>
        <row r="360">
          <cell r="A360" t="str">
            <v>TR62</v>
          </cell>
          <cell r="AE360">
            <v>0.89400000000000002</v>
          </cell>
        </row>
        <row r="361">
          <cell r="A361" t="str">
            <v>TR63</v>
          </cell>
        </row>
        <row r="362">
          <cell r="A362" t="str">
            <v>TR71</v>
          </cell>
        </row>
        <row r="363">
          <cell r="A363" t="str">
            <v>TR81</v>
          </cell>
        </row>
        <row r="364">
          <cell r="A364" t="str">
            <v>TR83</v>
          </cell>
        </row>
        <row r="365">
          <cell r="A365" t="str">
            <v>TR90</v>
          </cell>
        </row>
        <row r="366">
          <cell r="A366" t="str">
            <v>TRA1</v>
          </cell>
          <cell r="AF366">
            <v>3.2090000000000001</v>
          </cell>
        </row>
        <row r="367">
          <cell r="A367" t="str">
            <v>TRB1</v>
          </cell>
          <cell r="AF367">
            <v>2.16</v>
          </cell>
        </row>
        <row r="368">
          <cell r="A368" t="str">
            <v>TRB2</v>
          </cell>
          <cell r="AE368">
            <v>2.4649999999999999</v>
          </cell>
        </row>
        <row r="369">
          <cell r="A369" t="str">
            <v>TRZZ</v>
          </cell>
        </row>
        <row r="370">
          <cell r="A370" t="str">
            <v>TRXX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Data2"/>
      <sheetName val="Data3"/>
      <sheetName val="Data4"/>
      <sheetName val="Data5"/>
      <sheetName val="Data6"/>
      <sheetName val="Data7"/>
      <sheetName val="Data8"/>
      <sheetName val="Data9"/>
      <sheetName val="Data10"/>
      <sheetName val="Data11"/>
      <sheetName val="Data12"/>
      <sheetName val="Data13"/>
      <sheetName val="Data14"/>
      <sheetName val="Data15"/>
      <sheetName val="Data16"/>
      <sheetName val="Data17"/>
      <sheetName val="Data18"/>
      <sheetName val="Data19"/>
      <sheetName val="Data20"/>
      <sheetName val="Data21"/>
      <sheetName val="Data22"/>
      <sheetName val="Data23"/>
      <sheetName val="Data24"/>
      <sheetName val="Data25"/>
      <sheetName val="Data26"/>
      <sheetName val="Data27"/>
      <sheetName val="Data28"/>
      <sheetName val="Data29"/>
      <sheetName val="Data30"/>
      <sheetName val="Data31"/>
      <sheetName val="Data32"/>
      <sheetName val="Data33"/>
      <sheetName val="Data34"/>
      <sheetName val="Data35"/>
    </sheetNames>
    <sheetDataSet>
      <sheetData sheetId="0"/>
      <sheetData sheetId="1"/>
      <sheetData sheetId="2"/>
      <sheetData sheetId="3"/>
      <sheetData sheetId="4">
        <row r="11">
          <cell r="A11" t="str">
            <v>BE10</v>
          </cell>
          <cell r="W11">
            <v>644.79700000000003</v>
          </cell>
          <cell r="X11">
            <v>607.72</v>
          </cell>
          <cell r="Y11">
            <v>622.23299999999995</v>
          </cell>
          <cell r="Z11">
            <v>613.72699999999998</v>
          </cell>
          <cell r="AA11">
            <v>771.05600000000004</v>
          </cell>
          <cell r="AB11">
            <v>766.90599999999995</v>
          </cell>
        </row>
        <row r="12">
          <cell r="A12" t="str">
            <v>BE21</v>
          </cell>
          <cell r="AA12">
            <v>1229.894</v>
          </cell>
          <cell r="AB12">
            <v>1242.3689999999999</v>
          </cell>
        </row>
        <row r="13">
          <cell r="A13" t="str">
            <v>BE22</v>
          </cell>
          <cell r="AA13">
            <v>171.4</v>
          </cell>
          <cell r="AB13">
            <v>205.60499999999999</v>
          </cell>
        </row>
        <row r="14">
          <cell r="A14" t="str">
            <v>BE23</v>
          </cell>
          <cell r="AA14">
            <v>628.16</v>
          </cell>
          <cell r="AB14">
            <v>673.57</v>
          </cell>
        </row>
        <row r="15">
          <cell r="A15" t="str">
            <v>BE24</v>
          </cell>
          <cell r="AA15">
            <v>935.88099999999997</v>
          </cell>
          <cell r="AB15">
            <v>998.96600000000001</v>
          </cell>
        </row>
        <row r="16">
          <cell r="A16" t="str">
            <v>BE25</v>
          </cell>
          <cell r="AA16">
            <v>298.57900000000001</v>
          </cell>
          <cell r="AB16">
            <v>318.96100000000001</v>
          </cell>
        </row>
        <row r="17">
          <cell r="A17" t="str">
            <v>BE31</v>
          </cell>
          <cell r="AA17">
            <v>675.37800000000004</v>
          </cell>
          <cell r="AB17">
            <v>753.55499999999995</v>
          </cell>
        </row>
        <row r="18">
          <cell r="A18" t="str">
            <v>BE32</v>
          </cell>
          <cell r="AA18">
            <v>239.483</v>
          </cell>
          <cell r="AB18">
            <v>247.047</v>
          </cell>
        </row>
        <row r="19">
          <cell r="A19" t="str">
            <v>BE33</v>
          </cell>
          <cell r="AA19">
            <v>318.78800000000001</v>
          </cell>
          <cell r="AB19">
            <v>333.78300000000002</v>
          </cell>
        </row>
        <row r="20">
          <cell r="A20" t="str">
            <v>BE34</v>
          </cell>
          <cell r="AA20">
            <v>25.602</v>
          </cell>
          <cell r="AB20">
            <v>26.207999999999998</v>
          </cell>
        </row>
        <row r="21">
          <cell r="A21" t="str">
            <v>BE35</v>
          </cell>
          <cell r="AA21">
            <v>93.524000000000001</v>
          </cell>
          <cell r="AB21">
            <v>95.456000000000003</v>
          </cell>
        </row>
        <row r="22">
          <cell r="A22" t="str">
            <v>BEZZ</v>
          </cell>
        </row>
        <row r="23">
          <cell r="A23" t="str">
            <v>BG31</v>
          </cell>
          <cell r="W23">
            <v>5.7889999999999997</v>
          </cell>
          <cell r="X23">
            <v>5.8650000000000002</v>
          </cell>
          <cell r="Y23">
            <v>6.8460000000000001</v>
          </cell>
          <cell r="Z23">
            <v>6.3559999999999999</v>
          </cell>
          <cell r="AA23">
            <v>7.9390000000000001</v>
          </cell>
          <cell r="AB23">
            <v>8.4559999999999995</v>
          </cell>
        </row>
        <row r="24">
          <cell r="A24" t="str">
            <v>BG32</v>
          </cell>
          <cell r="W24">
            <v>11.816000000000001</v>
          </cell>
          <cell r="X24">
            <v>9.702</v>
          </cell>
          <cell r="Y24">
            <v>9.2040000000000006</v>
          </cell>
          <cell r="Z24">
            <v>4.5609999999999999</v>
          </cell>
          <cell r="AA24">
            <v>6.3689999999999998</v>
          </cell>
          <cell r="AB24">
            <v>4.7539999999999996</v>
          </cell>
        </row>
        <row r="25">
          <cell r="A25" t="str">
            <v>BG33</v>
          </cell>
          <cell r="W25">
            <v>10.932</v>
          </cell>
          <cell r="X25">
            <v>14.821</v>
          </cell>
          <cell r="Y25">
            <v>13.834</v>
          </cell>
          <cell r="Z25">
            <v>14.432</v>
          </cell>
          <cell r="AA25">
            <v>19.623000000000001</v>
          </cell>
          <cell r="AB25">
            <v>15.555</v>
          </cell>
        </row>
        <row r="26">
          <cell r="A26" t="str">
            <v>BG34</v>
          </cell>
          <cell r="W26">
            <v>10.874000000000001</v>
          </cell>
          <cell r="X26">
            <v>11.183</v>
          </cell>
          <cell r="Y26">
            <v>8.048</v>
          </cell>
          <cell r="Z26">
            <v>7.3460000000000001</v>
          </cell>
          <cell r="AA26">
            <v>12.772</v>
          </cell>
          <cell r="AB26">
            <v>13.617000000000001</v>
          </cell>
        </row>
        <row r="27">
          <cell r="A27" t="str">
            <v>BG41</v>
          </cell>
          <cell r="T27">
            <v>212.11099999999999</v>
          </cell>
          <cell r="U27">
            <v>203.98</v>
          </cell>
          <cell r="W27">
            <v>204.46700000000001</v>
          </cell>
          <cell r="X27">
            <v>216.833</v>
          </cell>
          <cell r="Y27">
            <v>238.761</v>
          </cell>
          <cell r="Z27">
            <v>243.98099999999999</v>
          </cell>
          <cell r="AA27">
            <v>249.417</v>
          </cell>
          <cell r="AB27">
            <v>257.00099999999998</v>
          </cell>
        </row>
        <row r="28">
          <cell r="A28" t="str">
            <v>BG42</v>
          </cell>
          <cell r="W28">
            <v>10.577999999999999</v>
          </cell>
          <cell r="X28">
            <v>13.477</v>
          </cell>
          <cell r="Y28">
            <v>11.836</v>
          </cell>
          <cell r="Z28">
            <v>14.066000000000001</v>
          </cell>
          <cell r="AA28">
            <v>14.069000000000001</v>
          </cell>
          <cell r="AB28">
            <v>22.33</v>
          </cell>
        </row>
        <row r="29">
          <cell r="A29" t="str">
            <v>BGZZ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</row>
        <row r="30">
          <cell r="A30" t="str">
            <v>CZ01</v>
          </cell>
          <cell r="V30">
            <v>639.22500000000002</v>
          </cell>
          <cell r="W30">
            <v>626.87800000000004</v>
          </cell>
          <cell r="X30">
            <v>721.37699999999995</v>
          </cell>
          <cell r="Y30">
            <v>778.202</v>
          </cell>
          <cell r="Z30">
            <v>925.572</v>
          </cell>
          <cell r="AA30">
            <v>1113.405</v>
          </cell>
          <cell r="AB30">
            <v>1284.366</v>
          </cell>
        </row>
        <row r="31">
          <cell r="A31" t="str">
            <v>CZ02</v>
          </cell>
          <cell r="V31">
            <v>455.78500000000003</v>
          </cell>
          <cell r="W31">
            <v>468.39499999999998</v>
          </cell>
          <cell r="X31">
            <v>423.55200000000002</v>
          </cell>
          <cell r="Y31">
            <v>423.47800000000001</v>
          </cell>
          <cell r="Z31">
            <v>264.55900000000003</v>
          </cell>
          <cell r="AA31">
            <v>294.30700000000002</v>
          </cell>
          <cell r="AB31">
            <v>355.81799999999998</v>
          </cell>
        </row>
        <row r="32">
          <cell r="A32" t="str">
            <v>CZ03</v>
          </cell>
          <cell r="V32">
            <v>92.177000000000007</v>
          </cell>
          <cell r="W32">
            <v>103.167</v>
          </cell>
          <cell r="X32">
            <v>105.836</v>
          </cell>
          <cell r="Y32">
            <v>115.95699999999999</v>
          </cell>
          <cell r="Z32">
            <v>160.15600000000001</v>
          </cell>
          <cell r="AA32">
            <v>176.83</v>
          </cell>
          <cell r="AB32">
            <v>178.27099999999999</v>
          </cell>
        </row>
        <row r="33">
          <cell r="A33" t="str">
            <v>CZ04</v>
          </cell>
          <cell r="V33">
            <v>35.893000000000001</v>
          </cell>
          <cell r="W33">
            <v>32.914999999999999</v>
          </cell>
          <cell r="X33">
            <v>42.371000000000002</v>
          </cell>
          <cell r="Y33">
            <v>35.491999999999997</v>
          </cell>
          <cell r="Z33">
            <v>38.902000000000001</v>
          </cell>
          <cell r="AA33">
            <v>38.247</v>
          </cell>
          <cell r="AB33">
            <v>43.149000000000001</v>
          </cell>
        </row>
        <row r="34">
          <cell r="A34" t="str">
            <v>CZ05</v>
          </cell>
          <cell r="V34">
            <v>151.99600000000001</v>
          </cell>
          <cell r="W34">
            <v>150.47200000000001</v>
          </cell>
          <cell r="X34">
            <v>174.387</v>
          </cell>
          <cell r="Y34">
            <v>199.495</v>
          </cell>
          <cell r="Z34">
            <v>227.55500000000001</v>
          </cell>
          <cell r="AA34">
            <v>253.85400000000001</v>
          </cell>
          <cell r="AB34">
            <v>254.26300000000001</v>
          </cell>
        </row>
        <row r="35">
          <cell r="A35" t="str">
            <v>CZ06</v>
          </cell>
          <cell r="V35">
            <v>213.499</v>
          </cell>
          <cell r="W35">
            <v>219.499</v>
          </cell>
          <cell r="X35">
            <v>237.423</v>
          </cell>
          <cell r="Y35">
            <v>262.90100000000001</v>
          </cell>
          <cell r="Z35">
            <v>313.32600000000002</v>
          </cell>
          <cell r="AA35">
            <v>323.47800000000001</v>
          </cell>
          <cell r="AB35">
            <v>351.05700000000002</v>
          </cell>
        </row>
        <row r="36">
          <cell r="A36" t="str">
            <v>CZ07</v>
          </cell>
          <cell r="V36">
            <v>90.147000000000006</v>
          </cell>
          <cell r="W36">
            <v>130.001</v>
          </cell>
          <cell r="X36">
            <v>110.44</v>
          </cell>
          <cell r="Y36">
            <v>107.73699999999999</v>
          </cell>
          <cell r="Z36">
            <v>172.03399999999999</v>
          </cell>
          <cell r="AA36">
            <v>172.565</v>
          </cell>
          <cell r="AB36">
            <v>181.154</v>
          </cell>
        </row>
        <row r="37">
          <cell r="A37" t="str">
            <v>CZ08</v>
          </cell>
          <cell r="V37">
            <v>111.247</v>
          </cell>
          <cell r="W37">
            <v>86.733999999999995</v>
          </cell>
          <cell r="X37">
            <v>147.03800000000001</v>
          </cell>
          <cell r="Y37">
            <v>129.453</v>
          </cell>
          <cell r="Z37">
            <v>127.53400000000001</v>
          </cell>
          <cell r="AA37">
            <v>138.23500000000001</v>
          </cell>
          <cell r="AB37">
            <v>154.99199999999999</v>
          </cell>
        </row>
        <row r="38">
          <cell r="A38" t="str">
            <v>DK01</v>
          </cell>
          <cell r="AB38">
            <v>2983.1529999999998</v>
          </cell>
        </row>
        <row r="39">
          <cell r="A39" t="str">
            <v>DK02</v>
          </cell>
          <cell r="AB39">
            <v>205.46600000000001</v>
          </cell>
        </row>
        <row r="40">
          <cell r="A40" t="str">
            <v>DK03</v>
          </cell>
          <cell r="AB40">
            <v>266.76799999999997</v>
          </cell>
        </row>
        <row r="41">
          <cell r="A41" t="str">
            <v>DK04</v>
          </cell>
          <cell r="AB41">
            <v>590.86300000000006</v>
          </cell>
        </row>
        <row r="42">
          <cell r="A42" t="str">
            <v>DK05</v>
          </cell>
          <cell r="AB42">
            <v>179.02199999999999</v>
          </cell>
        </row>
        <row r="43">
          <cell r="A43" t="str">
            <v>DKZZ</v>
          </cell>
          <cell r="AB43">
            <v>2.1000000000000001E-2</v>
          </cell>
        </row>
        <row r="44">
          <cell r="A44" t="str">
            <v>DE11</v>
          </cell>
          <cell r="P44">
            <v>4802.0919999999996</v>
          </cell>
          <cell r="R44">
            <v>5193.2479999999996</v>
          </cell>
          <cell r="T44">
            <v>5729.9719999999998</v>
          </cell>
          <cell r="X44">
            <v>5887.6480000000001</v>
          </cell>
          <cell r="Z44">
            <v>6656.5640000000003</v>
          </cell>
          <cell r="AB44">
            <v>7989.7160000000003</v>
          </cell>
        </row>
        <row r="45">
          <cell r="A45" t="str">
            <v>DE12</v>
          </cell>
          <cell r="P45">
            <v>2280.5129999999999</v>
          </cell>
          <cell r="R45">
            <v>2494.0889999999999</v>
          </cell>
          <cell r="T45">
            <v>2556.808</v>
          </cell>
          <cell r="X45">
            <v>3108.373</v>
          </cell>
          <cell r="Z45">
            <v>3188.5140000000001</v>
          </cell>
          <cell r="AB45">
            <v>3247.0549999999998</v>
          </cell>
        </row>
        <row r="46">
          <cell r="A46" t="str">
            <v>DE13</v>
          </cell>
          <cell r="P46">
            <v>896.55799999999999</v>
          </cell>
          <cell r="R46">
            <v>934.31100000000004</v>
          </cell>
          <cell r="T46">
            <v>996.12</v>
          </cell>
          <cell r="X46">
            <v>1208.4069999999999</v>
          </cell>
          <cell r="Z46">
            <v>1390.7339999999999</v>
          </cell>
          <cell r="AB46">
            <v>1507.8589999999999</v>
          </cell>
        </row>
        <row r="47">
          <cell r="A47" t="str">
            <v>DE14</v>
          </cell>
          <cell r="P47">
            <v>1621.31</v>
          </cell>
          <cell r="R47">
            <v>1654.8620000000001</v>
          </cell>
          <cell r="T47">
            <v>1863.2819999999999</v>
          </cell>
          <cell r="X47">
            <v>1873.6289999999999</v>
          </cell>
          <cell r="Z47">
            <v>1969.7829999999999</v>
          </cell>
          <cell r="AB47">
            <v>2076.7750000000001</v>
          </cell>
        </row>
        <row r="48">
          <cell r="A48" t="str">
            <v>DE21</v>
          </cell>
          <cell r="P48">
            <v>6050.7179999999998</v>
          </cell>
          <cell r="R48">
            <v>6084.1369999999997</v>
          </cell>
          <cell r="T48">
            <v>6648.92</v>
          </cell>
          <cell r="X48">
            <v>7218.4080000000004</v>
          </cell>
          <cell r="Z48">
            <v>7581.3710000000001</v>
          </cell>
          <cell r="AB48">
            <v>7365.5360000000001</v>
          </cell>
        </row>
        <row r="49">
          <cell r="A49" t="str">
            <v>DE22</v>
          </cell>
          <cell r="P49">
            <v>96.215999999999994</v>
          </cell>
          <cell r="R49">
            <v>100.014</v>
          </cell>
        </row>
        <row r="50">
          <cell r="A50" t="str">
            <v>DE23</v>
          </cell>
          <cell r="P50">
            <v>269.60300000000001</v>
          </cell>
          <cell r="R50">
            <v>275.04500000000002</v>
          </cell>
          <cell r="T50">
            <v>463.02800000000002</v>
          </cell>
        </row>
        <row r="51">
          <cell r="A51" t="str">
            <v>DE24</v>
          </cell>
          <cell r="P51">
            <v>233.12700000000001</v>
          </cell>
          <cell r="R51">
            <v>269.30599999999998</v>
          </cell>
          <cell r="T51">
            <v>300.56200000000001</v>
          </cell>
          <cell r="X51">
            <v>370.19499999999999</v>
          </cell>
          <cell r="Z51">
            <v>313.89999999999998</v>
          </cell>
          <cell r="AB51">
            <v>349.55799999999999</v>
          </cell>
        </row>
        <row r="52">
          <cell r="A52" t="str">
            <v>DE25</v>
          </cell>
          <cell r="P52">
            <v>966.33699999999999</v>
          </cell>
          <cell r="R52">
            <v>1081.498</v>
          </cell>
          <cell r="T52">
            <v>1249.973</v>
          </cell>
          <cell r="X52">
            <v>1436.752</v>
          </cell>
          <cell r="Z52">
            <v>1378.6679999999999</v>
          </cell>
          <cell r="AB52">
            <v>1449.8440000000001</v>
          </cell>
        </row>
        <row r="53">
          <cell r="A53" t="str">
            <v>DE26</v>
          </cell>
          <cell r="P53">
            <v>457.26900000000001</v>
          </cell>
          <cell r="R53">
            <v>486.45800000000003</v>
          </cell>
          <cell r="T53">
            <v>535.12199999999996</v>
          </cell>
          <cell r="X53">
            <v>675.072</v>
          </cell>
          <cell r="Z53">
            <v>716.96900000000005</v>
          </cell>
          <cell r="AB53">
            <v>752.03800000000001</v>
          </cell>
        </row>
        <row r="54">
          <cell r="A54" t="str">
            <v>DE27</v>
          </cell>
          <cell r="P54">
            <v>433.47800000000001</v>
          </cell>
          <cell r="R54">
            <v>429.51900000000001</v>
          </cell>
          <cell r="X54">
            <v>615.72299999999996</v>
          </cell>
          <cell r="Z54">
            <v>480.79199999999997</v>
          </cell>
          <cell r="AB54">
            <v>596.37400000000002</v>
          </cell>
        </row>
        <row r="55">
          <cell r="A55" t="str">
            <v>DE30</v>
          </cell>
          <cell r="L55">
            <v>975.20699999999999</v>
          </cell>
          <cell r="N55">
            <v>2683.1550000000002</v>
          </cell>
          <cell r="P55">
            <v>2487.2130000000002</v>
          </cell>
          <cell r="R55">
            <v>2641.0509999999999</v>
          </cell>
          <cell r="T55">
            <v>2807.6149999999998</v>
          </cell>
          <cell r="X55">
            <v>3039.9949999999999</v>
          </cell>
          <cell r="Z55">
            <v>2913.002</v>
          </cell>
          <cell r="AB55">
            <v>2702.6880000000001</v>
          </cell>
        </row>
        <row r="56">
          <cell r="A56" t="str">
            <v>DE40</v>
          </cell>
          <cell r="T56">
            <v>681.34199999999998</v>
          </cell>
          <cell r="X56">
            <v>538.35599999999999</v>
          </cell>
          <cell r="Z56">
            <v>549.19899999999996</v>
          </cell>
        </row>
        <row r="57">
          <cell r="A57" t="str">
            <v>DE50</v>
          </cell>
          <cell r="L57">
            <v>633.18700000000001</v>
          </cell>
          <cell r="N57">
            <v>536.03599999999994</v>
          </cell>
          <cell r="P57">
            <v>600.52800000000002</v>
          </cell>
          <cell r="R57">
            <v>435.21699999999998</v>
          </cell>
          <cell r="T57">
            <v>455.92</v>
          </cell>
          <cell r="X57">
            <v>628.64499999999998</v>
          </cell>
          <cell r="Z57">
            <v>517.375</v>
          </cell>
          <cell r="AB57">
            <v>553.17200000000003</v>
          </cell>
        </row>
        <row r="58">
          <cell r="A58" t="str">
            <v>DE60</v>
          </cell>
          <cell r="L58">
            <v>1072.723</v>
          </cell>
          <cell r="N58">
            <v>1132.8779999999999</v>
          </cell>
          <cell r="P58">
            <v>1270.297</v>
          </cell>
          <cell r="R58">
            <v>1337.5940000000001</v>
          </cell>
          <cell r="T58">
            <v>1278.404</v>
          </cell>
          <cell r="X58">
            <v>1404.827</v>
          </cell>
          <cell r="Z58">
            <v>1494.2090000000001</v>
          </cell>
          <cell r="AB58">
            <v>1572.5029999999999</v>
          </cell>
        </row>
        <row r="59">
          <cell r="A59" t="str">
            <v>DE71</v>
          </cell>
          <cell r="P59">
            <v>3131.0819999999999</v>
          </cell>
          <cell r="R59">
            <v>3220.1640000000002</v>
          </cell>
          <cell r="T59">
            <v>3927.6149999999998</v>
          </cell>
          <cell r="X59">
            <v>4270.3990000000003</v>
          </cell>
          <cell r="Z59">
            <v>4094.9520000000002</v>
          </cell>
          <cell r="AB59">
            <v>4426.2489999999998</v>
          </cell>
        </row>
        <row r="60">
          <cell r="A60" t="str">
            <v>DE72</v>
          </cell>
          <cell r="P60">
            <v>427.13</v>
          </cell>
          <cell r="R60">
            <v>413.23399999999998</v>
          </cell>
          <cell r="T60">
            <v>403.11900000000003</v>
          </cell>
          <cell r="X60">
            <v>469.97500000000002</v>
          </cell>
          <cell r="Z60">
            <v>480.69499999999999</v>
          </cell>
          <cell r="AB60">
            <v>558.69200000000001</v>
          </cell>
        </row>
        <row r="61">
          <cell r="A61" t="str">
            <v>DE73</v>
          </cell>
          <cell r="P61">
            <v>188.72</v>
          </cell>
          <cell r="R61">
            <v>207.416</v>
          </cell>
          <cell r="T61">
            <v>212.221</v>
          </cell>
          <cell r="X61">
            <v>267.44499999999999</v>
          </cell>
          <cell r="Z61">
            <v>338.39800000000002</v>
          </cell>
          <cell r="AB61">
            <v>386.12299999999999</v>
          </cell>
        </row>
        <row r="62">
          <cell r="A62" t="str">
            <v>DE80</v>
          </cell>
          <cell r="L62">
            <v>50.122</v>
          </cell>
          <cell r="N62">
            <v>228.39</v>
          </cell>
          <cell r="P62">
            <v>256.39</v>
          </cell>
          <cell r="R62">
            <v>273.27199999999999</v>
          </cell>
          <cell r="T62">
            <v>294.47000000000003</v>
          </cell>
          <cell r="X62">
            <v>385.654</v>
          </cell>
          <cell r="Z62">
            <v>431.85300000000001</v>
          </cell>
          <cell r="AB62">
            <v>430.05900000000003</v>
          </cell>
        </row>
        <row r="63">
          <cell r="A63" t="str">
            <v>DE91</v>
          </cell>
          <cell r="P63">
            <v>1687.915</v>
          </cell>
          <cell r="R63">
            <v>1723.9469999999999</v>
          </cell>
          <cell r="T63">
            <v>2522.2840000000001</v>
          </cell>
          <cell r="X63">
            <v>3529.5</v>
          </cell>
          <cell r="Z63">
            <v>2390.9270000000001</v>
          </cell>
          <cell r="AB63">
            <v>2977.3049999999998</v>
          </cell>
        </row>
        <row r="64">
          <cell r="A64" t="str">
            <v>DE92</v>
          </cell>
          <cell r="P64">
            <v>813.03800000000001</v>
          </cell>
          <cell r="R64">
            <v>849.721</v>
          </cell>
          <cell r="T64">
            <v>1059.075</v>
          </cell>
          <cell r="X64">
            <v>1160.712</v>
          </cell>
          <cell r="Z64">
            <v>1178.5619999999999</v>
          </cell>
          <cell r="AB64">
            <v>1270.623</v>
          </cell>
        </row>
        <row r="65">
          <cell r="A65" t="str">
            <v>DE93</v>
          </cell>
          <cell r="P65">
            <v>150.13499999999999</v>
          </cell>
          <cell r="R65">
            <v>142.35</v>
          </cell>
          <cell r="T65">
            <v>164.49700000000001</v>
          </cell>
          <cell r="X65">
            <v>138.59899999999999</v>
          </cell>
          <cell r="Z65">
            <v>257.72199999999998</v>
          </cell>
          <cell r="AB65">
            <v>290.02199999999999</v>
          </cell>
        </row>
        <row r="66">
          <cell r="A66" t="str">
            <v>DE94</v>
          </cell>
          <cell r="P66">
            <v>206.7</v>
          </cell>
          <cell r="R66">
            <v>204.67</v>
          </cell>
          <cell r="T66">
            <v>269.084</v>
          </cell>
          <cell r="X66">
            <v>307.63499999999999</v>
          </cell>
          <cell r="Z66">
            <v>311.87299999999999</v>
          </cell>
          <cell r="AB66">
            <v>331.81900000000002</v>
          </cell>
        </row>
        <row r="67">
          <cell r="A67" t="str">
            <v>DEA1</v>
          </cell>
          <cell r="P67">
            <v>1559.989</v>
          </cell>
          <cell r="R67">
            <v>2067.2460000000001</v>
          </cell>
          <cell r="T67">
            <v>2130.335</v>
          </cell>
          <cell r="X67">
            <v>2262.5659999999998</v>
          </cell>
          <cell r="Z67">
            <v>2605.4540000000002</v>
          </cell>
          <cell r="AB67">
            <v>2780.587</v>
          </cell>
        </row>
        <row r="68">
          <cell r="A68" t="str">
            <v>DEA2</v>
          </cell>
          <cell r="P68">
            <v>3585.7040000000002</v>
          </cell>
          <cell r="R68">
            <v>3286.9119999999998</v>
          </cell>
          <cell r="T68">
            <v>3756.01</v>
          </cell>
          <cell r="X68">
            <v>3647.65</v>
          </cell>
          <cell r="Z68">
            <v>3217.471</v>
          </cell>
          <cell r="AB68">
            <v>3318.2890000000002</v>
          </cell>
        </row>
        <row r="69">
          <cell r="A69" t="str">
            <v>DEA3</v>
          </cell>
          <cell r="P69">
            <v>453.04</v>
          </cell>
          <cell r="R69">
            <v>478.20800000000003</v>
          </cell>
          <cell r="T69">
            <v>451.85899999999998</v>
          </cell>
          <cell r="X69">
            <v>529.59299999999996</v>
          </cell>
          <cell r="Z69">
            <v>524.71</v>
          </cell>
          <cell r="AB69">
            <v>598.13099999999997</v>
          </cell>
        </row>
        <row r="70">
          <cell r="A70" t="str">
            <v>DEA4</v>
          </cell>
          <cell r="P70">
            <v>479.46699999999998</v>
          </cell>
          <cell r="R70">
            <v>458.952</v>
          </cell>
          <cell r="T70">
            <v>510.75200000000001</v>
          </cell>
          <cell r="X70">
            <v>593.51199999999994</v>
          </cell>
          <cell r="Z70">
            <v>750.09699999999998</v>
          </cell>
          <cell r="AB70">
            <v>920.64800000000002</v>
          </cell>
        </row>
        <row r="71">
          <cell r="A71" t="str">
            <v>DEA5</v>
          </cell>
          <cell r="P71">
            <v>862.72799999999995</v>
          </cell>
          <cell r="R71">
            <v>969.78099999999995</v>
          </cell>
          <cell r="T71">
            <v>1043.8440000000001</v>
          </cell>
          <cell r="X71">
            <v>1260.2429999999999</v>
          </cell>
          <cell r="Z71">
            <v>1275.193</v>
          </cell>
          <cell r="AB71">
            <v>1329.222</v>
          </cell>
        </row>
        <row r="72">
          <cell r="A72" t="str">
            <v>DEB1</v>
          </cell>
          <cell r="P72">
            <v>157.52699999999999</v>
          </cell>
          <cell r="R72">
            <v>156.41</v>
          </cell>
          <cell r="T72">
            <v>258.93</v>
          </cell>
          <cell r="X72">
            <v>204.21799999999999</v>
          </cell>
          <cell r="Z72">
            <v>208.37799999999999</v>
          </cell>
          <cell r="AB72">
            <v>245.32499999999999</v>
          </cell>
        </row>
        <row r="73">
          <cell r="A73" t="str">
            <v>DEB2</v>
          </cell>
          <cell r="P73">
            <v>66.076999999999998</v>
          </cell>
          <cell r="R73">
            <v>77.641999999999996</v>
          </cell>
          <cell r="T73">
            <v>81.233000000000004</v>
          </cell>
          <cell r="X73">
            <v>69.399000000000001</v>
          </cell>
          <cell r="Z73">
            <v>71.998000000000005</v>
          </cell>
          <cell r="AB73">
            <v>119.89700000000001</v>
          </cell>
        </row>
        <row r="74">
          <cell r="A74" t="str">
            <v>DEB3</v>
          </cell>
          <cell r="P74">
            <v>1277.7</v>
          </cell>
          <cell r="R74">
            <v>1572.1990000000001</v>
          </cell>
          <cell r="T74">
            <v>1632.7829999999999</v>
          </cell>
          <cell r="X74">
            <v>1371.749</v>
          </cell>
          <cell r="Z74">
            <v>1331.4670000000001</v>
          </cell>
          <cell r="AB74">
            <v>1479.19</v>
          </cell>
        </row>
        <row r="75">
          <cell r="A75" t="str">
            <v>DEC0</v>
          </cell>
          <cell r="T75">
            <v>229.483</v>
          </cell>
          <cell r="X75">
            <v>270.84500000000003</v>
          </cell>
          <cell r="Z75">
            <v>277.84800000000001</v>
          </cell>
          <cell r="AB75">
            <v>309.303</v>
          </cell>
        </row>
        <row r="76">
          <cell r="A76" t="str">
            <v>DED2</v>
          </cell>
          <cell r="T76">
            <v>995.10400000000004</v>
          </cell>
          <cell r="X76">
            <v>1026.087</v>
          </cell>
          <cell r="Z76">
            <v>1187.809</v>
          </cell>
          <cell r="AB76">
            <v>1439.634</v>
          </cell>
        </row>
        <row r="77">
          <cell r="A77" t="str">
            <v>DED4</v>
          </cell>
        </row>
        <row r="78">
          <cell r="A78" t="str">
            <v>DED5</v>
          </cell>
        </row>
        <row r="79">
          <cell r="A79" t="str">
            <v>DEE0</v>
          </cell>
          <cell r="L79">
            <v>230.06100000000001</v>
          </cell>
          <cell r="N79">
            <v>502.666</v>
          </cell>
          <cell r="P79">
            <v>516.99800000000005</v>
          </cell>
          <cell r="R79">
            <v>521.95899999999995</v>
          </cell>
          <cell r="T79">
            <v>525.98400000000004</v>
          </cell>
          <cell r="X79">
            <v>517.62800000000004</v>
          </cell>
          <cell r="Z79">
            <v>527.08500000000004</v>
          </cell>
          <cell r="AB79">
            <v>552.85799999999995</v>
          </cell>
        </row>
        <row r="80">
          <cell r="A80" t="str">
            <v>DEF0</v>
          </cell>
          <cell r="L80">
            <v>743.44600000000003</v>
          </cell>
          <cell r="N80">
            <v>723.56899999999996</v>
          </cell>
          <cell r="P80">
            <v>657.62099999999998</v>
          </cell>
          <cell r="R80">
            <v>661.26400000000001</v>
          </cell>
          <cell r="T80">
            <v>681.34199999999998</v>
          </cell>
          <cell r="X80">
            <v>715.84500000000003</v>
          </cell>
          <cell r="Z80">
            <v>747.68200000000002</v>
          </cell>
          <cell r="AB80">
            <v>803.22400000000005</v>
          </cell>
        </row>
        <row r="81">
          <cell r="A81" t="str">
            <v>DEG0</v>
          </cell>
          <cell r="L81">
            <v>184.167</v>
          </cell>
          <cell r="N81">
            <v>469.45699999999999</v>
          </cell>
          <cell r="P81">
            <v>558.23</v>
          </cell>
          <cell r="R81">
            <v>642.21299999999997</v>
          </cell>
          <cell r="T81">
            <v>636.66399999999999</v>
          </cell>
          <cell r="X81">
            <v>781.16300000000001</v>
          </cell>
          <cell r="Z81">
            <v>774.28599999999994</v>
          </cell>
          <cell r="AB81">
            <v>830.06899999999996</v>
          </cell>
        </row>
        <row r="82">
          <cell r="A82" t="str">
            <v>DEZZ</v>
          </cell>
          <cell r="L82">
            <v>3478.1210000000001</v>
          </cell>
          <cell r="N82">
            <v>930.03899999999999</v>
          </cell>
          <cell r="P82">
            <v>972.15800000000002</v>
          </cell>
          <cell r="R82">
            <v>791.63400000000001</v>
          </cell>
          <cell r="T82">
            <v>680.66099999999994</v>
          </cell>
          <cell r="X82">
            <v>173.584</v>
          </cell>
          <cell r="Z82">
            <v>212.452</v>
          </cell>
          <cell r="AB82">
            <v>144.077</v>
          </cell>
        </row>
        <row r="83">
          <cell r="A83" t="str">
            <v>EE00</v>
          </cell>
          <cell r="S83">
            <v>69.394999999999996</v>
          </cell>
          <cell r="T83">
            <v>82.046000000000006</v>
          </cell>
          <cell r="U83">
            <v>79.983999999999995</v>
          </cell>
          <cell r="V83">
            <v>99.128</v>
          </cell>
          <cell r="W83">
            <v>107.71299999999999</v>
          </cell>
          <cell r="X83">
            <v>123.98099999999999</v>
          </cell>
          <cell r="Y83">
            <v>146.22900000000001</v>
          </cell>
          <cell r="Z83">
            <v>173.4</v>
          </cell>
          <cell r="AA83">
            <v>231.17099999999999</v>
          </cell>
          <cell r="AB83">
            <v>238.416</v>
          </cell>
        </row>
        <row r="84">
          <cell r="A84" t="str">
            <v>IE01</v>
          </cell>
          <cell r="W84">
            <v>176.17400000000001</v>
          </cell>
          <cell r="X84">
            <v>227.398</v>
          </cell>
          <cell r="Y84">
            <v>301.363</v>
          </cell>
          <cell r="Z84">
            <v>365.27800000000002</v>
          </cell>
          <cell r="AA84">
            <v>350.846</v>
          </cell>
          <cell r="AB84">
            <v>332.94799999999998</v>
          </cell>
        </row>
        <row r="85">
          <cell r="A85" t="str">
            <v>IE02</v>
          </cell>
          <cell r="W85">
            <v>1095.5070000000001</v>
          </cell>
          <cell r="X85">
            <v>1176.462</v>
          </cell>
          <cell r="Y85">
            <v>1270.3330000000001</v>
          </cell>
          <cell r="Z85">
            <v>1316.16</v>
          </cell>
          <cell r="AA85">
            <v>1437.258</v>
          </cell>
          <cell r="AB85">
            <v>1576.7919999999999</v>
          </cell>
        </row>
        <row r="86">
          <cell r="A86" t="str">
            <v>IEZZ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</row>
        <row r="87">
          <cell r="A87" t="str">
            <v>EL51</v>
          </cell>
          <cell r="P87">
            <v>23.352</v>
          </cell>
          <cell r="R87">
            <v>26.861000000000001</v>
          </cell>
          <cell r="T87">
            <v>36.753</v>
          </cell>
          <cell r="X87">
            <v>34.688000000000002</v>
          </cell>
          <cell r="Z87">
            <v>30.47</v>
          </cell>
        </row>
        <row r="88">
          <cell r="A88" t="str">
            <v>EL52</v>
          </cell>
          <cell r="P88">
            <v>118.929</v>
          </cell>
          <cell r="R88">
            <v>132.08500000000001</v>
          </cell>
          <cell r="T88">
            <v>167.24700000000001</v>
          </cell>
          <cell r="X88">
            <v>187.63900000000001</v>
          </cell>
          <cell r="Z88">
            <v>187.50700000000001</v>
          </cell>
        </row>
        <row r="89">
          <cell r="A89" t="str">
            <v>EL53</v>
          </cell>
          <cell r="P89">
            <v>7.5410000000000004</v>
          </cell>
          <cell r="R89">
            <v>16.295000000000002</v>
          </cell>
          <cell r="T89">
            <v>3.387</v>
          </cell>
          <cell r="X89">
            <v>10.372999999999999</v>
          </cell>
          <cell r="Z89">
            <v>5.86</v>
          </cell>
        </row>
        <row r="90">
          <cell r="A90" t="str">
            <v>EL54</v>
          </cell>
          <cell r="P90">
            <v>15.62</v>
          </cell>
          <cell r="R90">
            <v>22.643999999999998</v>
          </cell>
          <cell r="T90">
            <v>34.406999999999996</v>
          </cell>
          <cell r="X90">
            <v>29.847000000000001</v>
          </cell>
          <cell r="Z90">
            <v>34.951999999999998</v>
          </cell>
        </row>
        <row r="91">
          <cell r="A91" t="str">
            <v>EL61</v>
          </cell>
          <cell r="P91">
            <v>15.499000000000001</v>
          </cell>
          <cell r="R91">
            <v>12.923999999999999</v>
          </cell>
          <cell r="T91">
            <v>28.744</v>
          </cell>
          <cell r="X91">
            <v>32.921999999999997</v>
          </cell>
          <cell r="Z91">
            <v>35.073</v>
          </cell>
        </row>
        <row r="92">
          <cell r="A92" t="str">
            <v>EL62</v>
          </cell>
          <cell r="P92">
            <v>2.202</v>
          </cell>
          <cell r="R92">
            <v>4.8520000000000003</v>
          </cell>
          <cell r="T92">
            <v>3.3730000000000002</v>
          </cell>
          <cell r="X92">
            <v>3.5190000000000001</v>
          </cell>
          <cell r="Z92">
            <v>5.87</v>
          </cell>
        </row>
        <row r="93">
          <cell r="A93" t="str">
            <v>EL63</v>
          </cell>
          <cell r="P93">
            <v>39.094000000000001</v>
          </cell>
          <cell r="R93">
            <v>48.734000000000002</v>
          </cell>
          <cell r="T93">
            <v>75.808999999999997</v>
          </cell>
          <cell r="X93">
            <v>77.599999999999994</v>
          </cell>
          <cell r="Z93">
            <v>77.611000000000004</v>
          </cell>
        </row>
        <row r="94">
          <cell r="A94" t="str">
            <v>EL64</v>
          </cell>
          <cell r="P94">
            <v>25.536999999999999</v>
          </cell>
          <cell r="R94">
            <v>14.148999999999999</v>
          </cell>
          <cell r="T94">
            <v>22.178999999999998</v>
          </cell>
          <cell r="X94">
            <v>7.681</v>
          </cell>
          <cell r="Z94">
            <v>19.863</v>
          </cell>
        </row>
        <row r="95">
          <cell r="A95" t="str">
            <v>EL65</v>
          </cell>
          <cell r="P95">
            <v>8.0269999999999992</v>
          </cell>
          <cell r="R95">
            <v>13.831</v>
          </cell>
          <cell r="T95">
            <v>36.585999999999999</v>
          </cell>
          <cell r="X95">
            <v>11.497</v>
          </cell>
          <cell r="Z95">
            <v>29.14</v>
          </cell>
        </row>
        <row r="96">
          <cell r="A96" t="str">
            <v>EL30</v>
          </cell>
          <cell r="P96">
            <v>352.74799999999999</v>
          </cell>
          <cell r="R96">
            <v>366.61099999999999</v>
          </cell>
          <cell r="T96">
            <v>555.56500000000005</v>
          </cell>
          <cell r="X96">
            <v>678.72400000000005</v>
          </cell>
          <cell r="Z96">
            <v>797.78499999999997</v>
          </cell>
        </row>
        <row r="97">
          <cell r="A97" t="str">
            <v>EL41</v>
          </cell>
          <cell r="P97">
            <v>5.86</v>
          </cell>
          <cell r="R97">
            <v>8.9789999999999992</v>
          </cell>
          <cell r="T97">
            <v>6.0789999999999997</v>
          </cell>
          <cell r="X97">
            <v>11.929</v>
          </cell>
          <cell r="Z97">
            <v>14.457000000000001</v>
          </cell>
        </row>
        <row r="98">
          <cell r="A98" t="str">
            <v>EL42</v>
          </cell>
          <cell r="P98">
            <v>4.1779999999999999</v>
          </cell>
          <cell r="R98">
            <v>2.766</v>
          </cell>
          <cell r="T98">
            <v>2.7480000000000002</v>
          </cell>
          <cell r="X98">
            <v>6.3840000000000003</v>
          </cell>
          <cell r="Z98">
            <v>9.16</v>
          </cell>
        </row>
        <row r="99">
          <cell r="A99" t="str">
            <v>EL43</v>
          </cell>
          <cell r="P99">
            <v>55.026000000000003</v>
          </cell>
          <cell r="R99">
            <v>73.328000000000003</v>
          </cell>
          <cell r="T99">
            <v>85.58</v>
          </cell>
          <cell r="X99">
            <v>91.48</v>
          </cell>
          <cell r="Z99">
            <v>103.398</v>
          </cell>
        </row>
        <row r="100">
          <cell r="A100" t="str">
            <v>ELZZ</v>
          </cell>
        </row>
        <row r="101">
          <cell r="A101" t="str">
            <v>ES11</v>
          </cell>
          <cell r="P101">
            <v>181.441</v>
          </cell>
          <cell r="Q101">
            <v>182.94</v>
          </cell>
          <cell r="R101">
            <v>205.934</v>
          </cell>
          <cell r="S101">
            <v>216.12799999999999</v>
          </cell>
          <cell r="T101">
            <v>227.33199999999999</v>
          </cell>
          <cell r="U101">
            <v>279.28199999999998</v>
          </cell>
          <cell r="V101">
            <v>307.815</v>
          </cell>
          <cell r="W101">
            <v>360.76499999999999</v>
          </cell>
          <cell r="X101">
            <v>400.20600000000002</v>
          </cell>
          <cell r="Y101">
            <v>417.34899999999999</v>
          </cell>
          <cell r="Z101">
            <v>443.27300000000002</v>
          </cell>
          <cell r="AA101">
            <v>472.95100000000002</v>
          </cell>
          <cell r="AB101">
            <v>565.73599999999999</v>
          </cell>
        </row>
        <row r="102">
          <cell r="A102" t="str">
            <v>ES12</v>
          </cell>
          <cell r="P102">
            <v>88.600999999999999</v>
          </cell>
          <cell r="Q102">
            <v>94.534000000000006</v>
          </cell>
          <cell r="R102">
            <v>88.623999999999995</v>
          </cell>
          <cell r="S102">
            <v>96.725999999999999</v>
          </cell>
          <cell r="T102">
            <v>102.505</v>
          </cell>
          <cell r="U102">
            <v>152.72999999999999</v>
          </cell>
          <cell r="V102">
            <v>126.899</v>
          </cell>
          <cell r="W102">
            <v>121.568</v>
          </cell>
          <cell r="X102">
            <v>133.797</v>
          </cell>
          <cell r="Y102">
            <v>132.50800000000001</v>
          </cell>
          <cell r="Z102">
            <v>150.76</v>
          </cell>
          <cell r="AA102">
            <v>197.917</v>
          </cell>
          <cell r="AB102">
            <v>215.55600000000001</v>
          </cell>
        </row>
        <row r="103">
          <cell r="A103" t="str">
            <v>ES13</v>
          </cell>
          <cell r="P103">
            <v>46.357999999999997</v>
          </cell>
          <cell r="Q103">
            <v>45.219000000000001</v>
          </cell>
          <cell r="R103">
            <v>50.805999999999997</v>
          </cell>
          <cell r="S103">
            <v>77.442999999999998</v>
          </cell>
          <cell r="T103">
            <v>57.945</v>
          </cell>
          <cell r="U103">
            <v>47.981000000000002</v>
          </cell>
          <cell r="V103">
            <v>59.319000000000003</v>
          </cell>
          <cell r="W103">
            <v>59.43</v>
          </cell>
          <cell r="X103">
            <v>52.097999999999999</v>
          </cell>
          <cell r="Y103">
            <v>52.639000000000003</v>
          </cell>
          <cell r="Z103">
            <v>56.420999999999999</v>
          </cell>
          <cell r="AA103">
            <v>103.21299999999999</v>
          </cell>
          <cell r="AB103">
            <v>119.602</v>
          </cell>
        </row>
        <row r="104">
          <cell r="A104" t="str">
            <v>ES21</v>
          </cell>
          <cell r="P104">
            <v>492.92700000000002</v>
          </cell>
          <cell r="Q104">
            <v>524.91099999999994</v>
          </cell>
          <cell r="R104">
            <v>518.01700000000005</v>
          </cell>
          <cell r="S104">
            <v>585.68700000000001</v>
          </cell>
          <cell r="T104">
            <v>570.21</v>
          </cell>
          <cell r="U104">
            <v>612.76800000000003</v>
          </cell>
          <cell r="V104">
            <v>718.78700000000003</v>
          </cell>
          <cell r="W104">
            <v>715.74699999999996</v>
          </cell>
          <cell r="X104">
            <v>789.75599999999997</v>
          </cell>
          <cell r="Y104">
            <v>886.88099999999997</v>
          </cell>
          <cell r="Z104">
            <v>906.93</v>
          </cell>
          <cell r="AA104">
            <v>1009.396</v>
          </cell>
          <cell r="AB104">
            <v>1238.867</v>
          </cell>
        </row>
        <row r="105">
          <cell r="A105" t="str">
            <v>ES22</v>
          </cell>
          <cell r="P105">
            <v>85.084999999999994</v>
          </cell>
          <cell r="Q105">
            <v>89.325000000000003</v>
          </cell>
          <cell r="R105">
            <v>90.638999999999996</v>
          </cell>
          <cell r="S105">
            <v>108.02200000000001</v>
          </cell>
          <cell r="T105">
            <v>125.515</v>
          </cell>
          <cell r="U105">
            <v>126.176</v>
          </cell>
          <cell r="V105">
            <v>146.136</v>
          </cell>
          <cell r="W105">
            <v>161.065</v>
          </cell>
          <cell r="X105">
            <v>210.76</v>
          </cell>
          <cell r="Y105">
            <v>292.70299999999997</v>
          </cell>
          <cell r="Z105">
            <v>282.209</v>
          </cell>
          <cell r="AA105">
            <v>333.49900000000002</v>
          </cell>
          <cell r="AB105">
            <v>339.94799999999998</v>
          </cell>
        </row>
        <row r="106">
          <cell r="A106" t="str">
            <v>ES23</v>
          </cell>
          <cell r="P106">
            <v>18.058</v>
          </cell>
          <cell r="Q106">
            <v>19.856999999999999</v>
          </cell>
          <cell r="R106">
            <v>20.713999999999999</v>
          </cell>
          <cell r="S106">
            <v>28.231999999999999</v>
          </cell>
          <cell r="T106">
            <v>27.954000000000001</v>
          </cell>
          <cell r="U106">
            <v>36.502000000000002</v>
          </cell>
          <cell r="V106">
            <v>29.744</v>
          </cell>
          <cell r="W106">
            <v>36.298000000000002</v>
          </cell>
          <cell r="X106">
            <v>43.81</v>
          </cell>
          <cell r="Y106">
            <v>46.942</v>
          </cell>
          <cell r="Z106">
            <v>48.347000000000001</v>
          </cell>
          <cell r="AA106">
            <v>79.043000000000006</v>
          </cell>
          <cell r="AB106">
            <v>91.846000000000004</v>
          </cell>
        </row>
        <row r="107">
          <cell r="A107" t="str">
            <v>ES24</v>
          </cell>
          <cell r="P107">
            <v>134.36099999999999</v>
          </cell>
          <cell r="Q107">
            <v>129.232</v>
          </cell>
          <cell r="R107">
            <v>123.601</v>
          </cell>
          <cell r="S107">
            <v>169.221</v>
          </cell>
          <cell r="T107">
            <v>184.755</v>
          </cell>
          <cell r="U107">
            <v>178.934</v>
          </cell>
          <cell r="V107">
            <v>178.834</v>
          </cell>
          <cell r="W107">
            <v>197.24</v>
          </cell>
          <cell r="X107">
            <v>201.28700000000001</v>
          </cell>
          <cell r="Y107">
            <v>205.08600000000001</v>
          </cell>
          <cell r="Z107">
            <v>242.053</v>
          </cell>
          <cell r="AA107">
            <v>277.15800000000002</v>
          </cell>
          <cell r="AB107">
            <v>302.29700000000003</v>
          </cell>
        </row>
        <row r="108">
          <cell r="A108" t="str">
            <v>ES30</v>
          </cell>
          <cell r="P108">
            <v>1852.3810000000001</v>
          </cell>
          <cell r="Q108">
            <v>1903.866</v>
          </cell>
          <cell r="R108">
            <v>1885.9359999999999</v>
          </cell>
          <cell r="S108">
            <v>2058.915</v>
          </cell>
          <cell r="T108">
            <v>2188.6469999999999</v>
          </cell>
          <cell r="U108">
            <v>2335.9690000000001</v>
          </cell>
          <cell r="V108">
            <v>2529.0610000000001</v>
          </cell>
          <cell r="W108">
            <v>2802.82</v>
          </cell>
          <cell r="X108">
            <v>2777.7629999999999</v>
          </cell>
          <cell r="Y108">
            <v>2788.5949999999998</v>
          </cell>
          <cell r="Z108">
            <v>3186.9189999999999</v>
          </cell>
          <cell r="AA108">
            <v>3594.029</v>
          </cell>
          <cell r="AB108">
            <v>3649.3539999999998</v>
          </cell>
        </row>
        <row r="109">
          <cell r="A109" t="str">
            <v>ES41</v>
          </cell>
          <cell r="P109">
            <v>206.102</v>
          </cell>
          <cell r="Q109">
            <v>213.88200000000001</v>
          </cell>
          <cell r="R109">
            <v>217.74799999999999</v>
          </cell>
          <cell r="S109">
            <v>224.27099999999999</v>
          </cell>
          <cell r="T109">
            <v>278.15800000000002</v>
          </cell>
          <cell r="U109">
            <v>297.137</v>
          </cell>
          <cell r="V109">
            <v>379.113</v>
          </cell>
          <cell r="W109">
            <v>390.78800000000001</v>
          </cell>
          <cell r="X109">
            <v>434.54399999999998</v>
          </cell>
          <cell r="Y109">
            <v>481.95100000000002</v>
          </cell>
          <cell r="Z109">
            <v>477.57600000000002</v>
          </cell>
          <cell r="AA109">
            <v>537.98400000000004</v>
          </cell>
          <cell r="AB109">
            <v>632.01300000000003</v>
          </cell>
        </row>
        <row r="110">
          <cell r="A110" t="str">
            <v>ES42</v>
          </cell>
          <cell r="P110">
            <v>102.268</v>
          </cell>
          <cell r="Q110">
            <v>99.12</v>
          </cell>
          <cell r="R110">
            <v>130.84899999999999</v>
          </cell>
          <cell r="S110">
            <v>127.107</v>
          </cell>
          <cell r="T110">
            <v>89.644000000000005</v>
          </cell>
          <cell r="U110">
            <v>158.107</v>
          </cell>
          <cell r="V110">
            <v>92.513000000000005</v>
          </cell>
          <cell r="W110">
            <v>129.565</v>
          </cell>
          <cell r="X110">
            <v>131.429</v>
          </cell>
          <cell r="Y110">
            <v>132.85</v>
          </cell>
          <cell r="Z110">
            <v>138.48500000000001</v>
          </cell>
          <cell r="AA110">
            <v>163.81899999999999</v>
          </cell>
          <cell r="AB110">
            <v>217.85300000000001</v>
          </cell>
        </row>
        <row r="111">
          <cell r="A111" t="str">
            <v>ES43</v>
          </cell>
          <cell r="P111">
            <v>32.83</v>
          </cell>
          <cell r="Q111">
            <v>41.539000000000001</v>
          </cell>
          <cell r="R111">
            <v>48.036999999999999</v>
          </cell>
          <cell r="S111">
            <v>54.484000000000002</v>
          </cell>
          <cell r="T111">
            <v>53.262999999999998</v>
          </cell>
          <cell r="U111">
            <v>75.376000000000005</v>
          </cell>
          <cell r="V111">
            <v>84.908000000000001</v>
          </cell>
          <cell r="W111">
            <v>87.852999999999994</v>
          </cell>
          <cell r="X111">
            <v>94.722999999999999</v>
          </cell>
          <cell r="Y111">
            <v>64.83</v>
          </cell>
          <cell r="Z111">
            <v>112.953</v>
          </cell>
          <cell r="AA111">
            <v>123.401</v>
          </cell>
          <cell r="AB111">
            <v>131.31100000000001</v>
          </cell>
        </row>
        <row r="112">
          <cell r="A112" t="str">
            <v>ES51</v>
          </cell>
          <cell r="P112">
            <v>1147.2249999999999</v>
          </cell>
          <cell r="Q112">
            <v>1209.1199999999999</v>
          </cell>
          <cell r="R112">
            <v>1272.3510000000001</v>
          </cell>
          <cell r="S112">
            <v>1520.2339999999999</v>
          </cell>
          <cell r="T112">
            <v>1555.7</v>
          </cell>
          <cell r="U112">
            <v>1682.9280000000001</v>
          </cell>
          <cell r="V112">
            <v>1708.8119999999999</v>
          </cell>
          <cell r="W112">
            <v>2003.1569999999999</v>
          </cell>
          <cell r="X112">
            <v>2220.0790000000002</v>
          </cell>
          <cell r="Y112">
            <v>2400.527</v>
          </cell>
          <cell r="Z112">
            <v>2518.7069999999999</v>
          </cell>
          <cell r="AA112">
            <v>2750.6419999999998</v>
          </cell>
          <cell r="AB112">
            <v>2961.6590000000001</v>
          </cell>
        </row>
        <row r="113">
          <cell r="A113" t="str">
            <v>ES52</v>
          </cell>
          <cell r="P113">
            <v>320.76100000000002</v>
          </cell>
          <cell r="Q113">
            <v>362.77800000000002</v>
          </cell>
          <cell r="R113">
            <v>383.08100000000002</v>
          </cell>
          <cell r="S113">
            <v>443.75</v>
          </cell>
          <cell r="T113">
            <v>457.43200000000002</v>
          </cell>
          <cell r="U113">
            <v>573.99599999999998</v>
          </cell>
          <cell r="V113">
            <v>572.09900000000005</v>
          </cell>
          <cell r="W113">
            <v>674.15800000000002</v>
          </cell>
          <cell r="X113">
            <v>748.31500000000005</v>
          </cell>
          <cell r="Y113">
            <v>833.90099999999995</v>
          </cell>
          <cell r="Z113">
            <v>949.20299999999997</v>
          </cell>
          <cell r="AA113">
            <v>960.75400000000002</v>
          </cell>
          <cell r="AB113">
            <v>995.37900000000002</v>
          </cell>
        </row>
        <row r="114">
          <cell r="A114" t="str">
            <v>ES53</v>
          </cell>
          <cell r="P114">
            <v>25.658999999999999</v>
          </cell>
          <cell r="Q114">
            <v>31.713999999999999</v>
          </cell>
          <cell r="R114">
            <v>37.398000000000003</v>
          </cell>
          <cell r="S114">
            <v>48.844000000000001</v>
          </cell>
          <cell r="T114">
            <v>45.29</v>
          </cell>
          <cell r="U114">
            <v>46.439</v>
          </cell>
          <cell r="V114">
            <v>49.189</v>
          </cell>
          <cell r="W114">
            <v>55.738999999999997</v>
          </cell>
          <cell r="X114">
            <v>54.466000000000001</v>
          </cell>
          <cell r="Y114">
            <v>62.323</v>
          </cell>
          <cell r="Z114">
            <v>67.284999999999997</v>
          </cell>
          <cell r="AA114">
            <v>74.337999999999994</v>
          </cell>
          <cell r="AB114">
            <v>88.373999999999995</v>
          </cell>
        </row>
        <row r="115">
          <cell r="A115" t="str">
            <v>ES61</v>
          </cell>
          <cell r="P115">
            <v>529.274</v>
          </cell>
          <cell r="Q115">
            <v>562.66499999999996</v>
          </cell>
          <cell r="R115">
            <v>573.79499999999996</v>
          </cell>
          <cell r="S115">
            <v>657.95500000000004</v>
          </cell>
          <cell r="T115">
            <v>653.71199999999999</v>
          </cell>
          <cell r="U115">
            <v>722.83500000000004</v>
          </cell>
          <cell r="V115">
            <v>689.66899999999998</v>
          </cell>
          <cell r="W115">
            <v>721.53</v>
          </cell>
          <cell r="X115">
            <v>1069.19</v>
          </cell>
          <cell r="Y115">
            <v>1005.9450000000001</v>
          </cell>
          <cell r="Z115">
            <v>1149.7950000000001</v>
          </cell>
          <cell r="AA115">
            <v>1277.079</v>
          </cell>
          <cell r="AB115">
            <v>1505.451</v>
          </cell>
        </row>
        <row r="116">
          <cell r="A116" t="str">
            <v>ES62</v>
          </cell>
          <cell r="P116">
            <v>77.991</v>
          </cell>
          <cell r="Q116">
            <v>78.596000000000004</v>
          </cell>
          <cell r="R116">
            <v>87.899000000000001</v>
          </cell>
          <cell r="S116">
            <v>98.605999999999995</v>
          </cell>
          <cell r="T116">
            <v>116.372</v>
          </cell>
          <cell r="U116">
            <v>138.964</v>
          </cell>
          <cell r="V116">
            <v>129.37700000000001</v>
          </cell>
          <cell r="W116">
            <v>120.214</v>
          </cell>
          <cell r="X116">
            <v>158.66200000000001</v>
          </cell>
          <cell r="Y116">
            <v>157.57400000000001</v>
          </cell>
          <cell r="Z116">
            <v>186.084</v>
          </cell>
          <cell r="AA116">
            <v>202.55</v>
          </cell>
          <cell r="AB116">
            <v>252.06100000000001</v>
          </cell>
        </row>
        <row r="117">
          <cell r="A117" t="str">
            <v>ES63</v>
          </cell>
          <cell r="U117">
            <v>0</v>
          </cell>
          <cell r="V117">
            <v>0</v>
          </cell>
          <cell r="X117">
            <v>2.3679999999999999</v>
          </cell>
          <cell r="Y117">
            <v>1.367</v>
          </cell>
          <cell r="Z117">
            <v>1.56</v>
          </cell>
          <cell r="AA117">
            <v>2.387</v>
          </cell>
          <cell r="AB117">
            <v>2.1800000000000002</v>
          </cell>
        </row>
        <row r="118">
          <cell r="A118" t="str">
            <v>ES64</v>
          </cell>
          <cell r="U118">
            <v>0</v>
          </cell>
          <cell r="V118">
            <v>0</v>
          </cell>
          <cell r="Y118">
            <v>1.367</v>
          </cell>
          <cell r="Z118">
            <v>2.1859999999999999</v>
          </cell>
          <cell r="AA118">
            <v>3.0859999999999999</v>
          </cell>
          <cell r="AB118">
            <v>4.0289999999999999</v>
          </cell>
        </row>
        <row r="119">
          <cell r="A119" t="str">
            <v>ES70</v>
          </cell>
          <cell r="P119">
            <v>110.02200000000001</v>
          </cell>
          <cell r="Q119">
            <v>128.19300000000001</v>
          </cell>
          <cell r="R119">
            <v>119.05</v>
          </cell>
          <cell r="S119">
            <v>150.066</v>
          </cell>
          <cell r="T119">
            <v>144.298</v>
          </cell>
          <cell r="U119">
            <v>159.25200000000001</v>
          </cell>
          <cell r="V119">
            <v>175.11799999999999</v>
          </cell>
          <cell r="W119">
            <v>212.989</v>
          </cell>
          <cell r="X119">
            <v>198.91900000000001</v>
          </cell>
          <cell r="Y119">
            <v>227.07499999999999</v>
          </cell>
          <cell r="Z119">
            <v>234.34700000000001</v>
          </cell>
          <cell r="AA119">
            <v>267.77499999999998</v>
          </cell>
          <cell r="AB119">
            <v>271.65699999999998</v>
          </cell>
        </row>
        <row r="120">
          <cell r="A120" t="str">
            <v>ESZZ</v>
          </cell>
          <cell r="V120">
            <v>0</v>
          </cell>
          <cell r="W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</row>
        <row r="121">
          <cell r="A121" t="str">
            <v>FR10</v>
          </cell>
          <cell r="L121">
            <v>11967.471</v>
          </cell>
          <cell r="M121">
            <v>12143.413</v>
          </cell>
          <cell r="N121">
            <v>12015.852999999999</v>
          </cell>
          <cell r="O121">
            <v>11997.045</v>
          </cell>
          <cell r="P121">
            <v>11900.102999999999</v>
          </cell>
          <cell r="Q121">
            <v>11638.958000000001</v>
          </cell>
          <cell r="R121">
            <v>12613.644</v>
          </cell>
          <cell r="S121">
            <v>12665.603999999999</v>
          </cell>
          <cell r="T121">
            <v>13578.718999999999</v>
          </cell>
          <cell r="U121">
            <v>13420.698</v>
          </cell>
          <cell r="V121">
            <v>13799.786</v>
          </cell>
          <cell r="W121">
            <v>14035.050999999999</v>
          </cell>
          <cell r="X121">
            <v>13489.19</v>
          </cell>
          <cell r="Y121">
            <v>13401.832</v>
          </cell>
          <cell r="AA121">
            <v>13414.127</v>
          </cell>
          <cell r="AB121">
            <v>13632.272000000001</v>
          </cell>
        </row>
        <row r="122">
          <cell r="A122" t="str">
            <v>FR21</v>
          </cell>
          <cell r="L122">
            <v>81.540000000000006</v>
          </cell>
          <cell r="M122">
            <v>95.346999999999994</v>
          </cell>
          <cell r="N122">
            <v>92.665000000000006</v>
          </cell>
          <cell r="O122">
            <v>99.882000000000005</v>
          </cell>
          <cell r="P122">
            <v>100.34</v>
          </cell>
          <cell r="Q122">
            <v>104.261</v>
          </cell>
          <cell r="R122">
            <v>149.089</v>
          </cell>
          <cell r="S122">
            <v>149.49799999999999</v>
          </cell>
          <cell r="T122">
            <v>143.12200000000001</v>
          </cell>
          <cell r="U122">
            <v>164.22399999999999</v>
          </cell>
          <cell r="V122">
            <v>174.262</v>
          </cell>
          <cell r="W122">
            <v>220.56899999999999</v>
          </cell>
          <cell r="X122">
            <v>223.20599999999999</v>
          </cell>
          <cell r="Y122">
            <v>219.898</v>
          </cell>
          <cell r="AA122">
            <v>243.071</v>
          </cell>
          <cell r="AB122">
            <v>244.77699999999999</v>
          </cell>
        </row>
        <row r="123">
          <cell r="A123" t="str">
            <v>FR22</v>
          </cell>
          <cell r="L123">
            <v>285.15300000000002</v>
          </cell>
          <cell r="M123">
            <v>297.8</v>
          </cell>
          <cell r="N123">
            <v>306.178</v>
          </cell>
          <cell r="O123">
            <v>282.37099999999998</v>
          </cell>
          <cell r="P123">
            <v>300.86200000000002</v>
          </cell>
          <cell r="Q123">
            <v>315.95299999999997</v>
          </cell>
          <cell r="R123">
            <v>331.29</v>
          </cell>
          <cell r="S123">
            <v>376.44499999999999</v>
          </cell>
          <cell r="T123">
            <v>377.3</v>
          </cell>
          <cell r="U123">
            <v>384.90199999999999</v>
          </cell>
          <cell r="V123">
            <v>589.48099999999999</v>
          </cell>
          <cell r="W123">
            <v>568.90800000000002</v>
          </cell>
          <cell r="X123">
            <v>410.99799999999999</v>
          </cell>
          <cell r="Y123">
            <v>408.26</v>
          </cell>
          <cell r="AA123">
            <v>510.09300000000002</v>
          </cell>
          <cell r="AB123">
            <v>435.928</v>
          </cell>
        </row>
        <row r="124">
          <cell r="A124" t="str">
            <v>FR23</v>
          </cell>
          <cell r="L124">
            <v>405.68599999999998</v>
          </cell>
          <cell r="M124">
            <v>393.47300000000001</v>
          </cell>
          <cell r="N124">
            <v>402.59199999999998</v>
          </cell>
          <cell r="O124">
            <v>416.45</v>
          </cell>
          <cell r="P124">
            <v>457.67599999999999</v>
          </cell>
          <cell r="Q124">
            <v>426.96600000000001</v>
          </cell>
          <cell r="R124">
            <v>507.43400000000003</v>
          </cell>
          <cell r="S124">
            <v>555.54999999999995</v>
          </cell>
          <cell r="T124">
            <v>600.62599999999998</v>
          </cell>
          <cell r="U124">
            <v>597.34400000000005</v>
          </cell>
          <cell r="V124">
            <v>537.82500000000005</v>
          </cell>
          <cell r="W124">
            <v>544.33299999999997</v>
          </cell>
          <cell r="X124">
            <v>564.33299999999997</v>
          </cell>
          <cell r="Y124">
            <v>633.51900000000001</v>
          </cell>
          <cell r="AA124">
            <v>558.88499999999999</v>
          </cell>
          <cell r="AB124">
            <v>576.048</v>
          </cell>
        </row>
        <row r="125">
          <cell r="A125" t="str">
            <v>FR24</v>
          </cell>
          <cell r="L125">
            <v>494.834</v>
          </cell>
          <cell r="M125">
            <v>567.61900000000003</v>
          </cell>
          <cell r="N125">
            <v>549.49599999999998</v>
          </cell>
          <cell r="O125">
            <v>592.00699999999995</v>
          </cell>
          <cell r="P125">
            <v>591.83500000000004</v>
          </cell>
          <cell r="Q125">
            <v>577.27800000000002</v>
          </cell>
          <cell r="R125">
            <v>716.19899999999996</v>
          </cell>
          <cell r="S125">
            <v>737.96900000000005</v>
          </cell>
          <cell r="T125">
            <v>785.91399999999999</v>
          </cell>
          <cell r="U125">
            <v>835.154</v>
          </cell>
          <cell r="V125">
            <v>844.70299999999997</v>
          </cell>
          <cell r="W125">
            <v>790.97500000000002</v>
          </cell>
          <cell r="X125">
            <v>815.95399999999995</v>
          </cell>
          <cell r="Y125">
            <v>844.46500000000003</v>
          </cell>
          <cell r="AA125">
            <v>860.505</v>
          </cell>
          <cell r="AB125">
            <v>819.96</v>
          </cell>
        </row>
        <row r="126">
          <cell r="A126" t="str">
            <v>FR25</v>
          </cell>
          <cell r="L126">
            <v>132.02799999999999</v>
          </cell>
          <cell r="M126">
            <v>135.078</v>
          </cell>
          <cell r="N126">
            <v>143.154</v>
          </cell>
          <cell r="O126">
            <v>142.154</v>
          </cell>
          <cell r="P126">
            <v>169.09899999999999</v>
          </cell>
          <cell r="Q126">
            <v>165.559</v>
          </cell>
          <cell r="R126">
            <v>198.041</v>
          </cell>
          <cell r="S126">
            <v>232.90799999999999</v>
          </cell>
          <cell r="T126">
            <v>246.477</v>
          </cell>
          <cell r="U126">
            <v>268.50700000000001</v>
          </cell>
          <cell r="V126">
            <v>270.50400000000002</v>
          </cell>
          <cell r="W126">
            <v>277.00599999999997</v>
          </cell>
          <cell r="X126">
            <v>279.79700000000003</v>
          </cell>
          <cell r="Y126">
            <v>281.89699999999999</v>
          </cell>
          <cell r="AA126">
            <v>306.05599999999998</v>
          </cell>
          <cell r="AB126">
            <v>326.08100000000002</v>
          </cell>
        </row>
        <row r="127">
          <cell r="A127" t="str">
            <v>FR26</v>
          </cell>
          <cell r="L127">
            <v>237.54400000000001</v>
          </cell>
          <cell r="M127">
            <v>266.68</v>
          </cell>
          <cell r="N127">
            <v>270.18599999999998</v>
          </cell>
          <cell r="O127">
            <v>264.78100000000001</v>
          </cell>
          <cell r="P127">
            <v>266.71800000000002</v>
          </cell>
          <cell r="Q127">
            <v>291.12700000000001</v>
          </cell>
          <cell r="R127">
            <v>337.327</v>
          </cell>
          <cell r="S127">
            <v>335.39400000000001</v>
          </cell>
          <cell r="T127">
            <v>322.53300000000002</v>
          </cell>
          <cell r="U127">
            <v>396.73500000000001</v>
          </cell>
          <cell r="V127">
            <v>347.55799999999999</v>
          </cell>
          <cell r="W127">
            <v>325.108</v>
          </cell>
          <cell r="X127">
            <v>336.70699999999999</v>
          </cell>
          <cell r="Y127">
            <v>325.33499999999998</v>
          </cell>
          <cell r="AA127">
            <v>343.315</v>
          </cell>
          <cell r="AB127">
            <v>330.40600000000001</v>
          </cell>
        </row>
        <row r="128">
          <cell r="A128" t="str">
            <v>FR30</v>
          </cell>
          <cell r="L128">
            <v>283.80200000000002</v>
          </cell>
          <cell r="M128">
            <v>291.67599999999999</v>
          </cell>
          <cell r="N128">
            <v>323.12099999999998</v>
          </cell>
          <cell r="O128">
            <v>320.44200000000001</v>
          </cell>
          <cell r="P128">
            <v>320.96300000000002</v>
          </cell>
          <cell r="Q128">
            <v>324.96499999999997</v>
          </cell>
          <cell r="R128">
            <v>468.19200000000001</v>
          </cell>
          <cell r="S128">
            <v>473.012</v>
          </cell>
          <cell r="T128">
            <v>486.68299999999999</v>
          </cell>
          <cell r="U128">
            <v>509.46499999999997</v>
          </cell>
          <cell r="V128">
            <v>526.64400000000001</v>
          </cell>
          <cell r="W128">
            <v>530.60199999999998</v>
          </cell>
          <cell r="X128">
            <v>545.00699999999995</v>
          </cell>
          <cell r="Y128">
            <v>526.84199999999998</v>
          </cell>
          <cell r="AA128">
            <v>552.67499999999995</v>
          </cell>
          <cell r="AB128">
            <v>544.91</v>
          </cell>
        </row>
        <row r="129">
          <cell r="A129" t="str">
            <v>FR41</v>
          </cell>
          <cell r="L129">
            <v>283.625</v>
          </cell>
          <cell r="M129">
            <v>284.21699999999998</v>
          </cell>
          <cell r="N129">
            <v>289.245</v>
          </cell>
          <cell r="O129">
            <v>309.63600000000002</v>
          </cell>
          <cell r="P129">
            <v>343.137</v>
          </cell>
          <cell r="Q129">
            <v>324.81</v>
          </cell>
          <cell r="R129">
            <v>445.834</v>
          </cell>
          <cell r="S129">
            <v>443.52600000000001</v>
          </cell>
          <cell r="T129">
            <v>441.02800000000002</v>
          </cell>
          <cell r="U129">
            <v>473.05</v>
          </cell>
          <cell r="V129">
            <v>524.51599999999996</v>
          </cell>
          <cell r="W129">
            <v>508.18</v>
          </cell>
          <cell r="X129">
            <v>513.20699999999999</v>
          </cell>
          <cell r="Y129">
            <v>518.44399999999996</v>
          </cell>
          <cell r="AA129">
            <v>544.69100000000003</v>
          </cell>
          <cell r="AB129">
            <v>566.53399999999999</v>
          </cell>
        </row>
        <row r="130">
          <cell r="A130" t="str">
            <v>FR42</v>
          </cell>
          <cell r="L130">
            <v>324.82100000000003</v>
          </cell>
          <cell r="M130">
            <v>372.78800000000001</v>
          </cell>
          <cell r="N130">
            <v>384.84800000000001</v>
          </cell>
          <cell r="O130">
            <v>378.53800000000001</v>
          </cell>
          <cell r="P130">
            <v>394.81799999999998</v>
          </cell>
          <cell r="Q130">
            <v>416.82900000000001</v>
          </cell>
          <cell r="R130">
            <v>527.59199999999998</v>
          </cell>
          <cell r="S130">
            <v>535.71400000000006</v>
          </cell>
          <cell r="T130">
            <v>515.66899999999998</v>
          </cell>
          <cell r="U130">
            <v>600.08299999999997</v>
          </cell>
          <cell r="V130">
            <v>580.78</v>
          </cell>
          <cell r="W130">
            <v>648.43499999999995</v>
          </cell>
          <cell r="X130">
            <v>649.94100000000003</v>
          </cell>
          <cell r="Y130">
            <v>649.69200000000001</v>
          </cell>
          <cell r="AA130">
            <v>696.38800000000003</v>
          </cell>
          <cell r="AB130">
            <v>704.92399999999998</v>
          </cell>
        </row>
        <row r="131">
          <cell r="A131" t="str">
            <v>FR43</v>
          </cell>
          <cell r="L131">
            <v>386.10599999999999</v>
          </cell>
          <cell r="M131">
            <v>411.02</v>
          </cell>
          <cell r="N131">
            <v>450.154</v>
          </cell>
          <cell r="O131">
            <v>381.11</v>
          </cell>
          <cell r="P131">
            <v>402.79199999999997</v>
          </cell>
          <cell r="Q131">
            <v>380.18299999999999</v>
          </cell>
          <cell r="R131">
            <v>416.72199999999998</v>
          </cell>
          <cell r="S131">
            <v>440.64699999999999</v>
          </cell>
          <cell r="T131">
            <v>491.89100000000002</v>
          </cell>
          <cell r="U131">
            <v>485.351</v>
          </cell>
          <cell r="V131">
            <v>474.09</v>
          </cell>
          <cell r="W131">
            <v>481.95</v>
          </cell>
          <cell r="X131">
            <v>497.59199999999998</v>
          </cell>
          <cell r="Y131">
            <v>462.94799999999998</v>
          </cell>
          <cell r="AA131">
            <v>561.54600000000005</v>
          </cell>
          <cell r="AB131">
            <v>576.91300000000001</v>
          </cell>
        </row>
        <row r="132">
          <cell r="A132" t="str">
            <v>FR51</v>
          </cell>
          <cell r="L132">
            <v>359.60599999999999</v>
          </cell>
          <cell r="M132">
            <v>364.34</v>
          </cell>
          <cell r="N132">
            <v>392.33699999999999</v>
          </cell>
          <cell r="O132">
            <v>436.29500000000002</v>
          </cell>
          <cell r="P132">
            <v>444.91</v>
          </cell>
          <cell r="Q132">
            <v>469.28</v>
          </cell>
          <cell r="R132">
            <v>619.66499999999996</v>
          </cell>
          <cell r="S132">
            <v>599.28700000000003</v>
          </cell>
          <cell r="T132">
            <v>661.49199999999996</v>
          </cell>
          <cell r="U132">
            <v>725.58199999999999</v>
          </cell>
          <cell r="V132">
            <v>723.79600000000005</v>
          </cell>
          <cell r="W132">
            <v>655.21900000000005</v>
          </cell>
          <cell r="X132">
            <v>709.94500000000005</v>
          </cell>
          <cell r="Y132">
            <v>667.02300000000002</v>
          </cell>
          <cell r="AA132">
            <v>743.40599999999995</v>
          </cell>
          <cell r="AB132">
            <v>747.30600000000004</v>
          </cell>
        </row>
        <row r="133">
          <cell r="A133" t="str">
            <v>FR52</v>
          </cell>
          <cell r="L133">
            <v>594.61400000000003</v>
          </cell>
          <cell r="M133">
            <v>653.36699999999996</v>
          </cell>
          <cell r="N133">
            <v>715.29700000000003</v>
          </cell>
          <cell r="O133">
            <v>737.86599999999999</v>
          </cell>
          <cell r="P133">
            <v>698.39</v>
          </cell>
          <cell r="Q133">
            <v>712.92100000000005</v>
          </cell>
          <cell r="R133">
            <v>911.57</v>
          </cell>
          <cell r="S133">
            <v>840.53700000000003</v>
          </cell>
          <cell r="T133">
            <v>858.22799999999995</v>
          </cell>
          <cell r="U133">
            <v>1027.7049999999999</v>
          </cell>
          <cell r="V133">
            <v>992.40499999999997</v>
          </cell>
          <cell r="W133">
            <v>1063.78</v>
          </cell>
          <cell r="X133">
            <v>1030.2159999999999</v>
          </cell>
          <cell r="Y133">
            <v>1034.742</v>
          </cell>
          <cell r="AA133">
            <v>1069.866</v>
          </cell>
          <cell r="AB133">
            <v>1154.691</v>
          </cell>
        </row>
        <row r="134">
          <cell r="A134" t="str">
            <v>FR53</v>
          </cell>
          <cell r="L134">
            <v>147.04499999999999</v>
          </cell>
          <cell r="M134">
            <v>138.715</v>
          </cell>
          <cell r="N134">
            <v>145.26900000000001</v>
          </cell>
          <cell r="O134">
            <v>160.221</v>
          </cell>
          <cell r="P134">
            <v>158.72900000000001</v>
          </cell>
          <cell r="Q134">
            <v>158.70400000000001</v>
          </cell>
          <cell r="R134">
            <v>213.083</v>
          </cell>
          <cell r="S134">
            <v>221.19</v>
          </cell>
          <cell r="T134">
            <v>227.05799999999999</v>
          </cell>
          <cell r="U134">
            <v>225.63900000000001</v>
          </cell>
          <cell r="V134">
            <v>259.51900000000001</v>
          </cell>
          <cell r="W134">
            <v>280.77100000000002</v>
          </cell>
          <cell r="X134">
            <v>286.73</v>
          </cell>
          <cell r="Y134">
            <v>271.137</v>
          </cell>
          <cell r="AA134">
            <v>295.411</v>
          </cell>
          <cell r="AB134">
            <v>280.24</v>
          </cell>
        </row>
        <row r="135">
          <cell r="A135" t="str">
            <v>FR61</v>
          </cell>
          <cell r="L135">
            <v>739.798</v>
          </cell>
          <cell r="M135">
            <v>709.14599999999996</v>
          </cell>
          <cell r="N135">
            <v>663.98599999999999</v>
          </cell>
          <cell r="O135">
            <v>680.09799999999996</v>
          </cell>
          <cell r="P135">
            <v>692.00699999999995</v>
          </cell>
          <cell r="Q135">
            <v>657.31100000000004</v>
          </cell>
          <cell r="R135">
            <v>772.61099999999999</v>
          </cell>
          <cell r="S135">
            <v>803.29700000000003</v>
          </cell>
          <cell r="T135">
            <v>857.803</v>
          </cell>
          <cell r="U135">
            <v>931.42899999999997</v>
          </cell>
          <cell r="V135">
            <v>1025.4690000000001</v>
          </cell>
          <cell r="W135">
            <v>1059.921</v>
          </cell>
          <cell r="X135">
            <v>1076.761</v>
          </cell>
          <cell r="Y135">
            <v>1098.7439999999999</v>
          </cell>
          <cell r="AA135">
            <v>881.79600000000005</v>
          </cell>
          <cell r="AB135">
            <v>887.42499999999995</v>
          </cell>
        </row>
        <row r="136">
          <cell r="A136" t="str">
            <v>FR62</v>
          </cell>
          <cell r="L136">
            <v>1355.509</v>
          </cell>
          <cell r="M136">
            <v>1515.3</v>
          </cell>
          <cell r="N136">
            <v>1471.6279999999999</v>
          </cell>
          <cell r="O136">
            <v>1361.6569999999999</v>
          </cell>
          <cell r="P136">
            <v>1382.748</v>
          </cell>
          <cell r="Q136">
            <v>1468.021</v>
          </cell>
          <cell r="R136">
            <v>1646.402</v>
          </cell>
          <cell r="S136">
            <v>1839.075</v>
          </cell>
          <cell r="T136">
            <v>1886.9269999999999</v>
          </cell>
          <cell r="U136">
            <v>1707.778</v>
          </cell>
          <cell r="V136">
            <v>1797.854</v>
          </cell>
          <cell r="W136">
            <v>2040.307</v>
          </cell>
          <cell r="X136">
            <v>2143.5360000000001</v>
          </cell>
          <cell r="Y136">
            <v>2476.232</v>
          </cell>
          <cell r="AA136">
            <v>2714.5839999999998</v>
          </cell>
          <cell r="AB136">
            <v>2720.2269999999999</v>
          </cell>
        </row>
        <row r="137">
          <cell r="A137" t="str">
            <v>FR63</v>
          </cell>
          <cell r="L137">
            <v>44.064999999999998</v>
          </cell>
          <cell r="M137">
            <v>56.116</v>
          </cell>
          <cell r="N137">
            <v>52.283000000000001</v>
          </cell>
          <cell r="O137">
            <v>53.566000000000003</v>
          </cell>
          <cell r="P137">
            <v>66.843999999999994</v>
          </cell>
          <cell r="Q137">
            <v>68.018000000000001</v>
          </cell>
          <cell r="R137">
            <v>94.016999999999996</v>
          </cell>
          <cell r="S137">
            <v>94.519000000000005</v>
          </cell>
          <cell r="T137">
            <v>89.852000000000004</v>
          </cell>
          <cell r="U137">
            <v>101.505</v>
          </cell>
          <cell r="V137">
            <v>102.511</v>
          </cell>
          <cell r="W137">
            <v>109.97</v>
          </cell>
          <cell r="X137">
            <v>116.80200000000001</v>
          </cell>
          <cell r="Y137">
            <v>114.879</v>
          </cell>
          <cell r="AA137">
            <v>140.16499999999999</v>
          </cell>
          <cell r="AB137">
            <v>110.712</v>
          </cell>
        </row>
        <row r="138">
          <cell r="A138" t="str">
            <v>FR71</v>
          </cell>
          <cell r="L138">
            <v>2055.2950000000001</v>
          </cell>
          <cell r="M138">
            <v>2199.125</v>
          </cell>
          <cell r="N138">
            <v>2350.922</v>
          </cell>
          <cell r="O138">
            <v>2452.0770000000002</v>
          </cell>
          <cell r="P138">
            <v>2458.89</v>
          </cell>
          <cell r="Q138">
            <v>2521.65</v>
          </cell>
          <cell r="R138">
            <v>2885.66</v>
          </cell>
          <cell r="S138">
            <v>2904.998</v>
          </cell>
          <cell r="T138">
            <v>3000.1379999999999</v>
          </cell>
          <cell r="U138">
            <v>3267.9560000000001</v>
          </cell>
          <cell r="V138">
            <v>3561.2579999999998</v>
          </cell>
          <cell r="W138">
            <v>3812.0279999999998</v>
          </cell>
          <cell r="X138">
            <v>3658.9679999999998</v>
          </cell>
          <cell r="Y138">
            <v>3628.415</v>
          </cell>
          <cell r="AA138">
            <v>4045.2629999999999</v>
          </cell>
          <cell r="AB138">
            <v>3967.4659999999999</v>
          </cell>
        </row>
        <row r="139">
          <cell r="A139" t="str">
            <v>FR72</v>
          </cell>
          <cell r="L139">
            <v>340.69099999999997</v>
          </cell>
          <cell r="M139">
            <v>335.53300000000002</v>
          </cell>
          <cell r="N139">
            <v>318.23899999999998</v>
          </cell>
          <cell r="O139">
            <v>304.15300000000002</v>
          </cell>
          <cell r="P139">
            <v>301.98099999999999</v>
          </cell>
          <cell r="Q139">
            <v>394.74799999999999</v>
          </cell>
          <cell r="R139">
            <v>483.76600000000002</v>
          </cell>
          <cell r="S139">
            <v>511.44799999999998</v>
          </cell>
          <cell r="T139">
            <v>524.54899999999998</v>
          </cell>
          <cell r="U139">
            <v>564.46500000000003</v>
          </cell>
          <cell r="V139">
            <v>643.26499999999999</v>
          </cell>
          <cell r="W139">
            <v>649.29300000000001</v>
          </cell>
          <cell r="X139">
            <v>647.34799999999996</v>
          </cell>
          <cell r="Y139">
            <v>664.83199999999999</v>
          </cell>
          <cell r="AA139">
            <v>534.93299999999999</v>
          </cell>
          <cell r="AB139">
            <v>582.10299999999995</v>
          </cell>
        </row>
        <row r="140">
          <cell r="A140" t="str">
            <v>FR81</v>
          </cell>
          <cell r="L140">
            <v>541.25800000000004</v>
          </cell>
          <cell r="M140">
            <v>418.80500000000001</v>
          </cell>
          <cell r="N140">
            <v>448.69</v>
          </cell>
          <cell r="O140">
            <v>453.399</v>
          </cell>
          <cell r="P140">
            <v>534.72199999999998</v>
          </cell>
          <cell r="Q140">
            <v>562.59900000000005</v>
          </cell>
          <cell r="R140">
            <v>717.08900000000006</v>
          </cell>
          <cell r="S140">
            <v>809.17600000000004</v>
          </cell>
          <cell r="T140">
            <v>844.24099999999999</v>
          </cell>
          <cell r="U140">
            <v>917.88300000000004</v>
          </cell>
          <cell r="V140">
            <v>930.15499999999997</v>
          </cell>
          <cell r="W140">
            <v>961.96299999999997</v>
          </cell>
          <cell r="X140">
            <v>927.58399999999995</v>
          </cell>
          <cell r="Y140">
            <v>997.23400000000004</v>
          </cell>
          <cell r="AA140">
            <v>1269.4670000000001</v>
          </cell>
          <cell r="AB140">
            <v>1304.325</v>
          </cell>
        </row>
        <row r="141">
          <cell r="A141" t="str">
            <v>FR82</v>
          </cell>
          <cell r="L141">
            <v>1496.4849999999999</v>
          </cell>
          <cell r="M141">
            <v>1499.577</v>
          </cell>
          <cell r="N141">
            <v>1496.873</v>
          </cell>
          <cell r="O141">
            <v>1472.0170000000001</v>
          </cell>
          <cell r="P141">
            <v>1644.203</v>
          </cell>
          <cell r="Q141">
            <v>1957.3889999999999</v>
          </cell>
          <cell r="R141">
            <v>1842.3969999999999</v>
          </cell>
          <cell r="S141">
            <v>1832.6590000000001</v>
          </cell>
          <cell r="T141">
            <v>1593.39</v>
          </cell>
          <cell r="U141">
            <v>1800.1890000000001</v>
          </cell>
          <cell r="V141">
            <v>1912.6489999999999</v>
          </cell>
          <cell r="W141">
            <v>1956.029</v>
          </cell>
          <cell r="X141">
            <v>1971.4860000000001</v>
          </cell>
          <cell r="Y141">
            <v>2075.509</v>
          </cell>
          <cell r="AA141">
            <v>2072.31</v>
          </cell>
          <cell r="AB141">
            <v>2256.6210000000001</v>
          </cell>
        </row>
        <row r="142">
          <cell r="A142" t="str">
            <v>FR83</v>
          </cell>
          <cell r="L142">
            <v>4.8949999999999996</v>
          </cell>
          <cell r="M142">
            <v>4.9619999999999997</v>
          </cell>
          <cell r="N142">
            <v>5.3739999999999997</v>
          </cell>
          <cell r="O142">
            <v>5.6520000000000001</v>
          </cell>
          <cell r="P142">
            <v>5.5880000000000001</v>
          </cell>
          <cell r="Q142">
            <v>5.7809999999999997</v>
          </cell>
          <cell r="R142">
            <v>12.412000000000001</v>
          </cell>
          <cell r="S142">
            <v>11.250999999999999</v>
          </cell>
          <cell r="T142">
            <v>19.055</v>
          </cell>
          <cell r="U142">
            <v>14.273</v>
          </cell>
          <cell r="V142">
            <v>22.702999999999999</v>
          </cell>
          <cell r="W142">
            <v>12.563000000000001</v>
          </cell>
          <cell r="X142">
            <v>12.404</v>
          </cell>
          <cell r="Y142">
            <v>11.86</v>
          </cell>
          <cell r="AA142">
            <v>12.42</v>
          </cell>
          <cell r="AB142">
            <v>14.704000000000001</v>
          </cell>
        </row>
        <row r="143">
          <cell r="A143" t="str">
            <v>FRZZ</v>
          </cell>
          <cell r="L143">
            <v>4757.0429999999997</v>
          </cell>
          <cell r="M143">
            <v>4790.5600000000004</v>
          </cell>
          <cell r="N143">
            <v>4902.4939999999997</v>
          </cell>
          <cell r="O143">
            <v>4858.6540000000005</v>
          </cell>
          <cell r="P143">
            <v>4760.9660000000003</v>
          </cell>
          <cell r="Q143">
            <v>4628.8860000000004</v>
          </cell>
          <cell r="R143">
            <v>1310.1289999999999</v>
          </cell>
          <cell r="S143">
            <v>1083.1949999999999</v>
          </cell>
          <cell r="T143">
            <v>1105.605</v>
          </cell>
          <cell r="U143">
            <v>1067.585</v>
          </cell>
          <cell r="V143">
            <v>1124.191</v>
          </cell>
          <cell r="W143">
            <v>1142.2660000000001</v>
          </cell>
          <cell r="X143">
            <v>1205.8630000000001</v>
          </cell>
          <cell r="Y143">
            <v>1254.211</v>
          </cell>
          <cell r="AA143">
            <v>1019.3</v>
          </cell>
          <cell r="AB143">
            <v>986.89300000000003</v>
          </cell>
        </row>
        <row r="144">
          <cell r="A144" t="str">
            <v>HR03</v>
          </cell>
        </row>
        <row r="145">
          <cell r="A145" t="str">
            <v>HR04</v>
          </cell>
        </row>
        <row r="146">
          <cell r="A146" t="str">
            <v>HRZZ</v>
          </cell>
        </row>
        <row r="147">
          <cell r="A147" t="str">
            <v>ITC1</v>
          </cell>
          <cell r="P147">
            <v>1724.7070000000001</v>
          </cell>
          <cell r="Q147">
            <v>1732.222</v>
          </cell>
          <cell r="R147">
            <v>1768.1659999999999</v>
          </cell>
          <cell r="S147">
            <v>1785.248</v>
          </cell>
          <cell r="T147">
            <v>1766.723</v>
          </cell>
          <cell r="U147">
            <v>1841.0930000000001</v>
          </cell>
          <cell r="X147">
            <v>1766.0360000000001</v>
          </cell>
          <cell r="Y147">
            <v>1864.2249999999999</v>
          </cell>
          <cell r="Z147">
            <v>1930.096</v>
          </cell>
          <cell r="AB147">
            <v>2111.4389999999999</v>
          </cell>
        </row>
        <row r="148">
          <cell r="A148" t="str">
            <v>ITC2</v>
          </cell>
          <cell r="P148">
            <v>2.0070000000000001</v>
          </cell>
          <cell r="Q148">
            <v>5.5060000000000002</v>
          </cell>
          <cell r="R148">
            <v>2.4710000000000001</v>
          </cell>
          <cell r="S148">
            <v>4.9349999999999996</v>
          </cell>
          <cell r="T148">
            <v>11.972</v>
          </cell>
          <cell r="U148">
            <v>24.093</v>
          </cell>
          <cell r="X148">
            <v>13.112</v>
          </cell>
          <cell r="Y148">
            <v>12.789</v>
          </cell>
          <cell r="Z148">
            <v>11.586</v>
          </cell>
          <cell r="AB148">
            <v>17.574999999999999</v>
          </cell>
        </row>
        <row r="149">
          <cell r="A149" t="str">
            <v>ITC3</v>
          </cell>
          <cell r="P149">
            <v>400.87900000000002</v>
          </cell>
          <cell r="Q149">
            <v>454.74099999999999</v>
          </cell>
          <cell r="R149">
            <v>488.14299999999997</v>
          </cell>
          <cell r="S149">
            <v>452.56700000000001</v>
          </cell>
          <cell r="T149">
            <v>439.70400000000001</v>
          </cell>
          <cell r="U149">
            <v>423.697</v>
          </cell>
          <cell r="X149">
            <v>448.82100000000003</v>
          </cell>
          <cell r="Y149">
            <v>479.09100000000001</v>
          </cell>
          <cell r="Z149">
            <v>473.11</v>
          </cell>
          <cell r="AB149">
            <v>470</v>
          </cell>
        </row>
        <row r="150">
          <cell r="A150" t="str">
            <v>ITC4</v>
          </cell>
          <cell r="P150">
            <v>2834.2660000000001</v>
          </cell>
          <cell r="Q150">
            <v>2897.7629999999999</v>
          </cell>
          <cell r="R150">
            <v>2952.3960000000002</v>
          </cell>
          <cell r="S150">
            <v>2964.3560000000002</v>
          </cell>
          <cell r="T150">
            <v>3002.48</v>
          </cell>
          <cell r="U150">
            <v>3093.2979999999998</v>
          </cell>
          <cell r="X150">
            <v>3291.02</v>
          </cell>
          <cell r="Y150">
            <v>3183.4459999999999</v>
          </cell>
          <cell r="Z150">
            <v>3229.7</v>
          </cell>
          <cell r="AB150">
            <v>3626.4279999999999</v>
          </cell>
        </row>
        <row r="151">
          <cell r="A151" t="str">
            <v>ITH1</v>
          </cell>
          <cell r="X151">
            <v>48.411999999999999</v>
          </cell>
          <cell r="Y151">
            <v>64.927999999999997</v>
          </cell>
          <cell r="Z151">
            <v>49.241999999999997</v>
          </cell>
          <cell r="AB151">
            <v>85.194000000000003</v>
          </cell>
        </row>
        <row r="152">
          <cell r="A152" t="str">
            <v>ITH2</v>
          </cell>
          <cell r="X152">
            <v>147.25399999999999</v>
          </cell>
          <cell r="Y152">
            <v>143.62899999999999</v>
          </cell>
          <cell r="Z152">
            <v>152.554</v>
          </cell>
          <cell r="AB152">
            <v>168.90799999999999</v>
          </cell>
        </row>
        <row r="153">
          <cell r="A153" t="str">
            <v>ITH3</v>
          </cell>
          <cell r="P153">
            <v>562.35400000000004</v>
          </cell>
          <cell r="Q153">
            <v>538.37900000000002</v>
          </cell>
          <cell r="R153">
            <v>570.28499999999997</v>
          </cell>
          <cell r="S153">
            <v>581.46199999999999</v>
          </cell>
          <cell r="T153">
            <v>580.21100000000001</v>
          </cell>
          <cell r="U153">
            <v>631.36900000000003</v>
          </cell>
          <cell r="X153">
            <v>842.17</v>
          </cell>
          <cell r="Y153">
            <v>825.37400000000002</v>
          </cell>
          <cell r="Z153">
            <v>749.25199999999995</v>
          </cell>
          <cell r="AB153">
            <v>1139.896</v>
          </cell>
        </row>
        <row r="154">
          <cell r="A154" t="str">
            <v>ITH4</v>
          </cell>
          <cell r="P154">
            <v>315.57799999999997</v>
          </cell>
          <cell r="Q154">
            <v>299.71899999999999</v>
          </cell>
          <cell r="R154">
            <v>327.97899999999998</v>
          </cell>
          <cell r="S154">
            <v>356.72800000000001</v>
          </cell>
          <cell r="T154">
            <v>324.04599999999999</v>
          </cell>
          <cell r="U154">
            <v>348.87200000000001</v>
          </cell>
          <cell r="X154">
            <v>347.96300000000002</v>
          </cell>
          <cell r="Y154">
            <v>362.024</v>
          </cell>
          <cell r="Z154">
            <v>365.93599999999998</v>
          </cell>
          <cell r="AB154">
            <v>457.97500000000002</v>
          </cell>
        </row>
        <row r="155">
          <cell r="A155" t="str">
            <v>ITH5</v>
          </cell>
          <cell r="P155">
            <v>833.77300000000002</v>
          </cell>
          <cell r="Q155">
            <v>870.85599999999999</v>
          </cell>
          <cell r="R155">
            <v>990.29100000000005</v>
          </cell>
          <cell r="S155">
            <v>1036.096</v>
          </cell>
          <cell r="T155">
            <v>1015.171</v>
          </cell>
          <cell r="U155">
            <v>1088.297</v>
          </cell>
          <cell r="X155">
            <v>1411.0129999999999</v>
          </cell>
          <cell r="Y155">
            <v>1348.7339999999999</v>
          </cell>
          <cell r="Z155">
            <v>1400.9849999999999</v>
          </cell>
          <cell r="AB155">
            <v>1865.4780000000001</v>
          </cell>
        </row>
        <row r="156">
          <cell r="A156" t="str">
            <v>ITI1</v>
          </cell>
          <cell r="P156">
            <v>729.28300000000002</v>
          </cell>
          <cell r="Q156">
            <v>745.45299999999997</v>
          </cell>
          <cell r="R156">
            <v>733.51</v>
          </cell>
          <cell r="S156">
            <v>795.86699999999996</v>
          </cell>
          <cell r="T156">
            <v>809.72</v>
          </cell>
          <cell r="U156">
            <v>893.84</v>
          </cell>
          <cell r="X156">
            <v>1002.5359999999999</v>
          </cell>
          <cell r="Y156">
            <v>1023.11</v>
          </cell>
          <cell r="Z156">
            <v>1008.979</v>
          </cell>
          <cell r="AB156">
            <v>970.06299999999999</v>
          </cell>
        </row>
        <row r="157">
          <cell r="A157" t="str">
            <v>ITI2</v>
          </cell>
          <cell r="P157">
            <v>98.606999999999999</v>
          </cell>
          <cell r="Q157">
            <v>112.75</v>
          </cell>
          <cell r="R157">
            <v>140.041</v>
          </cell>
          <cell r="S157">
            <v>147.374</v>
          </cell>
          <cell r="T157">
            <v>161.85400000000001</v>
          </cell>
          <cell r="U157">
            <v>170.65299999999999</v>
          </cell>
          <cell r="X157">
            <v>158.34800000000001</v>
          </cell>
          <cell r="Y157">
            <v>150.51499999999999</v>
          </cell>
          <cell r="Z157">
            <v>147.726</v>
          </cell>
          <cell r="AB157">
            <v>175.10499999999999</v>
          </cell>
        </row>
        <row r="158">
          <cell r="A158" t="str">
            <v>ITI3</v>
          </cell>
          <cell r="P158">
            <v>126.84699999999999</v>
          </cell>
          <cell r="Q158">
            <v>126.985</v>
          </cell>
          <cell r="R158">
            <v>175.934</v>
          </cell>
          <cell r="S158">
            <v>141.75</v>
          </cell>
          <cell r="T158">
            <v>148.18700000000001</v>
          </cell>
          <cell r="U158">
            <v>169.46799999999999</v>
          </cell>
          <cell r="X158">
            <v>230.96700000000001</v>
          </cell>
          <cell r="Y158">
            <v>188.88200000000001</v>
          </cell>
          <cell r="Z158">
            <v>202.761</v>
          </cell>
          <cell r="AB158">
            <v>250.679</v>
          </cell>
        </row>
        <row r="159">
          <cell r="A159" t="str">
            <v>ITI4</v>
          </cell>
          <cell r="P159">
            <v>2254.4409999999998</v>
          </cell>
          <cell r="Q159">
            <v>2282.5790000000002</v>
          </cell>
          <cell r="R159">
            <v>2416.239</v>
          </cell>
          <cell r="S159">
            <v>2552.42</v>
          </cell>
          <cell r="T159">
            <v>2516.4670000000001</v>
          </cell>
          <cell r="U159">
            <v>2557.2020000000002</v>
          </cell>
          <cell r="X159">
            <v>2640.4810000000002</v>
          </cell>
          <cell r="Y159">
            <v>2632.5410000000002</v>
          </cell>
          <cell r="Z159">
            <v>2716.038</v>
          </cell>
          <cell r="AB159">
            <v>2566.0839999999998</v>
          </cell>
        </row>
        <row r="160">
          <cell r="A160" t="str">
            <v>ITF1</v>
          </cell>
          <cell r="P160">
            <v>190.04400000000001</v>
          </cell>
          <cell r="Q160">
            <v>280.24400000000003</v>
          </cell>
          <cell r="R160">
            <v>207.47300000000001</v>
          </cell>
          <cell r="S160">
            <v>180.66</v>
          </cell>
          <cell r="T160">
            <v>180.26400000000001</v>
          </cell>
          <cell r="U160">
            <v>227.102</v>
          </cell>
          <cell r="X160">
            <v>267.27600000000001</v>
          </cell>
          <cell r="Y160">
            <v>259.71300000000002</v>
          </cell>
          <cell r="Z160">
            <v>257.79700000000003</v>
          </cell>
          <cell r="AB160">
            <v>267.60700000000003</v>
          </cell>
        </row>
        <row r="161">
          <cell r="A161" t="str">
            <v>ITF2</v>
          </cell>
          <cell r="P161">
            <v>9.3040000000000003</v>
          </cell>
          <cell r="Q161">
            <v>16.806999999999999</v>
          </cell>
          <cell r="R161">
            <v>15.298999999999999</v>
          </cell>
          <cell r="S161">
            <v>19.167999999999999</v>
          </cell>
          <cell r="T161">
            <v>16.039000000000001</v>
          </cell>
          <cell r="U161">
            <v>22.873999999999999</v>
          </cell>
          <cell r="X161">
            <v>22.189</v>
          </cell>
          <cell r="Y161">
            <v>23.61</v>
          </cell>
          <cell r="Z161">
            <v>26.068999999999999</v>
          </cell>
          <cell r="AB161">
            <v>26.454999999999998</v>
          </cell>
        </row>
        <row r="162">
          <cell r="A162" t="str">
            <v>ITF3</v>
          </cell>
          <cell r="P162">
            <v>577.75599999999997</v>
          </cell>
          <cell r="Q162">
            <v>616.971</v>
          </cell>
          <cell r="R162">
            <v>778.58199999999999</v>
          </cell>
          <cell r="S162">
            <v>808.03300000000002</v>
          </cell>
          <cell r="T162">
            <v>799.32899999999995</v>
          </cell>
          <cell r="U162">
            <v>830.33500000000004</v>
          </cell>
          <cell r="X162">
            <v>924.87400000000002</v>
          </cell>
          <cell r="Y162">
            <v>1011.3049999999999</v>
          </cell>
          <cell r="Z162">
            <v>983.87599999999998</v>
          </cell>
          <cell r="AB162">
            <v>1125.6510000000001</v>
          </cell>
        </row>
        <row r="163">
          <cell r="A163" t="str">
            <v>ITF4</v>
          </cell>
          <cell r="P163">
            <v>258.858</v>
          </cell>
          <cell r="Q163">
            <v>248.44</v>
          </cell>
          <cell r="R163">
            <v>289.61399999999998</v>
          </cell>
          <cell r="S163">
            <v>312.654</v>
          </cell>
          <cell r="T163">
            <v>302.47300000000001</v>
          </cell>
          <cell r="U163">
            <v>369.27499999999998</v>
          </cell>
          <cell r="X163">
            <v>368.13400000000001</v>
          </cell>
          <cell r="Y163">
            <v>396.45499999999998</v>
          </cell>
          <cell r="Z163">
            <v>411.31599999999997</v>
          </cell>
          <cell r="AB163">
            <v>502.56099999999998</v>
          </cell>
        </row>
        <row r="164">
          <cell r="A164" t="str">
            <v>ITF5</v>
          </cell>
          <cell r="P164">
            <v>44.98</v>
          </cell>
          <cell r="Q164">
            <v>39.024000000000001</v>
          </cell>
          <cell r="R164">
            <v>30.48</v>
          </cell>
          <cell r="S164">
            <v>37.877000000000002</v>
          </cell>
          <cell r="T164">
            <v>51.390999999999998</v>
          </cell>
          <cell r="U164">
            <v>78.259</v>
          </cell>
          <cell r="X164">
            <v>48.411999999999999</v>
          </cell>
          <cell r="Y164">
            <v>54.106999999999999</v>
          </cell>
          <cell r="Z164">
            <v>52.139000000000003</v>
          </cell>
          <cell r="AB164">
            <v>69.468999999999994</v>
          </cell>
        </row>
        <row r="165">
          <cell r="A165" t="str">
            <v>ITF6</v>
          </cell>
          <cell r="P165">
            <v>69.849000000000004</v>
          </cell>
          <cell r="Q165">
            <v>64.790999999999997</v>
          </cell>
          <cell r="R165">
            <v>77.081999999999994</v>
          </cell>
          <cell r="S165">
            <v>79.77</v>
          </cell>
          <cell r="T165">
            <v>73.754999999999995</v>
          </cell>
          <cell r="U165">
            <v>80.552000000000007</v>
          </cell>
          <cell r="X165">
            <v>116.996</v>
          </cell>
          <cell r="Y165">
            <v>115.1</v>
          </cell>
          <cell r="Z165">
            <v>113.93300000000001</v>
          </cell>
          <cell r="AB165">
            <v>141.435</v>
          </cell>
        </row>
        <row r="166">
          <cell r="A166" t="str">
            <v>ITG1</v>
          </cell>
          <cell r="P166">
            <v>363.29700000000003</v>
          </cell>
          <cell r="Q166">
            <v>340.37400000000002</v>
          </cell>
          <cell r="R166">
            <v>443.66</v>
          </cell>
          <cell r="S166">
            <v>578.13400000000001</v>
          </cell>
          <cell r="T166">
            <v>504.423</v>
          </cell>
          <cell r="U166">
            <v>629.20899999999995</v>
          </cell>
          <cell r="X166">
            <v>595.06600000000003</v>
          </cell>
          <cell r="Y166">
            <v>669.94</v>
          </cell>
          <cell r="Z166">
            <v>607.31899999999996</v>
          </cell>
          <cell r="AB166">
            <v>643.07000000000005</v>
          </cell>
        </row>
        <row r="167">
          <cell r="A167" t="str">
            <v>ITG2</v>
          </cell>
          <cell r="P167">
            <v>152.36099999999999</v>
          </cell>
          <cell r="Q167">
            <v>169.06399999999999</v>
          </cell>
          <cell r="R167">
            <v>180.40600000000001</v>
          </cell>
          <cell r="S167">
            <v>180.88900000000001</v>
          </cell>
          <cell r="T167">
            <v>183.54</v>
          </cell>
          <cell r="U167">
            <v>190.315</v>
          </cell>
          <cell r="X167">
            <v>204.74299999999999</v>
          </cell>
          <cell r="Y167">
            <v>195.768</v>
          </cell>
          <cell r="Z167">
            <v>170.899</v>
          </cell>
          <cell r="AB167">
            <v>183.24600000000001</v>
          </cell>
        </row>
        <row r="168">
          <cell r="A168" t="str">
            <v>ITZZ</v>
          </cell>
          <cell r="P168">
            <v>97.748999999999995</v>
          </cell>
          <cell r="Q168">
            <v>102.32899999999999</v>
          </cell>
          <cell r="T168">
            <v>128.19499999999999</v>
          </cell>
          <cell r="U168">
            <v>132.59200000000001</v>
          </cell>
        </row>
        <row r="169">
          <cell r="A169" t="str">
            <v>CY00</v>
          </cell>
          <cell r="S169">
            <v>26.119</v>
          </cell>
          <cell r="T169">
            <v>29.373999999999999</v>
          </cell>
          <cell r="U169">
            <v>32.328000000000003</v>
          </cell>
          <cell r="V169">
            <v>35.005000000000003</v>
          </cell>
          <cell r="W169">
            <v>42.65</v>
          </cell>
          <cell r="X169">
            <v>49.936999999999998</v>
          </cell>
          <cell r="Y169">
            <v>55.073999999999998</v>
          </cell>
          <cell r="Z169">
            <v>62.587000000000003</v>
          </cell>
          <cell r="AA169">
            <v>68.394000000000005</v>
          </cell>
          <cell r="AB169">
            <v>74.894999999999996</v>
          </cell>
        </row>
        <row r="170">
          <cell r="A170" t="str">
            <v>LV00</v>
          </cell>
          <cell r="P170">
            <v>59.914999999999999</v>
          </cell>
          <cell r="Q170">
            <v>56.447000000000003</v>
          </cell>
          <cell r="R170">
            <v>56.741</v>
          </cell>
          <cell r="S170">
            <v>62.484000000000002</v>
          </cell>
          <cell r="T170">
            <v>59.569000000000003</v>
          </cell>
          <cell r="U170">
            <v>77.796999999999997</v>
          </cell>
          <cell r="V170">
            <v>76.591999999999999</v>
          </cell>
          <cell r="W170">
            <v>83.239000000000004</v>
          </cell>
          <cell r="X170">
            <v>79.484999999999999</v>
          </cell>
          <cell r="Y170">
            <v>95.691999999999993</v>
          </cell>
          <cell r="Z170">
            <v>140.23400000000001</v>
          </cell>
          <cell r="AA170">
            <v>192.893</v>
          </cell>
          <cell r="AB170">
            <v>180.55199999999999</v>
          </cell>
        </row>
        <row r="171">
          <cell r="A171" t="str">
            <v>LT00</v>
          </cell>
          <cell r="P171">
            <v>96.534000000000006</v>
          </cell>
          <cell r="Q171">
            <v>116.39700000000001</v>
          </cell>
          <cell r="R171">
            <v>137.6</v>
          </cell>
          <cell r="S171">
            <v>149.85400000000001</v>
          </cell>
          <cell r="T171">
            <v>136.773</v>
          </cell>
          <cell r="U171">
            <v>165.43799999999999</v>
          </cell>
          <cell r="V171">
            <v>200.94</v>
          </cell>
          <cell r="W171">
            <v>211.27699999999999</v>
          </cell>
          <cell r="X171">
            <v>235.923</v>
          </cell>
          <cell r="Y171">
            <v>284.44499999999999</v>
          </cell>
          <cell r="Z171">
            <v>305.10000000000002</v>
          </cell>
          <cell r="AA171">
            <v>346.89100000000002</v>
          </cell>
          <cell r="AB171">
            <v>390.09199999999998</v>
          </cell>
        </row>
        <row r="172">
          <cell r="A172" t="str">
            <v>LU00</v>
          </cell>
          <cell r="U172">
            <v>354.04500000000002</v>
          </cell>
          <cell r="X172">
            <v>398.64600000000002</v>
          </cell>
          <cell r="Y172">
            <v>409.428</v>
          </cell>
          <cell r="Z172">
            <v>414.471</v>
          </cell>
          <cell r="AA172">
            <v>462.88499999999999</v>
          </cell>
          <cell r="AB172">
            <v>478.673</v>
          </cell>
        </row>
        <row r="173">
          <cell r="A173" t="str">
            <v>HU10</v>
          </cell>
          <cell r="T173">
            <v>490.911</v>
          </cell>
          <cell r="U173">
            <v>615.50199999999995</v>
          </cell>
          <cell r="V173">
            <v>706.29100000000005</v>
          </cell>
          <cell r="W173">
            <v>821.94799999999998</v>
          </cell>
          <cell r="X173">
            <v>805.91300000000001</v>
          </cell>
          <cell r="Y173">
            <v>777.74400000000003</v>
          </cell>
          <cell r="Z173">
            <v>903.14</v>
          </cell>
          <cell r="AA173">
            <v>1024.913</v>
          </cell>
          <cell r="AB173">
            <v>947.125</v>
          </cell>
        </row>
        <row r="174">
          <cell r="A174" t="str">
            <v>HU21</v>
          </cell>
          <cell r="T174">
            <v>33.024000000000001</v>
          </cell>
          <cell r="U174">
            <v>46.488</v>
          </cell>
          <cell r="V174">
            <v>63.329000000000001</v>
          </cell>
          <cell r="W174">
            <v>76.757000000000005</v>
          </cell>
          <cell r="X174">
            <v>68.424999999999997</v>
          </cell>
          <cell r="Y174">
            <v>72.114999999999995</v>
          </cell>
          <cell r="Z174">
            <v>62.945</v>
          </cell>
          <cell r="AA174">
            <v>71.251999999999995</v>
          </cell>
          <cell r="AB174">
            <v>77.058999999999997</v>
          </cell>
        </row>
        <row r="175">
          <cell r="A175" t="str">
            <v>HU22</v>
          </cell>
          <cell r="T175">
            <v>30.727</v>
          </cell>
          <cell r="U175">
            <v>25.949000000000002</v>
          </cell>
          <cell r="V175">
            <v>56.070999999999998</v>
          </cell>
          <cell r="W175">
            <v>41.906999999999996</v>
          </cell>
          <cell r="X175">
            <v>43.826999999999998</v>
          </cell>
          <cell r="Y175">
            <v>54.819000000000003</v>
          </cell>
          <cell r="Z175">
            <v>43.838999999999999</v>
          </cell>
          <cell r="AA175">
            <v>59.273000000000003</v>
          </cell>
          <cell r="AB175">
            <v>88.406000000000006</v>
          </cell>
        </row>
        <row r="176">
          <cell r="A176" t="str">
            <v>HU23</v>
          </cell>
          <cell r="T176">
            <v>24.081</v>
          </cell>
          <cell r="U176">
            <v>34.643999999999998</v>
          </cell>
          <cell r="V176">
            <v>37.042000000000002</v>
          </cell>
          <cell r="W176">
            <v>43.177</v>
          </cell>
          <cell r="X176">
            <v>36.54</v>
          </cell>
          <cell r="Y176">
            <v>38.476999999999997</v>
          </cell>
          <cell r="Z176">
            <v>42.024000000000001</v>
          </cell>
          <cell r="AA176">
            <v>43.534999999999997</v>
          </cell>
          <cell r="AB176">
            <v>36.223999999999997</v>
          </cell>
        </row>
        <row r="177">
          <cell r="A177" t="str">
            <v>HU31</v>
          </cell>
          <cell r="T177">
            <v>15.461</v>
          </cell>
          <cell r="U177">
            <v>21.616</v>
          </cell>
          <cell r="V177">
            <v>22.702000000000002</v>
          </cell>
          <cell r="W177">
            <v>28.766999999999999</v>
          </cell>
          <cell r="X177">
            <v>28.847000000000001</v>
          </cell>
          <cell r="Y177">
            <v>31.518999999999998</v>
          </cell>
          <cell r="Z177">
            <v>38.328000000000003</v>
          </cell>
          <cell r="AA177">
            <v>46.276000000000003</v>
          </cell>
          <cell r="AB177">
            <v>49.951000000000001</v>
          </cell>
        </row>
        <row r="178">
          <cell r="A178" t="str">
            <v>HU32</v>
          </cell>
          <cell r="T178">
            <v>62.823</v>
          </cell>
          <cell r="U178">
            <v>71.512</v>
          </cell>
          <cell r="V178">
            <v>72.899000000000001</v>
          </cell>
          <cell r="W178">
            <v>82.545000000000002</v>
          </cell>
          <cell r="X178">
            <v>91.510999999999996</v>
          </cell>
          <cell r="Y178">
            <v>98.381</v>
          </cell>
          <cell r="Z178">
            <v>116.571</v>
          </cell>
          <cell r="AA178">
            <v>113.83799999999999</v>
          </cell>
          <cell r="AB178">
            <v>121.97499999999999</v>
          </cell>
        </row>
        <row r="179">
          <cell r="A179" t="str">
            <v>HU33</v>
          </cell>
          <cell r="T179">
            <v>67.933999999999997</v>
          </cell>
          <cell r="U179">
            <v>69.802999999999997</v>
          </cell>
          <cell r="V179">
            <v>73.578999999999994</v>
          </cell>
          <cell r="W179">
            <v>88.155000000000001</v>
          </cell>
          <cell r="X179">
            <v>91.335999999999999</v>
          </cell>
          <cell r="Y179">
            <v>79.286000000000001</v>
          </cell>
          <cell r="Z179">
            <v>95.39</v>
          </cell>
          <cell r="AA179">
            <v>106.47799999999999</v>
          </cell>
          <cell r="AB179">
            <v>113.248</v>
          </cell>
        </row>
        <row r="180">
          <cell r="A180" t="str">
            <v>MT00</v>
          </cell>
          <cell r="W180">
            <v>17.783999999999999</v>
          </cell>
          <cell r="X180">
            <v>17.398</v>
          </cell>
          <cell r="Y180">
            <v>36.145000000000003</v>
          </cell>
          <cell r="Z180">
            <v>40.180999999999997</v>
          </cell>
          <cell r="AA180">
            <v>44.860999999999997</v>
          </cell>
          <cell r="AB180">
            <v>44.097000000000001</v>
          </cell>
        </row>
        <row r="181">
          <cell r="A181" t="str">
            <v>NL11</v>
          </cell>
          <cell r="R181">
            <v>438.666</v>
          </cell>
          <cell r="S181">
            <v>430.85300000000001</v>
          </cell>
          <cell r="T181">
            <v>335.17899999999997</v>
          </cell>
          <cell r="V181">
            <v>287.01299999999998</v>
          </cell>
          <cell r="W181">
            <v>294.709</v>
          </cell>
          <cell r="X181">
            <v>353.08100000000002</v>
          </cell>
          <cell r="Z181">
            <v>360.44499999999999</v>
          </cell>
          <cell r="AB181">
            <v>333.14100000000002</v>
          </cell>
        </row>
        <row r="182">
          <cell r="A182" t="str">
            <v>NL12</v>
          </cell>
          <cell r="T182">
            <v>78.281999999999996</v>
          </cell>
          <cell r="U182">
            <v>100.024</v>
          </cell>
          <cell r="V182">
            <v>99.075999999999993</v>
          </cell>
          <cell r="W182">
            <v>88.707999999999998</v>
          </cell>
          <cell r="X182">
            <v>113.83499999999999</v>
          </cell>
          <cell r="Z182">
            <v>107.386</v>
          </cell>
          <cell r="AB182">
            <v>102.755</v>
          </cell>
        </row>
        <row r="183">
          <cell r="A183" t="str">
            <v>NL13</v>
          </cell>
          <cell r="T183">
            <v>59.537999999999997</v>
          </cell>
          <cell r="V183">
            <v>67.412000000000006</v>
          </cell>
          <cell r="W183">
            <v>51.253999999999998</v>
          </cell>
          <cell r="X183">
            <v>118.65900000000001</v>
          </cell>
          <cell r="Z183">
            <v>76.570999999999998</v>
          </cell>
          <cell r="AB183">
            <v>89.174999999999997</v>
          </cell>
        </row>
        <row r="184">
          <cell r="A184" t="str">
            <v>NL21</v>
          </cell>
          <cell r="R184">
            <v>321.09899999999999</v>
          </cell>
          <cell r="S184">
            <v>291.29500000000002</v>
          </cell>
          <cell r="T184">
            <v>326.35899999999998</v>
          </cell>
          <cell r="U184">
            <v>399.03</v>
          </cell>
          <cell r="V184">
            <v>431.03100000000001</v>
          </cell>
          <cell r="W184">
            <v>379.47500000000002</v>
          </cell>
          <cell r="X184">
            <v>379.12799999999999</v>
          </cell>
          <cell r="Z184">
            <v>350.173</v>
          </cell>
          <cell r="AB184">
            <v>435</v>
          </cell>
        </row>
        <row r="185">
          <cell r="A185" t="str">
            <v>NL22</v>
          </cell>
          <cell r="R185">
            <v>947.25</v>
          </cell>
          <cell r="S185">
            <v>977.91300000000001</v>
          </cell>
          <cell r="T185">
            <v>1013.256</v>
          </cell>
          <cell r="U185">
            <v>817.21299999999997</v>
          </cell>
          <cell r="V185">
            <v>980.54399999999998</v>
          </cell>
          <cell r="W185">
            <v>130.10599999999999</v>
          </cell>
          <cell r="X185">
            <v>1101.691</v>
          </cell>
          <cell r="Z185">
            <v>1139.229</v>
          </cell>
          <cell r="AB185">
            <v>990.61900000000003</v>
          </cell>
        </row>
        <row r="186">
          <cell r="A186" t="str">
            <v>NL23</v>
          </cell>
          <cell r="R186">
            <v>134.13900000000001</v>
          </cell>
          <cell r="S186">
            <v>130.93600000000001</v>
          </cell>
          <cell r="T186">
            <v>112.462</v>
          </cell>
          <cell r="U186">
            <v>175.57300000000001</v>
          </cell>
          <cell r="V186">
            <v>126.654</v>
          </cell>
          <cell r="W186">
            <v>968.89300000000003</v>
          </cell>
          <cell r="X186">
            <v>114.8</v>
          </cell>
          <cell r="Z186">
            <v>129.797</v>
          </cell>
          <cell r="AB186">
            <v>140.297</v>
          </cell>
        </row>
        <row r="187">
          <cell r="A187" t="str">
            <v>NL31</v>
          </cell>
          <cell r="R187">
            <v>826.57799999999997</v>
          </cell>
          <cell r="S187">
            <v>716.56700000000001</v>
          </cell>
          <cell r="T187">
            <v>779.51199999999994</v>
          </cell>
          <cell r="U187">
            <v>655.47299999999996</v>
          </cell>
          <cell r="V187">
            <v>637.35299999999995</v>
          </cell>
          <cell r="W187">
            <v>695.86800000000005</v>
          </cell>
          <cell r="X187">
            <v>839.29200000000003</v>
          </cell>
          <cell r="Z187">
            <v>866.56100000000004</v>
          </cell>
          <cell r="AB187">
            <v>920.68700000000001</v>
          </cell>
        </row>
        <row r="188">
          <cell r="A188" t="str">
            <v>NL32</v>
          </cell>
          <cell r="R188">
            <v>1230.549</v>
          </cell>
          <cell r="S188">
            <v>1250.9449999999999</v>
          </cell>
          <cell r="T188">
            <v>1434.4349999999999</v>
          </cell>
          <cell r="U188">
            <v>1532.2750000000001</v>
          </cell>
          <cell r="V188">
            <v>1376.846</v>
          </cell>
          <cell r="W188">
            <v>1398.636</v>
          </cell>
          <cell r="X188">
            <v>1538.701</v>
          </cell>
          <cell r="Z188">
            <v>1405.36</v>
          </cell>
          <cell r="AB188">
            <v>1558.991</v>
          </cell>
        </row>
        <row r="189">
          <cell r="A189" t="str">
            <v>NL33</v>
          </cell>
          <cell r="R189">
            <v>1869.1289999999999</v>
          </cell>
          <cell r="S189">
            <v>1912.1880000000001</v>
          </cell>
          <cell r="T189">
            <v>1909.64</v>
          </cell>
          <cell r="U189">
            <v>1611.0170000000001</v>
          </cell>
          <cell r="V189">
            <v>1605.64</v>
          </cell>
          <cell r="W189">
            <v>1471.5740000000001</v>
          </cell>
          <cell r="X189">
            <v>1734.5360000000001</v>
          </cell>
          <cell r="Z189">
            <v>1797.5540000000001</v>
          </cell>
          <cell r="AB189">
            <v>1914.577</v>
          </cell>
        </row>
        <row r="190">
          <cell r="A190" t="str">
            <v>NL34</v>
          </cell>
          <cell r="R190">
            <v>26.934999999999999</v>
          </cell>
          <cell r="S190">
            <v>57.348999999999997</v>
          </cell>
          <cell r="T190">
            <v>62.845999999999997</v>
          </cell>
          <cell r="V190">
            <v>77.626000000000005</v>
          </cell>
          <cell r="W190">
            <v>89.694000000000003</v>
          </cell>
          <cell r="X190">
            <v>74.281999999999996</v>
          </cell>
          <cell r="Z190">
            <v>54.16</v>
          </cell>
          <cell r="AB190">
            <v>58.9</v>
          </cell>
        </row>
        <row r="191">
          <cell r="A191" t="str">
            <v>NL41</v>
          </cell>
          <cell r="R191">
            <v>1419.586</v>
          </cell>
          <cell r="S191">
            <v>1376.289</v>
          </cell>
          <cell r="T191">
            <v>1616.3579999999999</v>
          </cell>
          <cell r="U191">
            <v>1940.8820000000001</v>
          </cell>
          <cell r="V191">
            <v>2054.0340000000001</v>
          </cell>
          <cell r="W191">
            <v>1880.6179999999999</v>
          </cell>
          <cell r="X191">
            <v>1827.1479999999999</v>
          </cell>
          <cell r="Z191">
            <v>2197.2170000000001</v>
          </cell>
          <cell r="AB191">
            <v>2178.6819999999998</v>
          </cell>
        </row>
        <row r="192">
          <cell r="A192" t="str">
            <v>NL42</v>
          </cell>
          <cell r="R192">
            <v>554.15700000000004</v>
          </cell>
          <cell r="S192">
            <v>536.91700000000003</v>
          </cell>
          <cell r="T192">
            <v>609.71799999999996</v>
          </cell>
          <cell r="U192">
            <v>552.25800000000004</v>
          </cell>
          <cell r="V192">
            <v>502.529</v>
          </cell>
          <cell r="W192">
            <v>451.42700000000002</v>
          </cell>
          <cell r="X192">
            <v>628.98599999999999</v>
          </cell>
          <cell r="Z192">
            <v>641.51700000000005</v>
          </cell>
          <cell r="AB192">
            <v>501.73</v>
          </cell>
        </row>
        <row r="193">
          <cell r="A193" t="str">
            <v>AT11</v>
          </cell>
          <cell r="S193">
            <v>8.3680000000000003</v>
          </cell>
          <cell r="W193">
            <v>32.633000000000003</v>
          </cell>
          <cell r="Y193">
            <v>28.393999999999998</v>
          </cell>
          <cell r="AA193">
            <v>31.85</v>
          </cell>
          <cell r="AB193">
            <v>33.935000000000002</v>
          </cell>
        </row>
        <row r="194">
          <cell r="A194" t="str">
            <v>AT12</v>
          </cell>
          <cell r="S194">
            <v>206.054</v>
          </cell>
          <cell r="W194">
            <v>284.42899999999997</v>
          </cell>
          <cell r="Y194">
            <v>316.25799999999998</v>
          </cell>
          <cell r="AA194">
            <v>427.53199999999998</v>
          </cell>
          <cell r="AB194">
            <v>466.435</v>
          </cell>
        </row>
        <row r="195">
          <cell r="A195" t="str">
            <v>AT13</v>
          </cell>
          <cell r="S195">
            <v>1725.8320000000001</v>
          </cell>
          <cell r="W195">
            <v>2017.617</v>
          </cell>
          <cell r="Y195">
            <v>2114.9960000000001</v>
          </cell>
          <cell r="AA195">
            <v>2251.0920000000001</v>
          </cell>
          <cell r="AB195">
            <v>2371.732</v>
          </cell>
        </row>
        <row r="196">
          <cell r="A196" t="str">
            <v>AT21</v>
          </cell>
          <cell r="S196">
            <v>127.607</v>
          </cell>
          <cell r="W196">
            <v>229.19399999999999</v>
          </cell>
          <cell r="Y196">
            <v>299.36500000000001</v>
          </cell>
          <cell r="AA196">
            <v>364.74700000000001</v>
          </cell>
          <cell r="AB196">
            <v>378.08499999999998</v>
          </cell>
        </row>
        <row r="197">
          <cell r="A197" t="str">
            <v>AT22</v>
          </cell>
          <cell r="S197">
            <v>627.57500000000005</v>
          </cell>
          <cell r="W197">
            <v>905.58299999999997</v>
          </cell>
          <cell r="Y197">
            <v>918.88</v>
          </cell>
          <cell r="AA197">
            <v>1039.047</v>
          </cell>
          <cell r="AB197">
            <v>1158.269</v>
          </cell>
        </row>
        <row r="198">
          <cell r="A198" t="str">
            <v>AT31</v>
          </cell>
          <cell r="S198">
            <v>413.154</v>
          </cell>
          <cell r="W198">
            <v>598.33500000000004</v>
          </cell>
          <cell r="Y198">
            <v>691.15700000000004</v>
          </cell>
          <cell r="AA198">
            <v>893.851</v>
          </cell>
          <cell r="AB198">
            <v>946.32299999999998</v>
          </cell>
        </row>
        <row r="199">
          <cell r="A199" t="str">
            <v>AT32</v>
          </cell>
          <cell r="S199">
            <v>97.274000000000001</v>
          </cell>
          <cell r="W199">
            <v>136.02000000000001</v>
          </cell>
          <cell r="Y199">
            <v>160.79</v>
          </cell>
          <cell r="AA199">
            <v>186.119</v>
          </cell>
          <cell r="AB199">
            <v>190.27099999999999</v>
          </cell>
        </row>
        <row r="200">
          <cell r="A200" t="str">
            <v>AT33</v>
          </cell>
          <cell r="S200">
            <v>270.90300000000002</v>
          </cell>
          <cell r="W200">
            <v>340.09300000000002</v>
          </cell>
          <cell r="Y200">
            <v>418.70400000000001</v>
          </cell>
          <cell r="AA200">
            <v>515.66800000000001</v>
          </cell>
          <cell r="AB200">
            <v>519.80499999999995</v>
          </cell>
        </row>
        <row r="201">
          <cell r="A201" t="str">
            <v>AT34</v>
          </cell>
          <cell r="S201">
            <v>79.492999999999995</v>
          </cell>
          <cell r="W201">
            <v>133.51900000000001</v>
          </cell>
          <cell r="Y201">
            <v>134.40799999999999</v>
          </cell>
          <cell r="AA201">
            <v>143.22900000000001</v>
          </cell>
          <cell r="AB201">
            <v>156.934</v>
          </cell>
        </row>
        <row r="202">
          <cell r="A202" t="str">
            <v>ATZZ</v>
          </cell>
          <cell r="W202">
            <v>0</v>
          </cell>
          <cell r="Y202">
            <v>0</v>
          </cell>
          <cell r="AA202">
            <v>0</v>
          </cell>
          <cell r="AB202">
            <v>0</v>
          </cell>
        </row>
        <row r="203">
          <cell r="A203" t="str">
            <v>PL11</v>
          </cell>
          <cell r="U203">
            <v>148.26599999999999</v>
          </cell>
          <cell r="V203">
            <v>148.02799999999999</v>
          </cell>
          <cell r="W203">
            <v>144.904</v>
          </cell>
          <cell r="X203">
            <v>132.24</v>
          </cell>
          <cell r="Y203">
            <v>137.71100000000001</v>
          </cell>
          <cell r="Z203">
            <v>143.48400000000001</v>
          </cell>
          <cell r="AA203">
            <v>156.27699999999999</v>
          </cell>
          <cell r="AB203">
            <v>158.184</v>
          </cell>
        </row>
        <row r="204">
          <cell r="A204" t="str">
            <v>PL12</v>
          </cell>
          <cell r="U204">
            <v>1103.2739999999999</v>
          </cell>
          <cell r="V204">
            <v>1058.74</v>
          </cell>
          <cell r="W204">
            <v>968.11400000000003</v>
          </cell>
          <cell r="X204">
            <v>962.29</v>
          </cell>
          <cell r="Y204">
            <v>1038.5509999999999</v>
          </cell>
          <cell r="Z204">
            <v>1039.8889999999999</v>
          </cell>
          <cell r="AA204">
            <v>1083.77</v>
          </cell>
          <cell r="AB204">
            <v>1163.644</v>
          </cell>
        </row>
        <row r="205">
          <cell r="A205" t="str">
            <v>PL21</v>
          </cell>
          <cell r="U205">
            <v>223.06100000000001</v>
          </cell>
          <cell r="V205">
            <v>227.876</v>
          </cell>
          <cell r="W205">
            <v>241.07</v>
          </cell>
          <cell r="X205">
            <v>250.70099999999999</v>
          </cell>
          <cell r="Y205">
            <v>296.45299999999997</v>
          </cell>
          <cell r="Z205">
            <v>327.66300000000001</v>
          </cell>
          <cell r="AA205">
            <v>319.85899999999998</v>
          </cell>
          <cell r="AB205">
            <v>339.40300000000002</v>
          </cell>
        </row>
        <row r="206">
          <cell r="A206" t="str">
            <v>PL22</v>
          </cell>
          <cell r="U206">
            <v>198.58799999999999</v>
          </cell>
          <cell r="V206">
            <v>200.28800000000001</v>
          </cell>
          <cell r="W206">
            <v>166.215</v>
          </cell>
          <cell r="X206">
            <v>180.607</v>
          </cell>
          <cell r="Y206">
            <v>184.96199999999999</v>
          </cell>
          <cell r="Z206">
            <v>196.31100000000001</v>
          </cell>
          <cell r="AA206">
            <v>218.11</v>
          </cell>
          <cell r="AB206">
            <v>249.12899999999999</v>
          </cell>
        </row>
        <row r="207">
          <cell r="A207" t="str">
            <v>PL31</v>
          </cell>
          <cell r="U207">
            <v>75.406999999999996</v>
          </cell>
          <cell r="V207">
            <v>72.926000000000002</v>
          </cell>
          <cell r="W207">
            <v>67.281999999999996</v>
          </cell>
          <cell r="X207">
            <v>65.807000000000002</v>
          </cell>
          <cell r="Y207">
            <v>77.19</v>
          </cell>
          <cell r="Z207">
            <v>81.882000000000005</v>
          </cell>
          <cell r="AA207">
            <v>79.569000000000003</v>
          </cell>
          <cell r="AB207">
            <v>104.437</v>
          </cell>
        </row>
        <row r="208">
          <cell r="A208" t="str">
            <v>PL32</v>
          </cell>
          <cell r="U208">
            <v>62.61</v>
          </cell>
          <cell r="V208">
            <v>50.281999999999996</v>
          </cell>
          <cell r="W208">
            <v>57.719000000000001</v>
          </cell>
          <cell r="X208">
            <v>55.594000000000001</v>
          </cell>
          <cell r="Y208">
            <v>47.756</v>
          </cell>
          <cell r="Z208">
            <v>49.962000000000003</v>
          </cell>
          <cell r="AA208">
            <v>69.225999999999999</v>
          </cell>
          <cell r="AB208">
            <v>66.385999999999996</v>
          </cell>
        </row>
        <row r="209">
          <cell r="A209" t="str">
            <v>PL33</v>
          </cell>
          <cell r="U209">
            <v>10.86</v>
          </cell>
          <cell r="V209">
            <v>9.7889999999999997</v>
          </cell>
          <cell r="W209">
            <v>6.8449999999999998</v>
          </cell>
          <cell r="X209">
            <v>6.1180000000000003</v>
          </cell>
          <cell r="Y209">
            <v>8.4030000000000005</v>
          </cell>
          <cell r="Z209">
            <v>8.73</v>
          </cell>
          <cell r="AA209">
            <v>9.4619999999999997</v>
          </cell>
          <cell r="AB209">
            <v>15.106999999999999</v>
          </cell>
        </row>
        <row r="210">
          <cell r="A210" t="str">
            <v>PL34</v>
          </cell>
          <cell r="U210">
            <v>18.457000000000001</v>
          </cell>
          <cell r="V210">
            <v>44.052</v>
          </cell>
          <cell r="W210">
            <v>18.446999999999999</v>
          </cell>
          <cell r="X210">
            <v>18.643999999999998</v>
          </cell>
          <cell r="Y210">
            <v>23.648</v>
          </cell>
          <cell r="Z210">
            <v>27.488</v>
          </cell>
          <cell r="AA210">
            <v>26.846</v>
          </cell>
          <cell r="AB210">
            <v>23.52</v>
          </cell>
        </row>
        <row r="211">
          <cell r="A211" t="str">
            <v>PL41</v>
          </cell>
          <cell r="U211">
            <v>171.97399999999999</v>
          </cell>
          <cell r="V211">
            <v>170.721</v>
          </cell>
          <cell r="W211">
            <v>157.57400000000001</v>
          </cell>
          <cell r="X211">
            <v>172.56200000000001</v>
          </cell>
          <cell r="Y211">
            <v>171.09399999999999</v>
          </cell>
          <cell r="Z211">
            <v>194.96799999999999</v>
          </cell>
          <cell r="AA211">
            <v>200.11</v>
          </cell>
          <cell r="AB211">
            <v>239.21799999999999</v>
          </cell>
        </row>
        <row r="212">
          <cell r="A212" t="str">
            <v>PL42</v>
          </cell>
          <cell r="U212">
            <v>35.332999999999998</v>
          </cell>
          <cell r="V212">
            <v>31.643000000000001</v>
          </cell>
          <cell r="W212">
            <v>43.981000000000002</v>
          </cell>
          <cell r="X212">
            <v>27.797000000000001</v>
          </cell>
          <cell r="Y212">
            <v>29.434000000000001</v>
          </cell>
          <cell r="Z212">
            <v>31.338000000000001</v>
          </cell>
          <cell r="AA212">
            <v>35.911999999999999</v>
          </cell>
          <cell r="AB212">
            <v>47.097000000000001</v>
          </cell>
        </row>
        <row r="213">
          <cell r="A213" t="str">
            <v>PL43</v>
          </cell>
          <cell r="U213">
            <v>19.375</v>
          </cell>
          <cell r="V213">
            <v>8.8010000000000002</v>
          </cell>
          <cell r="W213">
            <v>12.282</v>
          </cell>
          <cell r="X213">
            <v>15.705</v>
          </cell>
          <cell r="Y213">
            <v>10.606999999999999</v>
          </cell>
          <cell r="Z213">
            <v>16.027000000000001</v>
          </cell>
          <cell r="AA213">
            <v>10.461</v>
          </cell>
          <cell r="AB213">
            <v>10.997</v>
          </cell>
        </row>
        <row r="214">
          <cell r="A214" t="str">
            <v>PL51</v>
          </cell>
          <cell r="U214">
            <v>159.63499999999999</v>
          </cell>
          <cell r="V214">
            <v>168.892</v>
          </cell>
          <cell r="W214">
            <v>134.22399999999999</v>
          </cell>
          <cell r="X214">
            <v>124.387</v>
          </cell>
          <cell r="Y214">
            <v>133.07300000000001</v>
          </cell>
          <cell r="Z214">
            <v>155.124</v>
          </cell>
          <cell r="AA214">
            <v>131.23500000000001</v>
          </cell>
          <cell r="AB214">
            <v>166.99299999999999</v>
          </cell>
        </row>
        <row r="215">
          <cell r="A215" t="str">
            <v>PL52</v>
          </cell>
          <cell r="U215">
            <v>21.567</v>
          </cell>
          <cell r="V215">
            <v>19.381</v>
          </cell>
          <cell r="W215">
            <v>14.66</v>
          </cell>
          <cell r="X215">
            <v>13.632999999999999</v>
          </cell>
          <cell r="Y215">
            <v>13.5</v>
          </cell>
          <cell r="Z215">
            <v>12.535</v>
          </cell>
          <cell r="AA215">
            <v>15.975</v>
          </cell>
          <cell r="AB215">
            <v>15.397</v>
          </cell>
        </row>
        <row r="216">
          <cell r="A216" t="str">
            <v>PL61</v>
          </cell>
          <cell r="U216">
            <v>63.426000000000002</v>
          </cell>
          <cell r="V216">
            <v>64.027000000000001</v>
          </cell>
          <cell r="W216">
            <v>53.593000000000004</v>
          </cell>
          <cell r="X216">
            <v>48.656999999999996</v>
          </cell>
          <cell r="Y216">
            <v>55.286999999999999</v>
          </cell>
          <cell r="Z216">
            <v>51.35</v>
          </cell>
          <cell r="AA216">
            <v>77.147999999999996</v>
          </cell>
          <cell r="AB216">
            <v>46.457000000000001</v>
          </cell>
        </row>
        <row r="217">
          <cell r="A217" t="str">
            <v>PL62</v>
          </cell>
          <cell r="U217">
            <v>29.010999999999999</v>
          </cell>
          <cell r="V217">
            <v>25.809000000000001</v>
          </cell>
          <cell r="W217">
            <v>27.379000000000001</v>
          </cell>
          <cell r="X217">
            <v>25.581</v>
          </cell>
          <cell r="Y217">
            <v>25.898</v>
          </cell>
          <cell r="Z217">
            <v>29.637</v>
          </cell>
          <cell r="AA217">
            <v>24.248999999999999</v>
          </cell>
          <cell r="AB217">
            <v>40.996000000000002</v>
          </cell>
        </row>
        <row r="218">
          <cell r="A218" t="str">
            <v>PL63</v>
          </cell>
          <cell r="U218">
            <v>104.41800000000001</v>
          </cell>
          <cell r="V218">
            <v>100.663</v>
          </cell>
          <cell r="W218">
            <v>80.923000000000002</v>
          </cell>
          <cell r="X218">
            <v>95.626999999999995</v>
          </cell>
          <cell r="Y218">
            <v>113.742</v>
          </cell>
          <cell r="Z218">
            <v>129.24700000000001</v>
          </cell>
          <cell r="AA218">
            <v>135.15199999999999</v>
          </cell>
          <cell r="AB218">
            <v>144.63999999999999</v>
          </cell>
        </row>
        <row r="219">
          <cell r="A219" t="str">
            <v>PLZZ</v>
          </cell>
        </row>
        <row r="220">
          <cell r="A220" t="str">
            <v>PT11</v>
          </cell>
          <cell r="P220">
            <v>161.565</v>
          </cell>
          <cell r="R220">
            <v>184.55600000000001</v>
          </cell>
          <cell r="T220">
            <v>252.19300000000001</v>
          </cell>
          <cell r="U220">
            <v>118.88800000000001</v>
          </cell>
          <cell r="V220">
            <v>120.318</v>
          </cell>
          <cell r="W220">
            <v>222.607</v>
          </cell>
          <cell r="X220">
            <v>318.79199999999997</v>
          </cell>
          <cell r="Y220">
            <v>337.267</v>
          </cell>
          <cell r="Z220">
            <v>351.49400000000003</v>
          </cell>
          <cell r="AA220">
            <v>443.98099999999999</v>
          </cell>
          <cell r="AB220">
            <v>531.48299999999995</v>
          </cell>
        </row>
        <row r="221">
          <cell r="A221" t="str">
            <v>PT15</v>
          </cell>
          <cell r="P221">
            <v>8.3230000000000004</v>
          </cell>
          <cell r="R221">
            <v>14.765000000000001</v>
          </cell>
          <cell r="T221">
            <v>24.376999999999999</v>
          </cell>
          <cell r="U221">
            <v>22.254999999999999</v>
          </cell>
          <cell r="V221">
            <v>20.190999999999999</v>
          </cell>
          <cell r="W221">
            <v>18.745000000000001</v>
          </cell>
          <cell r="X221">
            <v>17.510999999999999</v>
          </cell>
          <cell r="Y221">
            <v>16.655000000000001</v>
          </cell>
          <cell r="Z221">
            <v>15.685</v>
          </cell>
          <cell r="AA221">
            <v>22.585999999999999</v>
          </cell>
          <cell r="AB221">
            <v>29.103999999999999</v>
          </cell>
        </row>
        <row r="222">
          <cell r="A222" t="str">
            <v>PT16</v>
          </cell>
          <cell r="U222">
            <v>201.89</v>
          </cell>
          <cell r="V222">
            <v>216.71</v>
          </cell>
          <cell r="W222">
            <v>215.74100000000001</v>
          </cell>
          <cell r="X222">
            <v>216.09299999999999</v>
          </cell>
          <cell r="Y222">
            <v>223.291</v>
          </cell>
          <cell r="Z222">
            <v>227.953</v>
          </cell>
          <cell r="AA222">
            <v>306.99200000000002</v>
          </cell>
          <cell r="AB222">
            <v>381.697</v>
          </cell>
        </row>
        <row r="223">
          <cell r="A223" t="str">
            <v>PT17</v>
          </cell>
          <cell r="U223">
            <v>730.39499999999998</v>
          </cell>
          <cell r="V223">
            <v>831.76400000000001</v>
          </cell>
          <cell r="W223">
            <v>754.85900000000004</v>
          </cell>
          <cell r="X223">
            <v>687.89</v>
          </cell>
          <cell r="Y223">
            <v>742.69299999999998</v>
          </cell>
          <cell r="Z223">
            <v>787.36599999999999</v>
          </cell>
          <cell r="AA223">
            <v>1004.216</v>
          </cell>
          <cell r="AB223">
            <v>1209.3420000000001</v>
          </cell>
        </row>
        <row r="224">
          <cell r="A224" t="str">
            <v>PT18</v>
          </cell>
          <cell r="U224">
            <v>208.62799999999999</v>
          </cell>
          <cell r="V224">
            <v>227.38399999999999</v>
          </cell>
          <cell r="W224">
            <v>136.52600000000001</v>
          </cell>
          <cell r="X224">
            <v>53.027000000000001</v>
          </cell>
          <cell r="Y224">
            <v>55.508000000000003</v>
          </cell>
          <cell r="Z224">
            <v>57.320999999999998</v>
          </cell>
          <cell r="AA224">
            <v>71.599000000000004</v>
          </cell>
          <cell r="AB224">
            <v>85.11</v>
          </cell>
        </row>
        <row r="225">
          <cell r="A225" t="str">
            <v>PT20</v>
          </cell>
          <cell r="P225">
            <v>10.885999999999999</v>
          </cell>
          <cell r="R225">
            <v>13.689</v>
          </cell>
          <cell r="T225">
            <v>71.724000000000004</v>
          </cell>
          <cell r="U225">
            <v>12.236000000000001</v>
          </cell>
          <cell r="V225">
            <v>12.082000000000001</v>
          </cell>
          <cell r="W225">
            <v>14.032999999999999</v>
          </cell>
          <cell r="X225">
            <v>15.925000000000001</v>
          </cell>
          <cell r="Y225">
            <v>14.925000000000001</v>
          </cell>
          <cell r="Z225">
            <v>13.837999999999999</v>
          </cell>
          <cell r="AA225">
            <v>15.305</v>
          </cell>
          <cell r="AB225">
            <v>16.702000000000002</v>
          </cell>
        </row>
        <row r="226">
          <cell r="A226" t="str">
            <v>PT30</v>
          </cell>
          <cell r="P226">
            <v>16.594000000000001</v>
          </cell>
          <cell r="R226">
            <v>14.685</v>
          </cell>
          <cell r="T226">
            <v>14.456</v>
          </cell>
          <cell r="U226">
            <v>45.917000000000002</v>
          </cell>
          <cell r="V226">
            <v>19.739999999999998</v>
          </cell>
          <cell r="W226">
            <v>14.581</v>
          </cell>
          <cell r="X226">
            <v>9.8789999999999996</v>
          </cell>
          <cell r="Y226">
            <v>12.601000000000001</v>
          </cell>
          <cell r="Z226">
            <v>15.054</v>
          </cell>
          <cell r="AA226">
            <v>15.901999999999999</v>
          </cell>
          <cell r="AB226">
            <v>16.718</v>
          </cell>
        </row>
        <row r="227">
          <cell r="A227" t="str">
            <v>PTZZ</v>
          </cell>
          <cell r="P227">
            <v>588.78700000000003</v>
          </cell>
          <cell r="R227">
            <v>699.10400000000004</v>
          </cell>
          <cell r="T227">
            <v>856.42200000000003</v>
          </cell>
        </row>
        <row r="228">
          <cell r="A228" t="str">
            <v>RO11</v>
          </cell>
          <cell r="V228">
            <v>22.012</v>
          </cell>
          <cell r="W228">
            <v>36.347999999999999</v>
          </cell>
          <cell r="X228">
            <v>27.847999999999999</v>
          </cell>
          <cell r="Y228">
            <v>21.428999999999998</v>
          </cell>
          <cell r="Z228">
            <v>52.317</v>
          </cell>
          <cell r="AA228">
            <v>62.055</v>
          </cell>
          <cell r="AB228">
            <v>91.231999999999999</v>
          </cell>
        </row>
        <row r="229">
          <cell r="A229" t="str">
            <v>RO12</v>
          </cell>
          <cell r="V229">
            <v>32.027000000000001</v>
          </cell>
          <cell r="W229">
            <v>36.156999999999996</v>
          </cell>
          <cell r="X229">
            <v>38.643000000000001</v>
          </cell>
          <cell r="Y229">
            <v>30.54</v>
          </cell>
          <cell r="Z229">
            <v>31.266999999999999</v>
          </cell>
          <cell r="AA229">
            <v>32.404000000000003</v>
          </cell>
          <cell r="AB229">
            <v>35.018000000000001</v>
          </cell>
        </row>
        <row r="230">
          <cell r="A230" t="str">
            <v>RO21</v>
          </cell>
          <cell r="V230">
            <v>30.85</v>
          </cell>
          <cell r="W230">
            <v>27.291</v>
          </cell>
          <cell r="X230">
            <v>28.542999999999999</v>
          </cell>
          <cell r="Y230">
            <v>33.25</v>
          </cell>
          <cell r="Z230">
            <v>38.414000000000001</v>
          </cell>
          <cell r="AA230">
            <v>57.182000000000002</v>
          </cell>
          <cell r="AB230">
            <v>77.132999999999996</v>
          </cell>
        </row>
        <row r="231">
          <cell r="A231" t="str">
            <v>RO22</v>
          </cell>
          <cell r="V231">
            <v>32.567999999999998</v>
          </cell>
          <cell r="W231">
            <v>24.788</v>
          </cell>
          <cell r="X231">
            <v>20.145</v>
          </cell>
          <cell r="Y231">
            <v>20.036999999999999</v>
          </cell>
          <cell r="Z231">
            <v>24.994</v>
          </cell>
          <cell r="AA231">
            <v>28.884</v>
          </cell>
          <cell r="AB231">
            <v>38.024000000000001</v>
          </cell>
        </row>
        <row r="232">
          <cell r="A232" t="str">
            <v>RO31</v>
          </cell>
          <cell r="V232">
            <v>74.561999999999998</v>
          </cell>
          <cell r="W232">
            <v>85.391000000000005</v>
          </cell>
          <cell r="X232">
            <v>80.739999999999995</v>
          </cell>
          <cell r="Y232">
            <v>88.647000000000006</v>
          </cell>
          <cell r="Z232">
            <v>78.909000000000006</v>
          </cell>
          <cell r="AA232">
            <v>77.525999999999996</v>
          </cell>
          <cell r="AB232">
            <v>109.29900000000001</v>
          </cell>
        </row>
        <row r="233">
          <cell r="A233" t="str">
            <v>RO32</v>
          </cell>
          <cell r="V233">
            <v>291.55700000000002</v>
          </cell>
          <cell r="W233">
            <v>284.24900000000002</v>
          </cell>
          <cell r="X233">
            <v>332.63499999999999</v>
          </cell>
          <cell r="Y233">
            <v>368.69200000000001</v>
          </cell>
          <cell r="Z233">
            <v>412.60899999999998</v>
          </cell>
          <cell r="AA233">
            <v>509.18099999999998</v>
          </cell>
          <cell r="AB233">
            <v>591.50099999999998</v>
          </cell>
        </row>
        <row r="234">
          <cell r="A234" t="str">
            <v>RO41</v>
          </cell>
          <cell r="V234">
            <v>25.623999999999999</v>
          </cell>
          <cell r="W234">
            <v>20.292999999999999</v>
          </cell>
          <cell r="X234">
            <v>16.222000000000001</v>
          </cell>
          <cell r="Y234">
            <v>35.527000000000001</v>
          </cell>
          <cell r="Z234">
            <v>26.474</v>
          </cell>
          <cell r="AA234">
            <v>28.702000000000002</v>
          </cell>
          <cell r="AB234">
            <v>31.97</v>
          </cell>
        </row>
        <row r="235">
          <cell r="A235" t="str">
            <v>RO42</v>
          </cell>
          <cell r="V235">
            <v>20.058</v>
          </cell>
          <cell r="W235">
            <v>24.971</v>
          </cell>
          <cell r="X235">
            <v>35.421999999999997</v>
          </cell>
          <cell r="Y235">
            <v>30.013999999999999</v>
          </cell>
          <cell r="Z235">
            <v>31.041</v>
          </cell>
          <cell r="AA235">
            <v>36.932000000000002</v>
          </cell>
          <cell r="AB235">
            <v>52.621000000000002</v>
          </cell>
        </row>
        <row r="236">
          <cell r="A236" t="str">
            <v>SI03</v>
          </cell>
        </row>
        <row r="237">
          <cell r="A237" t="str">
            <v>SI04</v>
          </cell>
        </row>
        <row r="238">
          <cell r="A238" t="str">
            <v>SK01</v>
          </cell>
          <cell r="U238">
            <v>156.47</v>
          </cell>
          <cell r="V238">
            <v>148.66</v>
          </cell>
          <cell r="W238">
            <v>148.33199999999999</v>
          </cell>
          <cell r="X238">
            <v>180.25899999999999</v>
          </cell>
          <cell r="Y238">
            <v>172.56899999999999</v>
          </cell>
          <cell r="Z238">
            <v>175.22200000000001</v>
          </cell>
          <cell r="AA238">
            <v>188.036</v>
          </cell>
          <cell r="AB238">
            <v>194.50700000000001</v>
          </cell>
        </row>
        <row r="239">
          <cell r="A239" t="str">
            <v>SK02</v>
          </cell>
          <cell r="U239">
            <v>104.13</v>
          </cell>
          <cell r="V239">
            <v>113.767</v>
          </cell>
          <cell r="W239">
            <v>108.71299999999999</v>
          </cell>
          <cell r="X239">
            <v>109.57</v>
          </cell>
          <cell r="Y239">
            <v>93.525000000000006</v>
          </cell>
          <cell r="Z239">
            <v>107.783</v>
          </cell>
          <cell r="AA239">
            <v>106.87</v>
          </cell>
          <cell r="AB239">
            <v>112.798</v>
          </cell>
        </row>
        <row r="240">
          <cell r="A240" t="str">
            <v>SK03</v>
          </cell>
          <cell r="U240">
            <v>70.337999999999994</v>
          </cell>
          <cell r="V240">
            <v>66.989999999999995</v>
          </cell>
          <cell r="W240">
            <v>55.365000000000002</v>
          </cell>
          <cell r="X240">
            <v>44.2</v>
          </cell>
          <cell r="Y240">
            <v>42.74</v>
          </cell>
          <cell r="Z240">
            <v>43.143000000000001</v>
          </cell>
          <cell r="AA240">
            <v>38.722999999999999</v>
          </cell>
          <cell r="AB240">
            <v>39.654000000000003</v>
          </cell>
        </row>
        <row r="241">
          <cell r="A241" t="str">
            <v>SK04</v>
          </cell>
          <cell r="U241">
            <v>41.566000000000003</v>
          </cell>
          <cell r="V241">
            <v>47.301000000000002</v>
          </cell>
          <cell r="W241">
            <v>42.476999999999997</v>
          </cell>
          <cell r="X241">
            <v>39.146999999999998</v>
          </cell>
          <cell r="Y241">
            <v>41.381999999999998</v>
          </cell>
          <cell r="Z241">
            <v>42.112000000000002</v>
          </cell>
          <cell r="AA241">
            <v>50.884</v>
          </cell>
          <cell r="AB241">
            <v>54.576000000000001</v>
          </cell>
        </row>
        <row r="242">
          <cell r="A242" t="str">
            <v>FI19</v>
          </cell>
          <cell r="U242">
            <v>906.87900000000002</v>
          </cell>
          <cell r="V242">
            <v>928.7</v>
          </cell>
          <cell r="W242">
            <v>876.125</v>
          </cell>
          <cell r="X242">
            <v>990.68</v>
          </cell>
          <cell r="Y242">
            <v>1064.1769999999999</v>
          </cell>
          <cell r="Z242">
            <v>1090.4269999999999</v>
          </cell>
          <cell r="AA242">
            <v>1177.5940000000001</v>
          </cell>
          <cell r="AB242">
            <v>1231.722</v>
          </cell>
        </row>
        <row r="243">
          <cell r="A243" t="str">
            <v>FI1B</v>
          </cell>
        </row>
        <row r="244">
          <cell r="A244" t="str">
            <v>FI1C</v>
          </cell>
        </row>
        <row r="245">
          <cell r="A245" t="str">
            <v>FI1D</v>
          </cell>
          <cell r="U245">
            <v>665.37800000000004</v>
          </cell>
          <cell r="V245">
            <v>675.47299999999996</v>
          </cell>
          <cell r="W245">
            <v>719.80799999999999</v>
          </cell>
          <cell r="X245">
            <v>809.48099999999999</v>
          </cell>
          <cell r="Y245">
            <v>853.36099999999999</v>
          </cell>
          <cell r="Z245">
            <v>886.06700000000001</v>
          </cell>
          <cell r="AA245">
            <v>912.77300000000002</v>
          </cell>
          <cell r="AB245">
            <v>1056.634</v>
          </cell>
        </row>
        <row r="246">
          <cell r="A246" t="str">
            <v>FI20</v>
          </cell>
          <cell r="P246">
            <v>0.64800000000000002</v>
          </cell>
          <cell r="R246">
            <v>0.32700000000000001</v>
          </cell>
          <cell r="S246">
            <v>0.159</v>
          </cell>
          <cell r="T246">
            <v>0.46200000000000002</v>
          </cell>
          <cell r="U246">
            <v>1.548</v>
          </cell>
          <cell r="V246">
            <v>1.3540000000000001</v>
          </cell>
          <cell r="W246">
            <v>1.22</v>
          </cell>
          <cell r="X246">
            <v>1.391</v>
          </cell>
          <cell r="Y246">
            <v>1.175</v>
          </cell>
          <cell r="Z246">
            <v>1.161</v>
          </cell>
          <cell r="AA246">
            <v>1.3640000000000001</v>
          </cell>
          <cell r="AB246">
            <v>1.4570000000000001</v>
          </cell>
        </row>
        <row r="247">
          <cell r="A247" t="str">
            <v>SE11</v>
          </cell>
          <cell r="X247">
            <v>2748.2559999999999</v>
          </cell>
          <cell r="Z247">
            <v>3038.1439999999998</v>
          </cell>
          <cell r="AB247">
            <v>3097.2170000000001</v>
          </cell>
        </row>
        <row r="248">
          <cell r="A248" t="str">
            <v>SE12</v>
          </cell>
          <cell r="X248">
            <v>1366.0440000000001</v>
          </cell>
          <cell r="Z248">
            <v>1396.5650000000001</v>
          </cell>
          <cell r="AB248">
            <v>1467.865</v>
          </cell>
        </row>
        <row r="249">
          <cell r="A249" t="str">
            <v>SE21</v>
          </cell>
          <cell r="X249">
            <v>159.61099999999999</v>
          </cell>
          <cell r="Z249">
            <v>200.75800000000001</v>
          </cell>
          <cell r="AB249">
            <v>234.31</v>
          </cell>
        </row>
        <row r="250">
          <cell r="A250" t="str">
            <v>SE22</v>
          </cell>
          <cell r="X250">
            <v>1251.597</v>
          </cell>
          <cell r="Z250">
            <v>1406.0229999999999</v>
          </cell>
          <cell r="AB250">
            <v>1700.982</v>
          </cell>
        </row>
        <row r="251">
          <cell r="A251" t="str">
            <v>SE23</v>
          </cell>
          <cell r="X251">
            <v>2640.6750000000002</v>
          </cell>
          <cell r="Z251">
            <v>2530.3589999999999</v>
          </cell>
          <cell r="AB251">
            <v>1897.646</v>
          </cell>
        </row>
        <row r="252">
          <cell r="A252" t="str">
            <v>SE31</v>
          </cell>
          <cell r="X252">
            <v>241.268</v>
          </cell>
          <cell r="Z252">
            <v>258.39800000000002</v>
          </cell>
          <cell r="AB252">
            <v>315.39400000000001</v>
          </cell>
        </row>
        <row r="253">
          <cell r="A253" t="str">
            <v>SE32</v>
          </cell>
          <cell r="X253">
            <v>44.081000000000003</v>
          </cell>
          <cell r="Z253">
            <v>82.712999999999994</v>
          </cell>
          <cell r="AB253">
            <v>71.054000000000002</v>
          </cell>
        </row>
        <row r="254">
          <cell r="A254" t="str">
            <v>SE33</v>
          </cell>
          <cell r="X254">
            <v>285.43900000000002</v>
          </cell>
          <cell r="Z254">
            <v>322.55200000000002</v>
          </cell>
          <cell r="AB254">
            <v>345.375</v>
          </cell>
        </row>
        <row r="255">
          <cell r="A255" t="str">
            <v>SEZZ</v>
          </cell>
          <cell r="Z255">
            <v>0</v>
          </cell>
        </row>
        <row r="256">
          <cell r="A256" t="str">
            <v>UKC1</v>
          </cell>
          <cell r="Z256">
            <v>210.001</v>
          </cell>
          <cell r="AA256">
            <v>205.55600000000001</v>
          </cell>
          <cell r="AB256">
            <v>286.07799999999997</v>
          </cell>
        </row>
        <row r="257">
          <cell r="A257" t="str">
            <v>UKC2</v>
          </cell>
          <cell r="Z257">
            <v>245.80799999999999</v>
          </cell>
          <cell r="AA257">
            <v>434.86799999999999</v>
          </cell>
          <cell r="AB257">
            <v>378.02300000000002</v>
          </cell>
        </row>
        <row r="258">
          <cell r="A258" t="str">
            <v>UKD1</v>
          </cell>
          <cell r="Z258">
            <v>70.209000000000003</v>
          </cell>
          <cell r="AA258">
            <v>59.509</v>
          </cell>
          <cell r="AB258">
            <v>45.046999999999997</v>
          </cell>
        </row>
        <row r="259">
          <cell r="A259" t="str">
            <v>UKD3</v>
          </cell>
          <cell r="Z259">
            <v>641.57600000000002</v>
          </cell>
          <cell r="AA259">
            <v>659.29600000000005</v>
          </cell>
          <cell r="AB259">
            <v>706.45600000000002</v>
          </cell>
        </row>
        <row r="260">
          <cell r="A260" t="str">
            <v>UKD4</v>
          </cell>
          <cell r="Z260">
            <v>832.73900000000003</v>
          </cell>
          <cell r="AA260">
            <v>770.99699999999996</v>
          </cell>
          <cell r="AB260">
            <v>1021.337</v>
          </cell>
        </row>
        <row r="261">
          <cell r="A261" t="str">
            <v>UKD6</v>
          </cell>
        </row>
        <row r="262">
          <cell r="A262" t="str">
            <v>UKD7</v>
          </cell>
        </row>
        <row r="263">
          <cell r="A263" t="str">
            <v>UKE1</v>
          </cell>
          <cell r="Z263">
            <v>99.492999999999995</v>
          </cell>
          <cell r="AA263">
            <v>110.736</v>
          </cell>
          <cell r="AB263">
            <v>119.324</v>
          </cell>
        </row>
        <row r="264">
          <cell r="A264" t="str">
            <v>UKE2</v>
          </cell>
          <cell r="Z264">
            <v>290.733</v>
          </cell>
          <cell r="AA264">
            <v>317.34699999999998</v>
          </cell>
          <cell r="AB264">
            <v>323.99299999999999</v>
          </cell>
        </row>
        <row r="265">
          <cell r="A265" t="str">
            <v>UKE3</v>
          </cell>
          <cell r="Z265">
            <v>279.476</v>
          </cell>
          <cell r="AA265">
            <v>294.5</v>
          </cell>
          <cell r="AB265">
            <v>305.48399999999998</v>
          </cell>
        </row>
        <row r="266">
          <cell r="A266" t="str">
            <v>UKE4</v>
          </cell>
          <cell r="Z266">
            <v>374.30200000000002</v>
          </cell>
          <cell r="AA266">
            <v>391.04199999999997</v>
          </cell>
          <cell r="AB266">
            <v>404.803</v>
          </cell>
        </row>
        <row r="267">
          <cell r="A267" t="str">
            <v>UKF1</v>
          </cell>
          <cell r="Z267">
            <v>1098.1179999999999</v>
          </cell>
          <cell r="AA267">
            <v>1029.0550000000001</v>
          </cell>
          <cell r="AB267">
            <v>1116.23</v>
          </cell>
        </row>
        <row r="268">
          <cell r="A268" t="str">
            <v>UKF2</v>
          </cell>
          <cell r="Z268">
            <v>713.35</v>
          </cell>
          <cell r="AA268">
            <v>696.52800000000002</v>
          </cell>
          <cell r="AB268">
            <v>684.07500000000005</v>
          </cell>
        </row>
        <row r="269">
          <cell r="A269" t="str">
            <v>UKF3</v>
          </cell>
          <cell r="Z269">
            <v>48.895000000000003</v>
          </cell>
          <cell r="AA269">
            <v>55.834000000000003</v>
          </cell>
          <cell r="AB269">
            <v>58.271000000000001</v>
          </cell>
        </row>
        <row r="270">
          <cell r="A270" t="str">
            <v>UKG1</v>
          </cell>
          <cell r="Z270">
            <v>437.61700000000002</v>
          </cell>
          <cell r="AA270">
            <v>645.05200000000002</v>
          </cell>
          <cell r="AB270">
            <v>662.255</v>
          </cell>
        </row>
        <row r="271">
          <cell r="A271" t="str">
            <v>UKG2</v>
          </cell>
          <cell r="Z271">
            <v>162.678</v>
          </cell>
          <cell r="AA271">
            <v>156.83099999999999</v>
          </cell>
          <cell r="AB271">
            <v>162.33600000000001</v>
          </cell>
        </row>
        <row r="272">
          <cell r="A272" t="str">
            <v>UKG3</v>
          </cell>
          <cell r="Z272">
            <v>820.33500000000004</v>
          </cell>
          <cell r="AA272">
            <v>845.64200000000005</v>
          </cell>
          <cell r="AB272">
            <v>852.02800000000002</v>
          </cell>
        </row>
        <row r="273">
          <cell r="A273" t="str">
            <v>UKH1</v>
          </cell>
          <cell r="Z273">
            <v>2707.6439999999998</v>
          </cell>
          <cell r="AA273">
            <v>3332.56</v>
          </cell>
          <cell r="AB273">
            <v>3574.15</v>
          </cell>
        </row>
        <row r="274">
          <cell r="A274" t="str">
            <v>UKH2</v>
          </cell>
          <cell r="Z274">
            <v>1637.934</v>
          </cell>
          <cell r="AA274">
            <v>1856.623</v>
          </cell>
          <cell r="AB274">
            <v>1347.153</v>
          </cell>
        </row>
        <row r="275">
          <cell r="A275" t="str">
            <v>UKH3</v>
          </cell>
          <cell r="Z275">
            <v>1353.992</v>
          </cell>
          <cell r="AA275">
            <v>1215.511</v>
          </cell>
          <cell r="AB275">
            <v>1888.5840000000001</v>
          </cell>
        </row>
        <row r="276">
          <cell r="A276" t="str">
            <v>UKI3</v>
          </cell>
        </row>
        <row r="277">
          <cell r="A277" t="str">
            <v>UKI4</v>
          </cell>
        </row>
        <row r="278">
          <cell r="A278" t="str">
            <v>UKI5</v>
          </cell>
        </row>
        <row r="279">
          <cell r="A279" t="str">
            <v>UKI6</v>
          </cell>
        </row>
        <row r="280">
          <cell r="A280" t="str">
            <v>UKI7</v>
          </cell>
        </row>
        <row r="281">
          <cell r="A281" t="str">
            <v>UKJ1</v>
          </cell>
          <cell r="Z281">
            <v>2391.7109999999998</v>
          </cell>
          <cell r="AA281">
            <v>2557.5830000000001</v>
          </cell>
          <cell r="AB281">
            <v>2752.6869999999999</v>
          </cell>
        </row>
        <row r="282">
          <cell r="A282" t="str">
            <v>UKJ2</v>
          </cell>
          <cell r="Z282">
            <v>992.85799999999995</v>
          </cell>
          <cell r="AA282">
            <v>940.476</v>
          </cell>
          <cell r="AB282">
            <v>935.78399999999999</v>
          </cell>
        </row>
        <row r="283">
          <cell r="A283" t="str">
            <v>UKJ3</v>
          </cell>
          <cell r="Z283">
            <v>1698.473</v>
          </cell>
          <cell r="AA283">
            <v>1874.942</v>
          </cell>
          <cell r="AB283">
            <v>1802.37</v>
          </cell>
        </row>
        <row r="284">
          <cell r="A284" t="str">
            <v>UKJ4</v>
          </cell>
          <cell r="Z284">
            <v>921.71400000000006</v>
          </cell>
          <cell r="AA284">
            <v>880.06799999999998</v>
          </cell>
          <cell r="AB284">
            <v>964.32799999999997</v>
          </cell>
        </row>
        <row r="285">
          <cell r="A285" t="str">
            <v>UKK1</v>
          </cell>
          <cell r="Z285">
            <v>1957.1420000000001</v>
          </cell>
          <cell r="AA285">
            <v>2009.8389999999999</v>
          </cell>
          <cell r="AB285">
            <v>1940.492</v>
          </cell>
        </row>
        <row r="286">
          <cell r="A286" t="str">
            <v>UKK2</v>
          </cell>
          <cell r="Z286">
            <v>251.249</v>
          </cell>
          <cell r="AA286">
            <v>243.464</v>
          </cell>
          <cell r="AB286">
            <v>178.851</v>
          </cell>
        </row>
        <row r="287">
          <cell r="A287" t="str">
            <v>UKK3</v>
          </cell>
          <cell r="Z287">
            <v>28.655999999999999</v>
          </cell>
          <cell r="AA287">
            <v>19.152000000000001</v>
          </cell>
          <cell r="AB287">
            <v>18.82</v>
          </cell>
        </row>
        <row r="288">
          <cell r="A288" t="str">
            <v>UKK4</v>
          </cell>
          <cell r="Z288">
            <v>190.43100000000001</v>
          </cell>
          <cell r="AA288">
            <v>187.756</v>
          </cell>
          <cell r="AB288">
            <v>203.23400000000001</v>
          </cell>
        </row>
        <row r="289">
          <cell r="A289" t="str">
            <v>UKL1</v>
          </cell>
          <cell r="Z289">
            <v>221.36799999999999</v>
          </cell>
          <cell r="AA289">
            <v>231.137</v>
          </cell>
          <cell r="AB289">
            <v>227.386</v>
          </cell>
        </row>
        <row r="290">
          <cell r="A290" t="str">
            <v>UKL2</v>
          </cell>
          <cell r="Z290">
            <v>476.34500000000003</v>
          </cell>
          <cell r="AA290">
            <v>434.79700000000003</v>
          </cell>
          <cell r="AB290">
            <v>463.44</v>
          </cell>
        </row>
        <row r="291">
          <cell r="A291" t="str">
            <v>UKM2</v>
          </cell>
          <cell r="Z291">
            <v>1281.336</v>
          </cell>
          <cell r="AA291">
            <v>1114.7550000000001</v>
          </cell>
          <cell r="AB291">
            <v>1232.2629999999999</v>
          </cell>
        </row>
        <row r="292">
          <cell r="A292" t="str">
            <v>UKM3</v>
          </cell>
          <cell r="Z292">
            <v>534</v>
          </cell>
          <cell r="AA292">
            <v>518.23500000000001</v>
          </cell>
          <cell r="AB292">
            <v>532.79999999999995</v>
          </cell>
        </row>
        <row r="293">
          <cell r="A293" t="str">
            <v>UKM5</v>
          </cell>
          <cell r="Z293">
            <v>230.96199999999999</v>
          </cell>
          <cell r="AA293">
            <v>253.566</v>
          </cell>
          <cell r="AB293">
            <v>271.62299999999999</v>
          </cell>
        </row>
        <row r="294">
          <cell r="A294" t="str">
            <v>UKM6</v>
          </cell>
          <cell r="Z294">
            <v>59.319000000000003</v>
          </cell>
          <cell r="AA294">
            <v>80.632999999999996</v>
          </cell>
          <cell r="AB294">
            <v>69.44</v>
          </cell>
        </row>
        <row r="295">
          <cell r="A295" t="str">
            <v>UKN0</v>
          </cell>
          <cell r="P295">
            <v>208.209</v>
          </cell>
          <cell r="R295">
            <v>226.64500000000001</v>
          </cell>
          <cell r="S295">
            <v>228.494</v>
          </cell>
          <cell r="T295">
            <v>260.827</v>
          </cell>
          <cell r="Z295">
            <v>378.32299999999998</v>
          </cell>
          <cell r="AA295">
            <v>409.02800000000002</v>
          </cell>
          <cell r="AB295">
            <v>435.64</v>
          </cell>
        </row>
        <row r="296">
          <cell r="A296" t="str">
            <v>IS00</v>
          </cell>
          <cell r="P296">
            <v>84.861000000000004</v>
          </cell>
          <cell r="R296">
            <v>111.879</v>
          </cell>
          <cell r="S296">
            <v>130.30199999999999</v>
          </cell>
          <cell r="T296">
            <v>155.77600000000001</v>
          </cell>
          <cell r="U296">
            <v>188.71199999999999</v>
          </cell>
          <cell r="V296">
            <v>216.649</v>
          </cell>
          <cell r="W296">
            <v>216.99199999999999</v>
          </cell>
          <cell r="X296">
            <v>212.66800000000001</v>
          </cell>
          <cell r="Z296">
            <v>240.22200000000001</v>
          </cell>
          <cell r="AA296">
            <v>271.43599999999998</v>
          </cell>
          <cell r="AB296">
            <v>261.82299999999998</v>
          </cell>
        </row>
        <row r="297">
          <cell r="A297" t="str">
            <v>NO01</v>
          </cell>
          <cell r="N297">
            <v>932.61</v>
          </cell>
          <cell r="P297">
            <v>1029.6569999999999</v>
          </cell>
          <cell r="R297">
            <v>1172.165</v>
          </cell>
          <cell r="T297">
            <v>1229.0540000000001</v>
          </cell>
          <cell r="V297">
            <v>1203.3979999999999</v>
          </cell>
          <cell r="X297">
            <v>1195.6590000000001</v>
          </cell>
          <cell r="Z297">
            <v>1173.643</v>
          </cell>
          <cell r="AB297">
            <v>1323.6369999999999</v>
          </cell>
        </row>
        <row r="298">
          <cell r="A298" t="str">
            <v>NO02</v>
          </cell>
          <cell r="N298">
            <v>196.38</v>
          </cell>
          <cell r="P298">
            <v>238.79</v>
          </cell>
          <cell r="R298">
            <v>235.39599999999999</v>
          </cell>
          <cell r="T298">
            <v>232.03299999999999</v>
          </cell>
          <cell r="V298">
            <v>59.338000000000001</v>
          </cell>
          <cell r="X298">
            <v>66.909000000000006</v>
          </cell>
          <cell r="Z298">
            <v>63.085999999999999</v>
          </cell>
          <cell r="AB298">
            <v>62.847000000000001</v>
          </cell>
        </row>
        <row r="299">
          <cell r="A299" t="str">
            <v>NO03</v>
          </cell>
          <cell r="N299">
            <v>55.712000000000003</v>
          </cell>
          <cell r="P299">
            <v>63.314</v>
          </cell>
          <cell r="R299">
            <v>65.911000000000001</v>
          </cell>
          <cell r="T299">
            <v>44.56</v>
          </cell>
          <cell r="V299">
            <v>291.79500000000002</v>
          </cell>
          <cell r="X299">
            <v>350.93700000000001</v>
          </cell>
          <cell r="Z299">
            <v>285.41300000000001</v>
          </cell>
          <cell r="AB299">
            <v>292.08100000000002</v>
          </cell>
        </row>
        <row r="300">
          <cell r="A300" t="str">
            <v>NO04</v>
          </cell>
          <cell r="N300">
            <v>101.041</v>
          </cell>
          <cell r="P300">
            <v>181.732</v>
          </cell>
          <cell r="R300">
            <v>199.40700000000001</v>
          </cell>
          <cell r="T300">
            <v>213.536</v>
          </cell>
          <cell r="V300">
            <v>218.37899999999999</v>
          </cell>
          <cell r="X300">
            <v>235.059</v>
          </cell>
          <cell r="Z300">
            <v>224.27500000000001</v>
          </cell>
          <cell r="AB300">
            <v>250.715</v>
          </cell>
        </row>
        <row r="301">
          <cell r="A301" t="str">
            <v>NO05</v>
          </cell>
          <cell r="N301">
            <v>331.81099999999998</v>
          </cell>
          <cell r="P301">
            <v>330.11500000000001</v>
          </cell>
          <cell r="R301">
            <v>309.97500000000002</v>
          </cell>
          <cell r="T301">
            <v>319.63600000000002</v>
          </cell>
          <cell r="V301">
            <v>386.04599999999999</v>
          </cell>
          <cell r="X301">
            <v>443.19099999999997</v>
          </cell>
          <cell r="Z301">
            <v>421.32</v>
          </cell>
          <cell r="AB301">
            <v>461.57400000000001</v>
          </cell>
        </row>
        <row r="302">
          <cell r="A302" t="str">
            <v>NO06</v>
          </cell>
          <cell r="N302">
            <v>411.90600000000001</v>
          </cell>
          <cell r="P302">
            <v>368.23200000000003</v>
          </cell>
          <cell r="R302">
            <v>377.68200000000002</v>
          </cell>
          <cell r="T302">
            <v>448.53699999999998</v>
          </cell>
          <cell r="V302">
            <v>370.971</v>
          </cell>
          <cell r="X302">
            <v>484.322</v>
          </cell>
          <cell r="Z302">
            <v>454.52199999999999</v>
          </cell>
          <cell r="AB302">
            <v>513.51300000000003</v>
          </cell>
        </row>
        <row r="303">
          <cell r="A303" t="str">
            <v>NO07</v>
          </cell>
          <cell r="N303">
            <v>110.599</v>
          </cell>
          <cell r="P303">
            <v>107.759</v>
          </cell>
          <cell r="R303">
            <v>114.14700000000001</v>
          </cell>
          <cell r="T303">
            <v>122.58</v>
          </cell>
          <cell r="V303">
            <v>146.155</v>
          </cell>
          <cell r="X303">
            <v>179.79900000000001</v>
          </cell>
          <cell r="Z303">
            <v>164.369</v>
          </cell>
          <cell r="AB303">
            <v>180.904</v>
          </cell>
        </row>
      </sheetData>
      <sheetData sheetId="5">
        <row r="11">
          <cell r="A11" t="str">
            <v>BE10</v>
          </cell>
          <cell r="W11">
            <v>659</v>
          </cell>
          <cell r="X11">
            <v>612.6</v>
          </cell>
          <cell r="Y11">
            <v>622.29999999999995</v>
          </cell>
          <cell r="Z11">
            <v>609.6</v>
          </cell>
          <cell r="AA11">
            <v>756.8</v>
          </cell>
          <cell r="AB11">
            <v>743.7</v>
          </cell>
        </row>
        <row r="12">
          <cell r="A12" t="str">
            <v>BE21</v>
          </cell>
          <cell r="AA12">
            <v>728.4</v>
          </cell>
          <cell r="AB12">
            <v>730.6</v>
          </cell>
        </row>
        <row r="13">
          <cell r="A13" t="str">
            <v>BE22</v>
          </cell>
          <cell r="AA13">
            <v>210.4</v>
          </cell>
          <cell r="AB13">
            <v>250.7</v>
          </cell>
        </row>
        <row r="14">
          <cell r="A14" t="str">
            <v>BE23</v>
          </cell>
          <cell r="AA14">
            <v>452.1</v>
          </cell>
          <cell r="AB14">
            <v>481.7</v>
          </cell>
        </row>
        <row r="15">
          <cell r="A15" t="str">
            <v>BE24</v>
          </cell>
          <cell r="AA15">
            <v>896.3</v>
          </cell>
          <cell r="AB15">
            <v>949.2</v>
          </cell>
        </row>
        <row r="16">
          <cell r="A16" t="str">
            <v>BE25</v>
          </cell>
          <cell r="AA16">
            <v>261.5</v>
          </cell>
          <cell r="AB16">
            <v>278.39999999999998</v>
          </cell>
        </row>
        <row r="17">
          <cell r="A17" t="str">
            <v>BE31</v>
          </cell>
          <cell r="AA17">
            <v>1842.9</v>
          </cell>
          <cell r="AB17">
            <v>2034.1</v>
          </cell>
        </row>
        <row r="18">
          <cell r="A18" t="str">
            <v>BE32</v>
          </cell>
          <cell r="AA18">
            <v>185.6</v>
          </cell>
          <cell r="AB18">
            <v>190.8</v>
          </cell>
        </row>
        <row r="19">
          <cell r="A19" t="str">
            <v>BE33</v>
          </cell>
          <cell r="AA19">
            <v>306.39999999999998</v>
          </cell>
          <cell r="AB19">
            <v>318.7</v>
          </cell>
        </row>
        <row r="20">
          <cell r="A20" t="str">
            <v>BE34</v>
          </cell>
          <cell r="AA20">
            <v>99</v>
          </cell>
          <cell r="AB20">
            <v>100.3</v>
          </cell>
        </row>
        <row r="21">
          <cell r="A21" t="str">
            <v>BE35</v>
          </cell>
          <cell r="AA21">
            <v>203.9</v>
          </cell>
          <cell r="AB21">
            <v>206.6</v>
          </cell>
        </row>
        <row r="22">
          <cell r="A22" t="str">
            <v>BEZZ</v>
          </cell>
        </row>
        <row r="23">
          <cell r="A23" t="str">
            <v>BG31</v>
          </cell>
          <cell r="W23">
            <v>5.7</v>
          </cell>
          <cell r="X23">
            <v>5.9</v>
          </cell>
          <cell r="Y23">
            <v>7</v>
          </cell>
          <cell r="Z23">
            <v>6.7</v>
          </cell>
          <cell r="AA23">
            <v>8.5</v>
          </cell>
          <cell r="AB23">
            <v>9.1999999999999993</v>
          </cell>
        </row>
        <row r="24">
          <cell r="A24" t="str">
            <v>BG32</v>
          </cell>
          <cell r="W24">
            <v>12</v>
          </cell>
          <cell r="X24">
            <v>10</v>
          </cell>
          <cell r="Y24">
            <v>9.6999999999999993</v>
          </cell>
          <cell r="Z24">
            <v>4.9000000000000004</v>
          </cell>
          <cell r="AA24">
            <v>6.9</v>
          </cell>
          <cell r="AB24">
            <v>5.2</v>
          </cell>
        </row>
        <row r="25">
          <cell r="A25" t="str">
            <v>BG33</v>
          </cell>
          <cell r="W25">
            <v>10.8</v>
          </cell>
          <cell r="X25">
            <v>14.7</v>
          </cell>
          <cell r="Y25">
            <v>13.8</v>
          </cell>
          <cell r="Z25">
            <v>14.5</v>
          </cell>
          <cell r="AA25">
            <v>19.8</v>
          </cell>
          <cell r="AB25">
            <v>15.8</v>
          </cell>
        </row>
        <row r="26">
          <cell r="A26" t="str">
            <v>BG34</v>
          </cell>
          <cell r="W26">
            <v>9.4</v>
          </cell>
          <cell r="X26">
            <v>9.6999999999999993</v>
          </cell>
          <cell r="Y26">
            <v>7.1</v>
          </cell>
          <cell r="Z26">
            <v>6.5</v>
          </cell>
          <cell r="AA26">
            <v>11.4</v>
          </cell>
          <cell r="AB26">
            <v>12.3</v>
          </cell>
        </row>
        <row r="27">
          <cell r="A27" t="str">
            <v>BG41</v>
          </cell>
          <cell r="T27">
            <v>99</v>
          </cell>
          <cell r="U27">
            <v>95.2</v>
          </cell>
          <cell r="W27">
            <v>97</v>
          </cell>
          <cell r="X27">
            <v>102.6</v>
          </cell>
          <cell r="Y27">
            <v>112.7</v>
          </cell>
          <cell r="Z27">
            <v>115</v>
          </cell>
          <cell r="AA27">
            <v>117.4</v>
          </cell>
          <cell r="AB27">
            <v>120.9</v>
          </cell>
        </row>
        <row r="28">
          <cell r="A28" t="str">
            <v>BG42</v>
          </cell>
          <cell r="W28">
            <v>6.6</v>
          </cell>
          <cell r="X28">
            <v>8.5</v>
          </cell>
          <cell r="Y28">
            <v>7.6</v>
          </cell>
          <cell r="Z28">
            <v>9.1</v>
          </cell>
          <cell r="AA28">
            <v>9.1999999999999993</v>
          </cell>
          <cell r="AB28">
            <v>14.7</v>
          </cell>
        </row>
        <row r="29">
          <cell r="A29" t="str">
            <v>BGZZ</v>
          </cell>
        </row>
        <row r="30">
          <cell r="A30" t="str">
            <v>CZ01</v>
          </cell>
          <cell r="V30">
            <v>546.1</v>
          </cell>
          <cell r="W30">
            <v>541.4</v>
          </cell>
          <cell r="X30">
            <v>623.29999999999995</v>
          </cell>
          <cell r="Y30">
            <v>671.6</v>
          </cell>
          <cell r="Z30">
            <v>797</v>
          </cell>
          <cell r="AA30">
            <v>951.7</v>
          </cell>
          <cell r="AB30">
            <v>1094.0999999999999</v>
          </cell>
        </row>
        <row r="31">
          <cell r="A31" t="str">
            <v>CZ02</v>
          </cell>
          <cell r="V31">
            <v>406.4</v>
          </cell>
          <cell r="W31">
            <v>416.8</v>
          </cell>
          <cell r="X31">
            <v>375.3</v>
          </cell>
          <cell r="Y31">
            <v>372.9</v>
          </cell>
          <cell r="Z31">
            <v>231.3</v>
          </cell>
          <cell r="AA31">
            <v>254.2</v>
          </cell>
          <cell r="AB31">
            <v>302.8</v>
          </cell>
        </row>
        <row r="32">
          <cell r="A32" t="str">
            <v>CZ03</v>
          </cell>
          <cell r="V32">
            <v>78.400000000000006</v>
          </cell>
          <cell r="W32">
            <v>87.9</v>
          </cell>
          <cell r="X32">
            <v>90.2</v>
          </cell>
          <cell r="Y32">
            <v>98.7</v>
          </cell>
          <cell r="Z32">
            <v>136.5</v>
          </cell>
          <cell r="AA32">
            <v>150.19999999999999</v>
          </cell>
          <cell r="AB32">
            <v>150.9</v>
          </cell>
        </row>
        <row r="33">
          <cell r="A33" t="str">
            <v>CZ04</v>
          </cell>
          <cell r="V33">
            <v>31.9</v>
          </cell>
          <cell r="W33">
            <v>29.3</v>
          </cell>
          <cell r="X33">
            <v>37.799999999999997</v>
          </cell>
          <cell r="Y33">
            <v>31.6</v>
          </cell>
          <cell r="Z33">
            <v>34.700000000000003</v>
          </cell>
          <cell r="AA33">
            <v>34.1</v>
          </cell>
          <cell r="AB33">
            <v>38.5</v>
          </cell>
        </row>
        <row r="34">
          <cell r="A34" t="str">
            <v>CZ05</v>
          </cell>
          <cell r="V34">
            <v>102.2</v>
          </cell>
          <cell r="W34">
            <v>101.4</v>
          </cell>
          <cell r="X34">
            <v>117.7</v>
          </cell>
          <cell r="Y34">
            <v>134.80000000000001</v>
          </cell>
          <cell r="Z34">
            <v>153.9</v>
          </cell>
          <cell r="AA34">
            <v>171.4</v>
          </cell>
          <cell r="AB34">
            <v>171.2</v>
          </cell>
        </row>
        <row r="35">
          <cell r="A35" t="str">
            <v>CZ06</v>
          </cell>
          <cell r="V35">
            <v>129.6</v>
          </cell>
          <cell r="W35">
            <v>133.6</v>
          </cell>
          <cell r="X35">
            <v>144.80000000000001</v>
          </cell>
          <cell r="Y35">
            <v>160.19999999999999</v>
          </cell>
          <cell r="Z35">
            <v>190.8</v>
          </cell>
          <cell r="AA35">
            <v>196.9</v>
          </cell>
          <cell r="AB35">
            <v>213.2</v>
          </cell>
        </row>
        <row r="36">
          <cell r="A36" t="str">
            <v>CZ07</v>
          </cell>
          <cell r="V36">
            <v>72.8</v>
          </cell>
          <cell r="W36">
            <v>105.1</v>
          </cell>
          <cell r="X36">
            <v>89.5</v>
          </cell>
          <cell r="Y36">
            <v>87.5</v>
          </cell>
          <cell r="Z36">
            <v>140.1</v>
          </cell>
          <cell r="AA36">
            <v>140.6</v>
          </cell>
          <cell r="AB36">
            <v>147.6</v>
          </cell>
        </row>
        <row r="37">
          <cell r="A37" t="str">
            <v>CZ08</v>
          </cell>
          <cell r="V37">
            <v>87.9</v>
          </cell>
          <cell r="W37">
            <v>68.8</v>
          </cell>
          <cell r="X37">
            <v>117</v>
          </cell>
          <cell r="Y37">
            <v>103.3</v>
          </cell>
          <cell r="Z37">
            <v>102.1</v>
          </cell>
          <cell r="AA37">
            <v>111</v>
          </cell>
          <cell r="AB37">
            <v>124.7</v>
          </cell>
        </row>
        <row r="38">
          <cell r="A38" t="str">
            <v>DK01</v>
          </cell>
          <cell r="AB38">
            <v>1822.6</v>
          </cell>
        </row>
        <row r="39">
          <cell r="A39" t="str">
            <v>DK02</v>
          </cell>
          <cell r="AB39">
            <v>251.8</v>
          </cell>
        </row>
        <row r="40">
          <cell r="A40" t="str">
            <v>DK03</v>
          </cell>
          <cell r="AB40">
            <v>224.2</v>
          </cell>
        </row>
        <row r="41">
          <cell r="A41" t="str">
            <v>DK04</v>
          </cell>
          <cell r="AB41">
            <v>481.4</v>
          </cell>
        </row>
        <row r="42">
          <cell r="A42" t="str">
            <v>DK05</v>
          </cell>
          <cell r="AB42">
            <v>310.3</v>
          </cell>
        </row>
        <row r="43">
          <cell r="A43" t="str">
            <v>DKZZ</v>
          </cell>
        </row>
        <row r="44">
          <cell r="A44" t="str">
            <v>DE11</v>
          </cell>
          <cell r="P44">
            <v>1250</v>
          </cell>
          <cell r="R44">
            <v>1337.8</v>
          </cell>
          <cell r="T44">
            <v>1469.9</v>
          </cell>
          <cell r="X44">
            <v>1477.5</v>
          </cell>
          <cell r="Z44">
            <v>1662.8</v>
          </cell>
          <cell r="AB44">
            <v>1994.7</v>
          </cell>
        </row>
        <row r="45">
          <cell r="A45" t="str">
            <v>DE12</v>
          </cell>
          <cell r="P45">
            <v>862.2</v>
          </cell>
          <cell r="R45">
            <v>938.8</v>
          </cell>
          <cell r="T45">
            <v>959</v>
          </cell>
          <cell r="X45">
            <v>1144.2</v>
          </cell>
          <cell r="Z45">
            <v>1168.9000000000001</v>
          </cell>
          <cell r="AB45">
            <v>1187.5</v>
          </cell>
        </row>
        <row r="46">
          <cell r="A46" t="str">
            <v>DE13</v>
          </cell>
          <cell r="P46">
            <v>432.9</v>
          </cell>
          <cell r="R46">
            <v>445</v>
          </cell>
          <cell r="T46">
            <v>471.1</v>
          </cell>
          <cell r="X46">
            <v>556.70000000000005</v>
          </cell>
          <cell r="Z46">
            <v>636.5</v>
          </cell>
          <cell r="AB46">
            <v>687.5</v>
          </cell>
        </row>
        <row r="47">
          <cell r="A47" t="str">
            <v>DE14</v>
          </cell>
          <cell r="P47">
            <v>945.7</v>
          </cell>
          <cell r="R47">
            <v>953.2</v>
          </cell>
          <cell r="T47">
            <v>1066.4000000000001</v>
          </cell>
          <cell r="X47">
            <v>1047.2</v>
          </cell>
          <cell r="Z47">
            <v>1093.4000000000001</v>
          </cell>
          <cell r="AB47">
            <v>1150</v>
          </cell>
        </row>
        <row r="48">
          <cell r="A48" t="str">
            <v>DE21</v>
          </cell>
          <cell r="P48">
            <v>1528.2</v>
          </cell>
          <cell r="R48">
            <v>1524.2</v>
          </cell>
          <cell r="T48">
            <v>1663.9</v>
          </cell>
          <cell r="X48">
            <v>1731.2</v>
          </cell>
          <cell r="Z48">
            <v>1800.3</v>
          </cell>
          <cell r="AB48">
            <v>1721.3</v>
          </cell>
        </row>
        <row r="49">
          <cell r="A49" t="str">
            <v>DE22</v>
          </cell>
          <cell r="P49">
            <v>85</v>
          </cell>
          <cell r="R49">
            <v>86.8</v>
          </cell>
        </row>
        <row r="50">
          <cell r="A50" t="str">
            <v>DE23</v>
          </cell>
          <cell r="P50">
            <v>257.39999999999998</v>
          </cell>
          <cell r="R50">
            <v>259.5</v>
          </cell>
          <cell r="T50">
            <v>433.1</v>
          </cell>
        </row>
        <row r="51">
          <cell r="A51" t="str">
            <v>DE24</v>
          </cell>
          <cell r="P51">
            <v>211.1</v>
          </cell>
          <cell r="R51">
            <v>241.8</v>
          </cell>
          <cell r="T51">
            <v>269.89999999999998</v>
          </cell>
          <cell r="X51">
            <v>332.7</v>
          </cell>
          <cell r="Z51">
            <v>283.7</v>
          </cell>
          <cell r="AB51">
            <v>319.39999999999998</v>
          </cell>
        </row>
        <row r="52">
          <cell r="A52" t="str">
            <v>DE25</v>
          </cell>
          <cell r="P52">
            <v>582</v>
          </cell>
          <cell r="R52">
            <v>645.9</v>
          </cell>
          <cell r="T52">
            <v>744.7</v>
          </cell>
          <cell r="X52">
            <v>843.2</v>
          </cell>
          <cell r="Z52">
            <v>806.7</v>
          </cell>
          <cell r="AB52">
            <v>846.6</v>
          </cell>
        </row>
        <row r="53">
          <cell r="A53" t="str">
            <v>DE26</v>
          </cell>
          <cell r="P53">
            <v>349.6</v>
          </cell>
          <cell r="R53">
            <v>367.7</v>
          </cell>
          <cell r="T53">
            <v>402.5</v>
          </cell>
          <cell r="X53">
            <v>502.2</v>
          </cell>
          <cell r="Z53">
            <v>533.20000000000005</v>
          </cell>
          <cell r="AB53">
            <v>562.1</v>
          </cell>
        </row>
        <row r="54">
          <cell r="A54" t="str">
            <v>DE27</v>
          </cell>
          <cell r="P54">
            <v>253.4</v>
          </cell>
          <cell r="R54">
            <v>248.4</v>
          </cell>
          <cell r="X54">
            <v>346.6</v>
          </cell>
          <cell r="Z54">
            <v>269.2</v>
          </cell>
          <cell r="AB54">
            <v>333.8</v>
          </cell>
        </row>
        <row r="55">
          <cell r="A55" t="str">
            <v>DE30</v>
          </cell>
          <cell r="L55">
            <v>284</v>
          </cell>
          <cell r="N55">
            <v>774.2</v>
          </cell>
          <cell r="P55">
            <v>716.4</v>
          </cell>
          <cell r="R55">
            <v>763.6</v>
          </cell>
          <cell r="T55">
            <v>826.1</v>
          </cell>
          <cell r="X55">
            <v>896.1</v>
          </cell>
          <cell r="Z55">
            <v>859.8</v>
          </cell>
          <cell r="AB55">
            <v>794</v>
          </cell>
        </row>
        <row r="56">
          <cell r="A56" t="str">
            <v>DE40</v>
          </cell>
          <cell r="T56">
            <v>263</v>
          </cell>
          <cell r="X56">
            <v>208.5</v>
          </cell>
          <cell r="Z56">
            <v>213.9</v>
          </cell>
        </row>
        <row r="57">
          <cell r="A57" t="str">
            <v>DE50</v>
          </cell>
          <cell r="L57">
            <v>928.9</v>
          </cell>
          <cell r="N57">
            <v>781.6</v>
          </cell>
          <cell r="P57">
            <v>883.1</v>
          </cell>
          <cell r="R57">
            <v>642.1</v>
          </cell>
          <cell r="T57">
            <v>682.6</v>
          </cell>
          <cell r="X57">
            <v>949.5</v>
          </cell>
          <cell r="Z57">
            <v>780.1</v>
          </cell>
          <cell r="AB57">
            <v>833.1</v>
          </cell>
        </row>
        <row r="58">
          <cell r="A58" t="str">
            <v>DE60</v>
          </cell>
          <cell r="L58">
            <v>649.20000000000005</v>
          </cell>
          <cell r="N58">
            <v>670.8</v>
          </cell>
          <cell r="P58">
            <v>744.7</v>
          </cell>
          <cell r="R58">
            <v>783.1</v>
          </cell>
          <cell r="T58">
            <v>752</v>
          </cell>
          <cell r="X58">
            <v>812.6</v>
          </cell>
          <cell r="Z58">
            <v>861.3</v>
          </cell>
          <cell r="AB58">
            <v>896.4</v>
          </cell>
        </row>
        <row r="59">
          <cell r="A59" t="str">
            <v>DE71</v>
          </cell>
          <cell r="P59">
            <v>853.2</v>
          </cell>
          <cell r="R59">
            <v>871.6</v>
          </cell>
          <cell r="T59">
            <v>1060.5999999999999</v>
          </cell>
          <cell r="X59">
            <v>1135.2</v>
          </cell>
          <cell r="Z59">
            <v>1084.7</v>
          </cell>
          <cell r="AB59">
            <v>1173.2</v>
          </cell>
        </row>
        <row r="60">
          <cell r="A60" t="str">
            <v>DE72</v>
          </cell>
          <cell r="P60">
            <v>407.1</v>
          </cell>
          <cell r="R60">
            <v>389.7</v>
          </cell>
          <cell r="T60">
            <v>380</v>
          </cell>
          <cell r="X60">
            <v>440.9</v>
          </cell>
          <cell r="Z60">
            <v>451.7</v>
          </cell>
          <cell r="AB60">
            <v>528.29999999999995</v>
          </cell>
        </row>
        <row r="61">
          <cell r="A61" t="str">
            <v>DE73</v>
          </cell>
          <cell r="P61">
            <v>149.6</v>
          </cell>
          <cell r="R61">
            <v>163</v>
          </cell>
          <cell r="T61">
            <v>167</v>
          </cell>
          <cell r="X61">
            <v>211.6</v>
          </cell>
          <cell r="Z61">
            <v>268.89999999999998</v>
          </cell>
          <cell r="AB61">
            <v>310.2</v>
          </cell>
        </row>
        <row r="62">
          <cell r="A62" t="str">
            <v>DE80</v>
          </cell>
          <cell r="L62">
            <v>26.1</v>
          </cell>
          <cell r="N62">
            <v>122.5</v>
          </cell>
          <cell r="P62">
            <v>139.9</v>
          </cell>
          <cell r="R62">
            <v>150.4</v>
          </cell>
          <cell r="T62">
            <v>163.69999999999999</v>
          </cell>
          <cell r="X62">
            <v>221.1</v>
          </cell>
          <cell r="Z62">
            <v>251.1</v>
          </cell>
          <cell r="AB62">
            <v>253.9</v>
          </cell>
        </row>
        <row r="63">
          <cell r="A63" t="str">
            <v>DE91</v>
          </cell>
          <cell r="P63">
            <v>1005.5</v>
          </cell>
          <cell r="R63">
            <v>1027.5</v>
          </cell>
          <cell r="T63">
            <v>1510.6</v>
          </cell>
          <cell r="X63">
            <v>2119.4</v>
          </cell>
          <cell r="Z63">
            <v>1441.3</v>
          </cell>
          <cell r="AB63">
            <v>1813.5</v>
          </cell>
        </row>
        <row r="64">
          <cell r="A64" t="str">
            <v>DE92</v>
          </cell>
          <cell r="P64">
            <v>381.6</v>
          </cell>
          <cell r="R64">
            <v>395.8</v>
          </cell>
          <cell r="T64">
            <v>492.9</v>
          </cell>
          <cell r="X64">
            <v>535.4</v>
          </cell>
          <cell r="Z64">
            <v>544</v>
          </cell>
          <cell r="AB64">
            <v>588.20000000000005</v>
          </cell>
        </row>
        <row r="65">
          <cell r="A65" t="str">
            <v>DE93</v>
          </cell>
          <cell r="P65">
            <v>95</v>
          </cell>
          <cell r="R65">
            <v>88.1</v>
          </cell>
          <cell r="T65">
            <v>99.9</v>
          </cell>
          <cell r="X65">
            <v>81.900000000000006</v>
          </cell>
          <cell r="Z65">
            <v>151.30000000000001</v>
          </cell>
          <cell r="AB65">
            <v>170.3</v>
          </cell>
        </row>
        <row r="66">
          <cell r="A66" t="str">
            <v>DE94</v>
          </cell>
          <cell r="P66">
            <v>88.9</v>
          </cell>
          <cell r="R66">
            <v>86.2</v>
          </cell>
          <cell r="T66">
            <v>112</v>
          </cell>
          <cell r="X66">
            <v>125.3</v>
          </cell>
          <cell r="Z66">
            <v>126.1</v>
          </cell>
          <cell r="AB66">
            <v>133.9</v>
          </cell>
        </row>
        <row r="67">
          <cell r="A67" t="str">
            <v>DEA1</v>
          </cell>
          <cell r="P67">
            <v>295</v>
          </cell>
          <cell r="R67">
            <v>390.7</v>
          </cell>
          <cell r="T67">
            <v>404.3</v>
          </cell>
          <cell r="X67">
            <v>431</v>
          </cell>
          <cell r="Z67">
            <v>497.4</v>
          </cell>
          <cell r="AB67">
            <v>533</v>
          </cell>
        </row>
        <row r="68">
          <cell r="A68" t="str">
            <v>DEA2</v>
          </cell>
          <cell r="P68">
            <v>861.5</v>
          </cell>
          <cell r="R68">
            <v>779.6</v>
          </cell>
          <cell r="T68">
            <v>883.9</v>
          </cell>
          <cell r="X68">
            <v>842.1</v>
          </cell>
          <cell r="Z68">
            <v>737.3</v>
          </cell>
          <cell r="AB68">
            <v>756.8</v>
          </cell>
        </row>
        <row r="69">
          <cell r="A69" t="str">
            <v>DEA3</v>
          </cell>
          <cell r="P69">
            <v>177.1</v>
          </cell>
          <cell r="R69">
            <v>184.9</v>
          </cell>
          <cell r="T69">
            <v>173.8</v>
          </cell>
          <cell r="X69">
            <v>201.7</v>
          </cell>
          <cell r="Z69">
            <v>199.9</v>
          </cell>
          <cell r="AB69">
            <v>228.3</v>
          </cell>
        </row>
        <row r="70">
          <cell r="A70" t="str">
            <v>DEA4</v>
          </cell>
          <cell r="P70">
            <v>240.8</v>
          </cell>
          <cell r="R70">
            <v>226.5</v>
          </cell>
          <cell r="T70">
            <v>250.2</v>
          </cell>
          <cell r="X70">
            <v>286.8</v>
          </cell>
          <cell r="Z70">
            <v>361.9</v>
          </cell>
          <cell r="AB70">
            <v>445.7</v>
          </cell>
        </row>
        <row r="71">
          <cell r="A71" t="str">
            <v>DEA5</v>
          </cell>
          <cell r="P71">
            <v>226</v>
          </cell>
          <cell r="R71">
            <v>253.4</v>
          </cell>
          <cell r="T71">
            <v>273.60000000000002</v>
          </cell>
          <cell r="X71">
            <v>331.6</v>
          </cell>
          <cell r="Z71">
            <v>337.6</v>
          </cell>
          <cell r="AB71">
            <v>355.2</v>
          </cell>
        </row>
        <row r="72">
          <cell r="A72" t="str">
            <v>DEB1</v>
          </cell>
          <cell r="P72">
            <v>106.7</v>
          </cell>
          <cell r="R72">
            <v>104.3</v>
          </cell>
          <cell r="T72">
            <v>171.2</v>
          </cell>
          <cell r="X72">
            <v>133.69999999999999</v>
          </cell>
          <cell r="Z72">
            <v>136.4</v>
          </cell>
          <cell r="AB72">
            <v>162</v>
          </cell>
        </row>
        <row r="73">
          <cell r="A73" t="str">
            <v>DEB2</v>
          </cell>
          <cell r="P73">
            <v>131.5</v>
          </cell>
          <cell r="R73">
            <v>152.9</v>
          </cell>
          <cell r="T73">
            <v>159.1</v>
          </cell>
          <cell r="X73">
            <v>135.1</v>
          </cell>
          <cell r="Z73">
            <v>140.1</v>
          </cell>
          <cell r="AB73">
            <v>232.4</v>
          </cell>
        </row>
        <row r="74">
          <cell r="A74" t="str">
            <v>DEB3</v>
          </cell>
          <cell r="P74">
            <v>647.9</v>
          </cell>
          <cell r="R74">
            <v>788.8</v>
          </cell>
          <cell r="T74">
            <v>815.5</v>
          </cell>
          <cell r="X74">
            <v>680.3</v>
          </cell>
          <cell r="Z74">
            <v>659.2</v>
          </cell>
          <cell r="AB74">
            <v>731.1</v>
          </cell>
        </row>
        <row r="75">
          <cell r="A75" t="str">
            <v>DEC0</v>
          </cell>
          <cell r="T75">
            <v>213.6</v>
          </cell>
          <cell r="X75">
            <v>254.3</v>
          </cell>
          <cell r="Z75">
            <v>263</v>
          </cell>
          <cell r="AB75">
            <v>296.5</v>
          </cell>
        </row>
        <row r="76">
          <cell r="A76" t="str">
            <v>DED2</v>
          </cell>
          <cell r="T76">
            <v>573.20000000000005</v>
          </cell>
          <cell r="X76">
            <v>609.6</v>
          </cell>
          <cell r="Z76">
            <v>712.3</v>
          </cell>
          <cell r="AB76">
            <v>868.8</v>
          </cell>
        </row>
        <row r="77">
          <cell r="A77" t="str">
            <v>DED4</v>
          </cell>
        </row>
        <row r="78">
          <cell r="A78" t="str">
            <v>DED5</v>
          </cell>
        </row>
        <row r="79">
          <cell r="A79" t="str">
            <v>DEE0</v>
          </cell>
          <cell r="L79">
            <v>80.099999999999994</v>
          </cell>
          <cell r="N79">
            <v>179.7</v>
          </cell>
          <cell r="P79">
            <v>187.4</v>
          </cell>
          <cell r="R79">
            <v>191.6</v>
          </cell>
          <cell r="T79">
            <v>196.7</v>
          </cell>
          <cell r="X79">
            <v>203.1</v>
          </cell>
          <cell r="Z79">
            <v>211.3</v>
          </cell>
          <cell r="AB79">
            <v>226.4</v>
          </cell>
        </row>
        <row r="80">
          <cell r="A80" t="str">
            <v>DEF0</v>
          </cell>
          <cell r="L80">
            <v>283.10000000000002</v>
          </cell>
          <cell r="N80">
            <v>270</v>
          </cell>
          <cell r="P80">
            <v>242.8</v>
          </cell>
          <cell r="R80">
            <v>241.1</v>
          </cell>
          <cell r="T80">
            <v>246.3</v>
          </cell>
          <cell r="X80">
            <v>254.2</v>
          </cell>
          <cell r="Z80">
            <v>264.3</v>
          </cell>
          <cell r="AB80">
            <v>283.39999999999998</v>
          </cell>
        </row>
        <row r="81">
          <cell r="A81" t="str">
            <v>DEG0</v>
          </cell>
          <cell r="L81">
            <v>70.5</v>
          </cell>
          <cell r="N81">
            <v>184.4</v>
          </cell>
          <cell r="P81">
            <v>221.7</v>
          </cell>
          <cell r="R81">
            <v>257.8</v>
          </cell>
          <cell r="T81">
            <v>258.5</v>
          </cell>
          <cell r="X81">
            <v>326.60000000000002</v>
          </cell>
          <cell r="Z81">
            <v>328.7</v>
          </cell>
          <cell r="AB81">
            <v>359.2</v>
          </cell>
        </row>
        <row r="82">
          <cell r="A82" t="str">
            <v>DEZZ</v>
          </cell>
        </row>
        <row r="83">
          <cell r="A83" t="str">
            <v>EE00</v>
          </cell>
          <cell r="S83">
            <v>49.8</v>
          </cell>
          <cell r="T83">
            <v>59.5</v>
          </cell>
          <cell r="U83">
            <v>57.1</v>
          </cell>
          <cell r="V83">
            <v>71.2</v>
          </cell>
          <cell r="W83">
            <v>77.900000000000006</v>
          </cell>
          <cell r="X83">
            <v>90.2</v>
          </cell>
          <cell r="Y83">
            <v>107</v>
          </cell>
          <cell r="Z83">
            <v>127.6</v>
          </cell>
          <cell r="AA83">
            <v>171.1</v>
          </cell>
          <cell r="AB83">
            <v>177.5</v>
          </cell>
        </row>
        <row r="84">
          <cell r="A84" t="str">
            <v>IE01</v>
          </cell>
          <cell r="W84">
            <v>170.7</v>
          </cell>
          <cell r="X84">
            <v>215.8</v>
          </cell>
          <cell r="Y84">
            <v>280.39999999999998</v>
          </cell>
          <cell r="Z84">
            <v>332.4</v>
          </cell>
          <cell r="AA84">
            <v>311.7</v>
          </cell>
          <cell r="AB84">
            <v>287</v>
          </cell>
        </row>
        <row r="85">
          <cell r="A85" t="str">
            <v>IE02</v>
          </cell>
          <cell r="W85">
            <v>382</v>
          </cell>
          <cell r="X85">
            <v>404.2</v>
          </cell>
          <cell r="Y85">
            <v>430.1</v>
          </cell>
          <cell r="Z85">
            <v>436.8</v>
          </cell>
          <cell r="AA85">
            <v>466.3</v>
          </cell>
          <cell r="AB85">
            <v>495.9</v>
          </cell>
        </row>
        <row r="86">
          <cell r="A86" t="str">
            <v>IEZZ</v>
          </cell>
        </row>
        <row r="87">
          <cell r="A87" t="str">
            <v>EL51</v>
          </cell>
          <cell r="P87">
            <v>40.5</v>
          </cell>
          <cell r="R87">
            <v>46.4</v>
          </cell>
          <cell r="T87">
            <v>63.1</v>
          </cell>
          <cell r="X87">
            <v>58.6</v>
          </cell>
          <cell r="Z87">
            <v>51</v>
          </cell>
        </row>
        <row r="88">
          <cell r="A88" t="str">
            <v>EL52</v>
          </cell>
          <cell r="P88">
            <v>67.400000000000006</v>
          </cell>
          <cell r="R88">
            <v>73.900000000000006</v>
          </cell>
          <cell r="T88">
            <v>91.9</v>
          </cell>
          <cell r="X88">
            <v>100.7</v>
          </cell>
          <cell r="Z88">
            <v>99.7</v>
          </cell>
        </row>
        <row r="89">
          <cell r="A89" t="str">
            <v>EL53</v>
          </cell>
          <cell r="P89">
            <v>25.9</v>
          </cell>
          <cell r="R89">
            <v>56.1</v>
          </cell>
          <cell r="T89">
            <v>11.7</v>
          </cell>
          <cell r="X89">
            <v>36</v>
          </cell>
          <cell r="Z89">
            <v>20.399999999999999</v>
          </cell>
        </row>
        <row r="90">
          <cell r="A90" t="str">
            <v>EL54</v>
          </cell>
          <cell r="P90">
            <v>46.9</v>
          </cell>
          <cell r="R90">
            <v>67.900000000000006</v>
          </cell>
          <cell r="T90">
            <v>102.1</v>
          </cell>
          <cell r="X90">
            <v>87.2</v>
          </cell>
          <cell r="Z90">
            <v>102.1</v>
          </cell>
        </row>
        <row r="91">
          <cell r="A91" t="str">
            <v>EL61</v>
          </cell>
          <cell r="P91">
            <v>20.9</v>
          </cell>
          <cell r="R91">
            <v>17.5</v>
          </cell>
          <cell r="T91">
            <v>38.799999999999997</v>
          </cell>
          <cell r="X91">
            <v>44.3</v>
          </cell>
          <cell r="Z91">
            <v>47.3</v>
          </cell>
        </row>
        <row r="92">
          <cell r="A92" t="str">
            <v>EL62</v>
          </cell>
          <cell r="P92">
            <v>11.2</v>
          </cell>
          <cell r="R92">
            <v>24.4</v>
          </cell>
          <cell r="T92">
            <v>16.600000000000001</v>
          </cell>
          <cell r="X92">
            <v>17</v>
          </cell>
          <cell r="Z92">
            <v>28.4</v>
          </cell>
        </row>
        <row r="93">
          <cell r="A93" t="str">
            <v>EL63</v>
          </cell>
          <cell r="P93">
            <v>55.2</v>
          </cell>
          <cell r="R93">
            <v>68.8</v>
          </cell>
          <cell r="T93">
            <v>107</v>
          </cell>
          <cell r="X93">
            <v>110.4</v>
          </cell>
          <cell r="Z93">
            <v>111.2</v>
          </cell>
        </row>
        <row r="94">
          <cell r="A94" t="str">
            <v>EL64</v>
          </cell>
          <cell r="P94">
            <v>46.2</v>
          </cell>
          <cell r="R94">
            <v>25.7</v>
          </cell>
          <cell r="T94">
            <v>40.1</v>
          </cell>
          <cell r="X94">
            <v>13.7</v>
          </cell>
          <cell r="Z94">
            <v>35.799999999999997</v>
          </cell>
        </row>
        <row r="95">
          <cell r="A95" t="str">
            <v>EL65</v>
          </cell>
          <cell r="P95">
            <v>13.8</v>
          </cell>
          <cell r="R95">
            <v>23.7</v>
          </cell>
          <cell r="T95">
            <v>62.6</v>
          </cell>
          <cell r="X95">
            <v>19.5</v>
          </cell>
          <cell r="Z95">
            <v>49.7</v>
          </cell>
        </row>
        <row r="96">
          <cell r="A96" t="str">
            <v>EL30</v>
          </cell>
          <cell r="P96">
            <v>93.9</v>
          </cell>
          <cell r="R96">
            <v>96.4</v>
          </cell>
          <cell r="T96">
            <v>144</v>
          </cell>
          <cell r="X96">
            <v>173.3</v>
          </cell>
          <cell r="Z96">
            <v>201.8</v>
          </cell>
        </row>
        <row r="97">
          <cell r="A97" t="str">
            <v>EL41</v>
          </cell>
          <cell r="P97">
            <v>29.5</v>
          </cell>
          <cell r="R97">
            <v>45.2</v>
          </cell>
          <cell r="T97">
            <v>30.8</v>
          </cell>
          <cell r="X97">
            <v>59.8</v>
          </cell>
          <cell r="Z97">
            <v>72.599999999999994</v>
          </cell>
        </row>
        <row r="98">
          <cell r="A98" t="str">
            <v>EL42</v>
          </cell>
          <cell r="P98">
            <v>14.9</v>
          </cell>
          <cell r="R98">
            <v>9.5</v>
          </cell>
          <cell r="T98">
            <v>9.1</v>
          </cell>
          <cell r="X98">
            <v>20.100000000000001</v>
          </cell>
          <cell r="Z98">
            <v>28.5</v>
          </cell>
        </row>
        <row r="99">
          <cell r="A99" t="str">
            <v>EL43</v>
          </cell>
          <cell r="P99">
            <v>98.9</v>
          </cell>
          <cell r="R99">
            <v>129.9</v>
          </cell>
          <cell r="T99">
            <v>149.5</v>
          </cell>
          <cell r="X99">
            <v>154.19999999999999</v>
          </cell>
          <cell r="Z99">
            <v>172.2</v>
          </cell>
        </row>
        <row r="100">
          <cell r="A100" t="str">
            <v>ELZZ</v>
          </cell>
        </row>
        <row r="101">
          <cell r="A101" t="str">
            <v>ES11</v>
          </cell>
          <cell r="P101">
            <v>66.5</v>
          </cell>
          <cell r="Q101">
            <v>67.2</v>
          </cell>
          <cell r="R101">
            <v>75.8</v>
          </cell>
          <cell r="S101">
            <v>79.7</v>
          </cell>
          <cell r="T101">
            <v>84</v>
          </cell>
          <cell r="U101">
            <v>103.3</v>
          </cell>
          <cell r="V101">
            <v>114.1</v>
          </cell>
          <cell r="W101">
            <v>133.80000000000001</v>
          </cell>
          <cell r="X101">
            <v>147.9</v>
          </cell>
          <cell r="Y101">
            <v>153.9</v>
          </cell>
          <cell r="Z101">
            <v>162.9</v>
          </cell>
          <cell r="AA101">
            <v>173.2</v>
          </cell>
          <cell r="AB101">
            <v>206.4</v>
          </cell>
        </row>
        <row r="102">
          <cell r="A102" t="str">
            <v>ES12</v>
          </cell>
          <cell r="P102">
            <v>81.599999999999994</v>
          </cell>
          <cell r="Q102">
            <v>87.3</v>
          </cell>
          <cell r="R102">
            <v>82.1</v>
          </cell>
          <cell r="S102">
            <v>89.9</v>
          </cell>
          <cell r="T102">
            <v>95.6</v>
          </cell>
          <cell r="U102">
            <v>143</v>
          </cell>
          <cell r="V102">
            <v>119.2</v>
          </cell>
          <cell r="W102">
            <v>114.4</v>
          </cell>
          <cell r="X102">
            <v>125.9</v>
          </cell>
          <cell r="Y102">
            <v>124.7</v>
          </cell>
          <cell r="Z102">
            <v>141.9</v>
          </cell>
          <cell r="AA102">
            <v>186.1</v>
          </cell>
          <cell r="AB102">
            <v>202.3</v>
          </cell>
        </row>
        <row r="103">
          <cell r="A103" t="str">
            <v>ES13</v>
          </cell>
          <cell r="P103">
            <v>87.3</v>
          </cell>
          <cell r="Q103">
            <v>85.1</v>
          </cell>
          <cell r="R103">
            <v>95.5</v>
          </cell>
          <cell r="S103">
            <v>145.4</v>
          </cell>
          <cell r="T103">
            <v>108.7</v>
          </cell>
          <cell r="U103">
            <v>89.9</v>
          </cell>
          <cell r="V103">
            <v>111</v>
          </cell>
          <cell r="W103">
            <v>110.8</v>
          </cell>
          <cell r="X103">
            <v>96.2</v>
          </cell>
          <cell r="Y103">
            <v>96.1</v>
          </cell>
          <cell r="Z103">
            <v>101.7</v>
          </cell>
          <cell r="AA103">
            <v>184</v>
          </cell>
          <cell r="AB103">
            <v>210.5</v>
          </cell>
        </row>
        <row r="104">
          <cell r="A104" t="str">
            <v>ES21</v>
          </cell>
          <cell r="P104">
            <v>235</v>
          </cell>
          <cell r="Q104">
            <v>250.6</v>
          </cell>
          <cell r="R104">
            <v>247.6</v>
          </cell>
          <cell r="S104">
            <v>280.3</v>
          </cell>
          <cell r="T104">
            <v>273.2</v>
          </cell>
          <cell r="U104">
            <v>294</v>
          </cell>
          <cell r="V104">
            <v>345.1</v>
          </cell>
          <cell r="W104">
            <v>343.6</v>
          </cell>
          <cell r="X104">
            <v>377.4</v>
          </cell>
          <cell r="Y104">
            <v>421.7</v>
          </cell>
          <cell r="Z104">
            <v>428.8</v>
          </cell>
          <cell r="AA104">
            <v>474.4</v>
          </cell>
          <cell r="AB104">
            <v>578.20000000000005</v>
          </cell>
        </row>
        <row r="105">
          <cell r="A105" t="str">
            <v>ES22</v>
          </cell>
          <cell r="P105">
            <v>160</v>
          </cell>
          <cell r="Q105">
            <v>167</v>
          </cell>
          <cell r="R105">
            <v>168.4</v>
          </cell>
          <cell r="S105">
            <v>199.5</v>
          </cell>
          <cell r="T105">
            <v>230.3</v>
          </cell>
          <cell r="U105">
            <v>230.1</v>
          </cell>
          <cell r="V105">
            <v>264.7</v>
          </cell>
          <cell r="W105">
            <v>288.89999999999998</v>
          </cell>
          <cell r="X105">
            <v>371.1</v>
          </cell>
          <cell r="Y105">
            <v>507.9</v>
          </cell>
          <cell r="Z105">
            <v>482.9</v>
          </cell>
          <cell r="AA105">
            <v>563.20000000000005</v>
          </cell>
          <cell r="AB105">
            <v>563.9</v>
          </cell>
        </row>
        <row r="106">
          <cell r="A106" t="str">
            <v>ES23</v>
          </cell>
          <cell r="P106">
            <v>67.400000000000006</v>
          </cell>
          <cell r="Q106">
            <v>73.8</v>
          </cell>
          <cell r="R106">
            <v>76.7</v>
          </cell>
          <cell r="S106">
            <v>104</v>
          </cell>
          <cell r="T106">
            <v>102.5</v>
          </cell>
          <cell r="U106">
            <v>133.30000000000001</v>
          </cell>
          <cell r="V106">
            <v>108</v>
          </cell>
          <cell r="W106">
            <v>130.6</v>
          </cell>
          <cell r="X106">
            <v>153.9</v>
          </cell>
          <cell r="Y106">
            <v>161.30000000000001</v>
          </cell>
          <cell r="Z106">
            <v>162.19999999999999</v>
          </cell>
          <cell r="AA106">
            <v>261.10000000000002</v>
          </cell>
          <cell r="AB106">
            <v>298.10000000000002</v>
          </cell>
        </row>
        <row r="107">
          <cell r="A107" t="str">
            <v>ES24</v>
          </cell>
          <cell r="P107">
            <v>112.3</v>
          </cell>
          <cell r="Q107">
            <v>107.9</v>
          </cell>
          <cell r="R107">
            <v>103.2</v>
          </cell>
          <cell r="S107">
            <v>141.1</v>
          </cell>
          <cell r="T107">
            <v>154</v>
          </cell>
          <cell r="U107">
            <v>149.1</v>
          </cell>
          <cell r="V107">
            <v>148.80000000000001</v>
          </cell>
          <cell r="W107">
            <v>163</v>
          </cell>
          <cell r="X107">
            <v>164.2</v>
          </cell>
          <cell r="Y107">
            <v>165.7</v>
          </cell>
          <cell r="Z107">
            <v>192.9</v>
          </cell>
          <cell r="AA107">
            <v>217.6</v>
          </cell>
          <cell r="AB107">
            <v>233.6</v>
          </cell>
        </row>
        <row r="108">
          <cell r="A108" t="str">
            <v>ES30</v>
          </cell>
          <cell r="P108">
            <v>362</v>
          </cell>
          <cell r="Q108">
            <v>369.1</v>
          </cell>
          <cell r="R108">
            <v>362.8</v>
          </cell>
          <cell r="S108">
            <v>392.7</v>
          </cell>
          <cell r="T108">
            <v>414.2</v>
          </cell>
          <cell r="U108">
            <v>438.3</v>
          </cell>
          <cell r="V108">
            <v>470.2</v>
          </cell>
          <cell r="W108">
            <v>511.6</v>
          </cell>
          <cell r="X108">
            <v>492.6</v>
          </cell>
          <cell r="Y108">
            <v>483.6</v>
          </cell>
          <cell r="Z108">
            <v>543.29999999999995</v>
          </cell>
          <cell r="AA108">
            <v>603.70000000000005</v>
          </cell>
          <cell r="AB108">
            <v>600.70000000000005</v>
          </cell>
        </row>
        <row r="109">
          <cell r="A109" t="str">
            <v>ES41</v>
          </cell>
          <cell r="P109">
            <v>81.8</v>
          </cell>
          <cell r="Q109">
            <v>85.1</v>
          </cell>
          <cell r="R109">
            <v>87</v>
          </cell>
          <cell r="S109">
            <v>89.9</v>
          </cell>
          <cell r="T109">
            <v>112</v>
          </cell>
          <cell r="U109">
            <v>120.2</v>
          </cell>
          <cell r="V109">
            <v>153.9</v>
          </cell>
          <cell r="W109">
            <v>159.19999999999999</v>
          </cell>
          <cell r="X109">
            <v>176.4</v>
          </cell>
          <cell r="Y109">
            <v>195</v>
          </cell>
          <cell r="Z109">
            <v>192.4</v>
          </cell>
          <cell r="AA109">
            <v>215.7</v>
          </cell>
          <cell r="AB109">
            <v>251.4</v>
          </cell>
        </row>
        <row r="110">
          <cell r="A110" t="str">
            <v>ES42</v>
          </cell>
          <cell r="P110">
            <v>60.2</v>
          </cell>
          <cell r="Q110">
            <v>58</v>
          </cell>
          <cell r="R110">
            <v>76.2</v>
          </cell>
          <cell r="S110">
            <v>73.7</v>
          </cell>
          <cell r="T110">
            <v>51.7</v>
          </cell>
          <cell r="U110">
            <v>90.7</v>
          </cell>
          <cell r="V110">
            <v>52.8</v>
          </cell>
          <cell r="W110">
            <v>73.5</v>
          </cell>
          <cell r="X110">
            <v>73.099999999999994</v>
          </cell>
          <cell r="Y110">
            <v>72.5</v>
          </cell>
          <cell r="Z110">
            <v>73.900000000000006</v>
          </cell>
          <cell r="AA110">
            <v>85.4</v>
          </cell>
          <cell r="AB110">
            <v>110.5</v>
          </cell>
        </row>
        <row r="111">
          <cell r="A111" t="str">
            <v>ES43</v>
          </cell>
          <cell r="P111">
            <v>30.8</v>
          </cell>
          <cell r="Q111">
            <v>39</v>
          </cell>
          <cell r="R111">
            <v>45.2</v>
          </cell>
          <cell r="S111">
            <v>51.3</v>
          </cell>
          <cell r="T111">
            <v>50.2</v>
          </cell>
          <cell r="U111">
            <v>71.099999999999994</v>
          </cell>
          <cell r="V111">
            <v>80.2</v>
          </cell>
          <cell r="W111">
            <v>83.1</v>
          </cell>
          <cell r="X111">
            <v>89.3</v>
          </cell>
          <cell r="Y111">
            <v>60.9</v>
          </cell>
          <cell r="Z111">
            <v>105.6</v>
          </cell>
          <cell r="AA111">
            <v>114.8</v>
          </cell>
          <cell r="AB111">
            <v>121.4</v>
          </cell>
        </row>
        <row r="112">
          <cell r="A112" t="str">
            <v>ES51</v>
          </cell>
          <cell r="P112">
            <v>186.2</v>
          </cell>
          <cell r="Q112">
            <v>195.5</v>
          </cell>
          <cell r="R112">
            <v>204.9</v>
          </cell>
          <cell r="S112">
            <v>243.9</v>
          </cell>
          <cell r="T112">
            <v>248.6</v>
          </cell>
          <cell r="U112">
            <v>267.8</v>
          </cell>
          <cell r="V112">
            <v>270.60000000000002</v>
          </cell>
          <cell r="W112">
            <v>314</v>
          </cell>
          <cell r="X112">
            <v>338.6</v>
          </cell>
          <cell r="Y112">
            <v>357.6</v>
          </cell>
          <cell r="Z112">
            <v>366.6</v>
          </cell>
          <cell r="AA112">
            <v>392.3</v>
          </cell>
          <cell r="AB112">
            <v>414.1</v>
          </cell>
        </row>
        <row r="113">
          <cell r="A113" t="str">
            <v>ES52</v>
          </cell>
          <cell r="P113">
            <v>80.8</v>
          </cell>
          <cell r="Q113">
            <v>90.8</v>
          </cell>
          <cell r="R113">
            <v>95.2</v>
          </cell>
          <cell r="S113">
            <v>109.6</v>
          </cell>
          <cell r="T113">
            <v>112.2</v>
          </cell>
          <cell r="U113">
            <v>139.9</v>
          </cell>
          <cell r="V113">
            <v>138.30000000000001</v>
          </cell>
          <cell r="W113">
            <v>160.80000000000001</v>
          </cell>
          <cell r="X113">
            <v>173.1</v>
          </cell>
          <cell r="Y113">
            <v>187.7</v>
          </cell>
          <cell r="Z113">
            <v>207.8</v>
          </cell>
          <cell r="AA113">
            <v>205.2</v>
          </cell>
          <cell r="AB113">
            <v>207.3</v>
          </cell>
        </row>
        <row r="114">
          <cell r="A114" t="str">
            <v>ES53</v>
          </cell>
          <cell r="P114">
            <v>33.9</v>
          </cell>
          <cell r="Q114">
            <v>41.3</v>
          </cell>
          <cell r="R114">
            <v>47.9</v>
          </cell>
          <cell r="S114">
            <v>61.6</v>
          </cell>
          <cell r="T114">
            <v>56.3</v>
          </cell>
          <cell r="U114">
            <v>56.8</v>
          </cell>
          <cell r="V114">
            <v>59.2</v>
          </cell>
          <cell r="W114">
            <v>66</v>
          </cell>
          <cell r="X114">
            <v>61.7</v>
          </cell>
          <cell r="Y114">
            <v>68.3</v>
          </cell>
          <cell r="Z114">
            <v>71.599999999999994</v>
          </cell>
          <cell r="AA114">
            <v>76.599999999999994</v>
          </cell>
          <cell r="AB114">
            <v>87.9</v>
          </cell>
        </row>
        <row r="115">
          <cell r="A115" t="str">
            <v>ES61</v>
          </cell>
          <cell r="P115">
            <v>74.400000000000006</v>
          </cell>
          <cell r="Q115">
            <v>78.7</v>
          </cell>
          <cell r="R115">
            <v>79.8</v>
          </cell>
          <cell r="S115">
            <v>91.1</v>
          </cell>
          <cell r="T115">
            <v>90.1</v>
          </cell>
          <cell r="U115">
            <v>99.2</v>
          </cell>
          <cell r="V115">
            <v>94.2</v>
          </cell>
          <cell r="W115">
            <v>97.6</v>
          </cell>
          <cell r="X115">
            <v>142.69999999999999</v>
          </cell>
          <cell r="Y115">
            <v>132.4</v>
          </cell>
          <cell r="Z115">
            <v>148.69999999999999</v>
          </cell>
          <cell r="AA115">
            <v>162.4</v>
          </cell>
          <cell r="AB115">
            <v>188.5</v>
          </cell>
        </row>
        <row r="116">
          <cell r="A116" t="str">
            <v>ES62</v>
          </cell>
          <cell r="P116">
            <v>70.900000000000006</v>
          </cell>
          <cell r="Q116">
            <v>70.5</v>
          </cell>
          <cell r="R116">
            <v>77.900000000000006</v>
          </cell>
          <cell r="S116">
            <v>86.3</v>
          </cell>
          <cell r="T116">
            <v>100.7</v>
          </cell>
          <cell r="U116">
            <v>118.9</v>
          </cell>
          <cell r="V116">
            <v>109.3</v>
          </cell>
          <cell r="W116">
            <v>99.6</v>
          </cell>
          <cell r="X116">
            <v>127.7</v>
          </cell>
          <cell r="Y116">
            <v>123.4</v>
          </cell>
          <cell r="Z116">
            <v>141.69999999999999</v>
          </cell>
          <cell r="AA116">
            <v>149.9</v>
          </cell>
          <cell r="AB116">
            <v>181.9</v>
          </cell>
        </row>
        <row r="117">
          <cell r="A117" t="str">
            <v>ES63</v>
          </cell>
          <cell r="U117">
            <v>0</v>
          </cell>
          <cell r="V117">
            <v>0</v>
          </cell>
          <cell r="X117">
            <v>33.299999999999997</v>
          </cell>
          <cell r="Y117">
            <v>19.100000000000001</v>
          </cell>
          <cell r="Z117">
            <v>21.7</v>
          </cell>
          <cell r="AA117">
            <v>32.799999999999997</v>
          </cell>
          <cell r="AB117">
            <v>29.4</v>
          </cell>
        </row>
        <row r="118">
          <cell r="A118" t="str">
            <v>ES64</v>
          </cell>
          <cell r="U118">
            <v>0</v>
          </cell>
          <cell r="V118">
            <v>0</v>
          </cell>
          <cell r="Y118">
            <v>21.1</v>
          </cell>
          <cell r="Z118">
            <v>33.700000000000003</v>
          </cell>
          <cell r="AA118">
            <v>46</v>
          </cell>
          <cell r="AB118">
            <v>58.4</v>
          </cell>
        </row>
        <row r="119">
          <cell r="A119" t="str">
            <v>ES70</v>
          </cell>
          <cell r="P119">
            <v>70.2</v>
          </cell>
          <cell r="Q119">
            <v>80.8</v>
          </cell>
          <cell r="R119">
            <v>74.2</v>
          </cell>
          <cell r="S119">
            <v>92.5</v>
          </cell>
          <cell r="T119">
            <v>88</v>
          </cell>
          <cell r="U119">
            <v>96</v>
          </cell>
          <cell r="V119">
            <v>104.4</v>
          </cell>
          <cell r="W119">
            <v>125</v>
          </cell>
          <cell r="X119">
            <v>113.3</v>
          </cell>
          <cell r="Y119">
            <v>125.9</v>
          </cell>
          <cell r="Z119">
            <v>126.5</v>
          </cell>
          <cell r="AA119">
            <v>141</v>
          </cell>
          <cell r="AB119">
            <v>139.6</v>
          </cell>
        </row>
        <row r="120">
          <cell r="A120" t="str">
            <v>ESZZ</v>
          </cell>
        </row>
        <row r="121">
          <cell r="A121" t="str">
            <v>FR10</v>
          </cell>
          <cell r="L121">
            <v>1118.9000000000001</v>
          </cell>
          <cell r="M121">
            <v>1129.3</v>
          </cell>
          <cell r="N121">
            <v>1113.3</v>
          </cell>
          <cell r="O121">
            <v>1107.4000000000001</v>
          </cell>
          <cell r="P121">
            <v>1095.9000000000001</v>
          </cell>
          <cell r="Q121">
            <v>1069.4000000000001</v>
          </cell>
          <cell r="R121">
            <v>1157.7</v>
          </cell>
          <cell r="S121">
            <v>1160.5999999999999</v>
          </cell>
          <cell r="T121">
            <v>1240.5</v>
          </cell>
          <cell r="U121">
            <v>1217.9000000000001</v>
          </cell>
          <cell r="V121">
            <v>1242.9000000000001</v>
          </cell>
          <cell r="W121">
            <v>1254.7</v>
          </cell>
          <cell r="X121">
            <v>1196.9000000000001</v>
          </cell>
          <cell r="Y121">
            <v>1180.7</v>
          </cell>
          <cell r="AA121">
            <v>1163.2</v>
          </cell>
          <cell r="AB121">
            <v>1175.3</v>
          </cell>
        </row>
        <row r="122">
          <cell r="A122" t="str">
            <v>FR21</v>
          </cell>
          <cell r="L122">
            <v>60.5</v>
          </cell>
          <cell r="M122">
            <v>70.7</v>
          </cell>
          <cell r="N122">
            <v>68.7</v>
          </cell>
          <cell r="O122">
            <v>74</v>
          </cell>
          <cell r="P122">
            <v>74.3</v>
          </cell>
          <cell r="Q122">
            <v>77.3</v>
          </cell>
          <cell r="R122">
            <v>110.6</v>
          </cell>
          <cell r="S122">
            <v>111</v>
          </cell>
          <cell r="T122">
            <v>106.5</v>
          </cell>
          <cell r="U122">
            <v>122.4</v>
          </cell>
          <cell r="V122">
            <v>129.9</v>
          </cell>
          <cell r="W122">
            <v>164.4</v>
          </cell>
          <cell r="X122">
            <v>166.5</v>
          </cell>
          <cell r="Y122">
            <v>164.2</v>
          </cell>
          <cell r="AA122">
            <v>181.6</v>
          </cell>
          <cell r="AB122">
            <v>182.7</v>
          </cell>
        </row>
        <row r="123">
          <cell r="A123" t="str">
            <v>FR22</v>
          </cell>
          <cell r="L123">
            <v>156.9</v>
          </cell>
          <cell r="M123">
            <v>163.1</v>
          </cell>
          <cell r="N123">
            <v>166.9</v>
          </cell>
          <cell r="O123">
            <v>153.4</v>
          </cell>
          <cell r="P123">
            <v>163</v>
          </cell>
          <cell r="Q123">
            <v>170.6</v>
          </cell>
          <cell r="R123">
            <v>178.6</v>
          </cell>
          <cell r="S123">
            <v>202.8</v>
          </cell>
          <cell r="T123">
            <v>203.1</v>
          </cell>
          <cell r="U123">
            <v>206.6</v>
          </cell>
          <cell r="V123">
            <v>315.39999999999998</v>
          </cell>
          <cell r="W123">
            <v>303.5</v>
          </cell>
          <cell r="X123">
            <v>218.7</v>
          </cell>
          <cell r="Y123">
            <v>216.8</v>
          </cell>
          <cell r="AA123">
            <v>269.3</v>
          </cell>
          <cell r="AB123">
            <v>229.4</v>
          </cell>
        </row>
        <row r="124">
          <cell r="A124" t="str">
            <v>FR23</v>
          </cell>
          <cell r="L124">
            <v>232.6</v>
          </cell>
          <cell r="M124">
            <v>224.4</v>
          </cell>
          <cell r="N124">
            <v>228.7</v>
          </cell>
          <cell r="O124">
            <v>235.8</v>
          </cell>
          <cell r="P124">
            <v>258.39999999999998</v>
          </cell>
          <cell r="Q124">
            <v>240.6</v>
          </cell>
          <cell r="R124">
            <v>285.7</v>
          </cell>
          <cell r="S124">
            <v>312.2</v>
          </cell>
          <cell r="T124">
            <v>337.3</v>
          </cell>
          <cell r="U124">
            <v>334.7</v>
          </cell>
          <cell r="V124">
            <v>300.60000000000002</v>
          </cell>
          <cell r="W124">
            <v>303.39999999999998</v>
          </cell>
          <cell r="X124">
            <v>313.89999999999998</v>
          </cell>
          <cell r="Y124">
            <v>351.6</v>
          </cell>
          <cell r="AA124">
            <v>308.60000000000002</v>
          </cell>
          <cell r="AB124">
            <v>317.10000000000002</v>
          </cell>
        </row>
        <row r="125">
          <cell r="A125" t="str">
            <v>FR24</v>
          </cell>
          <cell r="L125">
            <v>207.8</v>
          </cell>
          <cell r="M125">
            <v>237.2</v>
          </cell>
          <cell r="N125">
            <v>228.6</v>
          </cell>
          <cell r="O125">
            <v>245.6</v>
          </cell>
          <cell r="P125">
            <v>244.7</v>
          </cell>
          <cell r="Q125">
            <v>238.1</v>
          </cell>
          <cell r="R125">
            <v>294.5</v>
          </cell>
          <cell r="S125">
            <v>302.7</v>
          </cell>
          <cell r="T125">
            <v>322.10000000000002</v>
          </cell>
          <cell r="U125">
            <v>340.9</v>
          </cell>
          <cell r="V125">
            <v>343.1</v>
          </cell>
          <cell r="W125">
            <v>319.8</v>
          </cell>
          <cell r="X125">
            <v>328.4</v>
          </cell>
          <cell r="Y125">
            <v>338.6</v>
          </cell>
          <cell r="AA125">
            <v>341.5</v>
          </cell>
          <cell r="AB125">
            <v>324.5</v>
          </cell>
        </row>
        <row r="126">
          <cell r="A126" t="str">
            <v>FR25</v>
          </cell>
          <cell r="L126">
            <v>94.7</v>
          </cell>
          <cell r="M126">
            <v>96.6</v>
          </cell>
          <cell r="N126">
            <v>102.1</v>
          </cell>
          <cell r="O126">
            <v>101.2</v>
          </cell>
          <cell r="P126">
            <v>120.1</v>
          </cell>
          <cell r="Q126">
            <v>117.3</v>
          </cell>
          <cell r="R126">
            <v>139.80000000000001</v>
          </cell>
          <cell r="S126">
            <v>164.2</v>
          </cell>
          <cell r="T126">
            <v>173.3</v>
          </cell>
          <cell r="U126">
            <v>188.2</v>
          </cell>
          <cell r="V126">
            <v>188.8</v>
          </cell>
          <cell r="W126">
            <v>192.7</v>
          </cell>
          <cell r="X126">
            <v>193.9</v>
          </cell>
          <cell r="Y126">
            <v>194.8</v>
          </cell>
          <cell r="AA126">
            <v>210.1</v>
          </cell>
          <cell r="AB126">
            <v>223.1</v>
          </cell>
        </row>
        <row r="127">
          <cell r="A127" t="str">
            <v>FR26</v>
          </cell>
          <cell r="L127">
            <v>147.4</v>
          </cell>
          <cell r="M127">
            <v>165.3</v>
          </cell>
          <cell r="N127">
            <v>167.3</v>
          </cell>
          <cell r="O127">
            <v>163.9</v>
          </cell>
          <cell r="P127">
            <v>165.1</v>
          </cell>
          <cell r="Q127">
            <v>180.3</v>
          </cell>
          <cell r="R127">
            <v>208.9</v>
          </cell>
          <cell r="S127">
            <v>207.9</v>
          </cell>
          <cell r="T127">
            <v>200.2</v>
          </cell>
          <cell r="U127">
            <v>246</v>
          </cell>
          <cell r="V127">
            <v>215.1</v>
          </cell>
          <cell r="W127">
            <v>200.9</v>
          </cell>
          <cell r="X127">
            <v>207.7</v>
          </cell>
          <cell r="Y127">
            <v>200.5</v>
          </cell>
          <cell r="AA127">
            <v>210.8</v>
          </cell>
          <cell r="AB127">
            <v>202.2</v>
          </cell>
        </row>
        <row r="128">
          <cell r="A128" t="str">
            <v>FR30</v>
          </cell>
          <cell r="L128">
            <v>71.599999999999994</v>
          </cell>
          <cell r="M128">
            <v>73.400000000000006</v>
          </cell>
          <cell r="N128">
            <v>81.2</v>
          </cell>
          <cell r="O128">
            <v>80.5</v>
          </cell>
          <cell r="P128">
            <v>80.5</v>
          </cell>
          <cell r="Q128">
            <v>81.400000000000006</v>
          </cell>
          <cell r="R128">
            <v>117.2</v>
          </cell>
          <cell r="S128">
            <v>118.4</v>
          </cell>
          <cell r="T128">
            <v>121.7</v>
          </cell>
          <cell r="U128">
            <v>127.4</v>
          </cell>
          <cell r="V128">
            <v>131.6</v>
          </cell>
          <cell r="W128">
            <v>132.5</v>
          </cell>
          <cell r="X128">
            <v>136</v>
          </cell>
          <cell r="Y128">
            <v>131.4</v>
          </cell>
          <cell r="AA128">
            <v>137.5</v>
          </cell>
          <cell r="AB128">
            <v>135.5</v>
          </cell>
        </row>
        <row r="129">
          <cell r="A129" t="str">
            <v>FR41</v>
          </cell>
          <cell r="L129">
            <v>123.1</v>
          </cell>
          <cell r="M129">
            <v>123.2</v>
          </cell>
          <cell r="N129">
            <v>125.1</v>
          </cell>
          <cell r="O129">
            <v>133.80000000000001</v>
          </cell>
          <cell r="P129">
            <v>148.19999999999999</v>
          </cell>
          <cell r="Q129">
            <v>140.30000000000001</v>
          </cell>
          <cell r="R129">
            <v>192.5</v>
          </cell>
          <cell r="S129">
            <v>191.8</v>
          </cell>
          <cell r="T129">
            <v>190.8</v>
          </cell>
          <cell r="U129">
            <v>204.3</v>
          </cell>
          <cell r="V129">
            <v>226.2</v>
          </cell>
          <cell r="W129">
            <v>218.8</v>
          </cell>
          <cell r="X129">
            <v>220.6</v>
          </cell>
          <cell r="Y129">
            <v>222.7</v>
          </cell>
          <cell r="AA129">
            <v>233.2</v>
          </cell>
          <cell r="AB129">
            <v>242.1</v>
          </cell>
        </row>
        <row r="130">
          <cell r="A130" t="str">
            <v>FR42</v>
          </cell>
          <cell r="L130">
            <v>198.6</v>
          </cell>
          <cell r="M130">
            <v>226.2</v>
          </cell>
          <cell r="N130">
            <v>231.4</v>
          </cell>
          <cell r="O130">
            <v>225.9</v>
          </cell>
          <cell r="P130">
            <v>234</v>
          </cell>
          <cell r="Q130">
            <v>245.3</v>
          </cell>
          <cell r="R130">
            <v>308.39999999999998</v>
          </cell>
          <cell r="S130">
            <v>311.5</v>
          </cell>
          <cell r="T130">
            <v>297.60000000000002</v>
          </cell>
          <cell r="U130">
            <v>344.1</v>
          </cell>
          <cell r="V130">
            <v>330.7</v>
          </cell>
          <cell r="W130">
            <v>366.8</v>
          </cell>
          <cell r="X130">
            <v>365.2</v>
          </cell>
          <cell r="Y130">
            <v>362.7</v>
          </cell>
          <cell r="AA130">
            <v>383.6</v>
          </cell>
          <cell r="AB130">
            <v>385.8</v>
          </cell>
        </row>
        <row r="131">
          <cell r="A131" t="str">
            <v>FR43</v>
          </cell>
          <cell r="L131">
            <v>351.2</v>
          </cell>
          <cell r="M131">
            <v>372.9</v>
          </cell>
          <cell r="N131">
            <v>407.2</v>
          </cell>
          <cell r="O131">
            <v>344</v>
          </cell>
          <cell r="P131">
            <v>362.4</v>
          </cell>
          <cell r="Q131">
            <v>341.3</v>
          </cell>
          <cell r="R131">
            <v>373.8</v>
          </cell>
          <cell r="S131">
            <v>394.9</v>
          </cell>
          <cell r="T131">
            <v>440.3</v>
          </cell>
          <cell r="U131">
            <v>432.8</v>
          </cell>
          <cell r="V131">
            <v>420.8</v>
          </cell>
          <cell r="W131">
            <v>426</v>
          </cell>
          <cell r="X131">
            <v>438</v>
          </cell>
          <cell r="Y131">
            <v>405.9</v>
          </cell>
          <cell r="AA131">
            <v>488</v>
          </cell>
          <cell r="AB131">
            <v>497.9</v>
          </cell>
        </row>
        <row r="132">
          <cell r="A132" t="str">
            <v>FR51</v>
          </cell>
          <cell r="L132">
            <v>117.1</v>
          </cell>
          <cell r="M132">
            <v>117.9</v>
          </cell>
          <cell r="N132">
            <v>126.1</v>
          </cell>
          <cell r="O132">
            <v>139.5</v>
          </cell>
          <cell r="P132">
            <v>141.4</v>
          </cell>
          <cell r="Q132">
            <v>148.30000000000001</v>
          </cell>
          <cell r="R132">
            <v>194.7</v>
          </cell>
          <cell r="S132">
            <v>187.3</v>
          </cell>
          <cell r="T132">
            <v>205.4</v>
          </cell>
          <cell r="U132">
            <v>223.3</v>
          </cell>
          <cell r="V132">
            <v>220.6</v>
          </cell>
          <cell r="W132">
            <v>197.7</v>
          </cell>
          <cell r="X132">
            <v>212.1</v>
          </cell>
          <cell r="Y132">
            <v>197.4</v>
          </cell>
          <cell r="AA132">
            <v>215.5</v>
          </cell>
          <cell r="AB132">
            <v>214.6</v>
          </cell>
        </row>
        <row r="133">
          <cell r="A133" t="str">
            <v>FR52</v>
          </cell>
          <cell r="L133">
            <v>212.1</v>
          </cell>
          <cell r="M133">
            <v>232.4</v>
          </cell>
          <cell r="N133">
            <v>253.4</v>
          </cell>
          <cell r="O133">
            <v>260.7</v>
          </cell>
          <cell r="P133">
            <v>245.9</v>
          </cell>
          <cell r="Q133">
            <v>249.8</v>
          </cell>
          <cell r="R133">
            <v>317.60000000000002</v>
          </cell>
          <cell r="S133">
            <v>291</v>
          </cell>
          <cell r="T133">
            <v>295.5</v>
          </cell>
          <cell r="U133">
            <v>351</v>
          </cell>
          <cell r="V133">
            <v>335.9</v>
          </cell>
          <cell r="W133">
            <v>356.8</v>
          </cell>
          <cell r="X133">
            <v>342.4</v>
          </cell>
          <cell r="Y133">
            <v>340.7</v>
          </cell>
          <cell r="AA133">
            <v>345.7</v>
          </cell>
          <cell r="AB133">
            <v>370.1</v>
          </cell>
        </row>
        <row r="134">
          <cell r="A134" t="str">
            <v>FR53</v>
          </cell>
          <cell r="L134">
            <v>91.9</v>
          </cell>
          <cell r="M134">
            <v>86.4</v>
          </cell>
          <cell r="N134">
            <v>90.2</v>
          </cell>
          <cell r="O134">
            <v>99.3</v>
          </cell>
          <cell r="P134">
            <v>98</v>
          </cell>
          <cell r="Q134">
            <v>97.7</v>
          </cell>
          <cell r="R134">
            <v>130.9</v>
          </cell>
          <cell r="S134">
            <v>135.30000000000001</v>
          </cell>
          <cell r="T134">
            <v>138.5</v>
          </cell>
          <cell r="U134">
            <v>136.69999999999999</v>
          </cell>
          <cell r="V134">
            <v>156.1</v>
          </cell>
          <cell r="W134">
            <v>167.7</v>
          </cell>
          <cell r="X134">
            <v>170</v>
          </cell>
          <cell r="Y134">
            <v>159.69999999999999</v>
          </cell>
          <cell r="AA134">
            <v>171.3</v>
          </cell>
          <cell r="AB134">
            <v>161.1</v>
          </cell>
        </row>
        <row r="135">
          <cell r="A135" t="str">
            <v>FR61</v>
          </cell>
          <cell r="L135">
            <v>263.2</v>
          </cell>
          <cell r="M135">
            <v>251.1</v>
          </cell>
          <cell r="N135">
            <v>234</v>
          </cell>
          <cell r="O135">
            <v>239</v>
          </cell>
          <cell r="P135">
            <v>242.3</v>
          </cell>
          <cell r="Q135">
            <v>229.5</v>
          </cell>
          <cell r="R135">
            <v>268.60000000000002</v>
          </cell>
          <cell r="S135">
            <v>278.10000000000002</v>
          </cell>
          <cell r="T135">
            <v>295.10000000000002</v>
          </cell>
          <cell r="U135">
            <v>317.5</v>
          </cell>
          <cell r="V135">
            <v>346.1</v>
          </cell>
          <cell r="W135">
            <v>354.1</v>
          </cell>
          <cell r="X135">
            <v>356.1</v>
          </cell>
          <cell r="Y135">
            <v>359.7</v>
          </cell>
          <cell r="AA135">
            <v>282.60000000000002</v>
          </cell>
          <cell r="AB135">
            <v>281.60000000000002</v>
          </cell>
        </row>
        <row r="136">
          <cell r="A136" t="str">
            <v>FR62</v>
          </cell>
          <cell r="L136">
            <v>554.4</v>
          </cell>
          <cell r="M136">
            <v>615.6</v>
          </cell>
          <cell r="N136">
            <v>594.29999999999995</v>
          </cell>
          <cell r="O136">
            <v>548.29999999999995</v>
          </cell>
          <cell r="P136">
            <v>554.29999999999995</v>
          </cell>
          <cell r="Q136">
            <v>585.6</v>
          </cell>
          <cell r="R136">
            <v>653.29999999999995</v>
          </cell>
          <cell r="S136">
            <v>725.8</v>
          </cell>
          <cell r="T136">
            <v>739.9</v>
          </cell>
          <cell r="U136">
            <v>662.4</v>
          </cell>
          <cell r="V136">
            <v>689</v>
          </cell>
          <cell r="W136">
            <v>772.3</v>
          </cell>
          <cell r="X136">
            <v>801.5</v>
          </cell>
          <cell r="Y136">
            <v>914.6</v>
          </cell>
          <cell r="AA136">
            <v>977.6</v>
          </cell>
          <cell r="AB136">
            <v>968</v>
          </cell>
        </row>
        <row r="137">
          <cell r="A137" t="str">
            <v>FR63</v>
          </cell>
          <cell r="L137">
            <v>61</v>
          </cell>
          <cell r="M137">
            <v>77.8</v>
          </cell>
          <cell r="N137">
            <v>72.599999999999994</v>
          </cell>
          <cell r="O137">
            <v>74.5</v>
          </cell>
          <cell r="P137">
            <v>93.2</v>
          </cell>
          <cell r="Q137">
            <v>95.1</v>
          </cell>
          <cell r="R137">
            <v>131.69999999999999</v>
          </cell>
          <cell r="S137">
            <v>132.6</v>
          </cell>
          <cell r="T137">
            <v>126.3</v>
          </cell>
          <cell r="U137">
            <v>142.30000000000001</v>
          </cell>
          <cell r="V137">
            <v>143.19999999999999</v>
          </cell>
          <cell r="W137">
            <v>153</v>
          </cell>
          <cell r="X137">
            <v>161.9</v>
          </cell>
          <cell r="Y137">
            <v>158.69999999999999</v>
          </cell>
          <cell r="AA137">
            <v>191.8</v>
          </cell>
          <cell r="AB137">
            <v>150.19999999999999</v>
          </cell>
        </row>
        <row r="138">
          <cell r="A138" t="str">
            <v>FR71</v>
          </cell>
          <cell r="L138">
            <v>381.4</v>
          </cell>
          <cell r="M138">
            <v>404.8</v>
          </cell>
          <cell r="N138">
            <v>429.4</v>
          </cell>
          <cell r="O138">
            <v>446</v>
          </cell>
          <cell r="P138">
            <v>445</v>
          </cell>
          <cell r="Q138">
            <v>454.2</v>
          </cell>
          <cell r="R138">
            <v>517.1</v>
          </cell>
          <cell r="S138">
            <v>517.9</v>
          </cell>
          <cell r="T138">
            <v>531.9</v>
          </cell>
          <cell r="U138">
            <v>574.5</v>
          </cell>
          <cell r="V138">
            <v>620.20000000000005</v>
          </cell>
          <cell r="W138">
            <v>657.7</v>
          </cell>
          <cell r="X138">
            <v>625.4</v>
          </cell>
          <cell r="Y138">
            <v>614.5</v>
          </cell>
          <cell r="AA138">
            <v>671.8</v>
          </cell>
          <cell r="AB138">
            <v>654.1</v>
          </cell>
        </row>
        <row r="139">
          <cell r="A139" t="str">
            <v>FR72</v>
          </cell>
          <cell r="L139">
            <v>258.2</v>
          </cell>
          <cell r="M139">
            <v>254.7</v>
          </cell>
          <cell r="N139">
            <v>241.8</v>
          </cell>
          <cell r="O139">
            <v>231.5</v>
          </cell>
          <cell r="P139">
            <v>230.1</v>
          </cell>
          <cell r="Q139">
            <v>301.10000000000002</v>
          </cell>
          <cell r="R139">
            <v>369.2</v>
          </cell>
          <cell r="S139">
            <v>390.5</v>
          </cell>
          <cell r="T139">
            <v>400.6</v>
          </cell>
          <cell r="U139">
            <v>430.2</v>
          </cell>
          <cell r="V139">
            <v>488.8</v>
          </cell>
          <cell r="W139">
            <v>492</v>
          </cell>
          <cell r="X139">
            <v>489.2</v>
          </cell>
          <cell r="Y139">
            <v>501</v>
          </cell>
          <cell r="AA139">
            <v>400.4</v>
          </cell>
          <cell r="AB139">
            <v>434.6</v>
          </cell>
        </row>
        <row r="140">
          <cell r="A140" t="str">
            <v>FR81</v>
          </cell>
          <cell r="L140">
            <v>253.5</v>
          </cell>
          <cell r="M140">
            <v>194.4</v>
          </cell>
          <cell r="N140">
            <v>206.3</v>
          </cell>
          <cell r="O140">
            <v>206.8</v>
          </cell>
          <cell r="P140">
            <v>242.1</v>
          </cell>
          <cell r="Q140">
            <v>252.4</v>
          </cell>
          <cell r="R140">
            <v>318.8</v>
          </cell>
          <cell r="S140">
            <v>355.9</v>
          </cell>
          <cell r="T140">
            <v>368.3</v>
          </cell>
          <cell r="U140">
            <v>395.3</v>
          </cell>
          <cell r="V140">
            <v>395.2</v>
          </cell>
          <cell r="W140">
            <v>402.7</v>
          </cell>
          <cell r="X140">
            <v>382.6</v>
          </cell>
          <cell r="Y140">
            <v>405.4</v>
          </cell>
          <cell r="AA140">
            <v>500.9</v>
          </cell>
          <cell r="AB140">
            <v>509.3</v>
          </cell>
        </row>
        <row r="141">
          <cell r="A141" t="str">
            <v>FR82</v>
          </cell>
          <cell r="L141">
            <v>348.5</v>
          </cell>
          <cell r="M141">
            <v>346.6</v>
          </cell>
          <cell r="N141">
            <v>343.6</v>
          </cell>
          <cell r="O141">
            <v>335.8</v>
          </cell>
          <cell r="P141">
            <v>373.2</v>
          </cell>
          <cell r="Q141">
            <v>442.2</v>
          </cell>
          <cell r="R141">
            <v>413.9</v>
          </cell>
          <cell r="S141">
            <v>409.1</v>
          </cell>
          <cell r="T141">
            <v>353.9</v>
          </cell>
          <cell r="U141">
            <v>396.4</v>
          </cell>
          <cell r="V141">
            <v>417.2</v>
          </cell>
          <cell r="W141">
            <v>422.5</v>
          </cell>
          <cell r="X141">
            <v>421.7</v>
          </cell>
          <cell r="Y141">
            <v>439.8</v>
          </cell>
          <cell r="AA141">
            <v>430.4</v>
          </cell>
          <cell r="AB141">
            <v>463.9</v>
          </cell>
        </row>
        <row r="142">
          <cell r="A142" t="str">
            <v>FR83</v>
          </cell>
          <cell r="L142">
            <v>19.5</v>
          </cell>
          <cell r="M142">
            <v>19.7</v>
          </cell>
          <cell r="N142">
            <v>21.2</v>
          </cell>
          <cell r="O142">
            <v>22</v>
          </cell>
          <cell r="P142">
            <v>21.6</v>
          </cell>
          <cell r="Q142">
            <v>22.3</v>
          </cell>
          <cell r="R142">
            <v>47.9</v>
          </cell>
          <cell r="S142">
            <v>43.4</v>
          </cell>
          <cell r="T142">
            <v>73.2</v>
          </cell>
          <cell r="U142">
            <v>54</v>
          </cell>
          <cell r="V142">
            <v>84.3</v>
          </cell>
          <cell r="W142">
            <v>45.8</v>
          </cell>
          <cell r="X142">
            <v>44.5</v>
          </cell>
          <cell r="Y142">
            <v>41.8</v>
          </cell>
          <cell r="AA142">
            <v>42.2</v>
          </cell>
          <cell r="AB142">
            <v>49.1</v>
          </cell>
        </row>
        <row r="143">
          <cell r="A143" t="str">
            <v>FRZZ</v>
          </cell>
        </row>
        <row r="144">
          <cell r="A144" t="str">
            <v>HR03</v>
          </cell>
        </row>
        <row r="145">
          <cell r="A145" t="str">
            <v>HR04</v>
          </cell>
        </row>
        <row r="146">
          <cell r="A146" t="str">
            <v>HRZZ</v>
          </cell>
        </row>
        <row r="147">
          <cell r="A147" t="str">
            <v>ITC1</v>
          </cell>
          <cell r="P147">
            <v>404.7</v>
          </cell>
          <cell r="Q147">
            <v>407.5</v>
          </cell>
          <cell r="R147">
            <v>416.5</v>
          </cell>
          <cell r="S147">
            <v>421.2</v>
          </cell>
          <cell r="T147">
            <v>417.4</v>
          </cell>
          <cell r="U147">
            <v>435.8</v>
          </cell>
          <cell r="X147">
            <v>418.6</v>
          </cell>
          <cell r="Y147">
            <v>438.2</v>
          </cell>
          <cell r="Z147">
            <v>451.8</v>
          </cell>
          <cell r="AB147">
            <v>492.7</v>
          </cell>
        </row>
        <row r="148">
          <cell r="A148" t="str">
            <v>ITC2</v>
          </cell>
          <cell r="P148">
            <v>17.2</v>
          </cell>
          <cell r="Q148">
            <v>47</v>
          </cell>
          <cell r="R148">
            <v>21</v>
          </cell>
          <cell r="S148">
            <v>41.8</v>
          </cell>
          <cell r="T148">
            <v>100.9</v>
          </cell>
          <cell r="U148">
            <v>202.7</v>
          </cell>
          <cell r="X148">
            <v>108.9</v>
          </cell>
          <cell r="Y148">
            <v>105.2</v>
          </cell>
          <cell r="Z148">
            <v>94.3</v>
          </cell>
          <cell r="AB148">
            <v>141</v>
          </cell>
        </row>
        <row r="149">
          <cell r="A149" t="str">
            <v>ITC3</v>
          </cell>
          <cell r="P149">
            <v>244.3</v>
          </cell>
          <cell r="Q149">
            <v>279.10000000000002</v>
          </cell>
          <cell r="R149">
            <v>301.5</v>
          </cell>
          <cell r="S149">
            <v>281.39999999999998</v>
          </cell>
          <cell r="T149">
            <v>275.2</v>
          </cell>
          <cell r="U149">
            <v>266.8</v>
          </cell>
          <cell r="X149">
            <v>286.60000000000002</v>
          </cell>
          <cell r="Y149">
            <v>305.3</v>
          </cell>
          <cell r="Z149">
            <v>300.39999999999998</v>
          </cell>
          <cell r="AB149">
            <v>298.89999999999998</v>
          </cell>
        </row>
        <row r="150">
          <cell r="A150" t="str">
            <v>ITC4</v>
          </cell>
          <cell r="P150">
            <v>319.3</v>
          </cell>
          <cell r="Q150">
            <v>326.3</v>
          </cell>
          <cell r="R150">
            <v>331.7</v>
          </cell>
          <cell r="S150">
            <v>332.2</v>
          </cell>
          <cell r="T150">
            <v>335.7</v>
          </cell>
          <cell r="U150">
            <v>344.8</v>
          </cell>
          <cell r="X150">
            <v>362.7</v>
          </cell>
          <cell r="Y150">
            <v>347.6</v>
          </cell>
          <cell r="Z150">
            <v>348.2</v>
          </cell>
          <cell r="AB150">
            <v>386</v>
          </cell>
        </row>
        <row r="151">
          <cell r="A151" t="str">
            <v>ITH1</v>
          </cell>
          <cell r="X151">
            <v>103.7</v>
          </cell>
          <cell r="Y151">
            <v>138.1</v>
          </cell>
          <cell r="Z151">
            <v>103.8</v>
          </cell>
          <cell r="AB151">
            <v>175.9</v>
          </cell>
        </row>
        <row r="152">
          <cell r="A152" t="str">
            <v>ITH2</v>
          </cell>
          <cell r="X152">
            <v>305.89999999999998</v>
          </cell>
          <cell r="Y152">
            <v>294.7</v>
          </cell>
          <cell r="Z152">
            <v>308.89999999999998</v>
          </cell>
          <cell r="AB152">
            <v>335.7</v>
          </cell>
        </row>
        <row r="153">
          <cell r="A153" t="str">
            <v>ITH3</v>
          </cell>
          <cell r="P153">
            <v>127.8</v>
          </cell>
          <cell r="Q153">
            <v>122.1</v>
          </cell>
          <cell r="R153">
            <v>128.80000000000001</v>
          </cell>
          <cell r="S153">
            <v>130.80000000000001</v>
          </cell>
          <cell r="T153">
            <v>130</v>
          </cell>
          <cell r="U153">
            <v>140.80000000000001</v>
          </cell>
          <cell r="X153">
            <v>184.6</v>
          </cell>
          <cell r="Y153">
            <v>178.7</v>
          </cell>
          <cell r="Z153">
            <v>160.5</v>
          </cell>
          <cell r="AB153">
            <v>241</v>
          </cell>
        </row>
        <row r="154">
          <cell r="A154" t="str">
            <v>ITH4</v>
          </cell>
          <cell r="P154">
            <v>266.7</v>
          </cell>
          <cell r="Q154">
            <v>253.9</v>
          </cell>
          <cell r="R154">
            <v>278.5</v>
          </cell>
          <cell r="S154">
            <v>303</v>
          </cell>
          <cell r="T154">
            <v>275.3</v>
          </cell>
          <cell r="U154">
            <v>296.10000000000002</v>
          </cell>
          <cell r="X154">
            <v>292.8</v>
          </cell>
          <cell r="Y154">
            <v>303.10000000000002</v>
          </cell>
          <cell r="Z154">
            <v>305.10000000000002</v>
          </cell>
          <cell r="AB154">
            <v>379.9</v>
          </cell>
        </row>
        <row r="155">
          <cell r="A155" t="str">
            <v>ITH5</v>
          </cell>
          <cell r="X155">
            <v>350.1</v>
          </cell>
          <cell r="Y155">
            <v>331.2</v>
          </cell>
          <cell r="Z155">
            <v>340.3</v>
          </cell>
          <cell r="AB155">
            <v>446.8</v>
          </cell>
        </row>
        <row r="156">
          <cell r="A156" t="str">
            <v>ITI1</v>
          </cell>
          <cell r="P156">
            <v>208.1</v>
          </cell>
          <cell r="Q156">
            <v>213.1</v>
          </cell>
          <cell r="R156">
            <v>209.9</v>
          </cell>
          <cell r="S156">
            <v>227.9</v>
          </cell>
          <cell r="T156">
            <v>232</v>
          </cell>
          <cell r="U156">
            <v>256</v>
          </cell>
          <cell r="X156">
            <v>285.89999999999998</v>
          </cell>
          <cell r="Y156">
            <v>289.7</v>
          </cell>
          <cell r="Z156">
            <v>283.60000000000002</v>
          </cell>
          <cell r="AB156">
            <v>270.8</v>
          </cell>
        </row>
        <row r="157">
          <cell r="A157" t="str">
            <v>ITI2</v>
          </cell>
          <cell r="P157">
            <v>121.2</v>
          </cell>
          <cell r="Q157">
            <v>138.5</v>
          </cell>
          <cell r="R157">
            <v>171.6</v>
          </cell>
          <cell r="S157">
            <v>180.2</v>
          </cell>
          <cell r="T157">
            <v>197.7</v>
          </cell>
          <cell r="U157">
            <v>207.9</v>
          </cell>
          <cell r="X157">
            <v>190.7</v>
          </cell>
          <cell r="Y157">
            <v>179.1</v>
          </cell>
          <cell r="Z157">
            <v>174.2</v>
          </cell>
          <cell r="AB157">
            <v>204.5</v>
          </cell>
        </row>
        <row r="158">
          <cell r="A158" t="str">
            <v>ITI3</v>
          </cell>
          <cell r="X158">
            <v>157.80000000000001</v>
          </cell>
          <cell r="Y158">
            <v>127.6</v>
          </cell>
          <cell r="Z158">
            <v>136</v>
          </cell>
          <cell r="AB158">
            <v>166.6</v>
          </cell>
        </row>
        <row r="159">
          <cell r="A159" t="str">
            <v>ITI4</v>
          </cell>
          <cell r="P159">
            <v>437.4</v>
          </cell>
          <cell r="Q159">
            <v>443.3</v>
          </cell>
          <cell r="R159">
            <v>469.8</v>
          </cell>
          <cell r="S159">
            <v>497</v>
          </cell>
          <cell r="T159">
            <v>490.9</v>
          </cell>
          <cell r="U159">
            <v>499.5</v>
          </cell>
          <cell r="X159">
            <v>514.4</v>
          </cell>
          <cell r="Y159">
            <v>509.3</v>
          </cell>
          <cell r="Z159">
            <v>520.6</v>
          </cell>
          <cell r="AB159">
            <v>486.2</v>
          </cell>
        </row>
        <row r="160">
          <cell r="A160" t="str">
            <v>ITF1</v>
          </cell>
          <cell r="P160">
            <v>151.5</v>
          </cell>
          <cell r="Q160">
            <v>223.2</v>
          </cell>
          <cell r="R160">
            <v>165</v>
          </cell>
          <cell r="S160">
            <v>143.5</v>
          </cell>
          <cell r="T160">
            <v>143</v>
          </cell>
          <cell r="U160">
            <v>180.1</v>
          </cell>
          <cell r="X160">
            <v>211.3</v>
          </cell>
          <cell r="Y160">
            <v>203.9</v>
          </cell>
          <cell r="Z160">
            <v>201.4</v>
          </cell>
          <cell r="AB160">
            <v>208.2</v>
          </cell>
        </row>
        <row r="161">
          <cell r="A161" t="str">
            <v>ITF2</v>
          </cell>
          <cell r="P161">
            <v>28.3</v>
          </cell>
          <cell r="Q161">
            <v>51.2</v>
          </cell>
          <cell r="R161">
            <v>46.8</v>
          </cell>
          <cell r="S161">
            <v>58.9</v>
          </cell>
          <cell r="T161">
            <v>49.5</v>
          </cell>
          <cell r="U161">
            <v>70.900000000000006</v>
          </cell>
          <cell r="X161">
            <v>69.3</v>
          </cell>
          <cell r="Y161">
            <v>73.7</v>
          </cell>
          <cell r="Z161">
            <v>81.599999999999994</v>
          </cell>
          <cell r="AB161">
            <v>83.4</v>
          </cell>
        </row>
        <row r="162">
          <cell r="A162" t="str">
            <v>ITF3</v>
          </cell>
          <cell r="P162">
            <v>101.5</v>
          </cell>
          <cell r="Q162">
            <v>108.2</v>
          </cell>
          <cell r="R162">
            <v>136.19999999999999</v>
          </cell>
          <cell r="S162">
            <v>141.19999999999999</v>
          </cell>
          <cell r="T162">
            <v>139.69999999999999</v>
          </cell>
          <cell r="U162">
            <v>145.19999999999999</v>
          </cell>
          <cell r="X162">
            <v>162.30000000000001</v>
          </cell>
          <cell r="Y162">
            <v>176.8</v>
          </cell>
          <cell r="Z162">
            <v>171.3</v>
          </cell>
          <cell r="AB162">
            <v>196.2</v>
          </cell>
        </row>
        <row r="163">
          <cell r="A163" t="str">
            <v>ITF4</v>
          </cell>
          <cell r="P163">
            <v>63.8</v>
          </cell>
          <cell r="Q163">
            <v>61.2</v>
          </cell>
          <cell r="R163">
            <v>71.400000000000006</v>
          </cell>
          <cell r="S163">
            <v>77.2</v>
          </cell>
          <cell r="T163">
            <v>74.8</v>
          </cell>
          <cell r="U163">
            <v>91.5</v>
          </cell>
          <cell r="X163">
            <v>91.6</v>
          </cell>
          <cell r="Y163">
            <v>98.5</v>
          </cell>
          <cell r="Z163">
            <v>102</v>
          </cell>
          <cell r="AB163">
            <v>124.6</v>
          </cell>
        </row>
        <row r="164">
          <cell r="A164" t="str">
            <v>ITF5</v>
          </cell>
          <cell r="P164">
            <v>73.8</v>
          </cell>
          <cell r="Q164">
            <v>64.099999999999994</v>
          </cell>
          <cell r="R164">
            <v>50.2</v>
          </cell>
          <cell r="S164">
            <v>62.5</v>
          </cell>
          <cell r="T164">
            <v>85.2</v>
          </cell>
          <cell r="U164">
            <v>130.1</v>
          </cell>
          <cell r="X164">
            <v>81.400000000000006</v>
          </cell>
          <cell r="Y164">
            <v>91.1</v>
          </cell>
          <cell r="Z164">
            <v>88</v>
          </cell>
          <cell r="AB164">
            <v>118.6</v>
          </cell>
        </row>
        <row r="165">
          <cell r="A165" t="str">
            <v>ITF6</v>
          </cell>
          <cell r="P165">
            <v>33.799999999999997</v>
          </cell>
          <cell r="Q165">
            <v>31.4</v>
          </cell>
          <cell r="R165">
            <v>37.5</v>
          </cell>
          <cell r="S165">
            <v>38.9</v>
          </cell>
          <cell r="T165">
            <v>36.1</v>
          </cell>
          <cell r="U165">
            <v>39.700000000000003</v>
          </cell>
          <cell r="X165">
            <v>58.5</v>
          </cell>
          <cell r="Y165">
            <v>57.6</v>
          </cell>
          <cell r="Z165">
            <v>57.3</v>
          </cell>
          <cell r="AB165">
            <v>71.900000000000006</v>
          </cell>
        </row>
        <row r="166">
          <cell r="A166" t="str">
            <v>ITG1</v>
          </cell>
          <cell r="P166">
            <v>72.599999999999994</v>
          </cell>
          <cell r="Q166">
            <v>67.900000000000006</v>
          </cell>
          <cell r="R166">
            <v>88.5</v>
          </cell>
          <cell r="S166">
            <v>115.4</v>
          </cell>
          <cell r="T166">
            <v>100.8</v>
          </cell>
          <cell r="U166">
            <v>126</v>
          </cell>
          <cell r="X166">
            <v>120</v>
          </cell>
          <cell r="Y166">
            <v>134.9</v>
          </cell>
          <cell r="Z166">
            <v>122.2</v>
          </cell>
          <cell r="AB166">
            <v>129.4</v>
          </cell>
        </row>
        <row r="167">
          <cell r="A167" t="str">
            <v>ITG2</v>
          </cell>
          <cell r="P167">
            <v>92.3</v>
          </cell>
          <cell r="Q167">
            <v>102.4</v>
          </cell>
          <cell r="R167">
            <v>109.4</v>
          </cell>
          <cell r="S167">
            <v>109.9</v>
          </cell>
          <cell r="T167">
            <v>111.8</v>
          </cell>
          <cell r="U167">
            <v>116.1</v>
          </cell>
          <cell r="X167">
            <v>125.6</v>
          </cell>
          <cell r="Y167">
            <v>120</v>
          </cell>
          <cell r="Z167">
            <v>104.7</v>
          </cell>
          <cell r="AB167">
            <v>112</v>
          </cell>
        </row>
        <row r="168">
          <cell r="A168" t="str">
            <v>ITZZ</v>
          </cell>
        </row>
        <row r="169">
          <cell r="A169" t="str">
            <v>CY00</v>
          </cell>
          <cell r="S169">
            <v>38.700000000000003</v>
          </cell>
          <cell r="T169">
            <v>43</v>
          </cell>
          <cell r="U169">
            <v>46.8</v>
          </cell>
          <cell r="V169">
            <v>50.2</v>
          </cell>
          <cell r="W169">
            <v>60.5</v>
          </cell>
          <cell r="X169">
            <v>70</v>
          </cell>
          <cell r="Y169">
            <v>76.2</v>
          </cell>
          <cell r="Z169">
            <v>85.4</v>
          </cell>
          <cell r="AA169">
            <v>91.9</v>
          </cell>
          <cell r="AB169">
            <v>98.8</v>
          </cell>
        </row>
        <row r="170">
          <cell r="A170" t="str">
            <v>LV00</v>
          </cell>
          <cell r="P170">
            <v>24</v>
          </cell>
          <cell r="Q170">
            <v>22.9</v>
          </cell>
          <cell r="R170">
            <v>23.2</v>
          </cell>
          <cell r="S170">
            <v>25.8</v>
          </cell>
          <cell r="T170">
            <v>24.8</v>
          </cell>
          <cell r="U170">
            <v>32.700000000000003</v>
          </cell>
          <cell r="V170">
            <v>32.5</v>
          </cell>
          <cell r="W170">
            <v>35.9</v>
          </cell>
          <cell r="X170">
            <v>34.6</v>
          </cell>
          <cell r="Y170">
            <v>42</v>
          </cell>
          <cell r="Z170">
            <v>62.3</v>
          </cell>
          <cell r="AA170">
            <v>86.6</v>
          </cell>
          <cell r="AB170">
            <v>81.7</v>
          </cell>
        </row>
        <row r="171">
          <cell r="A171" t="str">
            <v>LT00</v>
          </cell>
          <cell r="P171">
            <v>26.5</v>
          </cell>
          <cell r="Q171">
            <v>32.200000000000003</v>
          </cell>
          <cell r="R171">
            <v>38.299999999999997</v>
          </cell>
          <cell r="S171">
            <v>42.1</v>
          </cell>
          <cell r="T171">
            <v>38.700000000000003</v>
          </cell>
          <cell r="U171">
            <v>47.1</v>
          </cell>
          <cell r="V171">
            <v>57.6</v>
          </cell>
          <cell r="W171">
            <v>61.2</v>
          </cell>
          <cell r="X171">
            <v>68.8</v>
          </cell>
          <cell r="Y171">
            <v>83.7</v>
          </cell>
          <cell r="Z171">
            <v>90.9</v>
          </cell>
          <cell r="AA171">
            <v>105.4</v>
          </cell>
          <cell r="AB171">
            <v>120</v>
          </cell>
        </row>
        <row r="172">
          <cell r="A172" t="str">
            <v>LU00</v>
          </cell>
          <cell r="U172">
            <v>816.5</v>
          </cell>
          <cell r="X172">
            <v>889.2</v>
          </cell>
          <cell r="Y172">
            <v>899.9</v>
          </cell>
          <cell r="Z172">
            <v>898.6</v>
          </cell>
          <cell r="AA172">
            <v>986.8</v>
          </cell>
          <cell r="AB172">
            <v>1005.2</v>
          </cell>
        </row>
        <row r="173">
          <cell r="A173" t="str">
            <v>HU10</v>
          </cell>
          <cell r="T173">
            <v>171.6</v>
          </cell>
          <cell r="U173">
            <v>216.3</v>
          </cell>
          <cell r="V173">
            <v>249.5</v>
          </cell>
          <cell r="W173">
            <v>290.5</v>
          </cell>
          <cell r="X173">
            <v>285.3</v>
          </cell>
          <cell r="Y173">
            <v>274.89999999999998</v>
          </cell>
          <cell r="Z173">
            <v>317.89999999999998</v>
          </cell>
          <cell r="AA173">
            <v>358.9</v>
          </cell>
          <cell r="AB173">
            <v>329.7</v>
          </cell>
        </row>
        <row r="174">
          <cell r="A174" t="str">
            <v>HU21</v>
          </cell>
          <cell r="T174">
            <v>29.4</v>
          </cell>
          <cell r="U174">
            <v>41.5</v>
          </cell>
          <cell r="V174">
            <v>56.5</v>
          </cell>
          <cell r="W174">
            <v>68.5</v>
          </cell>
          <cell r="X174">
            <v>61.4</v>
          </cell>
          <cell r="Y174">
            <v>64.8</v>
          </cell>
          <cell r="Z174">
            <v>56.7</v>
          </cell>
          <cell r="AA174">
            <v>64.3</v>
          </cell>
          <cell r="AB174">
            <v>69.599999999999994</v>
          </cell>
        </row>
        <row r="175">
          <cell r="A175" t="str">
            <v>HU22</v>
          </cell>
          <cell r="T175">
            <v>30.5</v>
          </cell>
          <cell r="U175">
            <v>25.8</v>
          </cell>
          <cell r="V175">
            <v>55.9</v>
          </cell>
          <cell r="W175">
            <v>41.8</v>
          </cell>
          <cell r="X175">
            <v>43.6</v>
          </cell>
          <cell r="Y175">
            <v>54.6</v>
          </cell>
          <cell r="Z175">
            <v>43.8</v>
          </cell>
          <cell r="AA175">
            <v>59.3</v>
          </cell>
          <cell r="AB175">
            <v>88.5</v>
          </cell>
        </row>
        <row r="176">
          <cell r="A176" t="str">
            <v>HU23</v>
          </cell>
          <cell r="T176">
            <v>24</v>
          </cell>
          <cell r="U176">
            <v>34.700000000000003</v>
          </cell>
          <cell r="V176">
            <v>37.1</v>
          </cell>
          <cell r="W176">
            <v>43.5</v>
          </cell>
          <cell r="X176">
            <v>36.9</v>
          </cell>
          <cell r="Y176">
            <v>39.1</v>
          </cell>
          <cell r="Z176">
            <v>43</v>
          </cell>
          <cell r="AA176">
            <v>44.8</v>
          </cell>
          <cell r="AB176">
            <v>37.4</v>
          </cell>
        </row>
        <row r="177">
          <cell r="A177" t="str">
            <v>HU31</v>
          </cell>
          <cell r="T177">
            <v>11.8</v>
          </cell>
          <cell r="U177">
            <v>16.600000000000001</v>
          </cell>
          <cell r="V177">
            <v>17.399999999999999</v>
          </cell>
          <cell r="W177">
            <v>22.2</v>
          </cell>
          <cell r="X177">
            <v>22.4</v>
          </cell>
          <cell r="Y177">
            <v>24.6</v>
          </cell>
          <cell r="Z177">
            <v>30.2</v>
          </cell>
          <cell r="AA177">
            <v>36.700000000000003</v>
          </cell>
          <cell r="AB177">
            <v>39.9</v>
          </cell>
        </row>
        <row r="178">
          <cell r="A178" t="str">
            <v>HU32</v>
          </cell>
          <cell r="T178">
            <v>40.1</v>
          </cell>
          <cell r="U178">
            <v>45.7</v>
          </cell>
          <cell r="V178">
            <v>46.6</v>
          </cell>
          <cell r="W178">
            <v>52.9</v>
          </cell>
          <cell r="X178">
            <v>58.9</v>
          </cell>
          <cell r="Y178">
            <v>63.6</v>
          </cell>
          <cell r="Z178">
            <v>75.599999999999994</v>
          </cell>
          <cell r="AA178">
            <v>74.3</v>
          </cell>
          <cell r="AB178">
            <v>80</v>
          </cell>
        </row>
        <row r="179">
          <cell r="A179" t="str">
            <v>HU33</v>
          </cell>
          <cell r="T179">
            <v>49</v>
          </cell>
          <cell r="U179">
            <v>50.5</v>
          </cell>
          <cell r="V179">
            <v>53.3</v>
          </cell>
          <cell r="W179">
            <v>64.2</v>
          </cell>
          <cell r="X179">
            <v>66.8</v>
          </cell>
          <cell r="Y179">
            <v>58.3</v>
          </cell>
          <cell r="Z179">
            <v>70.400000000000006</v>
          </cell>
          <cell r="AA179">
            <v>79</v>
          </cell>
          <cell r="AB179">
            <v>84.4</v>
          </cell>
        </row>
        <row r="180">
          <cell r="A180" t="str">
            <v>MT00</v>
          </cell>
          <cell r="W180">
            <v>45.1</v>
          </cell>
          <cell r="X180">
            <v>43.8</v>
          </cell>
          <cell r="Y180">
            <v>90.4</v>
          </cell>
          <cell r="Z180">
            <v>99.8</v>
          </cell>
          <cell r="AA180">
            <v>110.8</v>
          </cell>
          <cell r="AB180">
            <v>108.7</v>
          </cell>
        </row>
        <row r="181">
          <cell r="A181" t="str">
            <v>NL11</v>
          </cell>
          <cell r="R181">
            <v>786</v>
          </cell>
          <cell r="S181">
            <v>772.1</v>
          </cell>
          <cell r="T181">
            <v>598.5</v>
          </cell>
          <cell r="V181">
            <v>506.7</v>
          </cell>
          <cell r="W181">
            <v>516.6</v>
          </cell>
          <cell r="X181">
            <v>616.20000000000005</v>
          </cell>
          <cell r="Z181">
            <v>626.79999999999995</v>
          </cell>
          <cell r="AB181">
            <v>580.79999999999995</v>
          </cell>
        </row>
        <row r="182">
          <cell r="A182" t="str">
            <v>NL12</v>
          </cell>
          <cell r="T182">
            <v>126</v>
          </cell>
          <cell r="U182">
            <v>160.19999999999999</v>
          </cell>
          <cell r="V182">
            <v>157.1</v>
          </cell>
          <cell r="W182">
            <v>139.4</v>
          </cell>
          <cell r="X182">
            <v>177.9</v>
          </cell>
          <cell r="Z182">
            <v>167</v>
          </cell>
          <cell r="AB182">
            <v>160</v>
          </cell>
        </row>
        <row r="183">
          <cell r="A183" t="str">
            <v>NL13</v>
          </cell>
          <cell r="T183">
            <v>127.5</v>
          </cell>
          <cell r="V183">
            <v>142.1</v>
          </cell>
          <cell r="W183">
            <v>107</v>
          </cell>
          <cell r="X183">
            <v>246.6</v>
          </cell>
          <cell r="Z183">
            <v>158.4</v>
          </cell>
          <cell r="AB183">
            <v>183.4</v>
          </cell>
        </row>
        <row r="184">
          <cell r="A184" t="str">
            <v>NL21</v>
          </cell>
          <cell r="R184">
            <v>303.5</v>
          </cell>
          <cell r="S184">
            <v>273.89999999999998</v>
          </cell>
          <cell r="T184">
            <v>304.89999999999998</v>
          </cell>
          <cell r="U184">
            <v>370.3</v>
          </cell>
          <cell r="V184">
            <v>396.8</v>
          </cell>
          <cell r="W184">
            <v>346.9</v>
          </cell>
          <cell r="X184">
            <v>344.5</v>
          </cell>
          <cell r="Z184">
            <v>315.60000000000002</v>
          </cell>
          <cell r="AB184">
            <v>389.7</v>
          </cell>
        </row>
        <row r="185">
          <cell r="A185" t="str">
            <v>NL22</v>
          </cell>
          <cell r="R185">
            <v>502.2</v>
          </cell>
          <cell r="S185">
            <v>515.9</v>
          </cell>
          <cell r="T185">
            <v>531.4</v>
          </cell>
          <cell r="U185">
            <v>425.8</v>
          </cell>
          <cell r="V185">
            <v>506.9</v>
          </cell>
          <cell r="W185">
            <v>66.7</v>
          </cell>
          <cell r="X185">
            <v>562</v>
          </cell>
          <cell r="Z185">
            <v>577.70000000000005</v>
          </cell>
          <cell r="AB185">
            <v>500.6</v>
          </cell>
        </row>
        <row r="186">
          <cell r="A186" t="str">
            <v>NL23</v>
          </cell>
          <cell r="R186">
            <v>476.6</v>
          </cell>
          <cell r="S186">
            <v>446.4</v>
          </cell>
          <cell r="T186">
            <v>367</v>
          </cell>
          <cell r="U186">
            <v>553.5</v>
          </cell>
          <cell r="V186">
            <v>385</v>
          </cell>
          <cell r="W186">
            <v>2835.3</v>
          </cell>
          <cell r="X186">
            <v>326.39999999999998</v>
          </cell>
          <cell r="Z186">
            <v>354.8</v>
          </cell>
          <cell r="AB186">
            <v>374.7</v>
          </cell>
        </row>
        <row r="187">
          <cell r="A187" t="str">
            <v>NL31</v>
          </cell>
          <cell r="R187">
            <v>765.8</v>
          </cell>
          <cell r="S187">
            <v>658.2</v>
          </cell>
          <cell r="T187">
            <v>709.5</v>
          </cell>
          <cell r="U187">
            <v>591.70000000000005</v>
          </cell>
          <cell r="V187">
            <v>570.1</v>
          </cell>
          <cell r="W187">
            <v>610.5</v>
          </cell>
          <cell r="X187">
            <v>728.4</v>
          </cell>
          <cell r="Z187">
            <v>739.8</v>
          </cell>
          <cell r="AB187">
            <v>773.3</v>
          </cell>
        </row>
        <row r="188">
          <cell r="A188" t="str">
            <v>NL32</v>
          </cell>
          <cell r="R188">
            <v>497.2</v>
          </cell>
          <cell r="S188">
            <v>503.2</v>
          </cell>
          <cell r="T188">
            <v>573.1</v>
          </cell>
          <cell r="U188">
            <v>608.4</v>
          </cell>
          <cell r="V188">
            <v>543.20000000000005</v>
          </cell>
          <cell r="W188">
            <v>546.5</v>
          </cell>
          <cell r="X188">
            <v>598</v>
          </cell>
          <cell r="Z188">
            <v>540.70000000000005</v>
          </cell>
          <cell r="AB188">
            <v>596.6</v>
          </cell>
        </row>
        <row r="189">
          <cell r="A189" t="str">
            <v>NL33</v>
          </cell>
          <cell r="R189">
            <v>558.79999999999995</v>
          </cell>
          <cell r="S189">
            <v>569.29999999999995</v>
          </cell>
          <cell r="T189">
            <v>565.20000000000005</v>
          </cell>
          <cell r="U189">
            <v>474.1</v>
          </cell>
          <cell r="V189">
            <v>469.4</v>
          </cell>
          <cell r="W189">
            <v>429.8</v>
          </cell>
          <cell r="X189">
            <v>504.2</v>
          </cell>
          <cell r="Z189">
            <v>519.79999999999995</v>
          </cell>
          <cell r="AB189">
            <v>554.1</v>
          </cell>
        </row>
        <row r="190">
          <cell r="A190" t="str">
            <v>NL34</v>
          </cell>
          <cell r="R190">
            <v>73.099999999999994</v>
          </cell>
          <cell r="S190">
            <v>155</v>
          </cell>
          <cell r="T190">
            <v>169.6</v>
          </cell>
          <cell r="V190">
            <v>207</v>
          </cell>
          <cell r="W190">
            <v>237.8</v>
          </cell>
          <cell r="X190">
            <v>196.3</v>
          </cell>
          <cell r="Z190">
            <v>142.5</v>
          </cell>
          <cell r="AB190">
            <v>154.80000000000001</v>
          </cell>
        </row>
        <row r="191">
          <cell r="A191" t="str">
            <v>NL41</v>
          </cell>
          <cell r="R191">
            <v>616.1</v>
          </cell>
          <cell r="S191">
            <v>593.4</v>
          </cell>
          <cell r="T191">
            <v>691.4</v>
          </cell>
          <cell r="U191">
            <v>823.8</v>
          </cell>
          <cell r="V191">
            <v>864.8</v>
          </cell>
          <cell r="W191">
            <v>786.5</v>
          </cell>
          <cell r="X191">
            <v>761.2</v>
          </cell>
          <cell r="Z191">
            <v>911.2</v>
          </cell>
          <cell r="AB191">
            <v>900.6</v>
          </cell>
        </row>
        <row r="192">
          <cell r="A192" t="str">
            <v>NL42</v>
          </cell>
          <cell r="R192">
            <v>487.7</v>
          </cell>
          <cell r="S192">
            <v>471.8</v>
          </cell>
          <cell r="T192">
            <v>535.20000000000005</v>
          </cell>
          <cell r="U192">
            <v>483.9</v>
          </cell>
          <cell r="V192">
            <v>439.8</v>
          </cell>
          <cell r="W192">
            <v>394.8</v>
          </cell>
          <cell r="X192">
            <v>550.79999999999995</v>
          </cell>
          <cell r="Z192">
            <v>564.4</v>
          </cell>
          <cell r="AB192">
            <v>444.9</v>
          </cell>
        </row>
        <row r="193">
          <cell r="A193" t="str">
            <v>AT11</v>
          </cell>
          <cell r="S193">
            <v>30.2</v>
          </cell>
          <cell r="W193">
            <v>117.9</v>
          </cell>
          <cell r="Y193">
            <v>102.6</v>
          </cell>
          <cell r="AA193">
            <v>114.1</v>
          </cell>
          <cell r="AB193">
            <v>121.2</v>
          </cell>
        </row>
        <row r="194">
          <cell r="A194" t="str">
            <v>AT12</v>
          </cell>
          <cell r="S194">
            <v>135</v>
          </cell>
          <cell r="W194">
            <v>184.1</v>
          </cell>
          <cell r="Y194">
            <v>203.1</v>
          </cell>
          <cell r="AA194">
            <v>270.5</v>
          </cell>
          <cell r="AB194">
            <v>293.60000000000002</v>
          </cell>
        </row>
        <row r="195">
          <cell r="A195" t="str">
            <v>AT13</v>
          </cell>
          <cell r="S195">
            <v>1120</v>
          </cell>
          <cell r="W195">
            <v>1284.2</v>
          </cell>
          <cell r="Y195">
            <v>1313.3</v>
          </cell>
          <cell r="AA195">
            <v>1362.3</v>
          </cell>
          <cell r="AB195">
            <v>1427.7</v>
          </cell>
        </row>
        <row r="196">
          <cell r="A196" t="str">
            <v>AT21</v>
          </cell>
          <cell r="S196">
            <v>227.5</v>
          </cell>
          <cell r="W196">
            <v>409.3</v>
          </cell>
          <cell r="Y196">
            <v>536.5</v>
          </cell>
          <cell r="AA196">
            <v>652.20000000000005</v>
          </cell>
          <cell r="AB196">
            <v>675.9</v>
          </cell>
        </row>
        <row r="197">
          <cell r="A197" t="str">
            <v>AT22</v>
          </cell>
          <cell r="S197">
            <v>530</v>
          </cell>
          <cell r="W197">
            <v>762.2</v>
          </cell>
          <cell r="Y197">
            <v>770.8</v>
          </cell>
          <cell r="AA197">
            <v>865.3</v>
          </cell>
          <cell r="AB197">
            <v>963.2</v>
          </cell>
        </row>
        <row r="198">
          <cell r="A198" t="str">
            <v>AT31</v>
          </cell>
          <cell r="S198">
            <v>302.8</v>
          </cell>
          <cell r="W198">
            <v>434.3</v>
          </cell>
          <cell r="Y198">
            <v>498.1</v>
          </cell>
          <cell r="AA198">
            <v>638.29999999999995</v>
          </cell>
          <cell r="AB198">
            <v>674.2</v>
          </cell>
        </row>
        <row r="199">
          <cell r="A199" t="str">
            <v>AT32</v>
          </cell>
          <cell r="S199">
            <v>190.4</v>
          </cell>
          <cell r="W199">
            <v>263.10000000000002</v>
          </cell>
          <cell r="Y199">
            <v>309.39999999999998</v>
          </cell>
          <cell r="AA199">
            <v>354.6</v>
          </cell>
          <cell r="AB199">
            <v>361.7</v>
          </cell>
        </row>
        <row r="200">
          <cell r="A200" t="str">
            <v>AT33</v>
          </cell>
          <cell r="S200">
            <v>409.9</v>
          </cell>
          <cell r="W200">
            <v>503.3</v>
          </cell>
          <cell r="Y200">
            <v>612.5</v>
          </cell>
          <cell r="AA200">
            <v>742.8</v>
          </cell>
          <cell r="AB200">
            <v>745.5</v>
          </cell>
        </row>
        <row r="201">
          <cell r="A201" t="str">
            <v>AT34</v>
          </cell>
          <cell r="S201">
            <v>230.4</v>
          </cell>
          <cell r="W201">
            <v>378.7</v>
          </cell>
          <cell r="Y201">
            <v>376.4</v>
          </cell>
          <cell r="AA201">
            <v>395</v>
          </cell>
          <cell r="AB201">
            <v>430.8</v>
          </cell>
        </row>
        <row r="202">
          <cell r="A202" t="str">
            <v>ATZZ</v>
          </cell>
        </row>
        <row r="203">
          <cell r="A203" t="str">
            <v>PL11</v>
          </cell>
          <cell r="U203">
            <v>56.2</v>
          </cell>
          <cell r="V203">
            <v>56.3</v>
          </cell>
          <cell r="W203">
            <v>55.4</v>
          </cell>
          <cell r="X203">
            <v>50.7</v>
          </cell>
          <cell r="Y203">
            <v>53</v>
          </cell>
          <cell r="Z203">
            <v>55.4</v>
          </cell>
          <cell r="AA203">
            <v>60.6</v>
          </cell>
          <cell r="AB203">
            <v>61.6</v>
          </cell>
        </row>
        <row r="204">
          <cell r="A204" t="str">
            <v>PL12</v>
          </cell>
          <cell r="U204">
            <v>215.8</v>
          </cell>
          <cell r="V204">
            <v>207</v>
          </cell>
          <cell r="W204">
            <v>189</v>
          </cell>
          <cell r="X204">
            <v>187.6</v>
          </cell>
          <cell r="Y204">
            <v>202.2</v>
          </cell>
          <cell r="Z204">
            <v>202.1</v>
          </cell>
          <cell r="AA204">
            <v>210.1</v>
          </cell>
          <cell r="AB204">
            <v>225</v>
          </cell>
        </row>
        <row r="205">
          <cell r="A205" t="str">
            <v>PL21</v>
          </cell>
          <cell r="U205">
            <v>69.5</v>
          </cell>
          <cell r="V205">
            <v>70.7</v>
          </cell>
          <cell r="W205">
            <v>74.599999999999994</v>
          </cell>
          <cell r="X205">
            <v>77.400000000000006</v>
          </cell>
          <cell r="Y205">
            <v>91.1</v>
          </cell>
          <cell r="Z205">
            <v>100.5</v>
          </cell>
          <cell r="AA205">
            <v>97.9</v>
          </cell>
          <cell r="AB205">
            <v>103.8</v>
          </cell>
        </row>
        <row r="206">
          <cell r="A206" t="str">
            <v>PL22</v>
          </cell>
          <cell r="U206">
            <v>41.5</v>
          </cell>
          <cell r="V206">
            <v>42</v>
          </cell>
          <cell r="W206">
            <v>35</v>
          </cell>
          <cell r="X206">
            <v>38.200000000000003</v>
          </cell>
          <cell r="Y206">
            <v>39.200000000000003</v>
          </cell>
          <cell r="Z206">
            <v>41.8</v>
          </cell>
          <cell r="AA206">
            <v>46.5</v>
          </cell>
          <cell r="AB206">
            <v>53.4</v>
          </cell>
        </row>
        <row r="207">
          <cell r="A207" t="str">
            <v>PL31</v>
          </cell>
          <cell r="U207">
            <v>34.1</v>
          </cell>
          <cell r="V207">
            <v>33.1</v>
          </cell>
          <cell r="W207">
            <v>30.6</v>
          </cell>
          <cell r="X207">
            <v>30</v>
          </cell>
          <cell r="Y207">
            <v>35.200000000000003</v>
          </cell>
          <cell r="Z207">
            <v>37.5</v>
          </cell>
          <cell r="AA207">
            <v>36.5</v>
          </cell>
          <cell r="AB207">
            <v>48.1</v>
          </cell>
        </row>
        <row r="208">
          <cell r="A208" t="str">
            <v>PL32</v>
          </cell>
          <cell r="U208">
            <v>29.8</v>
          </cell>
          <cell r="V208">
            <v>23.9</v>
          </cell>
          <cell r="W208">
            <v>27.4</v>
          </cell>
          <cell r="X208">
            <v>26.4</v>
          </cell>
          <cell r="Y208">
            <v>22.8</v>
          </cell>
          <cell r="Z208">
            <v>23.8</v>
          </cell>
          <cell r="AA208">
            <v>33</v>
          </cell>
          <cell r="AB208">
            <v>31.6</v>
          </cell>
        </row>
        <row r="209">
          <cell r="A209" t="str">
            <v>PL33</v>
          </cell>
          <cell r="U209">
            <v>8.3000000000000007</v>
          </cell>
          <cell r="V209">
            <v>7.5</v>
          </cell>
          <cell r="W209">
            <v>5.3</v>
          </cell>
          <cell r="X209">
            <v>4.7</v>
          </cell>
          <cell r="Y209">
            <v>6.5</v>
          </cell>
          <cell r="Z209">
            <v>6.8</v>
          </cell>
          <cell r="AA209">
            <v>7.4</v>
          </cell>
          <cell r="AB209">
            <v>11.8</v>
          </cell>
        </row>
        <row r="210">
          <cell r="A210" t="str">
            <v>PL34</v>
          </cell>
          <cell r="U210">
            <v>15.2</v>
          </cell>
          <cell r="V210">
            <v>36.4</v>
          </cell>
          <cell r="W210">
            <v>15.3</v>
          </cell>
          <cell r="X210">
            <v>15.4</v>
          </cell>
          <cell r="Y210">
            <v>19.600000000000001</v>
          </cell>
          <cell r="Z210">
            <v>22.9</v>
          </cell>
          <cell r="AA210">
            <v>22.4</v>
          </cell>
          <cell r="AB210">
            <v>19.7</v>
          </cell>
        </row>
        <row r="211">
          <cell r="A211" t="str">
            <v>PL41</v>
          </cell>
          <cell r="U211">
            <v>51.5</v>
          </cell>
          <cell r="V211">
            <v>51</v>
          </cell>
          <cell r="W211">
            <v>47</v>
          </cell>
          <cell r="X211">
            <v>51.4</v>
          </cell>
          <cell r="Y211">
            <v>50.9</v>
          </cell>
          <cell r="Z211">
            <v>57.9</v>
          </cell>
          <cell r="AA211">
            <v>59.3</v>
          </cell>
          <cell r="AB211">
            <v>70.8</v>
          </cell>
        </row>
        <row r="212">
          <cell r="A212" t="str">
            <v>PL42</v>
          </cell>
          <cell r="U212">
            <v>20.8</v>
          </cell>
          <cell r="V212">
            <v>18.600000000000001</v>
          </cell>
          <cell r="W212">
            <v>25.9</v>
          </cell>
          <cell r="X212">
            <v>16.399999999999999</v>
          </cell>
          <cell r="Y212">
            <v>17.399999999999999</v>
          </cell>
          <cell r="Z212">
            <v>18.5</v>
          </cell>
          <cell r="AA212">
            <v>21.2</v>
          </cell>
          <cell r="AB212">
            <v>27.8</v>
          </cell>
        </row>
        <row r="213">
          <cell r="A213" t="str">
            <v>PL43</v>
          </cell>
          <cell r="U213">
            <v>19.2</v>
          </cell>
          <cell r="V213">
            <v>8.6999999999999993</v>
          </cell>
          <cell r="W213">
            <v>12.2</v>
          </cell>
          <cell r="X213">
            <v>15.6</v>
          </cell>
          <cell r="Y213">
            <v>10.5</v>
          </cell>
          <cell r="Z213">
            <v>15.9</v>
          </cell>
          <cell r="AA213">
            <v>10.4</v>
          </cell>
          <cell r="AB213">
            <v>10.9</v>
          </cell>
        </row>
        <row r="214">
          <cell r="A214" t="str">
            <v>PL51</v>
          </cell>
          <cell r="U214">
            <v>54.7</v>
          </cell>
          <cell r="V214">
            <v>58</v>
          </cell>
          <cell r="W214">
            <v>46.1</v>
          </cell>
          <cell r="X214">
            <v>42.8</v>
          </cell>
          <cell r="Y214">
            <v>45.9</v>
          </cell>
          <cell r="Z214">
            <v>53.6</v>
          </cell>
          <cell r="AA214">
            <v>45.4</v>
          </cell>
          <cell r="AB214">
            <v>57.9</v>
          </cell>
        </row>
        <row r="215">
          <cell r="A215" t="str">
            <v>PL52</v>
          </cell>
          <cell r="U215">
            <v>20.100000000000001</v>
          </cell>
          <cell r="V215">
            <v>18.100000000000001</v>
          </cell>
          <cell r="W215">
            <v>13.7</v>
          </cell>
          <cell r="X215">
            <v>12.8</v>
          </cell>
          <cell r="Y215">
            <v>12.8</v>
          </cell>
          <cell r="Z215">
            <v>11.9</v>
          </cell>
          <cell r="AA215">
            <v>15.3</v>
          </cell>
          <cell r="AB215">
            <v>14.8</v>
          </cell>
        </row>
        <row r="216">
          <cell r="A216" t="str">
            <v>PL61</v>
          </cell>
          <cell r="U216">
            <v>30.7</v>
          </cell>
          <cell r="V216">
            <v>31</v>
          </cell>
          <cell r="W216">
            <v>25.9</v>
          </cell>
          <cell r="X216">
            <v>23.5</v>
          </cell>
          <cell r="Y216">
            <v>26.7</v>
          </cell>
          <cell r="Z216">
            <v>24.8</v>
          </cell>
          <cell r="AA216">
            <v>37.299999999999997</v>
          </cell>
          <cell r="AB216">
            <v>22.5</v>
          </cell>
        </row>
        <row r="217">
          <cell r="A217" t="str">
            <v>PL62</v>
          </cell>
          <cell r="U217">
            <v>20.399999999999999</v>
          </cell>
          <cell r="V217">
            <v>18.100000000000001</v>
          </cell>
          <cell r="W217">
            <v>19.2</v>
          </cell>
          <cell r="X217">
            <v>17.899999999999999</v>
          </cell>
          <cell r="Y217">
            <v>18.100000000000001</v>
          </cell>
          <cell r="Z217">
            <v>20.7</v>
          </cell>
          <cell r="AA217">
            <v>17</v>
          </cell>
          <cell r="AB217">
            <v>28.7</v>
          </cell>
        </row>
        <row r="218">
          <cell r="A218" t="str">
            <v>PL63</v>
          </cell>
          <cell r="U218">
            <v>48.2</v>
          </cell>
          <cell r="V218">
            <v>46.3</v>
          </cell>
          <cell r="W218">
            <v>37.1</v>
          </cell>
          <cell r="X218">
            <v>43.8</v>
          </cell>
          <cell r="Y218">
            <v>52</v>
          </cell>
          <cell r="Z218">
            <v>58.9</v>
          </cell>
          <cell r="AA218">
            <v>61.5</v>
          </cell>
          <cell r="AB218">
            <v>65.599999999999994</v>
          </cell>
        </row>
        <row r="219">
          <cell r="A219" t="str">
            <v>PLZZ</v>
          </cell>
        </row>
        <row r="220">
          <cell r="A220" t="str">
            <v>PT11</v>
          </cell>
          <cell r="P220">
            <v>45.5</v>
          </cell>
          <cell r="R220">
            <v>51.4</v>
          </cell>
          <cell r="T220">
            <v>69.5</v>
          </cell>
          <cell r="U220">
            <v>32.6</v>
          </cell>
          <cell r="V220">
            <v>32.700000000000003</v>
          </cell>
          <cell r="W220">
            <v>60.2</v>
          </cell>
          <cell r="X220">
            <v>86</v>
          </cell>
          <cell r="Y220">
            <v>90.8</v>
          </cell>
          <cell r="Z220">
            <v>94.6</v>
          </cell>
          <cell r="AA220">
            <v>119.4</v>
          </cell>
          <cell r="AB220">
            <v>142.9</v>
          </cell>
        </row>
        <row r="221">
          <cell r="A221" t="str">
            <v>PT15</v>
          </cell>
          <cell r="P221">
            <v>23.3</v>
          </cell>
          <cell r="R221">
            <v>40.200000000000003</v>
          </cell>
          <cell r="T221">
            <v>64.400000000000006</v>
          </cell>
          <cell r="U221">
            <v>57.8</v>
          </cell>
          <cell r="V221">
            <v>51.4</v>
          </cell>
          <cell r="W221">
            <v>46.8</v>
          </cell>
          <cell r="X221">
            <v>42.9</v>
          </cell>
          <cell r="Y221">
            <v>40.299999999999997</v>
          </cell>
          <cell r="Z221">
            <v>37.5</v>
          </cell>
          <cell r="AA221">
            <v>53.3</v>
          </cell>
          <cell r="AB221">
            <v>67.900000000000006</v>
          </cell>
        </row>
        <row r="222">
          <cell r="A222" t="str">
            <v>PT16</v>
          </cell>
          <cell r="U222">
            <v>86.7</v>
          </cell>
          <cell r="V222">
            <v>92.4</v>
          </cell>
          <cell r="W222">
            <v>91.7</v>
          </cell>
          <cell r="X222">
            <v>91.7</v>
          </cell>
          <cell r="Y222">
            <v>94.8</v>
          </cell>
          <cell r="Z222">
            <v>96.9</v>
          </cell>
          <cell r="AA222">
            <v>130.6</v>
          </cell>
          <cell r="AB222">
            <v>162.5</v>
          </cell>
        </row>
        <row r="223">
          <cell r="A223" t="str">
            <v>PT17</v>
          </cell>
          <cell r="U223">
            <v>278.3</v>
          </cell>
          <cell r="V223">
            <v>313.7</v>
          </cell>
          <cell r="W223">
            <v>281.8</v>
          </cell>
          <cell r="X223">
            <v>254.6</v>
          </cell>
          <cell r="Y223">
            <v>273.10000000000002</v>
          </cell>
          <cell r="Z223">
            <v>288.2</v>
          </cell>
          <cell r="AA223">
            <v>365.8</v>
          </cell>
          <cell r="AB223">
            <v>438.2</v>
          </cell>
        </row>
        <row r="224">
          <cell r="A224" t="str">
            <v>PT18</v>
          </cell>
          <cell r="U224">
            <v>269.3</v>
          </cell>
          <cell r="V224">
            <v>293</v>
          </cell>
          <cell r="W224">
            <v>175.8</v>
          </cell>
          <cell r="X224">
            <v>68.3</v>
          </cell>
          <cell r="Y224">
            <v>71.7</v>
          </cell>
          <cell r="Z224">
            <v>74.099999999999994</v>
          </cell>
          <cell r="AA224">
            <v>92.9</v>
          </cell>
          <cell r="AB224">
            <v>110.6</v>
          </cell>
        </row>
        <row r="225">
          <cell r="A225" t="str">
            <v>PT20</v>
          </cell>
          <cell r="P225">
            <v>45.4</v>
          </cell>
          <cell r="R225">
            <v>57.1</v>
          </cell>
          <cell r="T225">
            <v>298.5</v>
          </cell>
          <cell r="U225">
            <v>50.8</v>
          </cell>
          <cell r="V225">
            <v>50.1</v>
          </cell>
          <cell r="W225">
            <v>57.9</v>
          </cell>
          <cell r="X225">
            <v>65.5</v>
          </cell>
          <cell r="Y225">
            <v>61.2</v>
          </cell>
          <cell r="Z225">
            <v>56.6</v>
          </cell>
          <cell r="AA225">
            <v>62.4</v>
          </cell>
          <cell r="AB225">
            <v>68</v>
          </cell>
        </row>
        <row r="226">
          <cell r="A226" t="str">
            <v>PT30</v>
          </cell>
          <cell r="P226">
            <v>67.3</v>
          </cell>
          <cell r="R226">
            <v>60.4</v>
          </cell>
          <cell r="T226">
            <v>59.7</v>
          </cell>
          <cell r="U226">
            <v>189.1</v>
          </cell>
          <cell r="V226">
            <v>80.8</v>
          </cell>
          <cell r="W226">
            <v>58.8</v>
          </cell>
          <cell r="X226">
            <v>39.299999999999997</v>
          </cell>
          <cell r="Y226">
            <v>49.6</v>
          </cell>
          <cell r="Z226">
            <v>58.7</v>
          </cell>
          <cell r="AA226">
            <v>61.5</v>
          </cell>
          <cell r="AB226">
            <v>64</v>
          </cell>
        </row>
        <row r="227">
          <cell r="A227" t="str">
            <v>PTZZ</v>
          </cell>
        </row>
        <row r="228">
          <cell r="A228" t="str">
            <v>RO11</v>
          </cell>
          <cell r="V228">
            <v>7.7</v>
          </cell>
          <cell r="W228">
            <v>13.2</v>
          </cell>
          <cell r="X228">
            <v>10.1</v>
          </cell>
          <cell r="Y228">
            <v>7.8</v>
          </cell>
          <cell r="Z228">
            <v>19.100000000000001</v>
          </cell>
          <cell r="AA228">
            <v>22.7</v>
          </cell>
          <cell r="AB228">
            <v>33.4</v>
          </cell>
        </row>
        <row r="229">
          <cell r="A229" t="str">
            <v>RO12</v>
          </cell>
          <cell r="V229">
            <v>12.1</v>
          </cell>
          <cell r="W229">
            <v>14.2</v>
          </cell>
          <cell r="X229">
            <v>15.2</v>
          </cell>
          <cell r="Y229">
            <v>12</v>
          </cell>
          <cell r="Z229">
            <v>12.3</v>
          </cell>
          <cell r="AA229">
            <v>12.8</v>
          </cell>
          <cell r="AB229">
            <v>13.9</v>
          </cell>
        </row>
        <row r="230">
          <cell r="A230" t="str">
            <v>RO21</v>
          </cell>
          <cell r="V230">
            <v>8.1</v>
          </cell>
          <cell r="W230">
            <v>7.3</v>
          </cell>
          <cell r="X230">
            <v>7.6</v>
          </cell>
          <cell r="Y230">
            <v>8.9</v>
          </cell>
          <cell r="Z230">
            <v>10.3</v>
          </cell>
          <cell r="AA230">
            <v>15.3</v>
          </cell>
          <cell r="AB230">
            <v>20.7</v>
          </cell>
        </row>
        <row r="231">
          <cell r="A231" t="str">
            <v>RO22</v>
          </cell>
          <cell r="V231">
            <v>11.1</v>
          </cell>
          <cell r="W231">
            <v>8.6</v>
          </cell>
          <cell r="X231">
            <v>7</v>
          </cell>
          <cell r="Y231">
            <v>7</v>
          </cell>
          <cell r="Z231">
            <v>8.8000000000000007</v>
          </cell>
          <cell r="AA231">
            <v>10.199999999999999</v>
          </cell>
          <cell r="AB231">
            <v>13.4</v>
          </cell>
        </row>
        <row r="232">
          <cell r="A232" t="str">
            <v>RO31</v>
          </cell>
          <cell r="V232">
            <v>21.5</v>
          </cell>
          <cell r="W232">
            <v>25.2</v>
          </cell>
          <cell r="X232">
            <v>24</v>
          </cell>
          <cell r="Y232">
            <v>26.5</v>
          </cell>
          <cell r="Z232">
            <v>23.6</v>
          </cell>
          <cell r="AA232">
            <v>23.3</v>
          </cell>
          <cell r="AB232">
            <v>33.1</v>
          </cell>
        </row>
        <row r="233">
          <cell r="A233" t="str">
            <v>RO32</v>
          </cell>
          <cell r="V233">
            <v>128.30000000000001</v>
          </cell>
          <cell r="W233">
            <v>128.4</v>
          </cell>
          <cell r="X233">
            <v>150.6</v>
          </cell>
          <cell r="Y233">
            <v>167</v>
          </cell>
          <cell r="Z233">
            <v>186.7</v>
          </cell>
          <cell r="AA233">
            <v>229.8</v>
          </cell>
          <cell r="AB233">
            <v>265</v>
          </cell>
        </row>
        <row r="234">
          <cell r="A234" t="str">
            <v>RO41</v>
          </cell>
          <cell r="V234">
            <v>10.7</v>
          </cell>
          <cell r="W234">
            <v>8.6</v>
          </cell>
          <cell r="X234">
            <v>6.9</v>
          </cell>
          <cell r="Y234">
            <v>15.3</v>
          </cell>
          <cell r="Z234">
            <v>11.4</v>
          </cell>
          <cell r="AA234">
            <v>12.5</v>
          </cell>
          <cell r="AB234">
            <v>14</v>
          </cell>
        </row>
        <row r="235">
          <cell r="A235" t="str">
            <v>RO42</v>
          </cell>
          <cell r="V235">
            <v>9.8000000000000007</v>
          </cell>
          <cell r="W235">
            <v>12.8</v>
          </cell>
          <cell r="X235">
            <v>18.2</v>
          </cell>
          <cell r="Y235">
            <v>15.4</v>
          </cell>
          <cell r="Z235">
            <v>16</v>
          </cell>
          <cell r="AA235">
            <v>19.100000000000001</v>
          </cell>
          <cell r="AB235">
            <v>27.3</v>
          </cell>
        </row>
        <row r="236">
          <cell r="A236" t="str">
            <v>SI03</v>
          </cell>
        </row>
        <row r="237">
          <cell r="A237" t="str">
            <v>SI04</v>
          </cell>
        </row>
        <row r="238">
          <cell r="A238" t="str">
            <v>SK01</v>
          </cell>
          <cell r="U238">
            <v>253.6</v>
          </cell>
          <cell r="V238">
            <v>248.3</v>
          </cell>
          <cell r="W238">
            <v>247.6</v>
          </cell>
          <cell r="X238">
            <v>302.10000000000002</v>
          </cell>
          <cell r="Y238">
            <v>290.5</v>
          </cell>
          <cell r="Z238">
            <v>295.60000000000002</v>
          </cell>
          <cell r="AA238">
            <v>317.5</v>
          </cell>
          <cell r="AB238">
            <v>328.5</v>
          </cell>
        </row>
        <row r="239">
          <cell r="A239" t="str">
            <v>SK02</v>
          </cell>
          <cell r="U239">
            <v>55.5</v>
          </cell>
          <cell r="V239">
            <v>60.8</v>
          </cell>
          <cell r="W239">
            <v>58.2</v>
          </cell>
          <cell r="X239">
            <v>58.8</v>
          </cell>
          <cell r="Y239">
            <v>50.3</v>
          </cell>
          <cell r="Z239">
            <v>58.1</v>
          </cell>
          <cell r="AA239">
            <v>57.7</v>
          </cell>
          <cell r="AB239">
            <v>61</v>
          </cell>
        </row>
        <row r="240">
          <cell r="A240" t="str">
            <v>SK03</v>
          </cell>
          <cell r="U240">
            <v>51.9</v>
          </cell>
          <cell r="V240">
            <v>49.5</v>
          </cell>
          <cell r="W240">
            <v>40.9</v>
          </cell>
          <cell r="X240">
            <v>32.700000000000003</v>
          </cell>
          <cell r="Y240">
            <v>31.6</v>
          </cell>
          <cell r="Z240">
            <v>31.9</v>
          </cell>
          <cell r="AA240">
            <v>28.6</v>
          </cell>
          <cell r="AB240">
            <v>29.4</v>
          </cell>
        </row>
        <row r="241">
          <cell r="A241" t="str">
            <v>SK04</v>
          </cell>
          <cell r="U241">
            <v>26.8</v>
          </cell>
          <cell r="V241">
            <v>30.4</v>
          </cell>
          <cell r="W241">
            <v>27.3</v>
          </cell>
          <cell r="X241">
            <v>25.1</v>
          </cell>
          <cell r="Y241">
            <v>26.4</v>
          </cell>
          <cell r="Z241">
            <v>26.8</v>
          </cell>
          <cell r="AA241">
            <v>32.299999999999997</v>
          </cell>
          <cell r="AB241">
            <v>34.5</v>
          </cell>
        </row>
        <row r="242">
          <cell r="A242" t="str">
            <v>FI19</v>
          </cell>
          <cell r="U242">
            <v>688.5</v>
          </cell>
          <cell r="V242">
            <v>704.9</v>
          </cell>
          <cell r="W242">
            <v>664</v>
          </cell>
          <cell r="X242">
            <v>749.6</v>
          </cell>
          <cell r="Y242">
            <v>803</v>
          </cell>
          <cell r="Z242">
            <v>819.6</v>
          </cell>
          <cell r="AA242">
            <v>882.6</v>
          </cell>
          <cell r="AB242">
            <v>919.9</v>
          </cell>
        </row>
        <row r="243">
          <cell r="A243" t="str">
            <v>FI1B</v>
          </cell>
        </row>
        <row r="244">
          <cell r="A244" t="str">
            <v>FI1C</v>
          </cell>
        </row>
        <row r="245">
          <cell r="A245" t="str">
            <v>FI1D</v>
          </cell>
          <cell r="U245">
            <v>506.2</v>
          </cell>
          <cell r="V245">
            <v>515.9</v>
          </cell>
          <cell r="W245">
            <v>551.70000000000005</v>
          </cell>
          <cell r="X245">
            <v>622.29999999999995</v>
          </cell>
          <cell r="Y245">
            <v>657</v>
          </cell>
          <cell r="Z245">
            <v>682.2</v>
          </cell>
          <cell r="AA245">
            <v>702.8</v>
          </cell>
          <cell r="AB245">
            <v>814.6</v>
          </cell>
        </row>
        <row r="246">
          <cell r="A246" t="str">
            <v>FI20</v>
          </cell>
          <cell r="P246">
            <v>25.7</v>
          </cell>
          <cell r="R246">
            <v>12.9</v>
          </cell>
          <cell r="S246">
            <v>6.2</v>
          </cell>
          <cell r="T246">
            <v>18</v>
          </cell>
          <cell r="U246">
            <v>60.2</v>
          </cell>
          <cell r="V246">
            <v>52.5</v>
          </cell>
          <cell r="W246">
            <v>46.9</v>
          </cell>
          <cell r="X246">
            <v>53</v>
          </cell>
          <cell r="Y246">
            <v>44.6</v>
          </cell>
          <cell r="Z246">
            <v>43.8</v>
          </cell>
          <cell r="AA246">
            <v>51</v>
          </cell>
          <cell r="AB246">
            <v>54.1</v>
          </cell>
        </row>
        <row r="247">
          <cell r="A247" t="str">
            <v>SE11</v>
          </cell>
          <cell r="X247">
            <v>1485.2</v>
          </cell>
          <cell r="Z247">
            <v>1622.2</v>
          </cell>
          <cell r="AB247">
            <v>1614.7</v>
          </cell>
        </row>
        <row r="248">
          <cell r="A248" t="str">
            <v>SE12</v>
          </cell>
          <cell r="X248">
            <v>908.6</v>
          </cell>
          <cell r="Z248">
            <v>922.1</v>
          </cell>
          <cell r="AB248">
            <v>962.8</v>
          </cell>
        </row>
        <row r="249">
          <cell r="A249" t="str">
            <v>SE21</v>
          </cell>
          <cell r="X249">
            <v>200.3</v>
          </cell>
          <cell r="Z249">
            <v>251</v>
          </cell>
          <cell r="AB249">
            <v>292.10000000000002</v>
          </cell>
        </row>
        <row r="250">
          <cell r="A250" t="str">
            <v>SE22</v>
          </cell>
          <cell r="X250">
            <v>966.5</v>
          </cell>
          <cell r="Z250">
            <v>1072.3</v>
          </cell>
          <cell r="AB250">
            <v>1273.3</v>
          </cell>
        </row>
        <row r="251">
          <cell r="A251" t="str">
            <v>SE23</v>
          </cell>
          <cell r="X251">
            <v>1477.9</v>
          </cell>
          <cell r="Z251">
            <v>1401.3</v>
          </cell>
          <cell r="AB251">
            <v>1038.5999999999999</v>
          </cell>
        </row>
        <row r="252">
          <cell r="A252" t="str">
            <v>SE31</v>
          </cell>
          <cell r="X252">
            <v>291.7</v>
          </cell>
          <cell r="Z252">
            <v>312.8</v>
          </cell>
          <cell r="AB252">
            <v>382.4</v>
          </cell>
        </row>
        <row r="253">
          <cell r="A253" t="str">
            <v>SE32</v>
          </cell>
          <cell r="X253">
            <v>118.4</v>
          </cell>
          <cell r="Z253">
            <v>222.6</v>
          </cell>
          <cell r="AB253">
            <v>191.5</v>
          </cell>
        </row>
        <row r="254">
          <cell r="A254" t="str">
            <v>SE33</v>
          </cell>
          <cell r="X254">
            <v>560.9</v>
          </cell>
          <cell r="Z254">
            <v>633.1</v>
          </cell>
          <cell r="AB254">
            <v>677.9</v>
          </cell>
        </row>
        <row r="255">
          <cell r="A255" t="str">
            <v>SEZZ</v>
          </cell>
        </row>
        <row r="256">
          <cell r="A256" t="str">
            <v>UKC1</v>
          </cell>
          <cell r="Z256">
            <v>182.7</v>
          </cell>
          <cell r="AA256">
            <v>178.3</v>
          </cell>
          <cell r="AB256">
            <v>247.2</v>
          </cell>
        </row>
        <row r="257">
          <cell r="A257" t="str">
            <v>UKC2</v>
          </cell>
          <cell r="Z257">
            <v>176.3</v>
          </cell>
          <cell r="AA257">
            <v>311.3</v>
          </cell>
          <cell r="AB257">
            <v>270</v>
          </cell>
        </row>
        <row r="258">
          <cell r="A258" t="str">
            <v>UKD1</v>
          </cell>
          <cell r="Z258">
            <v>141.6</v>
          </cell>
          <cell r="AA258">
            <v>119.5</v>
          </cell>
          <cell r="AB258">
            <v>90.1</v>
          </cell>
        </row>
        <row r="259">
          <cell r="A259" t="str">
            <v>UKD3</v>
          </cell>
          <cell r="Z259">
            <v>250.9</v>
          </cell>
          <cell r="AA259">
            <v>256.2</v>
          </cell>
          <cell r="AB259">
            <v>272.7</v>
          </cell>
        </row>
        <row r="260">
          <cell r="A260" t="str">
            <v>UKD4</v>
          </cell>
          <cell r="Z260">
            <v>579.5</v>
          </cell>
          <cell r="AA260">
            <v>534.29999999999995</v>
          </cell>
          <cell r="AB260">
            <v>705.5</v>
          </cell>
        </row>
        <row r="261">
          <cell r="A261" t="str">
            <v>UKD6</v>
          </cell>
        </row>
        <row r="262">
          <cell r="A262" t="str">
            <v>UKD7</v>
          </cell>
        </row>
        <row r="263">
          <cell r="A263" t="str">
            <v>UKE1</v>
          </cell>
          <cell r="Z263">
            <v>110.8</v>
          </cell>
          <cell r="AA263">
            <v>122.7</v>
          </cell>
          <cell r="AB263">
            <v>131.69999999999999</v>
          </cell>
        </row>
        <row r="264">
          <cell r="A264" t="str">
            <v>UKE2</v>
          </cell>
          <cell r="Z264">
            <v>377.9</v>
          </cell>
          <cell r="AA264">
            <v>409.9</v>
          </cell>
          <cell r="AB264">
            <v>416.1</v>
          </cell>
        </row>
        <row r="265">
          <cell r="A265" t="str">
            <v>UKE3</v>
          </cell>
          <cell r="Z265">
            <v>216.9</v>
          </cell>
          <cell r="AA265">
            <v>227.2</v>
          </cell>
          <cell r="AB265">
            <v>234.4</v>
          </cell>
        </row>
        <row r="266">
          <cell r="A266" t="str">
            <v>UKE4</v>
          </cell>
          <cell r="Z266">
            <v>175.7</v>
          </cell>
          <cell r="AA266">
            <v>182</v>
          </cell>
          <cell r="AB266">
            <v>187.3</v>
          </cell>
        </row>
        <row r="267">
          <cell r="A267" t="str">
            <v>UKF1</v>
          </cell>
          <cell r="Z267">
            <v>541.6</v>
          </cell>
          <cell r="AA267">
            <v>504.5</v>
          </cell>
          <cell r="AB267">
            <v>544.4</v>
          </cell>
        </row>
        <row r="268">
          <cell r="A268" t="str">
            <v>UKF2</v>
          </cell>
          <cell r="Z268">
            <v>443.7</v>
          </cell>
          <cell r="AA268">
            <v>428.2</v>
          </cell>
          <cell r="AB268">
            <v>415.7</v>
          </cell>
        </row>
        <row r="269">
          <cell r="A269" t="str">
            <v>UKF3</v>
          </cell>
          <cell r="Z269">
            <v>72.400000000000006</v>
          </cell>
          <cell r="AA269">
            <v>81.900000000000006</v>
          </cell>
          <cell r="AB269">
            <v>84.5</v>
          </cell>
        </row>
        <row r="270">
          <cell r="A270" t="str">
            <v>UKG1</v>
          </cell>
          <cell r="Z270">
            <v>350.8</v>
          </cell>
          <cell r="AA270">
            <v>513.29999999999995</v>
          </cell>
          <cell r="AB270">
            <v>522.6</v>
          </cell>
        </row>
        <row r="271">
          <cell r="A271" t="str">
            <v>UKG2</v>
          </cell>
          <cell r="Z271">
            <v>107.5</v>
          </cell>
          <cell r="AA271">
            <v>103</v>
          </cell>
          <cell r="AB271">
            <v>105.9</v>
          </cell>
        </row>
        <row r="272">
          <cell r="A272" t="str">
            <v>UKG3</v>
          </cell>
          <cell r="Z272">
            <v>315.2</v>
          </cell>
          <cell r="AA272">
            <v>322.89999999999998</v>
          </cell>
          <cell r="AB272">
            <v>323.5</v>
          </cell>
        </row>
        <row r="273">
          <cell r="A273" t="str">
            <v>UKH1</v>
          </cell>
          <cell r="Z273">
            <v>1199.5</v>
          </cell>
          <cell r="AA273">
            <v>1460.8</v>
          </cell>
          <cell r="AB273">
            <v>1553.4</v>
          </cell>
        </row>
        <row r="274">
          <cell r="A274" t="str">
            <v>UKH2</v>
          </cell>
          <cell r="Z274">
            <v>1005.7</v>
          </cell>
          <cell r="AA274">
            <v>1131.4000000000001</v>
          </cell>
          <cell r="AB274">
            <v>814</v>
          </cell>
        </row>
        <row r="275">
          <cell r="A275" t="str">
            <v>UKH3</v>
          </cell>
          <cell r="Z275">
            <v>820.7</v>
          </cell>
          <cell r="AA275">
            <v>731.2</v>
          </cell>
          <cell r="AB275">
            <v>1128</v>
          </cell>
        </row>
        <row r="276">
          <cell r="A276" t="str">
            <v>UKI3</v>
          </cell>
        </row>
        <row r="277">
          <cell r="A277" t="str">
            <v>UKI4</v>
          </cell>
        </row>
        <row r="278">
          <cell r="A278" t="str">
            <v>UKI5</v>
          </cell>
        </row>
        <row r="279">
          <cell r="A279" t="str">
            <v>UKI6</v>
          </cell>
        </row>
        <row r="280">
          <cell r="A280" t="str">
            <v>UKI7</v>
          </cell>
        </row>
        <row r="281">
          <cell r="A281" t="str">
            <v>UKJ1</v>
          </cell>
          <cell r="Z281">
            <v>1119.0999999999999</v>
          </cell>
          <cell r="AA281">
            <v>1185.2</v>
          </cell>
          <cell r="AB281">
            <v>1263.4000000000001</v>
          </cell>
        </row>
        <row r="282">
          <cell r="A282" t="str">
            <v>UKJ2</v>
          </cell>
          <cell r="Z282">
            <v>382.6</v>
          </cell>
          <cell r="AA282">
            <v>359.5</v>
          </cell>
          <cell r="AB282">
            <v>354.4</v>
          </cell>
        </row>
        <row r="283">
          <cell r="A283" t="str">
            <v>UKJ3</v>
          </cell>
          <cell r="Z283">
            <v>935.4</v>
          </cell>
          <cell r="AA283">
            <v>1025.5999999999999</v>
          </cell>
          <cell r="AB283">
            <v>980.4</v>
          </cell>
        </row>
        <row r="284">
          <cell r="A284" t="str">
            <v>UKJ4</v>
          </cell>
          <cell r="Z284">
            <v>568.9</v>
          </cell>
          <cell r="AA284">
            <v>538.20000000000005</v>
          </cell>
          <cell r="AB284">
            <v>583.20000000000005</v>
          </cell>
        </row>
        <row r="285">
          <cell r="A285" t="str">
            <v>UKK1</v>
          </cell>
          <cell r="Z285">
            <v>878.6</v>
          </cell>
          <cell r="AA285">
            <v>893.7</v>
          </cell>
          <cell r="AB285">
            <v>854.9</v>
          </cell>
        </row>
        <row r="286">
          <cell r="A286" t="str">
            <v>UKK2</v>
          </cell>
          <cell r="Z286">
            <v>206.1</v>
          </cell>
          <cell r="AA286">
            <v>198.4</v>
          </cell>
          <cell r="AB286">
            <v>144.5</v>
          </cell>
        </row>
        <row r="287">
          <cell r="A287" t="str">
            <v>UKK3</v>
          </cell>
          <cell r="Z287">
            <v>55.6</v>
          </cell>
          <cell r="AA287">
            <v>36.9</v>
          </cell>
          <cell r="AB287">
            <v>36</v>
          </cell>
        </row>
        <row r="288">
          <cell r="A288" t="str">
            <v>UKK4</v>
          </cell>
          <cell r="Z288">
            <v>173.1</v>
          </cell>
          <cell r="AA288">
            <v>169.5</v>
          </cell>
          <cell r="AB288">
            <v>182.2</v>
          </cell>
        </row>
        <row r="289">
          <cell r="A289" t="str">
            <v>UKL1</v>
          </cell>
          <cell r="Z289">
            <v>117.4</v>
          </cell>
          <cell r="AA289">
            <v>122.1</v>
          </cell>
          <cell r="AB289">
            <v>119.5</v>
          </cell>
        </row>
        <row r="290">
          <cell r="A290" t="str">
            <v>UKL2</v>
          </cell>
          <cell r="Z290">
            <v>441.9</v>
          </cell>
          <cell r="AA290">
            <v>400.8</v>
          </cell>
          <cell r="AB290">
            <v>423.9</v>
          </cell>
        </row>
        <row r="291">
          <cell r="A291" t="str">
            <v>UKM2</v>
          </cell>
          <cell r="Z291">
            <v>665.5</v>
          </cell>
          <cell r="AA291">
            <v>575</v>
          </cell>
          <cell r="AB291">
            <v>630.79999999999995</v>
          </cell>
        </row>
        <row r="292">
          <cell r="A292" t="str">
            <v>UKM3</v>
          </cell>
          <cell r="Z292">
            <v>234</v>
          </cell>
          <cell r="AA292">
            <v>226.8</v>
          </cell>
          <cell r="AB292">
            <v>232.6</v>
          </cell>
        </row>
        <row r="293">
          <cell r="A293" t="str">
            <v>UKM5</v>
          </cell>
          <cell r="Z293">
            <v>519.70000000000005</v>
          </cell>
          <cell r="AA293">
            <v>565.29999999999995</v>
          </cell>
          <cell r="AB293">
            <v>598.5</v>
          </cell>
        </row>
        <row r="294">
          <cell r="A294" t="str">
            <v>UKM6</v>
          </cell>
          <cell r="Z294">
            <v>133.4</v>
          </cell>
          <cell r="AA294">
            <v>179.6</v>
          </cell>
          <cell r="AB294">
            <v>153.30000000000001</v>
          </cell>
        </row>
        <row r="295">
          <cell r="A295" t="str">
            <v>UKN0</v>
          </cell>
          <cell r="P295">
            <v>126.5</v>
          </cell>
          <cell r="R295">
            <v>134.9</v>
          </cell>
          <cell r="S295">
            <v>135.6</v>
          </cell>
          <cell r="T295">
            <v>154.19999999999999</v>
          </cell>
          <cell r="Z295">
            <v>219.8</v>
          </cell>
          <cell r="AA295">
            <v>235.7</v>
          </cell>
          <cell r="AB295">
            <v>248.6</v>
          </cell>
        </row>
        <row r="296">
          <cell r="A296" t="str">
            <v>IS00</v>
          </cell>
          <cell r="P296">
            <v>317.89999999999998</v>
          </cell>
          <cell r="R296">
            <v>414.6</v>
          </cell>
          <cell r="S296">
            <v>478.4</v>
          </cell>
          <cell r="T296">
            <v>565</v>
          </cell>
          <cell r="U296">
            <v>676.3</v>
          </cell>
          <cell r="V296">
            <v>764.6</v>
          </cell>
          <cell r="W296">
            <v>757.2</v>
          </cell>
          <cell r="X296">
            <v>737.2</v>
          </cell>
          <cell r="Z296">
            <v>818.3</v>
          </cell>
          <cell r="AA296">
            <v>905.1</v>
          </cell>
          <cell r="AB296">
            <v>851</v>
          </cell>
        </row>
        <row r="297">
          <cell r="A297" t="str">
            <v>NO01</v>
          </cell>
          <cell r="N297">
            <v>1038.0999999999999</v>
          </cell>
          <cell r="P297">
            <v>1121.8</v>
          </cell>
          <cell r="R297">
            <v>1245.5</v>
          </cell>
          <cell r="T297">
            <v>1275.7</v>
          </cell>
          <cell r="V297">
            <v>1227.0999999999999</v>
          </cell>
          <cell r="X297">
            <v>1194.8</v>
          </cell>
          <cell r="Z297">
            <v>1146.0999999999999</v>
          </cell>
          <cell r="AB297">
            <v>1251.3</v>
          </cell>
        </row>
        <row r="298">
          <cell r="A298" t="str">
            <v>NO02</v>
          </cell>
          <cell r="N298">
            <v>530.79999999999995</v>
          </cell>
          <cell r="P298">
            <v>645.6</v>
          </cell>
          <cell r="R298">
            <v>638.9</v>
          </cell>
          <cell r="T298">
            <v>629.6</v>
          </cell>
          <cell r="V298">
            <v>159.80000000000001</v>
          </cell>
          <cell r="X298">
            <v>179.9</v>
          </cell>
          <cell r="Z298">
            <v>169.8</v>
          </cell>
          <cell r="AB298">
            <v>169.1</v>
          </cell>
        </row>
        <row r="299">
          <cell r="A299" t="str">
            <v>NO03</v>
          </cell>
          <cell r="N299">
            <v>67.2</v>
          </cell>
          <cell r="P299">
            <v>75.900000000000006</v>
          </cell>
          <cell r="R299">
            <v>78.3</v>
          </cell>
          <cell r="T299">
            <v>52</v>
          </cell>
          <cell r="V299">
            <v>335.2</v>
          </cell>
          <cell r="X299">
            <v>398.6</v>
          </cell>
          <cell r="Z299">
            <v>321</v>
          </cell>
          <cell r="AB299">
            <v>324.5</v>
          </cell>
        </row>
        <row r="300">
          <cell r="A300" t="str">
            <v>NO04</v>
          </cell>
          <cell r="N300">
            <v>170.6</v>
          </cell>
          <cell r="P300">
            <v>301.10000000000002</v>
          </cell>
          <cell r="R300">
            <v>325.5</v>
          </cell>
          <cell r="T300">
            <v>341.9</v>
          </cell>
          <cell r="V300">
            <v>344</v>
          </cell>
          <cell r="X300">
            <v>363.1</v>
          </cell>
          <cell r="Z300">
            <v>340.9</v>
          </cell>
          <cell r="AB300">
            <v>372.5</v>
          </cell>
        </row>
        <row r="301">
          <cell r="A301" t="str">
            <v>NO05</v>
          </cell>
          <cell r="N301">
            <v>434.7</v>
          </cell>
          <cell r="P301">
            <v>428.5</v>
          </cell>
          <cell r="R301">
            <v>399.2</v>
          </cell>
          <cell r="T301">
            <v>408.7</v>
          </cell>
          <cell r="V301">
            <v>488.8</v>
          </cell>
          <cell r="X301">
            <v>558.70000000000005</v>
          </cell>
          <cell r="Z301">
            <v>526.6</v>
          </cell>
          <cell r="AB301">
            <v>571</v>
          </cell>
        </row>
        <row r="302">
          <cell r="A302" t="str">
            <v>NO06</v>
          </cell>
          <cell r="N302">
            <v>1080.8</v>
          </cell>
          <cell r="P302">
            <v>959.3</v>
          </cell>
          <cell r="R302">
            <v>979.7</v>
          </cell>
          <cell r="T302">
            <v>1157.0999999999999</v>
          </cell>
          <cell r="V302">
            <v>946.1</v>
          </cell>
          <cell r="X302">
            <v>1223.7</v>
          </cell>
          <cell r="Z302">
            <v>1133.4000000000001</v>
          </cell>
          <cell r="AB302">
            <v>1258.9000000000001</v>
          </cell>
        </row>
        <row r="303">
          <cell r="A303" t="str">
            <v>NO07</v>
          </cell>
          <cell r="N303">
            <v>237.8</v>
          </cell>
          <cell r="P303">
            <v>229.9</v>
          </cell>
          <cell r="R303">
            <v>244.4</v>
          </cell>
          <cell r="T303">
            <v>264.89999999999998</v>
          </cell>
          <cell r="V303">
            <v>314.89999999999998</v>
          </cell>
          <cell r="X303">
            <v>388.6</v>
          </cell>
          <cell r="Z303">
            <v>355.3</v>
          </cell>
          <cell r="AB303">
            <v>391.4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Data2"/>
      <sheetName val="Data3"/>
      <sheetName val="Data4"/>
      <sheetName val="Data5"/>
    </sheetNames>
    <sheetDataSet>
      <sheetData sheetId="0">
        <row r="11">
          <cell r="A11" t="str">
            <v>BE10</v>
          </cell>
          <cell r="B11">
            <v>46.6</v>
          </cell>
          <cell r="C11">
            <v>49.2</v>
          </cell>
          <cell r="D11">
            <v>45.4</v>
          </cell>
          <cell r="E11">
            <v>48.9</v>
          </cell>
          <cell r="F11">
            <v>47.6</v>
          </cell>
          <cell r="G11">
            <v>52.1</v>
          </cell>
          <cell r="H11">
            <v>52.3</v>
          </cell>
          <cell r="I11">
            <v>52.2</v>
          </cell>
          <cell r="J11">
            <v>51.2</v>
          </cell>
        </row>
        <row r="12">
          <cell r="A12" t="str">
            <v>BE21</v>
          </cell>
          <cell r="B12">
            <v>40.299999999999997</v>
          </cell>
          <cell r="C12">
            <v>39</v>
          </cell>
          <cell r="D12">
            <v>41.3</v>
          </cell>
          <cell r="E12">
            <v>40.700000000000003</v>
          </cell>
          <cell r="F12">
            <v>40.4</v>
          </cell>
          <cell r="G12">
            <v>41.2</v>
          </cell>
          <cell r="H12">
            <v>43</v>
          </cell>
          <cell r="I12">
            <v>44.5</v>
          </cell>
          <cell r="J12">
            <v>42.3</v>
          </cell>
        </row>
        <row r="13">
          <cell r="A13" t="str">
            <v>BE22</v>
          </cell>
          <cell r="B13">
            <v>33.5</v>
          </cell>
          <cell r="C13">
            <v>35.9</v>
          </cell>
          <cell r="D13">
            <v>37.1</v>
          </cell>
          <cell r="E13">
            <v>36.299999999999997</v>
          </cell>
          <cell r="F13">
            <v>36.200000000000003</v>
          </cell>
          <cell r="G13">
            <v>41</v>
          </cell>
          <cell r="H13">
            <v>39.4</v>
          </cell>
          <cell r="I13">
            <v>40.700000000000003</v>
          </cell>
          <cell r="J13">
            <v>42</v>
          </cell>
        </row>
        <row r="14">
          <cell r="A14" t="str">
            <v>BE23</v>
          </cell>
          <cell r="B14">
            <v>39</v>
          </cell>
          <cell r="C14">
            <v>44.4</v>
          </cell>
          <cell r="D14">
            <v>39.299999999999997</v>
          </cell>
          <cell r="E14">
            <v>41.8</v>
          </cell>
          <cell r="F14">
            <v>41.9</v>
          </cell>
          <cell r="G14">
            <v>42.5</v>
          </cell>
          <cell r="H14">
            <v>44.9</v>
          </cell>
          <cell r="I14">
            <v>45.8</v>
          </cell>
          <cell r="J14">
            <v>45.2</v>
          </cell>
        </row>
        <row r="15">
          <cell r="A15" t="str">
            <v>BE24</v>
          </cell>
          <cell r="B15">
            <v>46.9</v>
          </cell>
          <cell r="C15">
            <v>47.1</v>
          </cell>
          <cell r="D15">
            <v>52.1</v>
          </cell>
          <cell r="E15">
            <v>44.8</v>
          </cell>
          <cell r="F15">
            <v>47.1</v>
          </cell>
          <cell r="G15">
            <v>52.5</v>
          </cell>
          <cell r="H15">
            <v>52.9</v>
          </cell>
          <cell r="I15">
            <v>52.8</v>
          </cell>
          <cell r="J15">
            <v>53.7</v>
          </cell>
        </row>
        <row r="16">
          <cell r="A16" t="str">
            <v>BE25</v>
          </cell>
          <cell r="B16">
            <v>36.700000000000003</v>
          </cell>
          <cell r="C16">
            <v>32.4</v>
          </cell>
          <cell r="D16">
            <v>38.9</v>
          </cell>
          <cell r="E16">
            <v>39.1</v>
          </cell>
          <cell r="F16">
            <v>34.799999999999997</v>
          </cell>
          <cell r="G16">
            <v>38.299999999999997</v>
          </cell>
          <cell r="H16">
            <v>42.5</v>
          </cell>
          <cell r="I16">
            <v>41.8</v>
          </cell>
          <cell r="J16">
            <v>41.3</v>
          </cell>
        </row>
        <row r="17">
          <cell r="A17" t="str">
            <v>BE31</v>
          </cell>
          <cell r="B17">
            <v>50.6</v>
          </cell>
          <cell r="C17">
            <v>50.3</v>
          </cell>
          <cell r="D17">
            <v>52</v>
          </cell>
          <cell r="E17">
            <v>52.1</v>
          </cell>
          <cell r="F17">
            <v>60.2</v>
          </cell>
          <cell r="G17">
            <v>55</v>
          </cell>
          <cell r="H17">
            <v>57.9</v>
          </cell>
          <cell r="I17">
            <v>58.9</v>
          </cell>
          <cell r="J17">
            <v>60.1</v>
          </cell>
        </row>
        <row r="18">
          <cell r="A18" t="str">
            <v>BE32</v>
          </cell>
          <cell r="B18">
            <v>34.200000000000003</v>
          </cell>
          <cell r="C18">
            <v>35.6</v>
          </cell>
          <cell r="D18">
            <v>34.4</v>
          </cell>
          <cell r="E18">
            <v>37.799999999999997</v>
          </cell>
          <cell r="F18">
            <v>33.6</v>
          </cell>
          <cell r="G18">
            <v>36.700000000000003</v>
          </cell>
          <cell r="H18">
            <v>37.200000000000003</v>
          </cell>
          <cell r="I18">
            <v>37.299999999999997</v>
          </cell>
          <cell r="J18">
            <v>39.200000000000003</v>
          </cell>
        </row>
        <row r="19">
          <cell r="A19" t="str">
            <v>BE33</v>
          </cell>
          <cell r="B19">
            <v>40</v>
          </cell>
          <cell r="C19">
            <v>33.799999999999997</v>
          </cell>
          <cell r="D19">
            <v>39.4</v>
          </cell>
          <cell r="E19">
            <v>41.1</v>
          </cell>
          <cell r="F19">
            <v>44</v>
          </cell>
          <cell r="G19">
            <v>39.299999999999997</v>
          </cell>
          <cell r="H19">
            <v>42.3</v>
          </cell>
          <cell r="I19">
            <v>42.4</v>
          </cell>
          <cell r="J19">
            <v>44</v>
          </cell>
        </row>
        <row r="20">
          <cell r="A20" t="str">
            <v>BE34</v>
          </cell>
          <cell r="B20">
            <v>34.700000000000003</v>
          </cell>
          <cell r="C20">
            <v>38.6</v>
          </cell>
          <cell r="D20">
            <v>40.299999999999997</v>
          </cell>
          <cell r="E20">
            <v>41</v>
          </cell>
          <cell r="F20">
            <v>32.9</v>
          </cell>
          <cell r="G20">
            <v>38.9</v>
          </cell>
          <cell r="H20">
            <v>38.200000000000003</v>
          </cell>
          <cell r="I20">
            <v>44</v>
          </cell>
          <cell r="J20">
            <v>41.5</v>
          </cell>
        </row>
        <row r="21">
          <cell r="A21" t="str">
            <v>BE35</v>
          </cell>
          <cell r="B21">
            <v>42.2</v>
          </cell>
          <cell r="C21">
            <v>39.4</v>
          </cell>
          <cell r="D21">
            <v>37.5</v>
          </cell>
          <cell r="E21">
            <v>42.1</v>
          </cell>
          <cell r="F21">
            <v>37.200000000000003</v>
          </cell>
          <cell r="G21">
            <v>38.9</v>
          </cell>
          <cell r="H21">
            <v>41.9</v>
          </cell>
          <cell r="I21">
            <v>43.2</v>
          </cell>
          <cell r="J21">
            <v>44.2</v>
          </cell>
        </row>
        <row r="22">
          <cell r="A22" t="str">
            <v>BG31</v>
          </cell>
          <cell r="F22">
            <v>30.1</v>
          </cell>
          <cell r="G22">
            <v>27.3</v>
          </cell>
          <cell r="H22">
            <v>26.8</v>
          </cell>
          <cell r="I22">
            <v>26.8</v>
          </cell>
          <cell r="J22">
            <v>24.8</v>
          </cell>
        </row>
        <row r="23">
          <cell r="A23" t="str">
            <v>BG32</v>
          </cell>
          <cell r="F23">
            <v>28.3</v>
          </cell>
          <cell r="G23">
            <v>30.4</v>
          </cell>
          <cell r="H23">
            <v>28.2</v>
          </cell>
          <cell r="I23">
            <v>26.3</v>
          </cell>
          <cell r="J23">
            <v>26.2</v>
          </cell>
        </row>
        <row r="24">
          <cell r="A24" t="str">
            <v>BG33</v>
          </cell>
          <cell r="F24">
            <v>24.5</v>
          </cell>
          <cell r="G24">
            <v>25.1</v>
          </cell>
          <cell r="H24">
            <v>25.8</v>
          </cell>
          <cell r="I24">
            <v>25.6</v>
          </cell>
          <cell r="J24">
            <v>25.4</v>
          </cell>
        </row>
        <row r="25">
          <cell r="A25" t="str">
            <v>BG34</v>
          </cell>
          <cell r="F25">
            <v>27.1</v>
          </cell>
          <cell r="G25">
            <v>25.4</v>
          </cell>
          <cell r="H25">
            <v>26.3</v>
          </cell>
          <cell r="I25">
            <v>23.8</v>
          </cell>
          <cell r="J25">
            <v>23.9</v>
          </cell>
        </row>
        <row r="26">
          <cell r="A26" t="str">
            <v>BG41</v>
          </cell>
          <cell r="C26">
            <v>37.1</v>
          </cell>
          <cell r="D26">
            <v>39.6</v>
          </cell>
          <cell r="E26">
            <v>39</v>
          </cell>
          <cell r="F26">
            <v>38.4</v>
          </cell>
          <cell r="G26">
            <v>39.4</v>
          </cell>
          <cell r="H26">
            <v>40.1</v>
          </cell>
          <cell r="I26">
            <v>38.299999999999997</v>
          </cell>
          <cell r="J26">
            <v>40.4</v>
          </cell>
        </row>
        <row r="27">
          <cell r="A27" t="str">
            <v>BG42</v>
          </cell>
          <cell r="F27">
            <v>22.7</v>
          </cell>
          <cell r="G27">
            <v>20.9</v>
          </cell>
          <cell r="H27">
            <v>22</v>
          </cell>
          <cell r="I27">
            <v>23</v>
          </cell>
          <cell r="J27">
            <v>23.5</v>
          </cell>
        </row>
        <row r="28">
          <cell r="A28" t="str">
            <v>CZ01</v>
          </cell>
          <cell r="B28">
            <v>48</v>
          </cell>
          <cell r="C28">
            <v>50.1</v>
          </cell>
          <cell r="D28">
            <v>52.5</v>
          </cell>
          <cell r="E28">
            <v>50.4</v>
          </cell>
          <cell r="F28">
            <v>51.4</v>
          </cell>
          <cell r="G28">
            <v>52.9</v>
          </cell>
          <cell r="H28">
            <v>53.9</v>
          </cell>
          <cell r="I28">
            <v>55.5</v>
          </cell>
          <cell r="J28">
            <v>57.5</v>
          </cell>
        </row>
        <row r="29">
          <cell r="A29" t="str">
            <v>CZ02</v>
          </cell>
          <cell r="B29">
            <v>24.5</v>
          </cell>
          <cell r="C29">
            <v>24</v>
          </cell>
          <cell r="D29">
            <v>25.9</v>
          </cell>
          <cell r="E29">
            <v>25.4</v>
          </cell>
          <cell r="F29">
            <v>26.9</v>
          </cell>
          <cell r="G29">
            <v>29.3</v>
          </cell>
          <cell r="H29">
            <v>30.6</v>
          </cell>
          <cell r="I29">
            <v>30.7</v>
          </cell>
          <cell r="J29">
            <v>31.9</v>
          </cell>
        </row>
        <row r="30">
          <cell r="A30" t="str">
            <v>CZ03</v>
          </cell>
          <cell r="B30">
            <v>28.6</v>
          </cell>
          <cell r="C30">
            <v>27.7</v>
          </cell>
          <cell r="D30">
            <v>29</v>
          </cell>
          <cell r="E30">
            <v>28.9</v>
          </cell>
          <cell r="F30">
            <v>30.5</v>
          </cell>
          <cell r="G30">
            <v>30.9</v>
          </cell>
          <cell r="H30">
            <v>30.5</v>
          </cell>
          <cell r="I30">
            <v>31.7</v>
          </cell>
          <cell r="J30">
            <v>32.4</v>
          </cell>
        </row>
        <row r="31">
          <cell r="A31" t="str">
            <v>CZ04</v>
          </cell>
          <cell r="B31">
            <v>23.6</v>
          </cell>
          <cell r="C31">
            <v>24.4</v>
          </cell>
          <cell r="D31">
            <v>24.8</v>
          </cell>
          <cell r="E31">
            <v>24.4</v>
          </cell>
          <cell r="F31">
            <v>22.4</v>
          </cell>
          <cell r="G31">
            <v>22.8</v>
          </cell>
          <cell r="H31">
            <v>25.6</v>
          </cell>
          <cell r="I31">
            <v>25.6</v>
          </cell>
          <cell r="J31">
            <v>28</v>
          </cell>
        </row>
        <row r="32">
          <cell r="A32" t="str">
            <v>CZ05</v>
          </cell>
          <cell r="B32">
            <v>24.4</v>
          </cell>
          <cell r="C32">
            <v>27.3</v>
          </cell>
          <cell r="D32">
            <v>27.2</v>
          </cell>
          <cell r="E32">
            <v>26.3</v>
          </cell>
          <cell r="F32">
            <v>28.5</v>
          </cell>
          <cell r="G32">
            <v>29.1</v>
          </cell>
          <cell r="H32">
            <v>30.6</v>
          </cell>
          <cell r="I32">
            <v>30.8</v>
          </cell>
          <cell r="J32">
            <v>31.8</v>
          </cell>
        </row>
        <row r="33">
          <cell r="A33" t="str">
            <v>CZ06</v>
          </cell>
          <cell r="B33">
            <v>30.7</v>
          </cell>
          <cell r="C33">
            <v>30.9</v>
          </cell>
          <cell r="D33">
            <v>29.9</v>
          </cell>
          <cell r="E33">
            <v>30.8</v>
          </cell>
          <cell r="F33">
            <v>31.5</v>
          </cell>
          <cell r="G33">
            <v>31.7</v>
          </cell>
          <cell r="H33">
            <v>34.5</v>
          </cell>
          <cell r="I33">
            <v>34.1</v>
          </cell>
          <cell r="J33">
            <v>35.200000000000003</v>
          </cell>
        </row>
        <row r="34">
          <cell r="A34" t="str">
            <v>CZ07</v>
          </cell>
          <cell r="B34">
            <v>24</v>
          </cell>
          <cell r="C34">
            <v>25.9</v>
          </cell>
          <cell r="D34">
            <v>27.6</v>
          </cell>
          <cell r="E34">
            <v>26.8</v>
          </cell>
          <cell r="F34">
            <v>28.1</v>
          </cell>
          <cell r="G34">
            <v>28</v>
          </cell>
          <cell r="H34">
            <v>29.8</v>
          </cell>
          <cell r="I34">
            <v>28.9</v>
          </cell>
          <cell r="J34">
            <v>30.7</v>
          </cell>
        </row>
        <row r="35">
          <cell r="A35" t="str">
            <v>CZ08</v>
          </cell>
          <cell r="B35">
            <v>27.1</v>
          </cell>
          <cell r="C35">
            <v>28.5</v>
          </cell>
          <cell r="D35">
            <v>29.6</v>
          </cell>
          <cell r="E35">
            <v>29.5</v>
          </cell>
          <cell r="F35">
            <v>28.9</v>
          </cell>
          <cell r="G35">
            <v>27.8</v>
          </cell>
          <cell r="H35">
            <v>29.6</v>
          </cell>
          <cell r="I35">
            <v>30.3</v>
          </cell>
          <cell r="J35">
            <v>31.7</v>
          </cell>
        </row>
        <row r="36">
          <cell r="A36" t="str">
            <v>DK01</v>
          </cell>
          <cell r="J36">
            <v>53.3</v>
          </cell>
        </row>
        <row r="37">
          <cell r="A37" t="str">
            <v>DK02</v>
          </cell>
          <cell r="J37">
            <v>39</v>
          </cell>
        </row>
        <row r="38">
          <cell r="A38" t="str">
            <v>DK03</v>
          </cell>
          <cell r="J38">
            <v>35.9</v>
          </cell>
        </row>
        <row r="39">
          <cell r="A39" t="str">
            <v>DK04</v>
          </cell>
          <cell r="J39">
            <v>38.700000000000003</v>
          </cell>
        </row>
        <row r="40">
          <cell r="A40" t="str">
            <v>DK05</v>
          </cell>
          <cell r="J40">
            <v>32.299999999999997</v>
          </cell>
        </row>
        <row r="41">
          <cell r="A41" t="str">
            <v>DE11</v>
          </cell>
          <cell r="B41">
            <v>39.9</v>
          </cell>
          <cell r="C41">
            <v>41.1</v>
          </cell>
          <cell r="D41">
            <v>40.9</v>
          </cell>
          <cell r="E41">
            <v>41.3</v>
          </cell>
          <cell r="F41">
            <v>41.9</v>
          </cell>
          <cell r="G41">
            <v>41.7</v>
          </cell>
          <cell r="H41">
            <v>42.7</v>
          </cell>
          <cell r="I41">
            <v>43.6</v>
          </cell>
          <cell r="J41">
            <v>43.3</v>
          </cell>
        </row>
        <row r="42">
          <cell r="A42" t="str">
            <v>DE12</v>
          </cell>
          <cell r="B42">
            <v>42.4</v>
          </cell>
          <cell r="C42">
            <v>42.5</v>
          </cell>
          <cell r="D42">
            <v>43.6</v>
          </cell>
          <cell r="E42">
            <v>42.2</v>
          </cell>
          <cell r="F42">
            <v>44.3</v>
          </cell>
          <cell r="G42">
            <v>42.1</v>
          </cell>
          <cell r="H42">
            <v>42.5</v>
          </cell>
          <cell r="I42">
            <v>42.1</v>
          </cell>
          <cell r="J42">
            <v>42.8</v>
          </cell>
        </row>
        <row r="43">
          <cell r="A43" t="str">
            <v>DE13</v>
          </cell>
          <cell r="B43">
            <v>38.299999999999997</v>
          </cell>
          <cell r="C43">
            <v>39.1</v>
          </cell>
          <cell r="D43">
            <v>38.799999999999997</v>
          </cell>
          <cell r="E43">
            <v>39.799999999999997</v>
          </cell>
          <cell r="F43">
            <v>40.299999999999997</v>
          </cell>
          <cell r="G43">
            <v>39.700000000000003</v>
          </cell>
          <cell r="H43">
            <v>39.700000000000003</v>
          </cell>
          <cell r="I43">
            <v>39.299999999999997</v>
          </cell>
          <cell r="J43">
            <v>41</v>
          </cell>
        </row>
        <row r="44">
          <cell r="A44" t="str">
            <v>DE14</v>
          </cell>
          <cell r="B44">
            <v>38.200000000000003</v>
          </cell>
          <cell r="C44">
            <v>39.200000000000003</v>
          </cell>
          <cell r="D44">
            <v>41</v>
          </cell>
          <cell r="E44">
            <v>41.9</v>
          </cell>
          <cell r="F44">
            <v>42.1</v>
          </cell>
          <cell r="G44">
            <v>41.3</v>
          </cell>
          <cell r="H44">
            <v>40.700000000000003</v>
          </cell>
          <cell r="I44">
            <v>40.700000000000003</v>
          </cell>
          <cell r="J44">
            <v>40.9</v>
          </cell>
        </row>
        <row r="45">
          <cell r="A45" t="str">
            <v>DE21</v>
          </cell>
          <cell r="B45">
            <v>45</v>
          </cell>
          <cell r="C45">
            <v>45.3</v>
          </cell>
          <cell r="D45">
            <v>44.1</v>
          </cell>
          <cell r="E45">
            <v>45.2</v>
          </cell>
          <cell r="F45">
            <v>46.3</v>
          </cell>
          <cell r="G45">
            <v>47.6</v>
          </cell>
          <cell r="H45">
            <v>48.8</v>
          </cell>
          <cell r="I45">
            <v>48.1</v>
          </cell>
          <cell r="J45">
            <v>48.5</v>
          </cell>
        </row>
        <row r="46">
          <cell r="A46" t="str">
            <v>DE22</v>
          </cell>
          <cell r="B46">
            <v>28.3</v>
          </cell>
          <cell r="C46">
            <v>30.8</v>
          </cell>
          <cell r="D46">
            <v>30.8</v>
          </cell>
          <cell r="E46">
            <v>33.4</v>
          </cell>
          <cell r="F46">
            <v>32.4</v>
          </cell>
          <cell r="G46">
            <v>32.5</v>
          </cell>
          <cell r="H46">
            <v>33.1</v>
          </cell>
          <cell r="I46">
            <v>33.1</v>
          </cell>
          <cell r="J46">
            <v>34.4</v>
          </cell>
        </row>
        <row r="47">
          <cell r="A47" t="str">
            <v>DE23</v>
          </cell>
          <cell r="B47">
            <v>30.7</v>
          </cell>
          <cell r="C47">
            <v>30.2</v>
          </cell>
          <cell r="D47">
            <v>31.5</v>
          </cell>
          <cell r="E47">
            <v>32</v>
          </cell>
          <cell r="F47">
            <v>33.299999999999997</v>
          </cell>
          <cell r="G47">
            <v>34.4</v>
          </cell>
          <cell r="H47">
            <v>35.799999999999997</v>
          </cell>
          <cell r="I47">
            <v>34.4</v>
          </cell>
          <cell r="J47">
            <v>34.799999999999997</v>
          </cell>
        </row>
        <row r="48">
          <cell r="A48" t="str">
            <v>DE24</v>
          </cell>
          <cell r="B48">
            <v>33.6</v>
          </cell>
          <cell r="C48">
            <v>34.799999999999997</v>
          </cell>
          <cell r="D48">
            <v>33.799999999999997</v>
          </cell>
          <cell r="E48">
            <v>32.200000000000003</v>
          </cell>
          <cell r="F48">
            <v>32.5</v>
          </cell>
          <cell r="G48">
            <v>33.4</v>
          </cell>
          <cell r="H48">
            <v>35.1</v>
          </cell>
          <cell r="I48">
            <v>34.700000000000003</v>
          </cell>
          <cell r="J48">
            <v>36.799999999999997</v>
          </cell>
        </row>
        <row r="49">
          <cell r="A49" t="str">
            <v>DE25</v>
          </cell>
          <cell r="B49">
            <v>37.5</v>
          </cell>
          <cell r="C49">
            <v>38.1</v>
          </cell>
          <cell r="D49">
            <v>40.6</v>
          </cell>
          <cell r="E49">
            <v>39.1</v>
          </cell>
          <cell r="F49">
            <v>37.9</v>
          </cell>
          <cell r="G49">
            <v>39.9</v>
          </cell>
          <cell r="H49">
            <v>41.6</v>
          </cell>
          <cell r="I49">
            <v>41.3</v>
          </cell>
          <cell r="J49">
            <v>42.4</v>
          </cell>
        </row>
        <row r="50">
          <cell r="A50" t="str">
            <v>DE26</v>
          </cell>
          <cell r="B50">
            <v>33.299999999999997</v>
          </cell>
          <cell r="C50">
            <v>34.6</v>
          </cell>
          <cell r="D50">
            <v>35.6</v>
          </cell>
          <cell r="E50">
            <v>35.4</v>
          </cell>
          <cell r="F50">
            <v>35.200000000000003</v>
          </cell>
          <cell r="G50">
            <v>36.4</v>
          </cell>
          <cell r="H50">
            <v>36.9</v>
          </cell>
          <cell r="I50">
            <v>37.6</v>
          </cell>
          <cell r="J50">
            <v>37.9</v>
          </cell>
        </row>
        <row r="51">
          <cell r="A51" t="str">
            <v>DE27</v>
          </cell>
          <cell r="B51">
            <v>35.299999999999997</v>
          </cell>
          <cell r="C51">
            <v>36.700000000000003</v>
          </cell>
          <cell r="D51">
            <v>37.200000000000003</v>
          </cell>
          <cell r="E51">
            <v>36.1</v>
          </cell>
          <cell r="F51">
            <v>37.799999999999997</v>
          </cell>
          <cell r="G51">
            <v>38.1</v>
          </cell>
          <cell r="H51">
            <v>37.1</v>
          </cell>
          <cell r="I51">
            <v>36.6</v>
          </cell>
          <cell r="J51">
            <v>37.4</v>
          </cell>
        </row>
        <row r="52">
          <cell r="A52" t="str">
            <v>DE30</v>
          </cell>
          <cell r="B52">
            <v>46.4</v>
          </cell>
          <cell r="C52">
            <v>48.4</v>
          </cell>
          <cell r="D52">
            <v>47.8</v>
          </cell>
          <cell r="E52">
            <v>47</v>
          </cell>
          <cell r="F52">
            <v>47.6</v>
          </cell>
          <cell r="G52">
            <v>48.4</v>
          </cell>
          <cell r="H52">
            <v>49.3</v>
          </cell>
          <cell r="I52">
            <v>48.8</v>
          </cell>
          <cell r="J52">
            <v>49.7</v>
          </cell>
        </row>
        <row r="53">
          <cell r="A53" t="str">
            <v>DE40</v>
          </cell>
          <cell r="B53">
            <v>37.799999999999997</v>
          </cell>
          <cell r="C53">
            <v>40.799999999999997</v>
          </cell>
          <cell r="D53">
            <v>38.5</v>
          </cell>
          <cell r="E53">
            <v>38</v>
          </cell>
          <cell r="F53">
            <v>38.4</v>
          </cell>
          <cell r="G53">
            <v>39.200000000000003</v>
          </cell>
          <cell r="H53">
            <v>39.700000000000003</v>
          </cell>
          <cell r="I53">
            <v>38.9</v>
          </cell>
          <cell r="J53">
            <v>38.9</v>
          </cell>
        </row>
        <row r="54">
          <cell r="A54" t="str">
            <v>DE50</v>
          </cell>
          <cell r="B54">
            <v>37.6</v>
          </cell>
          <cell r="C54">
            <v>37.5</v>
          </cell>
          <cell r="D54">
            <v>37.4</v>
          </cell>
          <cell r="E54">
            <v>36.5</v>
          </cell>
          <cell r="F54">
            <v>36.9</v>
          </cell>
          <cell r="G54">
            <v>39.299999999999997</v>
          </cell>
          <cell r="H54">
            <v>37.799999999999997</v>
          </cell>
          <cell r="I54">
            <v>40.799999999999997</v>
          </cell>
          <cell r="J54">
            <v>38.799999999999997</v>
          </cell>
        </row>
        <row r="55">
          <cell r="A55" t="str">
            <v>DE60</v>
          </cell>
          <cell r="B55">
            <v>42.9</v>
          </cell>
          <cell r="C55">
            <v>45.9</v>
          </cell>
          <cell r="D55">
            <v>47.2</v>
          </cell>
          <cell r="E55">
            <v>45.5</v>
          </cell>
          <cell r="F55">
            <v>46.8</v>
          </cell>
          <cell r="G55">
            <v>44.7</v>
          </cell>
          <cell r="H55">
            <v>46.8</v>
          </cell>
          <cell r="I55">
            <v>47.1</v>
          </cell>
          <cell r="J55">
            <v>46</v>
          </cell>
        </row>
        <row r="56">
          <cell r="A56" t="str">
            <v>DE71</v>
          </cell>
          <cell r="B56">
            <v>43.5</v>
          </cell>
          <cell r="C56">
            <v>44.1</v>
          </cell>
          <cell r="D56">
            <v>45.6</v>
          </cell>
          <cell r="E56">
            <v>44.8</v>
          </cell>
          <cell r="F56">
            <v>46.9</v>
          </cell>
          <cell r="G56">
            <v>46.4</v>
          </cell>
          <cell r="H56">
            <v>46.8</v>
          </cell>
          <cell r="I56">
            <v>46.7</v>
          </cell>
          <cell r="J56">
            <v>46.4</v>
          </cell>
        </row>
        <row r="57">
          <cell r="A57" t="str">
            <v>DE72</v>
          </cell>
          <cell r="B57">
            <v>38.5</v>
          </cell>
          <cell r="C57">
            <v>38.4</v>
          </cell>
          <cell r="D57">
            <v>39.6</v>
          </cell>
          <cell r="E57">
            <v>39.200000000000003</v>
          </cell>
          <cell r="F57">
            <v>39.799999999999997</v>
          </cell>
          <cell r="G57">
            <v>41.2</v>
          </cell>
          <cell r="H57">
            <v>41.4</v>
          </cell>
          <cell r="I57">
            <v>41.1</v>
          </cell>
          <cell r="J57">
            <v>41.1</v>
          </cell>
        </row>
        <row r="58">
          <cell r="A58" t="str">
            <v>DE73</v>
          </cell>
          <cell r="B58">
            <v>34.4</v>
          </cell>
          <cell r="C58">
            <v>35.4</v>
          </cell>
          <cell r="D58">
            <v>35.4</v>
          </cell>
          <cell r="E58">
            <v>35.1</v>
          </cell>
          <cell r="F58">
            <v>36.1</v>
          </cell>
          <cell r="G58">
            <v>38.200000000000003</v>
          </cell>
          <cell r="H58">
            <v>38.299999999999997</v>
          </cell>
          <cell r="I58">
            <v>39.299999999999997</v>
          </cell>
          <cell r="J58">
            <v>38.9</v>
          </cell>
        </row>
        <row r="59">
          <cell r="A59" t="str">
            <v>DE80</v>
          </cell>
          <cell r="B59">
            <v>33.700000000000003</v>
          </cell>
          <cell r="C59">
            <v>35.6</v>
          </cell>
          <cell r="D59">
            <v>37.299999999999997</v>
          </cell>
          <cell r="E59">
            <v>36.1</v>
          </cell>
          <cell r="F59">
            <v>36.200000000000003</v>
          </cell>
          <cell r="G59">
            <v>37.9</v>
          </cell>
          <cell r="H59">
            <v>36</v>
          </cell>
          <cell r="I59">
            <v>36.200000000000003</v>
          </cell>
          <cell r="J59">
            <v>34.4</v>
          </cell>
        </row>
        <row r="60">
          <cell r="A60" t="str">
            <v>DE91</v>
          </cell>
          <cell r="B60">
            <v>35.299999999999997</v>
          </cell>
          <cell r="C60">
            <v>37.4</v>
          </cell>
          <cell r="D60">
            <v>38</v>
          </cell>
          <cell r="E60">
            <v>36.799999999999997</v>
          </cell>
          <cell r="F60">
            <v>39.200000000000003</v>
          </cell>
          <cell r="G60">
            <v>39.299999999999997</v>
          </cell>
          <cell r="H60">
            <v>40.6</v>
          </cell>
          <cell r="I60">
            <v>39.9</v>
          </cell>
          <cell r="J60">
            <v>39.4</v>
          </cell>
        </row>
        <row r="61">
          <cell r="A61" t="str">
            <v>DE92</v>
          </cell>
          <cell r="B61">
            <v>38.9</v>
          </cell>
          <cell r="C61">
            <v>41.9</v>
          </cell>
          <cell r="D61">
            <v>39.9</v>
          </cell>
          <cell r="E61">
            <v>40.700000000000003</v>
          </cell>
          <cell r="F61">
            <v>42.6</v>
          </cell>
          <cell r="G61">
            <v>43</v>
          </cell>
          <cell r="H61">
            <v>41.7</v>
          </cell>
          <cell r="I61">
            <v>41.1</v>
          </cell>
          <cell r="J61">
            <v>41.9</v>
          </cell>
        </row>
        <row r="62">
          <cell r="A62" t="str">
            <v>DE93</v>
          </cell>
          <cell r="B62">
            <v>37.5</v>
          </cell>
          <cell r="C62">
            <v>37.1</v>
          </cell>
          <cell r="D62">
            <v>38.299999999999997</v>
          </cell>
          <cell r="E62">
            <v>39.5</v>
          </cell>
          <cell r="F62">
            <v>36.9</v>
          </cell>
          <cell r="G62">
            <v>39.1</v>
          </cell>
          <cell r="H62">
            <v>36.700000000000003</v>
          </cell>
          <cell r="I62">
            <v>37.200000000000003</v>
          </cell>
          <cell r="J62">
            <v>36.1</v>
          </cell>
        </row>
        <row r="63">
          <cell r="A63" t="str">
            <v>DE94</v>
          </cell>
          <cell r="B63">
            <v>34.1</v>
          </cell>
          <cell r="C63">
            <v>34.200000000000003</v>
          </cell>
          <cell r="D63">
            <v>35.299999999999997</v>
          </cell>
          <cell r="E63">
            <v>34.4</v>
          </cell>
          <cell r="F63">
            <v>34.6</v>
          </cell>
          <cell r="G63">
            <v>36.299999999999997</v>
          </cell>
          <cell r="H63">
            <v>35.5</v>
          </cell>
          <cell r="I63">
            <v>35.700000000000003</v>
          </cell>
          <cell r="J63">
            <v>35.700000000000003</v>
          </cell>
        </row>
        <row r="64">
          <cell r="A64" t="str">
            <v>DEA1</v>
          </cell>
          <cell r="B64">
            <v>37.4</v>
          </cell>
          <cell r="C64">
            <v>38.4</v>
          </cell>
          <cell r="D64">
            <v>38.299999999999997</v>
          </cell>
          <cell r="E64">
            <v>38.299999999999997</v>
          </cell>
          <cell r="F64">
            <v>38.799999999999997</v>
          </cell>
          <cell r="G64">
            <v>39.1</v>
          </cell>
          <cell r="H64">
            <v>39.6</v>
          </cell>
          <cell r="I64">
            <v>39.1</v>
          </cell>
          <cell r="J64">
            <v>40</v>
          </cell>
        </row>
        <row r="65">
          <cell r="A65" t="str">
            <v>DEA2</v>
          </cell>
          <cell r="B65">
            <v>41.8</v>
          </cell>
          <cell r="C65">
            <v>41.4</v>
          </cell>
          <cell r="D65">
            <v>42.9</v>
          </cell>
          <cell r="E65">
            <v>43.4</v>
          </cell>
          <cell r="F65">
            <v>44.4</v>
          </cell>
          <cell r="G65">
            <v>44.2</v>
          </cell>
          <cell r="H65">
            <v>45.6</v>
          </cell>
          <cell r="I65">
            <v>44.5</v>
          </cell>
          <cell r="J65">
            <v>44.7</v>
          </cell>
        </row>
        <row r="66">
          <cell r="A66" t="str">
            <v>DEA3</v>
          </cell>
          <cell r="B66">
            <v>34.1</v>
          </cell>
          <cell r="C66">
            <v>35.299999999999997</v>
          </cell>
          <cell r="D66">
            <v>35.700000000000003</v>
          </cell>
          <cell r="E66">
            <v>37.799999999999997</v>
          </cell>
          <cell r="F66">
            <v>37.6</v>
          </cell>
          <cell r="G66">
            <v>38.299999999999997</v>
          </cell>
          <cell r="H66">
            <v>37.200000000000003</v>
          </cell>
          <cell r="I66">
            <v>37.799999999999997</v>
          </cell>
          <cell r="J66">
            <v>38.4</v>
          </cell>
        </row>
        <row r="67">
          <cell r="A67" t="str">
            <v>DEA4</v>
          </cell>
          <cell r="B67">
            <v>35.200000000000003</v>
          </cell>
          <cell r="C67">
            <v>34.9</v>
          </cell>
          <cell r="D67">
            <v>37.799999999999997</v>
          </cell>
          <cell r="E67">
            <v>35.799999999999997</v>
          </cell>
          <cell r="F67">
            <v>37.200000000000003</v>
          </cell>
          <cell r="G67">
            <v>36.6</v>
          </cell>
          <cell r="H67">
            <v>36.5</v>
          </cell>
          <cell r="I67">
            <v>36</v>
          </cell>
          <cell r="J67">
            <v>35</v>
          </cell>
        </row>
        <row r="68">
          <cell r="A68" t="str">
            <v>DEA5</v>
          </cell>
          <cell r="B68">
            <v>34.4</v>
          </cell>
          <cell r="C68">
            <v>35.1</v>
          </cell>
          <cell r="D68">
            <v>34.9</v>
          </cell>
          <cell r="E68">
            <v>34.700000000000003</v>
          </cell>
          <cell r="F68">
            <v>36</v>
          </cell>
          <cell r="G68">
            <v>35.700000000000003</v>
          </cell>
          <cell r="H68">
            <v>34.9</v>
          </cell>
          <cell r="I68">
            <v>35.299999999999997</v>
          </cell>
          <cell r="J68">
            <v>35.700000000000003</v>
          </cell>
        </row>
        <row r="69">
          <cell r="A69" t="str">
            <v>DEB1</v>
          </cell>
          <cell r="B69">
            <v>37.200000000000003</v>
          </cell>
          <cell r="E69">
            <v>37.5</v>
          </cell>
          <cell r="F69">
            <v>37.5</v>
          </cell>
          <cell r="G69">
            <v>38.799999999999997</v>
          </cell>
          <cell r="H69">
            <v>38</v>
          </cell>
          <cell r="I69">
            <v>37.9</v>
          </cell>
          <cell r="J69">
            <v>37.700000000000003</v>
          </cell>
        </row>
        <row r="70">
          <cell r="A70" t="str">
            <v>DEB2</v>
          </cell>
          <cell r="B70">
            <v>36</v>
          </cell>
          <cell r="E70">
            <v>37.9</v>
          </cell>
          <cell r="F70">
            <v>37.799999999999997</v>
          </cell>
          <cell r="G70">
            <v>39.5</v>
          </cell>
          <cell r="H70">
            <v>39.1</v>
          </cell>
          <cell r="I70">
            <v>36.799999999999997</v>
          </cell>
          <cell r="J70">
            <v>37.299999999999997</v>
          </cell>
        </row>
        <row r="71">
          <cell r="A71" t="str">
            <v>DEB3</v>
          </cell>
          <cell r="B71">
            <v>38.700000000000003</v>
          </cell>
          <cell r="E71">
            <v>39.799999999999997</v>
          </cell>
          <cell r="F71">
            <v>41.5</v>
          </cell>
          <cell r="G71">
            <v>44</v>
          </cell>
          <cell r="H71">
            <v>40</v>
          </cell>
          <cell r="I71">
            <v>39.700000000000003</v>
          </cell>
          <cell r="J71">
            <v>41.6</v>
          </cell>
        </row>
        <row r="72">
          <cell r="A72" t="str">
            <v>DEC0</v>
          </cell>
          <cell r="B72">
            <v>35.4</v>
          </cell>
          <cell r="C72">
            <v>36.299999999999997</v>
          </cell>
          <cell r="D72">
            <v>36.5</v>
          </cell>
          <cell r="E72">
            <v>35.1</v>
          </cell>
          <cell r="F72">
            <v>36.1</v>
          </cell>
          <cell r="G72">
            <v>37.299999999999997</v>
          </cell>
          <cell r="H72">
            <v>35.299999999999997</v>
          </cell>
          <cell r="I72">
            <v>35</v>
          </cell>
          <cell r="J72">
            <v>34.5</v>
          </cell>
        </row>
        <row r="73">
          <cell r="A73" t="str">
            <v>DED2</v>
          </cell>
          <cell r="C73">
            <v>39.5</v>
          </cell>
          <cell r="D73">
            <v>40.1</v>
          </cell>
          <cell r="E73">
            <v>39.700000000000003</v>
          </cell>
          <cell r="F73">
            <v>38.9</v>
          </cell>
          <cell r="G73">
            <v>39.700000000000003</v>
          </cell>
          <cell r="H73">
            <v>40.700000000000003</v>
          </cell>
          <cell r="I73">
            <v>40</v>
          </cell>
          <cell r="J73">
            <v>40.799999999999997</v>
          </cell>
        </row>
        <row r="74">
          <cell r="A74" t="str">
            <v>DED4</v>
          </cell>
          <cell r="H74">
            <v>38.4</v>
          </cell>
          <cell r="I74">
            <v>38</v>
          </cell>
          <cell r="J74">
            <v>37.700000000000003</v>
          </cell>
        </row>
        <row r="75">
          <cell r="A75" t="str">
            <v>DED5</v>
          </cell>
          <cell r="H75">
            <v>42.3</v>
          </cell>
          <cell r="I75">
            <v>42.1</v>
          </cell>
          <cell r="J75">
            <v>41.4</v>
          </cell>
        </row>
        <row r="76">
          <cell r="A76" t="str">
            <v>DEE0</v>
          </cell>
          <cell r="B76">
            <v>35.5</v>
          </cell>
          <cell r="C76">
            <v>35.700000000000003</v>
          </cell>
          <cell r="D76">
            <v>34.799999999999997</v>
          </cell>
          <cell r="E76">
            <v>35.299999999999997</v>
          </cell>
          <cell r="F76">
            <v>35.200000000000003</v>
          </cell>
          <cell r="G76">
            <v>34.6</v>
          </cell>
          <cell r="H76">
            <v>36.200000000000003</v>
          </cell>
          <cell r="I76">
            <v>35.299999999999997</v>
          </cell>
          <cell r="J76">
            <v>34.200000000000003</v>
          </cell>
        </row>
        <row r="77">
          <cell r="A77" t="str">
            <v>DEF0</v>
          </cell>
          <cell r="B77">
            <v>39.700000000000003</v>
          </cell>
          <cell r="C77">
            <v>39</v>
          </cell>
          <cell r="D77">
            <v>39</v>
          </cell>
          <cell r="E77">
            <v>39.4</v>
          </cell>
          <cell r="F77">
            <v>40.700000000000003</v>
          </cell>
          <cell r="G77">
            <v>40</v>
          </cell>
          <cell r="H77">
            <v>39.700000000000003</v>
          </cell>
          <cell r="I77">
            <v>39.5</v>
          </cell>
          <cell r="J77">
            <v>39.5</v>
          </cell>
        </row>
        <row r="78">
          <cell r="A78" t="str">
            <v>DEG0</v>
          </cell>
          <cell r="B78">
            <v>39</v>
          </cell>
          <cell r="C78">
            <v>37.799999999999997</v>
          </cell>
          <cell r="D78">
            <v>38</v>
          </cell>
          <cell r="E78">
            <v>37.4</v>
          </cell>
          <cell r="F78">
            <v>38.1</v>
          </cell>
          <cell r="G78">
            <v>39.700000000000003</v>
          </cell>
          <cell r="H78">
            <v>39</v>
          </cell>
          <cell r="I78">
            <v>37</v>
          </cell>
          <cell r="J78">
            <v>37.5</v>
          </cell>
        </row>
        <row r="79">
          <cell r="A79" t="str">
            <v>EE00</v>
          </cell>
          <cell r="B79">
            <v>38.5</v>
          </cell>
          <cell r="C79">
            <v>37.6</v>
          </cell>
          <cell r="D79">
            <v>36.700000000000003</v>
          </cell>
          <cell r="E79">
            <v>38.5</v>
          </cell>
          <cell r="F79">
            <v>38.5</v>
          </cell>
          <cell r="G79">
            <v>40.9</v>
          </cell>
          <cell r="H79">
            <v>43.1</v>
          </cell>
          <cell r="I79">
            <v>42.3</v>
          </cell>
          <cell r="J79">
            <v>42.7</v>
          </cell>
        </row>
        <row r="80">
          <cell r="A80" t="str">
            <v>IE01</v>
          </cell>
          <cell r="B80">
            <v>22</v>
          </cell>
          <cell r="C80">
            <v>22.7</v>
          </cell>
          <cell r="D80">
            <v>24.5</v>
          </cell>
          <cell r="E80">
            <v>26.9</v>
          </cell>
          <cell r="F80">
            <v>29.9</v>
          </cell>
          <cell r="G80">
            <v>31.1</v>
          </cell>
          <cell r="H80">
            <v>30.1</v>
          </cell>
          <cell r="I80">
            <v>31.7</v>
          </cell>
          <cell r="J80">
            <v>32.4</v>
          </cell>
        </row>
        <row r="81">
          <cell r="A81" t="str">
            <v>IE02</v>
          </cell>
          <cell r="B81">
            <v>31.5</v>
          </cell>
          <cell r="C81">
            <v>32.1</v>
          </cell>
          <cell r="D81">
            <v>33.700000000000003</v>
          </cell>
          <cell r="E81">
            <v>35.299999999999997</v>
          </cell>
          <cell r="F81">
            <v>37.200000000000003</v>
          </cell>
          <cell r="G81">
            <v>38.5</v>
          </cell>
          <cell r="H81">
            <v>38.6</v>
          </cell>
          <cell r="I81">
            <v>39.4</v>
          </cell>
          <cell r="J81">
            <v>40.5</v>
          </cell>
        </row>
        <row r="82">
          <cell r="A82" t="str">
            <v>EL51</v>
          </cell>
          <cell r="B82">
            <v>17.100000000000001</v>
          </cell>
          <cell r="C82">
            <v>15.9</v>
          </cell>
          <cell r="D82">
            <v>16</v>
          </cell>
          <cell r="E82">
            <v>16.7</v>
          </cell>
          <cell r="F82">
            <v>18</v>
          </cell>
          <cell r="G82">
            <v>19.5</v>
          </cell>
          <cell r="H82">
            <v>20.8</v>
          </cell>
          <cell r="I82">
            <v>21.2</v>
          </cell>
          <cell r="J82">
            <v>23.5</v>
          </cell>
        </row>
        <row r="83">
          <cell r="A83" t="str">
            <v>EL52</v>
          </cell>
          <cell r="B83">
            <v>23.7</v>
          </cell>
          <cell r="C83">
            <v>23.6</v>
          </cell>
          <cell r="D83">
            <v>24.7</v>
          </cell>
          <cell r="E83">
            <v>25.9</v>
          </cell>
          <cell r="F83">
            <v>25.8</v>
          </cell>
          <cell r="G83">
            <v>28.5</v>
          </cell>
          <cell r="H83">
            <v>28.6</v>
          </cell>
          <cell r="I83">
            <v>29.5</v>
          </cell>
          <cell r="J83">
            <v>30.4</v>
          </cell>
        </row>
        <row r="84">
          <cell r="A84" t="str">
            <v>EL53</v>
          </cell>
          <cell r="B84">
            <v>18.5</v>
          </cell>
          <cell r="C84">
            <v>16.8</v>
          </cell>
          <cell r="D84">
            <v>19.2</v>
          </cell>
          <cell r="E84">
            <v>19.8</v>
          </cell>
          <cell r="F84">
            <v>19.2</v>
          </cell>
          <cell r="G84">
            <v>20.399999999999999</v>
          </cell>
          <cell r="H84">
            <v>24.6</v>
          </cell>
          <cell r="I84">
            <v>25.2</v>
          </cell>
          <cell r="J84">
            <v>25.1</v>
          </cell>
        </row>
        <row r="85">
          <cell r="A85" t="str">
            <v>EL54</v>
          </cell>
          <cell r="B85">
            <v>20.3</v>
          </cell>
          <cell r="C85">
            <v>19.100000000000001</v>
          </cell>
          <cell r="D85">
            <v>21.2</v>
          </cell>
          <cell r="E85">
            <v>22.2</v>
          </cell>
          <cell r="F85">
            <v>24.2</v>
          </cell>
          <cell r="G85">
            <v>23.6</v>
          </cell>
          <cell r="H85">
            <v>25.1</v>
          </cell>
          <cell r="I85">
            <v>25</v>
          </cell>
          <cell r="J85">
            <v>25.4</v>
          </cell>
        </row>
        <row r="86">
          <cell r="A86" t="str">
            <v>EL61</v>
          </cell>
          <cell r="B86">
            <v>19.600000000000001</v>
          </cell>
          <cell r="C86">
            <v>18.399999999999999</v>
          </cell>
          <cell r="D86">
            <v>20.8</v>
          </cell>
          <cell r="E86">
            <v>20.7</v>
          </cell>
          <cell r="F86">
            <v>22.1</v>
          </cell>
          <cell r="G86">
            <v>21.5</v>
          </cell>
          <cell r="H86">
            <v>23.6</v>
          </cell>
          <cell r="I86">
            <v>28.4</v>
          </cell>
          <cell r="J86">
            <v>28.4</v>
          </cell>
        </row>
        <row r="87">
          <cell r="A87" t="str">
            <v>EL62</v>
          </cell>
          <cell r="B87">
            <v>14.5</v>
          </cell>
          <cell r="C87">
            <v>17.5</v>
          </cell>
          <cell r="D87">
            <v>15.7</v>
          </cell>
          <cell r="E87">
            <v>13.2</v>
          </cell>
          <cell r="F87">
            <v>14.2</v>
          </cell>
          <cell r="G87">
            <v>16.7</v>
          </cell>
          <cell r="H87">
            <v>16.3</v>
          </cell>
          <cell r="I87">
            <v>19.100000000000001</v>
          </cell>
          <cell r="J87">
            <v>17.7</v>
          </cell>
        </row>
        <row r="88">
          <cell r="A88" t="str">
            <v>EL63</v>
          </cell>
          <cell r="B88">
            <v>16.5</v>
          </cell>
          <cell r="C88">
            <v>17.100000000000001</v>
          </cell>
          <cell r="D88">
            <v>16.2</v>
          </cell>
          <cell r="E88">
            <v>15.5</v>
          </cell>
          <cell r="F88">
            <v>19.3</v>
          </cell>
          <cell r="G88">
            <v>21.3</v>
          </cell>
          <cell r="H88">
            <v>22.1</v>
          </cell>
          <cell r="I88">
            <v>25.2</v>
          </cell>
          <cell r="J88">
            <v>26.7</v>
          </cell>
        </row>
        <row r="89">
          <cell r="A89" t="str">
            <v>EL64</v>
          </cell>
          <cell r="B89">
            <v>12.6</v>
          </cell>
          <cell r="C89">
            <v>14.7</v>
          </cell>
          <cell r="D89">
            <v>13.7</v>
          </cell>
          <cell r="E89">
            <v>11.4</v>
          </cell>
          <cell r="F89">
            <v>14.4</v>
          </cell>
          <cell r="G89">
            <v>18</v>
          </cell>
          <cell r="H89">
            <v>19.2</v>
          </cell>
          <cell r="I89">
            <v>19.8</v>
          </cell>
          <cell r="J89">
            <v>18.3</v>
          </cell>
        </row>
        <row r="90">
          <cell r="A90" t="str">
            <v>EL65</v>
          </cell>
          <cell r="B90">
            <v>15</v>
          </cell>
          <cell r="C90">
            <v>15</v>
          </cell>
          <cell r="D90">
            <v>16.100000000000001</v>
          </cell>
          <cell r="E90">
            <v>18.3</v>
          </cell>
          <cell r="F90">
            <v>15.7</v>
          </cell>
          <cell r="G90">
            <v>19.7</v>
          </cell>
          <cell r="H90">
            <v>18.899999999999999</v>
          </cell>
          <cell r="I90">
            <v>19.7</v>
          </cell>
          <cell r="J90">
            <v>20.5</v>
          </cell>
        </row>
        <row r="91">
          <cell r="A91" t="str">
            <v>EL30</v>
          </cell>
          <cell r="B91">
            <v>31.3</v>
          </cell>
          <cell r="C91">
            <v>31.6</v>
          </cell>
          <cell r="D91">
            <v>30.9</v>
          </cell>
          <cell r="E91">
            <v>32.6</v>
          </cell>
          <cell r="F91">
            <v>34.1</v>
          </cell>
          <cell r="G91">
            <v>35.799999999999997</v>
          </cell>
          <cell r="H91">
            <v>35</v>
          </cell>
          <cell r="I91">
            <v>36.799999999999997</v>
          </cell>
          <cell r="J91">
            <v>37.299999999999997</v>
          </cell>
        </row>
        <row r="92">
          <cell r="A92" t="str">
            <v>EL41</v>
          </cell>
          <cell r="B92">
            <v>17.600000000000001</v>
          </cell>
          <cell r="C92">
            <v>20.100000000000001</v>
          </cell>
          <cell r="D92">
            <v>18.899999999999999</v>
          </cell>
          <cell r="E92">
            <v>19.7</v>
          </cell>
          <cell r="F92">
            <v>20.8</v>
          </cell>
          <cell r="G92">
            <v>25.3</v>
          </cell>
          <cell r="H92">
            <v>24.4</v>
          </cell>
          <cell r="I92">
            <v>25.6</v>
          </cell>
          <cell r="J92">
            <v>24.7</v>
          </cell>
        </row>
        <row r="93">
          <cell r="A93" t="str">
            <v>EL42</v>
          </cell>
          <cell r="B93">
            <v>13.7</v>
          </cell>
          <cell r="C93">
            <v>14.4</v>
          </cell>
          <cell r="D93">
            <v>14.9</v>
          </cell>
          <cell r="E93">
            <v>15</v>
          </cell>
          <cell r="F93">
            <v>16.2</v>
          </cell>
          <cell r="G93">
            <v>17.399999999999999</v>
          </cell>
          <cell r="H93">
            <v>18.2</v>
          </cell>
          <cell r="I93">
            <v>19</v>
          </cell>
          <cell r="J93">
            <v>18.5</v>
          </cell>
        </row>
        <row r="94">
          <cell r="A94" t="str">
            <v>EL43</v>
          </cell>
          <cell r="B94">
            <v>16.600000000000001</v>
          </cell>
          <cell r="C94">
            <v>16.8</v>
          </cell>
          <cell r="D94">
            <v>16.8</v>
          </cell>
          <cell r="E94">
            <v>19.399999999999999</v>
          </cell>
          <cell r="F94">
            <v>18.399999999999999</v>
          </cell>
          <cell r="G94">
            <v>24.2</v>
          </cell>
          <cell r="H94">
            <v>23.7</v>
          </cell>
          <cell r="I94">
            <v>24.9</v>
          </cell>
          <cell r="J94">
            <v>26</v>
          </cell>
        </row>
        <row r="95">
          <cell r="A95" t="str">
            <v>ES11</v>
          </cell>
          <cell r="B95">
            <v>24.3</v>
          </cell>
          <cell r="C95">
            <v>24.8</v>
          </cell>
          <cell r="D95">
            <v>26.6</v>
          </cell>
          <cell r="E95">
            <v>28.9</v>
          </cell>
          <cell r="F95">
            <v>31.2</v>
          </cell>
          <cell r="G95">
            <v>31.8</v>
          </cell>
          <cell r="H95">
            <v>35.5</v>
          </cell>
          <cell r="I95">
            <v>36.299999999999997</v>
          </cell>
          <cell r="J95">
            <v>37.1</v>
          </cell>
        </row>
        <row r="96">
          <cell r="A96" t="str">
            <v>ES12</v>
          </cell>
          <cell r="B96">
            <v>31.5</v>
          </cell>
          <cell r="C96">
            <v>31.3</v>
          </cell>
          <cell r="D96">
            <v>31.1</v>
          </cell>
          <cell r="E96">
            <v>35.6</v>
          </cell>
          <cell r="F96">
            <v>34.1</v>
          </cell>
          <cell r="G96">
            <v>36.4</v>
          </cell>
          <cell r="H96">
            <v>41.2</v>
          </cell>
          <cell r="I96">
            <v>39.299999999999997</v>
          </cell>
          <cell r="J96">
            <v>39.4</v>
          </cell>
        </row>
        <row r="97">
          <cell r="A97" t="str">
            <v>ES13</v>
          </cell>
          <cell r="B97">
            <v>29.2</v>
          </cell>
          <cell r="C97">
            <v>31.9</v>
          </cell>
          <cell r="D97">
            <v>31.8</v>
          </cell>
          <cell r="E97">
            <v>34</v>
          </cell>
          <cell r="F97">
            <v>36.4</v>
          </cell>
          <cell r="G97">
            <v>36.700000000000003</v>
          </cell>
          <cell r="H97">
            <v>39.1</v>
          </cell>
          <cell r="I97">
            <v>40.1</v>
          </cell>
          <cell r="J97">
            <v>40.799999999999997</v>
          </cell>
        </row>
        <row r="98">
          <cell r="A98" t="str">
            <v>ES21</v>
          </cell>
          <cell r="B98">
            <v>40.6</v>
          </cell>
          <cell r="C98">
            <v>44.1</v>
          </cell>
          <cell r="D98">
            <v>45.7</v>
          </cell>
          <cell r="E98">
            <v>45.5</v>
          </cell>
          <cell r="F98">
            <v>47</v>
          </cell>
          <cell r="G98">
            <v>48.6</v>
          </cell>
          <cell r="H98">
            <v>52.3</v>
          </cell>
          <cell r="I98">
            <v>52.7</v>
          </cell>
          <cell r="J98">
            <v>52.8</v>
          </cell>
        </row>
        <row r="99">
          <cell r="A99" t="str">
            <v>ES22</v>
          </cell>
          <cell r="B99">
            <v>38.6</v>
          </cell>
          <cell r="C99">
            <v>39.1</v>
          </cell>
          <cell r="D99">
            <v>41</v>
          </cell>
          <cell r="E99">
            <v>42.2</v>
          </cell>
          <cell r="F99">
            <v>40.799999999999997</v>
          </cell>
          <cell r="G99">
            <v>40.799999999999997</v>
          </cell>
          <cell r="H99">
            <v>44.6</v>
          </cell>
          <cell r="I99">
            <v>44.4</v>
          </cell>
          <cell r="J99">
            <v>44.9</v>
          </cell>
        </row>
        <row r="100">
          <cell r="A100" t="str">
            <v>ES23</v>
          </cell>
          <cell r="B100">
            <v>27.1</v>
          </cell>
          <cell r="C100">
            <v>31</v>
          </cell>
          <cell r="D100">
            <v>31.1</v>
          </cell>
          <cell r="E100">
            <v>32.799999999999997</v>
          </cell>
          <cell r="F100">
            <v>33.4</v>
          </cell>
          <cell r="G100">
            <v>34.4</v>
          </cell>
          <cell r="H100">
            <v>36.200000000000003</v>
          </cell>
          <cell r="I100">
            <v>35.799999999999997</v>
          </cell>
          <cell r="J100">
            <v>36.799999999999997</v>
          </cell>
        </row>
        <row r="101">
          <cell r="A101" t="str">
            <v>ES24</v>
          </cell>
          <cell r="B101">
            <v>32.799999999999997</v>
          </cell>
          <cell r="C101">
            <v>34.799999999999997</v>
          </cell>
          <cell r="D101">
            <v>35.9</v>
          </cell>
          <cell r="E101">
            <v>35.9</v>
          </cell>
          <cell r="F101">
            <v>38.1</v>
          </cell>
          <cell r="G101">
            <v>40.700000000000003</v>
          </cell>
          <cell r="H101">
            <v>39.200000000000003</v>
          </cell>
          <cell r="I101">
            <v>40.5</v>
          </cell>
          <cell r="J101">
            <v>40.1</v>
          </cell>
        </row>
        <row r="102">
          <cell r="A102" t="str">
            <v>ES30</v>
          </cell>
          <cell r="B102">
            <v>41.7</v>
          </cell>
          <cell r="C102">
            <v>41.1</v>
          </cell>
          <cell r="D102">
            <v>45.1</v>
          </cell>
          <cell r="E102">
            <v>45.9</v>
          </cell>
          <cell r="F102">
            <v>43.1</v>
          </cell>
          <cell r="G102">
            <v>44.6</v>
          </cell>
          <cell r="H102">
            <v>45.8</v>
          </cell>
          <cell r="I102">
            <v>46.3</v>
          </cell>
          <cell r="J102">
            <v>49.3</v>
          </cell>
        </row>
        <row r="103">
          <cell r="A103" t="str">
            <v>ES41</v>
          </cell>
          <cell r="B103">
            <v>31.3</v>
          </cell>
          <cell r="C103">
            <v>32</v>
          </cell>
          <cell r="D103">
            <v>32.5</v>
          </cell>
          <cell r="E103">
            <v>33.299999999999997</v>
          </cell>
          <cell r="F103">
            <v>35.9</v>
          </cell>
          <cell r="G103">
            <v>35.5</v>
          </cell>
          <cell r="H103">
            <v>35.9</v>
          </cell>
          <cell r="I103">
            <v>36.6</v>
          </cell>
          <cell r="J103">
            <v>37.299999999999997</v>
          </cell>
        </row>
        <row r="104">
          <cell r="A104" t="str">
            <v>ES42</v>
          </cell>
          <cell r="B104">
            <v>21.2</v>
          </cell>
          <cell r="C104">
            <v>23.1</v>
          </cell>
          <cell r="D104">
            <v>24.9</v>
          </cell>
          <cell r="E104">
            <v>25.4</v>
          </cell>
          <cell r="F104">
            <v>25.5</v>
          </cell>
          <cell r="G104">
            <v>25.9</v>
          </cell>
          <cell r="H104">
            <v>27.9</v>
          </cell>
          <cell r="I104">
            <v>28.5</v>
          </cell>
          <cell r="J104">
            <v>29.4</v>
          </cell>
        </row>
        <row r="105">
          <cell r="A105" t="str">
            <v>ES43</v>
          </cell>
          <cell r="B105">
            <v>21.1</v>
          </cell>
          <cell r="C105">
            <v>21.7</v>
          </cell>
          <cell r="D105">
            <v>22.7</v>
          </cell>
          <cell r="E105">
            <v>24.9</v>
          </cell>
          <cell r="F105">
            <v>26.1</v>
          </cell>
          <cell r="G105">
            <v>25.7</v>
          </cell>
          <cell r="H105">
            <v>27.7</v>
          </cell>
          <cell r="I105">
            <v>28.6</v>
          </cell>
          <cell r="J105">
            <v>29.5</v>
          </cell>
        </row>
        <row r="106">
          <cell r="A106" t="str">
            <v>ES51</v>
          </cell>
          <cell r="B106">
            <v>31.1</v>
          </cell>
          <cell r="C106">
            <v>33.4</v>
          </cell>
          <cell r="D106">
            <v>34</v>
          </cell>
          <cell r="E106">
            <v>35.1</v>
          </cell>
          <cell r="F106">
            <v>34.5</v>
          </cell>
          <cell r="G106">
            <v>36.799999999999997</v>
          </cell>
          <cell r="H106">
            <v>38.6</v>
          </cell>
          <cell r="I106">
            <v>37.299999999999997</v>
          </cell>
          <cell r="J106">
            <v>36.799999999999997</v>
          </cell>
        </row>
        <row r="107">
          <cell r="A107" t="str">
            <v>ES52</v>
          </cell>
          <cell r="B107">
            <v>26.6</v>
          </cell>
          <cell r="C107">
            <v>28.8</v>
          </cell>
          <cell r="D107">
            <v>28.3</v>
          </cell>
          <cell r="E107">
            <v>28.4</v>
          </cell>
          <cell r="F107">
            <v>29.3</v>
          </cell>
          <cell r="G107">
            <v>32.299999999999997</v>
          </cell>
          <cell r="H107">
            <v>33.799999999999997</v>
          </cell>
          <cell r="I107">
            <v>34</v>
          </cell>
          <cell r="J107">
            <v>33.200000000000003</v>
          </cell>
        </row>
        <row r="108">
          <cell r="A108" t="str">
            <v>ES53</v>
          </cell>
          <cell r="B108">
            <v>23.2</v>
          </cell>
          <cell r="C108">
            <v>24.5</v>
          </cell>
          <cell r="D108">
            <v>24.1</v>
          </cell>
          <cell r="E108">
            <v>26.6</v>
          </cell>
          <cell r="F108">
            <v>26</v>
          </cell>
          <cell r="G108">
            <v>25.5</v>
          </cell>
          <cell r="H108">
            <v>27.5</v>
          </cell>
          <cell r="I108">
            <v>30.3</v>
          </cell>
          <cell r="J108">
            <v>28.2</v>
          </cell>
        </row>
        <row r="109">
          <cell r="A109" t="str">
            <v>ES61</v>
          </cell>
          <cell r="B109">
            <v>25.9</v>
          </cell>
          <cell r="C109">
            <v>26.1</v>
          </cell>
          <cell r="D109">
            <v>27.2</v>
          </cell>
          <cell r="E109">
            <v>27.4</v>
          </cell>
          <cell r="F109">
            <v>28.7</v>
          </cell>
          <cell r="G109">
            <v>29.1</v>
          </cell>
          <cell r="H109">
            <v>30.8</v>
          </cell>
          <cell r="I109">
            <v>31.1</v>
          </cell>
          <cell r="J109">
            <v>31.7</v>
          </cell>
        </row>
        <row r="110">
          <cell r="A110" t="str">
            <v>ES62</v>
          </cell>
          <cell r="B110">
            <v>25.9</v>
          </cell>
          <cell r="C110">
            <v>27.6</v>
          </cell>
          <cell r="D110">
            <v>28.8</v>
          </cell>
          <cell r="E110">
            <v>31.2</v>
          </cell>
          <cell r="F110">
            <v>29.1</v>
          </cell>
          <cell r="G110">
            <v>28.5</v>
          </cell>
          <cell r="H110">
            <v>29</v>
          </cell>
          <cell r="I110">
            <v>29.9</v>
          </cell>
          <cell r="J110">
            <v>29.6</v>
          </cell>
        </row>
        <row r="111">
          <cell r="A111" t="str">
            <v>ES63</v>
          </cell>
          <cell r="B111">
            <v>27.5</v>
          </cell>
          <cell r="C111">
            <v>24</v>
          </cell>
          <cell r="D111">
            <v>32.4</v>
          </cell>
          <cell r="E111">
            <v>27.6</v>
          </cell>
          <cell r="F111">
            <v>33.299999999999997</v>
          </cell>
          <cell r="G111">
            <v>24.8</v>
          </cell>
          <cell r="H111">
            <v>28.9</v>
          </cell>
          <cell r="I111">
            <v>24.9</v>
          </cell>
          <cell r="J111">
            <v>24.4</v>
          </cell>
        </row>
        <row r="112">
          <cell r="A112" t="str">
            <v>ES64</v>
          </cell>
          <cell r="B112">
            <v>33.1</v>
          </cell>
          <cell r="C112">
            <v>35.299999999999997</v>
          </cell>
          <cell r="D112">
            <v>34.1</v>
          </cell>
          <cell r="E112">
            <v>33</v>
          </cell>
          <cell r="F112">
            <v>34.6</v>
          </cell>
          <cell r="G112">
            <v>28.2</v>
          </cell>
          <cell r="H112">
            <v>36.799999999999997</v>
          </cell>
          <cell r="I112">
            <v>36</v>
          </cell>
          <cell r="J112">
            <v>30</v>
          </cell>
        </row>
        <row r="113">
          <cell r="A113" t="str">
            <v>ES70</v>
          </cell>
          <cell r="B113">
            <v>24.7</v>
          </cell>
          <cell r="C113">
            <v>26.2</v>
          </cell>
          <cell r="D113">
            <v>26.7</v>
          </cell>
          <cell r="E113">
            <v>29.5</v>
          </cell>
          <cell r="F113">
            <v>29.1</v>
          </cell>
          <cell r="G113">
            <v>30.1</v>
          </cell>
          <cell r="H113">
            <v>32.1</v>
          </cell>
          <cell r="I113">
            <v>29.7</v>
          </cell>
          <cell r="J113">
            <v>31.2</v>
          </cell>
        </row>
        <row r="114">
          <cell r="A114" t="str">
            <v>FR10</v>
          </cell>
          <cell r="B114">
            <v>45.2</v>
          </cell>
          <cell r="C114">
            <v>47.5</v>
          </cell>
          <cell r="D114">
            <v>47.7</v>
          </cell>
          <cell r="E114">
            <v>49</v>
          </cell>
          <cell r="F114">
            <v>51</v>
          </cell>
          <cell r="G114">
            <v>50.4</v>
          </cell>
          <cell r="H114">
            <v>53.6</v>
          </cell>
          <cell r="I114">
            <v>53.1</v>
          </cell>
          <cell r="J114">
            <v>53.3</v>
          </cell>
        </row>
        <row r="115">
          <cell r="A115" t="str">
            <v>FR21</v>
          </cell>
          <cell r="B115">
            <v>24.8</v>
          </cell>
          <cell r="C115">
            <v>25.7</v>
          </cell>
          <cell r="D115">
            <v>26.1</v>
          </cell>
          <cell r="E115">
            <v>25.9</v>
          </cell>
          <cell r="F115">
            <v>28.5</v>
          </cell>
          <cell r="G115">
            <v>29</v>
          </cell>
          <cell r="H115">
            <v>31.4</v>
          </cell>
          <cell r="I115">
            <v>33.5</v>
          </cell>
          <cell r="J115">
            <v>32.5</v>
          </cell>
        </row>
        <row r="116">
          <cell r="A116" t="str">
            <v>FR22</v>
          </cell>
          <cell r="B116">
            <v>26.1</v>
          </cell>
          <cell r="C116">
            <v>26.5</v>
          </cell>
          <cell r="D116">
            <v>27.5</v>
          </cell>
          <cell r="E116">
            <v>29.7</v>
          </cell>
          <cell r="F116">
            <v>30.8</v>
          </cell>
          <cell r="G116">
            <v>29.2</v>
          </cell>
          <cell r="H116">
            <v>31.9</v>
          </cell>
          <cell r="I116">
            <v>29.1</v>
          </cell>
          <cell r="J116">
            <v>30</v>
          </cell>
        </row>
        <row r="117">
          <cell r="A117" t="str">
            <v>FR23</v>
          </cell>
          <cell r="B117">
            <v>26.4</v>
          </cell>
          <cell r="C117">
            <v>27.8</v>
          </cell>
          <cell r="D117">
            <v>31.1</v>
          </cell>
          <cell r="E117">
            <v>32.5</v>
          </cell>
          <cell r="F117">
            <v>35.1</v>
          </cell>
          <cell r="G117">
            <v>35.1</v>
          </cell>
          <cell r="H117">
            <v>33.4</v>
          </cell>
          <cell r="I117">
            <v>34.299999999999997</v>
          </cell>
          <cell r="J117">
            <v>35.6</v>
          </cell>
        </row>
        <row r="118">
          <cell r="A118" t="str">
            <v>FR24</v>
          </cell>
          <cell r="B118">
            <v>27.8</v>
          </cell>
          <cell r="C118">
            <v>27.9</v>
          </cell>
          <cell r="D118">
            <v>26.9</v>
          </cell>
          <cell r="E118">
            <v>27.8</v>
          </cell>
          <cell r="F118">
            <v>32</v>
          </cell>
          <cell r="G118">
            <v>34.700000000000003</v>
          </cell>
          <cell r="H118">
            <v>31.7</v>
          </cell>
          <cell r="I118">
            <v>34</v>
          </cell>
          <cell r="J118">
            <v>34.6</v>
          </cell>
        </row>
        <row r="119">
          <cell r="A119" t="str">
            <v>FR25</v>
          </cell>
          <cell r="B119">
            <v>26.8</v>
          </cell>
          <cell r="C119">
            <v>28.4</v>
          </cell>
          <cell r="D119">
            <v>29</v>
          </cell>
          <cell r="E119">
            <v>30.7</v>
          </cell>
          <cell r="F119">
            <v>29.5</v>
          </cell>
          <cell r="G119">
            <v>29.6</v>
          </cell>
          <cell r="H119">
            <v>36.200000000000003</v>
          </cell>
          <cell r="I119">
            <v>36.799999999999997</v>
          </cell>
          <cell r="J119">
            <v>35.299999999999997</v>
          </cell>
        </row>
        <row r="120">
          <cell r="A120" t="str">
            <v>FR26</v>
          </cell>
          <cell r="B120">
            <v>27.1</v>
          </cell>
          <cell r="C120">
            <v>27.1</v>
          </cell>
          <cell r="D120">
            <v>29.2</v>
          </cell>
          <cell r="E120">
            <v>29.7</v>
          </cell>
          <cell r="F120">
            <v>30.1</v>
          </cell>
          <cell r="G120">
            <v>31.5</v>
          </cell>
          <cell r="H120">
            <v>29.8</v>
          </cell>
          <cell r="I120">
            <v>31.3</v>
          </cell>
          <cell r="J120">
            <v>31</v>
          </cell>
        </row>
        <row r="121">
          <cell r="A121" t="str">
            <v>FR30</v>
          </cell>
          <cell r="B121">
            <v>26.5</v>
          </cell>
          <cell r="C121">
            <v>25.8</v>
          </cell>
          <cell r="D121">
            <v>28.2</v>
          </cell>
          <cell r="E121">
            <v>30.2</v>
          </cell>
          <cell r="F121">
            <v>33.1</v>
          </cell>
          <cell r="G121">
            <v>33.9</v>
          </cell>
          <cell r="H121">
            <v>32.9</v>
          </cell>
          <cell r="I121">
            <v>34.200000000000003</v>
          </cell>
          <cell r="J121">
            <v>35.799999999999997</v>
          </cell>
        </row>
        <row r="122">
          <cell r="A122" t="str">
            <v>FR41</v>
          </cell>
          <cell r="B122">
            <v>28.9</v>
          </cell>
          <cell r="C122">
            <v>29</v>
          </cell>
          <cell r="D122">
            <v>30.6</v>
          </cell>
          <cell r="E122">
            <v>30.8</v>
          </cell>
          <cell r="F122">
            <v>31.3</v>
          </cell>
          <cell r="G122">
            <v>30.4</v>
          </cell>
          <cell r="H122">
            <v>32.6</v>
          </cell>
          <cell r="I122">
            <v>32.700000000000003</v>
          </cell>
          <cell r="J122">
            <v>34.700000000000003</v>
          </cell>
        </row>
        <row r="123">
          <cell r="A123" t="str">
            <v>FR42</v>
          </cell>
          <cell r="B123">
            <v>29.3</v>
          </cell>
          <cell r="C123">
            <v>30</v>
          </cell>
          <cell r="D123">
            <v>32.5</v>
          </cell>
          <cell r="E123">
            <v>33.700000000000003</v>
          </cell>
          <cell r="F123">
            <v>39</v>
          </cell>
          <cell r="G123">
            <v>37.5</v>
          </cell>
          <cell r="H123">
            <v>39.799999999999997</v>
          </cell>
          <cell r="I123">
            <v>39.9</v>
          </cell>
          <cell r="J123">
            <v>37.200000000000003</v>
          </cell>
        </row>
        <row r="124">
          <cell r="A124" t="str">
            <v>FR43</v>
          </cell>
          <cell r="B124">
            <v>28.2</v>
          </cell>
          <cell r="C124">
            <v>26.6</v>
          </cell>
          <cell r="D124">
            <v>31.1</v>
          </cell>
          <cell r="E124">
            <v>30.2</v>
          </cell>
          <cell r="F124">
            <v>33</v>
          </cell>
          <cell r="G124">
            <v>34.1</v>
          </cell>
          <cell r="H124">
            <v>32.5</v>
          </cell>
          <cell r="I124">
            <v>32</v>
          </cell>
          <cell r="J124">
            <v>33.1</v>
          </cell>
        </row>
        <row r="125">
          <cell r="A125" t="str">
            <v>FR51</v>
          </cell>
          <cell r="B125">
            <v>27.3</v>
          </cell>
          <cell r="C125">
            <v>27.8</v>
          </cell>
          <cell r="D125">
            <v>29.3</v>
          </cell>
          <cell r="E125">
            <v>30.9</v>
          </cell>
          <cell r="F125">
            <v>32.299999999999997</v>
          </cell>
          <cell r="G125">
            <v>34.700000000000003</v>
          </cell>
          <cell r="H125">
            <v>33.299999999999997</v>
          </cell>
          <cell r="I125">
            <v>33.9</v>
          </cell>
          <cell r="J125">
            <v>35.200000000000003</v>
          </cell>
        </row>
        <row r="126">
          <cell r="A126" t="str">
            <v>FR52</v>
          </cell>
          <cell r="B126">
            <v>31</v>
          </cell>
          <cell r="C126">
            <v>31.6</v>
          </cell>
          <cell r="D126">
            <v>34.200000000000003</v>
          </cell>
          <cell r="E126">
            <v>34.299999999999997</v>
          </cell>
          <cell r="F126">
            <v>35.1</v>
          </cell>
          <cell r="G126">
            <v>35</v>
          </cell>
          <cell r="H126">
            <v>38.9</v>
          </cell>
          <cell r="I126">
            <v>38.700000000000003</v>
          </cell>
          <cell r="J126">
            <v>41.3</v>
          </cell>
        </row>
        <row r="127">
          <cell r="A127" t="str">
            <v>FR53</v>
          </cell>
          <cell r="B127">
            <v>26.6</v>
          </cell>
          <cell r="C127">
            <v>26.8</v>
          </cell>
          <cell r="D127">
            <v>27</v>
          </cell>
          <cell r="E127">
            <v>28.7</v>
          </cell>
          <cell r="F127">
            <v>28.9</v>
          </cell>
          <cell r="G127">
            <v>30.7</v>
          </cell>
          <cell r="H127">
            <v>32.4</v>
          </cell>
          <cell r="I127">
            <v>33.799999999999997</v>
          </cell>
          <cell r="J127">
            <v>32.200000000000003</v>
          </cell>
        </row>
        <row r="128">
          <cell r="A128" t="str">
            <v>FR61</v>
          </cell>
          <cell r="B128">
            <v>30.8</v>
          </cell>
          <cell r="C128">
            <v>30.9</v>
          </cell>
          <cell r="D128">
            <v>31.3</v>
          </cell>
          <cell r="E128">
            <v>33</v>
          </cell>
          <cell r="F128">
            <v>34.4</v>
          </cell>
          <cell r="G128">
            <v>32.1</v>
          </cell>
          <cell r="H128">
            <v>35.6</v>
          </cell>
          <cell r="I128">
            <v>36</v>
          </cell>
          <cell r="J128">
            <v>38.4</v>
          </cell>
        </row>
        <row r="129">
          <cell r="A129" t="str">
            <v>FR62</v>
          </cell>
          <cell r="B129">
            <v>34.700000000000003</v>
          </cell>
          <cell r="C129">
            <v>35.1</v>
          </cell>
          <cell r="D129">
            <v>35.6</v>
          </cell>
          <cell r="E129">
            <v>36.299999999999997</v>
          </cell>
          <cell r="F129">
            <v>36.9</v>
          </cell>
          <cell r="G129">
            <v>35.9</v>
          </cell>
          <cell r="H129">
            <v>42.1</v>
          </cell>
          <cell r="I129">
            <v>45.1</v>
          </cell>
          <cell r="J129">
            <v>41.7</v>
          </cell>
        </row>
        <row r="130">
          <cell r="A130" t="str">
            <v>FR63</v>
          </cell>
          <cell r="B130">
            <v>26</v>
          </cell>
          <cell r="C130">
            <v>27.4</v>
          </cell>
          <cell r="D130">
            <v>28.5</v>
          </cell>
          <cell r="E130">
            <v>27.4</v>
          </cell>
          <cell r="F130">
            <v>31.7</v>
          </cell>
          <cell r="G130">
            <v>27.7</v>
          </cell>
          <cell r="H130">
            <v>33.1</v>
          </cell>
          <cell r="I130">
            <v>33.1</v>
          </cell>
          <cell r="J130">
            <v>33.1</v>
          </cell>
        </row>
        <row r="131">
          <cell r="A131" t="str">
            <v>FR71</v>
          </cell>
          <cell r="B131">
            <v>35.200000000000003</v>
          </cell>
          <cell r="C131">
            <v>35.700000000000003</v>
          </cell>
          <cell r="D131">
            <v>37.700000000000003</v>
          </cell>
          <cell r="E131">
            <v>40.299999999999997</v>
          </cell>
          <cell r="F131">
            <v>37.700000000000003</v>
          </cell>
          <cell r="G131">
            <v>38.6</v>
          </cell>
          <cell r="H131">
            <v>37.299999999999997</v>
          </cell>
          <cell r="I131">
            <v>39</v>
          </cell>
          <cell r="J131">
            <v>42.3</v>
          </cell>
        </row>
        <row r="132">
          <cell r="A132" t="str">
            <v>FR72</v>
          </cell>
          <cell r="B132">
            <v>30.3</v>
          </cell>
          <cell r="C132">
            <v>28.4</v>
          </cell>
          <cell r="D132">
            <v>30.6</v>
          </cell>
          <cell r="E132">
            <v>30.1</v>
          </cell>
          <cell r="F132">
            <v>30.5</v>
          </cell>
          <cell r="G132">
            <v>34.9</v>
          </cell>
          <cell r="H132">
            <v>33.6</v>
          </cell>
          <cell r="I132">
            <v>32.6</v>
          </cell>
          <cell r="J132">
            <v>33.700000000000003</v>
          </cell>
        </row>
        <row r="133">
          <cell r="A133" t="str">
            <v>FR81</v>
          </cell>
          <cell r="B133">
            <v>29.4</v>
          </cell>
          <cell r="C133">
            <v>29.8</v>
          </cell>
          <cell r="D133">
            <v>31.3</v>
          </cell>
          <cell r="E133">
            <v>32.6</v>
          </cell>
          <cell r="F133">
            <v>36.4</v>
          </cell>
          <cell r="G133">
            <v>37.200000000000003</v>
          </cell>
          <cell r="H133">
            <v>36.9</v>
          </cell>
          <cell r="I133">
            <v>37.700000000000003</v>
          </cell>
          <cell r="J133">
            <v>39.1</v>
          </cell>
        </row>
        <row r="134">
          <cell r="A134" t="str">
            <v>FR82</v>
          </cell>
          <cell r="B134">
            <v>31.3</v>
          </cell>
          <cell r="C134">
            <v>32.799999999999997</v>
          </cell>
          <cell r="D134">
            <v>33.799999999999997</v>
          </cell>
          <cell r="E134">
            <v>32.5</v>
          </cell>
          <cell r="F134">
            <v>35.9</v>
          </cell>
          <cell r="G134">
            <v>38.5</v>
          </cell>
          <cell r="H134">
            <v>37</v>
          </cell>
          <cell r="I134">
            <v>36.700000000000003</v>
          </cell>
          <cell r="J134">
            <v>36.1</v>
          </cell>
        </row>
        <row r="135">
          <cell r="A135" t="str">
            <v>FR83</v>
          </cell>
          <cell r="B135">
            <v>22.4</v>
          </cell>
          <cell r="C135">
            <v>26</v>
          </cell>
          <cell r="D135">
            <v>31.5</v>
          </cell>
          <cell r="E135">
            <v>24.2</v>
          </cell>
          <cell r="H135">
            <v>26.7</v>
          </cell>
          <cell r="I135">
            <v>40</v>
          </cell>
          <cell r="J135">
            <v>37.6</v>
          </cell>
        </row>
        <row r="136">
          <cell r="A136" t="str">
            <v>FRA1</v>
          </cell>
          <cell r="J136">
            <v>20.5</v>
          </cell>
        </row>
        <row r="137">
          <cell r="A137" t="str">
            <v>FRA2</v>
          </cell>
          <cell r="J137">
            <v>20.7</v>
          </cell>
        </row>
        <row r="138">
          <cell r="A138" t="str">
            <v>FRA3</v>
          </cell>
          <cell r="J138">
            <v>22.4</v>
          </cell>
        </row>
        <row r="139">
          <cell r="A139" t="str">
            <v>FRA4</v>
          </cell>
          <cell r="J139">
            <v>19.100000000000001</v>
          </cell>
        </row>
        <row r="140">
          <cell r="A140" t="str">
            <v>FRA5</v>
          </cell>
        </row>
        <row r="141">
          <cell r="A141" t="str">
            <v>HR03</v>
          </cell>
          <cell r="J141">
            <v>29.3</v>
          </cell>
        </row>
        <row r="142">
          <cell r="A142" t="str">
            <v>HR04</v>
          </cell>
          <cell r="J142">
            <v>25.2</v>
          </cell>
        </row>
        <row r="143">
          <cell r="A143" t="str">
            <v>ITC1</v>
          </cell>
          <cell r="B143">
            <v>23.7</v>
          </cell>
          <cell r="C143">
            <v>26.9</v>
          </cell>
          <cell r="D143">
            <v>27.7</v>
          </cell>
          <cell r="E143">
            <v>28.2</v>
          </cell>
          <cell r="F143">
            <v>30</v>
          </cell>
          <cell r="G143">
            <v>27.3</v>
          </cell>
          <cell r="H143">
            <v>29.6</v>
          </cell>
          <cell r="I143">
            <v>33.299999999999997</v>
          </cell>
          <cell r="J143">
            <v>34.799999999999997</v>
          </cell>
        </row>
        <row r="144">
          <cell r="A144" t="str">
            <v>ITC2</v>
          </cell>
          <cell r="B144">
            <v>24.9</v>
          </cell>
          <cell r="C144">
            <v>27.1</v>
          </cell>
          <cell r="D144">
            <v>26.4</v>
          </cell>
          <cell r="E144">
            <v>23.3</v>
          </cell>
          <cell r="F144">
            <v>27</v>
          </cell>
          <cell r="G144">
            <v>28</v>
          </cell>
          <cell r="H144">
            <v>30.2</v>
          </cell>
          <cell r="I144">
            <v>30.2</v>
          </cell>
          <cell r="J144">
            <v>29.4</v>
          </cell>
        </row>
        <row r="145">
          <cell r="A145" t="str">
            <v>ITC3</v>
          </cell>
          <cell r="B145">
            <v>26.8</v>
          </cell>
          <cell r="C145">
            <v>29.1</v>
          </cell>
          <cell r="D145">
            <v>32.4</v>
          </cell>
          <cell r="E145">
            <v>32.799999999999997</v>
          </cell>
          <cell r="F145">
            <v>33.9</v>
          </cell>
          <cell r="G145">
            <v>38.799999999999997</v>
          </cell>
          <cell r="H145">
            <v>35.799999999999997</v>
          </cell>
          <cell r="I145">
            <v>36.6</v>
          </cell>
          <cell r="J145">
            <v>38</v>
          </cell>
        </row>
        <row r="146">
          <cell r="A146" t="str">
            <v>ITC4</v>
          </cell>
          <cell r="B146">
            <v>27.4</v>
          </cell>
          <cell r="C146">
            <v>28.7</v>
          </cell>
          <cell r="D146">
            <v>29.6</v>
          </cell>
          <cell r="E146">
            <v>30.8</v>
          </cell>
          <cell r="F146">
            <v>30.3</v>
          </cell>
          <cell r="G146">
            <v>34.4</v>
          </cell>
          <cell r="H146">
            <v>34.6</v>
          </cell>
          <cell r="I146">
            <v>36.4</v>
          </cell>
          <cell r="J146">
            <v>37.5</v>
          </cell>
        </row>
        <row r="147">
          <cell r="A147" t="str">
            <v>ITH1</v>
          </cell>
          <cell r="B147">
            <v>24.1</v>
          </cell>
          <cell r="C147">
            <v>24.9</v>
          </cell>
          <cell r="D147">
            <v>25.7</v>
          </cell>
          <cell r="E147">
            <v>24.7</v>
          </cell>
          <cell r="F147">
            <v>27.1</v>
          </cell>
          <cell r="G147">
            <v>29.3</v>
          </cell>
          <cell r="H147">
            <v>30.1</v>
          </cell>
          <cell r="I147">
            <v>31.6</v>
          </cell>
          <cell r="J147">
            <v>33.299999999999997</v>
          </cell>
        </row>
        <row r="148">
          <cell r="A148" t="str">
            <v>ITH2</v>
          </cell>
          <cell r="B148">
            <v>25.1</v>
          </cell>
          <cell r="C148">
            <v>27.1</v>
          </cell>
          <cell r="D148">
            <v>30.5</v>
          </cell>
          <cell r="E148">
            <v>31.8</v>
          </cell>
          <cell r="F148">
            <v>30</v>
          </cell>
          <cell r="G148">
            <v>30.2</v>
          </cell>
          <cell r="H148">
            <v>31.6</v>
          </cell>
          <cell r="I148">
            <v>34.1</v>
          </cell>
          <cell r="J148">
            <v>36.4</v>
          </cell>
        </row>
        <row r="149">
          <cell r="A149" t="str">
            <v>ITH3</v>
          </cell>
          <cell r="B149">
            <v>24.3</v>
          </cell>
          <cell r="C149">
            <v>26.5</v>
          </cell>
          <cell r="D149">
            <v>27.5</v>
          </cell>
          <cell r="E149">
            <v>27.1</v>
          </cell>
          <cell r="F149">
            <v>27.5</v>
          </cell>
          <cell r="G149">
            <v>29.4</v>
          </cell>
          <cell r="H149">
            <v>29.7</v>
          </cell>
          <cell r="I149">
            <v>31</v>
          </cell>
          <cell r="J149">
            <v>33</v>
          </cell>
        </row>
        <row r="150">
          <cell r="A150" t="str">
            <v>ITH4</v>
          </cell>
          <cell r="B150">
            <v>25.3</v>
          </cell>
          <cell r="C150">
            <v>27.8</v>
          </cell>
          <cell r="D150">
            <v>28.5</v>
          </cell>
          <cell r="E150">
            <v>29.3</v>
          </cell>
          <cell r="F150">
            <v>30.2</v>
          </cell>
          <cell r="G150">
            <v>31.2</v>
          </cell>
          <cell r="H150">
            <v>33.200000000000003</v>
          </cell>
          <cell r="I150">
            <v>35.200000000000003</v>
          </cell>
          <cell r="J150">
            <v>35.5</v>
          </cell>
        </row>
        <row r="151">
          <cell r="A151" t="str">
            <v>ITH5</v>
          </cell>
          <cell r="H151">
            <v>32.299999999999997</v>
          </cell>
          <cell r="I151">
            <v>34.1</v>
          </cell>
          <cell r="J151">
            <v>35.700000000000003</v>
          </cell>
        </row>
        <row r="152">
          <cell r="A152" t="str">
            <v>ITI1</v>
          </cell>
          <cell r="B152">
            <v>24.2</v>
          </cell>
          <cell r="C152">
            <v>25.7</v>
          </cell>
          <cell r="D152">
            <v>26.1</v>
          </cell>
          <cell r="E152">
            <v>28.7</v>
          </cell>
          <cell r="F152">
            <v>29.6</v>
          </cell>
          <cell r="G152">
            <v>32.5</v>
          </cell>
          <cell r="H152">
            <v>31.8</v>
          </cell>
          <cell r="I152">
            <v>33.9</v>
          </cell>
          <cell r="J152">
            <v>34.4</v>
          </cell>
        </row>
        <row r="153">
          <cell r="A153" t="str">
            <v>ITI2</v>
          </cell>
          <cell r="B153">
            <v>28.9</v>
          </cell>
          <cell r="C153">
            <v>30.3</v>
          </cell>
          <cell r="D153">
            <v>29.9</v>
          </cell>
          <cell r="E153">
            <v>29.4</v>
          </cell>
          <cell r="F153">
            <v>30</v>
          </cell>
          <cell r="G153">
            <v>35.6</v>
          </cell>
          <cell r="H153">
            <v>31.8</v>
          </cell>
          <cell r="I153">
            <v>32.299999999999997</v>
          </cell>
          <cell r="J153">
            <v>32.4</v>
          </cell>
        </row>
        <row r="154">
          <cell r="A154" t="str">
            <v>ITI3</v>
          </cell>
          <cell r="H154">
            <v>29.5</v>
          </cell>
          <cell r="I154">
            <v>31.7</v>
          </cell>
          <cell r="J154">
            <v>31.7</v>
          </cell>
        </row>
        <row r="155">
          <cell r="A155" t="str">
            <v>ITI4</v>
          </cell>
          <cell r="B155">
            <v>30.9</v>
          </cell>
          <cell r="C155">
            <v>33</v>
          </cell>
          <cell r="D155">
            <v>34.299999999999997</v>
          </cell>
          <cell r="E155">
            <v>33.299999999999997</v>
          </cell>
          <cell r="F155">
            <v>34.4</v>
          </cell>
          <cell r="G155">
            <v>35.799999999999997</v>
          </cell>
          <cell r="H155">
            <v>36.4</v>
          </cell>
          <cell r="I155">
            <v>38.9</v>
          </cell>
          <cell r="J155">
            <v>40.700000000000003</v>
          </cell>
        </row>
        <row r="156">
          <cell r="A156" t="str">
            <v>ITF1</v>
          </cell>
          <cell r="B156">
            <v>24.4</v>
          </cell>
          <cell r="C156">
            <v>26.6</v>
          </cell>
          <cell r="D156">
            <v>27.5</v>
          </cell>
          <cell r="E156">
            <v>30.5</v>
          </cell>
          <cell r="F156">
            <v>29.2</v>
          </cell>
          <cell r="G156">
            <v>30.8</v>
          </cell>
          <cell r="H156">
            <v>32</v>
          </cell>
          <cell r="I156">
            <v>32.1</v>
          </cell>
          <cell r="J156">
            <v>31.6</v>
          </cell>
        </row>
        <row r="157">
          <cell r="A157" t="str">
            <v>ITF2</v>
          </cell>
          <cell r="B157">
            <v>22.1</v>
          </cell>
          <cell r="C157">
            <v>24.9</v>
          </cell>
          <cell r="D157">
            <v>24.8</v>
          </cell>
          <cell r="E157">
            <v>26.3</v>
          </cell>
          <cell r="F157">
            <v>26.8</v>
          </cell>
          <cell r="G157">
            <v>27.6</v>
          </cell>
          <cell r="H157">
            <v>28.8</v>
          </cell>
          <cell r="I157">
            <v>29.5</v>
          </cell>
          <cell r="J157">
            <v>30.5</v>
          </cell>
        </row>
        <row r="158">
          <cell r="A158" t="str">
            <v>ITF3</v>
          </cell>
          <cell r="B158">
            <v>22.7</v>
          </cell>
          <cell r="C158">
            <v>23.9</v>
          </cell>
          <cell r="D158">
            <v>24.4</v>
          </cell>
          <cell r="E158">
            <v>25.8</v>
          </cell>
          <cell r="F158">
            <v>26.5</v>
          </cell>
          <cell r="G158">
            <v>25.6</v>
          </cell>
          <cell r="H158">
            <v>27.4</v>
          </cell>
          <cell r="I158">
            <v>28.5</v>
          </cell>
          <cell r="J158">
            <v>28.4</v>
          </cell>
        </row>
        <row r="159">
          <cell r="A159" t="str">
            <v>ITF4</v>
          </cell>
          <cell r="B159">
            <v>22.3</v>
          </cell>
          <cell r="C159">
            <v>23.2</v>
          </cell>
          <cell r="D159">
            <v>24.4</v>
          </cell>
          <cell r="E159">
            <v>24.9</v>
          </cell>
          <cell r="F159">
            <v>25.2</v>
          </cell>
          <cell r="G159">
            <v>25.7</v>
          </cell>
          <cell r="H159">
            <v>25</v>
          </cell>
          <cell r="I159">
            <v>26.9</v>
          </cell>
          <cell r="J159">
            <v>27.7</v>
          </cell>
        </row>
        <row r="160">
          <cell r="A160" t="str">
            <v>ITF5</v>
          </cell>
          <cell r="B160">
            <v>19.899999999999999</v>
          </cell>
          <cell r="C160">
            <v>19.899999999999999</v>
          </cell>
          <cell r="D160">
            <v>22.6</v>
          </cell>
          <cell r="E160">
            <v>22.9</v>
          </cell>
          <cell r="F160">
            <v>22.8</v>
          </cell>
          <cell r="G160">
            <v>27.4</v>
          </cell>
          <cell r="H160">
            <v>29.2</v>
          </cell>
          <cell r="I160">
            <v>30</v>
          </cell>
          <cell r="J160">
            <v>30.3</v>
          </cell>
        </row>
        <row r="161">
          <cell r="A161" t="str">
            <v>ITF6</v>
          </cell>
          <cell r="B161">
            <v>21.9</v>
          </cell>
          <cell r="C161">
            <v>24.3</v>
          </cell>
          <cell r="D161">
            <v>26.2</v>
          </cell>
          <cell r="E161">
            <v>24.5</v>
          </cell>
          <cell r="F161">
            <v>24.8</v>
          </cell>
          <cell r="G161">
            <v>31.1</v>
          </cell>
          <cell r="H161">
            <v>28.7</v>
          </cell>
          <cell r="I161">
            <v>29.8</v>
          </cell>
          <cell r="J161">
            <v>31.9</v>
          </cell>
        </row>
        <row r="162">
          <cell r="A162" t="str">
            <v>ITG1</v>
          </cell>
          <cell r="B162">
            <v>23.3</v>
          </cell>
          <cell r="C162">
            <v>24.4</v>
          </cell>
          <cell r="D162">
            <v>25.6</v>
          </cell>
          <cell r="E162">
            <v>27.1</v>
          </cell>
          <cell r="F162">
            <v>26.2</v>
          </cell>
          <cell r="G162">
            <v>27.2</v>
          </cell>
          <cell r="H162">
            <v>27.8</v>
          </cell>
          <cell r="I162">
            <v>29.4</v>
          </cell>
          <cell r="J162">
            <v>29.7</v>
          </cell>
        </row>
        <row r="163">
          <cell r="A163" t="str">
            <v>ITG2</v>
          </cell>
          <cell r="B163">
            <v>20.8</v>
          </cell>
          <cell r="C163">
            <v>20.5</v>
          </cell>
          <cell r="D163">
            <v>23.8</v>
          </cell>
          <cell r="E163">
            <v>23.7</v>
          </cell>
          <cell r="F163">
            <v>25.3</v>
          </cell>
          <cell r="G163">
            <v>23.6</v>
          </cell>
          <cell r="H163">
            <v>25.4</v>
          </cell>
          <cell r="I163">
            <v>28.4</v>
          </cell>
          <cell r="J163">
            <v>28.9</v>
          </cell>
        </row>
        <row r="164">
          <cell r="A164" t="str">
            <v>CY00</v>
          </cell>
          <cell r="B164">
            <v>33.6</v>
          </cell>
          <cell r="C164">
            <v>33.9</v>
          </cell>
          <cell r="D164">
            <v>36.700000000000003</v>
          </cell>
          <cell r="E164">
            <v>38</v>
          </cell>
          <cell r="F164">
            <v>39</v>
          </cell>
          <cell r="G164">
            <v>37.9</v>
          </cell>
          <cell r="H164">
            <v>37.4</v>
          </cell>
          <cell r="I164">
            <v>39.4</v>
          </cell>
          <cell r="J164">
            <v>41.1</v>
          </cell>
        </row>
        <row r="165">
          <cell r="A165" t="str">
            <v>LV00</v>
          </cell>
          <cell r="B165">
            <v>28.9</v>
          </cell>
          <cell r="C165">
            <v>29.7</v>
          </cell>
          <cell r="D165">
            <v>29</v>
          </cell>
          <cell r="E165">
            <v>31</v>
          </cell>
          <cell r="F165">
            <v>29.8</v>
          </cell>
          <cell r="G165">
            <v>29.5</v>
          </cell>
          <cell r="H165">
            <v>31.4</v>
          </cell>
          <cell r="I165">
            <v>33.6</v>
          </cell>
          <cell r="J165">
            <v>36.1</v>
          </cell>
        </row>
        <row r="166">
          <cell r="A166" t="str">
            <v>LT00</v>
          </cell>
          <cell r="B166">
            <v>45.7</v>
          </cell>
          <cell r="C166">
            <v>44.4</v>
          </cell>
          <cell r="D166">
            <v>31.5</v>
          </cell>
          <cell r="E166">
            <v>31.8</v>
          </cell>
          <cell r="F166">
            <v>32</v>
          </cell>
          <cell r="G166">
            <v>34.5</v>
          </cell>
          <cell r="H166">
            <v>36.9</v>
          </cell>
          <cell r="I166">
            <v>36.6</v>
          </cell>
          <cell r="J166">
            <v>39.1</v>
          </cell>
        </row>
        <row r="167">
          <cell r="A167" t="str">
            <v>LU00</v>
          </cell>
          <cell r="B167">
            <v>37</v>
          </cell>
          <cell r="C167">
            <v>36.200000000000003</v>
          </cell>
          <cell r="D167">
            <v>34.4</v>
          </cell>
          <cell r="E167">
            <v>34.299999999999997</v>
          </cell>
          <cell r="F167">
            <v>34.9</v>
          </cell>
          <cell r="G167">
            <v>42.1</v>
          </cell>
          <cell r="H167">
            <v>41.9</v>
          </cell>
          <cell r="I167">
            <v>41.3</v>
          </cell>
          <cell r="J167">
            <v>41.9</v>
          </cell>
        </row>
        <row r="168">
          <cell r="A168" t="str">
            <v>HU10</v>
          </cell>
          <cell r="B168">
            <v>38</v>
          </cell>
          <cell r="C168">
            <v>38</v>
          </cell>
          <cell r="D168">
            <v>36.200000000000003</v>
          </cell>
          <cell r="E168">
            <v>36.9</v>
          </cell>
          <cell r="F168">
            <v>39.299999999999997</v>
          </cell>
          <cell r="G168">
            <v>41.7</v>
          </cell>
          <cell r="H168">
            <v>42.1</v>
          </cell>
          <cell r="I168">
            <v>42.2</v>
          </cell>
          <cell r="J168">
            <v>42.1</v>
          </cell>
        </row>
        <row r="169">
          <cell r="A169" t="str">
            <v>HU21</v>
          </cell>
          <cell r="B169">
            <v>25.8</v>
          </cell>
          <cell r="C169">
            <v>24.9</v>
          </cell>
          <cell r="D169">
            <v>24</v>
          </cell>
          <cell r="E169">
            <v>23.7</v>
          </cell>
          <cell r="F169">
            <v>26.1</v>
          </cell>
          <cell r="G169">
            <v>25.6</v>
          </cell>
          <cell r="H169">
            <v>24.4</v>
          </cell>
          <cell r="I169">
            <v>24.7</v>
          </cell>
          <cell r="J169">
            <v>25.5</v>
          </cell>
        </row>
        <row r="170">
          <cell r="A170" t="str">
            <v>HU22</v>
          </cell>
          <cell r="B170">
            <v>23.7</v>
          </cell>
          <cell r="C170">
            <v>24.3</v>
          </cell>
          <cell r="D170">
            <v>24.7</v>
          </cell>
          <cell r="E170">
            <v>24.3</v>
          </cell>
          <cell r="F170">
            <v>24.6</v>
          </cell>
          <cell r="G170">
            <v>25.3</v>
          </cell>
          <cell r="H170">
            <v>23.6</v>
          </cell>
          <cell r="I170">
            <v>24.4</v>
          </cell>
          <cell r="J170">
            <v>24.9</v>
          </cell>
        </row>
        <row r="171">
          <cell r="A171" t="str">
            <v>HU23</v>
          </cell>
          <cell r="B171">
            <v>23.5</v>
          </cell>
          <cell r="C171">
            <v>25.2</v>
          </cell>
          <cell r="D171">
            <v>25.5</v>
          </cell>
          <cell r="E171">
            <v>24.6</v>
          </cell>
          <cell r="F171">
            <v>25.1</v>
          </cell>
          <cell r="G171">
            <v>27.3</v>
          </cell>
          <cell r="H171">
            <v>26.9</v>
          </cell>
          <cell r="I171">
            <v>26.6</v>
          </cell>
          <cell r="J171">
            <v>25.7</v>
          </cell>
        </row>
        <row r="172">
          <cell r="A172" t="str">
            <v>HU31</v>
          </cell>
          <cell r="B172">
            <v>24.8</v>
          </cell>
          <cell r="C172">
            <v>23.4</v>
          </cell>
          <cell r="D172">
            <v>24.1</v>
          </cell>
          <cell r="E172">
            <v>24.3</v>
          </cell>
          <cell r="F172">
            <v>23.7</v>
          </cell>
          <cell r="G172">
            <v>25.6</v>
          </cell>
          <cell r="H172">
            <v>26.7</v>
          </cell>
          <cell r="I172">
            <v>26.4</v>
          </cell>
          <cell r="J172">
            <v>25</v>
          </cell>
        </row>
        <row r="173">
          <cell r="A173" t="str">
            <v>HU32</v>
          </cell>
          <cell r="B173">
            <v>23.1</v>
          </cell>
          <cell r="C173">
            <v>23.5</v>
          </cell>
          <cell r="D173">
            <v>23.9</v>
          </cell>
          <cell r="E173">
            <v>25.8</v>
          </cell>
          <cell r="F173">
            <v>26.8</v>
          </cell>
          <cell r="G173">
            <v>27</v>
          </cell>
          <cell r="H173">
            <v>26</v>
          </cell>
          <cell r="I173">
            <v>26.7</v>
          </cell>
          <cell r="J173">
            <v>26.7</v>
          </cell>
        </row>
        <row r="174">
          <cell r="A174" t="str">
            <v>HU33</v>
          </cell>
          <cell r="B174">
            <v>21.8</v>
          </cell>
          <cell r="C174">
            <v>22.6</v>
          </cell>
          <cell r="D174">
            <v>21.3</v>
          </cell>
          <cell r="E174">
            <v>22.1</v>
          </cell>
          <cell r="F174">
            <v>23.4</v>
          </cell>
          <cell r="G174">
            <v>26</v>
          </cell>
          <cell r="H174">
            <v>25.9</v>
          </cell>
          <cell r="I174">
            <v>26.5</v>
          </cell>
          <cell r="J174">
            <v>27.4</v>
          </cell>
        </row>
        <row r="175">
          <cell r="A175" t="str">
            <v>MT00</v>
          </cell>
          <cell r="C175">
            <v>25.9</v>
          </cell>
          <cell r="D175">
            <v>24.4</v>
          </cell>
          <cell r="E175">
            <v>24.3</v>
          </cell>
          <cell r="F175">
            <v>25</v>
          </cell>
          <cell r="G175">
            <v>25.8</v>
          </cell>
          <cell r="H175">
            <v>28</v>
          </cell>
          <cell r="I175">
            <v>29</v>
          </cell>
          <cell r="J175">
            <v>30.3</v>
          </cell>
        </row>
        <row r="176">
          <cell r="A176" t="str">
            <v>NL11</v>
          </cell>
          <cell r="B176">
            <v>38</v>
          </cell>
          <cell r="C176">
            <v>41.1</v>
          </cell>
          <cell r="D176">
            <v>38.6</v>
          </cell>
          <cell r="E176">
            <v>40.9</v>
          </cell>
          <cell r="F176">
            <v>41</v>
          </cell>
          <cell r="G176">
            <v>44.8</v>
          </cell>
          <cell r="H176">
            <v>43.6</v>
          </cell>
          <cell r="I176">
            <v>44.4</v>
          </cell>
          <cell r="J176">
            <v>44.2</v>
          </cell>
        </row>
        <row r="177">
          <cell r="A177" t="str">
            <v>NL12</v>
          </cell>
          <cell r="B177">
            <v>33.4</v>
          </cell>
          <cell r="C177">
            <v>35</v>
          </cell>
          <cell r="D177">
            <v>33.200000000000003</v>
          </cell>
          <cell r="E177">
            <v>33.700000000000003</v>
          </cell>
          <cell r="F177">
            <v>37.200000000000003</v>
          </cell>
          <cell r="G177">
            <v>38.4</v>
          </cell>
          <cell r="H177">
            <v>38.1</v>
          </cell>
          <cell r="I177">
            <v>37.9</v>
          </cell>
          <cell r="J177">
            <v>38.5</v>
          </cell>
        </row>
        <row r="178">
          <cell r="A178" t="str">
            <v>NL13</v>
          </cell>
          <cell r="B178">
            <v>36.9</v>
          </cell>
          <cell r="C178">
            <v>31.9</v>
          </cell>
          <cell r="D178">
            <v>34.1</v>
          </cell>
          <cell r="E178">
            <v>32.1</v>
          </cell>
          <cell r="F178">
            <v>34.299999999999997</v>
          </cell>
          <cell r="G178">
            <v>35.700000000000003</v>
          </cell>
          <cell r="H178">
            <v>39.299999999999997</v>
          </cell>
          <cell r="I178">
            <v>38.4</v>
          </cell>
          <cell r="J178">
            <v>39.6</v>
          </cell>
        </row>
        <row r="179">
          <cell r="A179" t="str">
            <v>NL21</v>
          </cell>
          <cell r="B179">
            <v>34.299999999999997</v>
          </cell>
          <cell r="C179">
            <v>34.299999999999997</v>
          </cell>
          <cell r="D179">
            <v>35.799999999999997</v>
          </cell>
          <cell r="E179">
            <v>35.5</v>
          </cell>
          <cell r="F179">
            <v>37.1</v>
          </cell>
          <cell r="G179">
            <v>37.4</v>
          </cell>
          <cell r="H179">
            <v>39.9</v>
          </cell>
          <cell r="I179">
            <v>39.799999999999997</v>
          </cell>
          <cell r="J179">
            <v>41.5</v>
          </cell>
        </row>
        <row r="180">
          <cell r="A180" t="str">
            <v>NL22</v>
          </cell>
          <cell r="B180">
            <v>39.6</v>
          </cell>
          <cell r="C180">
            <v>39.5</v>
          </cell>
          <cell r="D180">
            <v>39.299999999999997</v>
          </cell>
          <cell r="E180">
            <v>39.799999999999997</v>
          </cell>
          <cell r="F180">
            <v>40.799999999999997</v>
          </cell>
          <cell r="G180">
            <v>42.1</v>
          </cell>
          <cell r="H180">
            <v>42.3</v>
          </cell>
          <cell r="I180">
            <v>42.5</v>
          </cell>
          <cell r="J180">
            <v>43.1</v>
          </cell>
        </row>
        <row r="181">
          <cell r="A181" t="str">
            <v>NL23</v>
          </cell>
          <cell r="B181">
            <v>36.4</v>
          </cell>
          <cell r="C181">
            <v>37.700000000000003</v>
          </cell>
          <cell r="D181">
            <v>36.799999999999997</v>
          </cell>
          <cell r="E181">
            <v>41.7</v>
          </cell>
          <cell r="F181">
            <v>40.5</v>
          </cell>
          <cell r="G181">
            <v>44.1</v>
          </cell>
          <cell r="H181">
            <v>41.6</v>
          </cell>
          <cell r="I181">
            <v>40.799999999999997</v>
          </cell>
          <cell r="J181">
            <v>40.799999999999997</v>
          </cell>
        </row>
        <row r="182">
          <cell r="A182" t="str">
            <v>NL31</v>
          </cell>
          <cell r="B182">
            <v>48.2</v>
          </cell>
          <cell r="C182">
            <v>50.4</v>
          </cell>
          <cell r="D182">
            <v>50.1</v>
          </cell>
          <cell r="E182">
            <v>50.4</v>
          </cell>
          <cell r="F182">
            <v>54.1</v>
          </cell>
          <cell r="G182">
            <v>52.6</v>
          </cell>
          <cell r="H182">
            <v>52.8</v>
          </cell>
          <cell r="I182">
            <v>53.2</v>
          </cell>
          <cell r="J182">
            <v>52.9</v>
          </cell>
        </row>
        <row r="183">
          <cell r="A183" t="str">
            <v>NL32</v>
          </cell>
          <cell r="B183">
            <v>44.9</v>
          </cell>
          <cell r="C183">
            <v>45.8</v>
          </cell>
          <cell r="D183">
            <v>45.9</v>
          </cell>
          <cell r="E183">
            <v>47.2</v>
          </cell>
          <cell r="F183">
            <v>50.2</v>
          </cell>
          <cell r="G183">
            <v>50.3</v>
          </cell>
          <cell r="H183">
            <v>50.1</v>
          </cell>
          <cell r="I183">
            <v>49.2</v>
          </cell>
          <cell r="J183">
            <v>49.5</v>
          </cell>
        </row>
        <row r="184">
          <cell r="A184" t="str">
            <v>NL33</v>
          </cell>
          <cell r="B184">
            <v>43.3</v>
          </cell>
          <cell r="C184">
            <v>43.2</v>
          </cell>
          <cell r="D184">
            <v>42.4</v>
          </cell>
          <cell r="E184">
            <v>42.6</v>
          </cell>
          <cell r="F184">
            <v>44.4</v>
          </cell>
          <cell r="G184">
            <v>46</v>
          </cell>
          <cell r="H184">
            <v>46.4</v>
          </cell>
          <cell r="I184">
            <v>45.4</v>
          </cell>
          <cell r="J184">
            <v>46.7</v>
          </cell>
        </row>
        <row r="185">
          <cell r="A185" t="str">
            <v>NL34</v>
          </cell>
          <cell r="B185">
            <v>30.3</v>
          </cell>
          <cell r="C185">
            <v>34.5</v>
          </cell>
          <cell r="D185">
            <v>36.9</v>
          </cell>
          <cell r="E185">
            <v>33.6</v>
          </cell>
          <cell r="F185">
            <v>37</v>
          </cell>
          <cell r="G185">
            <v>37</v>
          </cell>
          <cell r="H185">
            <v>36.200000000000003</v>
          </cell>
          <cell r="I185">
            <v>36</v>
          </cell>
          <cell r="J185">
            <v>36.1</v>
          </cell>
        </row>
        <row r="186">
          <cell r="A186" t="str">
            <v>NL41</v>
          </cell>
          <cell r="B186">
            <v>37.200000000000003</v>
          </cell>
          <cell r="C186">
            <v>36.799999999999997</v>
          </cell>
          <cell r="D186">
            <v>37.6</v>
          </cell>
          <cell r="E186">
            <v>38.4</v>
          </cell>
          <cell r="F186">
            <v>40</v>
          </cell>
          <cell r="G186">
            <v>42</v>
          </cell>
          <cell r="H186">
            <v>41.6</v>
          </cell>
          <cell r="I186">
            <v>41.6</v>
          </cell>
          <cell r="J186">
            <v>42.7</v>
          </cell>
        </row>
        <row r="187">
          <cell r="A187" t="str">
            <v>NL42</v>
          </cell>
          <cell r="B187">
            <v>36.200000000000003</v>
          </cell>
          <cell r="C187">
            <v>35.700000000000003</v>
          </cell>
          <cell r="D187">
            <v>36.799999999999997</v>
          </cell>
          <cell r="E187">
            <v>35.9</v>
          </cell>
          <cell r="F187">
            <v>37.299999999999997</v>
          </cell>
          <cell r="G187">
            <v>39.299999999999997</v>
          </cell>
          <cell r="H187">
            <v>38.4</v>
          </cell>
          <cell r="I187">
            <v>39.1</v>
          </cell>
          <cell r="J187">
            <v>38.700000000000003</v>
          </cell>
        </row>
        <row r="188">
          <cell r="A188" t="str">
            <v>AT11</v>
          </cell>
          <cell r="B188">
            <v>22.5</v>
          </cell>
          <cell r="C188">
            <v>24.5</v>
          </cell>
          <cell r="D188">
            <v>24.6</v>
          </cell>
          <cell r="E188">
            <v>27.4</v>
          </cell>
          <cell r="F188">
            <v>27.2</v>
          </cell>
          <cell r="G188">
            <v>33.5</v>
          </cell>
          <cell r="H188">
            <v>29.6</v>
          </cell>
          <cell r="I188">
            <v>30.9</v>
          </cell>
          <cell r="J188">
            <v>31</v>
          </cell>
        </row>
        <row r="189">
          <cell r="A189" t="str">
            <v>AT12</v>
          </cell>
          <cell r="B189">
            <v>27.7</v>
          </cell>
          <cell r="C189">
            <v>28</v>
          </cell>
          <cell r="D189">
            <v>29</v>
          </cell>
          <cell r="E189">
            <v>29.2</v>
          </cell>
          <cell r="F189">
            <v>28.7</v>
          </cell>
          <cell r="G189">
            <v>38.5</v>
          </cell>
          <cell r="H189">
            <v>36.700000000000003</v>
          </cell>
          <cell r="I189">
            <v>35.299999999999997</v>
          </cell>
          <cell r="J189">
            <v>33.6</v>
          </cell>
        </row>
        <row r="190">
          <cell r="A190" t="str">
            <v>AT13</v>
          </cell>
          <cell r="B190">
            <v>36.1</v>
          </cell>
          <cell r="C190">
            <v>37.700000000000003</v>
          </cell>
          <cell r="D190">
            <v>38</v>
          </cell>
          <cell r="E190">
            <v>39.299999999999997</v>
          </cell>
          <cell r="F190">
            <v>38.1</v>
          </cell>
          <cell r="G190">
            <v>45.8</v>
          </cell>
          <cell r="H190">
            <v>43.4</v>
          </cell>
          <cell r="I190">
            <v>43.5</v>
          </cell>
          <cell r="J190">
            <v>42.2</v>
          </cell>
        </row>
        <row r="191">
          <cell r="A191" t="str">
            <v>AT21</v>
          </cell>
          <cell r="B191">
            <v>26.9</v>
          </cell>
          <cell r="C191">
            <v>26.6</v>
          </cell>
          <cell r="D191">
            <v>26.7</v>
          </cell>
          <cell r="E191">
            <v>29.6</v>
          </cell>
          <cell r="F191">
            <v>27.6</v>
          </cell>
          <cell r="G191">
            <v>36.5</v>
          </cell>
          <cell r="H191">
            <v>33.1</v>
          </cell>
          <cell r="I191">
            <v>33.1</v>
          </cell>
          <cell r="J191">
            <v>33.4</v>
          </cell>
        </row>
        <row r="192">
          <cell r="A192" t="str">
            <v>AT22</v>
          </cell>
          <cell r="B192">
            <v>24.5</v>
          </cell>
          <cell r="C192">
            <v>24.9</v>
          </cell>
          <cell r="D192">
            <v>25.4</v>
          </cell>
          <cell r="E192">
            <v>27.7</v>
          </cell>
          <cell r="F192">
            <v>27.9</v>
          </cell>
          <cell r="G192">
            <v>34.4</v>
          </cell>
          <cell r="H192">
            <v>32.9</v>
          </cell>
          <cell r="I192">
            <v>33.6</v>
          </cell>
          <cell r="J192">
            <v>32.9</v>
          </cell>
        </row>
        <row r="193">
          <cell r="A193" t="str">
            <v>AT31</v>
          </cell>
          <cell r="B193">
            <v>26.5</v>
          </cell>
          <cell r="C193">
            <v>25.6</v>
          </cell>
          <cell r="D193">
            <v>27.7</v>
          </cell>
          <cell r="E193">
            <v>28.3</v>
          </cell>
          <cell r="F193">
            <v>28.6</v>
          </cell>
          <cell r="G193">
            <v>35.200000000000003</v>
          </cell>
          <cell r="H193">
            <v>33</v>
          </cell>
          <cell r="I193">
            <v>33.700000000000003</v>
          </cell>
          <cell r="J193">
            <v>33.1</v>
          </cell>
        </row>
        <row r="194">
          <cell r="A194" t="str">
            <v>AT32</v>
          </cell>
          <cell r="B194">
            <v>29.8</v>
          </cell>
          <cell r="C194">
            <v>29.1</v>
          </cell>
          <cell r="D194">
            <v>30</v>
          </cell>
          <cell r="E194">
            <v>30.7</v>
          </cell>
          <cell r="F194">
            <v>29.9</v>
          </cell>
          <cell r="G194">
            <v>39.299999999999997</v>
          </cell>
          <cell r="H194">
            <v>34.700000000000003</v>
          </cell>
          <cell r="I194">
            <v>34.700000000000003</v>
          </cell>
          <cell r="J194">
            <v>33.9</v>
          </cell>
        </row>
        <row r="195">
          <cell r="A195" t="str">
            <v>AT33</v>
          </cell>
          <cell r="B195">
            <v>26.1</v>
          </cell>
          <cell r="C195">
            <v>28.5</v>
          </cell>
          <cell r="D195">
            <v>28.7</v>
          </cell>
          <cell r="E195">
            <v>30.4</v>
          </cell>
          <cell r="F195">
            <v>29.9</v>
          </cell>
          <cell r="G195">
            <v>32.799999999999997</v>
          </cell>
          <cell r="H195">
            <v>32.200000000000003</v>
          </cell>
          <cell r="I195">
            <v>31.9</v>
          </cell>
          <cell r="J195">
            <v>32.299999999999997</v>
          </cell>
        </row>
        <row r="196">
          <cell r="A196" t="str">
            <v>AT34</v>
          </cell>
          <cell r="B196">
            <v>25.3</v>
          </cell>
          <cell r="C196">
            <v>26.8</v>
          </cell>
          <cell r="D196">
            <v>30</v>
          </cell>
          <cell r="E196">
            <v>28.8</v>
          </cell>
          <cell r="F196">
            <v>28.6</v>
          </cell>
          <cell r="G196">
            <v>35.9</v>
          </cell>
          <cell r="H196">
            <v>32.9</v>
          </cell>
          <cell r="I196">
            <v>33</v>
          </cell>
          <cell r="J196">
            <v>34</v>
          </cell>
        </row>
        <row r="197">
          <cell r="A197" t="str">
            <v>PL11</v>
          </cell>
          <cell r="B197">
            <v>20.8</v>
          </cell>
          <cell r="C197">
            <v>26.6</v>
          </cell>
          <cell r="D197">
            <v>22.8</v>
          </cell>
          <cell r="E197">
            <v>22.9</v>
          </cell>
          <cell r="F197">
            <v>25.1</v>
          </cell>
          <cell r="G197">
            <v>26.2</v>
          </cell>
          <cell r="H197">
            <v>26.5</v>
          </cell>
          <cell r="I197">
            <v>28.5</v>
          </cell>
          <cell r="J197">
            <v>29.1</v>
          </cell>
        </row>
        <row r="198">
          <cell r="A198" t="str">
            <v>PL12</v>
          </cell>
          <cell r="B198">
            <v>28.5</v>
          </cell>
          <cell r="C198">
            <v>27.7</v>
          </cell>
          <cell r="D198">
            <v>29.1</v>
          </cell>
          <cell r="E198">
            <v>29.4</v>
          </cell>
          <cell r="F198">
            <v>31.5</v>
          </cell>
          <cell r="G198">
            <v>33.9</v>
          </cell>
          <cell r="H198">
            <v>36.799999999999997</v>
          </cell>
          <cell r="I198">
            <v>38.5</v>
          </cell>
          <cell r="J198">
            <v>40.799999999999997</v>
          </cell>
        </row>
        <row r="199">
          <cell r="A199" t="str">
            <v>PL21</v>
          </cell>
          <cell r="B199">
            <v>25.5</v>
          </cell>
          <cell r="C199">
            <v>24.6</v>
          </cell>
          <cell r="D199">
            <v>23.9</v>
          </cell>
          <cell r="E199">
            <v>24.8</v>
          </cell>
          <cell r="F199">
            <v>24.7</v>
          </cell>
          <cell r="G199">
            <v>24.7</v>
          </cell>
          <cell r="H199">
            <v>25</v>
          </cell>
          <cell r="I199">
            <v>28.1</v>
          </cell>
          <cell r="J199">
            <v>30.3</v>
          </cell>
        </row>
        <row r="200">
          <cell r="A200" t="str">
            <v>PL22</v>
          </cell>
          <cell r="B200">
            <v>25.3</v>
          </cell>
          <cell r="C200">
            <v>19.100000000000001</v>
          </cell>
          <cell r="D200">
            <v>22.4</v>
          </cell>
          <cell r="E200">
            <v>25</v>
          </cell>
          <cell r="F200">
            <v>26.6</v>
          </cell>
          <cell r="G200">
            <v>25.9</v>
          </cell>
          <cell r="H200">
            <v>28.3</v>
          </cell>
          <cell r="I200">
            <v>31.3</v>
          </cell>
          <cell r="J200">
            <v>32.6</v>
          </cell>
        </row>
        <row r="201">
          <cell r="A201" t="str">
            <v>PL31</v>
          </cell>
          <cell r="B201">
            <v>21.5</v>
          </cell>
          <cell r="C201">
            <v>21.5</v>
          </cell>
          <cell r="D201">
            <v>21</v>
          </cell>
          <cell r="E201">
            <v>21.7</v>
          </cell>
          <cell r="F201">
            <v>23.7</v>
          </cell>
          <cell r="G201">
            <v>24.9</v>
          </cell>
          <cell r="H201">
            <v>26.6</v>
          </cell>
          <cell r="I201">
            <v>25.1</v>
          </cell>
          <cell r="J201">
            <v>26.6</v>
          </cell>
        </row>
        <row r="202">
          <cell r="A202" t="str">
            <v>PL32</v>
          </cell>
          <cell r="B202">
            <v>22.7</v>
          </cell>
          <cell r="C202">
            <v>21.4</v>
          </cell>
          <cell r="D202">
            <v>20.100000000000001</v>
          </cell>
          <cell r="E202">
            <v>19.2</v>
          </cell>
          <cell r="F202">
            <v>22.4</v>
          </cell>
          <cell r="G202">
            <v>24.9</v>
          </cell>
          <cell r="H202">
            <v>24.6</v>
          </cell>
          <cell r="I202">
            <v>25.4</v>
          </cell>
          <cell r="J202">
            <v>26.9</v>
          </cell>
        </row>
        <row r="203">
          <cell r="A203" t="str">
            <v>PL33</v>
          </cell>
          <cell r="B203">
            <v>19.600000000000001</v>
          </cell>
          <cell r="C203">
            <v>17.8</v>
          </cell>
          <cell r="D203">
            <v>18.600000000000001</v>
          </cell>
          <cell r="E203">
            <v>21.5</v>
          </cell>
          <cell r="F203">
            <v>24.8</v>
          </cell>
          <cell r="G203">
            <v>24.7</v>
          </cell>
          <cell r="H203">
            <v>24.8</v>
          </cell>
          <cell r="I203">
            <v>23.9</v>
          </cell>
          <cell r="J203">
            <v>23.6</v>
          </cell>
        </row>
        <row r="204">
          <cell r="A204" t="str">
            <v>PL34</v>
          </cell>
          <cell r="B204">
            <v>22.3</v>
          </cell>
          <cell r="C204">
            <v>22.1</v>
          </cell>
          <cell r="D204">
            <v>22.6</v>
          </cell>
          <cell r="E204">
            <v>22.7</v>
          </cell>
          <cell r="F204">
            <v>23.9</v>
          </cell>
          <cell r="G204">
            <v>25.7</v>
          </cell>
          <cell r="H204">
            <v>25.8</v>
          </cell>
          <cell r="I204">
            <v>28.5</v>
          </cell>
          <cell r="J204">
            <v>29.3</v>
          </cell>
        </row>
        <row r="205">
          <cell r="A205" t="str">
            <v>PL41</v>
          </cell>
          <cell r="B205">
            <v>23</v>
          </cell>
          <cell r="C205">
            <v>20.2</v>
          </cell>
          <cell r="D205">
            <v>21.9</v>
          </cell>
          <cell r="E205">
            <v>21.8</v>
          </cell>
          <cell r="F205">
            <v>22.8</v>
          </cell>
          <cell r="G205">
            <v>22.7</v>
          </cell>
          <cell r="H205">
            <v>24.8</v>
          </cell>
          <cell r="I205">
            <v>26.5</v>
          </cell>
          <cell r="J205">
            <v>26.6</v>
          </cell>
        </row>
        <row r="206">
          <cell r="A206" t="str">
            <v>PL42</v>
          </cell>
          <cell r="B206">
            <v>21</v>
          </cell>
          <cell r="C206">
            <v>25.7</v>
          </cell>
          <cell r="D206">
            <v>24.8</v>
          </cell>
          <cell r="E206">
            <v>23</v>
          </cell>
          <cell r="F206">
            <v>25</v>
          </cell>
          <cell r="G206">
            <v>29</v>
          </cell>
          <cell r="H206">
            <v>26.8</v>
          </cell>
          <cell r="I206">
            <v>30.8</v>
          </cell>
          <cell r="J206">
            <v>34.6</v>
          </cell>
        </row>
        <row r="207">
          <cell r="A207" t="str">
            <v>PL43</v>
          </cell>
          <cell r="B207">
            <v>25.3</v>
          </cell>
          <cell r="C207">
            <v>22</v>
          </cell>
          <cell r="D207">
            <v>20.9</v>
          </cell>
          <cell r="E207">
            <v>20.8</v>
          </cell>
          <cell r="F207">
            <v>22.1</v>
          </cell>
          <cell r="G207">
            <v>23.6</v>
          </cell>
          <cell r="H207">
            <v>24.9</v>
          </cell>
          <cell r="I207">
            <v>26.1</v>
          </cell>
          <cell r="J207">
            <v>28</v>
          </cell>
        </row>
        <row r="208">
          <cell r="A208" t="str">
            <v>PL51</v>
          </cell>
          <cell r="B208">
            <v>24.4</v>
          </cell>
          <cell r="C208">
            <v>23.3</v>
          </cell>
          <cell r="D208">
            <v>23.7</v>
          </cell>
          <cell r="E208">
            <v>23.3</v>
          </cell>
          <cell r="F208">
            <v>23.5</v>
          </cell>
          <cell r="G208">
            <v>25.1</v>
          </cell>
          <cell r="H208">
            <v>29.4</v>
          </cell>
          <cell r="I208">
            <v>31.4</v>
          </cell>
          <cell r="J208">
            <v>32.299999999999997</v>
          </cell>
        </row>
        <row r="209">
          <cell r="A209" t="str">
            <v>PL52</v>
          </cell>
          <cell r="B209">
            <v>18.2</v>
          </cell>
          <cell r="C209">
            <v>21.6</v>
          </cell>
          <cell r="D209">
            <v>20.5</v>
          </cell>
          <cell r="E209">
            <v>20.6</v>
          </cell>
          <cell r="F209">
            <v>23.6</v>
          </cell>
          <cell r="G209">
            <v>23.5</v>
          </cell>
          <cell r="H209">
            <v>26</v>
          </cell>
          <cell r="I209">
            <v>24.8</v>
          </cell>
          <cell r="J209">
            <v>27.1</v>
          </cell>
        </row>
        <row r="210">
          <cell r="A210" t="str">
            <v>PL61</v>
          </cell>
          <cell r="B210">
            <v>21.7</v>
          </cell>
          <cell r="C210">
            <v>20.8</v>
          </cell>
          <cell r="D210">
            <v>19.399999999999999</v>
          </cell>
          <cell r="E210">
            <v>19</v>
          </cell>
          <cell r="F210">
            <v>22.2</v>
          </cell>
          <cell r="G210">
            <v>23.9</v>
          </cell>
          <cell r="H210">
            <v>22.7</v>
          </cell>
          <cell r="I210">
            <v>22.2</v>
          </cell>
          <cell r="J210">
            <v>23</v>
          </cell>
        </row>
        <row r="211">
          <cell r="A211" t="str">
            <v>PL62</v>
          </cell>
          <cell r="B211">
            <v>21.2</v>
          </cell>
          <cell r="C211">
            <v>20.9</v>
          </cell>
          <cell r="D211">
            <v>20.5</v>
          </cell>
          <cell r="E211">
            <v>21.8</v>
          </cell>
          <cell r="F211">
            <v>24.7</v>
          </cell>
          <cell r="G211">
            <v>23.5</v>
          </cell>
          <cell r="H211">
            <v>25.1</v>
          </cell>
          <cell r="I211">
            <v>26.8</v>
          </cell>
          <cell r="J211">
            <v>26.7</v>
          </cell>
        </row>
        <row r="212">
          <cell r="A212" t="str">
            <v>PL63</v>
          </cell>
          <cell r="B212">
            <v>25.5</v>
          </cell>
          <cell r="C212">
            <v>25.8</v>
          </cell>
          <cell r="D212">
            <v>23.9</v>
          </cell>
          <cell r="E212">
            <v>22.8</v>
          </cell>
          <cell r="F212">
            <v>25.5</v>
          </cell>
          <cell r="G212">
            <v>25.2</v>
          </cell>
          <cell r="H212">
            <v>27.6</v>
          </cell>
          <cell r="I212">
            <v>30.8</v>
          </cell>
          <cell r="J212">
            <v>32.6</v>
          </cell>
        </row>
        <row r="213">
          <cell r="A213" t="str">
            <v>PT11</v>
          </cell>
          <cell r="B213">
            <v>12.8</v>
          </cell>
          <cell r="C213">
            <v>12.9</v>
          </cell>
          <cell r="D213">
            <v>13.1</v>
          </cell>
          <cell r="E213">
            <v>12.8</v>
          </cell>
          <cell r="F213">
            <v>13</v>
          </cell>
          <cell r="G213">
            <v>14.8</v>
          </cell>
          <cell r="H213">
            <v>14.9</v>
          </cell>
          <cell r="I213">
            <v>15.9</v>
          </cell>
          <cell r="J213">
            <v>16.600000000000001</v>
          </cell>
        </row>
        <row r="214">
          <cell r="A214" t="str">
            <v>PT15</v>
          </cell>
          <cell r="B214">
            <v>13.6</v>
          </cell>
          <cell r="C214">
            <v>11.8</v>
          </cell>
          <cell r="D214">
            <v>11</v>
          </cell>
          <cell r="E214">
            <v>13.3</v>
          </cell>
          <cell r="F214">
            <v>14.5</v>
          </cell>
          <cell r="G214">
            <v>19.899999999999999</v>
          </cell>
          <cell r="H214">
            <v>21.7</v>
          </cell>
          <cell r="I214">
            <v>20.6</v>
          </cell>
          <cell r="J214">
            <v>17.399999999999999</v>
          </cell>
        </row>
        <row r="215">
          <cell r="A215" t="str">
            <v>PT16</v>
          </cell>
          <cell r="B215">
            <v>12.4</v>
          </cell>
          <cell r="C215">
            <v>11.7</v>
          </cell>
          <cell r="D215">
            <v>12.3</v>
          </cell>
          <cell r="E215">
            <v>11.5</v>
          </cell>
          <cell r="F215">
            <v>12.9</v>
          </cell>
          <cell r="G215">
            <v>15.3</v>
          </cell>
          <cell r="H215">
            <v>15.1</v>
          </cell>
          <cell r="I215">
            <v>15.5</v>
          </cell>
          <cell r="J215">
            <v>15.4</v>
          </cell>
        </row>
        <row r="216">
          <cell r="A216" t="str">
            <v>PT17</v>
          </cell>
          <cell r="B216">
            <v>24.5</v>
          </cell>
          <cell r="C216">
            <v>25.5</v>
          </cell>
          <cell r="D216">
            <v>25</v>
          </cell>
          <cell r="E216">
            <v>26.4</v>
          </cell>
          <cell r="F216">
            <v>26.9</v>
          </cell>
          <cell r="G216">
            <v>31.3</v>
          </cell>
          <cell r="H216">
            <v>31.7</v>
          </cell>
          <cell r="I216">
            <v>32.200000000000003</v>
          </cell>
          <cell r="J216">
            <v>31.6</v>
          </cell>
        </row>
        <row r="217">
          <cell r="A217" t="str">
            <v>PT18</v>
          </cell>
          <cell r="B217">
            <v>12</v>
          </cell>
          <cell r="C217">
            <v>14.3</v>
          </cell>
          <cell r="D217">
            <v>14.5</v>
          </cell>
          <cell r="E217">
            <v>15</v>
          </cell>
          <cell r="F217">
            <v>13.4</v>
          </cell>
          <cell r="G217">
            <v>15.8</v>
          </cell>
          <cell r="H217">
            <v>17.8</v>
          </cell>
          <cell r="I217">
            <v>16.8</v>
          </cell>
          <cell r="J217">
            <v>18.8</v>
          </cell>
        </row>
        <row r="218">
          <cell r="A218" t="str">
            <v>PT20</v>
          </cell>
          <cell r="B218">
            <v>13.3</v>
          </cell>
          <cell r="C218">
            <v>14.7</v>
          </cell>
          <cell r="D218">
            <v>14.4</v>
          </cell>
          <cell r="E218">
            <v>13.2</v>
          </cell>
          <cell r="F218">
            <v>13.9</v>
          </cell>
          <cell r="G218">
            <v>14.4</v>
          </cell>
          <cell r="H218">
            <v>14.1</v>
          </cell>
          <cell r="I218">
            <v>14.6</v>
          </cell>
          <cell r="J218">
            <v>14.3</v>
          </cell>
        </row>
        <row r="219">
          <cell r="A219" t="str">
            <v>PT30</v>
          </cell>
          <cell r="B219">
            <v>8.6</v>
          </cell>
          <cell r="C219">
            <v>8.5</v>
          </cell>
          <cell r="D219">
            <v>9.6999999999999993</v>
          </cell>
          <cell r="E219">
            <v>12.5</v>
          </cell>
          <cell r="F219">
            <v>13.8</v>
          </cell>
          <cell r="G219">
            <v>17.600000000000001</v>
          </cell>
          <cell r="H219">
            <v>16.7</v>
          </cell>
          <cell r="I219">
            <v>16</v>
          </cell>
          <cell r="J219">
            <v>17.100000000000001</v>
          </cell>
        </row>
        <row r="220">
          <cell r="A220" t="str">
            <v>RO11</v>
          </cell>
          <cell r="B220">
            <v>15</v>
          </cell>
          <cell r="C220">
            <v>15.3</v>
          </cell>
          <cell r="D220">
            <v>16.5</v>
          </cell>
          <cell r="E220">
            <v>18</v>
          </cell>
          <cell r="F220">
            <v>17.3</v>
          </cell>
          <cell r="G220">
            <v>20.100000000000001</v>
          </cell>
          <cell r="H220">
            <v>18</v>
          </cell>
          <cell r="I220">
            <v>17.7</v>
          </cell>
          <cell r="J220">
            <v>20.3</v>
          </cell>
        </row>
        <row r="221">
          <cell r="A221" t="str">
            <v>RO12</v>
          </cell>
          <cell r="B221">
            <v>17.5</v>
          </cell>
          <cell r="C221">
            <v>17.100000000000001</v>
          </cell>
          <cell r="D221">
            <v>17.5</v>
          </cell>
          <cell r="E221">
            <v>17.899999999999999</v>
          </cell>
          <cell r="F221">
            <v>17.600000000000001</v>
          </cell>
          <cell r="G221">
            <v>20.3</v>
          </cell>
          <cell r="H221">
            <v>20.8</v>
          </cell>
          <cell r="I221">
            <v>22.2</v>
          </cell>
          <cell r="J221">
            <v>21.4</v>
          </cell>
        </row>
        <row r="222">
          <cell r="A222" t="str">
            <v>RO21</v>
          </cell>
          <cell r="B222">
            <v>11.4</v>
          </cell>
          <cell r="C222">
            <v>11.7</v>
          </cell>
          <cell r="D222">
            <v>11.5</v>
          </cell>
          <cell r="E222">
            <v>13.7</v>
          </cell>
          <cell r="F222">
            <v>13.4</v>
          </cell>
          <cell r="G222">
            <v>13.6</v>
          </cell>
          <cell r="H222">
            <v>15.6</v>
          </cell>
          <cell r="I222">
            <v>16.100000000000001</v>
          </cell>
          <cell r="J222">
            <v>15.9</v>
          </cell>
        </row>
        <row r="223">
          <cell r="A223" t="str">
            <v>RO22</v>
          </cell>
          <cell r="B223">
            <v>17.600000000000001</v>
          </cell>
          <cell r="C223">
            <v>15.3</v>
          </cell>
          <cell r="D223">
            <v>17</v>
          </cell>
          <cell r="E223">
            <v>17.2</v>
          </cell>
          <cell r="F223">
            <v>17.3</v>
          </cell>
          <cell r="G223">
            <v>15.9</v>
          </cell>
          <cell r="H223">
            <v>17.8</v>
          </cell>
          <cell r="I223">
            <v>18.8</v>
          </cell>
          <cell r="J223">
            <v>18.100000000000001</v>
          </cell>
        </row>
        <row r="224">
          <cell r="A224" t="str">
            <v>RO31</v>
          </cell>
          <cell r="B224">
            <v>12.3</v>
          </cell>
          <cell r="C224">
            <v>12.5</v>
          </cell>
          <cell r="D224">
            <v>13.9</v>
          </cell>
          <cell r="E224">
            <v>14.2</v>
          </cell>
          <cell r="F224">
            <v>14.5</v>
          </cell>
          <cell r="G224">
            <v>14.5</v>
          </cell>
          <cell r="H224">
            <v>15.3</v>
          </cell>
          <cell r="I224">
            <v>16.5</v>
          </cell>
          <cell r="J224">
            <v>16.100000000000001</v>
          </cell>
        </row>
        <row r="225">
          <cell r="A225" t="str">
            <v>RO32</v>
          </cell>
          <cell r="B225">
            <v>30.9</v>
          </cell>
          <cell r="C225">
            <v>32.6</v>
          </cell>
          <cell r="D225">
            <v>33.799999999999997</v>
          </cell>
          <cell r="E225">
            <v>37.700000000000003</v>
          </cell>
          <cell r="F225">
            <v>36.6</v>
          </cell>
          <cell r="G225">
            <v>38.200000000000003</v>
          </cell>
          <cell r="H225">
            <v>39.5</v>
          </cell>
          <cell r="I225">
            <v>41.6</v>
          </cell>
          <cell r="J225">
            <v>41.3</v>
          </cell>
        </row>
        <row r="226">
          <cell r="A226" t="str">
            <v>RO41</v>
          </cell>
          <cell r="B226">
            <v>12.3</v>
          </cell>
          <cell r="C226">
            <v>11.5</v>
          </cell>
          <cell r="D226">
            <v>11.3</v>
          </cell>
          <cell r="E226">
            <v>13.9</v>
          </cell>
          <cell r="F226">
            <v>14.4</v>
          </cell>
          <cell r="G226">
            <v>16.399999999999999</v>
          </cell>
          <cell r="H226">
            <v>17</v>
          </cell>
          <cell r="I226">
            <v>17.3</v>
          </cell>
          <cell r="J226">
            <v>17.2</v>
          </cell>
        </row>
        <row r="227">
          <cell r="A227" t="str">
            <v>RO42</v>
          </cell>
          <cell r="B227">
            <v>16.2</v>
          </cell>
          <cell r="C227">
            <v>16.8</v>
          </cell>
          <cell r="D227">
            <v>18.8</v>
          </cell>
          <cell r="E227">
            <v>19.600000000000001</v>
          </cell>
          <cell r="F227">
            <v>20.3</v>
          </cell>
          <cell r="G227">
            <v>18.899999999999999</v>
          </cell>
          <cell r="H227">
            <v>19.8</v>
          </cell>
          <cell r="I227">
            <v>20.3</v>
          </cell>
          <cell r="J227">
            <v>20.5</v>
          </cell>
        </row>
        <row r="228">
          <cell r="A228" t="str">
            <v>SI03</v>
          </cell>
        </row>
        <row r="229">
          <cell r="A229" t="str">
            <v>SI04</v>
          </cell>
        </row>
        <row r="230">
          <cell r="A230" t="str">
            <v>SK01</v>
          </cell>
          <cell r="B230">
            <v>45.6</v>
          </cell>
          <cell r="C230">
            <v>46.5</v>
          </cell>
          <cell r="D230">
            <v>46.9</v>
          </cell>
          <cell r="E230">
            <v>48.2</v>
          </cell>
          <cell r="F230">
            <v>48.9</v>
          </cell>
          <cell r="G230">
            <v>47.6</v>
          </cell>
          <cell r="H230">
            <v>48</v>
          </cell>
          <cell r="I230">
            <v>48.4</v>
          </cell>
          <cell r="J230">
            <v>50.9</v>
          </cell>
        </row>
        <row r="231">
          <cell r="A231" t="str">
            <v>SK02</v>
          </cell>
          <cell r="B231">
            <v>22.6</v>
          </cell>
          <cell r="C231">
            <v>22.4</v>
          </cell>
          <cell r="D231">
            <v>23.8</v>
          </cell>
          <cell r="E231">
            <v>23.9</v>
          </cell>
          <cell r="F231">
            <v>24.9</v>
          </cell>
          <cell r="G231">
            <v>25.4</v>
          </cell>
          <cell r="H231">
            <v>26.1</v>
          </cell>
          <cell r="I231">
            <v>28.4</v>
          </cell>
          <cell r="J231">
            <v>28.7</v>
          </cell>
        </row>
        <row r="232">
          <cell r="A232" t="str">
            <v>SK03</v>
          </cell>
          <cell r="B232">
            <v>24.5</v>
          </cell>
          <cell r="C232">
            <v>24</v>
          </cell>
          <cell r="D232">
            <v>24.3</v>
          </cell>
          <cell r="E232">
            <v>23.6</v>
          </cell>
          <cell r="F232">
            <v>25.2</v>
          </cell>
          <cell r="G232">
            <v>26.4</v>
          </cell>
          <cell r="H232">
            <v>29.2</v>
          </cell>
          <cell r="I232">
            <v>27.3</v>
          </cell>
          <cell r="J232">
            <v>26</v>
          </cell>
        </row>
        <row r="233">
          <cell r="A233" t="str">
            <v>SK04</v>
          </cell>
          <cell r="B233">
            <v>22.4</v>
          </cell>
          <cell r="C233">
            <v>22.1</v>
          </cell>
          <cell r="D233">
            <v>22.5</v>
          </cell>
          <cell r="E233">
            <v>22.3</v>
          </cell>
          <cell r="F233">
            <v>22.6</v>
          </cell>
          <cell r="G233">
            <v>21.6</v>
          </cell>
          <cell r="H233">
            <v>24.5</v>
          </cell>
          <cell r="I233">
            <v>26.2</v>
          </cell>
          <cell r="J233">
            <v>27.1</v>
          </cell>
        </row>
        <row r="234">
          <cell r="A234" t="str">
            <v>FI19</v>
          </cell>
          <cell r="B234">
            <v>39.1</v>
          </cell>
          <cell r="C234">
            <v>39.6</v>
          </cell>
          <cell r="D234">
            <v>40.4</v>
          </cell>
          <cell r="E234">
            <v>37.299999999999997</v>
          </cell>
          <cell r="F234">
            <v>37.299999999999997</v>
          </cell>
          <cell r="G234">
            <v>37.799999999999997</v>
          </cell>
          <cell r="H234">
            <v>40.1</v>
          </cell>
          <cell r="I234">
            <v>40.200000000000003</v>
          </cell>
          <cell r="J234">
            <v>40.200000000000003</v>
          </cell>
        </row>
        <row r="235">
          <cell r="A235" t="str">
            <v>FI1B</v>
          </cell>
          <cell r="H235">
            <v>54</v>
          </cell>
          <cell r="I235">
            <v>55</v>
          </cell>
          <cell r="J235">
            <v>55.8</v>
          </cell>
        </row>
        <row r="236">
          <cell r="A236" t="str">
            <v>FI1C</v>
          </cell>
          <cell r="H236">
            <v>39.6</v>
          </cell>
          <cell r="I236">
            <v>39.4</v>
          </cell>
          <cell r="J236">
            <v>40.799999999999997</v>
          </cell>
        </row>
        <row r="237">
          <cell r="A237" t="str">
            <v>FI1D</v>
          </cell>
          <cell r="H237">
            <v>38</v>
          </cell>
          <cell r="I237">
            <v>38.700000000000003</v>
          </cell>
          <cell r="J237">
            <v>38.799999999999997</v>
          </cell>
        </row>
        <row r="238">
          <cell r="A238" t="str">
            <v>FI20</v>
          </cell>
          <cell r="B238">
            <v>43.8</v>
          </cell>
          <cell r="C238">
            <v>40</v>
          </cell>
          <cell r="D238">
            <v>41.8</v>
          </cell>
          <cell r="E238">
            <v>30.2</v>
          </cell>
          <cell r="F238">
            <v>40.1</v>
          </cell>
          <cell r="G238">
            <v>44.4</v>
          </cell>
          <cell r="H238">
            <v>39.6</v>
          </cell>
          <cell r="I238">
            <v>41.3</v>
          </cell>
          <cell r="J238">
            <v>43.2</v>
          </cell>
        </row>
        <row r="239">
          <cell r="A239" t="str">
            <v>SE11</v>
          </cell>
          <cell r="B239">
            <v>55.8</v>
          </cell>
          <cell r="C239">
            <v>55.4</v>
          </cell>
          <cell r="D239">
            <v>53</v>
          </cell>
          <cell r="E239">
            <v>53.6</v>
          </cell>
          <cell r="F239">
            <v>54.3</v>
          </cell>
          <cell r="G239">
            <v>55.1</v>
          </cell>
          <cell r="H239">
            <v>55.6</v>
          </cell>
          <cell r="I239">
            <v>55.8</v>
          </cell>
          <cell r="J239">
            <v>56.1</v>
          </cell>
        </row>
        <row r="240">
          <cell r="A240" t="str">
            <v>SE12</v>
          </cell>
          <cell r="B240">
            <v>38.5</v>
          </cell>
          <cell r="C240">
            <v>39.700000000000003</v>
          </cell>
          <cell r="D240">
            <v>37.700000000000003</v>
          </cell>
          <cell r="E240">
            <v>38.5</v>
          </cell>
          <cell r="F240">
            <v>40.1</v>
          </cell>
          <cell r="G240">
            <v>40.4</v>
          </cell>
          <cell r="H240">
            <v>41.5</v>
          </cell>
          <cell r="I240">
            <v>42.5</v>
          </cell>
          <cell r="J240">
            <v>42.5</v>
          </cell>
        </row>
        <row r="241">
          <cell r="A241" t="str">
            <v>SE21</v>
          </cell>
          <cell r="B241">
            <v>30.3</v>
          </cell>
          <cell r="C241">
            <v>29.9</v>
          </cell>
          <cell r="D241">
            <v>31.2</v>
          </cell>
          <cell r="E241">
            <v>32.200000000000003</v>
          </cell>
          <cell r="F241">
            <v>33.9</v>
          </cell>
          <cell r="G241">
            <v>34.200000000000003</v>
          </cell>
          <cell r="H241">
            <v>34.9</v>
          </cell>
          <cell r="I241">
            <v>34.299999999999997</v>
          </cell>
          <cell r="J241">
            <v>34.6</v>
          </cell>
        </row>
        <row r="242">
          <cell r="A242" t="str">
            <v>SE22</v>
          </cell>
          <cell r="B242">
            <v>39.200000000000003</v>
          </cell>
          <cell r="C242">
            <v>40.4</v>
          </cell>
          <cell r="D242">
            <v>40.9</v>
          </cell>
          <cell r="E242">
            <v>39.799999999999997</v>
          </cell>
          <cell r="F242">
            <v>40.4</v>
          </cell>
          <cell r="G242">
            <v>40.9</v>
          </cell>
          <cell r="H242">
            <v>41.6</v>
          </cell>
          <cell r="I242">
            <v>43.3</v>
          </cell>
          <cell r="J242">
            <v>44.6</v>
          </cell>
        </row>
        <row r="243">
          <cell r="A243" t="str">
            <v>SE23</v>
          </cell>
          <cell r="B243">
            <v>39.5</v>
          </cell>
          <cell r="C243">
            <v>42.2</v>
          </cell>
          <cell r="D243">
            <v>39.700000000000003</v>
          </cell>
          <cell r="E243">
            <v>40</v>
          </cell>
          <cell r="F243">
            <v>40.6</v>
          </cell>
          <cell r="G243">
            <v>41.4</v>
          </cell>
          <cell r="H243">
            <v>41.9</v>
          </cell>
          <cell r="I243">
            <v>42.6</v>
          </cell>
          <cell r="J243">
            <v>43.4</v>
          </cell>
        </row>
        <row r="244">
          <cell r="A244" t="str">
            <v>SE31</v>
          </cell>
          <cell r="B244">
            <v>33.299999999999997</v>
          </cell>
          <cell r="C244">
            <v>35.5</v>
          </cell>
          <cell r="D244">
            <v>33.1</v>
          </cell>
          <cell r="E244">
            <v>34.1</v>
          </cell>
          <cell r="F244">
            <v>34.1</v>
          </cell>
          <cell r="G244">
            <v>34.9</v>
          </cell>
          <cell r="H244">
            <v>34.700000000000003</v>
          </cell>
          <cell r="I244">
            <v>34.299999999999997</v>
          </cell>
          <cell r="J244">
            <v>34.799999999999997</v>
          </cell>
        </row>
        <row r="245">
          <cell r="A245" t="str">
            <v>SE32</v>
          </cell>
          <cell r="B245">
            <v>31.3</v>
          </cell>
          <cell r="C245">
            <v>36.6</v>
          </cell>
          <cell r="D245">
            <v>37.1</v>
          </cell>
          <cell r="E245">
            <v>36.200000000000003</v>
          </cell>
          <cell r="F245">
            <v>37.9</v>
          </cell>
          <cell r="G245">
            <v>37</v>
          </cell>
          <cell r="H245">
            <v>37.4</v>
          </cell>
          <cell r="I245">
            <v>38</v>
          </cell>
          <cell r="J245">
            <v>39.299999999999997</v>
          </cell>
        </row>
        <row r="246">
          <cell r="A246" t="str">
            <v>SE33</v>
          </cell>
          <cell r="B246">
            <v>34.5</v>
          </cell>
          <cell r="C246">
            <v>38.299999999999997</v>
          </cell>
          <cell r="D246">
            <v>36.200000000000003</v>
          </cell>
          <cell r="E246">
            <v>37.6</v>
          </cell>
          <cell r="F246">
            <v>36.5</v>
          </cell>
          <cell r="G246">
            <v>36.6</v>
          </cell>
          <cell r="H246">
            <v>40.299999999999997</v>
          </cell>
          <cell r="I246">
            <v>40.1</v>
          </cell>
          <cell r="J246">
            <v>40.1</v>
          </cell>
        </row>
        <row r="247">
          <cell r="A247" t="str">
            <v>UKC1</v>
          </cell>
          <cell r="B247">
            <v>28.1</v>
          </cell>
          <cell r="C247">
            <v>27.9</v>
          </cell>
          <cell r="D247">
            <v>27.3</v>
          </cell>
          <cell r="E247">
            <v>28.6</v>
          </cell>
          <cell r="F247">
            <v>30</v>
          </cell>
          <cell r="G247">
            <v>30.7</v>
          </cell>
          <cell r="H247">
            <v>31.2</v>
          </cell>
          <cell r="I247">
            <v>32.700000000000003</v>
          </cell>
          <cell r="J247">
            <v>33.9</v>
          </cell>
        </row>
        <row r="248">
          <cell r="A248" t="str">
            <v>UKC2</v>
          </cell>
          <cell r="B248">
            <v>28.9</v>
          </cell>
          <cell r="C248">
            <v>29.9</v>
          </cell>
          <cell r="D248">
            <v>30.4</v>
          </cell>
          <cell r="E248">
            <v>30.1</v>
          </cell>
          <cell r="F248">
            <v>31.1</v>
          </cell>
          <cell r="G248">
            <v>34.1</v>
          </cell>
          <cell r="H248">
            <v>32.200000000000003</v>
          </cell>
          <cell r="I248">
            <v>34.5</v>
          </cell>
          <cell r="J248">
            <v>35.1</v>
          </cell>
        </row>
        <row r="249">
          <cell r="A249" t="str">
            <v>UKD1</v>
          </cell>
          <cell r="B249">
            <v>26.5</v>
          </cell>
          <cell r="C249">
            <v>28.2</v>
          </cell>
          <cell r="D249">
            <v>26.9</v>
          </cell>
          <cell r="E249">
            <v>30.4</v>
          </cell>
          <cell r="F249">
            <v>32.6</v>
          </cell>
          <cell r="G249">
            <v>33.299999999999997</v>
          </cell>
          <cell r="H249">
            <v>33.5</v>
          </cell>
          <cell r="I249">
            <v>34.200000000000003</v>
          </cell>
          <cell r="J249">
            <v>36</v>
          </cell>
        </row>
        <row r="250">
          <cell r="A250" t="str">
            <v>UKD3</v>
          </cell>
          <cell r="B250">
            <v>31.3</v>
          </cell>
          <cell r="C250">
            <v>31.9</v>
          </cell>
          <cell r="D250">
            <v>32.9</v>
          </cell>
          <cell r="E250">
            <v>31.5</v>
          </cell>
          <cell r="F250">
            <v>33.299999999999997</v>
          </cell>
          <cell r="G250">
            <v>34</v>
          </cell>
          <cell r="H250">
            <v>35.9</v>
          </cell>
          <cell r="I250">
            <v>37.200000000000003</v>
          </cell>
          <cell r="J250">
            <v>38.1</v>
          </cell>
        </row>
        <row r="251">
          <cell r="A251" t="str">
            <v>UKD4</v>
          </cell>
          <cell r="B251">
            <v>31.7</v>
          </cell>
          <cell r="C251">
            <v>33.299999999999997</v>
          </cell>
          <cell r="D251">
            <v>32.799999999999997</v>
          </cell>
          <cell r="E251">
            <v>31.2</v>
          </cell>
          <cell r="F251">
            <v>30.9</v>
          </cell>
          <cell r="G251">
            <v>35.299999999999997</v>
          </cell>
          <cell r="H251">
            <v>36.4</v>
          </cell>
          <cell r="I251">
            <v>34.1</v>
          </cell>
          <cell r="J251">
            <v>35.5</v>
          </cell>
        </row>
        <row r="252">
          <cell r="A252" t="str">
            <v>UKD6</v>
          </cell>
          <cell r="H252">
            <v>41.4</v>
          </cell>
          <cell r="I252">
            <v>44.6</v>
          </cell>
          <cell r="J252">
            <v>44.8</v>
          </cell>
        </row>
        <row r="253">
          <cell r="A253" t="str">
            <v>UKD7</v>
          </cell>
          <cell r="H253">
            <v>32.700000000000003</v>
          </cell>
          <cell r="I253">
            <v>34</v>
          </cell>
          <cell r="J253">
            <v>34.6</v>
          </cell>
        </row>
        <row r="254">
          <cell r="A254" t="str">
            <v>UKE1</v>
          </cell>
          <cell r="B254">
            <v>25.8</v>
          </cell>
          <cell r="C254">
            <v>24.8</v>
          </cell>
          <cell r="D254">
            <v>27.8</v>
          </cell>
          <cell r="E254">
            <v>29</v>
          </cell>
          <cell r="F254">
            <v>28.6</v>
          </cell>
          <cell r="G254">
            <v>29.2</v>
          </cell>
          <cell r="H254">
            <v>27.5</v>
          </cell>
          <cell r="I254">
            <v>30.2</v>
          </cell>
          <cell r="J254">
            <v>32.299999999999997</v>
          </cell>
        </row>
        <row r="255">
          <cell r="A255" t="str">
            <v>UKE2</v>
          </cell>
          <cell r="B255">
            <v>30.6</v>
          </cell>
          <cell r="C255">
            <v>36.299999999999997</v>
          </cell>
          <cell r="D255">
            <v>32.799999999999997</v>
          </cell>
          <cell r="E255">
            <v>34.700000000000003</v>
          </cell>
          <cell r="F255">
            <v>35.9</v>
          </cell>
          <cell r="G255">
            <v>41</v>
          </cell>
          <cell r="H255">
            <v>37.9</v>
          </cell>
          <cell r="I255">
            <v>36.1</v>
          </cell>
          <cell r="J255">
            <v>40.4</v>
          </cell>
        </row>
        <row r="256">
          <cell r="A256" t="str">
            <v>UKE3</v>
          </cell>
          <cell r="B256">
            <v>25.7</v>
          </cell>
          <cell r="C256">
            <v>27.5</v>
          </cell>
          <cell r="D256">
            <v>29</v>
          </cell>
          <cell r="E256">
            <v>28.6</v>
          </cell>
          <cell r="F256">
            <v>28</v>
          </cell>
          <cell r="G256">
            <v>33.1</v>
          </cell>
          <cell r="H256">
            <v>30.1</v>
          </cell>
          <cell r="I256">
            <v>32.6</v>
          </cell>
          <cell r="J256">
            <v>33.700000000000003</v>
          </cell>
        </row>
        <row r="257">
          <cell r="A257" t="str">
            <v>UKE4</v>
          </cell>
          <cell r="B257">
            <v>30.6</v>
          </cell>
          <cell r="C257">
            <v>33</v>
          </cell>
          <cell r="D257">
            <v>31.7</v>
          </cell>
          <cell r="E257">
            <v>31.3</v>
          </cell>
          <cell r="F257">
            <v>31.8</v>
          </cell>
          <cell r="G257">
            <v>33.299999999999997</v>
          </cell>
          <cell r="H257">
            <v>34.6</v>
          </cell>
          <cell r="I257">
            <v>34.4</v>
          </cell>
          <cell r="J257">
            <v>35</v>
          </cell>
        </row>
        <row r="258">
          <cell r="A258" t="str">
            <v>UKF1</v>
          </cell>
          <cell r="B258">
            <v>30.8</v>
          </cell>
          <cell r="C258">
            <v>31.9</v>
          </cell>
          <cell r="D258">
            <v>30.1</v>
          </cell>
          <cell r="E258">
            <v>29.9</v>
          </cell>
          <cell r="F258">
            <v>31.5</v>
          </cell>
          <cell r="G258">
            <v>36.1</v>
          </cell>
          <cell r="H258">
            <v>33.6</v>
          </cell>
          <cell r="I258">
            <v>35.299999999999997</v>
          </cell>
          <cell r="J258">
            <v>35.6</v>
          </cell>
        </row>
        <row r="259">
          <cell r="A259" t="str">
            <v>UKF2</v>
          </cell>
          <cell r="B259">
            <v>27.7</v>
          </cell>
          <cell r="C259">
            <v>30.4</v>
          </cell>
          <cell r="D259">
            <v>30.4</v>
          </cell>
          <cell r="E259">
            <v>31.9</v>
          </cell>
          <cell r="F259">
            <v>32.6</v>
          </cell>
          <cell r="G259">
            <v>35</v>
          </cell>
          <cell r="H259">
            <v>35.299999999999997</v>
          </cell>
          <cell r="I259">
            <v>37.799999999999997</v>
          </cell>
          <cell r="J259">
            <v>35.299999999999997</v>
          </cell>
        </row>
        <row r="260">
          <cell r="A260" t="str">
            <v>UKF3</v>
          </cell>
          <cell r="B260">
            <v>26.3</v>
          </cell>
          <cell r="C260">
            <v>27.8</v>
          </cell>
          <cell r="D260">
            <v>29.3</v>
          </cell>
          <cell r="E260">
            <v>25.8</v>
          </cell>
          <cell r="F260">
            <v>29.3</v>
          </cell>
          <cell r="G260">
            <v>32.4</v>
          </cell>
          <cell r="H260">
            <v>30.2</v>
          </cell>
          <cell r="I260">
            <v>29.8</v>
          </cell>
          <cell r="J260">
            <v>32.5</v>
          </cell>
        </row>
        <row r="261">
          <cell r="A261" t="str">
            <v>UKG1</v>
          </cell>
          <cell r="B261">
            <v>32.5</v>
          </cell>
          <cell r="C261">
            <v>34.4</v>
          </cell>
          <cell r="D261">
            <v>34.200000000000003</v>
          </cell>
          <cell r="E261">
            <v>34.200000000000003</v>
          </cell>
          <cell r="F261">
            <v>32.299999999999997</v>
          </cell>
          <cell r="G261">
            <v>34.6</v>
          </cell>
          <cell r="H261">
            <v>37</v>
          </cell>
          <cell r="I261">
            <v>40</v>
          </cell>
          <cell r="J261">
            <v>40.4</v>
          </cell>
        </row>
        <row r="262">
          <cell r="A262" t="str">
            <v>UKG2</v>
          </cell>
          <cell r="B262">
            <v>27.6</v>
          </cell>
          <cell r="C262">
            <v>29.1</v>
          </cell>
          <cell r="D262">
            <v>30.1</v>
          </cell>
          <cell r="E262">
            <v>32.1</v>
          </cell>
          <cell r="F262">
            <v>32</v>
          </cell>
          <cell r="G262">
            <v>32.4</v>
          </cell>
          <cell r="H262">
            <v>32.4</v>
          </cell>
          <cell r="I262">
            <v>34.9</v>
          </cell>
          <cell r="J262">
            <v>37.6</v>
          </cell>
        </row>
        <row r="263">
          <cell r="A263" t="str">
            <v>UKG3</v>
          </cell>
          <cell r="B263">
            <v>27.7</v>
          </cell>
          <cell r="C263">
            <v>29.8</v>
          </cell>
          <cell r="D263">
            <v>28.7</v>
          </cell>
          <cell r="E263">
            <v>28.7</v>
          </cell>
          <cell r="F263">
            <v>29.7</v>
          </cell>
          <cell r="G263">
            <v>32.700000000000003</v>
          </cell>
          <cell r="H263">
            <v>33.299999999999997</v>
          </cell>
          <cell r="I263">
            <v>32.700000000000003</v>
          </cell>
          <cell r="J263">
            <v>35.200000000000003</v>
          </cell>
        </row>
        <row r="264">
          <cell r="A264" t="str">
            <v>UKH1</v>
          </cell>
          <cell r="B264">
            <v>31</v>
          </cell>
          <cell r="C264">
            <v>32</v>
          </cell>
          <cell r="D264">
            <v>31.3</v>
          </cell>
          <cell r="E264">
            <v>33</v>
          </cell>
          <cell r="F264">
            <v>34.5</v>
          </cell>
          <cell r="G264">
            <v>36.4</v>
          </cell>
          <cell r="H264">
            <v>35.9</v>
          </cell>
          <cell r="I264">
            <v>35.799999999999997</v>
          </cell>
          <cell r="J264">
            <v>37.700000000000003</v>
          </cell>
        </row>
        <row r="265">
          <cell r="A265" t="str">
            <v>UKH2</v>
          </cell>
          <cell r="B265">
            <v>35.5</v>
          </cell>
          <cell r="C265">
            <v>35.6</v>
          </cell>
          <cell r="D265">
            <v>39.700000000000003</v>
          </cell>
          <cell r="E265">
            <v>37.299999999999997</v>
          </cell>
          <cell r="F265">
            <v>39.799999999999997</v>
          </cell>
          <cell r="G265">
            <v>40.299999999999997</v>
          </cell>
          <cell r="H265">
            <v>43.4</v>
          </cell>
          <cell r="I265">
            <v>43.8</v>
          </cell>
          <cell r="J265">
            <v>43.6</v>
          </cell>
        </row>
        <row r="266">
          <cell r="A266" t="str">
            <v>UKH3</v>
          </cell>
          <cell r="B266">
            <v>31.2</v>
          </cell>
          <cell r="C266">
            <v>31.2</v>
          </cell>
          <cell r="D266">
            <v>30.2</v>
          </cell>
          <cell r="E266">
            <v>31.2</v>
          </cell>
          <cell r="F266">
            <v>30.8</v>
          </cell>
          <cell r="G266">
            <v>31.7</v>
          </cell>
          <cell r="H266">
            <v>34.4</v>
          </cell>
          <cell r="I266">
            <v>34.1</v>
          </cell>
          <cell r="J266">
            <v>35.4</v>
          </cell>
        </row>
        <row r="267">
          <cell r="A267" t="str">
            <v>UKI3</v>
          </cell>
        </row>
        <row r="268">
          <cell r="A268" t="str">
            <v>UKI4</v>
          </cell>
        </row>
        <row r="269">
          <cell r="A269" t="str">
            <v>UKI5</v>
          </cell>
        </row>
        <row r="270">
          <cell r="A270" t="str">
            <v>UKI6</v>
          </cell>
        </row>
        <row r="271">
          <cell r="A271" t="str">
            <v>UKI7</v>
          </cell>
        </row>
        <row r="272">
          <cell r="A272" t="str">
            <v>UKJ1</v>
          </cell>
          <cell r="B272">
            <v>41.4</v>
          </cell>
          <cell r="C272">
            <v>41</v>
          </cell>
          <cell r="D272">
            <v>40.799999999999997</v>
          </cell>
          <cell r="E272">
            <v>41.4</v>
          </cell>
          <cell r="F272">
            <v>43.3</v>
          </cell>
          <cell r="G272">
            <v>44.3</v>
          </cell>
          <cell r="H272">
            <v>44.2</v>
          </cell>
          <cell r="I272">
            <v>44.5</v>
          </cell>
          <cell r="J272">
            <v>45.6</v>
          </cell>
        </row>
        <row r="273">
          <cell r="A273" t="str">
            <v>UKJ2</v>
          </cell>
          <cell r="B273">
            <v>41.6</v>
          </cell>
          <cell r="C273">
            <v>40.299999999999997</v>
          </cell>
          <cell r="D273">
            <v>42.4</v>
          </cell>
          <cell r="E273">
            <v>40.200000000000003</v>
          </cell>
          <cell r="F273">
            <v>42</v>
          </cell>
          <cell r="G273">
            <v>42.4</v>
          </cell>
          <cell r="H273">
            <v>46.6</v>
          </cell>
          <cell r="I273">
            <v>45.7</v>
          </cell>
          <cell r="J273">
            <v>46</v>
          </cell>
        </row>
        <row r="274">
          <cell r="A274" t="str">
            <v>UKJ3</v>
          </cell>
          <cell r="B274">
            <v>36.299999999999997</v>
          </cell>
          <cell r="C274">
            <v>34.200000000000003</v>
          </cell>
          <cell r="D274">
            <v>33.299999999999997</v>
          </cell>
          <cell r="E274">
            <v>39.6</v>
          </cell>
          <cell r="F274">
            <v>40.5</v>
          </cell>
          <cell r="G274">
            <v>39.700000000000003</v>
          </cell>
          <cell r="H274">
            <v>37.9</v>
          </cell>
          <cell r="I274">
            <v>39.299999999999997</v>
          </cell>
          <cell r="J274">
            <v>40.1</v>
          </cell>
        </row>
        <row r="275">
          <cell r="A275" t="str">
            <v>UKJ4</v>
          </cell>
          <cell r="B275">
            <v>30.6</v>
          </cell>
          <cell r="C275">
            <v>29.8</v>
          </cell>
          <cell r="D275">
            <v>27.6</v>
          </cell>
          <cell r="E275">
            <v>31.2</v>
          </cell>
          <cell r="F275">
            <v>34.5</v>
          </cell>
          <cell r="G275">
            <v>34.5</v>
          </cell>
          <cell r="H275">
            <v>35</v>
          </cell>
          <cell r="I275">
            <v>35</v>
          </cell>
          <cell r="J275">
            <v>36.299999999999997</v>
          </cell>
        </row>
        <row r="276">
          <cell r="A276" t="str">
            <v>UKK1</v>
          </cell>
          <cell r="B276">
            <v>36.700000000000003</v>
          </cell>
          <cell r="C276">
            <v>37.9</v>
          </cell>
          <cell r="D276">
            <v>38.4</v>
          </cell>
          <cell r="E276">
            <v>36.5</v>
          </cell>
          <cell r="F276">
            <v>37.5</v>
          </cell>
          <cell r="G276">
            <v>40</v>
          </cell>
          <cell r="H276">
            <v>40.799999999999997</v>
          </cell>
          <cell r="I276">
            <v>42.2</v>
          </cell>
          <cell r="J276">
            <v>43.2</v>
          </cell>
        </row>
        <row r="277">
          <cell r="A277" t="str">
            <v>UKK2</v>
          </cell>
          <cell r="B277">
            <v>32.4</v>
          </cell>
          <cell r="C277">
            <v>29.2</v>
          </cell>
          <cell r="D277">
            <v>33</v>
          </cell>
          <cell r="E277">
            <v>32.4</v>
          </cell>
          <cell r="F277">
            <v>33.9</v>
          </cell>
          <cell r="G277">
            <v>32.200000000000003</v>
          </cell>
          <cell r="H277">
            <v>37</v>
          </cell>
          <cell r="I277">
            <v>38.9</v>
          </cell>
          <cell r="J277">
            <v>37.299999999999997</v>
          </cell>
        </row>
        <row r="278">
          <cell r="A278" t="str">
            <v>UKK3</v>
          </cell>
          <cell r="B278">
            <v>28</v>
          </cell>
          <cell r="C278">
            <v>26.1</v>
          </cell>
          <cell r="D278">
            <v>28.7</v>
          </cell>
          <cell r="E278">
            <v>33.9</v>
          </cell>
          <cell r="F278">
            <v>33.6</v>
          </cell>
          <cell r="G278">
            <v>28.3</v>
          </cell>
          <cell r="H278">
            <v>28.8</v>
          </cell>
          <cell r="I278">
            <v>34.5</v>
          </cell>
          <cell r="J278">
            <v>38.200000000000003</v>
          </cell>
        </row>
        <row r="279">
          <cell r="A279" t="str">
            <v>UKK4</v>
          </cell>
          <cell r="B279">
            <v>31.2</v>
          </cell>
          <cell r="C279">
            <v>32.1</v>
          </cell>
          <cell r="D279">
            <v>31</v>
          </cell>
          <cell r="E279">
            <v>31.6</v>
          </cell>
          <cell r="F279">
            <v>34.4</v>
          </cell>
          <cell r="G279">
            <v>31.9</v>
          </cell>
          <cell r="H279">
            <v>31.4</v>
          </cell>
          <cell r="I279">
            <v>33.700000000000003</v>
          </cell>
          <cell r="J279">
            <v>35.5</v>
          </cell>
        </row>
        <row r="280">
          <cell r="A280" t="str">
            <v>UKL1</v>
          </cell>
          <cell r="B280">
            <v>31</v>
          </cell>
          <cell r="C280">
            <v>29.3</v>
          </cell>
          <cell r="D280">
            <v>27.7</v>
          </cell>
          <cell r="E280">
            <v>29.9</v>
          </cell>
          <cell r="F280">
            <v>31.6</v>
          </cell>
          <cell r="G280">
            <v>31.4</v>
          </cell>
          <cell r="H280">
            <v>30.3</v>
          </cell>
          <cell r="I280">
            <v>31.8</v>
          </cell>
          <cell r="J280">
            <v>33</v>
          </cell>
        </row>
        <row r="281">
          <cell r="A281" t="str">
            <v>UKL2</v>
          </cell>
          <cell r="B281">
            <v>33.299999999999997</v>
          </cell>
          <cell r="C281">
            <v>36.700000000000003</v>
          </cell>
          <cell r="D281">
            <v>37.5</v>
          </cell>
          <cell r="E281">
            <v>34</v>
          </cell>
          <cell r="F281">
            <v>38.9</v>
          </cell>
          <cell r="G281">
            <v>38.200000000000003</v>
          </cell>
          <cell r="H281">
            <v>38.9</v>
          </cell>
          <cell r="I281">
            <v>40.1</v>
          </cell>
          <cell r="J281">
            <v>41.4</v>
          </cell>
        </row>
        <row r="282">
          <cell r="A282" t="str">
            <v>UKM2</v>
          </cell>
          <cell r="B282">
            <v>35.9</v>
          </cell>
          <cell r="C282">
            <v>34.9</v>
          </cell>
          <cell r="D282">
            <v>37.200000000000003</v>
          </cell>
          <cell r="E282">
            <v>39</v>
          </cell>
          <cell r="F282">
            <v>39.9</v>
          </cell>
          <cell r="G282">
            <v>41.3</v>
          </cell>
          <cell r="H282">
            <v>42.5</v>
          </cell>
          <cell r="I282">
            <v>43.5</v>
          </cell>
          <cell r="J282">
            <v>43.6</v>
          </cell>
        </row>
        <row r="283">
          <cell r="A283" t="str">
            <v>UKM3</v>
          </cell>
          <cell r="B283">
            <v>34.799999999999997</v>
          </cell>
          <cell r="C283">
            <v>35</v>
          </cell>
          <cell r="D283">
            <v>34.700000000000003</v>
          </cell>
          <cell r="E283">
            <v>35.6</v>
          </cell>
          <cell r="F283">
            <v>37.9</v>
          </cell>
          <cell r="G283">
            <v>38</v>
          </cell>
          <cell r="H283">
            <v>38.6</v>
          </cell>
          <cell r="I283">
            <v>40.700000000000003</v>
          </cell>
          <cell r="J283">
            <v>41.8</v>
          </cell>
        </row>
        <row r="284">
          <cell r="A284" t="str">
            <v>UKM5</v>
          </cell>
          <cell r="C284">
            <v>37</v>
          </cell>
          <cell r="D284">
            <v>38.5</v>
          </cell>
          <cell r="E284">
            <v>39.799999999999997</v>
          </cell>
          <cell r="F284">
            <v>41.5</v>
          </cell>
          <cell r="G284">
            <v>40</v>
          </cell>
          <cell r="H284">
            <v>43.9</v>
          </cell>
          <cell r="I284">
            <v>42.5</v>
          </cell>
          <cell r="J284">
            <v>44.9</v>
          </cell>
        </row>
        <row r="285">
          <cell r="A285" t="str">
            <v>UKM6</v>
          </cell>
          <cell r="C285">
            <v>34.200000000000003</v>
          </cell>
          <cell r="D285">
            <v>31.9</v>
          </cell>
          <cell r="E285">
            <v>36.200000000000003</v>
          </cell>
          <cell r="F285">
            <v>33.700000000000003</v>
          </cell>
          <cell r="G285">
            <v>36.6</v>
          </cell>
          <cell r="H285">
            <v>34.9</v>
          </cell>
          <cell r="I285">
            <v>35.200000000000003</v>
          </cell>
          <cell r="J285">
            <v>39.700000000000003</v>
          </cell>
        </row>
        <row r="286">
          <cell r="A286" t="str">
            <v>UKN0</v>
          </cell>
          <cell r="B286">
            <v>30.1</v>
          </cell>
          <cell r="C286">
            <v>30.5</v>
          </cell>
          <cell r="D286">
            <v>29.3</v>
          </cell>
          <cell r="E286">
            <v>33</v>
          </cell>
          <cell r="F286">
            <v>31.2</v>
          </cell>
          <cell r="G286">
            <v>35.4</v>
          </cell>
          <cell r="H286">
            <v>33.4</v>
          </cell>
          <cell r="I286">
            <v>35.299999999999997</v>
          </cell>
          <cell r="J286">
            <v>35.200000000000003</v>
          </cell>
        </row>
        <row r="287">
          <cell r="A287" t="str">
            <v>IS00</v>
          </cell>
          <cell r="B287">
            <v>31.4</v>
          </cell>
          <cell r="C287">
            <v>32.4</v>
          </cell>
          <cell r="D287">
            <v>34.200000000000003</v>
          </cell>
          <cell r="E287">
            <v>35.200000000000003</v>
          </cell>
          <cell r="F287">
            <v>36.200000000000003</v>
          </cell>
          <cell r="G287">
            <v>35.200000000000003</v>
          </cell>
          <cell r="H287">
            <v>38.299999999999997</v>
          </cell>
          <cell r="I287">
            <v>37.1</v>
          </cell>
          <cell r="J287">
            <v>40.299999999999997</v>
          </cell>
        </row>
        <row r="288">
          <cell r="A288" t="str">
            <v>NO01</v>
          </cell>
          <cell r="B288">
            <v>54.2</v>
          </cell>
          <cell r="C288">
            <v>55.7</v>
          </cell>
          <cell r="D288">
            <v>58.1</v>
          </cell>
          <cell r="E288">
            <v>59.6</v>
          </cell>
          <cell r="F288">
            <v>57.1</v>
          </cell>
          <cell r="G288">
            <v>57.4</v>
          </cell>
          <cell r="H288">
            <v>58.6</v>
          </cell>
          <cell r="I288">
            <v>58.4</v>
          </cell>
          <cell r="J288">
            <v>59.4</v>
          </cell>
        </row>
        <row r="289">
          <cell r="A289" t="str">
            <v>NO02</v>
          </cell>
          <cell r="B289">
            <v>33</v>
          </cell>
          <cell r="C289">
            <v>34.4</v>
          </cell>
          <cell r="D289">
            <v>34.299999999999997</v>
          </cell>
          <cell r="E289">
            <v>31.9</v>
          </cell>
          <cell r="F289">
            <v>33</v>
          </cell>
          <cell r="G289">
            <v>33.9</v>
          </cell>
          <cell r="H289">
            <v>34.1</v>
          </cell>
          <cell r="I289">
            <v>33.6</v>
          </cell>
          <cell r="J289">
            <v>35.299999999999997</v>
          </cell>
        </row>
        <row r="290">
          <cell r="A290" t="str">
            <v>NO03</v>
          </cell>
          <cell r="B290">
            <v>34.4</v>
          </cell>
          <cell r="C290">
            <v>39.5</v>
          </cell>
          <cell r="D290">
            <v>41.3</v>
          </cell>
          <cell r="E290">
            <v>39</v>
          </cell>
          <cell r="F290">
            <v>36.799999999999997</v>
          </cell>
          <cell r="G290">
            <v>40</v>
          </cell>
          <cell r="H290">
            <v>38.9</v>
          </cell>
          <cell r="I290">
            <v>38.799999999999997</v>
          </cell>
          <cell r="J290">
            <v>40.200000000000003</v>
          </cell>
        </row>
        <row r="291">
          <cell r="A291" t="str">
            <v>NO04</v>
          </cell>
          <cell r="B291">
            <v>35.799999999999997</v>
          </cell>
          <cell r="C291">
            <v>37.5</v>
          </cell>
          <cell r="D291">
            <v>39.6</v>
          </cell>
          <cell r="E291">
            <v>40.200000000000003</v>
          </cell>
          <cell r="F291">
            <v>39</v>
          </cell>
          <cell r="G291">
            <v>40.1</v>
          </cell>
          <cell r="H291">
            <v>39.799999999999997</v>
          </cell>
          <cell r="I291">
            <v>40</v>
          </cell>
          <cell r="J291">
            <v>41.8</v>
          </cell>
        </row>
        <row r="292">
          <cell r="A292" t="str">
            <v>NO05</v>
          </cell>
          <cell r="B292">
            <v>34.200000000000003</v>
          </cell>
          <cell r="C292">
            <v>36.700000000000003</v>
          </cell>
          <cell r="D292">
            <v>40.299999999999997</v>
          </cell>
          <cell r="E292">
            <v>40.799999999999997</v>
          </cell>
          <cell r="F292">
            <v>39.6</v>
          </cell>
          <cell r="G292">
            <v>40</v>
          </cell>
          <cell r="H292">
            <v>39.1</v>
          </cell>
          <cell r="I292">
            <v>39.799999999999997</v>
          </cell>
          <cell r="J292">
            <v>40.5</v>
          </cell>
        </row>
        <row r="293">
          <cell r="A293" t="str">
            <v>NO06</v>
          </cell>
          <cell r="B293">
            <v>35.799999999999997</v>
          </cell>
          <cell r="C293">
            <v>37.200000000000003</v>
          </cell>
          <cell r="D293">
            <v>40</v>
          </cell>
          <cell r="E293">
            <v>39.9</v>
          </cell>
          <cell r="F293">
            <v>40.1</v>
          </cell>
          <cell r="G293">
            <v>41.4</v>
          </cell>
          <cell r="H293">
            <v>42.4</v>
          </cell>
          <cell r="I293">
            <v>40.1</v>
          </cell>
          <cell r="J293">
            <v>40.1</v>
          </cell>
        </row>
        <row r="294">
          <cell r="A294" t="str">
            <v>NO07</v>
          </cell>
          <cell r="B294">
            <v>34.200000000000003</v>
          </cell>
          <cell r="C294">
            <v>35.4</v>
          </cell>
          <cell r="D294">
            <v>38.1</v>
          </cell>
          <cell r="E294">
            <v>37.700000000000003</v>
          </cell>
          <cell r="F294">
            <v>36.1</v>
          </cell>
          <cell r="G294">
            <v>37.9</v>
          </cell>
          <cell r="H294">
            <v>38</v>
          </cell>
          <cell r="I294">
            <v>37</v>
          </cell>
          <cell r="J294">
            <v>39.299999999999997</v>
          </cell>
        </row>
        <row r="295">
          <cell r="A295" t="str">
            <v>CH01</v>
          </cell>
          <cell r="D295">
            <v>44.6</v>
          </cell>
          <cell r="E295">
            <v>46.3</v>
          </cell>
          <cell r="F295">
            <v>46.9</v>
          </cell>
          <cell r="G295">
            <v>47.4</v>
          </cell>
          <cell r="H295">
            <v>47.6</v>
          </cell>
          <cell r="I295">
            <v>49</v>
          </cell>
          <cell r="J295">
            <v>50.6</v>
          </cell>
        </row>
        <row r="296">
          <cell r="A296" t="str">
            <v>CH02</v>
          </cell>
          <cell r="D296">
            <v>42.1</v>
          </cell>
          <cell r="E296">
            <v>41.7</v>
          </cell>
          <cell r="F296">
            <v>41.9</v>
          </cell>
          <cell r="G296">
            <v>44.3</v>
          </cell>
          <cell r="H296">
            <v>44.9</v>
          </cell>
          <cell r="I296">
            <v>45.3</v>
          </cell>
          <cell r="J296">
            <v>45.6</v>
          </cell>
        </row>
        <row r="297">
          <cell r="A297" t="str">
            <v>CH03</v>
          </cell>
          <cell r="D297">
            <v>44.3</v>
          </cell>
          <cell r="E297">
            <v>44.3</v>
          </cell>
          <cell r="F297">
            <v>46.4</v>
          </cell>
          <cell r="G297">
            <v>47</v>
          </cell>
          <cell r="H297">
            <v>48.1</v>
          </cell>
          <cell r="I297">
            <v>48.4</v>
          </cell>
          <cell r="J297">
            <v>49.4</v>
          </cell>
        </row>
        <row r="298">
          <cell r="A298" t="str">
            <v>CH04</v>
          </cell>
          <cell r="D298">
            <v>50.5</v>
          </cell>
          <cell r="E298">
            <v>48.8</v>
          </cell>
          <cell r="F298">
            <v>50.7</v>
          </cell>
          <cell r="G298">
            <v>50.9</v>
          </cell>
          <cell r="H298">
            <v>51.6</v>
          </cell>
          <cell r="I298">
            <v>52.9</v>
          </cell>
          <cell r="J298">
            <v>54.2</v>
          </cell>
        </row>
        <row r="299">
          <cell r="A299" t="str">
            <v>CH05</v>
          </cell>
          <cell r="D299">
            <v>38.200000000000003</v>
          </cell>
          <cell r="E299">
            <v>38.5</v>
          </cell>
          <cell r="F299">
            <v>38.4</v>
          </cell>
          <cell r="G299">
            <v>40.5</v>
          </cell>
          <cell r="H299">
            <v>40.700000000000003</v>
          </cell>
          <cell r="I299">
            <v>42.2</v>
          </cell>
          <cell r="J299">
            <v>42.5</v>
          </cell>
        </row>
        <row r="300">
          <cell r="A300" t="str">
            <v>CH06</v>
          </cell>
          <cell r="D300">
            <v>43.6</v>
          </cell>
          <cell r="E300">
            <v>40.299999999999997</v>
          </cell>
          <cell r="F300">
            <v>42.2</v>
          </cell>
          <cell r="G300">
            <v>42.7</v>
          </cell>
          <cell r="H300">
            <v>41.6</v>
          </cell>
          <cell r="I300">
            <v>43.4</v>
          </cell>
          <cell r="J300">
            <v>45.2</v>
          </cell>
        </row>
        <row r="301">
          <cell r="A301" t="str">
            <v>CH07</v>
          </cell>
          <cell r="D301">
            <v>38.9</v>
          </cell>
          <cell r="E301">
            <v>41.2</v>
          </cell>
          <cell r="F301">
            <v>42.5</v>
          </cell>
          <cell r="G301">
            <v>42.3</v>
          </cell>
          <cell r="H301">
            <v>43.8</v>
          </cell>
          <cell r="I301">
            <v>45.8</v>
          </cell>
          <cell r="J301">
            <v>45.3</v>
          </cell>
        </row>
        <row r="302">
          <cell r="A302" t="str">
            <v>MK00</v>
          </cell>
          <cell r="I302">
            <v>20.5</v>
          </cell>
          <cell r="J302">
            <v>21.2</v>
          </cell>
        </row>
        <row r="303">
          <cell r="A303" t="str">
            <v>TR10</v>
          </cell>
          <cell r="I303">
            <v>23.9</v>
          </cell>
          <cell r="J303">
            <v>25.3</v>
          </cell>
        </row>
        <row r="304">
          <cell r="A304" t="str">
            <v>TR21</v>
          </cell>
          <cell r="I304">
            <v>17.5</v>
          </cell>
          <cell r="J304">
            <v>18.8</v>
          </cell>
        </row>
        <row r="305">
          <cell r="A305" t="str">
            <v>TR22</v>
          </cell>
          <cell r="I305">
            <v>12.6</v>
          </cell>
          <cell r="J305">
            <v>13.2</v>
          </cell>
        </row>
        <row r="306">
          <cell r="A306" t="str">
            <v>TR31</v>
          </cell>
          <cell r="I306">
            <v>21.8</v>
          </cell>
          <cell r="J306">
            <v>25.5</v>
          </cell>
        </row>
        <row r="307">
          <cell r="A307" t="str">
            <v>TR32</v>
          </cell>
          <cell r="I307">
            <v>15.5</v>
          </cell>
          <cell r="J307">
            <v>15.8</v>
          </cell>
        </row>
        <row r="308">
          <cell r="A308" t="str">
            <v>TR33</v>
          </cell>
          <cell r="I308">
            <v>12.1</v>
          </cell>
          <cell r="J308">
            <v>13.2</v>
          </cell>
        </row>
        <row r="309">
          <cell r="A309" t="str">
            <v>TR41</v>
          </cell>
          <cell r="I309">
            <v>18.2</v>
          </cell>
          <cell r="J309">
            <v>17.100000000000001</v>
          </cell>
        </row>
        <row r="310">
          <cell r="A310" t="str">
            <v>TR42</v>
          </cell>
          <cell r="I310">
            <v>17.100000000000001</v>
          </cell>
          <cell r="J310">
            <v>19</v>
          </cell>
        </row>
        <row r="311">
          <cell r="A311" t="str">
            <v>TR51</v>
          </cell>
          <cell r="I311">
            <v>31.5</v>
          </cell>
          <cell r="J311">
            <v>31.3</v>
          </cell>
        </row>
        <row r="312">
          <cell r="A312" t="str">
            <v>TR52</v>
          </cell>
          <cell r="I312">
            <v>17.3</v>
          </cell>
          <cell r="J312">
            <v>15.4</v>
          </cell>
        </row>
        <row r="313">
          <cell r="A313" t="str">
            <v>TR61</v>
          </cell>
          <cell r="I313">
            <v>17.100000000000001</v>
          </cell>
          <cell r="J313">
            <v>16.600000000000001</v>
          </cell>
        </row>
        <row r="314">
          <cell r="A314" t="str">
            <v>TR62</v>
          </cell>
          <cell r="I314">
            <v>18.5</v>
          </cell>
          <cell r="J314">
            <v>17.899999999999999</v>
          </cell>
        </row>
        <row r="315">
          <cell r="A315" t="str">
            <v>TR63</v>
          </cell>
          <cell r="I315">
            <v>13.9</v>
          </cell>
          <cell r="J315">
            <v>12.8</v>
          </cell>
        </row>
        <row r="316">
          <cell r="A316" t="str">
            <v>TR71</v>
          </cell>
          <cell r="I316">
            <v>12.4</v>
          </cell>
          <cell r="J316">
            <v>13.2</v>
          </cell>
        </row>
        <row r="317">
          <cell r="A317" t="str">
            <v>TR72</v>
          </cell>
          <cell r="I317">
            <v>18.2</v>
          </cell>
          <cell r="J317">
            <v>17.3</v>
          </cell>
        </row>
        <row r="318">
          <cell r="A318" t="str">
            <v>TR81</v>
          </cell>
          <cell r="I318">
            <v>13.9</v>
          </cell>
          <cell r="J318">
            <v>11.9</v>
          </cell>
        </row>
        <row r="319">
          <cell r="A319" t="str">
            <v>TR82</v>
          </cell>
          <cell r="I319">
            <v>12</v>
          </cell>
          <cell r="J319">
            <v>13.8</v>
          </cell>
        </row>
        <row r="320">
          <cell r="A320" t="str">
            <v>TR83</v>
          </cell>
          <cell r="I320">
            <v>11</v>
          </cell>
          <cell r="J320">
            <v>13.5</v>
          </cell>
        </row>
        <row r="321">
          <cell r="A321" t="str">
            <v>TR90</v>
          </cell>
          <cell r="I321">
            <v>15.3</v>
          </cell>
          <cell r="J321">
            <v>13.7</v>
          </cell>
        </row>
        <row r="322">
          <cell r="A322" t="str">
            <v>TRA1</v>
          </cell>
          <cell r="I322">
            <v>12.6</v>
          </cell>
          <cell r="J322">
            <v>16.600000000000001</v>
          </cell>
        </row>
        <row r="323">
          <cell r="A323" t="str">
            <v>TRA2</v>
          </cell>
          <cell r="I323">
            <v>10.3</v>
          </cell>
          <cell r="J323">
            <v>8.9</v>
          </cell>
        </row>
        <row r="324">
          <cell r="A324" t="str">
            <v>TRB1</v>
          </cell>
          <cell r="I324">
            <v>13.7</v>
          </cell>
          <cell r="J324">
            <v>14.9</v>
          </cell>
        </row>
        <row r="325">
          <cell r="A325" t="str">
            <v>TRB2</v>
          </cell>
          <cell r="I325">
            <v>8.5</v>
          </cell>
          <cell r="J325">
            <v>10.1</v>
          </cell>
        </row>
        <row r="326">
          <cell r="A326" t="str">
            <v>TRC1</v>
          </cell>
          <cell r="I326">
            <v>12.1</v>
          </cell>
          <cell r="J326">
            <v>9.1999999999999993</v>
          </cell>
        </row>
        <row r="327">
          <cell r="A327" t="str">
            <v>TRC2</v>
          </cell>
          <cell r="I327">
            <v>12.2</v>
          </cell>
          <cell r="J327">
            <v>13.7</v>
          </cell>
        </row>
        <row r="328">
          <cell r="A328" t="str">
            <v>TRC3</v>
          </cell>
          <cell r="I328">
            <v>17.5</v>
          </cell>
          <cell r="J328">
            <v>12</v>
          </cell>
        </row>
      </sheetData>
      <sheetData sheetId="1">
        <row r="11">
          <cell r="A11" t="str">
            <v>BE10</v>
          </cell>
          <cell r="B11">
            <v>39.700000000000003</v>
          </cell>
          <cell r="C11">
            <v>42.6</v>
          </cell>
          <cell r="D11">
            <v>39.5</v>
          </cell>
          <cell r="E11">
            <v>42.8</v>
          </cell>
          <cell r="F11">
            <v>42.1</v>
          </cell>
          <cell r="G11">
            <v>46.9</v>
          </cell>
          <cell r="H11">
            <v>46.1</v>
          </cell>
          <cell r="I11">
            <v>45.5</v>
          </cell>
          <cell r="J11">
            <v>45.3</v>
          </cell>
        </row>
        <row r="12">
          <cell r="A12" t="str">
            <v>BE21</v>
          </cell>
          <cell r="B12">
            <v>31.4</v>
          </cell>
          <cell r="C12">
            <v>31.9</v>
          </cell>
          <cell r="D12">
            <v>34.700000000000003</v>
          </cell>
          <cell r="E12">
            <v>32.5</v>
          </cell>
          <cell r="F12">
            <v>33.4</v>
          </cell>
          <cell r="G12">
            <v>33.6</v>
          </cell>
          <cell r="H12">
            <v>33.700000000000003</v>
          </cell>
          <cell r="I12">
            <v>36</v>
          </cell>
          <cell r="J12">
            <v>34.5</v>
          </cell>
        </row>
        <row r="13">
          <cell r="A13" t="str">
            <v>BE22</v>
          </cell>
          <cell r="B13">
            <v>25.6</v>
          </cell>
          <cell r="C13">
            <v>28.5</v>
          </cell>
          <cell r="D13">
            <v>28.7</v>
          </cell>
          <cell r="E13">
            <v>27.9</v>
          </cell>
          <cell r="F13">
            <v>28.1</v>
          </cell>
          <cell r="G13">
            <v>34.4</v>
          </cell>
          <cell r="H13">
            <v>29.9</v>
          </cell>
          <cell r="I13">
            <v>31.8</v>
          </cell>
          <cell r="J13">
            <v>32.6</v>
          </cell>
        </row>
        <row r="14">
          <cell r="A14" t="str">
            <v>BE23</v>
          </cell>
          <cell r="B14">
            <v>29</v>
          </cell>
          <cell r="C14">
            <v>34.299999999999997</v>
          </cell>
          <cell r="D14">
            <v>29.8</v>
          </cell>
          <cell r="E14">
            <v>32.700000000000003</v>
          </cell>
          <cell r="F14">
            <v>31.7</v>
          </cell>
          <cell r="G14">
            <v>32.4</v>
          </cell>
          <cell r="H14">
            <v>34</v>
          </cell>
          <cell r="I14">
            <v>35</v>
          </cell>
          <cell r="J14">
            <v>35.1</v>
          </cell>
        </row>
        <row r="15">
          <cell r="A15" t="str">
            <v>BE24</v>
          </cell>
          <cell r="B15">
            <v>36.9</v>
          </cell>
          <cell r="C15">
            <v>37.6</v>
          </cell>
          <cell r="D15">
            <v>41.1</v>
          </cell>
          <cell r="E15">
            <v>34.6</v>
          </cell>
          <cell r="F15">
            <v>39</v>
          </cell>
          <cell r="G15">
            <v>43.3</v>
          </cell>
          <cell r="H15">
            <v>43.2</v>
          </cell>
          <cell r="I15">
            <v>44.2</v>
          </cell>
          <cell r="J15">
            <v>44.3</v>
          </cell>
        </row>
        <row r="16">
          <cell r="A16" t="str">
            <v>BE25</v>
          </cell>
          <cell r="B16">
            <v>29.8</v>
          </cell>
          <cell r="C16">
            <v>25.1</v>
          </cell>
          <cell r="D16">
            <v>30.5</v>
          </cell>
          <cell r="E16">
            <v>30.2</v>
          </cell>
          <cell r="F16">
            <v>25.9</v>
          </cell>
          <cell r="G16">
            <v>28.7</v>
          </cell>
          <cell r="H16">
            <v>32.299999999999997</v>
          </cell>
          <cell r="I16">
            <v>31.9</v>
          </cell>
          <cell r="J16">
            <v>32.799999999999997</v>
          </cell>
        </row>
        <row r="17">
          <cell r="A17" t="str">
            <v>BE31</v>
          </cell>
          <cell r="B17">
            <v>40.6</v>
          </cell>
          <cell r="C17">
            <v>42.2</v>
          </cell>
          <cell r="D17">
            <v>44.4</v>
          </cell>
          <cell r="E17">
            <v>44.6</v>
          </cell>
          <cell r="F17">
            <v>51.6</v>
          </cell>
          <cell r="G17">
            <v>46.4</v>
          </cell>
          <cell r="H17">
            <v>48.8</v>
          </cell>
          <cell r="I17">
            <v>48.2</v>
          </cell>
          <cell r="J17">
            <v>50.7</v>
          </cell>
        </row>
        <row r="18">
          <cell r="A18" t="str">
            <v>BE32</v>
          </cell>
          <cell r="B18">
            <v>27.1</v>
          </cell>
          <cell r="C18">
            <v>27</v>
          </cell>
          <cell r="D18">
            <v>26.3</v>
          </cell>
          <cell r="E18">
            <v>28.1</v>
          </cell>
          <cell r="F18">
            <v>26.2</v>
          </cell>
          <cell r="G18">
            <v>28.5</v>
          </cell>
          <cell r="H18">
            <v>27.8</v>
          </cell>
          <cell r="I18">
            <v>27.6</v>
          </cell>
          <cell r="J18">
            <v>30.1</v>
          </cell>
        </row>
        <row r="19">
          <cell r="A19" t="str">
            <v>BE33</v>
          </cell>
          <cell r="B19">
            <v>29.9</v>
          </cell>
          <cell r="C19">
            <v>26.3</v>
          </cell>
          <cell r="D19">
            <v>31.1</v>
          </cell>
          <cell r="E19">
            <v>33</v>
          </cell>
          <cell r="F19">
            <v>33.799999999999997</v>
          </cell>
          <cell r="G19">
            <v>31.3</v>
          </cell>
          <cell r="H19">
            <v>34.1</v>
          </cell>
          <cell r="I19">
            <v>34.200000000000003</v>
          </cell>
          <cell r="J19">
            <v>35.700000000000003</v>
          </cell>
        </row>
        <row r="20">
          <cell r="A20" t="str">
            <v>BE34</v>
          </cell>
          <cell r="B20">
            <v>26.9</v>
          </cell>
          <cell r="C20">
            <v>29.6</v>
          </cell>
          <cell r="D20">
            <v>31.4</v>
          </cell>
          <cell r="E20">
            <v>33</v>
          </cell>
          <cell r="F20">
            <v>25.1</v>
          </cell>
          <cell r="G20">
            <v>29</v>
          </cell>
          <cell r="H20">
            <v>30.1</v>
          </cell>
          <cell r="I20">
            <v>35.9</v>
          </cell>
          <cell r="J20">
            <v>33</v>
          </cell>
        </row>
        <row r="21">
          <cell r="A21" t="str">
            <v>BE35</v>
          </cell>
          <cell r="B21">
            <v>32.5</v>
          </cell>
          <cell r="C21">
            <v>29.4</v>
          </cell>
          <cell r="D21">
            <v>29.7</v>
          </cell>
          <cell r="E21">
            <v>32.5</v>
          </cell>
          <cell r="F21">
            <v>28.9</v>
          </cell>
          <cell r="G21">
            <v>31.3</v>
          </cell>
          <cell r="H21">
            <v>33.4</v>
          </cell>
          <cell r="I21">
            <v>34.6</v>
          </cell>
          <cell r="J21">
            <v>34.299999999999997</v>
          </cell>
        </row>
        <row r="22">
          <cell r="A22" t="str">
            <v>BG31</v>
          </cell>
          <cell r="F22">
            <v>23.1</v>
          </cell>
          <cell r="G22">
            <v>22.7</v>
          </cell>
          <cell r="H22">
            <v>21.4</v>
          </cell>
          <cell r="I22">
            <v>21.9</v>
          </cell>
          <cell r="J22">
            <v>20</v>
          </cell>
        </row>
        <row r="23">
          <cell r="A23" t="str">
            <v>BG32</v>
          </cell>
          <cell r="F23">
            <v>22.4</v>
          </cell>
          <cell r="G23">
            <v>24.1</v>
          </cell>
          <cell r="H23">
            <v>22.9</v>
          </cell>
          <cell r="I23">
            <v>21.3</v>
          </cell>
          <cell r="J23">
            <v>21.4</v>
          </cell>
        </row>
        <row r="24">
          <cell r="A24" t="str">
            <v>BG33</v>
          </cell>
          <cell r="F24">
            <v>19.600000000000001</v>
          </cell>
          <cell r="G24">
            <v>20.6</v>
          </cell>
          <cell r="H24">
            <v>21.3</v>
          </cell>
          <cell r="I24">
            <v>21.6</v>
          </cell>
          <cell r="J24">
            <v>21.7</v>
          </cell>
        </row>
        <row r="25">
          <cell r="A25" t="str">
            <v>BG34</v>
          </cell>
          <cell r="F25">
            <v>20.399999999999999</v>
          </cell>
          <cell r="G25">
            <v>19.7</v>
          </cell>
          <cell r="H25">
            <v>20.399999999999999</v>
          </cell>
          <cell r="I25">
            <v>19.7</v>
          </cell>
          <cell r="J25">
            <v>19.2</v>
          </cell>
        </row>
        <row r="26">
          <cell r="A26" t="str">
            <v>BG41</v>
          </cell>
          <cell r="C26">
            <v>27.9</v>
          </cell>
          <cell r="D26">
            <v>31.1</v>
          </cell>
          <cell r="E26">
            <v>31.2</v>
          </cell>
          <cell r="F26">
            <v>31.1</v>
          </cell>
          <cell r="G26">
            <v>32.299999999999997</v>
          </cell>
          <cell r="H26">
            <v>33.1</v>
          </cell>
          <cell r="I26">
            <v>32.700000000000003</v>
          </cell>
          <cell r="J26">
            <v>34.1</v>
          </cell>
        </row>
        <row r="27">
          <cell r="A27" t="str">
            <v>BG42</v>
          </cell>
          <cell r="F27">
            <v>17.8</v>
          </cell>
          <cell r="G27">
            <v>16.3</v>
          </cell>
          <cell r="H27">
            <v>17.2</v>
          </cell>
          <cell r="I27">
            <v>18.8</v>
          </cell>
          <cell r="J27">
            <v>18.600000000000001</v>
          </cell>
        </row>
        <row r="28">
          <cell r="A28" t="str">
            <v>CZ01</v>
          </cell>
          <cell r="B28">
            <v>23.7</v>
          </cell>
          <cell r="C28">
            <v>25.7</v>
          </cell>
          <cell r="D28">
            <v>26</v>
          </cell>
          <cell r="E28">
            <v>27.2</v>
          </cell>
          <cell r="F28">
            <v>26.1</v>
          </cell>
          <cell r="G28">
            <v>27.7</v>
          </cell>
          <cell r="H28">
            <v>28.4</v>
          </cell>
          <cell r="I28">
            <v>28</v>
          </cell>
          <cell r="J28">
            <v>28.2</v>
          </cell>
        </row>
        <row r="29">
          <cell r="A29" t="str">
            <v>CZ02</v>
          </cell>
          <cell r="B29">
            <v>8.5</v>
          </cell>
          <cell r="C29">
            <v>7.5</v>
          </cell>
          <cell r="D29">
            <v>9.3000000000000007</v>
          </cell>
          <cell r="E29">
            <v>9.1</v>
          </cell>
          <cell r="F29">
            <v>9.6999999999999993</v>
          </cell>
          <cell r="G29">
            <v>10.8</v>
          </cell>
          <cell r="H29">
            <v>11.1</v>
          </cell>
          <cell r="I29">
            <v>11</v>
          </cell>
          <cell r="J29">
            <v>11.4</v>
          </cell>
        </row>
        <row r="30">
          <cell r="A30" t="str">
            <v>CZ03</v>
          </cell>
          <cell r="B30">
            <v>10</v>
          </cell>
          <cell r="C30">
            <v>9.1999999999999993</v>
          </cell>
          <cell r="D30">
            <v>10.199999999999999</v>
          </cell>
          <cell r="E30">
            <v>11</v>
          </cell>
          <cell r="F30">
            <v>10.5</v>
          </cell>
          <cell r="G30">
            <v>11.9</v>
          </cell>
          <cell r="H30">
            <v>11.1</v>
          </cell>
          <cell r="I30">
            <v>12.5</v>
          </cell>
          <cell r="J30">
            <v>13.1</v>
          </cell>
        </row>
        <row r="31">
          <cell r="A31" t="str">
            <v>CZ04</v>
          </cell>
          <cell r="B31">
            <v>8.3000000000000007</v>
          </cell>
          <cell r="C31">
            <v>8</v>
          </cell>
          <cell r="D31">
            <v>7.1</v>
          </cell>
          <cell r="E31">
            <v>7.7</v>
          </cell>
          <cell r="F31">
            <v>6.9</v>
          </cell>
          <cell r="G31">
            <v>6.9</v>
          </cell>
          <cell r="H31">
            <v>7.8</v>
          </cell>
          <cell r="I31">
            <v>8.5</v>
          </cell>
          <cell r="J31">
            <v>7.6</v>
          </cell>
        </row>
        <row r="32">
          <cell r="A32" t="str">
            <v>CZ05</v>
          </cell>
          <cell r="B32">
            <v>8.9</v>
          </cell>
          <cell r="C32">
            <v>9.6</v>
          </cell>
          <cell r="D32">
            <v>9.8000000000000007</v>
          </cell>
          <cell r="E32">
            <v>9.4</v>
          </cell>
          <cell r="F32">
            <v>10.5</v>
          </cell>
          <cell r="G32">
            <v>9.9</v>
          </cell>
          <cell r="H32">
            <v>11.2</v>
          </cell>
          <cell r="I32">
            <v>12</v>
          </cell>
          <cell r="J32">
            <v>11.2</v>
          </cell>
        </row>
        <row r="33">
          <cell r="A33" t="str">
            <v>CZ06</v>
          </cell>
          <cell r="B33">
            <v>12.2</v>
          </cell>
          <cell r="C33">
            <v>12.9</v>
          </cell>
          <cell r="D33">
            <v>12.3</v>
          </cell>
          <cell r="E33">
            <v>13.3</v>
          </cell>
          <cell r="F33">
            <v>13.8</v>
          </cell>
          <cell r="G33">
            <v>14.3</v>
          </cell>
          <cell r="H33">
            <v>14.9</v>
          </cell>
          <cell r="I33">
            <v>15.2</v>
          </cell>
          <cell r="J33">
            <v>16</v>
          </cell>
        </row>
        <row r="34">
          <cell r="A34" t="str">
            <v>CZ07</v>
          </cell>
          <cell r="B34">
            <v>8.5</v>
          </cell>
          <cell r="C34">
            <v>10.3</v>
          </cell>
          <cell r="D34">
            <v>11.2</v>
          </cell>
          <cell r="E34">
            <v>9.9</v>
          </cell>
          <cell r="F34">
            <v>10.7</v>
          </cell>
          <cell r="G34">
            <v>11.8</v>
          </cell>
          <cell r="H34">
            <v>12.7</v>
          </cell>
          <cell r="I34">
            <v>13</v>
          </cell>
          <cell r="J34">
            <v>13.4</v>
          </cell>
        </row>
        <row r="35">
          <cell r="A35" t="str">
            <v>CZ08</v>
          </cell>
          <cell r="B35">
            <v>9.1</v>
          </cell>
          <cell r="C35">
            <v>10.1</v>
          </cell>
          <cell r="D35">
            <v>11.3</v>
          </cell>
          <cell r="E35">
            <v>10.7</v>
          </cell>
          <cell r="F35">
            <v>10.8</v>
          </cell>
          <cell r="G35">
            <v>11</v>
          </cell>
          <cell r="H35">
            <v>11.5</v>
          </cell>
          <cell r="I35">
            <v>11.7</v>
          </cell>
          <cell r="J35">
            <v>12.6</v>
          </cell>
        </row>
        <row r="36">
          <cell r="A36" t="str">
            <v>DK01</v>
          </cell>
          <cell r="J36">
            <v>37.200000000000003</v>
          </cell>
        </row>
        <row r="37">
          <cell r="A37" t="str">
            <v>DK02</v>
          </cell>
          <cell r="J37">
            <v>24.5</v>
          </cell>
        </row>
        <row r="38">
          <cell r="A38" t="str">
            <v>DK03</v>
          </cell>
          <cell r="J38">
            <v>23.2</v>
          </cell>
        </row>
        <row r="39">
          <cell r="A39" t="str">
            <v>DK04</v>
          </cell>
          <cell r="J39">
            <v>26</v>
          </cell>
        </row>
        <row r="40">
          <cell r="A40" t="str">
            <v>DK05</v>
          </cell>
          <cell r="J40">
            <v>21.7</v>
          </cell>
        </row>
        <row r="41">
          <cell r="A41" t="str">
            <v>DE11</v>
          </cell>
          <cell r="B41">
            <v>23.6</v>
          </cell>
          <cell r="C41">
            <v>25</v>
          </cell>
          <cell r="D41">
            <v>24.3</v>
          </cell>
          <cell r="E41">
            <v>23.2</v>
          </cell>
          <cell r="F41">
            <v>23.6</v>
          </cell>
          <cell r="G41">
            <v>25.1</v>
          </cell>
          <cell r="H41">
            <v>26.2</v>
          </cell>
          <cell r="I41">
            <v>26.5</v>
          </cell>
          <cell r="J41">
            <v>26</v>
          </cell>
        </row>
        <row r="42">
          <cell r="A42" t="str">
            <v>DE12</v>
          </cell>
          <cell r="B42">
            <v>26.2</v>
          </cell>
          <cell r="C42">
            <v>25.4</v>
          </cell>
          <cell r="D42">
            <v>25.8</v>
          </cell>
          <cell r="E42">
            <v>24</v>
          </cell>
          <cell r="F42">
            <v>26.9</v>
          </cell>
          <cell r="G42">
            <v>25.2</v>
          </cell>
          <cell r="H42">
            <v>26.1</v>
          </cell>
          <cell r="I42">
            <v>25.8</v>
          </cell>
          <cell r="J42">
            <v>26.4</v>
          </cell>
        </row>
        <row r="43">
          <cell r="A43" t="str">
            <v>DE13</v>
          </cell>
          <cell r="B43">
            <v>22.5</v>
          </cell>
          <cell r="C43">
            <v>21.9</v>
          </cell>
          <cell r="D43">
            <v>22.6</v>
          </cell>
          <cell r="E43">
            <v>21.3</v>
          </cell>
          <cell r="F43">
            <v>24</v>
          </cell>
          <cell r="G43">
            <v>24.8</v>
          </cell>
          <cell r="H43">
            <v>23.3</v>
          </cell>
          <cell r="I43">
            <v>22.5</v>
          </cell>
          <cell r="J43">
            <v>24.1</v>
          </cell>
        </row>
        <row r="44">
          <cell r="A44" t="str">
            <v>DE14</v>
          </cell>
          <cell r="B44">
            <v>22.9</v>
          </cell>
          <cell r="C44">
            <v>24</v>
          </cell>
          <cell r="D44">
            <v>25.4</v>
          </cell>
          <cell r="E44">
            <v>24.1</v>
          </cell>
          <cell r="F44">
            <v>26.3</v>
          </cell>
          <cell r="G44">
            <v>25.5</v>
          </cell>
          <cell r="H44">
            <v>26</v>
          </cell>
          <cell r="I44">
            <v>25.3</v>
          </cell>
          <cell r="J44">
            <v>25.2</v>
          </cell>
        </row>
        <row r="45">
          <cell r="A45" t="str">
            <v>DE21</v>
          </cell>
          <cell r="B45">
            <v>26.9</v>
          </cell>
          <cell r="C45">
            <v>27.4</v>
          </cell>
          <cell r="D45">
            <v>26</v>
          </cell>
          <cell r="E45">
            <v>25.2</v>
          </cell>
          <cell r="F45">
            <v>27.7</v>
          </cell>
          <cell r="G45">
            <v>28.8</v>
          </cell>
          <cell r="H45">
            <v>30.4</v>
          </cell>
          <cell r="I45">
            <v>29.7</v>
          </cell>
          <cell r="J45">
            <v>30.1</v>
          </cell>
        </row>
        <row r="46">
          <cell r="A46" t="str">
            <v>DE22</v>
          </cell>
          <cell r="B46">
            <v>14.6</v>
          </cell>
          <cell r="C46">
            <v>17.399999999999999</v>
          </cell>
          <cell r="D46">
            <v>17.8</v>
          </cell>
          <cell r="E46">
            <v>16.600000000000001</v>
          </cell>
          <cell r="F46">
            <v>16.3</v>
          </cell>
          <cell r="G46">
            <v>17.600000000000001</v>
          </cell>
          <cell r="H46">
            <v>17.8</v>
          </cell>
          <cell r="I46">
            <v>18.2</v>
          </cell>
          <cell r="J46">
            <v>19.7</v>
          </cell>
        </row>
        <row r="47">
          <cell r="A47" t="str">
            <v>DE23</v>
          </cell>
          <cell r="B47">
            <v>16.3</v>
          </cell>
          <cell r="C47">
            <v>17.3</v>
          </cell>
          <cell r="D47">
            <v>16.600000000000001</v>
          </cell>
          <cell r="E47">
            <v>15.6</v>
          </cell>
          <cell r="F47">
            <v>17.100000000000001</v>
          </cell>
          <cell r="G47">
            <v>18.600000000000001</v>
          </cell>
          <cell r="H47">
            <v>18.899999999999999</v>
          </cell>
          <cell r="I47">
            <v>18.399999999999999</v>
          </cell>
          <cell r="J47">
            <v>19.5</v>
          </cell>
        </row>
        <row r="48">
          <cell r="A48" t="str">
            <v>DE24</v>
          </cell>
          <cell r="B48">
            <v>18.7</v>
          </cell>
          <cell r="C48">
            <v>20.2</v>
          </cell>
          <cell r="D48">
            <v>19.399999999999999</v>
          </cell>
          <cell r="E48">
            <v>16.7</v>
          </cell>
          <cell r="F48">
            <v>16.5</v>
          </cell>
          <cell r="G48">
            <v>17.5</v>
          </cell>
          <cell r="H48">
            <v>18.2</v>
          </cell>
          <cell r="I48">
            <v>18.7</v>
          </cell>
          <cell r="J48">
            <v>20.7</v>
          </cell>
        </row>
        <row r="49">
          <cell r="A49" t="str">
            <v>DE25</v>
          </cell>
          <cell r="B49">
            <v>20.8</v>
          </cell>
          <cell r="C49">
            <v>21.7</v>
          </cell>
          <cell r="D49">
            <v>22.9</v>
          </cell>
          <cell r="E49">
            <v>21.1</v>
          </cell>
          <cell r="F49">
            <v>20.9</v>
          </cell>
          <cell r="G49">
            <v>22.9</v>
          </cell>
          <cell r="H49">
            <v>23.4</v>
          </cell>
          <cell r="I49">
            <v>22.6</v>
          </cell>
          <cell r="J49">
            <v>24.1</v>
          </cell>
        </row>
        <row r="50">
          <cell r="A50" t="str">
            <v>DE26</v>
          </cell>
          <cell r="B50">
            <v>17.2</v>
          </cell>
          <cell r="C50">
            <v>18.8</v>
          </cell>
          <cell r="D50">
            <v>19.3</v>
          </cell>
          <cell r="E50">
            <v>18.899999999999999</v>
          </cell>
          <cell r="F50">
            <v>18.8</v>
          </cell>
          <cell r="G50">
            <v>20.6</v>
          </cell>
          <cell r="H50">
            <v>22</v>
          </cell>
          <cell r="I50">
            <v>22.7</v>
          </cell>
          <cell r="J50">
            <v>22.4</v>
          </cell>
        </row>
        <row r="51">
          <cell r="A51" t="str">
            <v>DE27</v>
          </cell>
          <cell r="B51">
            <v>19.8</v>
          </cell>
          <cell r="C51">
            <v>20.5</v>
          </cell>
          <cell r="D51">
            <v>20.2</v>
          </cell>
          <cell r="E51">
            <v>18.399999999999999</v>
          </cell>
          <cell r="F51">
            <v>21.4</v>
          </cell>
          <cell r="G51">
            <v>21.4</v>
          </cell>
          <cell r="H51">
            <v>21.2</v>
          </cell>
          <cell r="I51">
            <v>20.100000000000001</v>
          </cell>
          <cell r="J51">
            <v>20.3</v>
          </cell>
        </row>
        <row r="52">
          <cell r="A52" t="str">
            <v>DE30</v>
          </cell>
          <cell r="B52">
            <v>32.200000000000003</v>
          </cell>
          <cell r="C52">
            <v>33.200000000000003</v>
          </cell>
          <cell r="D52">
            <v>31.5</v>
          </cell>
          <cell r="E52">
            <v>29.6</v>
          </cell>
          <cell r="F52">
            <v>31.9</v>
          </cell>
          <cell r="G52">
            <v>33.299999999999997</v>
          </cell>
          <cell r="H52">
            <v>34.799999999999997</v>
          </cell>
          <cell r="I52">
            <v>34</v>
          </cell>
          <cell r="J52">
            <v>34.4</v>
          </cell>
        </row>
        <row r="53">
          <cell r="A53" t="str">
            <v>DE40</v>
          </cell>
          <cell r="B53">
            <v>28.7</v>
          </cell>
          <cell r="C53">
            <v>30.9</v>
          </cell>
          <cell r="D53">
            <v>27.9</v>
          </cell>
          <cell r="E53">
            <v>26.2</v>
          </cell>
          <cell r="F53">
            <v>27.1</v>
          </cell>
          <cell r="G53">
            <v>28.5</v>
          </cell>
          <cell r="H53">
            <v>29.1</v>
          </cell>
          <cell r="I53">
            <v>26.9</v>
          </cell>
          <cell r="J53">
            <v>27.4</v>
          </cell>
        </row>
        <row r="54">
          <cell r="A54" t="str">
            <v>DE50</v>
          </cell>
          <cell r="B54">
            <v>19</v>
          </cell>
          <cell r="C54">
            <v>19.7</v>
          </cell>
          <cell r="D54">
            <v>19.899999999999999</v>
          </cell>
          <cell r="E54">
            <v>18.2</v>
          </cell>
          <cell r="F54">
            <v>18.399999999999999</v>
          </cell>
          <cell r="G54">
            <v>20.8</v>
          </cell>
          <cell r="H54">
            <v>22.4</v>
          </cell>
          <cell r="I54">
            <v>23.3</v>
          </cell>
          <cell r="J54">
            <v>22.1</v>
          </cell>
        </row>
        <row r="55">
          <cell r="A55" t="str">
            <v>DE60</v>
          </cell>
          <cell r="B55">
            <v>21.8</v>
          </cell>
          <cell r="C55">
            <v>24.1</v>
          </cell>
          <cell r="D55">
            <v>24.6</v>
          </cell>
          <cell r="E55">
            <v>22.4</v>
          </cell>
          <cell r="F55">
            <v>25.6</v>
          </cell>
          <cell r="G55">
            <v>24.8</v>
          </cell>
          <cell r="H55">
            <v>25.9</v>
          </cell>
          <cell r="I55">
            <v>26.8</v>
          </cell>
          <cell r="J55">
            <v>26.3</v>
          </cell>
        </row>
        <row r="56">
          <cell r="A56" t="str">
            <v>DE71</v>
          </cell>
          <cell r="B56">
            <v>25.6</v>
          </cell>
          <cell r="C56">
            <v>26.5</v>
          </cell>
          <cell r="D56">
            <v>26.4</v>
          </cell>
          <cell r="E56">
            <v>24.8</v>
          </cell>
          <cell r="F56">
            <v>28.2</v>
          </cell>
          <cell r="G56">
            <v>28.1</v>
          </cell>
          <cell r="H56">
            <v>28.6</v>
          </cell>
          <cell r="I56">
            <v>27.7</v>
          </cell>
          <cell r="J56">
            <v>27.3</v>
          </cell>
        </row>
        <row r="57">
          <cell r="A57" t="str">
            <v>DE72</v>
          </cell>
          <cell r="B57">
            <v>21.9</v>
          </cell>
          <cell r="C57">
            <v>22.3</v>
          </cell>
          <cell r="D57">
            <v>22.1</v>
          </cell>
          <cell r="E57">
            <v>20.100000000000001</v>
          </cell>
          <cell r="F57">
            <v>21.7</v>
          </cell>
          <cell r="G57">
            <v>23.3</v>
          </cell>
          <cell r="H57">
            <v>25</v>
          </cell>
          <cell r="I57">
            <v>24.1</v>
          </cell>
          <cell r="J57">
            <v>24.4</v>
          </cell>
        </row>
        <row r="58">
          <cell r="A58" t="str">
            <v>DE73</v>
          </cell>
          <cell r="B58">
            <v>19.8</v>
          </cell>
          <cell r="C58">
            <v>19.8</v>
          </cell>
          <cell r="D58">
            <v>19</v>
          </cell>
          <cell r="E58">
            <v>18.5</v>
          </cell>
          <cell r="F58">
            <v>20.9</v>
          </cell>
          <cell r="G58">
            <v>22.1</v>
          </cell>
          <cell r="H58">
            <v>22.1</v>
          </cell>
          <cell r="I58">
            <v>22.7</v>
          </cell>
          <cell r="J58">
            <v>22.5</v>
          </cell>
        </row>
        <row r="59">
          <cell r="A59" t="str">
            <v>DE80</v>
          </cell>
          <cell r="B59">
            <v>25.2</v>
          </cell>
          <cell r="C59">
            <v>25.1</v>
          </cell>
          <cell r="D59">
            <v>26</v>
          </cell>
          <cell r="E59">
            <v>24.3</v>
          </cell>
          <cell r="F59">
            <v>24.9</v>
          </cell>
          <cell r="G59">
            <v>26.7</v>
          </cell>
          <cell r="H59">
            <v>24.1</v>
          </cell>
          <cell r="I59">
            <v>23.8</v>
          </cell>
          <cell r="J59">
            <v>22.7</v>
          </cell>
        </row>
        <row r="60">
          <cell r="A60" t="str">
            <v>DE91</v>
          </cell>
          <cell r="B60">
            <v>20.100000000000001</v>
          </cell>
          <cell r="C60">
            <v>20.7</v>
          </cell>
          <cell r="D60">
            <v>19.5</v>
          </cell>
          <cell r="E60">
            <v>19.399999999999999</v>
          </cell>
          <cell r="F60">
            <v>20.5</v>
          </cell>
          <cell r="G60">
            <v>20.5</v>
          </cell>
          <cell r="H60">
            <v>21.1</v>
          </cell>
          <cell r="I60">
            <v>22.4</v>
          </cell>
          <cell r="J60">
            <v>21.9</v>
          </cell>
        </row>
        <row r="61">
          <cell r="A61" t="str">
            <v>DE92</v>
          </cell>
          <cell r="B61">
            <v>21.3</v>
          </cell>
          <cell r="C61">
            <v>23.3</v>
          </cell>
          <cell r="D61">
            <v>20.399999999999999</v>
          </cell>
          <cell r="E61">
            <v>20.3</v>
          </cell>
          <cell r="F61">
            <v>22.6</v>
          </cell>
          <cell r="G61">
            <v>24.2</v>
          </cell>
          <cell r="H61">
            <v>23.5</v>
          </cell>
          <cell r="I61">
            <v>22.8</v>
          </cell>
          <cell r="J61">
            <v>22.8</v>
          </cell>
        </row>
        <row r="62">
          <cell r="A62" t="str">
            <v>DE93</v>
          </cell>
          <cell r="B62">
            <v>19.899999999999999</v>
          </cell>
          <cell r="C62">
            <v>19.8</v>
          </cell>
          <cell r="D62">
            <v>20.7</v>
          </cell>
          <cell r="E62">
            <v>21</v>
          </cell>
          <cell r="F62">
            <v>19.8</v>
          </cell>
          <cell r="G62">
            <v>20.9</v>
          </cell>
          <cell r="H62">
            <v>18.100000000000001</v>
          </cell>
          <cell r="I62">
            <v>18.3</v>
          </cell>
          <cell r="J62">
            <v>18</v>
          </cell>
        </row>
        <row r="63">
          <cell r="A63" t="str">
            <v>DE94</v>
          </cell>
          <cell r="B63">
            <v>17.899999999999999</v>
          </cell>
          <cell r="C63">
            <v>18</v>
          </cell>
          <cell r="D63">
            <v>18.399999999999999</v>
          </cell>
          <cell r="E63">
            <v>17.7</v>
          </cell>
          <cell r="F63">
            <v>19.100000000000001</v>
          </cell>
          <cell r="G63">
            <v>20.2</v>
          </cell>
          <cell r="H63">
            <v>18.2</v>
          </cell>
          <cell r="I63">
            <v>19.2</v>
          </cell>
          <cell r="J63">
            <v>18.7</v>
          </cell>
        </row>
        <row r="64">
          <cell r="A64" t="str">
            <v>DEA1</v>
          </cell>
          <cell r="B64">
            <v>20.8</v>
          </cell>
          <cell r="C64">
            <v>20.3</v>
          </cell>
          <cell r="D64">
            <v>20.399999999999999</v>
          </cell>
          <cell r="E64">
            <v>19</v>
          </cell>
          <cell r="F64">
            <v>20.100000000000001</v>
          </cell>
          <cell r="G64">
            <v>20.6</v>
          </cell>
          <cell r="H64">
            <v>21.2</v>
          </cell>
          <cell r="I64">
            <v>19.8</v>
          </cell>
          <cell r="J64">
            <v>21.1</v>
          </cell>
        </row>
        <row r="65">
          <cell r="A65" t="str">
            <v>DEA2</v>
          </cell>
          <cell r="B65">
            <v>23.9</v>
          </cell>
          <cell r="C65">
            <v>22.6</v>
          </cell>
          <cell r="D65">
            <v>24.1</v>
          </cell>
          <cell r="E65">
            <v>23.3</v>
          </cell>
          <cell r="F65">
            <v>25.8</v>
          </cell>
          <cell r="G65">
            <v>25.5</v>
          </cell>
          <cell r="H65">
            <v>27.1</v>
          </cell>
          <cell r="I65">
            <v>25.8</v>
          </cell>
          <cell r="J65">
            <v>26.6</v>
          </cell>
        </row>
        <row r="66">
          <cell r="A66" t="str">
            <v>DEA3</v>
          </cell>
          <cell r="B66">
            <v>18.600000000000001</v>
          </cell>
          <cell r="C66">
            <v>20.3</v>
          </cell>
          <cell r="D66">
            <v>19.100000000000001</v>
          </cell>
          <cell r="E66">
            <v>21.4</v>
          </cell>
          <cell r="F66">
            <v>20.8</v>
          </cell>
          <cell r="G66">
            <v>21</v>
          </cell>
          <cell r="H66">
            <v>20.2</v>
          </cell>
          <cell r="I66">
            <v>19.100000000000001</v>
          </cell>
          <cell r="J66">
            <v>20.5</v>
          </cell>
        </row>
        <row r="67">
          <cell r="A67" t="str">
            <v>DEA4</v>
          </cell>
          <cell r="B67">
            <v>18</v>
          </cell>
          <cell r="C67">
            <v>18.899999999999999</v>
          </cell>
          <cell r="D67">
            <v>22.1</v>
          </cell>
          <cell r="E67">
            <v>18.100000000000001</v>
          </cell>
          <cell r="F67">
            <v>19.100000000000001</v>
          </cell>
          <cell r="G67">
            <v>21</v>
          </cell>
          <cell r="H67">
            <v>20.7</v>
          </cell>
          <cell r="I67">
            <v>19.100000000000001</v>
          </cell>
          <cell r="J67">
            <v>18.2</v>
          </cell>
        </row>
        <row r="68">
          <cell r="A68" t="str">
            <v>DEA5</v>
          </cell>
          <cell r="B68">
            <v>17.899999999999999</v>
          </cell>
          <cell r="C68">
            <v>18.5</v>
          </cell>
          <cell r="D68">
            <v>19</v>
          </cell>
          <cell r="E68">
            <v>16.899999999999999</v>
          </cell>
          <cell r="F68">
            <v>19.8</v>
          </cell>
          <cell r="G68">
            <v>18.600000000000001</v>
          </cell>
          <cell r="H68">
            <v>18.399999999999999</v>
          </cell>
          <cell r="I68">
            <v>17.3</v>
          </cell>
          <cell r="J68">
            <v>17.8</v>
          </cell>
        </row>
        <row r="69">
          <cell r="A69" t="str">
            <v>DEB1</v>
          </cell>
          <cell r="B69">
            <v>19.7</v>
          </cell>
          <cell r="E69">
            <v>19.899999999999999</v>
          </cell>
          <cell r="F69">
            <v>20.100000000000001</v>
          </cell>
          <cell r="G69">
            <v>21.8</v>
          </cell>
          <cell r="H69">
            <v>18.7</v>
          </cell>
          <cell r="I69">
            <v>18.600000000000001</v>
          </cell>
          <cell r="J69">
            <v>18.600000000000001</v>
          </cell>
        </row>
        <row r="70">
          <cell r="A70" t="str">
            <v>DEB2</v>
          </cell>
          <cell r="B70">
            <v>19.8</v>
          </cell>
          <cell r="E70">
            <v>20.2</v>
          </cell>
          <cell r="F70">
            <v>20.5</v>
          </cell>
          <cell r="G70">
            <v>23.9</v>
          </cell>
          <cell r="H70">
            <v>21.5</v>
          </cell>
          <cell r="I70">
            <v>19.899999999999999</v>
          </cell>
          <cell r="J70">
            <v>21</v>
          </cell>
        </row>
        <row r="71">
          <cell r="A71" t="str">
            <v>DEB3</v>
          </cell>
          <cell r="B71">
            <v>21.9</v>
          </cell>
          <cell r="E71">
            <v>21.6</v>
          </cell>
          <cell r="F71">
            <v>24.5</v>
          </cell>
          <cell r="G71">
            <v>27.3</v>
          </cell>
          <cell r="H71">
            <v>23.9</v>
          </cell>
          <cell r="I71">
            <v>23.5</v>
          </cell>
          <cell r="J71">
            <v>23.9</v>
          </cell>
        </row>
        <row r="72">
          <cell r="A72" t="str">
            <v>DEC0</v>
          </cell>
          <cell r="B72">
            <v>18.399999999999999</v>
          </cell>
          <cell r="C72">
            <v>19.100000000000001</v>
          </cell>
          <cell r="D72">
            <v>17.7</v>
          </cell>
          <cell r="E72">
            <v>17.100000000000001</v>
          </cell>
          <cell r="F72">
            <v>17.899999999999999</v>
          </cell>
          <cell r="G72">
            <v>18.899999999999999</v>
          </cell>
          <cell r="H72">
            <v>19.5</v>
          </cell>
          <cell r="I72">
            <v>16.600000000000001</v>
          </cell>
          <cell r="J72">
            <v>16.100000000000001</v>
          </cell>
        </row>
        <row r="73">
          <cell r="A73" t="str">
            <v>DED2</v>
          </cell>
          <cell r="C73">
            <v>30.9</v>
          </cell>
          <cell r="D73">
            <v>30.5</v>
          </cell>
          <cell r="E73">
            <v>29.8</v>
          </cell>
          <cell r="F73">
            <v>30.3</v>
          </cell>
          <cell r="G73">
            <v>31.4</v>
          </cell>
          <cell r="H73">
            <v>32.200000000000003</v>
          </cell>
          <cell r="I73">
            <v>30.9</v>
          </cell>
          <cell r="J73">
            <v>31</v>
          </cell>
        </row>
        <row r="74">
          <cell r="A74" t="str">
            <v>DED4</v>
          </cell>
          <cell r="H74">
            <v>29.2</v>
          </cell>
          <cell r="I74">
            <v>28.8</v>
          </cell>
          <cell r="J74">
            <v>28.2</v>
          </cell>
        </row>
        <row r="75">
          <cell r="A75" t="str">
            <v>DED5</v>
          </cell>
          <cell r="H75">
            <v>32.9</v>
          </cell>
          <cell r="I75">
            <v>32.1</v>
          </cell>
          <cell r="J75">
            <v>32.6</v>
          </cell>
        </row>
        <row r="76">
          <cell r="A76" t="str">
            <v>DEE0</v>
          </cell>
          <cell r="B76">
            <v>25.5</v>
          </cell>
          <cell r="C76">
            <v>24.8</v>
          </cell>
          <cell r="D76">
            <v>24</v>
          </cell>
          <cell r="E76">
            <v>23.9</v>
          </cell>
          <cell r="F76">
            <v>23.5</v>
          </cell>
          <cell r="G76">
            <v>24.1</v>
          </cell>
          <cell r="H76">
            <v>24.3</v>
          </cell>
          <cell r="I76">
            <v>22.4</v>
          </cell>
          <cell r="J76">
            <v>21.6</v>
          </cell>
        </row>
        <row r="77">
          <cell r="A77" t="str">
            <v>DEF0</v>
          </cell>
          <cell r="B77">
            <v>21</v>
          </cell>
          <cell r="C77">
            <v>20.8</v>
          </cell>
          <cell r="D77">
            <v>20.6</v>
          </cell>
          <cell r="E77">
            <v>19.5</v>
          </cell>
          <cell r="F77">
            <v>20.5</v>
          </cell>
          <cell r="G77">
            <v>21.4</v>
          </cell>
          <cell r="H77">
            <v>20.7</v>
          </cell>
          <cell r="I77">
            <v>20</v>
          </cell>
          <cell r="J77">
            <v>19.8</v>
          </cell>
        </row>
        <row r="78">
          <cell r="A78" t="str">
            <v>DEG0</v>
          </cell>
          <cell r="B78">
            <v>28.6</v>
          </cell>
          <cell r="C78">
            <v>27.4</v>
          </cell>
          <cell r="D78">
            <v>27.5</v>
          </cell>
          <cell r="E78">
            <v>26.3</v>
          </cell>
          <cell r="F78">
            <v>27</v>
          </cell>
          <cell r="G78">
            <v>28.6</v>
          </cell>
          <cell r="H78">
            <v>28.3</v>
          </cell>
          <cell r="I78">
            <v>25.5</v>
          </cell>
          <cell r="J78">
            <v>25.5</v>
          </cell>
        </row>
        <row r="79">
          <cell r="A79" t="str">
            <v>EE00</v>
          </cell>
          <cell r="B79">
            <v>30.1</v>
          </cell>
          <cell r="C79">
            <v>29.6</v>
          </cell>
          <cell r="D79">
            <v>30.2</v>
          </cell>
          <cell r="E79">
            <v>30.2</v>
          </cell>
          <cell r="F79">
            <v>29.8</v>
          </cell>
          <cell r="G79">
            <v>32.299999999999997</v>
          </cell>
          <cell r="H79">
            <v>34.4</v>
          </cell>
          <cell r="I79">
            <v>34.200000000000003</v>
          </cell>
          <cell r="J79">
            <v>33.799999999999997</v>
          </cell>
        </row>
        <row r="80">
          <cell r="A80" t="str">
            <v>IE01</v>
          </cell>
          <cell r="B80">
            <v>16.399999999999999</v>
          </cell>
          <cell r="C80">
            <v>17.5</v>
          </cell>
          <cell r="D80">
            <v>19.3</v>
          </cell>
          <cell r="E80">
            <v>21.8</v>
          </cell>
          <cell r="F80">
            <v>24.3</v>
          </cell>
          <cell r="G80">
            <v>25.7</v>
          </cell>
          <cell r="H80">
            <v>25.1</v>
          </cell>
          <cell r="I80">
            <v>26.9</v>
          </cell>
          <cell r="J80">
            <v>27.8</v>
          </cell>
        </row>
        <row r="81">
          <cell r="A81" t="str">
            <v>IE02</v>
          </cell>
          <cell r="B81">
            <v>24.4</v>
          </cell>
          <cell r="C81">
            <v>25.6</v>
          </cell>
          <cell r="D81">
            <v>27.3</v>
          </cell>
          <cell r="E81">
            <v>28.8</v>
          </cell>
          <cell r="F81">
            <v>30.9</v>
          </cell>
          <cell r="G81">
            <v>32.200000000000003</v>
          </cell>
          <cell r="H81">
            <v>32.799999999999997</v>
          </cell>
          <cell r="I81">
            <v>34</v>
          </cell>
          <cell r="J81">
            <v>35.200000000000003</v>
          </cell>
        </row>
        <row r="82">
          <cell r="A82" t="str">
            <v>EL51</v>
          </cell>
          <cell r="B82">
            <v>14.1</v>
          </cell>
          <cell r="C82">
            <v>13.3</v>
          </cell>
          <cell r="D82">
            <v>13.7</v>
          </cell>
          <cell r="E82">
            <v>14.3</v>
          </cell>
          <cell r="F82">
            <v>14.9</v>
          </cell>
          <cell r="G82">
            <v>16.100000000000001</v>
          </cell>
          <cell r="H82">
            <v>17.3</v>
          </cell>
          <cell r="I82">
            <v>17.8</v>
          </cell>
          <cell r="J82">
            <v>19.7</v>
          </cell>
        </row>
        <row r="83">
          <cell r="A83" t="str">
            <v>EL52</v>
          </cell>
          <cell r="B83">
            <v>20.100000000000001</v>
          </cell>
          <cell r="C83">
            <v>19.8</v>
          </cell>
          <cell r="D83">
            <v>20.8</v>
          </cell>
          <cell r="E83">
            <v>22</v>
          </cell>
          <cell r="F83">
            <v>21.6</v>
          </cell>
          <cell r="G83">
            <v>24.6</v>
          </cell>
          <cell r="H83">
            <v>24.7</v>
          </cell>
          <cell r="I83">
            <v>25.7</v>
          </cell>
          <cell r="J83">
            <v>26.2</v>
          </cell>
        </row>
        <row r="84">
          <cell r="A84" t="str">
            <v>EL53</v>
          </cell>
          <cell r="B84">
            <v>16.7</v>
          </cell>
          <cell r="C84">
            <v>14.4</v>
          </cell>
          <cell r="D84">
            <v>16.5</v>
          </cell>
          <cell r="E84">
            <v>16</v>
          </cell>
          <cell r="F84">
            <v>16.7</v>
          </cell>
          <cell r="G84">
            <v>17.2</v>
          </cell>
          <cell r="H84">
            <v>21.1</v>
          </cell>
          <cell r="I84">
            <v>21.2</v>
          </cell>
          <cell r="J84">
            <v>21.3</v>
          </cell>
        </row>
        <row r="85">
          <cell r="A85" t="str">
            <v>EL54</v>
          </cell>
          <cell r="B85">
            <v>17.8</v>
          </cell>
          <cell r="C85">
            <v>16.2</v>
          </cell>
          <cell r="D85">
            <v>18.2</v>
          </cell>
          <cell r="E85">
            <v>18.7</v>
          </cell>
          <cell r="F85">
            <v>20.399999999999999</v>
          </cell>
          <cell r="G85">
            <v>20.6</v>
          </cell>
          <cell r="H85">
            <v>22</v>
          </cell>
          <cell r="I85">
            <v>22.5</v>
          </cell>
          <cell r="J85">
            <v>22.4</v>
          </cell>
        </row>
        <row r="86">
          <cell r="A86" t="str">
            <v>EL61</v>
          </cell>
          <cell r="B86">
            <v>17.399999999999999</v>
          </cell>
          <cell r="C86">
            <v>15.9</v>
          </cell>
          <cell r="D86">
            <v>18.2</v>
          </cell>
          <cell r="E86">
            <v>17.7</v>
          </cell>
          <cell r="F86">
            <v>18.8</v>
          </cell>
          <cell r="G86">
            <v>18.899999999999999</v>
          </cell>
          <cell r="H86">
            <v>20.6</v>
          </cell>
          <cell r="I86">
            <v>24.4</v>
          </cell>
          <cell r="J86">
            <v>24.8</v>
          </cell>
        </row>
        <row r="87">
          <cell r="A87" t="str">
            <v>EL62</v>
          </cell>
          <cell r="B87">
            <v>11.9</v>
          </cell>
          <cell r="C87">
            <v>14.8</v>
          </cell>
          <cell r="D87">
            <v>12.8</v>
          </cell>
          <cell r="E87">
            <v>11.4</v>
          </cell>
          <cell r="F87">
            <v>11.2</v>
          </cell>
          <cell r="G87">
            <v>12.9</v>
          </cell>
          <cell r="H87">
            <v>13.5</v>
          </cell>
          <cell r="I87">
            <v>14.9</v>
          </cell>
          <cell r="J87">
            <v>13.9</v>
          </cell>
        </row>
        <row r="88">
          <cell r="A88" t="str">
            <v>EL63</v>
          </cell>
          <cell r="B88">
            <v>14.4</v>
          </cell>
          <cell r="C88">
            <v>14.1</v>
          </cell>
          <cell r="D88">
            <v>13.4</v>
          </cell>
          <cell r="E88">
            <v>13.1</v>
          </cell>
          <cell r="F88">
            <v>15.6</v>
          </cell>
          <cell r="G88">
            <v>18.5</v>
          </cell>
          <cell r="H88">
            <v>18.8</v>
          </cell>
          <cell r="I88">
            <v>20.9</v>
          </cell>
          <cell r="J88">
            <v>22.4</v>
          </cell>
        </row>
        <row r="89">
          <cell r="A89" t="str">
            <v>EL64</v>
          </cell>
          <cell r="B89">
            <v>10.7</v>
          </cell>
          <cell r="C89">
            <v>12.9</v>
          </cell>
          <cell r="D89">
            <v>12.3</v>
          </cell>
          <cell r="E89">
            <v>9.3000000000000007</v>
          </cell>
          <cell r="F89">
            <v>11.8</v>
          </cell>
          <cell r="G89">
            <v>14.3</v>
          </cell>
          <cell r="H89">
            <v>15.8</v>
          </cell>
          <cell r="I89">
            <v>16.3</v>
          </cell>
          <cell r="J89">
            <v>15.7</v>
          </cell>
        </row>
        <row r="90">
          <cell r="A90" t="str">
            <v>EL65</v>
          </cell>
          <cell r="B90">
            <v>13.1</v>
          </cell>
          <cell r="C90">
            <v>12.6</v>
          </cell>
          <cell r="D90">
            <v>14.2</v>
          </cell>
          <cell r="E90">
            <v>15.4</v>
          </cell>
          <cell r="F90">
            <v>13</v>
          </cell>
          <cell r="G90">
            <v>17.2</v>
          </cell>
          <cell r="H90">
            <v>16</v>
          </cell>
          <cell r="I90">
            <v>16.5</v>
          </cell>
          <cell r="J90">
            <v>17.3</v>
          </cell>
        </row>
        <row r="91">
          <cell r="A91" t="str">
            <v>EL30</v>
          </cell>
          <cell r="B91">
            <v>24.9</v>
          </cell>
          <cell r="C91">
            <v>25.2</v>
          </cell>
          <cell r="D91">
            <v>24.9</v>
          </cell>
          <cell r="E91">
            <v>26.4</v>
          </cell>
          <cell r="F91">
            <v>27.5</v>
          </cell>
          <cell r="G91">
            <v>29.5</v>
          </cell>
          <cell r="H91">
            <v>28.4</v>
          </cell>
          <cell r="I91">
            <v>30</v>
          </cell>
          <cell r="J91">
            <v>30.7</v>
          </cell>
        </row>
        <row r="92">
          <cell r="A92" t="str">
            <v>EL41</v>
          </cell>
          <cell r="B92">
            <v>12.9</v>
          </cell>
          <cell r="C92">
            <v>14.9</v>
          </cell>
          <cell r="D92">
            <v>13.5</v>
          </cell>
          <cell r="E92">
            <v>15.2</v>
          </cell>
          <cell r="F92">
            <v>16.8</v>
          </cell>
          <cell r="G92">
            <v>21.7</v>
          </cell>
          <cell r="H92">
            <v>20.2</v>
          </cell>
          <cell r="I92">
            <v>22.6</v>
          </cell>
          <cell r="J92">
            <v>21.5</v>
          </cell>
        </row>
        <row r="93">
          <cell r="A93" t="str">
            <v>EL42</v>
          </cell>
          <cell r="B93">
            <v>11.2</v>
          </cell>
          <cell r="C93">
            <v>11.7</v>
          </cell>
          <cell r="D93">
            <v>12.1</v>
          </cell>
          <cell r="E93">
            <v>11.6</v>
          </cell>
          <cell r="F93">
            <v>11.9</v>
          </cell>
          <cell r="G93">
            <v>14</v>
          </cell>
          <cell r="H93">
            <v>14.2</v>
          </cell>
          <cell r="I93">
            <v>15</v>
          </cell>
          <cell r="J93">
            <v>14.6</v>
          </cell>
        </row>
        <row r="94">
          <cell r="A94" t="str">
            <v>EL43</v>
          </cell>
          <cell r="B94">
            <v>13.7</v>
          </cell>
          <cell r="C94">
            <v>14.5</v>
          </cell>
          <cell r="D94">
            <v>14</v>
          </cell>
          <cell r="E94">
            <v>17</v>
          </cell>
          <cell r="F94">
            <v>15.6</v>
          </cell>
          <cell r="G94">
            <v>20.399999999999999</v>
          </cell>
          <cell r="H94">
            <v>20.100000000000001</v>
          </cell>
          <cell r="I94">
            <v>21.5</v>
          </cell>
          <cell r="J94">
            <v>22.7</v>
          </cell>
        </row>
        <row r="95">
          <cell r="A95" t="str">
            <v>ES11</v>
          </cell>
          <cell r="B95">
            <v>21</v>
          </cell>
          <cell r="C95">
            <v>21.5</v>
          </cell>
          <cell r="D95">
            <v>23.3</v>
          </cell>
          <cell r="E95">
            <v>25.4</v>
          </cell>
          <cell r="F95">
            <v>27</v>
          </cell>
          <cell r="G95">
            <v>28.1</v>
          </cell>
          <cell r="H95">
            <v>31.5</v>
          </cell>
          <cell r="I95">
            <v>32</v>
          </cell>
          <cell r="J95">
            <v>32.299999999999997</v>
          </cell>
        </row>
        <row r="96">
          <cell r="A96" t="str">
            <v>ES12</v>
          </cell>
          <cell r="B96">
            <v>28.1</v>
          </cell>
          <cell r="C96">
            <v>27.4</v>
          </cell>
          <cell r="D96">
            <v>25.9</v>
          </cell>
          <cell r="E96">
            <v>30</v>
          </cell>
          <cell r="F96">
            <v>29.7</v>
          </cell>
          <cell r="G96">
            <v>31.1</v>
          </cell>
          <cell r="H96">
            <v>36.799999999999997</v>
          </cell>
          <cell r="I96">
            <v>34.299999999999997</v>
          </cell>
          <cell r="J96">
            <v>35.200000000000003</v>
          </cell>
        </row>
        <row r="97">
          <cell r="A97" t="str">
            <v>ES13</v>
          </cell>
          <cell r="B97">
            <v>25.4</v>
          </cell>
          <cell r="C97">
            <v>27.1</v>
          </cell>
          <cell r="D97">
            <v>27.7</v>
          </cell>
          <cell r="E97">
            <v>29.6</v>
          </cell>
          <cell r="F97">
            <v>31.8</v>
          </cell>
          <cell r="G97">
            <v>32.4</v>
          </cell>
          <cell r="H97">
            <v>34.799999999999997</v>
          </cell>
          <cell r="I97">
            <v>35.200000000000003</v>
          </cell>
          <cell r="J97">
            <v>36.700000000000003</v>
          </cell>
        </row>
        <row r="98">
          <cell r="A98" t="str">
            <v>ES21</v>
          </cell>
          <cell r="B98">
            <v>35.299999999999997</v>
          </cell>
          <cell r="C98">
            <v>39.299999999999997</v>
          </cell>
          <cell r="D98">
            <v>40.4</v>
          </cell>
          <cell r="E98">
            <v>40.700000000000003</v>
          </cell>
          <cell r="F98">
            <v>42</v>
          </cell>
          <cell r="G98">
            <v>43.5</v>
          </cell>
          <cell r="H98">
            <v>47.1</v>
          </cell>
          <cell r="I98">
            <v>47.4</v>
          </cell>
          <cell r="J98">
            <v>47.6</v>
          </cell>
        </row>
        <row r="99">
          <cell r="A99" t="str">
            <v>ES22</v>
          </cell>
          <cell r="B99">
            <v>35</v>
          </cell>
          <cell r="C99">
            <v>35.6</v>
          </cell>
          <cell r="D99">
            <v>37.200000000000003</v>
          </cell>
          <cell r="E99">
            <v>38.1</v>
          </cell>
          <cell r="F99">
            <v>37.4</v>
          </cell>
          <cell r="G99">
            <v>38.200000000000003</v>
          </cell>
          <cell r="H99">
            <v>40.4</v>
          </cell>
          <cell r="I99">
            <v>40.200000000000003</v>
          </cell>
          <cell r="J99">
            <v>40.9</v>
          </cell>
        </row>
        <row r="100">
          <cell r="A100" t="str">
            <v>ES23</v>
          </cell>
          <cell r="B100">
            <v>23.5</v>
          </cell>
          <cell r="C100">
            <v>27.5</v>
          </cell>
          <cell r="D100">
            <v>27.9</v>
          </cell>
          <cell r="E100">
            <v>29.7</v>
          </cell>
          <cell r="F100">
            <v>29.8</v>
          </cell>
          <cell r="G100">
            <v>32</v>
          </cell>
          <cell r="H100">
            <v>31.8</v>
          </cell>
          <cell r="I100">
            <v>31</v>
          </cell>
          <cell r="J100">
            <v>33.1</v>
          </cell>
        </row>
        <row r="101">
          <cell r="A101" t="str">
            <v>ES24</v>
          </cell>
          <cell r="B101">
            <v>26.8</v>
          </cell>
          <cell r="C101">
            <v>28.9</v>
          </cell>
          <cell r="D101">
            <v>30.6</v>
          </cell>
          <cell r="E101">
            <v>30</v>
          </cell>
          <cell r="F101">
            <v>32.1</v>
          </cell>
          <cell r="G101">
            <v>34.5</v>
          </cell>
          <cell r="H101">
            <v>33.799999999999997</v>
          </cell>
          <cell r="I101">
            <v>35.9</v>
          </cell>
          <cell r="J101">
            <v>35.700000000000003</v>
          </cell>
        </row>
        <row r="102">
          <cell r="A102" t="str">
            <v>ES30</v>
          </cell>
          <cell r="B102">
            <v>34.799999999999997</v>
          </cell>
          <cell r="C102">
            <v>35.299999999999997</v>
          </cell>
          <cell r="D102">
            <v>37.9</v>
          </cell>
          <cell r="E102">
            <v>38.799999999999997</v>
          </cell>
          <cell r="F102">
            <v>36.6</v>
          </cell>
          <cell r="G102">
            <v>38.299999999999997</v>
          </cell>
          <cell r="H102">
            <v>38.9</v>
          </cell>
          <cell r="I102">
            <v>38.799999999999997</v>
          </cell>
          <cell r="J102">
            <v>41.1</v>
          </cell>
        </row>
        <row r="103">
          <cell r="A103" t="str">
            <v>ES41</v>
          </cell>
          <cell r="B103">
            <v>27.8</v>
          </cell>
          <cell r="C103">
            <v>27.9</v>
          </cell>
          <cell r="D103">
            <v>28.3</v>
          </cell>
          <cell r="E103">
            <v>29.1</v>
          </cell>
          <cell r="F103">
            <v>31.7</v>
          </cell>
          <cell r="G103">
            <v>31.7</v>
          </cell>
          <cell r="H103">
            <v>31.9</v>
          </cell>
          <cell r="I103">
            <v>32.5</v>
          </cell>
          <cell r="J103">
            <v>32.9</v>
          </cell>
        </row>
        <row r="104">
          <cell r="A104" t="str">
            <v>ES42</v>
          </cell>
          <cell r="B104">
            <v>18.399999999999999</v>
          </cell>
          <cell r="C104">
            <v>19.8</v>
          </cell>
          <cell r="D104">
            <v>21</v>
          </cell>
          <cell r="E104">
            <v>22</v>
          </cell>
          <cell r="F104">
            <v>21.8</v>
          </cell>
          <cell r="G104">
            <v>21.8</v>
          </cell>
          <cell r="H104">
            <v>23.4</v>
          </cell>
          <cell r="I104">
            <v>24.7</v>
          </cell>
          <cell r="J104">
            <v>25.3</v>
          </cell>
        </row>
        <row r="105">
          <cell r="A105" t="str">
            <v>ES43</v>
          </cell>
          <cell r="B105">
            <v>18.2</v>
          </cell>
          <cell r="C105">
            <v>18.5</v>
          </cell>
          <cell r="D105">
            <v>19.100000000000001</v>
          </cell>
          <cell r="E105">
            <v>21.2</v>
          </cell>
          <cell r="F105">
            <v>22.6</v>
          </cell>
          <cell r="G105">
            <v>22</v>
          </cell>
          <cell r="H105">
            <v>24.1</v>
          </cell>
          <cell r="I105">
            <v>25.2</v>
          </cell>
          <cell r="J105">
            <v>25.8</v>
          </cell>
        </row>
        <row r="106">
          <cell r="A106" t="str">
            <v>ES51</v>
          </cell>
          <cell r="B106">
            <v>25.5</v>
          </cell>
          <cell r="C106">
            <v>27.6</v>
          </cell>
          <cell r="D106">
            <v>28.8</v>
          </cell>
          <cell r="E106">
            <v>30.1</v>
          </cell>
          <cell r="F106">
            <v>29.6</v>
          </cell>
          <cell r="G106">
            <v>31.7</v>
          </cell>
          <cell r="H106">
            <v>32.700000000000003</v>
          </cell>
          <cell r="I106">
            <v>32.299999999999997</v>
          </cell>
          <cell r="J106">
            <v>31.9</v>
          </cell>
        </row>
        <row r="107">
          <cell r="A107" t="str">
            <v>ES52</v>
          </cell>
          <cell r="B107">
            <v>21.9</v>
          </cell>
          <cell r="C107">
            <v>23.5</v>
          </cell>
          <cell r="D107">
            <v>23.7</v>
          </cell>
          <cell r="E107">
            <v>23.8</v>
          </cell>
          <cell r="F107">
            <v>24.5</v>
          </cell>
          <cell r="G107">
            <v>27</v>
          </cell>
          <cell r="H107">
            <v>28.7</v>
          </cell>
          <cell r="I107">
            <v>28.8</v>
          </cell>
          <cell r="J107">
            <v>28.4</v>
          </cell>
        </row>
        <row r="108">
          <cell r="A108" t="str">
            <v>ES53</v>
          </cell>
          <cell r="B108">
            <v>18.3</v>
          </cell>
          <cell r="C108">
            <v>18.5</v>
          </cell>
          <cell r="D108">
            <v>19</v>
          </cell>
          <cell r="E108">
            <v>20.7</v>
          </cell>
          <cell r="F108">
            <v>20</v>
          </cell>
          <cell r="G108">
            <v>18.600000000000001</v>
          </cell>
          <cell r="H108">
            <v>22.1</v>
          </cell>
          <cell r="I108">
            <v>24.9</v>
          </cell>
          <cell r="J108">
            <v>22.3</v>
          </cell>
        </row>
        <row r="109">
          <cell r="A109" t="str">
            <v>ES61</v>
          </cell>
          <cell r="B109">
            <v>22.4</v>
          </cell>
          <cell r="C109">
            <v>22.6</v>
          </cell>
          <cell r="D109">
            <v>22.9</v>
          </cell>
          <cell r="E109">
            <v>23.3</v>
          </cell>
          <cell r="F109">
            <v>24.5</v>
          </cell>
          <cell r="G109">
            <v>25.1</v>
          </cell>
          <cell r="H109">
            <v>26.2</v>
          </cell>
          <cell r="I109">
            <v>26.4</v>
          </cell>
          <cell r="J109">
            <v>27</v>
          </cell>
        </row>
        <row r="110">
          <cell r="A110" t="str">
            <v>ES62</v>
          </cell>
          <cell r="B110">
            <v>22.6</v>
          </cell>
          <cell r="C110">
            <v>24.3</v>
          </cell>
          <cell r="D110">
            <v>24.5</v>
          </cell>
          <cell r="E110">
            <v>27.3</v>
          </cell>
          <cell r="F110">
            <v>24.7</v>
          </cell>
          <cell r="G110">
            <v>24.7</v>
          </cell>
          <cell r="H110">
            <v>25.1</v>
          </cell>
          <cell r="I110">
            <v>25.7</v>
          </cell>
          <cell r="J110">
            <v>25.5</v>
          </cell>
        </row>
        <row r="111">
          <cell r="A111" t="str">
            <v>ES63</v>
          </cell>
          <cell r="B111">
            <v>20.7</v>
          </cell>
          <cell r="C111">
            <v>20.399999999999999</v>
          </cell>
          <cell r="D111">
            <v>30.3</v>
          </cell>
          <cell r="E111">
            <v>24.9</v>
          </cell>
          <cell r="F111">
            <v>30.3</v>
          </cell>
          <cell r="G111">
            <v>22</v>
          </cell>
          <cell r="H111">
            <v>25.6</v>
          </cell>
          <cell r="I111">
            <v>21.5</v>
          </cell>
          <cell r="J111">
            <v>20</v>
          </cell>
        </row>
        <row r="112">
          <cell r="A112" t="str">
            <v>ES64</v>
          </cell>
          <cell r="B112">
            <v>28.6</v>
          </cell>
          <cell r="C112">
            <v>32.5</v>
          </cell>
          <cell r="D112">
            <v>32</v>
          </cell>
          <cell r="E112">
            <v>29.3</v>
          </cell>
          <cell r="F112">
            <v>33</v>
          </cell>
          <cell r="G112">
            <v>26</v>
          </cell>
          <cell r="H112">
            <v>33.1</v>
          </cell>
          <cell r="I112">
            <v>31</v>
          </cell>
          <cell r="J112">
            <v>25.7</v>
          </cell>
        </row>
        <row r="113">
          <cell r="A113" t="str">
            <v>ES70</v>
          </cell>
          <cell r="B113">
            <v>20.6</v>
          </cell>
          <cell r="C113">
            <v>21.9</v>
          </cell>
          <cell r="D113">
            <v>23</v>
          </cell>
          <cell r="E113">
            <v>25.8</v>
          </cell>
          <cell r="F113">
            <v>24.8</v>
          </cell>
          <cell r="G113">
            <v>25.9</v>
          </cell>
          <cell r="H113">
            <v>27.2</v>
          </cell>
          <cell r="I113">
            <v>25.6</v>
          </cell>
          <cell r="J113">
            <v>27</v>
          </cell>
        </row>
        <row r="114">
          <cell r="A114" t="str">
            <v>FR10</v>
          </cell>
          <cell r="B114">
            <v>33.1</v>
          </cell>
          <cell r="C114">
            <v>35.5</v>
          </cell>
          <cell r="D114">
            <v>35.700000000000003</v>
          </cell>
          <cell r="E114">
            <v>37.4</v>
          </cell>
          <cell r="F114">
            <v>38.9</v>
          </cell>
          <cell r="G114">
            <v>37.700000000000003</v>
          </cell>
          <cell r="H114">
            <v>40.9</v>
          </cell>
          <cell r="I114">
            <v>40.799999999999997</v>
          </cell>
          <cell r="J114">
            <v>40.9</v>
          </cell>
        </row>
        <row r="115">
          <cell r="A115" t="str">
            <v>FR21</v>
          </cell>
          <cell r="B115">
            <v>16.399999999999999</v>
          </cell>
          <cell r="C115">
            <v>17.5</v>
          </cell>
          <cell r="D115">
            <v>17.7</v>
          </cell>
          <cell r="E115">
            <v>17.7</v>
          </cell>
          <cell r="F115">
            <v>18.600000000000001</v>
          </cell>
          <cell r="G115">
            <v>18.600000000000001</v>
          </cell>
          <cell r="H115">
            <v>22.7</v>
          </cell>
          <cell r="I115">
            <v>24.1</v>
          </cell>
          <cell r="J115">
            <v>24.8</v>
          </cell>
        </row>
        <row r="116">
          <cell r="A116" t="str">
            <v>FR22</v>
          </cell>
          <cell r="B116">
            <v>16.7</v>
          </cell>
          <cell r="C116">
            <v>17.600000000000001</v>
          </cell>
          <cell r="D116">
            <v>17.8</v>
          </cell>
          <cell r="E116">
            <v>19.2</v>
          </cell>
          <cell r="F116">
            <v>19</v>
          </cell>
          <cell r="G116">
            <v>18</v>
          </cell>
          <cell r="H116">
            <v>21.6</v>
          </cell>
          <cell r="I116">
            <v>19.100000000000001</v>
          </cell>
          <cell r="J116">
            <v>19.100000000000001</v>
          </cell>
        </row>
        <row r="117">
          <cell r="A117" t="str">
            <v>FR23</v>
          </cell>
          <cell r="B117">
            <v>17.100000000000001</v>
          </cell>
          <cell r="C117">
            <v>17.899999999999999</v>
          </cell>
          <cell r="D117">
            <v>21.8</v>
          </cell>
          <cell r="E117">
            <v>23.2</v>
          </cell>
          <cell r="F117">
            <v>20.6</v>
          </cell>
          <cell r="G117">
            <v>20.7</v>
          </cell>
          <cell r="H117">
            <v>20.9</v>
          </cell>
          <cell r="I117">
            <v>21.9</v>
          </cell>
          <cell r="J117">
            <v>22.7</v>
          </cell>
        </row>
        <row r="118">
          <cell r="A118" t="str">
            <v>FR24</v>
          </cell>
          <cell r="B118">
            <v>19</v>
          </cell>
          <cell r="C118">
            <v>19.100000000000001</v>
          </cell>
          <cell r="D118">
            <v>17.100000000000001</v>
          </cell>
          <cell r="E118">
            <v>18.3</v>
          </cell>
          <cell r="F118">
            <v>20.399999999999999</v>
          </cell>
          <cell r="G118">
            <v>23.2</v>
          </cell>
          <cell r="H118">
            <v>20.399999999999999</v>
          </cell>
          <cell r="I118">
            <v>22.9</v>
          </cell>
          <cell r="J118">
            <v>23.7</v>
          </cell>
        </row>
        <row r="119">
          <cell r="A119" t="str">
            <v>FR25</v>
          </cell>
          <cell r="B119">
            <v>18</v>
          </cell>
          <cell r="C119">
            <v>18.899999999999999</v>
          </cell>
          <cell r="D119">
            <v>19.8</v>
          </cell>
          <cell r="E119">
            <v>21.5</v>
          </cell>
          <cell r="F119">
            <v>16.8</v>
          </cell>
          <cell r="G119">
            <v>17.100000000000001</v>
          </cell>
          <cell r="H119">
            <v>23.3</v>
          </cell>
          <cell r="I119">
            <v>24.2</v>
          </cell>
          <cell r="J119">
            <v>24.8</v>
          </cell>
        </row>
        <row r="120">
          <cell r="A120" t="str">
            <v>FR26</v>
          </cell>
          <cell r="B120">
            <v>18.2</v>
          </cell>
          <cell r="C120">
            <v>18</v>
          </cell>
          <cell r="D120">
            <v>20</v>
          </cell>
          <cell r="E120">
            <v>21.1</v>
          </cell>
          <cell r="F120">
            <v>20.6</v>
          </cell>
          <cell r="G120">
            <v>21.5</v>
          </cell>
          <cell r="H120">
            <v>19.5</v>
          </cell>
          <cell r="I120">
            <v>20.3</v>
          </cell>
          <cell r="J120">
            <v>20.6</v>
          </cell>
        </row>
        <row r="121">
          <cell r="A121" t="str">
            <v>FR30</v>
          </cell>
          <cell r="B121">
            <v>17.7</v>
          </cell>
          <cell r="C121">
            <v>17.399999999999999</v>
          </cell>
          <cell r="D121">
            <v>20.3</v>
          </cell>
          <cell r="E121">
            <v>21.5</v>
          </cell>
          <cell r="F121">
            <v>22.9</v>
          </cell>
          <cell r="G121">
            <v>23.4</v>
          </cell>
          <cell r="H121">
            <v>23.6</v>
          </cell>
          <cell r="I121">
            <v>24.7</v>
          </cell>
          <cell r="J121">
            <v>25.9</v>
          </cell>
        </row>
        <row r="122">
          <cell r="A122" t="str">
            <v>FR41</v>
          </cell>
          <cell r="B122">
            <v>20.100000000000001</v>
          </cell>
          <cell r="C122">
            <v>21</v>
          </cell>
          <cell r="D122">
            <v>21.4</v>
          </cell>
          <cell r="E122">
            <v>20.7</v>
          </cell>
          <cell r="F122">
            <v>20.7</v>
          </cell>
          <cell r="G122">
            <v>20</v>
          </cell>
          <cell r="H122">
            <v>22.6</v>
          </cell>
          <cell r="I122">
            <v>23.2</v>
          </cell>
          <cell r="J122">
            <v>25.1</v>
          </cell>
        </row>
        <row r="123">
          <cell r="A123" t="str">
            <v>FR42</v>
          </cell>
          <cell r="B123">
            <v>20.3</v>
          </cell>
          <cell r="C123">
            <v>20.9</v>
          </cell>
          <cell r="D123">
            <v>23.5</v>
          </cell>
          <cell r="E123">
            <v>24.5</v>
          </cell>
          <cell r="F123">
            <v>27</v>
          </cell>
          <cell r="G123">
            <v>26.4</v>
          </cell>
          <cell r="H123">
            <v>27.9</v>
          </cell>
          <cell r="I123">
            <v>28.6</v>
          </cell>
          <cell r="J123">
            <v>27.1</v>
          </cell>
        </row>
        <row r="124">
          <cell r="A124" t="str">
            <v>FR43</v>
          </cell>
          <cell r="B124">
            <v>19.899999999999999</v>
          </cell>
          <cell r="C124">
            <v>18.5</v>
          </cell>
          <cell r="D124">
            <v>21.5</v>
          </cell>
          <cell r="E124">
            <v>21.1</v>
          </cell>
          <cell r="F124">
            <v>21.2</v>
          </cell>
          <cell r="G124">
            <v>22.2</v>
          </cell>
          <cell r="H124">
            <v>20.6</v>
          </cell>
          <cell r="I124">
            <v>21.7</v>
          </cell>
          <cell r="J124">
            <v>22.9</v>
          </cell>
        </row>
        <row r="125">
          <cell r="A125" t="str">
            <v>FR51</v>
          </cell>
          <cell r="B125">
            <v>18.600000000000001</v>
          </cell>
          <cell r="C125">
            <v>19.399999999999999</v>
          </cell>
          <cell r="D125">
            <v>21.2</v>
          </cell>
          <cell r="E125">
            <v>22.5</v>
          </cell>
          <cell r="F125">
            <v>21.9</v>
          </cell>
          <cell r="G125">
            <v>24.6</v>
          </cell>
          <cell r="H125">
            <v>23.7</v>
          </cell>
          <cell r="I125">
            <v>24.3</v>
          </cell>
          <cell r="J125">
            <v>25</v>
          </cell>
        </row>
        <row r="126">
          <cell r="A126" t="str">
            <v>FR52</v>
          </cell>
          <cell r="B126">
            <v>21.6</v>
          </cell>
          <cell r="C126">
            <v>23.2</v>
          </cell>
          <cell r="D126">
            <v>25.5</v>
          </cell>
          <cell r="E126">
            <v>25.6</v>
          </cell>
          <cell r="F126">
            <v>24</v>
          </cell>
          <cell r="G126">
            <v>24.6</v>
          </cell>
          <cell r="H126">
            <v>29.7</v>
          </cell>
          <cell r="I126">
            <v>29.6</v>
          </cell>
          <cell r="J126">
            <v>32.700000000000003</v>
          </cell>
        </row>
        <row r="127">
          <cell r="A127" t="str">
            <v>FR53</v>
          </cell>
          <cell r="B127">
            <v>18.399999999999999</v>
          </cell>
          <cell r="C127">
            <v>18.2</v>
          </cell>
          <cell r="D127">
            <v>19.2</v>
          </cell>
          <cell r="E127">
            <v>19.7</v>
          </cell>
          <cell r="F127">
            <v>20.9</v>
          </cell>
          <cell r="G127">
            <v>22.6</v>
          </cell>
          <cell r="H127">
            <v>23.2</v>
          </cell>
          <cell r="I127">
            <v>24.5</v>
          </cell>
          <cell r="J127">
            <v>21.2</v>
          </cell>
        </row>
        <row r="128">
          <cell r="A128" t="str">
            <v>FR61</v>
          </cell>
          <cell r="B128">
            <v>22.5</v>
          </cell>
          <cell r="C128">
            <v>21.5</v>
          </cell>
          <cell r="D128">
            <v>21.9</v>
          </cell>
          <cell r="E128">
            <v>22.6</v>
          </cell>
          <cell r="F128">
            <v>24.9</v>
          </cell>
          <cell r="G128">
            <v>22.8</v>
          </cell>
          <cell r="H128">
            <v>24.9</v>
          </cell>
          <cell r="I128">
            <v>24.9</v>
          </cell>
          <cell r="J128">
            <v>25.5</v>
          </cell>
        </row>
        <row r="129">
          <cell r="A129" t="str">
            <v>FR62</v>
          </cell>
          <cell r="B129">
            <v>25.4</v>
          </cell>
          <cell r="C129">
            <v>25.4</v>
          </cell>
          <cell r="D129">
            <v>27.5</v>
          </cell>
          <cell r="E129">
            <v>28.1</v>
          </cell>
          <cell r="F129">
            <v>27.7</v>
          </cell>
          <cell r="G129">
            <v>27.9</v>
          </cell>
          <cell r="H129">
            <v>29.6</v>
          </cell>
          <cell r="I129">
            <v>34.4</v>
          </cell>
          <cell r="J129">
            <v>31.8</v>
          </cell>
        </row>
        <row r="130">
          <cell r="A130" t="str">
            <v>FR63</v>
          </cell>
          <cell r="B130">
            <v>17.3</v>
          </cell>
          <cell r="C130">
            <v>18.600000000000001</v>
          </cell>
          <cell r="D130">
            <v>19.399999999999999</v>
          </cell>
          <cell r="E130">
            <v>18.8</v>
          </cell>
          <cell r="F130">
            <v>20.8</v>
          </cell>
          <cell r="G130">
            <v>19.7</v>
          </cell>
          <cell r="H130">
            <v>23.9</v>
          </cell>
          <cell r="I130">
            <v>23.2</v>
          </cell>
          <cell r="J130">
            <v>23.6</v>
          </cell>
        </row>
        <row r="131">
          <cell r="A131" t="str">
            <v>FR71</v>
          </cell>
          <cell r="B131">
            <v>25.1</v>
          </cell>
          <cell r="C131">
            <v>25.8</v>
          </cell>
          <cell r="D131">
            <v>27.4</v>
          </cell>
          <cell r="E131">
            <v>29.8</v>
          </cell>
          <cell r="F131">
            <v>25.5</v>
          </cell>
          <cell r="G131">
            <v>25.8</v>
          </cell>
          <cell r="H131">
            <v>26.8</v>
          </cell>
          <cell r="I131">
            <v>28.2</v>
          </cell>
          <cell r="J131">
            <v>30.5</v>
          </cell>
        </row>
        <row r="132">
          <cell r="A132" t="str">
            <v>FR72</v>
          </cell>
          <cell r="B132">
            <v>21.1</v>
          </cell>
          <cell r="C132">
            <v>20.100000000000001</v>
          </cell>
          <cell r="D132">
            <v>22</v>
          </cell>
          <cell r="E132">
            <v>21.9</v>
          </cell>
          <cell r="F132">
            <v>21.5</v>
          </cell>
          <cell r="G132">
            <v>24.6</v>
          </cell>
          <cell r="H132">
            <v>23.3</v>
          </cell>
          <cell r="I132">
            <v>23.1</v>
          </cell>
          <cell r="J132">
            <v>24.7</v>
          </cell>
        </row>
        <row r="133">
          <cell r="A133" t="str">
            <v>FR81</v>
          </cell>
          <cell r="B133">
            <v>21.3</v>
          </cell>
          <cell r="C133">
            <v>22.2</v>
          </cell>
          <cell r="D133">
            <v>22.3</v>
          </cell>
          <cell r="E133">
            <v>23</v>
          </cell>
          <cell r="F133">
            <v>27.5</v>
          </cell>
          <cell r="G133">
            <v>28.8</v>
          </cell>
          <cell r="H133">
            <v>26.7</v>
          </cell>
          <cell r="I133">
            <v>26.4</v>
          </cell>
          <cell r="J133">
            <v>28.4</v>
          </cell>
        </row>
        <row r="134">
          <cell r="A134" t="str">
            <v>FR82</v>
          </cell>
          <cell r="B134">
            <v>22.4</v>
          </cell>
          <cell r="C134">
            <v>23</v>
          </cell>
          <cell r="D134">
            <v>23.6</v>
          </cell>
          <cell r="E134">
            <v>23.2</v>
          </cell>
          <cell r="F134">
            <v>25.6</v>
          </cell>
          <cell r="G134">
            <v>28.1</v>
          </cell>
          <cell r="H134">
            <v>25.8</v>
          </cell>
          <cell r="I134">
            <v>25.6</v>
          </cell>
          <cell r="J134">
            <v>26.3</v>
          </cell>
        </row>
        <row r="135">
          <cell r="A135" t="str">
            <v>FR83</v>
          </cell>
          <cell r="B135">
            <v>13.4</v>
          </cell>
          <cell r="C135">
            <v>17.3</v>
          </cell>
          <cell r="D135">
            <v>24.9</v>
          </cell>
          <cell r="H135">
            <v>14.8</v>
          </cell>
          <cell r="I135">
            <v>30.1</v>
          </cell>
          <cell r="J135">
            <v>21.4</v>
          </cell>
        </row>
        <row r="136">
          <cell r="A136" t="str">
            <v>FRA1</v>
          </cell>
          <cell r="J136">
            <v>20.5</v>
          </cell>
        </row>
        <row r="137">
          <cell r="A137" t="str">
            <v>FRA2</v>
          </cell>
          <cell r="J137">
            <v>20.7</v>
          </cell>
        </row>
        <row r="138">
          <cell r="A138" t="str">
            <v>FRA3</v>
          </cell>
          <cell r="J138">
            <v>22.4</v>
          </cell>
        </row>
        <row r="139">
          <cell r="A139" t="str">
            <v>FRA4</v>
          </cell>
          <cell r="J139">
            <v>19.100000000000001</v>
          </cell>
        </row>
        <row r="140">
          <cell r="A140" t="str">
            <v>FRA5</v>
          </cell>
        </row>
        <row r="141">
          <cell r="A141" t="str">
            <v>HR03</v>
          </cell>
          <cell r="J141">
            <v>19.5</v>
          </cell>
        </row>
        <row r="142">
          <cell r="A142" t="str">
            <v>HR04</v>
          </cell>
          <cell r="J142">
            <v>17.100000000000001</v>
          </cell>
        </row>
        <row r="143">
          <cell r="A143" t="str">
            <v>ITC1</v>
          </cell>
          <cell r="B143">
            <v>9.4</v>
          </cell>
          <cell r="C143">
            <v>10.199999999999999</v>
          </cell>
          <cell r="D143">
            <v>11.4</v>
          </cell>
          <cell r="E143">
            <v>11.7</v>
          </cell>
          <cell r="F143">
            <v>11.9</v>
          </cell>
          <cell r="G143">
            <v>11.1</v>
          </cell>
          <cell r="H143">
            <v>12.6</v>
          </cell>
          <cell r="I143">
            <v>13.4</v>
          </cell>
          <cell r="J143">
            <v>14.8</v>
          </cell>
        </row>
        <row r="144">
          <cell r="A144" t="str">
            <v>ITC2</v>
          </cell>
          <cell r="B144">
            <v>9.1999999999999993</v>
          </cell>
          <cell r="C144">
            <v>8.4</v>
          </cell>
          <cell r="D144">
            <v>8.1</v>
          </cell>
          <cell r="E144">
            <v>7.9</v>
          </cell>
          <cell r="F144">
            <v>9.9</v>
          </cell>
          <cell r="G144">
            <v>12</v>
          </cell>
          <cell r="H144">
            <v>12</v>
          </cell>
          <cell r="I144">
            <v>13.1</v>
          </cell>
          <cell r="J144">
            <v>12.7</v>
          </cell>
        </row>
        <row r="145">
          <cell r="A145" t="str">
            <v>ITC3</v>
          </cell>
          <cell r="B145">
            <v>12</v>
          </cell>
          <cell r="C145">
            <v>12.6</v>
          </cell>
          <cell r="D145">
            <v>15</v>
          </cell>
          <cell r="E145">
            <v>14.3</v>
          </cell>
          <cell r="F145">
            <v>14.8</v>
          </cell>
          <cell r="G145">
            <v>17.5</v>
          </cell>
          <cell r="H145">
            <v>16.8</v>
          </cell>
          <cell r="I145">
            <v>17</v>
          </cell>
          <cell r="J145">
            <v>17.899999999999999</v>
          </cell>
        </row>
        <row r="146">
          <cell r="A146" t="str">
            <v>ITC4</v>
          </cell>
          <cell r="B146">
            <v>12</v>
          </cell>
          <cell r="C146">
            <v>11.1</v>
          </cell>
          <cell r="D146">
            <v>11.7</v>
          </cell>
          <cell r="E146">
            <v>12.9</v>
          </cell>
          <cell r="F146">
            <v>12.8</v>
          </cell>
          <cell r="G146">
            <v>14</v>
          </cell>
          <cell r="H146">
            <v>14.5</v>
          </cell>
          <cell r="I146">
            <v>14.8</v>
          </cell>
          <cell r="J146">
            <v>15.8</v>
          </cell>
        </row>
        <row r="147">
          <cell r="A147" t="str">
            <v>ITH1</v>
          </cell>
          <cell r="B147">
            <v>7.4</v>
          </cell>
          <cell r="C147">
            <v>7.6</v>
          </cell>
          <cell r="D147">
            <v>8.5</v>
          </cell>
          <cell r="E147">
            <v>9.3000000000000007</v>
          </cell>
          <cell r="F147">
            <v>9.8000000000000007</v>
          </cell>
          <cell r="G147">
            <v>9.9</v>
          </cell>
          <cell r="H147">
            <v>11</v>
          </cell>
          <cell r="I147">
            <v>10.5</v>
          </cell>
          <cell r="J147">
            <v>10.7</v>
          </cell>
        </row>
        <row r="148">
          <cell r="A148" t="str">
            <v>ITH2</v>
          </cell>
          <cell r="B148">
            <v>9.5</v>
          </cell>
          <cell r="C148">
            <v>10</v>
          </cell>
          <cell r="D148">
            <v>12.2</v>
          </cell>
          <cell r="E148">
            <v>11.8</v>
          </cell>
          <cell r="F148">
            <v>12.6</v>
          </cell>
          <cell r="G148">
            <v>10.7</v>
          </cell>
          <cell r="H148">
            <v>13.6</v>
          </cell>
          <cell r="I148">
            <v>14.9</v>
          </cell>
          <cell r="J148">
            <v>16.100000000000001</v>
          </cell>
        </row>
        <row r="149">
          <cell r="A149" t="str">
            <v>ITH3</v>
          </cell>
          <cell r="B149">
            <v>9.9</v>
          </cell>
          <cell r="C149">
            <v>9.9</v>
          </cell>
          <cell r="D149">
            <v>11.2</v>
          </cell>
          <cell r="E149">
            <v>10.9</v>
          </cell>
          <cell r="F149">
            <v>11</v>
          </cell>
          <cell r="G149">
            <v>12.3</v>
          </cell>
          <cell r="H149">
            <v>12.7</v>
          </cell>
          <cell r="I149">
            <v>12.9</v>
          </cell>
          <cell r="J149">
            <v>13.6</v>
          </cell>
        </row>
        <row r="150">
          <cell r="A150" t="str">
            <v>ITH4</v>
          </cell>
          <cell r="B150">
            <v>9.8000000000000007</v>
          </cell>
          <cell r="C150">
            <v>10.9</v>
          </cell>
          <cell r="D150">
            <v>10.199999999999999</v>
          </cell>
          <cell r="E150">
            <v>11.4</v>
          </cell>
          <cell r="F150">
            <v>12</v>
          </cell>
          <cell r="G150">
            <v>11</v>
          </cell>
          <cell r="H150">
            <v>14.6</v>
          </cell>
          <cell r="I150">
            <v>15.4</v>
          </cell>
          <cell r="J150">
            <v>14.9</v>
          </cell>
        </row>
        <row r="151">
          <cell r="A151" t="str">
            <v>ITH5</v>
          </cell>
          <cell r="H151">
            <v>14.7</v>
          </cell>
          <cell r="I151">
            <v>15.4</v>
          </cell>
          <cell r="J151">
            <v>15.9</v>
          </cell>
        </row>
        <row r="152">
          <cell r="A152" t="str">
            <v>ITI1</v>
          </cell>
          <cell r="B152">
            <v>10.4</v>
          </cell>
          <cell r="C152">
            <v>10.5</v>
          </cell>
          <cell r="D152">
            <v>10.5</v>
          </cell>
          <cell r="E152">
            <v>11.6</v>
          </cell>
          <cell r="F152">
            <v>13.9</v>
          </cell>
          <cell r="G152">
            <v>13.9</v>
          </cell>
          <cell r="H152">
            <v>15</v>
          </cell>
          <cell r="I152">
            <v>16</v>
          </cell>
          <cell r="J152">
            <v>16.100000000000001</v>
          </cell>
        </row>
        <row r="153">
          <cell r="A153" t="str">
            <v>ITI2</v>
          </cell>
          <cell r="B153">
            <v>13</v>
          </cell>
          <cell r="C153">
            <v>13.1</v>
          </cell>
          <cell r="D153">
            <v>11.1</v>
          </cell>
          <cell r="E153">
            <v>13.7</v>
          </cell>
          <cell r="F153">
            <v>14</v>
          </cell>
          <cell r="G153">
            <v>17.5</v>
          </cell>
          <cell r="H153">
            <v>15.5</v>
          </cell>
          <cell r="I153">
            <v>16.8</v>
          </cell>
          <cell r="J153">
            <v>15.9</v>
          </cell>
        </row>
        <row r="154">
          <cell r="A154" t="str">
            <v>ITI3</v>
          </cell>
          <cell r="H154">
            <v>15.3</v>
          </cell>
          <cell r="I154">
            <v>16.3</v>
          </cell>
          <cell r="J154">
            <v>15.4</v>
          </cell>
        </row>
        <row r="155">
          <cell r="A155" t="str">
            <v>ITI4</v>
          </cell>
          <cell r="B155">
            <v>14.9</v>
          </cell>
          <cell r="C155">
            <v>15.3</v>
          </cell>
          <cell r="D155">
            <v>16.3</v>
          </cell>
          <cell r="E155">
            <v>15.4</v>
          </cell>
          <cell r="F155">
            <v>16.399999999999999</v>
          </cell>
          <cell r="G155">
            <v>18</v>
          </cell>
          <cell r="H155">
            <v>19.2</v>
          </cell>
          <cell r="I155">
            <v>19.399999999999999</v>
          </cell>
          <cell r="J155">
            <v>21.1</v>
          </cell>
        </row>
        <row r="156">
          <cell r="A156" t="str">
            <v>ITF1</v>
          </cell>
          <cell r="B156">
            <v>10.5</v>
          </cell>
          <cell r="C156">
            <v>11.3</v>
          </cell>
          <cell r="D156">
            <v>11.5</v>
          </cell>
          <cell r="E156">
            <v>14</v>
          </cell>
          <cell r="F156">
            <v>12.8</v>
          </cell>
          <cell r="G156">
            <v>15.1</v>
          </cell>
          <cell r="H156">
            <v>16.600000000000001</v>
          </cell>
          <cell r="I156">
            <v>16.5</v>
          </cell>
          <cell r="J156">
            <v>15.9</v>
          </cell>
        </row>
        <row r="157">
          <cell r="A157" t="str">
            <v>ITF2</v>
          </cell>
          <cell r="B157">
            <v>11.8</v>
          </cell>
          <cell r="C157">
            <v>11.9</v>
          </cell>
          <cell r="D157">
            <v>10.9</v>
          </cell>
          <cell r="E157">
            <v>12.3</v>
          </cell>
          <cell r="F157">
            <v>12.3</v>
          </cell>
          <cell r="G157">
            <v>15.2</v>
          </cell>
          <cell r="H157">
            <v>15.4</v>
          </cell>
          <cell r="I157">
            <v>15.6</v>
          </cell>
          <cell r="J157">
            <v>16.600000000000001</v>
          </cell>
        </row>
        <row r="158">
          <cell r="A158" t="str">
            <v>ITF3</v>
          </cell>
          <cell r="B158">
            <v>11.8</v>
          </cell>
          <cell r="C158">
            <v>11.8</v>
          </cell>
          <cell r="D158">
            <v>11.7</v>
          </cell>
          <cell r="E158">
            <v>11.7</v>
          </cell>
          <cell r="F158">
            <v>12.3</v>
          </cell>
          <cell r="G158">
            <v>12.7</v>
          </cell>
          <cell r="H158">
            <v>14.5</v>
          </cell>
          <cell r="I158">
            <v>14.8</v>
          </cell>
          <cell r="J158">
            <v>14.8</v>
          </cell>
        </row>
        <row r="159">
          <cell r="A159" t="str">
            <v>ITF4</v>
          </cell>
          <cell r="B159">
            <v>10.5</v>
          </cell>
          <cell r="C159">
            <v>11.1</v>
          </cell>
          <cell r="D159">
            <v>12.2</v>
          </cell>
          <cell r="E159">
            <v>12.3</v>
          </cell>
          <cell r="F159">
            <v>12</v>
          </cell>
          <cell r="G159">
            <v>11.8</v>
          </cell>
          <cell r="H159">
            <v>12</v>
          </cell>
          <cell r="I159">
            <v>13.5</v>
          </cell>
          <cell r="J159">
            <v>14.2</v>
          </cell>
        </row>
        <row r="160">
          <cell r="A160" t="str">
            <v>ITF5</v>
          </cell>
          <cell r="B160">
            <v>8.3000000000000007</v>
          </cell>
          <cell r="C160">
            <v>8.1</v>
          </cell>
          <cell r="D160">
            <v>8.4</v>
          </cell>
          <cell r="E160">
            <v>10.6</v>
          </cell>
          <cell r="F160">
            <v>11.2</v>
          </cell>
          <cell r="G160">
            <v>10.8</v>
          </cell>
          <cell r="H160">
            <v>12.9</v>
          </cell>
          <cell r="I160">
            <v>13.8</v>
          </cell>
          <cell r="J160">
            <v>14.8</v>
          </cell>
        </row>
        <row r="161">
          <cell r="A161" t="str">
            <v>ITF6</v>
          </cell>
          <cell r="B161">
            <v>10.8</v>
          </cell>
          <cell r="C161">
            <v>11.7</v>
          </cell>
          <cell r="D161">
            <v>12.4</v>
          </cell>
          <cell r="E161">
            <v>11.3</v>
          </cell>
          <cell r="F161">
            <v>12.2</v>
          </cell>
          <cell r="G161">
            <v>16</v>
          </cell>
          <cell r="H161">
            <v>15.2</v>
          </cell>
          <cell r="I161">
            <v>15.6</v>
          </cell>
          <cell r="J161">
            <v>17.3</v>
          </cell>
        </row>
        <row r="162">
          <cell r="A162" t="str">
            <v>ITG1</v>
          </cell>
          <cell r="B162">
            <v>11.8</v>
          </cell>
          <cell r="C162">
            <v>11.2</v>
          </cell>
          <cell r="D162">
            <v>12.4</v>
          </cell>
          <cell r="E162">
            <v>13</v>
          </cell>
          <cell r="F162">
            <v>12.4</v>
          </cell>
          <cell r="G162">
            <v>12.9</v>
          </cell>
          <cell r="H162">
            <v>13.4</v>
          </cell>
          <cell r="I162">
            <v>14.2</v>
          </cell>
          <cell r="J162">
            <v>14.9</v>
          </cell>
        </row>
        <row r="163">
          <cell r="A163" t="str">
            <v>ITG2</v>
          </cell>
          <cell r="B163">
            <v>9.1</v>
          </cell>
          <cell r="C163">
            <v>9</v>
          </cell>
          <cell r="D163">
            <v>10.199999999999999</v>
          </cell>
          <cell r="E163">
            <v>9.8000000000000007</v>
          </cell>
          <cell r="F163">
            <v>10.7</v>
          </cell>
          <cell r="G163">
            <v>9.6999999999999993</v>
          </cell>
          <cell r="H163">
            <v>11.3</v>
          </cell>
          <cell r="I163">
            <v>12.6</v>
          </cell>
          <cell r="J163">
            <v>13</v>
          </cell>
        </row>
        <row r="164">
          <cell r="A164" t="str">
            <v>CY00</v>
          </cell>
          <cell r="B164">
            <v>26.6</v>
          </cell>
          <cell r="C164">
            <v>27.9</v>
          </cell>
          <cell r="D164">
            <v>29.9</v>
          </cell>
          <cell r="E164">
            <v>31.9</v>
          </cell>
          <cell r="F164">
            <v>32.5</v>
          </cell>
          <cell r="G164">
            <v>31.7</v>
          </cell>
          <cell r="H164">
            <v>31.2</v>
          </cell>
          <cell r="I164">
            <v>33.5</v>
          </cell>
          <cell r="J164">
            <v>35.6</v>
          </cell>
        </row>
        <row r="165">
          <cell r="A165" t="str">
            <v>LV00</v>
          </cell>
          <cell r="B165">
            <v>18.600000000000001</v>
          </cell>
          <cell r="C165">
            <v>19.3</v>
          </cell>
          <cell r="D165">
            <v>19.100000000000001</v>
          </cell>
          <cell r="E165">
            <v>19.8</v>
          </cell>
          <cell r="F165">
            <v>19</v>
          </cell>
          <cell r="G165">
            <v>20.5</v>
          </cell>
          <cell r="H165">
            <v>21.8</v>
          </cell>
          <cell r="I165">
            <v>22.4</v>
          </cell>
          <cell r="J165">
            <v>23.2</v>
          </cell>
        </row>
        <row r="166">
          <cell r="A166" t="str">
            <v>LT00</v>
          </cell>
          <cell r="B166">
            <v>43.2</v>
          </cell>
          <cell r="C166">
            <v>42.5</v>
          </cell>
          <cell r="D166">
            <v>25</v>
          </cell>
          <cell r="E166">
            <v>23.9</v>
          </cell>
          <cell r="F166">
            <v>24.6</v>
          </cell>
          <cell r="G166">
            <v>27.1</v>
          </cell>
          <cell r="H166">
            <v>29.4</v>
          </cell>
          <cell r="I166">
            <v>29.4</v>
          </cell>
          <cell r="J166">
            <v>31.5</v>
          </cell>
        </row>
        <row r="167">
          <cell r="A167" t="str">
            <v>LU00</v>
          </cell>
          <cell r="B167">
            <v>20.3</v>
          </cell>
          <cell r="C167">
            <v>20.7</v>
          </cell>
          <cell r="D167">
            <v>20.6</v>
          </cell>
          <cell r="E167">
            <v>20.7</v>
          </cell>
          <cell r="F167">
            <v>16.3</v>
          </cell>
          <cell r="G167">
            <v>26.9</v>
          </cell>
          <cell r="H167">
            <v>29.6</v>
          </cell>
          <cell r="I167">
            <v>26.8</v>
          </cell>
          <cell r="J167">
            <v>29.3</v>
          </cell>
        </row>
        <row r="168">
          <cell r="A168" t="str">
            <v>HU10</v>
          </cell>
          <cell r="B168">
            <v>23.8</v>
          </cell>
          <cell r="C168">
            <v>23.1</v>
          </cell>
          <cell r="D168">
            <v>23.4</v>
          </cell>
          <cell r="E168">
            <v>23.4</v>
          </cell>
          <cell r="F168">
            <v>25.4</v>
          </cell>
          <cell r="G168">
            <v>28.7</v>
          </cell>
          <cell r="H168">
            <v>29.4</v>
          </cell>
          <cell r="I168">
            <v>29.7</v>
          </cell>
          <cell r="J168">
            <v>29.8</v>
          </cell>
        </row>
        <row r="169">
          <cell r="A169" t="str">
            <v>HU21</v>
          </cell>
          <cell r="B169">
            <v>14.7</v>
          </cell>
          <cell r="C169">
            <v>13.7</v>
          </cell>
          <cell r="D169">
            <v>12.8</v>
          </cell>
          <cell r="E169">
            <v>13.4</v>
          </cell>
          <cell r="F169">
            <v>15.2</v>
          </cell>
          <cell r="G169">
            <v>14.9</v>
          </cell>
          <cell r="H169">
            <v>14.3</v>
          </cell>
          <cell r="I169">
            <v>15</v>
          </cell>
          <cell r="J169">
            <v>15.7</v>
          </cell>
        </row>
        <row r="170">
          <cell r="A170" t="str">
            <v>HU22</v>
          </cell>
          <cell r="B170">
            <v>13.6</v>
          </cell>
          <cell r="C170">
            <v>13.8</v>
          </cell>
          <cell r="D170">
            <v>14.2</v>
          </cell>
          <cell r="E170">
            <v>13.9</v>
          </cell>
          <cell r="F170">
            <v>14.8</v>
          </cell>
          <cell r="G170">
            <v>16.100000000000001</v>
          </cell>
          <cell r="H170">
            <v>15.2</v>
          </cell>
          <cell r="I170">
            <v>14.5</v>
          </cell>
          <cell r="J170">
            <v>15.6</v>
          </cell>
        </row>
        <row r="171">
          <cell r="A171" t="str">
            <v>HU23</v>
          </cell>
          <cell r="B171">
            <v>11.3</v>
          </cell>
          <cell r="C171">
            <v>13.6</v>
          </cell>
          <cell r="D171">
            <v>14.8</v>
          </cell>
          <cell r="E171">
            <v>13.8</v>
          </cell>
          <cell r="F171">
            <v>14.1</v>
          </cell>
          <cell r="G171">
            <v>16.3</v>
          </cell>
          <cell r="H171">
            <v>16.100000000000001</v>
          </cell>
          <cell r="I171">
            <v>16.3</v>
          </cell>
          <cell r="J171">
            <v>16.100000000000001</v>
          </cell>
        </row>
        <row r="172">
          <cell r="A172" t="str">
            <v>HU31</v>
          </cell>
          <cell r="B172">
            <v>14.3</v>
          </cell>
          <cell r="C172">
            <v>12.9</v>
          </cell>
          <cell r="D172">
            <v>13.1</v>
          </cell>
          <cell r="E172">
            <v>14.1</v>
          </cell>
          <cell r="F172">
            <v>13.8</v>
          </cell>
          <cell r="G172">
            <v>15.6</v>
          </cell>
          <cell r="H172">
            <v>16.399999999999999</v>
          </cell>
          <cell r="I172">
            <v>16.899999999999999</v>
          </cell>
          <cell r="J172">
            <v>15.9</v>
          </cell>
        </row>
        <row r="173">
          <cell r="A173" t="str">
            <v>HU32</v>
          </cell>
          <cell r="B173">
            <v>13.8</v>
          </cell>
          <cell r="C173">
            <v>13.3</v>
          </cell>
          <cell r="D173">
            <v>13.8</v>
          </cell>
          <cell r="E173">
            <v>14.8</v>
          </cell>
          <cell r="F173">
            <v>16.2</v>
          </cell>
          <cell r="G173">
            <v>16.600000000000001</v>
          </cell>
          <cell r="H173">
            <v>17.399999999999999</v>
          </cell>
          <cell r="I173">
            <v>17.8</v>
          </cell>
          <cell r="J173">
            <v>17.7</v>
          </cell>
        </row>
        <row r="174">
          <cell r="A174" t="str">
            <v>HU33</v>
          </cell>
          <cell r="B174">
            <v>11.8</v>
          </cell>
          <cell r="C174">
            <v>11.6</v>
          </cell>
          <cell r="D174">
            <v>11.7</v>
          </cell>
          <cell r="E174">
            <v>12.6</v>
          </cell>
          <cell r="F174">
            <v>13.4</v>
          </cell>
          <cell r="G174">
            <v>16.2</v>
          </cell>
          <cell r="H174">
            <v>16.899999999999999</v>
          </cell>
          <cell r="I174">
            <v>16.899999999999999</v>
          </cell>
          <cell r="J174">
            <v>18.100000000000001</v>
          </cell>
        </row>
        <row r="175">
          <cell r="A175" t="str">
            <v>MT00</v>
          </cell>
          <cell r="C175">
            <v>7.5</v>
          </cell>
          <cell r="D175">
            <v>12.7</v>
          </cell>
          <cell r="E175">
            <v>12</v>
          </cell>
          <cell r="F175">
            <v>12.4</v>
          </cell>
          <cell r="G175">
            <v>15.2</v>
          </cell>
          <cell r="H175">
            <v>15.4</v>
          </cell>
          <cell r="I175">
            <v>16.100000000000001</v>
          </cell>
          <cell r="J175">
            <v>17.5</v>
          </cell>
        </row>
        <row r="176">
          <cell r="A176" t="str">
            <v>NL11</v>
          </cell>
          <cell r="B176">
            <v>23.1</v>
          </cell>
          <cell r="C176">
            <v>25.5</v>
          </cell>
          <cell r="D176">
            <v>22.9</v>
          </cell>
          <cell r="E176">
            <v>24.1</v>
          </cell>
          <cell r="F176">
            <v>25.8</v>
          </cell>
          <cell r="G176">
            <v>29.2</v>
          </cell>
          <cell r="H176">
            <v>29.7</v>
          </cell>
          <cell r="I176">
            <v>30.8</v>
          </cell>
          <cell r="J176">
            <v>30.1</v>
          </cell>
        </row>
        <row r="177">
          <cell r="A177" t="str">
            <v>NL12</v>
          </cell>
          <cell r="B177">
            <v>17.600000000000001</v>
          </cell>
          <cell r="C177">
            <v>20</v>
          </cell>
          <cell r="D177">
            <v>18.3</v>
          </cell>
          <cell r="E177">
            <v>19.3</v>
          </cell>
          <cell r="F177">
            <v>22.2</v>
          </cell>
          <cell r="G177">
            <v>23.2</v>
          </cell>
          <cell r="H177">
            <v>23.5</v>
          </cell>
          <cell r="I177">
            <v>23.5</v>
          </cell>
          <cell r="J177">
            <v>24.5</v>
          </cell>
        </row>
        <row r="178">
          <cell r="A178" t="str">
            <v>NL13</v>
          </cell>
          <cell r="B178">
            <v>17.399999999999999</v>
          </cell>
          <cell r="C178">
            <v>15.7</v>
          </cell>
          <cell r="D178">
            <v>17.100000000000001</v>
          </cell>
          <cell r="E178">
            <v>17</v>
          </cell>
          <cell r="F178">
            <v>17.399999999999999</v>
          </cell>
          <cell r="G178">
            <v>21.6</v>
          </cell>
          <cell r="H178">
            <v>25.3</v>
          </cell>
          <cell r="I178">
            <v>24.4</v>
          </cell>
          <cell r="J178">
            <v>25</v>
          </cell>
        </row>
        <row r="179">
          <cell r="A179" t="str">
            <v>NL21</v>
          </cell>
          <cell r="B179">
            <v>18.600000000000001</v>
          </cell>
          <cell r="C179">
            <v>18.5</v>
          </cell>
          <cell r="D179">
            <v>19.100000000000001</v>
          </cell>
          <cell r="E179">
            <v>19.399999999999999</v>
          </cell>
          <cell r="F179">
            <v>21.5</v>
          </cell>
          <cell r="G179">
            <v>22.6</v>
          </cell>
          <cell r="H179">
            <v>26.2</v>
          </cell>
          <cell r="I179">
            <v>25.5</v>
          </cell>
          <cell r="J179">
            <v>25.8</v>
          </cell>
        </row>
        <row r="180">
          <cell r="A180" t="str">
            <v>NL22</v>
          </cell>
          <cell r="B180">
            <v>22.7</v>
          </cell>
          <cell r="C180">
            <v>23.1</v>
          </cell>
          <cell r="D180">
            <v>21.8</v>
          </cell>
          <cell r="E180">
            <v>22.8</v>
          </cell>
          <cell r="F180">
            <v>25.3</v>
          </cell>
          <cell r="G180">
            <v>26.4</v>
          </cell>
          <cell r="H180">
            <v>27.4</v>
          </cell>
          <cell r="I180">
            <v>28.5</v>
          </cell>
          <cell r="J180">
            <v>28.5</v>
          </cell>
        </row>
        <row r="181">
          <cell r="A181" t="str">
            <v>NL23</v>
          </cell>
          <cell r="B181">
            <v>18.2</v>
          </cell>
          <cell r="C181">
            <v>18.2</v>
          </cell>
          <cell r="D181">
            <v>18.7</v>
          </cell>
          <cell r="E181">
            <v>22.5</v>
          </cell>
          <cell r="F181">
            <v>21.8</v>
          </cell>
          <cell r="G181">
            <v>27.8</v>
          </cell>
          <cell r="H181">
            <v>25.2</v>
          </cell>
          <cell r="I181">
            <v>24</v>
          </cell>
          <cell r="J181">
            <v>23.8</v>
          </cell>
        </row>
        <row r="182">
          <cell r="A182" t="str">
            <v>NL31</v>
          </cell>
          <cell r="B182">
            <v>29.9</v>
          </cell>
          <cell r="C182">
            <v>32.700000000000003</v>
          </cell>
          <cell r="D182">
            <v>31.5</v>
          </cell>
          <cell r="E182">
            <v>32.6</v>
          </cell>
          <cell r="F182">
            <v>36.700000000000003</v>
          </cell>
          <cell r="G182">
            <v>37</v>
          </cell>
          <cell r="H182">
            <v>38.5</v>
          </cell>
          <cell r="I182">
            <v>38.4</v>
          </cell>
          <cell r="J182">
            <v>38.5</v>
          </cell>
        </row>
        <row r="183">
          <cell r="A183" t="str">
            <v>NL32</v>
          </cell>
          <cell r="B183">
            <v>26.5</v>
          </cell>
          <cell r="C183">
            <v>28.5</v>
          </cell>
          <cell r="D183">
            <v>29.2</v>
          </cell>
          <cell r="E183">
            <v>30</v>
          </cell>
          <cell r="F183">
            <v>33.4</v>
          </cell>
          <cell r="G183">
            <v>35.799999999999997</v>
          </cell>
          <cell r="H183">
            <v>35.9</v>
          </cell>
          <cell r="I183">
            <v>35</v>
          </cell>
          <cell r="J183">
            <v>35.200000000000003</v>
          </cell>
        </row>
        <row r="184">
          <cell r="A184" t="str">
            <v>NL33</v>
          </cell>
          <cell r="B184">
            <v>25.8</v>
          </cell>
          <cell r="C184">
            <v>25.7</v>
          </cell>
          <cell r="D184">
            <v>24.5</v>
          </cell>
          <cell r="E184">
            <v>25</v>
          </cell>
          <cell r="F184">
            <v>26.7</v>
          </cell>
          <cell r="G184">
            <v>28.8</v>
          </cell>
          <cell r="H184">
            <v>30.6</v>
          </cell>
          <cell r="I184">
            <v>29.9</v>
          </cell>
          <cell r="J184">
            <v>30.9</v>
          </cell>
        </row>
        <row r="185">
          <cell r="A185" t="str">
            <v>NL34</v>
          </cell>
          <cell r="B185">
            <v>14.5</v>
          </cell>
          <cell r="C185">
            <v>17.8</v>
          </cell>
          <cell r="D185">
            <v>18.899999999999999</v>
          </cell>
          <cell r="E185">
            <v>17.399999999999999</v>
          </cell>
          <cell r="F185">
            <v>21.1</v>
          </cell>
          <cell r="G185">
            <v>20.100000000000001</v>
          </cell>
          <cell r="H185">
            <v>21.7</v>
          </cell>
          <cell r="I185">
            <v>21.3</v>
          </cell>
          <cell r="J185">
            <v>20.6</v>
          </cell>
        </row>
        <row r="186">
          <cell r="A186" t="str">
            <v>NL41</v>
          </cell>
          <cell r="B186">
            <v>21.4</v>
          </cell>
          <cell r="C186">
            <v>22</v>
          </cell>
          <cell r="D186">
            <v>22.2</v>
          </cell>
          <cell r="E186">
            <v>22.8</v>
          </cell>
          <cell r="F186">
            <v>25.3</v>
          </cell>
          <cell r="G186">
            <v>27.4</v>
          </cell>
          <cell r="H186">
            <v>27.8</v>
          </cell>
          <cell r="I186">
            <v>28.1</v>
          </cell>
          <cell r="J186">
            <v>28.9</v>
          </cell>
        </row>
        <row r="187">
          <cell r="A187" t="str">
            <v>NL42</v>
          </cell>
          <cell r="B187">
            <v>21.1</v>
          </cell>
          <cell r="C187">
            <v>20</v>
          </cell>
          <cell r="D187">
            <v>20.5</v>
          </cell>
          <cell r="E187">
            <v>21</v>
          </cell>
          <cell r="F187">
            <v>21.8</v>
          </cell>
          <cell r="G187">
            <v>25.2</v>
          </cell>
          <cell r="H187">
            <v>24.4</v>
          </cell>
          <cell r="I187">
            <v>24.6</v>
          </cell>
          <cell r="J187">
            <v>24.5</v>
          </cell>
        </row>
        <row r="188">
          <cell r="A188" t="str">
            <v>AT11</v>
          </cell>
          <cell r="B188">
            <v>11.1</v>
          </cell>
          <cell r="C188">
            <v>11.8</v>
          </cell>
          <cell r="D188">
            <v>11.3</v>
          </cell>
          <cell r="E188">
            <v>13.6</v>
          </cell>
          <cell r="F188">
            <v>13.5</v>
          </cell>
          <cell r="G188">
            <v>14.5</v>
          </cell>
          <cell r="H188">
            <v>13.2</v>
          </cell>
          <cell r="I188">
            <v>15.4</v>
          </cell>
          <cell r="J188">
            <v>14</v>
          </cell>
        </row>
        <row r="189">
          <cell r="A189" t="str">
            <v>AT12</v>
          </cell>
          <cell r="B189">
            <v>14.5</v>
          </cell>
          <cell r="C189">
            <v>14.3</v>
          </cell>
          <cell r="D189">
            <v>14</v>
          </cell>
          <cell r="E189">
            <v>16.100000000000001</v>
          </cell>
          <cell r="F189">
            <v>14.4</v>
          </cell>
          <cell r="G189">
            <v>17.7</v>
          </cell>
          <cell r="H189">
            <v>17</v>
          </cell>
          <cell r="I189">
            <v>15.6</v>
          </cell>
          <cell r="J189">
            <v>15</v>
          </cell>
        </row>
        <row r="190">
          <cell r="A190" t="str">
            <v>AT13</v>
          </cell>
          <cell r="B190">
            <v>19.399999999999999</v>
          </cell>
          <cell r="C190">
            <v>21.1</v>
          </cell>
          <cell r="D190">
            <v>20.9</v>
          </cell>
          <cell r="E190">
            <v>22.3</v>
          </cell>
          <cell r="F190">
            <v>22.6</v>
          </cell>
          <cell r="G190">
            <v>26.5</v>
          </cell>
          <cell r="H190">
            <v>24.8</v>
          </cell>
          <cell r="I190">
            <v>24.9</v>
          </cell>
          <cell r="J190">
            <v>23.8</v>
          </cell>
        </row>
        <row r="191">
          <cell r="A191" t="str">
            <v>AT21</v>
          </cell>
          <cell r="B191">
            <v>13.2</v>
          </cell>
          <cell r="C191">
            <v>14.2</v>
          </cell>
          <cell r="D191">
            <v>14.6</v>
          </cell>
          <cell r="E191">
            <v>16.899999999999999</v>
          </cell>
          <cell r="F191">
            <v>15.3</v>
          </cell>
          <cell r="G191">
            <v>18.100000000000001</v>
          </cell>
          <cell r="H191">
            <v>17.2</v>
          </cell>
          <cell r="I191">
            <v>16.7</v>
          </cell>
          <cell r="J191">
            <v>16.5</v>
          </cell>
        </row>
        <row r="192">
          <cell r="A192" t="str">
            <v>AT22</v>
          </cell>
          <cell r="B192">
            <v>13.7</v>
          </cell>
          <cell r="C192">
            <v>12.3</v>
          </cell>
          <cell r="D192">
            <v>13.7</v>
          </cell>
          <cell r="E192">
            <v>16.3</v>
          </cell>
          <cell r="F192">
            <v>16</v>
          </cell>
          <cell r="G192">
            <v>16.899999999999999</v>
          </cell>
          <cell r="H192">
            <v>17.2</v>
          </cell>
          <cell r="I192">
            <v>16.600000000000001</v>
          </cell>
          <cell r="J192">
            <v>16.600000000000001</v>
          </cell>
        </row>
        <row r="193">
          <cell r="A193" t="str">
            <v>AT31</v>
          </cell>
          <cell r="B193">
            <v>13.5</v>
          </cell>
          <cell r="C193">
            <v>12.9</v>
          </cell>
          <cell r="D193">
            <v>13.8</v>
          </cell>
          <cell r="E193">
            <v>16.3</v>
          </cell>
          <cell r="F193">
            <v>15.9</v>
          </cell>
          <cell r="G193">
            <v>15.8</v>
          </cell>
          <cell r="H193">
            <v>15.9</v>
          </cell>
          <cell r="I193">
            <v>15.9</v>
          </cell>
          <cell r="J193">
            <v>16.100000000000001</v>
          </cell>
        </row>
        <row r="194">
          <cell r="A194" t="str">
            <v>AT32</v>
          </cell>
          <cell r="B194">
            <v>16.8</v>
          </cell>
          <cell r="C194">
            <v>16</v>
          </cell>
          <cell r="D194">
            <v>15.9</v>
          </cell>
          <cell r="E194">
            <v>17.100000000000001</v>
          </cell>
          <cell r="F194">
            <v>17.100000000000001</v>
          </cell>
          <cell r="G194">
            <v>20.3</v>
          </cell>
          <cell r="H194">
            <v>18.7</v>
          </cell>
          <cell r="I194">
            <v>17.7</v>
          </cell>
          <cell r="J194">
            <v>17.7</v>
          </cell>
        </row>
        <row r="195">
          <cell r="A195" t="str">
            <v>AT33</v>
          </cell>
          <cell r="B195">
            <v>11.7</v>
          </cell>
          <cell r="C195">
            <v>13.4</v>
          </cell>
          <cell r="D195">
            <v>14.5</v>
          </cell>
          <cell r="E195">
            <v>17.899999999999999</v>
          </cell>
          <cell r="F195">
            <v>17.7</v>
          </cell>
          <cell r="G195">
            <v>17.399999999999999</v>
          </cell>
          <cell r="H195">
            <v>15.3</v>
          </cell>
          <cell r="I195">
            <v>14.7</v>
          </cell>
          <cell r="J195">
            <v>15.9</v>
          </cell>
        </row>
        <row r="196">
          <cell r="A196" t="str">
            <v>AT34</v>
          </cell>
          <cell r="B196">
            <v>12.7</v>
          </cell>
          <cell r="C196">
            <v>14.6</v>
          </cell>
          <cell r="D196">
            <v>15.8</v>
          </cell>
          <cell r="E196">
            <v>17</v>
          </cell>
          <cell r="F196">
            <v>17.899999999999999</v>
          </cell>
          <cell r="G196">
            <v>17.2</v>
          </cell>
          <cell r="H196">
            <v>15.8</v>
          </cell>
          <cell r="I196">
            <v>16</v>
          </cell>
          <cell r="J196">
            <v>16.3</v>
          </cell>
        </row>
        <row r="197">
          <cell r="A197" t="str">
            <v>PL11</v>
          </cell>
          <cell r="B197">
            <v>10.199999999999999</v>
          </cell>
          <cell r="C197">
            <v>13.6</v>
          </cell>
          <cell r="D197">
            <v>12.6</v>
          </cell>
          <cell r="E197">
            <v>13.9</v>
          </cell>
          <cell r="F197">
            <v>16.399999999999999</v>
          </cell>
          <cell r="G197">
            <v>17.5</v>
          </cell>
          <cell r="H197">
            <v>18.3</v>
          </cell>
          <cell r="I197">
            <v>19.899999999999999</v>
          </cell>
          <cell r="J197">
            <v>21.2</v>
          </cell>
        </row>
        <row r="198">
          <cell r="A198" t="str">
            <v>PL12</v>
          </cell>
          <cell r="B198">
            <v>15.3</v>
          </cell>
          <cell r="C198">
            <v>15.3</v>
          </cell>
          <cell r="D198">
            <v>16.2</v>
          </cell>
          <cell r="E198">
            <v>17.8</v>
          </cell>
          <cell r="F198">
            <v>20.2</v>
          </cell>
          <cell r="G198">
            <v>22.2</v>
          </cell>
          <cell r="H198">
            <v>26.2</v>
          </cell>
          <cell r="I198">
            <v>28.2</v>
          </cell>
          <cell r="J198">
            <v>29.7</v>
          </cell>
        </row>
        <row r="199">
          <cell r="A199" t="str">
            <v>PL21</v>
          </cell>
          <cell r="B199">
            <v>15.4</v>
          </cell>
          <cell r="C199">
            <v>13.3</v>
          </cell>
          <cell r="D199">
            <v>13.9</v>
          </cell>
          <cell r="E199">
            <v>15</v>
          </cell>
          <cell r="F199">
            <v>15.8</v>
          </cell>
          <cell r="G199">
            <v>16.600000000000001</v>
          </cell>
          <cell r="H199">
            <v>18.100000000000001</v>
          </cell>
          <cell r="I199">
            <v>20.6</v>
          </cell>
          <cell r="J199">
            <v>22.3</v>
          </cell>
        </row>
        <row r="200">
          <cell r="A200" t="str">
            <v>PL22</v>
          </cell>
          <cell r="B200">
            <v>12</v>
          </cell>
          <cell r="C200">
            <v>8.9</v>
          </cell>
          <cell r="D200">
            <v>11.1</v>
          </cell>
          <cell r="E200">
            <v>12.8</v>
          </cell>
          <cell r="F200">
            <v>14.6</v>
          </cell>
          <cell r="G200">
            <v>16.100000000000001</v>
          </cell>
          <cell r="H200">
            <v>18.7</v>
          </cell>
          <cell r="I200">
            <v>20.399999999999999</v>
          </cell>
          <cell r="J200">
            <v>21</v>
          </cell>
        </row>
        <row r="201">
          <cell r="A201" t="str">
            <v>PL31</v>
          </cell>
          <cell r="B201">
            <v>11.4</v>
          </cell>
          <cell r="C201">
            <v>13</v>
          </cell>
          <cell r="D201">
            <v>13.6</v>
          </cell>
          <cell r="E201">
            <v>14</v>
          </cell>
          <cell r="F201">
            <v>15.3</v>
          </cell>
          <cell r="G201">
            <v>17.399999999999999</v>
          </cell>
          <cell r="H201">
            <v>18.399999999999999</v>
          </cell>
          <cell r="I201">
            <v>17.899999999999999</v>
          </cell>
          <cell r="J201">
            <v>19.8</v>
          </cell>
        </row>
        <row r="202">
          <cell r="A202" t="str">
            <v>PL32</v>
          </cell>
          <cell r="B202">
            <v>11.7</v>
          </cell>
          <cell r="C202">
            <v>11.3</v>
          </cell>
          <cell r="D202">
            <v>10.5</v>
          </cell>
          <cell r="E202">
            <v>10.7</v>
          </cell>
          <cell r="F202">
            <v>13.2</v>
          </cell>
          <cell r="G202">
            <v>14.6</v>
          </cell>
          <cell r="H202">
            <v>15.5</v>
          </cell>
          <cell r="I202">
            <v>17</v>
          </cell>
          <cell r="J202">
            <v>18.3</v>
          </cell>
        </row>
        <row r="203">
          <cell r="A203" t="str">
            <v>PL33</v>
          </cell>
          <cell r="B203">
            <v>10.8</v>
          </cell>
          <cell r="C203">
            <v>10.6</v>
          </cell>
          <cell r="D203">
            <v>10</v>
          </cell>
          <cell r="E203">
            <v>12</v>
          </cell>
          <cell r="F203">
            <v>15.7</v>
          </cell>
          <cell r="G203">
            <v>16.8</v>
          </cell>
          <cell r="H203">
            <v>18.399999999999999</v>
          </cell>
          <cell r="I203">
            <v>18</v>
          </cell>
          <cell r="J203">
            <v>18.7</v>
          </cell>
        </row>
        <row r="204">
          <cell r="A204" t="str">
            <v>PL34</v>
          </cell>
          <cell r="B204">
            <v>11.5</v>
          </cell>
          <cell r="C204">
            <v>11.8</v>
          </cell>
          <cell r="D204">
            <v>13.1</v>
          </cell>
          <cell r="E204">
            <v>13.3</v>
          </cell>
          <cell r="F204">
            <v>15.3</v>
          </cell>
          <cell r="G204">
            <v>18.100000000000001</v>
          </cell>
          <cell r="H204">
            <v>18.100000000000001</v>
          </cell>
          <cell r="I204">
            <v>21.1</v>
          </cell>
          <cell r="J204">
            <v>21.4</v>
          </cell>
        </row>
        <row r="205">
          <cell r="A205" t="str">
            <v>PL41</v>
          </cell>
          <cell r="B205">
            <v>10.7</v>
          </cell>
          <cell r="C205">
            <v>9.8000000000000007</v>
          </cell>
          <cell r="D205">
            <v>10.4</v>
          </cell>
          <cell r="E205">
            <v>11.7</v>
          </cell>
          <cell r="F205">
            <v>13.4</v>
          </cell>
          <cell r="G205">
            <v>14.4</v>
          </cell>
          <cell r="H205">
            <v>17</v>
          </cell>
          <cell r="I205">
            <v>18.7</v>
          </cell>
          <cell r="J205">
            <v>18.3</v>
          </cell>
        </row>
        <row r="206">
          <cell r="A206" t="str">
            <v>PL42</v>
          </cell>
          <cell r="B206">
            <v>9.5</v>
          </cell>
          <cell r="C206">
            <v>14.6</v>
          </cell>
          <cell r="D206">
            <v>14.1</v>
          </cell>
          <cell r="E206">
            <v>13.5</v>
          </cell>
          <cell r="F206">
            <v>15.3</v>
          </cell>
          <cell r="G206">
            <v>19.7</v>
          </cell>
          <cell r="H206">
            <v>18.399999999999999</v>
          </cell>
          <cell r="I206">
            <v>21.5</v>
          </cell>
          <cell r="J206">
            <v>24.2</v>
          </cell>
        </row>
        <row r="207">
          <cell r="A207" t="str">
            <v>PL43</v>
          </cell>
          <cell r="B207">
            <v>9.4</v>
          </cell>
          <cell r="C207">
            <v>11.7</v>
          </cell>
          <cell r="D207">
            <v>11.8</v>
          </cell>
          <cell r="E207">
            <v>12.7</v>
          </cell>
          <cell r="F207">
            <v>13.6</v>
          </cell>
          <cell r="G207">
            <v>14.8</v>
          </cell>
          <cell r="H207">
            <v>16.899999999999999</v>
          </cell>
          <cell r="I207">
            <v>17.399999999999999</v>
          </cell>
          <cell r="J207">
            <v>17.899999999999999</v>
          </cell>
        </row>
        <row r="208">
          <cell r="A208" t="str">
            <v>PL51</v>
          </cell>
          <cell r="B208">
            <v>13.7</v>
          </cell>
          <cell r="C208">
            <v>11.4</v>
          </cell>
          <cell r="D208">
            <v>13.7</v>
          </cell>
          <cell r="E208">
            <v>13.6</v>
          </cell>
          <cell r="F208">
            <v>14.2</v>
          </cell>
          <cell r="G208">
            <v>16.7</v>
          </cell>
          <cell r="H208">
            <v>20</v>
          </cell>
          <cell r="I208">
            <v>21</v>
          </cell>
          <cell r="J208">
            <v>22</v>
          </cell>
        </row>
        <row r="209">
          <cell r="A209" t="str">
            <v>PL52</v>
          </cell>
          <cell r="B209">
            <v>8.3000000000000007</v>
          </cell>
          <cell r="C209">
            <v>11.1</v>
          </cell>
          <cell r="D209">
            <v>10.5</v>
          </cell>
          <cell r="E209">
            <v>10.7</v>
          </cell>
          <cell r="F209">
            <v>13.7</v>
          </cell>
          <cell r="G209">
            <v>13.8</v>
          </cell>
          <cell r="H209">
            <v>16.5</v>
          </cell>
          <cell r="I209">
            <v>16.600000000000001</v>
          </cell>
          <cell r="J209">
            <v>17.8</v>
          </cell>
        </row>
        <row r="210">
          <cell r="A210" t="str">
            <v>PL61</v>
          </cell>
          <cell r="B210">
            <v>10.199999999999999</v>
          </cell>
          <cell r="C210">
            <v>11.9</v>
          </cell>
          <cell r="D210">
            <v>11</v>
          </cell>
          <cell r="E210">
            <v>10</v>
          </cell>
          <cell r="F210">
            <v>14.3</v>
          </cell>
          <cell r="G210">
            <v>15.2</v>
          </cell>
          <cell r="H210">
            <v>14.5</v>
          </cell>
          <cell r="I210">
            <v>14.1</v>
          </cell>
          <cell r="J210">
            <v>14.8</v>
          </cell>
        </row>
        <row r="211">
          <cell r="A211" t="str">
            <v>PL62</v>
          </cell>
          <cell r="B211">
            <v>9.5</v>
          </cell>
          <cell r="C211">
            <v>11</v>
          </cell>
          <cell r="D211">
            <v>10.7</v>
          </cell>
          <cell r="E211">
            <v>11.8</v>
          </cell>
          <cell r="F211">
            <v>14.2</v>
          </cell>
          <cell r="G211">
            <v>15.1</v>
          </cell>
          <cell r="H211">
            <v>16.399999999999999</v>
          </cell>
          <cell r="I211">
            <v>17.600000000000001</v>
          </cell>
          <cell r="J211">
            <v>18</v>
          </cell>
        </row>
        <row r="212">
          <cell r="A212" t="str">
            <v>PL63</v>
          </cell>
          <cell r="B212">
            <v>13.8</v>
          </cell>
          <cell r="C212">
            <v>14.7</v>
          </cell>
          <cell r="D212">
            <v>13.9</v>
          </cell>
          <cell r="E212">
            <v>14.4</v>
          </cell>
          <cell r="F212">
            <v>16.3</v>
          </cell>
          <cell r="G212">
            <v>16.8</v>
          </cell>
          <cell r="H212">
            <v>18.399999999999999</v>
          </cell>
          <cell r="I212">
            <v>20.3</v>
          </cell>
          <cell r="J212">
            <v>21.5</v>
          </cell>
        </row>
        <row r="213">
          <cell r="A213" t="str">
            <v>PT11</v>
          </cell>
          <cell r="B213">
            <v>7.2</v>
          </cell>
          <cell r="C213">
            <v>7.4</v>
          </cell>
          <cell r="D213">
            <v>7.8</v>
          </cell>
          <cell r="E213">
            <v>7.8</v>
          </cell>
          <cell r="F213">
            <v>8.4</v>
          </cell>
          <cell r="G213">
            <v>9.9</v>
          </cell>
          <cell r="H213">
            <v>10.5</v>
          </cell>
          <cell r="I213">
            <v>11.3</v>
          </cell>
          <cell r="J213">
            <v>11.8</v>
          </cell>
        </row>
        <row r="214">
          <cell r="A214" t="str">
            <v>PT15</v>
          </cell>
          <cell r="B214">
            <v>6.9</v>
          </cell>
          <cell r="C214">
            <v>7.1</v>
          </cell>
          <cell r="D214">
            <v>5.6</v>
          </cell>
          <cell r="E214">
            <v>7.6</v>
          </cell>
          <cell r="F214">
            <v>8.6999999999999993</v>
          </cell>
          <cell r="G214">
            <v>13</v>
          </cell>
          <cell r="H214">
            <v>14.7</v>
          </cell>
          <cell r="I214">
            <v>13.1</v>
          </cell>
          <cell r="J214">
            <v>11.3</v>
          </cell>
        </row>
        <row r="215">
          <cell r="A215" t="str">
            <v>PT16</v>
          </cell>
          <cell r="B215">
            <v>7.7</v>
          </cell>
          <cell r="C215">
            <v>7</v>
          </cell>
          <cell r="D215">
            <v>7.4</v>
          </cell>
          <cell r="E215">
            <v>7.6</v>
          </cell>
          <cell r="F215">
            <v>8.5</v>
          </cell>
          <cell r="G215">
            <v>10.7</v>
          </cell>
          <cell r="H215">
            <v>9.6999999999999993</v>
          </cell>
          <cell r="I215">
            <v>10.9</v>
          </cell>
          <cell r="J215">
            <v>11.3</v>
          </cell>
        </row>
        <row r="216">
          <cell r="A216" t="str">
            <v>PT17</v>
          </cell>
          <cell r="B216">
            <v>15.8</v>
          </cell>
          <cell r="C216">
            <v>15.8</v>
          </cell>
          <cell r="D216">
            <v>15.7</v>
          </cell>
          <cell r="E216">
            <v>16.600000000000001</v>
          </cell>
          <cell r="F216">
            <v>18.600000000000001</v>
          </cell>
          <cell r="G216">
            <v>21.9</v>
          </cell>
          <cell r="H216">
            <v>21.9</v>
          </cell>
          <cell r="I216">
            <v>21.9</v>
          </cell>
          <cell r="J216">
            <v>22.1</v>
          </cell>
        </row>
        <row r="217">
          <cell r="A217" t="str">
            <v>PT18</v>
          </cell>
          <cell r="B217">
            <v>7.1</v>
          </cell>
          <cell r="C217">
            <v>9</v>
          </cell>
          <cell r="D217">
            <v>8.6</v>
          </cell>
          <cell r="E217">
            <v>8.6999999999999993</v>
          </cell>
          <cell r="F217">
            <v>7.5</v>
          </cell>
          <cell r="G217">
            <v>9.1999999999999993</v>
          </cell>
          <cell r="H217">
            <v>10.3</v>
          </cell>
          <cell r="I217">
            <v>9.6</v>
          </cell>
          <cell r="J217">
            <v>12.1</v>
          </cell>
        </row>
        <row r="218">
          <cell r="A218" t="str">
            <v>PT20</v>
          </cell>
          <cell r="D218">
            <v>7.9</v>
          </cell>
          <cell r="G218">
            <v>7.2</v>
          </cell>
          <cell r="H218">
            <v>8.5</v>
          </cell>
          <cell r="I218">
            <v>9.1</v>
          </cell>
          <cell r="J218">
            <v>8.4</v>
          </cell>
        </row>
        <row r="219">
          <cell r="A219" t="str">
            <v>PT30</v>
          </cell>
          <cell r="F219">
            <v>7.2</v>
          </cell>
          <cell r="G219">
            <v>10.9</v>
          </cell>
          <cell r="H219">
            <v>10.7</v>
          </cell>
          <cell r="I219">
            <v>10.8</v>
          </cell>
          <cell r="J219">
            <v>12.2</v>
          </cell>
        </row>
        <row r="220">
          <cell r="A220" t="str">
            <v>RO11</v>
          </cell>
          <cell r="B220">
            <v>7.9</v>
          </cell>
          <cell r="C220">
            <v>8.4</v>
          </cell>
          <cell r="D220">
            <v>9</v>
          </cell>
          <cell r="E220">
            <v>10.199999999999999</v>
          </cell>
          <cell r="F220">
            <v>9.6999999999999993</v>
          </cell>
          <cell r="G220">
            <v>11.5</v>
          </cell>
          <cell r="H220">
            <v>10.5</v>
          </cell>
          <cell r="I220">
            <v>11.1</v>
          </cell>
          <cell r="J220">
            <v>12.9</v>
          </cell>
        </row>
        <row r="221">
          <cell r="A221" t="str">
            <v>RO12</v>
          </cell>
          <cell r="B221">
            <v>7.5</v>
          </cell>
          <cell r="C221">
            <v>7.8</v>
          </cell>
          <cell r="D221">
            <v>10</v>
          </cell>
          <cell r="E221">
            <v>8.8000000000000007</v>
          </cell>
          <cell r="F221">
            <v>8.4</v>
          </cell>
          <cell r="G221">
            <v>10.9</v>
          </cell>
          <cell r="H221">
            <v>11.5</v>
          </cell>
          <cell r="I221">
            <v>12.6</v>
          </cell>
          <cell r="J221">
            <v>13.2</v>
          </cell>
        </row>
        <row r="222">
          <cell r="A222" t="str">
            <v>RO21</v>
          </cell>
          <cell r="B222">
            <v>6</v>
          </cell>
          <cell r="C222">
            <v>6.2</v>
          </cell>
          <cell r="D222">
            <v>5.8</v>
          </cell>
          <cell r="E222">
            <v>7.1</v>
          </cell>
          <cell r="F222">
            <v>7.3</v>
          </cell>
          <cell r="G222">
            <v>7.8</v>
          </cell>
          <cell r="H222">
            <v>9.1</v>
          </cell>
          <cell r="I222">
            <v>9.9</v>
          </cell>
          <cell r="J222">
            <v>10.3</v>
          </cell>
        </row>
        <row r="223">
          <cell r="A223" t="str">
            <v>RO22</v>
          </cell>
          <cell r="B223">
            <v>9.3000000000000007</v>
          </cell>
          <cell r="C223">
            <v>7.7</v>
          </cell>
          <cell r="D223">
            <v>8.5</v>
          </cell>
          <cell r="E223">
            <v>9.3000000000000007</v>
          </cell>
          <cell r="F223">
            <v>9.1</v>
          </cell>
          <cell r="G223">
            <v>8.5</v>
          </cell>
          <cell r="H223">
            <v>9.9</v>
          </cell>
          <cell r="I223">
            <v>10.5</v>
          </cell>
          <cell r="J223">
            <v>9.8000000000000007</v>
          </cell>
        </row>
        <row r="224">
          <cell r="A224" t="str">
            <v>RO31</v>
          </cell>
          <cell r="B224">
            <v>5.0999999999999996</v>
          </cell>
          <cell r="C224">
            <v>6.7</v>
          </cell>
          <cell r="D224">
            <v>7.8</v>
          </cell>
          <cell r="E224">
            <v>7.1</v>
          </cell>
          <cell r="F224">
            <v>7.1</v>
          </cell>
          <cell r="G224">
            <v>7.9</v>
          </cell>
          <cell r="H224">
            <v>8.6999999999999993</v>
          </cell>
          <cell r="I224">
            <v>9.6</v>
          </cell>
          <cell r="J224">
            <v>9.4</v>
          </cell>
        </row>
        <row r="225">
          <cell r="A225" t="str">
            <v>RO32</v>
          </cell>
          <cell r="B225">
            <v>20.2</v>
          </cell>
          <cell r="C225">
            <v>21</v>
          </cell>
          <cell r="D225">
            <v>21.9</v>
          </cell>
          <cell r="E225">
            <v>26</v>
          </cell>
          <cell r="F225">
            <v>25</v>
          </cell>
          <cell r="G225">
            <v>27.3</v>
          </cell>
          <cell r="H225">
            <v>28.9</v>
          </cell>
          <cell r="I225">
            <v>30.8</v>
          </cell>
          <cell r="J225">
            <v>31</v>
          </cell>
        </row>
        <row r="226">
          <cell r="A226" t="str">
            <v>RO41</v>
          </cell>
          <cell r="B226">
            <v>6.6</v>
          </cell>
          <cell r="C226">
            <v>6.8</v>
          </cell>
          <cell r="D226">
            <v>6.6</v>
          </cell>
          <cell r="E226">
            <v>7.2</v>
          </cell>
          <cell r="F226">
            <v>8.1</v>
          </cell>
          <cell r="G226">
            <v>10.3</v>
          </cell>
          <cell r="H226">
            <v>11</v>
          </cell>
          <cell r="I226">
            <v>11.2</v>
          </cell>
          <cell r="J226">
            <v>11.5</v>
          </cell>
        </row>
        <row r="227">
          <cell r="A227" t="str">
            <v>RO42</v>
          </cell>
          <cell r="B227">
            <v>8.6999999999999993</v>
          </cell>
          <cell r="C227">
            <v>9.4</v>
          </cell>
          <cell r="D227">
            <v>11.5</v>
          </cell>
          <cell r="E227">
            <v>11.3</v>
          </cell>
          <cell r="F227">
            <v>11</v>
          </cell>
          <cell r="G227">
            <v>11.9</v>
          </cell>
          <cell r="H227">
            <v>12.8</v>
          </cell>
          <cell r="I227">
            <v>12.5</v>
          </cell>
          <cell r="J227">
            <v>13.1</v>
          </cell>
        </row>
        <row r="228">
          <cell r="A228" t="str">
            <v>SI03</v>
          </cell>
        </row>
        <row r="229">
          <cell r="A229" t="str">
            <v>SI04</v>
          </cell>
        </row>
        <row r="230">
          <cell r="A230" t="str">
            <v>SK01</v>
          </cell>
          <cell r="B230">
            <v>24.5</v>
          </cell>
          <cell r="C230">
            <v>25.1</v>
          </cell>
          <cell r="D230">
            <v>23.6</v>
          </cell>
          <cell r="E230">
            <v>24.8</v>
          </cell>
          <cell r="F230">
            <v>26.1</v>
          </cell>
          <cell r="G230">
            <v>26.5</v>
          </cell>
          <cell r="H230">
            <v>28.6</v>
          </cell>
          <cell r="I230">
            <v>28.5</v>
          </cell>
          <cell r="J230">
            <v>29.1</v>
          </cell>
        </row>
        <row r="231">
          <cell r="A231" t="str">
            <v>SK02</v>
          </cell>
          <cell r="B231">
            <v>7.9</v>
          </cell>
          <cell r="C231">
            <v>8.1999999999999993</v>
          </cell>
          <cell r="D231">
            <v>9.3000000000000007</v>
          </cell>
          <cell r="E231">
            <v>8.4</v>
          </cell>
          <cell r="F231">
            <v>10.1</v>
          </cell>
          <cell r="G231">
            <v>10.4</v>
          </cell>
          <cell r="H231">
            <v>11.8</v>
          </cell>
          <cell r="I231">
            <v>13.1</v>
          </cell>
          <cell r="J231">
            <v>13.3</v>
          </cell>
        </row>
        <row r="232">
          <cell r="A232" t="str">
            <v>SK03</v>
          </cell>
          <cell r="B232">
            <v>8.9</v>
          </cell>
          <cell r="C232">
            <v>9</v>
          </cell>
          <cell r="D232">
            <v>8.8000000000000007</v>
          </cell>
          <cell r="E232">
            <v>10</v>
          </cell>
          <cell r="F232">
            <v>10.6</v>
          </cell>
          <cell r="G232">
            <v>12.6</v>
          </cell>
          <cell r="H232">
            <v>14.8</v>
          </cell>
          <cell r="I232">
            <v>14.1</v>
          </cell>
          <cell r="J232">
            <v>12.7</v>
          </cell>
        </row>
        <row r="233">
          <cell r="A233" t="str">
            <v>SK04</v>
          </cell>
          <cell r="B233">
            <v>7.7</v>
          </cell>
          <cell r="C233">
            <v>8.1</v>
          </cell>
          <cell r="D233">
            <v>9</v>
          </cell>
          <cell r="E233">
            <v>9.4</v>
          </cell>
          <cell r="F233">
            <v>9.9</v>
          </cell>
          <cell r="G233">
            <v>10.9</v>
          </cell>
          <cell r="H233">
            <v>11.4</v>
          </cell>
          <cell r="I233">
            <v>12.7</v>
          </cell>
          <cell r="J233">
            <v>13.2</v>
          </cell>
        </row>
        <row r="234">
          <cell r="A234" t="str">
            <v>FI19</v>
          </cell>
          <cell r="B234">
            <v>28.2</v>
          </cell>
          <cell r="C234">
            <v>28.8</v>
          </cell>
          <cell r="D234">
            <v>29.6</v>
          </cell>
          <cell r="E234">
            <v>29.1</v>
          </cell>
          <cell r="F234">
            <v>29.4</v>
          </cell>
          <cell r="G234">
            <v>30.3</v>
          </cell>
          <cell r="H234">
            <v>31.9</v>
          </cell>
          <cell r="I234">
            <v>31.9</v>
          </cell>
          <cell r="J234">
            <v>31.8</v>
          </cell>
        </row>
        <row r="235">
          <cell r="A235" t="str">
            <v>FI1B</v>
          </cell>
          <cell r="H235">
            <v>40</v>
          </cell>
          <cell r="I235">
            <v>40.700000000000003</v>
          </cell>
          <cell r="J235">
            <v>42.5</v>
          </cell>
        </row>
        <row r="236">
          <cell r="A236" t="str">
            <v>FI1C</v>
          </cell>
          <cell r="H236">
            <v>30.5</v>
          </cell>
          <cell r="I236">
            <v>30.2</v>
          </cell>
          <cell r="J236">
            <v>32.4</v>
          </cell>
        </row>
        <row r="237">
          <cell r="A237" t="str">
            <v>FI1D</v>
          </cell>
          <cell r="H237">
            <v>30.3</v>
          </cell>
          <cell r="I237">
            <v>30.9</v>
          </cell>
          <cell r="J237">
            <v>31.3</v>
          </cell>
        </row>
        <row r="238">
          <cell r="A238" t="str">
            <v>FI20</v>
          </cell>
          <cell r="B238">
            <v>26.4</v>
          </cell>
          <cell r="C238">
            <v>25.1</v>
          </cell>
          <cell r="D238">
            <v>25.7</v>
          </cell>
          <cell r="E238">
            <v>19.600000000000001</v>
          </cell>
          <cell r="F238">
            <v>28.1</v>
          </cell>
          <cell r="G238">
            <v>25.8</v>
          </cell>
          <cell r="H238">
            <v>22.4</v>
          </cell>
          <cell r="I238">
            <v>26</v>
          </cell>
          <cell r="J238">
            <v>26.5</v>
          </cell>
        </row>
        <row r="239">
          <cell r="A239" t="str">
            <v>SE11</v>
          </cell>
          <cell r="B239">
            <v>38</v>
          </cell>
          <cell r="C239">
            <v>38.299999999999997</v>
          </cell>
          <cell r="D239">
            <v>31.3</v>
          </cell>
          <cell r="E239">
            <v>32.9</v>
          </cell>
          <cell r="F239">
            <v>34.9</v>
          </cell>
          <cell r="G239">
            <v>35.200000000000003</v>
          </cell>
          <cell r="H239">
            <v>36.299999999999997</v>
          </cell>
          <cell r="I239">
            <v>36.799999999999997</v>
          </cell>
          <cell r="J239">
            <v>37.5</v>
          </cell>
        </row>
        <row r="240">
          <cell r="A240" t="str">
            <v>SE12</v>
          </cell>
          <cell r="B240">
            <v>27.1</v>
          </cell>
          <cell r="C240">
            <v>27.4</v>
          </cell>
          <cell r="D240">
            <v>23.2</v>
          </cell>
          <cell r="E240">
            <v>23.3</v>
          </cell>
          <cell r="F240">
            <v>24.4</v>
          </cell>
          <cell r="G240">
            <v>25.1</v>
          </cell>
          <cell r="H240">
            <v>27.6</v>
          </cell>
          <cell r="I240">
            <v>28.2</v>
          </cell>
          <cell r="J240">
            <v>28.2</v>
          </cell>
        </row>
        <row r="241">
          <cell r="A241" t="str">
            <v>SE21</v>
          </cell>
          <cell r="B241">
            <v>20.399999999999999</v>
          </cell>
          <cell r="C241">
            <v>20.100000000000001</v>
          </cell>
          <cell r="D241">
            <v>18.2</v>
          </cell>
          <cell r="E241">
            <v>19.3</v>
          </cell>
          <cell r="F241">
            <v>19.8</v>
          </cell>
          <cell r="G241">
            <v>21.4</v>
          </cell>
          <cell r="H241">
            <v>22.3</v>
          </cell>
          <cell r="I241">
            <v>22.3</v>
          </cell>
          <cell r="J241">
            <v>23.3</v>
          </cell>
        </row>
        <row r="242">
          <cell r="A242" t="str">
            <v>SE22</v>
          </cell>
          <cell r="B242">
            <v>28.3</v>
          </cell>
          <cell r="C242">
            <v>28.5</v>
          </cell>
          <cell r="D242">
            <v>25.7</v>
          </cell>
          <cell r="E242">
            <v>25</v>
          </cell>
          <cell r="F242">
            <v>26.2</v>
          </cell>
          <cell r="G242">
            <v>26.8</v>
          </cell>
          <cell r="H242">
            <v>28</v>
          </cell>
          <cell r="I242">
            <v>30.4</v>
          </cell>
          <cell r="J242">
            <v>31.8</v>
          </cell>
        </row>
        <row r="243">
          <cell r="A243" t="str">
            <v>SE23</v>
          </cell>
          <cell r="B243">
            <v>28.1</v>
          </cell>
          <cell r="C243">
            <v>29.6</v>
          </cell>
          <cell r="D243">
            <v>23.4</v>
          </cell>
          <cell r="E243">
            <v>24.8</v>
          </cell>
          <cell r="F243">
            <v>25.4</v>
          </cell>
          <cell r="G243">
            <v>26.3</v>
          </cell>
          <cell r="H243">
            <v>27.1</v>
          </cell>
          <cell r="I243">
            <v>28.4</v>
          </cell>
          <cell r="J243">
            <v>29.6</v>
          </cell>
        </row>
        <row r="244">
          <cell r="A244" t="str">
            <v>SE31</v>
          </cell>
          <cell r="B244">
            <v>22.6</v>
          </cell>
          <cell r="C244">
            <v>24.1</v>
          </cell>
          <cell r="D244">
            <v>19.2</v>
          </cell>
          <cell r="E244">
            <v>20.100000000000001</v>
          </cell>
          <cell r="F244">
            <v>20.9</v>
          </cell>
          <cell r="G244">
            <v>22</v>
          </cell>
          <cell r="H244">
            <v>23</v>
          </cell>
          <cell r="I244">
            <v>23</v>
          </cell>
          <cell r="J244">
            <v>22.2</v>
          </cell>
        </row>
        <row r="245">
          <cell r="A245" t="str">
            <v>SE32</v>
          </cell>
          <cell r="B245">
            <v>21.2</v>
          </cell>
          <cell r="C245">
            <v>24.1</v>
          </cell>
          <cell r="D245">
            <v>23.1</v>
          </cell>
          <cell r="E245">
            <v>21.1</v>
          </cell>
          <cell r="F245">
            <v>21.9</v>
          </cell>
          <cell r="G245">
            <v>22.9</v>
          </cell>
          <cell r="H245">
            <v>24.8</v>
          </cell>
          <cell r="I245">
            <v>25.2</v>
          </cell>
          <cell r="J245">
            <v>26.2</v>
          </cell>
        </row>
        <row r="246">
          <cell r="A246" t="str">
            <v>SE33</v>
          </cell>
          <cell r="B246">
            <v>26.5</v>
          </cell>
          <cell r="C246">
            <v>29.6</v>
          </cell>
          <cell r="D246">
            <v>23.6</v>
          </cell>
          <cell r="E246">
            <v>25</v>
          </cell>
          <cell r="F246">
            <v>25.1</v>
          </cell>
          <cell r="G246">
            <v>25.6</v>
          </cell>
          <cell r="H246">
            <v>28.6</v>
          </cell>
          <cell r="I246">
            <v>28.3</v>
          </cell>
          <cell r="J246">
            <v>28.1</v>
          </cell>
        </row>
        <row r="247">
          <cell r="A247" t="str">
            <v>UKC1</v>
          </cell>
          <cell r="B247">
            <v>20.3</v>
          </cell>
          <cell r="C247">
            <v>20.399999999999999</v>
          </cell>
          <cell r="D247">
            <v>20</v>
          </cell>
          <cell r="E247">
            <v>21.5</v>
          </cell>
          <cell r="F247">
            <v>23.1</v>
          </cell>
          <cell r="G247">
            <v>23.4</v>
          </cell>
          <cell r="H247">
            <v>24.5</v>
          </cell>
          <cell r="I247">
            <v>25.7</v>
          </cell>
          <cell r="J247">
            <v>25.9</v>
          </cell>
        </row>
        <row r="248">
          <cell r="A248" t="str">
            <v>UKC2</v>
          </cell>
          <cell r="B248">
            <v>20.399999999999999</v>
          </cell>
          <cell r="C248">
            <v>20.7</v>
          </cell>
          <cell r="D248">
            <v>23.8</v>
          </cell>
          <cell r="E248">
            <v>22.2</v>
          </cell>
          <cell r="F248">
            <v>25.5</v>
          </cell>
          <cell r="G248">
            <v>27.6</v>
          </cell>
          <cell r="H248">
            <v>25.2</v>
          </cell>
          <cell r="I248">
            <v>27.9</v>
          </cell>
          <cell r="J248">
            <v>28.6</v>
          </cell>
        </row>
        <row r="249">
          <cell r="A249" t="str">
            <v>UKD1</v>
          </cell>
          <cell r="B249">
            <v>19.2</v>
          </cell>
          <cell r="C249">
            <v>21.4</v>
          </cell>
          <cell r="D249">
            <v>20</v>
          </cell>
          <cell r="E249">
            <v>22.7</v>
          </cell>
          <cell r="F249">
            <v>25</v>
          </cell>
          <cell r="G249">
            <v>27.7</v>
          </cell>
          <cell r="H249">
            <v>25.5</v>
          </cell>
          <cell r="I249">
            <v>26.3</v>
          </cell>
          <cell r="J249">
            <v>29</v>
          </cell>
        </row>
        <row r="250">
          <cell r="A250" t="str">
            <v>UKD3</v>
          </cell>
          <cell r="B250">
            <v>23.1</v>
          </cell>
          <cell r="C250">
            <v>24.1</v>
          </cell>
          <cell r="D250">
            <v>25.1</v>
          </cell>
          <cell r="E250">
            <v>23.8</v>
          </cell>
          <cell r="F250">
            <v>25.1</v>
          </cell>
          <cell r="G250">
            <v>25.5</v>
          </cell>
          <cell r="H250">
            <v>27.8</v>
          </cell>
          <cell r="I250">
            <v>29.4</v>
          </cell>
          <cell r="J250">
            <v>29.8</v>
          </cell>
        </row>
        <row r="251">
          <cell r="A251" t="str">
            <v>UKD4</v>
          </cell>
          <cell r="B251">
            <v>21.8</v>
          </cell>
          <cell r="C251">
            <v>23.5</v>
          </cell>
          <cell r="D251">
            <v>24.3</v>
          </cell>
          <cell r="E251">
            <v>22.4</v>
          </cell>
          <cell r="F251">
            <v>23.1</v>
          </cell>
          <cell r="G251">
            <v>28.2</v>
          </cell>
          <cell r="H251">
            <v>28.3</v>
          </cell>
          <cell r="I251">
            <v>25</v>
          </cell>
          <cell r="J251">
            <v>28.2</v>
          </cell>
        </row>
        <row r="252">
          <cell r="A252" t="str">
            <v>UKD6</v>
          </cell>
          <cell r="H252">
            <v>32.1</v>
          </cell>
          <cell r="I252">
            <v>34.9</v>
          </cell>
          <cell r="J252">
            <v>36.299999999999997</v>
          </cell>
        </row>
        <row r="253">
          <cell r="A253" t="str">
            <v>UKD7</v>
          </cell>
          <cell r="H253">
            <v>25.7</v>
          </cell>
          <cell r="I253">
            <v>26.2</v>
          </cell>
          <cell r="J253">
            <v>26.5</v>
          </cell>
        </row>
        <row r="254">
          <cell r="A254" t="str">
            <v>UKE1</v>
          </cell>
          <cell r="B254">
            <v>17.899999999999999</v>
          </cell>
          <cell r="C254">
            <v>17.5</v>
          </cell>
          <cell r="D254">
            <v>21.1</v>
          </cell>
          <cell r="E254">
            <v>21.5</v>
          </cell>
          <cell r="F254">
            <v>21.3</v>
          </cell>
          <cell r="G254">
            <v>22.1</v>
          </cell>
          <cell r="H254">
            <v>20</v>
          </cell>
          <cell r="I254">
            <v>21.9</v>
          </cell>
          <cell r="J254">
            <v>23.6</v>
          </cell>
        </row>
        <row r="255">
          <cell r="A255" t="str">
            <v>UKE2</v>
          </cell>
          <cell r="B255">
            <v>23.9</v>
          </cell>
          <cell r="C255">
            <v>28.4</v>
          </cell>
          <cell r="D255">
            <v>27</v>
          </cell>
          <cell r="E255">
            <v>25.6</v>
          </cell>
          <cell r="F255">
            <v>27.7</v>
          </cell>
          <cell r="G255">
            <v>34.799999999999997</v>
          </cell>
          <cell r="H255">
            <v>30.6</v>
          </cell>
          <cell r="I255">
            <v>29.5</v>
          </cell>
          <cell r="J255">
            <v>32.5</v>
          </cell>
        </row>
        <row r="256">
          <cell r="A256" t="str">
            <v>UKE3</v>
          </cell>
          <cell r="B256">
            <v>19.600000000000001</v>
          </cell>
          <cell r="C256">
            <v>19.899999999999999</v>
          </cell>
          <cell r="D256">
            <v>21.7</v>
          </cell>
          <cell r="E256">
            <v>21.8</v>
          </cell>
          <cell r="F256">
            <v>21.9</v>
          </cell>
          <cell r="G256">
            <v>25.3</v>
          </cell>
          <cell r="H256">
            <v>22.6</v>
          </cell>
          <cell r="I256">
            <v>24.5</v>
          </cell>
          <cell r="J256">
            <v>26.2</v>
          </cell>
        </row>
        <row r="257">
          <cell r="A257" t="str">
            <v>UKE4</v>
          </cell>
          <cell r="B257">
            <v>23.5</v>
          </cell>
          <cell r="C257">
            <v>24.5</v>
          </cell>
          <cell r="D257">
            <v>23.7</v>
          </cell>
          <cell r="E257">
            <v>24.2</v>
          </cell>
          <cell r="F257">
            <v>24.5</v>
          </cell>
          <cell r="G257">
            <v>26.2</v>
          </cell>
          <cell r="H257">
            <v>26.5</v>
          </cell>
          <cell r="I257">
            <v>26.3</v>
          </cell>
          <cell r="J257">
            <v>27.6</v>
          </cell>
        </row>
        <row r="258">
          <cell r="A258" t="str">
            <v>UKF1</v>
          </cell>
          <cell r="B258">
            <v>21.6</v>
          </cell>
          <cell r="C258">
            <v>23.6</v>
          </cell>
          <cell r="D258">
            <v>22.3</v>
          </cell>
          <cell r="E258">
            <v>21.5</v>
          </cell>
          <cell r="F258">
            <v>23.5</v>
          </cell>
          <cell r="G258">
            <v>27.6</v>
          </cell>
          <cell r="H258">
            <v>26</v>
          </cell>
          <cell r="I258">
            <v>27.5</v>
          </cell>
          <cell r="J258">
            <v>27.8</v>
          </cell>
        </row>
        <row r="259">
          <cell r="A259" t="str">
            <v>UKF2</v>
          </cell>
          <cell r="B259">
            <v>20.6</v>
          </cell>
          <cell r="C259">
            <v>21.6</v>
          </cell>
          <cell r="D259">
            <v>22.1</v>
          </cell>
          <cell r="E259">
            <v>24.2</v>
          </cell>
          <cell r="F259">
            <v>23.5</v>
          </cell>
          <cell r="G259">
            <v>27.5</v>
          </cell>
          <cell r="H259">
            <v>27.3</v>
          </cell>
          <cell r="I259">
            <v>29</v>
          </cell>
          <cell r="J259">
            <v>28.2</v>
          </cell>
        </row>
        <row r="260">
          <cell r="A260" t="str">
            <v>UKF3</v>
          </cell>
          <cell r="B260">
            <v>20.5</v>
          </cell>
          <cell r="C260">
            <v>20.5</v>
          </cell>
          <cell r="D260">
            <v>22.4</v>
          </cell>
          <cell r="E260">
            <v>19.5</v>
          </cell>
          <cell r="F260">
            <v>21.4</v>
          </cell>
          <cell r="G260">
            <v>23.7</v>
          </cell>
          <cell r="H260">
            <v>23.3</v>
          </cell>
          <cell r="I260">
            <v>23.3</v>
          </cell>
          <cell r="J260">
            <v>24.6</v>
          </cell>
        </row>
        <row r="261">
          <cell r="A261" t="str">
            <v>UKG1</v>
          </cell>
          <cell r="B261">
            <v>24.7</v>
          </cell>
          <cell r="C261">
            <v>26.3</v>
          </cell>
          <cell r="D261">
            <v>27.8</v>
          </cell>
          <cell r="E261">
            <v>27.5</v>
          </cell>
          <cell r="F261">
            <v>25.7</v>
          </cell>
          <cell r="G261">
            <v>27.9</v>
          </cell>
          <cell r="H261">
            <v>29.6</v>
          </cell>
          <cell r="I261">
            <v>30.7</v>
          </cell>
          <cell r="J261">
            <v>32.4</v>
          </cell>
        </row>
        <row r="262">
          <cell r="A262" t="str">
            <v>UKG2</v>
          </cell>
          <cell r="B262">
            <v>20.3</v>
          </cell>
          <cell r="C262">
            <v>21.9</v>
          </cell>
          <cell r="D262">
            <v>21.2</v>
          </cell>
          <cell r="E262">
            <v>23.3</v>
          </cell>
          <cell r="F262">
            <v>24.7</v>
          </cell>
          <cell r="G262">
            <v>24.2</v>
          </cell>
          <cell r="H262">
            <v>24.7</v>
          </cell>
          <cell r="I262">
            <v>26.5</v>
          </cell>
          <cell r="J262">
            <v>29.6</v>
          </cell>
        </row>
        <row r="263">
          <cell r="A263" t="str">
            <v>UKG3</v>
          </cell>
          <cell r="B263">
            <v>19.5</v>
          </cell>
          <cell r="C263">
            <v>22.5</v>
          </cell>
          <cell r="D263">
            <v>21.2</v>
          </cell>
          <cell r="E263">
            <v>21.5</v>
          </cell>
          <cell r="F263">
            <v>22.5</v>
          </cell>
          <cell r="G263">
            <v>25.6</v>
          </cell>
          <cell r="H263">
            <v>25.6</v>
          </cell>
          <cell r="I263">
            <v>25.2</v>
          </cell>
          <cell r="J263">
            <v>27.2</v>
          </cell>
        </row>
        <row r="264">
          <cell r="A264" t="str">
            <v>UKH1</v>
          </cell>
          <cell r="B264">
            <v>22.3</v>
          </cell>
          <cell r="C264">
            <v>23.8</v>
          </cell>
          <cell r="D264">
            <v>22.2</v>
          </cell>
          <cell r="E264">
            <v>23.5</v>
          </cell>
          <cell r="F264">
            <v>25.6</v>
          </cell>
          <cell r="G264">
            <v>27.1</v>
          </cell>
          <cell r="H264">
            <v>26.8</v>
          </cell>
          <cell r="I264">
            <v>26.2</v>
          </cell>
          <cell r="J264">
            <v>28.6</v>
          </cell>
        </row>
        <row r="265">
          <cell r="A265" t="str">
            <v>UKH2</v>
          </cell>
          <cell r="B265">
            <v>26.7</v>
          </cell>
          <cell r="C265">
            <v>27.4</v>
          </cell>
          <cell r="D265">
            <v>29.4</v>
          </cell>
          <cell r="E265">
            <v>28.1</v>
          </cell>
          <cell r="F265">
            <v>29.4</v>
          </cell>
          <cell r="G265">
            <v>30.2</v>
          </cell>
          <cell r="H265">
            <v>33</v>
          </cell>
          <cell r="I265">
            <v>32.799999999999997</v>
          </cell>
          <cell r="J265">
            <v>33.1</v>
          </cell>
        </row>
        <row r="266">
          <cell r="A266" t="str">
            <v>UKH3</v>
          </cell>
          <cell r="B266">
            <v>20.100000000000001</v>
          </cell>
          <cell r="C266">
            <v>19.2</v>
          </cell>
          <cell r="D266">
            <v>19.8</v>
          </cell>
          <cell r="E266">
            <v>21.1</v>
          </cell>
          <cell r="F266">
            <v>22.1</v>
          </cell>
          <cell r="G266">
            <v>21.6</v>
          </cell>
          <cell r="H266">
            <v>23.7</v>
          </cell>
          <cell r="I266">
            <v>22.8</v>
          </cell>
          <cell r="J266">
            <v>24.9</v>
          </cell>
        </row>
        <row r="267">
          <cell r="A267" t="str">
            <v>UKI3</v>
          </cell>
        </row>
        <row r="268">
          <cell r="A268" t="str">
            <v>UKI4</v>
          </cell>
        </row>
        <row r="269">
          <cell r="A269" t="str">
            <v>UKI5</v>
          </cell>
        </row>
        <row r="270">
          <cell r="A270" t="str">
            <v>UKI6</v>
          </cell>
        </row>
        <row r="271">
          <cell r="A271" t="str">
            <v>UKI7</v>
          </cell>
        </row>
        <row r="272">
          <cell r="A272" t="str">
            <v>UKJ1</v>
          </cell>
          <cell r="B272">
            <v>32.5</v>
          </cell>
          <cell r="C272">
            <v>32.6</v>
          </cell>
          <cell r="D272">
            <v>30.6</v>
          </cell>
          <cell r="E272">
            <v>32.1</v>
          </cell>
          <cell r="F272">
            <v>33.4</v>
          </cell>
          <cell r="G272">
            <v>34.9</v>
          </cell>
          <cell r="H272">
            <v>34.5</v>
          </cell>
          <cell r="I272">
            <v>34.799999999999997</v>
          </cell>
          <cell r="J272">
            <v>35.6</v>
          </cell>
        </row>
        <row r="273">
          <cell r="A273" t="str">
            <v>UKJ2</v>
          </cell>
          <cell r="B273">
            <v>30.5</v>
          </cell>
          <cell r="C273">
            <v>29.5</v>
          </cell>
          <cell r="D273">
            <v>32.200000000000003</v>
          </cell>
          <cell r="E273">
            <v>29.8</v>
          </cell>
          <cell r="F273">
            <v>31.3</v>
          </cell>
          <cell r="G273">
            <v>32.9</v>
          </cell>
          <cell r="H273">
            <v>36.4</v>
          </cell>
          <cell r="I273">
            <v>35.200000000000003</v>
          </cell>
          <cell r="J273">
            <v>35.9</v>
          </cell>
        </row>
        <row r="274">
          <cell r="A274" t="str">
            <v>UKJ3</v>
          </cell>
          <cell r="B274">
            <v>26.4</v>
          </cell>
          <cell r="C274">
            <v>24.7</v>
          </cell>
          <cell r="D274">
            <v>24.2</v>
          </cell>
          <cell r="E274">
            <v>30.2</v>
          </cell>
          <cell r="F274">
            <v>30.2</v>
          </cell>
          <cell r="G274">
            <v>29.7</v>
          </cell>
          <cell r="H274">
            <v>28.8</v>
          </cell>
          <cell r="I274">
            <v>30.1</v>
          </cell>
          <cell r="J274">
            <v>30.4</v>
          </cell>
        </row>
        <row r="275">
          <cell r="A275" t="str">
            <v>UKJ4</v>
          </cell>
          <cell r="B275">
            <v>21.8</v>
          </cell>
          <cell r="C275">
            <v>21.8</v>
          </cell>
          <cell r="D275">
            <v>19.899999999999999</v>
          </cell>
          <cell r="E275">
            <v>22.7</v>
          </cell>
          <cell r="F275">
            <v>25.2</v>
          </cell>
          <cell r="G275">
            <v>26.4</v>
          </cell>
          <cell r="H275">
            <v>25.5</v>
          </cell>
          <cell r="I275">
            <v>26.3</v>
          </cell>
          <cell r="J275">
            <v>27.3</v>
          </cell>
        </row>
        <row r="276">
          <cell r="A276" t="str">
            <v>UKK1</v>
          </cell>
          <cell r="B276">
            <v>27.4</v>
          </cell>
          <cell r="C276">
            <v>29.5</v>
          </cell>
          <cell r="D276">
            <v>29.9</v>
          </cell>
          <cell r="E276">
            <v>27.8</v>
          </cell>
          <cell r="F276">
            <v>29.3</v>
          </cell>
          <cell r="G276">
            <v>32</v>
          </cell>
          <cell r="H276">
            <v>32.299999999999997</v>
          </cell>
          <cell r="I276">
            <v>33.799999999999997</v>
          </cell>
          <cell r="J276">
            <v>34.200000000000003</v>
          </cell>
        </row>
        <row r="277">
          <cell r="A277" t="str">
            <v>UKK2</v>
          </cell>
          <cell r="B277">
            <v>22.8</v>
          </cell>
          <cell r="C277">
            <v>20.3</v>
          </cell>
          <cell r="D277">
            <v>25</v>
          </cell>
          <cell r="E277">
            <v>23.9</v>
          </cell>
          <cell r="F277">
            <v>26.1</v>
          </cell>
          <cell r="G277">
            <v>24.3</v>
          </cell>
          <cell r="H277">
            <v>27.5</v>
          </cell>
          <cell r="I277">
            <v>29</v>
          </cell>
          <cell r="J277">
            <v>28</v>
          </cell>
        </row>
        <row r="278">
          <cell r="A278" t="str">
            <v>UKK3</v>
          </cell>
          <cell r="B278">
            <v>19.3</v>
          </cell>
          <cell r="C278">
            <v>20</v>
          </cell>
          <cell r="D278">
            <v>21.4</v>
          </cell>
          <cell r="E278">
            <v>26.5</v>
          </cell>
          <cell r="F278">
            <v>28.6</v>
          </cell>
          <cell r="G278">
            <v>21.3</v>
          </cell>
          <cell r="H278">
            <v>22.4</v>
          </cell>
          <cell r="I278">
            <v>27.2</v>
          </cell>
          <cell r="J278">
            <v>30.3</v>
          </cell>
        </row>
        <row r="279">
          <cell r="A279" t="str">
            <v>UKK4</v>
          </cell>
          <cell r="B279">
            <v>23.3</v>
          </cell>
          <cell r="C279">
            <v>24.2</v>
          </cell>
          <cell r="D279">
            <v>23.5</v>
          </cell>
          <cell r="E279">
            <v>22.5</v>
          </cell>
          <cell r="F279">
            <v>27</v>
          </cell>
          <cell r="G279">
            <v>24.7</v>
          </cell>
          <cell r="H279">
            <v>24.4</v>
          </cell>
          <cell r="I279">
            <v>26.7</v>
          </cell>
          <cell r="J279">
            <v>27.6</v>
          </cell>
        </row>
        <row r="280">
          <cell r="A280" t="str">
            <v>UKL1</v>
          </cell>
          <cell r="B280">
            <v>22.7</v>
          </cell>
          <cell r="C280">
            <v>22.4</v>
          </cell>
          <cell r="D280">
            <v>22.1</v>
          </cell>
          <cell r="E280">
            <v>23.8</v>
          </cell>
          <cell r="F280">
            <v>24.6</v>
          </cell>
          <cell r="G280">
            <v>24.9</v>
          </cell>
          <cell r="H280">
            <v>25</v>
          </cell>
          <cell r="I280">
            <v>24.4</v>
          </cell>
          <cell r="J280">
            <v>25.9</v>
          </cell>
        </row>
        <row r="281">
          <cell r="A281" t="str">
            <v>UKL2</v>
          </cell>
          <cell r="B281">
            <v>25.3</v>
          </cell>
          <cell r="C281">
            <v>29.3</v>
          </cell>
          <cell r="D281">
            <v>31.2</v>
          </cell>
          <cell r="E281">
            <v>27.1</v>
          </cell>
          <cell r="F281">
            <v>32.1</v>
          </cell>
          <cell r="G281">
            <v>31.6</v>
          </cell>
          <cell r="H281">
            <v>31.7</v>
          </cell>
          <cell r="I281">
            <v>32.6</v>
          </cell>
          <cell r="J281">
            <v>33.299999999999997</v>
          </cell>
        </row>
        <row r="282">
          <cell r="A282" t="str">
            <v>UKM2</v>
          </cell>
          <cell r="B282">
            <v>28.9</v>
          </cell>
          <cell r="C282">
            <v>28</v>
          </cell>
          <cell r="D282">
            <v>31.3</v>
          </cell>
          <cell r="E282">
            <v>33.299999999999997</v>
          </cell>
          <cell r="F282">
            <v>33.299999999999997</v>
          </cell>
          <cell r="G282">
            <v>34.9</v>
          </cell>
          <cell r="H282">
            <v>36</v>
          </cell>
          <cell r="I282">
            <v>36.799999999999997</v>
          </cell>
          <cell r="J282">
            <v>36.5</v>
          </cell>
        </row>
        <row r="283">
          <cell r="A283" t="str">
            <v>UKM3</v>
          </cell>
          <cell r="B283">
            <v>26.9</v>
          </cell>
          <cell r="C283">
            <v>27.6</v>
          </cell>
          <cell r="D283">
            <v>29.7</v>
          </cell>
          <cell r="E283">
            <v>29.8</v>
          </cell>
          <cell r="F283">
            <v>32.1</v>
          </cell>
          <cell r="G283">
            <v>32.299999999999997</v>
          </cell>
          <cell r="H283">
            <v>33.200000000000003</v>
          </cell>
          <cell r="I283">
            <v>34.799999999999997</v>
          </cell>
          <cell r="J283">
            <v>35.299999999999997</v>
          </cell>
        </row>
        <row r="284">
          <cell r="A284" t="str">
            <v>UKM5</v>
          </cell>
          <cell r="C284">
            <v>30</v>
          </cell>
          <cell r="D284">
            <v>31.8</v>
          </cell>
          <cell r="E284">
            <v>34.799999999999997</v>
          </cell>
          <cell r="F284">
            <v>34.799999999999997</v>
          </cell>
          <cell r="G284">
            <v>30.5</v>
          </cell>
          <cell r="H284">
            <v>35.200000000000003</v>
          </cell>
          <cell r="I284">
            <v>33.5</v>
          </cell>
          <cell r="J284">
            <v>36.1</v>
          </cell>
        </row>
        <row r="285">
          <cell r="A285" t="str">
            <v>UKM6</v>
          </cell>
          <cell r="C285">
            <v>28.2</v>
          </cell>
          <cell r="D285">
            <v>25.3</v>
          </cell>
          <cell r="E285">
            <v>29.1</v>
          </cell>
          <cell r="F285">
            <v>28.2</v>
          </cell>
          <cell r="G285">
            <v>29.2</v>
          </cell>
          <cell r="H285">
            <v>28.9</v>
          </cell>
          <cell r="I285">
            <v>28.6</v>
          </cell>
          <cell r="J285">
            <v>34.700000000000003</v>
          </cell>
        </row>
        <row r="286">
          <cell r="A286" t="str">
            <v>UKN0</v>
          </cell>
          <cell r="B286">
            <v>23.4</v>
          </cell>
          <cell r="C286">
            <v>23.5</v>
          </cell>
          <cell r="D286">
            <v>23.6</v>
          </cell>
          <cell r="E286">
            <v>27</v>
          </cell>
          <cell r="F286">
            <v>25.5</v>
          </cell>
          <cell r="G286">
            <v>29.7</v>
          </cell>
          <cell r="H286">
            <v>27.7</v>
          </cell>
          <cell r="I286">
            <v>29.1</v>
          </cell>
          <cell r="J286">
            <v>29.9</v>
          </cell>
        </row>
        <row r="287">
          <cell r="A287" t="str">
            <v>IS00</v>
          </cell>
          <cell r="B287">
            <v>18.600000000000001</v>
          </cell>
          <cell r="C287">
            <v>20.100000000000001</v>
          </cell>
          <cell r="D287">
            <v>20.100000000000001</v>
          </cell>
          <cell r="E287">
            <v>22.3</v>
          </cell>
          <cell r="F287">
            <v>24.4</v>
          </cell>
          <cell r="G287">
            <v>23.8</v>
          </cell>
          <cell r="H287">
            <v>25.4</v>
          </cell>
          <cell r="I287">
            <v>18.7</v>
          </cell>
          <cell r="J287">
            <v>26.1</v>
          </cell>
        </row>
        <row r="288">
          <cell r="A288" t="str">
            <v>NO01</v>
          </cell>
          <cell r="B288">
            <v>41.5</v>
          </cell>
          <cell r="C288">
            <v>42</v>
          </cell>
          <cell r="D288">
            <v>43.3</v>
          </cell>
          <cell r="E288">
            <v>44.1</v>
          </cell>
          <cell r="F288">
            <v>41.5</v>
          </cell>
          <cell r="G288">
            <v>42.4</v>
          </cell>
          <cell r="H288">
            <v>44.7</v>
          </cell>
          <cell r="I288">
            <v>45</v>
          </cell>
          <cell r="J288">
            <v>45.6</v>
          </cell>
        </row>
        <row r="289">
          <cell r="A289" t="str">
            <v>NO02</v>
          </cell>
          <cell r="B289">
            <v>25.8</v>
          </cell>
          <cell r="C289">
            <v>26.8</v>
          </cell>
          <cell r="D289">
            <v>25</v>
          </cell>
          <cell r="E289">
            <v>24.6</v>
          </cell>
          <cell r="F289">
            <v>24.3</v>
          </cell>
          <cell r="G289">
            <v>24.9</v>
          </cell>
          <cell r="H289">
            <v>25.4</v>
          </cell>
          <cell r="I289">
            <v>25.5</v>
          </cell>
          <cell r="J289">
            <v>25.9</v>
          </cell>
        </row>
        <row r="290">
          <cell r="A290" t="str">
            <v>NO03</v>
          </cell>
          <cell r="B290">
            <v>23.7</v>
          </cell>
          <cell r="C290">
            <v>28.5</v>
          </cell>
          <cell r="D290">
            <v>30.3</v>
          </cell>
          <cell r="E290">
            <v>28.9</v>
          </cell>
          <cell r="F290">
            <v>26.4</v>
          </cell>
          <cell r="G290">
            <v>28.1</v>
          </cell>
          <cell r="H290">
            <v>27.8</v>
          </cell>
          <cell r="I290">
            <v>27.7</v>
          </cell>
          <cell r="J290">
            <v>29.2</v>
          </cell>
        </row>
        <row r="291">
          <cell r="A291" t="str">
            <v>NO04</v>
          </cell>
          <cell r="B291">
            <v>26.9</v>
          </cell>
          <cell r="C291">
            <v>27.8</v>
          </cell>
          <cell r="D291">
            <v>29.6</v>
          </cell>
          <cell r="E291">
            <v>30.1</v>
          </cell>
          <cell r="F291">
            <v>28.5</v>
          </cell>
          <cell r="G291">
            <v>29.6</v>
          </cell>
          <cell r="H291">
            <v>28.9</v>
          </cell>
          <cell r="I291">
            <v>29.4</v>
          </cell>
          <cell r="J291">
            <v>30.9</v>
          </cell>
        </row>
        <row r="292">
          <cell r="A292" t="str">
            <v>NO05</v>
          </cell>
          <cell r="B292">
            <v>25</v>
          </cell>
          <cell r="C292">
            <v>28</v>
          </cell>
          <cell r="D292">
            <v>31</v>
          </cell>
          <cell r="E292">
            <v>32.1</v>
          </cell>
          <cell r="F292">
            <v>29.6</v>
          </cell>
          <cell r="G292">
            <v>29</v>
          </cell>
          <cell r="H292">
            <v>29.4</v>
          </cell>
          <cell r="I292">
            <v>29.9</v>
          </cell>
          <cell r="J292">
            <v>31.4</v>
          </cell>
        </row>
        <row r="293">
          <cell r="A293" t="str">
            <v>NO06</v>
          </cell>
          <cell r="B293">
            <v>26.9</v>
          </cell>
          <cell r="C293">
            <v>28.5</v>
          </cell>
          <cell r="D293">
            <v>31.2</v>
          </cell>
          <cell r="E293">
            <v>32.299999999999997</v>
          </cell>
          <cell r="F293">
            <v>31.5</v>
          </cell>
          <cell r="G293">
            <v>32.1</v>
          </cell>
          <cell r="H293">
            <v>32.700000000000003</v>
          </cell>
          <cell r="I293">
            <v>31.6</v>
          </cell>
          <cell r="J293">
            <v>32.1</v>
          </cell>
        </row>
        <row r="294">
          <cell r="A294" t="str">
            <v>NO07</v>
          </cell>
          <cell r="B294">
            <v>27</v>
          </cell>
          <cell r="C294">
            <v>26.6</v>
          </cell>
          <cell r="D294">
            <v>30</v>
          </cell>
          <cell r="E294">
            <v>29.5</v>
          </cell>
          <cell r="F294">
            <v>26.5</v>
          </cell>
          <cell r="G294">
            <v>28.8</v>
          </cell>
          <cell r="H294">
            <v>28.7</v>
          </cell>
          <cell r="I294">
            <v>28</v>
          </cell>
          <cell r="J294">
            <v>29.9</v>
          </cell>
        </row>
        <row r="295">
          <cell r="A295" t="str">
            <v>CH01</v>
          </cell>
          <cell r="D295">
            <v>27</v>
          </cell>
          <cell r="E295">
            <v>28.2</v>
          </cell>
          <cell r="F295">
            <v>28.9</v>
          </cell>
          <cell r="G295">
            <v>30.3</v>
          </cell>
          <cell r="H295">
            <v>31.6</v>
          </cell>
          <cell r="I295">
            <v>32.1</v>
          </cell>
          <cell r="J295">
            <v>34.1</v>
          </cell>
        </row>
        <row r="296">
          <cell r="A296" t="str">
            <v>CH02</v>
          </cell>
          <cell r="D296">
            <v>23.9</v>
          </cell>
          <cell r="E296">
            <v>23.5</v>
          </cell>
          <cell r="F296">
            <v>23.9</v>
          </cell>
          <cell r="G296">
            <v>25.8</v>
          </cell>
          <cell r="H296">
            <v>26.4</v>
          </cell>
          <cell r="I296">
            <v>27</v>
          </cell>
          <cell r="J296">
            <v>27.7</v>
          </cell>
        </row>
        <row r="297">
          <cell r="A297" t="str">
            <v>CH03</v>
          </cell>
          <cell r="D297">
            <v>25</v>
          </cell>
          <cell r="E297">
            <v>23.8</v>
          </cell>
          <cell r="F297">
            <v>26.5</v>
          </cell>
          <cell r="G297">
            <v>27.1</v>
          </cell>
          <cell r="H297">
            <v>27.7</v>
          </cell>
          <cell r="I297">
            <v>28.1</v>
          </cell>
          <cell r="J297">
            <v>28.7</v>
          </cell>
        </row>
        <row r="298">
          <cell r="A298" t="str">
            <v>CH04</v>
          </cell>
          <cell r="D298">
            <v>27.8</v>
          </cell>
          <cell r="E298">
            <v>27.2</v>
          </cell>
          <cell r="F298">
            <v>30.1</v>
          </cell>
          <cell r="G298">
            <v>30.5</v>
          </cell>
          <cell r="H298">
            <v>31.2</v>
          </cell>
          <cell r="I298">
            <v>32.700000000000003</v>
          </cell>
          <cell r="J298">
            <v>34</v>
          </cell>
        </row>
        <row r="299">
          <cell r="A299" t="str">
            <v>CH05</v>
          </cell>
          <cell r="D299">
            <v>18.8</v>
          </cell>
          <cell r="E299">
            <v>19.5</v>
          </cell>
          <cell r="F299">
            <v>20.5</v>
          </cell>
          <cell r="G299">
            <v>22.9</v>
          </cell>
          <cell r="H299">
            <v>23.1</v>
          </cell>
          <cell r="I299">
            <v>23.9</v>
          </cell>
          <cell r="J299">
            <v>25.1</v>
          </cell>
        </row>
        <row r="300">
          <cell r="A300" t="str">
            <v>CH06</v>
          </cell>
          <cell r="D300">
            <v>23.3</v>
          </cell>
          <cell r="E300">
            <v>21.8</v>
          </cell>
          <cell r="F300">
            <v>23.7</v>
          </cell>
          <cell r="G300">
            <v>25</v>
          </cell>
          <cell r="H300">
            <v>24.3</v>
          </cell>
          <cell r="I300">
            <v>26.1</v>
          </cell>
          <cell r="J300">
            <v>27.2</v>
          </cell>
        </row>
        <row r="301">
          <cell r="A301" t="str">
            <v>CH07</v>
          </cell>
          <cell r="D301">
            <v>17.399999999999999</v>
          </cell>
          <cell r="E301">
            <v>21.7</v>
          </cell>
          <cell r="F301">
            <v>22.4</v>
          </cell>
          <cell r="G301">
            <v>23.5</v>
          </cell>
          <cell r="H301">
            <v>25.6</v>
          </cell>
          <cell r="I301">
            <v>26.6</v>
          </cell>
          <cell r="J301">
            <v>27.8</v>
          </cell>
        </row>
        <row r="302">
          <cell r="A302" t="str">
            <v>MK00</v>
          </cell>
          <cell r="I302">
            <v>15.3</v>
          </cell>
          <cell r="J302">
            <v>16.2</v>
          </cell>
        </row>
        <row r="303">
          <cell r="A303" t="str">
            <v>TR10</v>
          </cell>
          <cell r="I303">
            <v>16.600000000000001</v>
          </cell>
          <cell r="J303">
            <v>18.3</v>
          </cell>
        </row>
        <row r="304">
          <cell r="A304" t="str">
            <v>TR21</v>
          </cell>
          <cell r="I304">
            <v>11.2</v>
          </cell>
          <cell r="J304">
            <v>12.3</v>
          </cell>
        </row>
        <row r="305">
          <cell r="A305" t="str">
            <v>TR22</v>
          </cell>
          <cell r="I305">
            <v>9</v>
          </cell>
          <cell r="J305">
            <v>9.8000000000000007</v>
          </cell>
        </row>
        <row r="306">
          <cell r="A306" t="str">
            <v>TR31</v>
          </cell>
          <cell r="I306">
            <v>15.4</v>
          </cell>
          <cell r="J306">
            <v>19.7</v>
          </cell>
        </row>
        <row r="307">
          <cell r="A307" t="str">
            <v>TR32</v>
          </cell>
          <cell r="I307">
            <v>11</v>
          </cell>
          <cell r="J307">
            <v>11.7</v>
          </cell>
        </row>
        <row r="308">
          <cell r="A308" t="str">
            <v>TR33</v>
          </cell>
          <cell r="I308">
            <v>8.5</v>
          </cell>
          <cell r="J308">
            <v>9.6</v>
          </cell>
        </row>
        <row r="309">
          <cell r="A309" t="str">
            <v>TR41</v>
          </cell>
          <cell r="I309">
            <v>13.2</v>
          </cell>
          <cell r="J309">
            <v>12.4</v>
          </cell>
        </row>
        <row r="310">
          <cell r="A310" t="str">
            <v>TR42</v>
          </cell>
          <cell r="I310">
            <v>12.6</v>
          </cell>
          <cell r="J310">
            <v>14.4</v>
          </cell>
        </row>
        <row r="311">
          <cell r="A311" t="str">
            <v>TR51</v>
          </cell>
          <cell r="I311">
            <v>26.1</v>
          </cell>
          <cell r="J311">
            <v>27.2</v>
          </cell>
        </row>
        <row r="312">
          <cell r="A312" t="str">
            <v>TR52</v>
          </cell>
          <cell r="I312">
            <v>12.6</v>
          </cell>
          <cell r="J312">
            <v>11.6</v>
          </cell>
        </row>
        <row r="313">
          <cell r="A313" t="str">
            <v>TR61</v>
          </cell>
          <cell r="I313">
            <v>12.5</v>
          </cell>
          <cell r="J313">
            <v>12.1</v>
          </cell>
        </row>
        <row r="314">
          <cell r="A314" t="str">
            <v>TR62</v>
          </cell>
          <cell r="I314">
            <v>13.8</v>
          </cell>
          <cell r="J314">
            <v>14</v>
          </cell>
        </row>
        <row r="315">
          <cell r="A315" t="str">
            <v>TR63</v>
          </cell>
          <cell r="I315">
            <v>10.6</v>
          </cell>
          <cell r="J315">
            <v>9.6</v>
          </cell>
        </row>
        <row r="316">
          <cell r="A316" t="str">
            <v>TR71</v>
          </cell>
          <cell r="I316">
            <v>9.5</v>
          </cell>
          <cell r="J316">
            <v>10.3</v>
          </cell>
        </row>
        <row r="317">
          <cell r="A317" t="str">
            <v>TR72</v>
          </cell>
          <cell r="I317">
            <v>13.6</v>
          </cell>
          <cell r="J317">
            <v>13.1</v>
          </cell>
        </row>
        <row r="318">
          <cell r="A318" t="str">
            <v>TR81</v>
          </cell>
          <cell r="I318">
            <v>10.199999999999999</v>
          </cell>
          <cell r="J318">
            <v>8.5</v>
          </cell>
        </row>
        <row r="319">
          <cell r="A319" t="str">
            <v>TR82</v>
          </cell>
          <cell r="I319">
            <v>8</v>
          </cell>
          <cell r="J319">
            <v>9.5</v>
          </cell>
        </row>
        <row r="320">
          <cell r="A320" t="str">
            <v>TR83</v>
          </cell>
          <cell r="I320">
            <v>8.4</v>
          </cell>
          <cell r="J320">
            <v>10.8</v>
          </cell>
        </row>
        <row r="321">
          <cell r="A321" t="str">
            <v>TR90</v>
          </cell>
          <cell r="I321">
            <v>11.8</v>
          </cell>
          <cell r="J321">
            <v>10.4</v>
          </cell>
        </row>
        <row r="322">
          <cell r="A322" t="str">
            <v>TRA1</v>
          </cell>
          <cell r="I322">
            <v>9.4</v>
          </cell>
          <cell r="J322">
            <v>11.3</v>
          </cell>
        </row>
        <row r="323">
          <cell r="A323" t="str">
            <v>TRA2</v>
          </cell>
          <cell r="I323">
            <v>7.1</v>
          </cell>
          <cell r="J323">
            <v>6.4</v>
          </cell>
        </row>
        <row r="324">
          <cell r="A324" t="str">
            <v>TRB1</v>
          </cell>
          <cell r="I324">
            <v>10.3</v>
          </cell>
          <cell r="J324">
            <v>9.8000000000000007</v>
          </cell>
        </row>
        <row r="325">
          <cell r="A325" t="str">
            <v>TRB2</v>
          </cell>
          <cell r="I325">
            <v>5.3</v>
          </cell>
          <cell r="J325">
            <v>6.7</v>
          </cell>
        </row>
        <row r="326">
          <cell r="A326" t="str">
            <v>TRC1</v>
          </cell>
          <cell r="I326">
            <v>8</v>
          </cell>
          <cell r="J326">
            <v>5.6</v>
          </cell>
        </row>
        <row r="327">
          <cell r="A327" t="str">
            <v>TRC2</v>
          </cell>
          <cell r="I327">
            <v>7.8</v>
          </cell>
          <cell r="J327">
            <v>9</v>
          </cell>
        </row>
        <row r="328">
          <cell r="A328" t="str">
            <v>TRC3</v>
          </cell>
          <cell r="I328">
            <v>12.2</v>
          </cell>
          <cell r="J328">
            <v>8.1</v>
          </cell>
        </row>
      </sheetData>
      <sheetData sheetId="2">
        <row r="11">
          <cell r="A11" t="str">
            <v>BE10</v>
          </cell>
          <cell r="B11">
            <v>30.4</v>
          </cell>
          <cell r="C11">
            <v>30.4</v>
          </cell>
          <cell r="D11">
            <v>29</v>
          </cell>
          <cell r="E11">
            <v>27</v>
          </cell>
          <cell r="F11">
            <v>26.9</v>
          </cell>
          <cell r="G11">
            <v>29</v>
          </cell>
          <cell r="H11">
            <v>29.3</v>
          </cell>
          <cell r="I11">
            <v>30.6</v>
          </cell>
          <cell r="J11">
            <v>28.7</v>
          </cell>
        </row>
        <row r="12">
          <cell r="A12" t="str">
            <v>BE21</v>
          </cell>
          <cell r="B12">
            <v>27</v>
          </cell>
          <cell r="C12">
            <v>26.5</v>
          </cell>
          <cell r="D12">
            <v>29.1</v>
          </cell>
          <cell r="E12">
            <v>26.5</v>
          </cell>
          <cell r="F12">
            <v>27.2</v>
          </cell>
          <cell r="G12">
            <v>27.6</v>
          </cell>
          <cell r="H12">
            <v>28.8</v>
          </cell>
          <cell r="I12">
            <v>29</v>
          </cell>
          <cell r="J12">
            <v>27.6</v>
          </cell>
        </row>
        <row r="13">
          <cell r="A13" t="str">
            <v>BE22</v>
          </cell>
          <cell r="B13">
            <v>24.5</v>
          </cell>
          <cell r="C13">
            <v>25.6</v>
          </cell>
          <cell r="D13">
            <v>26.6</v>
          </cell>
          <cell r="E13">
            <v>26.7</v>
          </cell>
          <cell r="F13">
            <v>25.5</v>
          </cell>
          <cell r="G13">
            <v>27.7</v>
          </cell>
          <cell r="H13">
            <v>27.5</v>
          </cell>
          <cell r="I13">
            <v>27.6</v>
          </cell>
          <cell r="J13">
            <v>29.2</v>
          </cell>
        </row>
        <row r="14">
          <cell r="A14" t="str">
            <v>BE23</v>
          </cell>
          <cell r="B14">
            <v>28.5</v>
          </cell>
          <cell r="C14">
            <v>32</v>
          </cell>
          <cell r="D14">
            <v>26.7</v>
          </cell>
          <cell r="E14">
            <v>29.9</v>
          </cell>
          <cell r="F14">
            <v>31</v>
          </cell>
          <cell r="G14">
            <v>30.1</v>
          </cell>
          <cell r="H14">
            <v>31.9</v>
          </cell>
          <cell r="I14">
            <v>31.5</v>
          </cell>
          <cell r="J14">
            <v>31.2</v>
          </cell>
        </row>
        <row r="15">
          <cell r="A15" t="str">
            <v>BE24</v>
          </cell>
          <cell r="B15">
            <v>31.9</v>
          </cell>
          <cell r="C15">
            <v>30.2</v>
          </cell>
          <cell r="D15">
            <v>32.9</v>
          </cell>
          <cell r="E15">
            <v>29.3</v>
          </cell>
          <cell r="F15">
            <v>31.1</v>
          </cell>
          <cell r="G15">
            <v>32.9</v>
          </cell>
          <cell r="H15">
            <v>33.4</v>
          </cell>
          <cell r="I15">
            <v>34.1</v>
          </cell>
          <cell r="J15">
            <v>35.5</v>
          </cell>
        </row>
        <row r="16">
          <cell r="A16" t="str">
            <v>BE25</v>
          </cell>
          <cell r="B16">
            <v>25.1</v>
          </cell>
          <cell r="C16">
            <v>22.9</v>
          </cell>
          <cell r="D16">
            <v>27.5</v>
          </cell>
          <cell r="E16">
            <v>26.9</v>
          </cell>
          <cell r="F16">
            <v>24.5</v>
          </cell>
          <cell r="G16">
            <v>27.3</v>
          </cell>
          <cell r="H16">
            <v>29.5</v>
          </cell>
          <cell r="I16">
            <v>29</v>
          </cell>
          <cell r="J16">
            <v>28.4</v>
          </cell>
        </row>
        <row r="17">
          <cell r="A17" t="str">
            <v>BE31</v>
          </cell>
          <cell r="B17">
            <v>31.4</v>
          </cell>
          <cell r="C17">
            <v>33.1</v>
          </cell>
          <cell r="D17">
            <v>33.5</v>
          </cell>
          <cell r="E17">
            <v>35</v>
          </cell>
          <cell r="F17">
            <v>36.200000000000003</v>
          </cell>
          <cell r="G17">
            <v>36.1</v>
          </cell>
          <cell r="H17">
            <v>36.700000000000003</v>
          </cell>
          <cell r="I17">
            <v>38.5</v>
          </cell>
          <cell r="J17">
            <v>39</v>
          </cell>
        </row>
        <row r="18">
          <cell r="A18" t="str">
            <v>BE32</v>
          </cell>
          <cell r="B18">
            <v>25.8</v>
          </cell>
          <cell r="C18">
            <v>26.7</v>
          </cell>
          <cell r="D18">
            <v>25.1</v>
          </cell>
          <cell r="E18">
            <v>28</v>
          </cell>
          <cell r="F18">
            <v>23.7</v>
          </cell>
          <cell r="G18">
            <v>26.4</v>
          </cell>
          <cell r="H18">
            <v>26.9</v>
          </cell>
          <cell r="I18">
            <v>26.9</v>
          </cell>
          <cell r="J18">
            <v>29.7</v>
          </cell>
        </row>
        <row r="19">
          <cell r="A19" t="str">
            <v>BE33</v>
          </cell>
          <cell r="B19">
            <v>30.7</v>
          </cell>
          <cell r="C19">
            <v>26.2</v>
          </cell>
          <cell r="D19">
            <v>27.5</v>
          </cell>
          <cell r="E19">
            <v>28.5</v>
          </cell>
          <cell r="F19">
            <v>32.5</v>
          </cell>
          <cell r="G19">
            <v>26.8</v>
          </cell>
          <cell r="H19">
            <v>29.6</v>
          </cell>
          <cell r="I19">
            <v>29.6</v>
          </cell>
          <cell r="J19">
            <v>31.5</v>
          </cell>
        </row>
        <row r="20">
          <cell r="A20" t="str">
            <v>BE34</v>
          </cell>
          <cell r="B20">
            <v>26</v>
          </cell>
          <cell r="C20">
            <v>27.7</v>
          </cell>
          <cell r="D20">
            <v>27.9</v>
          </cell>
          <cell r="E20">
            <v>27.7</v>
          </cell>
          <cell r="F20">
            <v>24.3</v>
          </cell>
          <cell r="G20">
            <v>26.9</v>
          </cell>
          <cell r="H20">
            <v>27.5</v>
          </cell>
          <cell r="I20">
            <v>30</v>
          </cell>
          <cell r="J20">
            <v>29.4</v>
          </cell>
        </row>
        <row r="21">
          <cell r="A21" t="str">
            <v>BE35</v>
          </cell>
          <cell r="B21">
            <v>30.9</v>
          </cell>
          <cell r="C21">
            <v>28.8</v>
          </cell>
          <cell r="D21">
            <v>27</v>
          </cell>
          <cell r="E21">
            <v>30.9</v>
          </cell>
          <cell r="F21">
            <v>28</v>
          </cell>
          <cell r="G21">
            <v>27.1</v>
          </cell>
          <cell r="H21">
            <v>30.1</v>
          </cell>
          <cell r="I21">
            <v>31.8</v>
          </cell>
          <cell r="J21">
            <v>33.1</v>
          </cell>
        </row>
        <row r="22">
          <cell r="A22" t="str">
            <v>BG31</v>
          </cell>
          <cell r="F22">
            <v>22</v>
          </cell>
          <cell r="G22">
            <v>19.8</v>
          </cell>
          <cell r="H22">
            <v>19.600000000000001</v>
          </cell>
          <cell r="I22">
            <v>19.3</v>
          </cell>
          <cell r="J22">
            <v>17.399999999999999</v>
          </cell>
        </row>
        <row r="23">
          <cell r="A23" t="str">
            <v>BG32</v>
          </cell>
          <cell r="F23">
            <v>18.600000000000001</v>
          </cell>
          <cell r="G23">
            <v>19.5</v>
          </cell>
          <cell r="H23">
            <v>18.8</v>
          </cell>
          <cell r="I23">
            <v>17.3</v>
          </cell>
          <cell r="J23">
            <v>18.100000000000001</v>
          </cell>
        </row>
        <row r="24">
          <cell r="A24" t="str">
            <v>BG33</v>
          </cell>
          <cell r="F24">
            <v>16.7</v>
          </cell>
          <cell r="G24">
            <v>15.6</v>
          </cell>
          <cell r="H24">
            <v>17.399999999999999</v>
          </cell>
          <cell r="I24">
            <v>17</v>
          </cell>
          <cell r="J24">
            <v>16.7</v>
          </cell>
        </row>
        <row r="25">
          <cell r="A25" t="str">
            <v>BG34</v>
          </cell>
          <cell r="F25">
            <v>18.399999999999999</v>
          </cell>
          <cell r="G25">
            <v>16.600000000000001</v>
          </cell>
          <cell r="H25">
            <v>17.5</v>
          </cell>
          <cell r="I25">
            <v>15.6</v>
          </cell>
          <cell r="J25">
            <v>16.3</v>
          </cell>
        </row>
        <row r="26">
          <cell r="A26" t="str">
            <v>BG41</v>
          </cell>
          <cell r="C26">
            <v>27.9</v>
          </cell>
          <cell r="D26">
            <v>27.4</v>
          </cell>
          <cell r="E26">
            <v>27.9</v>
          </cell>
          <cell r="F26">
            <v>26.9</v>
          </cell>
          <cell r="G26">
            <v>27.2</v>
          </cell>
          <cell r="H26">
            <v>28.5</v>
          </cell>
          <cell r="I26">
            <v>25.8</v>
          </cell>
          <cell r="J26">
            <v>27.9</v>
          </cell>
        </row>
        <row r="27">
          <cell r="A27" t="str">
            <v>BG42</v>
          </cell>
          <cell r="F27">
            <v>15.7</v>
          </cell>
          <cell r="G27">
            <v>14.7</v>
          </cell>
          <cell r="H27">
            <v>15.7</v>
          </cell>
          <cell r="I27">
            <v>15.8</v>
          </cell>
          <cell r="J27">
            <v>16.899999999999999</v>
          </cell>
        </row>
        <row r="28">
          <cell r="A28" t="str">
            <v>CZ01</v>
          </cell>
          <cell r="B28">
            <v>42.7</v>
          </cell>
          <cell r="C28">
            <v>44.1</v>
          </cell>
          <cell r="D28">
            <v>46.6</v>
          </cell>
          <cell r="E28">
            <v>44.8</v>
          </cell>
          <cell r="F28">
            <v>45.7</v>
          </cell>
          <cell r="G28">
            <v>47.9</v>
          </cell>
          <cell r="H28">
            <v>48.4</v>
          </cell>
          <cell r="I28">
            <v>50.2</v>
          </cell>
          <cell r="J28">
            <v>51.6</v>
          </cell>
        </row>
        <row r="29">
          <cell r="A29" t="str">
            <v>CZ02</v>
          </cell>
          <cell r="B29">
            <v>21.2</v>
          </cell>
          <cell r="C29">
            <v>21.5</v>
          </cell>
          <cell r="D29">
            <v>23.4</v>
          </cell>
          <cell r="E29">
            <v>22.3</v>
          </cell>
          <cell r="F29">
            <v>23.4</v>
          </cell>
          <cell r="G29">
            <v>25.5</v>
          </cell>
          <cell r="H29">
            <v>27.5</v>
          </cell>
          <cell r="I29">
            <v>27.7</v>
          </cell>
          <cell r="J29">
            <v>29.1</v>
          </cell>
        </row>
        <row r="30">
          <cell r="A30" t="str">
            <v>CZ03</v>
          </cell>
          <cell r="B30">
            <v>25.6</v>
          </cell>
          <cell r="C30">
            <v>24.7</v>
          </cell>
          <cell r="D30">
            <v>26.1</v>
          </cell>
          <cell r="E30">
            <v>25.8</v>
          </cell>
          <cell r="F30">
            <v>27.6</v>
          </cell>
          <cell r="G30">
            <v>27.9</v>
          </cell>
          <cell r="H30">
            <v>27.6</v>
          </cell>
          <cell r="I30">
            <v>28.2</v>
          </cell>
          <cell r="J30">
            <v>28.9</v>
          </cell>
        </row>
        <row r="31">
          <cell r="A31" t="str">
            <v>CZ04</v>
          </cell>
          <cell r="B31">
            <v>21</v>
          </cell>
          <cell r="C31">
            <v>21.8</v>
          </cell>
          <cell r="D31">
            <v>22.8</v>
          </cell>
          <cell r="E31">
            <v>22.1</v>
          </cell>
          <cell r="F31">
            <v>20.8</v>
          </cell>
          <cell r="G31">
            <v>21.1</v>
          </cell>
          <cell r="H31">
            <v>23.5</v>
          </cell>
          <cell r="I31">
            <v>23.7</v>
          </cell>
          <cell r="J31">
            <v>26.2</v>
          </cell>
        </row>
        <row r="32">
          <cell r="A32" t="str">
            <v>CZ05</v>
          </cell>
          <cell r="B32">
            <v>21.5</v>
          </cell>
          <cell r="C32">
            <v>24.5</v>
          </cell>
          <cell r="D32">
            <v>24.1</v>
          </cell>
          <cell r="E32">
            <v>23.3</v>
          </cell>
          <cell r="F32">
            <v>25.5</v>
          </cell>
          <cell r="G32">
            <v>26.2</v>
          </cell>
          <cell r="H32">
            <v>28.1</v>
          </cell>
          <cell r="I32">
            <v>27.7</v>
          </cell>
          <cell r="J32">
            <v>28.3</v>
          </cell>
        </row>
        <row r="33">
          <cell r="A33" t="str">
            <v>CZ06</v>
          </cell>
          <cell r="B33">
            <v>27.3</v>
          </cell>
          <cell r="C33">
            <v>28</v>
          </cell>
          <cell r="D33">
            <v>27</v>
          </cell>
          <cell r="E33">
            <v>27.6</v>
          </cell>
          <cell r="F33">
            <v>28.6</v>
          </cell>
          <cell r="G33">
            <v>28</v>
          </cell>
          <cell r="H33">
            <v>31.1</v>
          </cell>
          <cell r="I33">
            <v>30.7</v>
          </cell>
          <cell r="J33">
            <v>31.5</v>
          </cell>
        </row>
        <row r="34">
          <cell r="A34" t="str">
            <v>CZ07</v>
          </cell>
          <cell r="B34">
            <v>21.4</v>
          </cell>
          <cell r="C34">
            <v>23.2</v>
          </cell>
          <cell r="D34">
            <v>24.6</v>
          </cell>
          <cell r="E34">
            <v>23.9</v>
          </cell>
          <cell r="F34">
            <v>25.3</v>
          </cell>
          <cell r="G34">
            <v>24.6</v>
          </cell>
          <cell r="H34">
            <v>26</v>
          </cell>
          <cell r="I34">
            <v>25.2</v>
          </cell>
          <cell r="J34">
            <v>27.2</v>
          </cell>
        </row>
        <row r="35">
          <cell r="A35" t="str">
            <v>CZ08</v>
          </cell>
          <cell r="B35">
            <v>24.5</v>
          </cell>
          <cell r="C35">
            <v>25.7</v>
          </cell>
          <cell r="D35">
            <v>26.4</v>
          </cell>
          <cell r="E35">
            <v>27.2</v>
          </cell>
          <cell r="F35">
            <v>26.6</v>
          </cell>
          <cell r="G35">
            <v>25.3</v>
          </cell>
          <cell r="H35">
            <v>26.8</v>
          </cell>
          <cell r="I35">
            <v>27.6</v>
          </cell>
          <cell r="J35">
            <v>28.7</v>
          </cell>
        </row>
        <row r="36">
          <cell r="A36" t="str">
            <v>DK01</v>
          </cell>
          <cell r="J36">
            <v>43</v>
          </cell>
        </row>
        <row r="37">
          <cell r="A37" t="str">
            <v>DK02</v>
          </cell>
          <cell r="J37">
            <v>32.200000000000003</v>
          </cell>
        </row>
        <row r="38">
          <cell r="A38" t="str">
            <v>DK03</v>
          </cell>
          <cell r="J38">
            <v>29</v>
          </cell>
        </row>
        <row r="39">
          <cell r="A39" t="str">
            <v>DK04</v>
          </cell>
          <cell r="J39">
            <v>31.2</v>
          </cell>
        </row>
        <row r="40">
          <cell r="A40" t="str">
            <v>DK05</v>
          </cell>
          <cell r="J40">
            <v>26.5</v>
          </cell>
        </row>
        <row r="41">
          <cell r="A41" t="str">
            <v>DE11</v>
          </cell>
          <cell r="B41">
            <v>32</v>
          </cell>
          <cell r="C41">
            <v>32</v>
          </cell>
          <cell r="D41">
            <v>33</v>
          </cell>
          <cell r="E41">
            <v>33.1</v>
          </cell>
          <cell r="F41">
            <v>34.1</v>
          </cell>
          <cell r="G41">
            <v>33.200000000000003</v>
          </cell>
          <cell r="H41">
            <v>34</v>
          </cell>
          <cell r="I41">
            <v>34.700000000000003</v>
          </cell>
          <cell r="J41">
            <v>34.9</v>
          </cell>
        </row>
        <row r="42">
          <cell r="A42" t="str">
            <v>DE12</v>
          </cell>
          <cell r="B42">
            <v>33.6</v>
          </cell>
          <cell r="C42">
            <v>34.299999999999997</v>
          </cell>
          <cell r="D42">
            <v>35.200000000000003</v>
          </cell>
          <cell r="E42">
            <v>33.799999999999997</v>
          </cell>
          <cell r="F42">
            <v>34.700000000000003</v>
          </cell>
          <cell r="G42">
            <v>32.9</v>
          </cell>
          <cell r="H42">
            <v>34.299999999999997</v>
          </cell>
          <cell r="I42">
            <v>33.6</v>
          </cell>
          <cell r="J42">
            <v>34.5</v>
          </cell>
        </row>
        <row r="43">
          <cell r="A43" t="str">
            <v>DE13</v>
          </cell>
          <cell r="B43">
            <v>30.2</v>
          </cell>
          <cell r="C43">
            <v>31.1</v>
          </cell>
          <cell r="D43">
            <v>29.8</v>
          </cell>
          <cell r="E43">
            <v>31.7</v>
          </cell>
          <cell r="F43">
            <v>31.9</v>
          </cell>
          <cell r="G43">
            <v>31.2</v>
          </cell>
          <cell r="H43">
            <v>31.9</v>
          </cell>
          <cell r="I43">
            <v>32</v>
          </cell>
          <cell r="J43">
            <v>33.200000000000003</v>
          </cell>
        </row>
        <row r="44">
          <cell r="A44" t="str">
            <v>DE14</v>
          </cell>
          <cell r="B44">
            <v>29.7</v>
          </cell>
          <cell r="C44">
            <v>30.4</v>
          </cell>
          <cell r="D44">
            <v>31.7</v>
          </cell>
          <cell r="E44">
            <v>32.1</v>
          </cell>
          <cell r="F44">
            <v>32.799999999999997</v>
          </cell>
          <cell r="G44">
            <v>32.4</v>
          </cell>
          <cell r="H44">
            <v>31.8</v>
          </cell>
          <cell r="I44">
            <v>32.299999999999997</v>
          </cell>
          <cell r="J44">
            <v>32.299999999999997</v>
          </cell>
        </row>
        <row r="45">
          <cell r="A45" t="str">
            <v>DE21</v>
          </cell>
          <cell r="B45">
            <v>36</v>
          </cell>
          <cell r="C45">
            <v>36.4</v>
          </cell>
          <cell r="D45">
            <v>35.200000000000003</v>
          </cell>
          <cell r="E45">
            <v>36.4</v>
          </cell>
          <cell r="F45">
            <v>37</v>
          </cell>
          <cell r="G45">
            <v>38.5</v>
          </cell>
          <cell r="H45">
            <v>39.200000000000003</v>
          </cell>
          <cell r="I45">
            <v>38.9</v>
          </cell>
          <cell r="J45">
            <v>39.1</v>
          </cell>
        </row>
        <row r="46">
          <cell r="A46" t="str">
            <v>DE22</v>
          </cell>
          <cell r="B46">
            <v>22.2</v>
          </cell>
          <cell r="C46">
            <v>24.3</v>
          </cell>
          <cell r="D46">
            <v>23.5</v>
          </cell>
          <cell r="E46">
            <v>27</v>
          </cell>
          <cell r="F46">
            <v>25.6</v>
          </cell>
          <cell r="G46">
            <v>25.4</v>
          </cell>
          <cell r="H46">
            <v>25.8</v>
          </cell>
          <cell r="I46">
            <v>26.1</v>
          </cell>
          <cell r="J46">
            <v>26.5</v>
          </cell>
        </row>
        <row r="47">
          <cell r="A47" t="str">
            <v>DE23</v>
          </cell>
          <cell r="B47">
            <v>24.6</v>
          </cell>
          <cell r="C47">
            <v>23.9</v>
          </cell>
          <cell r="D47">
            <v>25.8</v>
          </cell>
          <cell r="E47">
            <v>26</v>
          </cell>
          <cell r="F47">
            <v>27.3</v>
          </cell>
          <cell r="G47">
            <v>28.9</v>
          </cell>
          <cell r="H47">
            <v>29.5</v>
          </cell>
          <cell r="I47">
            <v>28</v>
          </cell>
          <cell r="J47">
            <v>27.9</v>
          </cell>
        </row>
        <row r="48">
          <cell r="A48" t="str">
            <v>DE24</v>
          </cell>
          <cell r="B48">
            <v>27</v>
          </cell>
          <cell r="C48">
            <v>28</v>
          </cell>
          <cell r="D48">
            <v>27</v>
          </cell>
          <cell r="E48">
            <v>25.6</v>
          </cell>
          <cell r="F48">
            <v>26</v>
          </cell>
          <cell r="G48">
            <v>26.4</v>
          </cell>
          <cell r="H48">
            <v>28.3</v>
          </cell>
          <cell r="I48">
            <v>28.2</v>
          </cell>
          <cell r="J48">
            <v>29.7</v>
          </cell>
        </row>
        <row r="49">
          <cell r="A49" t="str">
            <v>DE25</v>
          </cell>
          <cell r="B49">
            <v>30.5</v>
          </cell>
          <cell r="C49">
            <v>30.3</v>
          </cell>
          <cell r="D49">
            <v>32.700000000000003</v>
          </cell>
          <cell r="E49">
            <v>32</v>
          </cell>
          <cell r="F49">
            <v>29.4</v>
          </cell>
          <cell r="G49">
            <v>31.1</v>
          </cell>
          <cell r="H49">
            <v>33.4</v>
          </cell>
          <cell r="I49">
            <v>33.9</v>
          </cell>
          <cell r="J49">
            <v>34.700000000000003</v>
          </cell>
        </row>
        <row r="50">
          <cell r="A50" t="str">
            <v>DE26</v>
          </cell>
          <cell r="B50">
            <v>26.9</v>
          </cell>
          <cell r="C50">
            <v>27.8</v>
          </cell>
          <cell r="D50">
            <v>28.9</v>
          </cell>
          <cell r="E50">
            <v>28.3</v>
          </cell>
          <cell r="F50">
            <v>28.5</v>
          </cell>
          <cell r="G50">
            <v>28.2</v>
          </cell>
          <cell r="H50">
            <v>28.6</v>
          </cell>
          <cell r="I50">
            <v>29.2</v>
          </cell>
          <cell r="J50">
            <v>30.5</v>
          </cell>
        </row>
        <row r="51">
          <cell r="A51" t="str">
            <v>DE27</v>
          </cell>
          <cell r="B51">
            <v>27.5</v>
          </cell>
          <cell r="C51">
            <v>29.2</v>
          </cell>
          <cell r="D51">
            <v>28.9</v>
          </cell>
          <cell r="E51">
            <v>29.5</v>
          </cell>
          <cell r="F51">
            <v>29.4</v>
          </cell>
          <cell r="G51">
            <v>29.5</v>
          </cell>
          <cell r="H51">
            <v>29.7</v>
          </cell>
          <cell r="I51">
            <v>29.4</v>
          </cell>
          <cell r="J51">
            <v>29.8</v>
          </cell>
        </row>
        <row r="52">
          <cell r="A52" t="str">
            <v>DE30</v>
          </cell>
          <cell r="B52">
            <v>35</v>
          </cell>
          <cell r="C52">
            <v>37.6</v>
          </cell>
          <cell r="D52">
            <v>37.200000000000003</v>
          </cell>
          <cell r="E52">
            <v>37.5</v>
          </cell>
          <cell r="F52">
            <v>37</v>
          </cell>
          <cell r="G52">
            <v>36.799999999999997</v>
          </cell>
          <cell r="H52">
            <v>37.6</v>
          </cell>
          <cell r="I52">
            <v>37.5</v>
          </cell>
          <cell r="J52">
            <v>38.799999999999997</v>
          </cell>
        </row>
        <row r="53">
          <cell r="A53" t="str">
            <v>DE40</v>
          </cell>
          <cell r="B53">
            <v>25.4</v>
          </cell>
          <cell r="C53">
            <v>27.5</v>
          </cell>
          <cell r="D53">
            <v>26.5</v>
          </cell>
          <cell r="E53">
            <v>27</v>
          </cell>
          <cell r="F53">
            <v>27.5</v>
          </cell>
          <cell r="G53">
            <v>27.2</v>
          </cell>
          <cell r="H53">
            <v>27.5</v>
          </cell>
          <cell r="I53">
            <v>28.2</v>
          </cell>
          <cell r="J53">
            <v>28.6</v>
          </cell>
        </row>
        <row r="54">
          <cell r="A54" t="str">
            <v>DE50</v>
          </cell>
          <cell r="B54">
            <v>30.6</v>
          </cell>
          <cell r="C54">
            <v>30.6</v>
          </cell>
          <cell r="D54">
            <v>30.7</v>
          </cell>
          <cell r="E54">
            <v>30.7</v>
          </cell>
          <cell r="F54">
            <v>31</v>
          </cell>
          <cell r="G54">
            <v>32.799999999999997</v>
          </cell>
          <cell r="H54">
            <v>29.5</v>
          </cell>
          <cell r="I54">
            <v>33.4</v>
          </cell>
          <cell r="J54">
            <v>31.5</v>
          </cell>
        </row>
        <row r="55">
          <cell r="A55" t="str">
            <v>DE60</v>
          </cell>
          <cell r="B55">
            <v>35.700000000000003</v>
          </cell>
          <cell r="C55">
            <v>38.6</v>
          </cell>
          <cell r="D55">
            <v>40.4</v>
          </cell>
          <cell r="E55">
            <v>38.4</v>
          </cell>
          <cell r="F55">
            <v>39.299999999999997</v>
          </cell>
          <cell r="G55">
            <v>37.6</v>
          </cell>
          <cell r="H55">
            <v>39.1</v>
          </cell>
          <cell r="I55">
            <v>38.799999999999997</v>
          </cell>
          <cell r="J55">
            <v>38.1</v>
          </cell>
        </row>
        <row r="56">
          <cell r="A56" t="str">
            <v>DE71</v>
          </cell>
          <cell r="B56">
            <v>34.799999999999997</v>
          </cell>
          <cell r="C56">
            <v>35.700000000000003</v>
          </cell>
          <cell r="D56">
            <v>36.6</v>
          </cell>
          <cell r="E56">
            <v>35.9</v>
          </cell>
          <cell r="F56">
            <v>38.4</v>
          </cell>
          <cell r="G56">
            <v>37.4</v>
          </cell>
          <cell r="H56">
            <v>37.299999999999997</v>
          </cell>
          <cell r="I56">
            <v>37.299999999999997</v>
          </cell>
          <cell r="J56">
            <v>37.5</v>
          </cell>
        </row>
        <row r="57">
          <cell r="A57" t="str">
            <v>DE72</v>
          </cell>
          <cell r="B57">
            <v>30.9</v>
          </cell>
          <cell r="C57">
            <v>31.1</v>
          </cell>
          <cell r="D57">
            <v>31.2</v>
          </cell>
          <cell r="E57">
            <v>31.6</v>
          </cell>
          <cell r="F57">
            <v>32.700000000000003</v>
          </cell>
          <cell r="G57">
            <v>33</v>
          </cell>
          <cell r="H57">
            <v>32.6</v>
          </cell>
          <cell r="I57">
            <v>33</v>
          </cell>
          <cell r="J57">
            <v>32.700000000000003</v>
          </cell>
        </row>
        <row r="58">
          <cell r="A58" t="str">
            <v>DE73</v>
          </cell>
          <cell r="B58">
            <v>26.7</v>
          </cell>
          <cell r="C58">
            <v>27.5</v>
          </cell>
          <cell r="D58">
            <v>28.1</v>
          </cell>
          <cell r="E58">
            <v>28.4</v>
          </cell>
          <cell r="F58">
            <v>28.7</v>
          </cell>
          <cell r="G58">
            <v>30.4</v>
          </cell>
          <cell r="H58">
            <v>30.1</v>
          </cell>
          <cell r="I58">
            <v>30.9</v>
          </cell>
          <cell r="J58">
            <v>31.1</v>
          </cell>
        </row>
        <row r="59">
          <cell r="A59" t="str">
            <v>DE80</v>
          </cell>
          <cell r="B59">
            <v>23.3</v>
          </cell>
          <cell r="C59">
            <v>23.8</v>
          </cell>
          <cell r="D59">
            <v>25.9</v>
          </cell>
          <cell r="E59">
            <v>25.3</v>
          </cell>
          <cell r="F59">
            <v>25.3</v>
          </cell>
          <cell r="G59">
            <v>25.7</v>
          </cell>
          <cell r="H59">
            <v>25.9</v>
          </cell>
          <cell r="I59">
            <v>26.8</v>
          </cell>
          <cell r="J59">
            <v>25.2</v>
          </cell>
        </row>
        <row r="60">
          <cell r="A60" t="str">
            <v>DE91</v>
          </cell>
          <cell r="B60">
            <v>27.6</v>
          </cell>
          <cell r="C60">
            <v>30.5</v>
          </cell>
          <cell r="D60">
            <v>30.9</v>
          </cell>
          <cell r="E60">
            <v>29.3</v>
          </cell>
          <cell r="F60">
            <v>32.9</v>
          </cell>
          <cell r="G60">
            <v>32.299999999999997</v>
          </cell>
          <cell r="H60">
            <v>33.9</v>
          </cell>
          <cell r="I60">
            <v>33.4</v>
          </cell>
          <cell r="J60">
            <v>33.299999999999997</v>
          </cell>
        </row>
        <row r="61">
          <cell r="A61" t="str">
            <v>DE92</v>
          </cell>
          <cell r="B61">
            <v>31.2</v>
          </cell>
          <cell r="C61">
            <v>33.9</v>
          </cell>
          <cell r="D61">
            <v>33.299999999999997</v>
          </cell>
          <cell r="E61">
            <v>33.9</v>
          </cell>
          <cell r="F61">
            <v>35.5</v>
          </cell>
          <cell r="G61">
            <v>34.5</v>
          </cell>
          <cell r="H61">
            <v>33.9</v>
          </cell>
          <cell r="I61">
            <v>33.6</v>
          </cell>
          <cell r="J61">
            <v>34.700000000000003</v>
          </cell>
        </row>
        <row r="62">
          <cell r="A62" t="str">
            <v>DE93</v>
          </cell>
          <cell r="B62">
            <v>30.5</v>
          </cell>
          <cell r="C62">
            <v>30.4</v>
          </cell>
          <cell r="D62">
            <v>30.5</v>
          </cell>
          <cell r="E62">
            <v>31.5</v>
          </cell>
          <cell r="F62">
            <v>29.6</v>
          </cell>
          <cell r="G62">
            <v>30.8</v>
          </cell>
          <cell r="H62">
            <v>30.3</v>
          </cell>
          <cell r="I62">
            <v>30.3</v>
          </cell>
          <cell r="J62">
            <v>29.6</v>
          </cell>
        </row>
        <row r="63">
          <cell r="A63" t="str">
            <v>DE94</v>
          </cell>
          <cell r="B63">
            <v>27.2</v>
          </cell>
          <cell r="C63">
            <v>27</v>
          </cell>
          <cell r="D63">
            <v>28.2</v>
          </cell>
          <cell r="E63">
            <v>27.5</v>
          </cell>
          <cell r="F63">
            <v>26.8</v>
          </cell>
          <cell r="G63">
            <v>28.9</v>
          </cell>
          <cell r="H63">
            <v>28.4</v>
          </cell>
          <cell r="I63">
            <v>28.1</v>
          </cell>
          <cell r="J63">
            <v>28.6</v>
          </cell>
        </row>
        <row r="64">
          <cell r="A64" t="str">
            <v>DEA1</v>
          </cell>
          <cell r="B64">
            <v>30.4</v>
          </cell>
          <cell r="C64">
            <v>31.8</v>
          </cell>
          <cell r="D64">
            <v>31</v>
          </cell>
          <cell r="E64">
            <v>31.5</v>
          </cell>
          <cell r="F64">
            <v>31.9</v>
          </cell>
          <cell r="G64">
            <v>31.9</v>
          </cell>
          <cell r="H64">
            <v>32.5</v>
          </cell>
          <cell r="I64">
            <v>32.6</v>
          </cell>
          <cell r="J64">
            <v>33.4</v>
          </cell>
        </row>
        <row r="65">
          <cell r="A65" t="str">
            <v>DEA2</v>
          </cell>
          <cell r="B65">
            <v>34</v>
          </cell>
          <cell r="C65">
            <v>34.200000000000003</v>
          </cell>
          <cell r="D65">
            <v>35.1</v>
          </cell>
          <cell r="E65">
            <v>35.799999999999997</v>
          </cell>
          <cell r="F65">
            <v>36.9</v>
          </cell>
          <cell r="G65">
            <v>36.6</v>
          </cell>
          <cell r="H65">
            <v>37</v>
          </cell>
          <cell r="I65">
            <v>36.5</v>
          </cell>
          <cell r="J65">
            <v>37</v>
          </cell>
        </row>
        <row r="66">
          <cell r="A66" t="str">
            <v>DEA3</v>
          </cell>
          <cell r="B66">
            <v>27.1</v>
          </cell>
          <cell r="C66">
            <v>28</v>
          </cell>
          <cell r="D66">
            <v>29.3</v>
          </cell>
          <cell r="E66">
            <v>31</v>
          </cell>
          <cell r="F66">
            <v>30.5</v>
          </cell>
          <cell r="G66">
            <v>31.3</v>
          </cell>
          <cell r="H66">
            <v>30.5</v>
          </cell>
          <cell r="I66">
            <v>31.8</v>
          </cell>
          <cell r="J66">
            <v>31.7</v>
          </cell>
        </row>
        <row r="67">
          <cell r="A67" t="str">
            <v>DEA4</v>
          </cell>
          <cell r="B67">
            <v>28.6</v>
          </cell>
          <cell r="C67">
            <v>28.2</v>
          </cell>
          <cell r="D67">
            <v>29.4</v>
          </cell>
          <cell r="E67">
            <v>29.1</v>
          </cell>
          <cell r="F67">
            <v>30.5</v>
          </cell>
          <cell r="G67">
            <v>28.2</v>
          </cell>
          <cell r="H67">
            <v>28.7</v>
          </cell>
          <cell r="I67">
            <v>29.1</v>
          </cell>
          <cell r="J67">
            <v>29.1</v>
          </cell>
        </row>
        <row r="68">
          <cell r="A68" t="str">
            <v>DEA5</v>
          </cell>
          <cell r="B68">
            <v>27.9</v>
          </cell>
          <cell r="C68">
            <v>28.7</v>
          </cell>
          <cell r="D68">
            <v>29</v>
          </cell>
          <cell r="E68">
            <v>29.2</v>
          </cell>
          <cell r="F68">
            <v>28.8</v>
          </cell>
          <cell r="G68">
            <v>29.3</v>
          </cell>
          <cell r="H68">
            <v>28.7</v>
          </cell>
          <cell r="I68">
            <v>29.4</v>
          </cell>
          <cell r="J68">
            <v>29.9</v>
          </cell>
        </row>
        <row r="69">
          <cell r="A69" t="str">
            <v>DEB1</v>
          </cell>
          <cell r="B69">
            <v>29</v>
          </cell>
          <cell r="E69">
            <v>29</v>
          </cell>
          <cell r="F69">
            <v>29.7</v>
          </cell>
          <cell r="G69">
            <v>30.8</v>
          </cell>
          <cell r="H69">
            <v>31.7</v>
          </cell>
          <cell r="I69">
            <v>31.3</v>
          </cell>
          <cell r="J69">
            <v>31.2</v>
          </cell>
        </row>
        <row r="70">
          <cell r="A70" t="str">
            <v>DEB2</v>
          </cell>
          <cell r="B70">
            <v>28.4</v>
          </cell>
          <cell r="E70">
            <v>29.4</v>
          </cell>
          <cell r="F70">
            <v>29.7</v>
          </cell>
          <cell r="G70">
            <v>30.6</v>
          </cell>
          <cell r="H70">
            <v>31.7</v>
          </cell>
          <cell r="I70">
            <v>29.6</v>
          </cell>
          <cell r="J70">
            <v>30</v>
          </cell>
        </row>
        <row r="71">
          <cell r="A71" t="str">
            <v>DEB3</v>
          </cell>
          <cell r="B71">
            <v>30.4</v>
          </cell>
          <cell r="E71">
            <v>31.8</v>
          </cell>
          <cell r="F71">
            <v>33.1</v>
          </cell>
          <cell r="G71">
            <v>33.799999999999997</v>
          </cell>
          <cell r="H71">
            <v>32.200000000000003</v>
          </cell>
          <cell r="I71">
            <v>32.299999999999997</v>
          </cell>
          <cell r="J71">
            <v>34.1</v>
          </cell>
        </row>
        <row r="72">
          <cell r="A72" t="str">
            <v>DEC0</v>
          </cell>
          <cell r="B72">
            <v>28.4</v>
          </cell>
          <cell r="C72">
            <v>29.9</v>
          </cell>
          <cell r="D72">
            <v>29.9</v>
          </cell>
          <cell r="E72">
            <v>28.8</v>
          </cell>
          <cell r="F72">
            <v>29.8</v>
          </cell>
          <cell r="G72">
            <v>30.8</v>
          </cell>
          <cell r="H72">
            <v>28.6</v>
          </cell>
          <cell r="I72">
            <v>29.8</v>
          </cell>
          <cell r="J72">
            <v>30.2</v>
          </cell>
        </row>
        <row r="73">
          <cell r="A73" t="str">
            <v>DED2</v>
          </cell>
          <cell r="C73">
            <v>26.6</v>
          </cell>
          <cell r="D73">
            <v>27.1</v>
          </cell>
          <cell r="E73">
            <v>28.5</v>
          </cell>
          <cell r="F73">
            <v>27.6</v>
          </cell>
          <cell r="G73">
            <v>27.8</v>
          </cell>
          <cell r="H73">
            <v>28.2</v>
          </cell>
          <cell r="I73">
            <v>28.6</v>
          </cell>
          <cell r="J73">
            <v>29.7</v>
          </cell>
        </row>
        <row r="74">
          <cell r="A74" t="str">
            <v>DED4</v>
          </cell>
          <cell r="H74">
            <v>25.8</v>
          </cell>
          <cell r="I74">
            <v>26.6</v>
          </cell>
          <cell r="J74">
            <v>26.4</v>
          </cell>
        </row>
        <row r="75">
          <cell r="A75" t="str">
            <v>DED5</v>
          </cell>
          <cell r="H75">
            <v>29.8</v>
          </cell>
          <cell r="I75">
            <v>30.7</v>
          </cell>
          <cell r="J75">
            <v>30.1</v>
          </cell>
        </row>
        <row r="76">
          <cell r="A76" t="str">
            <v>DEE0</v>
          </cell>
          <cell r="B76">
            <v>23.4</v>
          </cell>
          <cell r="C76">
            <v>24.7</v>
          </cell>
          <cell r="D76">
            <v>25</v>
          </cell>
          <cell r="E76">
            <v>25.3</v>
          </cell>
          <cell r="F76">
            <v>25.4</v>
          </cell>
          <cell r="G76">
            <v>24.2</v>
          </cell>
          <cell r="H76">
            <v>26</v>
          </cell>
          <cell r="I76">
            <v>26.2</v>
          </cell>
          <cell r="J76">
            <v>26.5</v>
          </cell>
        </row>
        <row r="77">
          <cell r="A77" t="str">
            <v>DEF0</v>
          </cell>
          <cell r="B77">
            <v>32.700000000000003</v>
          </cell>
          <cell r="C77">
            <v>31</v>
          </cell>
          <cell r="D77">
            <v>31.6</v>
          </cell>
          <cell r="E77">
            <v>31.8</v>
          </cell>
          <cell r="F77">
            <v>33</v>
          </cell>
          <cell r="G77">
            <v>31.7</v>
          </cell>
          <cell r="H77">
            <v>31.8</v>
          </cell>
          <cell r="I77">
            <v>32.6</v>
          </cell>
          <cell r="J77">
            <v>33</v>
          </cell>
        </row>
        <row r="78">
          <cell r="A78" t="str">
            <v>DEG0</v>
          </cell>
          <cell r="B78">
            <v>26.5</v>
          </cell>
          <cell r="C78">
            <v>26.5</v>
          </cell>
          <cell r="D78">
            <v>26.5</v>
          </cell>
          <cell r="E78">
            <v>26.4</v>
          </cell>
          <cell r="F78">
            <v>27</v>
          </cell>
          <cell r="G78">
            <v>28.2</v>
          </cell>
          <cell r="H78">
            <v>27.2</v>
          </cell>
          <cell r="I78">
            <v>26.6</v>
          </cell>
          <cell r="J78">
            <v>27.4</v>
          </cell>
        </row>
        <row r="79">
          <cell r="A79" t="str">
            <v>EE00</v>
          </cell>
          <cell r="B79">
            <v>22.5</v>
          </cell>
          <cell r="C79">
            <v>23</v>
          </cell>
          <cell r="D79">
            <v>21</v>
          </cell>
          <cell r="E79">
            <v>24.5</v>
          </cell>
          <cell r="F79">
            <v>23.9</v>
          </cell>
          <cell r="G79">
            <v>23.7</v>
          </cell>
          <cell r="H79">
            <v>25.5</v>
          </cell>
          <cell r="I79">
            <v>25.3</v>
          </cell>
          <cell r="J79">
            <v>26</v>
          </cell>
        </row>
        <row r="80">
          <cell r="A80" t="str">
            <v>IE01</v>
          </cell>
          <cell r="B80">
            <v>15.3</v>
          </cell>
          <cell r="C80">
            <v>15.6</v>
          </cell>
          <cell r="D80">
            <v>15.9</v>
          </cell>
          <cell r="E80">
            <v>16.899999999999999</v>
          </cell>
          <cell r="F80">
            <v>18.8</v>
          </cell>
          <cell r="G80">
            <v>19.399999999999999</v>
          </cell>
          <cell r="H80">
            <v>17.7</v>
          </cell>
          <cell r="I80">
            <v>18.600000000000001</v>
          </cell>
          <cell r="J80">
            <v>18.7</v>
          </cell>
        </row>
        <row r="81">
          <cell r="A81" t="str">
            <v>IE02</v>
          </cell>
          <cell r="B81">
            <v>20.9</v>
          </cell>
          <cell r="C81">
            <v>21</v>
          </cell>
          <cell r="D81">
            <v>21.5</v>
          </cell>
          <cell r="E81">
            <v>22.5</v>
          </cell>
          <cell r="F81">
            <v>23.1</v>
          </cell>
          <cell r="G81">
            <v>23.6</v>
          </cell>
          <cell r="H81">
            <v>23</v>
          </cell>
          <cell r="I81">
            <v>23.2</v>
          </cell>
          <cell r="J81">
            <v>23</v>
          </cell>
        </row>
        <row r="82">
          <cell r="A82" t="str">
            <v>EL51</v>
          </cell>
          <cell r="B82">
            <v>11.9</v>
          </cell>
          <cell r="C82">
            <v>11.3</v>
          </cell>
          <cell r="D82">
            <v>10.7</v>
          </cell>
          <cell r="E82">
            <v>11.8</v>
          </cell>
          <cell r="F82">
            <v>12.7</v>
          </cell>
          <cell r="G82">
            <v>12.2</v>
          </cell>
          <cell r="H82">
            <v>13.7</v>
          </cell>
          <cell r="I82">
            <v>14.3</v>
          </cell>
          <cell r="J82">
            <v>15.5</v>
          </cell>
        </row>
        <row r="83">
          <cell r="A83" t="str">
            <v>EL52</v>
          </cell>
          <cell r="B83">
            <v>16.5</v>
          </cell>
          <cell r="C83">
            <v>16</v>
          </cell>
          <cell r="D83">
            <v>17.5</v>
          </cell>
          <cell r="E83">
            <v>18.100000000000001</v>
          </cell>
          <cell r="F83">
            <v>18</v>
          </cell>
          <cell r="G83">
            <v>19.600000000000001</v>
          </cell>
          <cell r="H83">
            <v>19.5</v>
          </cell>
          <cell r="I83">
            <v>20.100000000000001</v>
          </cell>
          <cell r="J83">
            <v>20.8</v>
          </cell>
        </row>
        <row r="84">
          <cell r="A84" t="str">
            <v>EL53</v>
          </cell>
          <cell r="B84">
            <v>12.1</v>
          </cell>
          <cell r="C84">
            <v>12.6</v>
          </cell>
          <cell r="D84">
            <v>14.4</v>
          </cell>
          <cell r="E84">
            <v>14.7</v>
          </cell>
          <cell r="F84">
            <v>12.8</v>
          </cell>
          <cell r="G84">
            <v>15.6</v>
          </cell>
          <cell r="H84">
            <v>17.5</v>
          </cell>
          <cell r="I84">
            <v>18.3</v>
          </cell>
          <cell r="J84">
            <v>18.5</v>
          </cell>
        </row>
        <row r="85">
          <cell r="A85" t="str">
            <v>EL54</v>
          </cell>
          <cell r="B85">
            <v>14.1</v>
          </cell>
          <cell r="C85">
            <v>14.4</v>
          </cell>
          <cell r="D85">
            <v>15.3</v>
          </cell>
          <cell r="E85">
            <v>16.600000000000001</v>
          </cell>
          <cell r="F85">
            <v>16.7</v>
          </cell>
          <cell r="G85">
            <v>16.899999999999999</v>
          </cell>
          <cell r="H85">
            <v>18.3</v>
          </cell>
          <cell r="I85">
            <v>18.5</v>
          </cell>
          <cell r="J85">
            <v>18.3</v>
          </cell>
        </row>
        <row r="86">
          <cell r="A86" t="str">
            <v>EL61</v>
          </cell>
          <cell r="B86">
            <v>13.5</v>
          </cell>
          <cell r="C86">
            <v>12.9</v>
          </cell>
          <cell r="D86">
            <v>14.9</v>
          </cell>
          <cell r="E86">
            <v>14.9</v>
          </cell>
          <cell r="F86">
            <v>16.5</v>
          </cell>
          <cell r="G86">
            <v>15</v>
          </cell>
          <cell r="H86">
            <v>16.100000000000001</v>
          </cell>
          <cell r="I86">
            <v>19.7</v>
          </cell>
          <cell r="J86">
            <v>18.7</v>
          </cell>
        </row>
        <row r="87">
          <cell r="A87" t="str">
            <v>EL62</v>
          </cell>
          <cell r="B87">
            <v>10.6</v>
          </cell>
          <cell r="C87">
            <v>13</v>
          </cell>
          <cell r="D87">
            <v>11.3</v>
          </cell>
          <cell r="E87">
            <v>11</v>
          </cell>
          <cell r="F87">
            <v>11.1</v>
          </cell>
          <cell r="G87">
            <v>12.9</v>
          </cell>
          <cell r="H87">
            <v>12</v>
          </cell>
          <cell r="I87">
            <v>13.2</v>
          </cell>
          <cell r="J87">
            <v>12.1</v>
          </cell>
        </row>
        <row r="88">
          <cell r="A88" t="str">
            <v>EL63</v>
          </cell>
          <cell r="B88">
            <v>12.4</v>
          </cell>
          <cell r="C88">
            <v>13.1</v>
          </cell>
          <cell r="D88">
            <v>11.7</v>
          </cell>
          <cell r="E88">
            <v>11.6</v>
          </cell>
          <cell r="F88">
            <v>14.4</v>
          </cell>
          <cell r="G88">
            <v>15.2</v>
          </cell>
          <cell r="H88">
            <v>16</v>
          </cell>
          <cell r="I88">
            <v>18.3</v>
          </cell>
          <cell r="J88">
            <v>19.3</v>
          </cell>
        </row>
        <row r="89">
          <cell r="A89" t="str">
            <v>EL64</v>
          </cell>
          <cell r="B89">
            <v>9.3000000000000007</v>
          </cell>
          <cell r="C89">
            <v>10.9</v>
          </cell>
          <cell r="D89">
            <v>9.5</v>
          </cell>
          <cell r="E89">
            <v>8.5</v>
          </cell>
          <cell r="F89">
            <v>10.5</v>
          </cell>
          <cell r="G89">
            <v>13.4</v>
          </cell>
          <cell r="H89">
            <v>14.2</v>
          </cell>
          <cell r="I89">
            <v>14.3</v>
          </cell>
          <cell r="J89">
            <v>12.8</v>
          </cell>
        </row>
        <row r="90">
          <cell r="A90" t="str">
            <v>EL65</v>
          </cell>
          <cell r="B90">
            <v>10.6</v>
          </cell>
          <cell r="C90">
            <v>11.1</v>
          </cell>
          <cell r="D90">
            <v>11.6</v>
          </cell>
          <cell r="E90">
            <v>14</v>
          </cell>
          <cell r="F90">
            <v>11.9</v>
          </cell>
          <cell r="G90">
            <v>13.6</v>
          </cell>
          <cell r="H90">
            <v>13.6</v>
          </cell>
          <cell r="I90">
            <v>13.9</v>
          </cell>
          <cell r="J90">
            <v>14.9</v>
          </cell>
        </row>
        <row r="91">
          <cell r="A91" t="str">
            <v>EL30</v>
          </cell>
          <cell r="B91">
            <v>22.5</v>
          </cell>
          <cell r="C91">
            <v>22.4</v>
          </cell>
          <cell r="D91">
            <v>22.5</v>
          </cell>
          <cell r="E91">
            <v>23.6</v>
          </cell>
          <cell r="F91">
            <v>24.5</v>
          </cell>
          <cell r="G91">
            <v>25.3</v>
          </cell>
          <cell r="H91">
            <v>25.1</v>
          </cell>
          <cell r="I91">
            <v>26.3</v>
          </cell>
          <cell r="J91">
            <v>27</v>
          </cell>
        </row>
        <row r="92">
          <cell r="A92" t="str">
            <v>EL41</v>
          </cell>
          <cell r="B92">
            <v>12.9</v>
          </cell>
          <cell r="C92">
            <v>14.8</v>
          </cell>
          <cell r="D92">
            <v>14.8</v>
          </cell>
          <cell r="E92">
            <v>14.8</v>
          </cell>
          <cell r="F92">
            <v>14.6</v>
          </cell>
          <cell r="G92">
            <v>18.5</v>
          </cell>
          <cell r="H92">
            <v>17.8</v>
          </cell>
          <cell r="I92">
            <v>16.8</v>
          </cell>
          <cell r="J92">
            <v>16.600000000000001</v>
          </cell>
        </row>
        <row r="93">
          <cell r="A93" t="str">
            <v>EL42</v>
          </cell>
          <cell r="B93">
            <v>9</v>
          </cell>
          <cell r="C93">
            <v>10.1</v>
          </cell>
          <cell r="D93">
            <v>9.8000000000000007</v>
          </cell>
          <cell r="E93">
            <v>10.199999999999999</v>
          </cell>
          <cell r="F93">
            <v>11.5</v>
          </cell>
          <cell r="G93">
            <v>10.8</v>
          </cell>
          <cell r="H93">
            <v>14</v>
          </cell>
          <cell r="I93">
            <v>15</v>
          </cell>
          <cell r="J93">
            <v>14.2</v>
          </cell>
        </row>
        <row r="94">
          <cell r="A94" t="str">
            <v>EL43</v>
          </cell>
          <cell r="B94">
            <v>11.7</v>
          </cell>
          <cell r="C94">
            <v>10.8</v>
          </cell>
          <cell r="D94">
            <v>12.3</v>
          </cell>
          <cell r="E94">
            <v>13.2</v>
          </cell>
          <cell r="F94">
            <v>13.2</v>
          </cell>
          <cell r="G94">
            <v>18.399999999999999</v>
          </cell>
          <cell r="H94">
            <v>16.8</v>
          </cell>
          <cell r="I94">
            <v>17</v>
          </cell>
          <cell r="J94">
            <v>17.8</v>
          </cell>
        </row>
        <row r="95">
          <cell r="A95" t="str">
            <v>ES11</v>
          </cell>
          <cell r="B95">
            <v>13</v>
          </cell>
          <cell r="C95">
            <v>12.8</v>
          </cell>
          <cell r="D95">
            <v>14.4</v>
          </cell>
          <cell r="E95">
            <v>15.2</v>
          </cell>
          <cell r="F95">
            <v>17.100000000000001</v>
          </cell>
          <cell r="G95">
            <v>17.2</v>
          </cell>
          <cell r="H95">
            <v>18.8</v>
          </cell>
          <cell r="I95">
            <v>20.6</v>
          </cell>
          <cell r="J95">
            <v>22</v>
          </cell>
        </row>
        <row r="96">
          <cell r="A96" t="str">
            <v>ES12</v>
          </cell>
          <cell r="B96">
            <v>17.600000000000001</v>
          </cell>
          <cell r="C96">
            <v>16.600000000000001</v>
          </cell>
          <cell r="D96">
            <v>18.100000000000001</v>
          </cell>
          <cell r="E96">
            <v>21.7</v>
          </cell>
          <cell r="F96">
            <v>18.5</v>
          </cell>
          <cell r="G96">
            <v>20.2</v>
          </cell>
          <cell r="H96">
            <v>21.9</v>
          </cell>
          <cell r="I96">
            <v>20.8</v>
          </cell>
          <cell r="J96">
            <v>21.7</v>
          </cell>
        </row>
        <row r="97">
          <cell r="A97" t="str">
            <v>ES13</v>
          </cell>
          <cell r="B97">
            <v>13.6</v>
          </cell>
          <cell r="C97">
            <v>15.6</v>
          </cell>
          <cell r="D97">
            <v>17.100000000000001</v>
          </cell>
          <cell r="E97">
            <v>17.5</v>
          </cell>
          <cell r="F97">
            <v>18.899999999999999</v>
          </cell>
          <cell r="G97">
            <v>18.5</v>
          </cell>
          <cell r="H97">
            <v>21</v>
          </cell>
          <cell r="I97">
            <v>22</v>
          </cell>
          <cell r="J97">
            <v>21.8</v>
          </cell>
        </row>
        <row r="98">
          <cell r="A98" t="str">
            <v>ES21</v>
          </cell>
          <cell r="B98">
            <v>20.7</v>
          </cell>
          <cell r="C98">
            <v>21.8</v>
          </cell>
          <cell r="D98">
            <v>24.4</v>
          </cell>
          <cell r="E98">
            <v>24.4</v>
          </cell>
          <cell r="F98">
            <v>24.4</v>
          </cell>
          <cell r="G98">
            <v>25.8</v>
          </cell>
          <cell r="H98">
            <v>29.1</v>
          </cell>
          <cell r="I98">
            <v>29.5</v>
          </cell>
          <cell r="J98">
            <v>29.9</v>
          </cell>
        </row>
        <row r="99">
          <cell r="A99" t="str">
            <v>ES22</v>
          </cell>
          <cell r="B99">
            <v>22</v>
          </cell>
          <cell r="C99">
            <v>21.6</v>
          </cell>
          <cell r="D99">
            <v>20.8</v>
          </cell>
          <cell r="E99">
            <v>22.5</v>
          </cell>
          <cell r="F99">
            <v>22</v>
          </cell>
          <cell r="G99">
            <v>22.7</v>
          </cell>
          <cell r="H99">
            <v>24.3</v>
          </cell>
          <cell r="I99">
            <v>24.1</v>
          </cell>
          <cell r="J99">
            <v>24.2</v>
          </cell>
        </row>
        <row r="100">
          <cell r="A100" t="str">
            <v>ES23</v>
          </cell>
          <cell r="B100">
            <v>14.9</v>
          </cell>
          <cell r="C100">
            <v>17.399999999999999</v>
          </cell>
          <cell r="D100">
            <v>16.7</v>
          </cell>
          <cell r="E100">
            <v>17.2</v>
          </cell>
          <cell r="F100">
            <v>17.8</v>
          </cell>
          <cell r="G100">
            <v>15.2</v>
          </cell>
          <cell r="H100">
            <v>20</v>
          </cell>
          <cell r="I100">
            <v>20.2</v>
          </cell>
          <cell r="J100">
            <v>20.8</v>
          </cell>
        </row>
        <row r="101">
          <cell r="A101" t="str">
            <v>ES24</v>
          </cell>
          <cell r="B101">
            <v>19.8</v>
          </cell>
          <cell r="C101">
            <v>21.7</v>
          </cell>
          <cell r="D101">
            <v>22</v>
          </cell>
          <cell r="E101">
            <v>22.4</v>
          </cell>
          <cell r="F101">
            <v>23.6</v>
          </cell>
          <cell r="G101">
            <v>25.9</v>
          </cell>
          <cell r="H101">
            <v>22.6</v>
          </cell>
          <cell r="I101">
            <v>23.1</v>
          </cell>
          <cell r="J101">
            <v>23.6</v>
          </cell>
        </row>
        <row r="102">
          <cell r="A102" t="str">
            <v>ES30</v>
          </cell>
          <cell r="B102">
            <v>25.3</v>
          </cell>
          <cell r="C102">
            <v>25.5</v>
          </cell>
          <cell r="D102">
            <v>29.7</v>
          </cell>
          <cell r="E102">
            <v>30.5</v>
          </cell>
          <cell r="F102">
            <v>28.2</v>
          </cell>
          <cell r="G102">
            <v>29.4</v>
          </cell>
          <cell r="H102">
            <v>30.7</v>
          </cell>
          <cell r="I102">
            <v>30.4</v>
          </cell>
          <cell r="J102">
            <v>33.200000000000003</v>
          </cell>
        </row>
        <row r="103">
          <cell r="A103" t="str">
            <v>ES41</v>
          </cell>
          <cell r="B103">
            <v>16.3</v>
          </cell>
          <cell r="C103">
            <v>17.2</v>
          </cell>
          <cell r="D103">
            <v>18.7</v>
          </cell>
          <cell r="E103">
            <v>19.100000000000001</v>
          </cell>
          <cell r="F103">
            <v>20.5</v>
          </cell>
          <cell r="G103">
            <v>19.3</v>
          </cell>
          <cell r="H103">
            <v>19.600000000000001</v>
          </cell>
          <cell r="I103">
            <v>19.600000000000001</v>
          </cell>
          <cell r="J103">
            <v>20.9</v>
          </cell>
        </row>
        <row r="104">
          <cell r="A104" t="str">
            <v>ES42</v>
          </cell>
          <cell r="B104">
            <v>12.5</v>
          </cell>
          <cell r="C104">
            <v>13.5</v>
          </cell>
          <cell r="D104">
            <v>15.7</v>
          </cell>
          <cell r="E104">
            <v>16.100000000000001</v>
          </cell>
          <cell r="F104">
            <v>15.9</v>
          </cell>
          <cell r="G104">
            <v>16.100000000000001</v>
          </cell>
          <cell r="H104">
            <v>17.5</v>
          </cell>
          <cell r="I104">
            <v>16.899999999999999</v>
          </cell>
          <cell r="J104">
            <v>18.2</v>
          </cell>
        </row>
        <row r="105">
          <cell r="A105" t="str">
            <v>ES43</v>
          </cell>
          <cell r="B105">
            <v>12.4</v>
          </cell>
          <cell r="C105">
            <v>13.7</v>
          </cell>
          <cell r="D105">
            <v>16.100000000000001</v>
          </cell>
          <cell r="E105">
            <v>16</v>
          </cell>
          <cell r="F105">
            <v>18.3</v>
          </cell>
          <cell r="G105">
            <v>16.7</v>
          </cell>
          <cell r="H105">
            <v>16.5</v>
          </cell>
          <cell r="I105">
            <v>18</v>
          </cell>
          <cell r="J105">
            <v>19</v>
          </cell>
        </row>
        <row r="106">
          <cell r="A106" t="str">
            <v>ES51</v>
          </cell>
          <cell r="B106">
            <v>18.5</v>
          </cell>
          <cell r="C106">
            <v>20</v>
          </cell>
          <cell r="D106">
            <v>20.2</v>
          </cell>
          <cell r="E106">
            <v>19.600000000000001</v>
          </cell>
          <cell r="F106">
            <v>19</v>
          </cell>
          <cell r="G106">
            <v>22.2</v>
          </cell>
          <cell r="H106">
            <v>23.1</v>
          </cell>
          <cell r="I106">
            <v>22.1</v>
          </cell>
          <cell r="J106">
            <v>21.8</v>
          </cell>
        </row>
        <row r="107">
          <cell r="A107" t="str">
            <v>ES52</v>
          </cell>
          <cell r="B107">
            <v>16.600000000000001</v>
          </cell>
          <cell r="C107">
            <v>17.600000000000001</v>
          </cell>
          <cell r="D107">
            <v>17.899999999999999</v>
          </cell>
          <cell r="E107">
            <v>17.5</v>
          </cell>
          <cell r="F107">
            <v>17.8</v>
          </cell>
          <cell r="G107">
            <v>19.2</v>
          </cell>
          <cell r="H107">
            <v>19</v>
          </cell>
          <cell r="I107">
            <v>20.100000000000001</v>
          </cell>
          <cell r="J107">
            <v>19.3</v>
          </cell>
        </row>
        <row r="108">
          <cell r="A108" t="str">
            <v>ES53</v>
          </cell>
          <cell r="B108">
            <v>14.1</v>
          </cell>
          <cell r="C108">
            <v>14.6</v>
          </cell>
          <cell r="D108">
            <v>15.7</v>
          </cell>
          <cell r="E108">
            <v>17.100000000000001</v>
          </cell>
          <cell r="F108">
            <v>16.600000000000001</v>
          </cell>
          <cell r="G108">
            <v>17.100000000000001</v>
          </cell>
          <cell r="H108">
            <v>16.100000000000001</v>
          </cell>
          <cell r="I108">
            <v>18.2</v>
          </cell>
          <cell r="J108">
            <v>17</v>
          </cell>
        </row>
        <row r="109">
          <cell r="A109" t="str">
            <v>ES61</v>
          </cell>
          <cell r="B109">
            <v>14.7</v>
          </cell>
          <cell r="C109">
            <v>15.1</v>
          </cell>
          <cell r="D109">
            <v>16.399999999999999</v>
          </cell>
          <cell r="E109">
            <v>16.2</v>
          </cell>
          <cell r="F109">
            <v>17.7</v>
          </cell>
          <cell r="G109">
            <v>18.399999999999999</v>
          </cell>
          <cell r="H109">
            <v>18.7</v>
          </cell>
          <cell r="I109">
            <v>18.8</v>
          </cell>
          <cell r="J109">
            <v>19.3</v>
          </cell>
        </row>
        <row r="110">
          <cell r="A110" t="str">
            <v>ES62</v>
          </cell>
          <cell r="B110">
            <v>14.6</v>
          </cell>
          <cell r="C110">
            <v>16</v>
          </cell>
          <cell r="D110">
            <v>17.7</v>
          </cell>
          <cell r="E110">
            <v>17.600000000000001</v>
          </cell>
          <cell r="F110">
            <v>16.8</v>
          </cell>
          <cell r="G110">
            <v>16.8</v>
          </cell>
          <cell r="H110">
            <v>17</v>
          </cell>
          <cell r="I110">
            <v>17.5</v>
          </cell>
          <cell r="J110">
            <v>17.399999999999999</v>
          </cell>
        </row>
        <row r="111">
          <cell r="A111" t="str">
            <v>ES63</v>
          </cell>
          <cell r="B111">
            <v>16.5</v>
          </cell>
          <cell r="C111">
            <v>12</v>
          </cell>
          <cell r="D111">
            <v>19.2</v>
          </cell>
          <cell r="E111">
            <v>16.100000000000001</v>
          </cell>
          <cell r="F111">
            <v>21.6</v>
          </cell>
          <cell r="G111">
            <v>18.100000000000001</v>
          </cell>
          <cell r="H111">
            <v>19.399999999999999</v>
          </cell>
          <cell r="I111">
            <v>17</v>
          </cell>
          <cell r="J111">
            <v>16.5</v>
          </cell>
        </row>
        <row r="112">
          <cell r="A112" t="str">
            <v>ES64</v>
          </cell>
          <cell r="B112">
            <v>16.899999999999999</v>
          </cell>
          <cell r="C112">
            <v>14.6</v>
          </cell>
          <cell r="D112">
            <v>19.399999999999999</v>
          </cell>
          <cell r="E112">
            <v>23.7</v>
          </cell>
          <cell r="F112">
            <v>22.7</v>
          </cell>
          <cell r="G112">
            <v>18.2</v>
          </cell>
          <cell r="H112">
            <v>22</v>
          </cell>
          <cell r="I112">
            <v>20.8</v>
          </cell>
          <cell r="J112">
            <v>20.100000000000001</v>
          </cell>
        </row>
        <row r="113">
          <cell r="A113" t="str">
            <v>ES70</v>
          </cell>
          <cell r="B113">
            <v>14.2</v>
          </cell>
          <cell r="C113">
            <v>15.1</v>
          </cell>
          <cell r="D113">
            <v>13.9</v>
          </cell>
          <cell r="E113">
            <v>15.7</v>
          </cell>
          <cell r="F113">
            <v>16.399999999999999</v>
          </cell>
          <cell r="G113">
            <v>16.399999999999999</v>
          </cell>
          <cell r="H113">
            <v>17.7</v>
          </cell>
          <cell r="I113">
            <v>16.7</v>
          </cell>
          <cell r="J113">
            <v>16.899999999999999</v>
          </cell>
        </row>
        <row r="114">
          <cell r="A114" t="str">
            <v>FR10</v>
          </cell>
          <cell r="B114">
            <v>32.799999999999997</v>
          </cell>
          <cell r="C114">
            <v>33.700000000000003</v>
          </cell>
          <cell r="D114">
            <v>34.299999999999997</v>
          </cell>
          <cell r="E114">
            <v>34.6</v>
          </cell>
          <cell r="F114">
            <v>35.700000000000003</v>
          </cell>
          <cell r="G114">
            <v>35.4</v>
          </cell>
          <cell r="H114">
            <v>37.299999999999997</v>
          </cell>
          <cell r="I114">
            <v>37.1</v>
          </cell>
          <cell r="J114">
            <v>36.9</v>
          </cell>
        </row>
        <row r="115">
          <cell r="A115" t="str">
            <v>FR21</v>
          </cell>
          <cell r="B115">
            <v>19.5</v>
          </cell>
          <cell r="C115">
            <v>19.8</v>
          </cell>
          <cell r="D115">
            <v>19.899999999999999</v>
          </cell>
          <cell r="E115">
            <v>19.399999999999999</v>
          </cell>
          <cell r="F115">
            <v>22.1</v>
          </cell>
          <cell r="G115">
            <v>21.4</v>
          </cell>
          <cell r="H115">
            <v>23.3</v>
          </cell>
          <cell r="I115">
            <v>24.8</v>
          </cell>
          <cell r="J115">
            <v>22.9</v>
          </cell>
        </row>
        <row r="116">
          <cell r="A116" t="str">
            <v>FR22</v>
          </cell>
          <cell r="B116">
            <v>20.9</v>
          </cell>
          <cell r="C116">
            <v>21</v>
          </cell>
          <cell r="D116">
            <v>21.3</v>
          </cell>
          <cell r="E116">
            <v>23.8</v>
          </cell>
          <cell r="F116">
            <v>24.1</v>
          </cell>
          <cell r="G116">
            <v>23.3</v>
          </cell>
          <cell r="H116">
            <v>24.6</v>
          </cell>
          <cell r="I116">
            <v>23.3</v>
          </cell>
          <cell r="J116">
            <v>23.7</v>
          </cell>
        </row>
        <row r="117">
          <cell r="A117" t="str">
            <v>FR23</v>
          </cell>
          <cell r="B117">
            <v>21.4</v>
          </cell>
          <cell r="C117">
            <v>22.3</v>
          </cell>
          <cell r="D117">
            <v>25.3</v>
          </cell>
          <cell r="E117">
            <v>25.3</v>
          </cell>
          <cell r="F117">
            <v>29.5</v>
          </cell>
          <cell r="G117">
            <v>27.3</v>
          </cell>
          <cell r="H117">
            <v>26</v>
          </cell>
          <cell r="I117">
            <v>27.4</v>
          </cell>
          <cell r="J117">
            <v>27.2</v>
          </cell>
        </row>
        <row r="118">
          <cell r="A118" t="str">
            <v>FR24</v>
          </cell>
          <cell r="B118">
            <v>21.3</v>
          </cell>
          <cell r="C118">
            <v>21.2</v>
          </cell>
          <cell r="D118">
            <v>21.2</v>
          </cell>
          <cell r="E118">
            <v>20.9</v>
          </cell>
          <cell r="F118">
            <v>24.7</v>
          </cell>
          <cell r="G118">
            <v>26.6</v>
          </cell>
          <cell r="H118">
            <v>24.2</v>
          </cell>
          <cell r="I118">
            <v>25.2</v>
          </cell>
          <cell r="J118">
            <v>25.9</v>
          </cell>
        </row>
        <row r="119">
          <cell r="A119" t="str">
            <v>FR25</v>
          </cell>
          <cell r="B119">
            <v>21.1</v>
          </cell>
          <cell r="C119">
            <v>22.7</v>
          </cell>
          <cell r="D119">
            <v>23.5</v>
          </cell>
          <cell r="E119">
            <v>24.4</v>
          </cell>
          <cell r="F119">
            <v>23.8</v>
          </cell>
          <cell r="G119">
            <v>23.9</v>
          </cell>
          <cell r="H119">
            <v>29.7</v>
          </cell>
          <cell r="I119">
            <v>29.4</v>
          </cell>
          <cell r="J119">
            <v>26.6</v>
          </cell>
        </row>
        <row r="120">
          <cell r="A120" t="str">
            <v>FR26</v>
          </cell>
          <cell r="B120">
            <v>21.9</v>
          </cell>
          <cell r="C120">
            <v>21.3</v>
          </cell>
          <cell r="D120">
            <v>22.3</v>
          </cell>
          <cell r="E120">
            <v>22.5</v>
          </cell>
          <cell r="F120">
            <v>24.3</v>
          </cell>
          <cell r="G120">
            <v>25.4</v>
          </cell>
          <cell r="H120">
            <v>23.1</v>
          </cell>
          <cell r="I120">
            <v>24.3</v>
          </cell>
          <cell r="J120">
            <v>22.8</v>
          </cell>
        </row>
        <row r="121">
          <cell r="A121" t="str">
            <v>FR30</v>
          </cell>
          <cell r="B121">
            <v>21</v>
          </cell>
          <cell r="C121">
            <v>20.3</v>
          </cell>
          <cell r="D121">
            <v>20.8</v>
          </cell>
          <cell r="E121">
            <v>22.5</v>
          </cell>
          <cell r="F121">
            <v>25.8</v>
          </cell>
          <cell r="G121">
            <v>26</v>
          </cell>
          <cell r="H121">
            <v>24.5</v>
          </cell>
          <cell r="I121">
            <v>25.6</v>
          </cell>
          <cell r="J121">
            <v>25.9</v>
          </cell>
        </row>
        <row r="122">
          <cell r="A122" t="str">
            <v>FR41</v>
          </cell>
          <cell r="B122">
            <v>22.5</v>
          </cell>
          <cell r="C122">
            <v>22.3</v>
          </cell>
          <cell r="D122">
            <v>23.7</v>
          </cell>
          <cell r="E122">
            <v>23.4</v>
          </cell>
          <cell r="F122">
            <v>23.7</v>
          </cell>
          <cell r="G122">
            <v>22.7</v>
          </cell>
          <cell r="H122">
            <v>23.4</v>
          </cell>
          <cell r="I122">
            <v>23.6</v>
          </cell>
          <cell r="J122">
            <v>25.7</v>
          </cell>
        </row>
        <row r="123">
          <cell r="A123" t="str">
            <v>FR42</v>
          </cell>
          <cell r="B123">
            <v>22.9</v>
          </cell>
          <cell r="C123">
            <v>23</v>
          </cell>
          <cell r="D123">
            <v>24.2</v>
          </cell>
          <cell r="E123">
            <v>25.2</v>
          </cell>
          <cell r="F123">
            <v>29.3</v>
          </cell>
          <cell r="G123">
            <v>27.4</v>
          </cell>
          <cell r="H123">
            <v>29.7</v>
          </cell>
          <cell r="I123">
            <v>30.3</v>
          </cell>
          <cell r="J123">
            <v>27.2</v>
          </cell>
        </row>
        <row r="124">
          <cell r="A124" t="str">
            <v>FR43</v>
          </cell>
          <cell r="B124">
            <v>22.1</v>
          </cell>
          <cell r="C124">
            <v>20.6</v>
          </cell>
          <cell r="D124">
            <v>24</v>
          </cell>
          <cell r="E124">
            <v>23.1</v>
          </cell>
          <cell r="F124">
            <v>25.8</v>
          </cell>
          <cell r="G124">
            <v>25.7</v>
          </cell>
          <cell r="H124">
            <v>24.1</v>
          </cell>
          <cell r="I124">
            <v>23.8</v>
          </cell>
          <cell r="J124">
            <v>24</v>
          </cell>
        </row>
        <row r="125">
          <cell r="A125" t="str">
            <v>FR51</v>
          </cell>
          <cell r="B125">
            <v>20.7</v>
          </cell>
          <cell r="C125">
            <v>21.5</v>
          </cell>
          <cell r="D125">
            <v>21.8</v>
          </cell>
          <cell r="E125">
            <v>22.5</v>
          </cell>
          <cell r="F125">
            <v>24.5</v>
          </cell>
          <cell r="G125">
            <v>25.7</v>
          </cell>
          <cell r="H125">
            <v>25.5</v>
          </cell>
          <cell r="I125">
            <v>25.1</v>
          </cell>
          <cell r="J125">
            <v>25.8</v>
          </cell>
        </row>
        <row r="126">
          <cell r="A126" t="str">
            <v>FR52</v>
          </cell>
          <cell r="B126">
            <v>23.1</v>
          </cell>
          <cell r="C126">
            <v>23</v>
          </cell>
          <cell r="D126">
            <v>25.3</v>
          </cell>
          <cell r="E126">
            <v>25.5</v>
          </cell>
          <cell r="F126">
            <v>26</v>
          </cell>
          <cell r="G126">
            <v>25.2</v>
          </cell>
          <cell r="H126">
            <v>26.5</v>
          </cell>
          <cell r="I126">
            <v>26.2</v>
          </cell>
          <cell r="J126">
            <v>27.7</v>
          </cell>
        </row>
        <row r="127">
          <cell r="A127" t="str">
            <v>FR53</v>
          </cell>
          <cell r="B127">
            <v>20.399999999999999</v>
          </cell>
          <cell r="C127">
            <v>20.9</v>
          </cell>
          <cell r="D127">
            <v>20.5</v>
          </cell>
          <cell r="E127">
            <v>22.7</v>
          </cell>
          <cell r="F127">
            <v>22.8</v>
          </cell>
          <cell r="G127">
            <v>22</v>
          </cell>
          <cell r="H127">
            <v>24.2</v>
          </cell>
          <cell r="I127">
            <v>24.4</v>
          </cell>
          <cell r="J127">
            <v>23.1</v>
          </cell>
        </row>
        <row r="128">
          <cell r="A128" t="str">
            <v>FR61</v>
          </cell>
          <cell r="B128">
            <v>23</v>
          </cell>
          <cell r="C128">
            <v>23.6</v>
          </cell>
          <cell r="D128">
            <v>22.8</v>
          </cell>
          <cell r="E128">
            <v>24.4</v>
          </cell>
          <cell r="F128">
            <v>24.3</v>
          </cell>
          <cell r="G128">
            <v>23.3</v>
          </cell>
          <cell r="H128">
            <v>26.3</v>
          </cell>
          <cell r="I128">
            <v>26.6</v>
          </cell>
          <cell r="J128">
            <v>28.3</v>
          </cell>
        </row>
        <row r="129">
          <cell r="A129" t="str">
            <v>FR62</v>
          </cell>
          <cell r="B129">
            <v>25.9</v>
          </cell>
          <cell r="C129">
            <v>27.2</v>
          </cell>
          <cell r="D129">
            <v>27.1</v>
          </cell>
          <cell r="E129">
            <v>27.3</v>
          </cell>
          <cell r="F129">
            <v>25.9</v>
          </cell>
          <cell r="G129">
            <v>25.3</v>
          </cell>
          <cell r="H129">
            <v>31.8</v>
          </cell>
          <cell r="I129">
            <v>31.5</v>
          </cell>
          <cell r="J129">
            <v>29</v>
          </cell>
        </row>
        <row r="130">
          <cell r="A130" t="str">
            <v>FR63</v>
          </cell>
          <cell r="B130">
            <v>20.6</v>
          </cell>
          <cell r="C130">
            <v>22.2</v>
          </cell>
          <cell r="D130">
            <v>21.9</v>
          </cell>
          <cell r="E130">
            <v>20.9</v>
          </cell>
          <cell r="F130">
            <v>25</v>
          </cell>
          <cell r="G130">
            <v>20.2</v>
          </cell>
          <cell r="H130">
            <v>24.4</v>
          </cell>
          <cell r="I130">
            <v>24.1</v>
          </cell>
          <cell r="J130">
            <v>24.4</v>
          </cell>
        </row>
        <row r="131">
          <cell r="A131" t="str">
            <v>FR71</v>
          </cell>
          <cell r="B131">
            <v>26.6</v>
          </cell>
          <cell r="C131">
            <v>26.9</v>
          </cell>
          <cell r="D131">
            <v>28.8</v>
          </cell>
          <cell r="E131">
            <v>29.6</v>
          </cell>
          <cell r="F131">
            <v>29.5</v>
          </cell>
          <cell r="G131">
            <v>28.7</v>
          </cell>
          <cell r="H131">
            <v>27</v>
          </cell>
          <cell r="I131">
            <v>27.8</v>
          </cell>
          <cell r="J131">
            <v>31</v>
          </cell>
        </row>
        <row r="132">
          <cell r="A132" t="str">
            <v>FR72</v>
          </cell>
          <cell r="B132">
            <v>23.7</v>
          </cell>
          <cell r="C132">
            <v>22</v>
          </cell>
          <cell r="D132">
            <v>23.3</v>
          </cell>
          <cell r="E132">
            <v>22.7</v>
          </cell>
          <cell r="F132">
            <v>24.9</v>
          </cell>
          <cell r="G132">
            <v>26</v>
          </cell>
          <cell r="H132">
            <v>24.6</v>
          </cell>
          <cell r="I132">
            <v>25.3</v>
          </cell>
          <cell r="J132">
            <v>25.8</v>
          </cell>
        </row>
        <row r="133">
          <cell r="A133" t="str">
            <v>FR81</v>
          </cell>
          <cell r="B133">
            <v>22</v>
          </cell>
          <cell r="C133">
            <v>22.5</v>
          </cell>
          <cell r="D133">
            <v>24.7</v>
          </cell>
          <cell r="E133">
            <v>24.4</v>
          </cell>
          <cell r="F133">
            <v>27.8</v>
          </cell>
          <cell r="G133">
            <v>26.4</v>
          </cell>
          <cell r="H133">
            <v>26.6</v>
          </cell>
          <cell r="I133">
            <v>27.1</v>
          </cell>
          <cell r="J133">
            <v>27.8</v>
          </cell>
        </row>
        <row r="134">
          <cell r="A134" t="str">
            <v>FR82</v>
          </cell>
          <cell r="B134">
            <v>22.1</v>
          </cell>
          <cell r="C134">
            <v>23.4</v>
          </cell>
          <cell r="D134">
            <v>25.1</v>
          </cell>
          <cell r="E134">
            <v>22.9</v>
          </cell>
          <cell r="F134">
            <v>26.1</v>
          </cell>
          <cell r="G134">
            <v>28</v>
          </cell>
          <cell r="H134">
            <v>27.1</v>
          </cell>
          <cell r="I134">
            <v>26.6</v>
          </cell>
          <cell r="J134">
            <v>26.2</v>
          </cell>
        </row>
        <row r="135">
          <cell r="A135" t="str">
            <v>FR83</v>
          </cell>
          <cell r="B135">
            <v>14.8</v>
          </cell>
          <cell r="C135">
            <v>18.5</v>
          </cell>
          <cell r="H135">
            <v>20.399999999999999</v>
          </cell>
          <cell r="I135">
            <v>28.6</v>
          </cell>
          <cell r="J135">
            <v>29.6</v>
          </cell>
        </row>
        <row r="136">
          <cell r="A136" t="str">
            <v>FRA1</v>
          </cell>
        </row>
        <row r="137">
          <cell r="A137" t="str">
            <v>FRA2</v>
          </cell>
        </row>
        <row r="138">
          <cell r="A138" t="str">
            <v>FRA3</v>
          </cell>
        </row>
        <row r="139">
          <cell r="A139" t="str">
            <v>FRA4</v>
          </cell>
        </row>
        <row r="140">
          <cell r="A140" t="str">
            <v>FRA5</v>
          </cell>
        </row>
        <row r="141">
          <cell r="A141" t="str">
            <v>HR03</v>
          </cell>
          <cell r="J141">
            <v>23.4</v>
          </cell>
        </row>
        <row r="142">
          <cell r="A142" t="str">
            <v>HR04</v>
          </cell>
          <cell r="J142">
            <v>20.399999999999999</v>
          </cell>
        </row>
        <row r="143">
          <cell r="A143" t="str">
            <v>ITC1</v>
          </cell>
          <cell r="B143">
            <v>20.9</v>
          </cell>
          <cell r="C143">
            <v>24.3</v>
          </cell>
          <cell r="D143">
            <v>24.6</v>
          </cell>
          <cell r="E143">
            <v>25</v>
          </cell>
          <cell r="F143">
            <v>26.7</v>
          </cell>
          <cell r="G143">
            <v>24.5</v>
          </cell>
          <cell r="H143">
            <v>26.2</v>
          </cell>
          <cell r="I143">
            <v>30</v>
          </cell>
          <cell r="J143">
            <v>31.6</v>
          </cell>
        </row>
        <row r="144">
          <cell r="A144" t="str">
            <v>ITC2</v>
          </cell>
          <cell r="B144">
            <v>21.5</v>
          </cell>
          <cell r="C144">
            <v>24.9</v>
          </cell>
          <cell r="D144">
            <v>24.8</v>
          </cell>
          <cell r="E144">
            <v>21.1</v>
          </cell>
          <cell r="F144">
            <v>24</v>
          </cell>
          <cell r="G144">
            <v>25.3</v>
          </cell>
          <cell r="H144">
            <v>27.7</v>
          </cell>
          <cell r="I144">
            <v>27.3</v>
          </cell>
          <cell r="J144">
            <v>26.2</v>
          </cell>
        </row>
        <row r="145">
          <cell r="A145" t="str">
            <v>ITC3</v>
          </cell>
          <cell r="B145">
            <v>23.1</v>
          </cell>
          <cell r="C145">
            <v>25.2</v>
          </cell>
          <cell r="D145">
            <v>27.8</v>
          </cell>
          <cell r="E145">
            <v>29</v>
          </cell>
          <cell r="F145">
            <v>29.3</v>
          </cell>
          <cell r="G145">
            <v>35.1</v>
          </cell>
          <cell r="H145">
            <v>31</v>
          </cell>
          <cell r="I145">
            <v>32</v>
          </cell>
          <cell r="J145">
            <v>33.9</v>
          </cell>
        </row>
        <row r="146">
          <cell r="A146" t="str">
            <v>ITC4</v>
          </cell>
          <cell r="B146">
            <v>23.6</v>
          </cell>
          <cell r="C146">
            <v>26</v>
          </cell>
          <cell r="D146">
            <v>26.8</v>
          </cell>
          <cell r="E146">
            <v>27.5</v>
          </cell>
          <cell r="F146">
            <v>27</v>
          </cell>
          <cell r="G146">
            <v>31.2</v>
          </cell>
          <cell r="H146">
            <v>31</v>
          </cell>
          <cell r="I146">
            <v>32.6</v>
          </cell>
          <cell r="J146">
            <v>33.5</v>
          </cell>
        </row>
        <row r="147">
          <cell r="A147" t="str">
            <v>ITH1</v>
          </cell>
          <cell r="B147">
            <v>21.9</v>
          </cell>
          <cell r="C147">
            <v>22.9</v>
          </cell>
          <cell r="D147">
            <v>23.4</v>
          </cell>
          <cell r="E147">
            <v>22.3</v>
          </cell>
          <cell r="F147">
            <v>24.5</v>
          </cell>
          <cell r="G147">
            <v>27.2</v>
          </cell>
          <cell r="H147">
            <v>27.8</v>
          </cell>
          <cell r="I147">
            <v>29.3</v>
          </cell>
          <cell r="J147">
            <v>31.4</v>
          </cell>
        </row>
        <row r="148">
          <cell r="A148" t="str">
            <v>ITH2</v>
          </cell>
          <cell r="B148">
            <v>23.6</v>
          </cell>
          <cell r="C148">
            <v>25.1</v>
          </cell>
          <cell r="D148">
            <v>28</v>
          </cell>
          <cell r="E148">
            <v>29.5</v>
          </cell>
          <cell r="F148">
            <v>27.5</v>
          </cell>
          <cell r="G148">
            <v>27.4</v>
          </cell>
          <cell r="H148">
            <v>28.5</v>
          </cell>
          <cell r="I148">
            <v>30.4</v>
          </cell>
          <cell r="J148">
            <v>33</v>
          </cell>
        </row>
        <row r="149">
          <cell r="A149" t="str">
            <v>ITH3</v>
          </cell>
          <cell r="B149">
            <v>21.6</v>
          </cell>
          <cell r="C149">
            <v>24.2</v>
          </cell>
          <cell r="D149">
            <v>25.2</v>
          </cell>
          <cell r="E149">
            <v>24.3</v>
          </cell>
          <cell r="F149">
            <v>24.2</v>
          </cell>
          <cell r="G149">
            <v>25.9</v>
          </cell>
          <cell r="H149">
            <v>26</v>
          </cell>
          <cell r="I149">
            <v>27.2</v>
          </cell>
          <cell r="J149">
            <v>29.3</v>
          </cell>
        </row>
        <row r="150">
          <cell r="A150" t="str">
            <v>ITH4</v>
          </cell>
          <cell r="B150">
            <v>22.5</v>
          </cell>
          <cell r="C150">
            <v>25.2</v>
          </cell>
          <cell r="D150">
            <v>26</v>
          </cell>
          <cell r="E150">
            <v>26.3</v>
          </cell>
          <cell r="F150">
            <v>27.1</v>
          </cell>
          <cell r="G150">
            <v>28.7</v>
          </cell>
          <cell r="H150">
            <v>29.2</v>
          </cell>
          <cell r="I150">
            <v>30.9</v>
          </cell>
          <cell r="J150">
            <v>31.8</v>
          </cell>
        </row>
        <row r="151">
          <cell r="A151" t="str">
            <v>ITH5</v>
          </cell>
          <cell r="H151">
            <v>27.9</v>
          </cell>
          <cell r="I151">
            <v>29.8</v>
          </cell>
          <cell r="J151">
            <v>31.4</v>
          </cell>
        </row>
        <row r="152">
          <cell r="A152" t="str">
            <v>ITI1</v>
          </cell>
          <cell r="B152">
            <v>21.1</v>
          </cell>
          <cell r="C152">
            <v>23</v>
          </cell>
          <cell r="D152">
            <v>23.1</v>
          </cell>
          <cell r="E152">
            <v>25.6</v>
          </cell>
          <cell r="F152">
            <v>25.6</v>
          </cell>
          <cell r="G152">
            <v>28.9</v>
          </cell>
          <cell r="H152">
            <v>28</v>
          </cell>
          <cell r="I152">
            <v>29.6</v>
          </cell>
          <cell r="J152">
            <v>30</v>
          </cell>
        </row>
        <row r="153">
          <cell r="A153" t="str">
            <v>ITI2</v>
          </cell>
          <cell r="B153">
            <v>24.8</v>
          </cell>
          <cell r="C153">
            <v>26.5</v>
          </cell>
          <cell r="D153">
            <v>26.9</v>
          </cell>
          <cell r="E153">
            <v>26.1</v>
          </cell>
          <cell r="F153">
            <v>25.7</v>
          </cell>
          <cell r="G153">
            <v>30.7</v>
          </cell>
          <cell r="H153">
            <v>26.3</v>
          </cell>
          <cell r="I153">
            <v>27.1</v>
          </cell>
          <cell r="J153">
            <v>27.5</v>
          </cell>
        </row>
        <row r="154">
          <cell r="A154" t="str">
            <v>ITI3</v>
          </cell>
          <cell r="H154">
            <v>25.3</v>
          </cell>
          <cell r="I154">
            <v>27</v>
          </cell>
          <cell r="J154">
            <v>27.3</v>
          </cell>
        </row>
        <row r="155">
          <cell r="A155" t="str">
            <v>ITI4</v>
          </cell>
          <cell r="B155">
            <v>26.7</v>
          </cell>
          <cell r="C155">
            <v>28.7</v>
          </cell>
          <cell r="D155">
            <v>29.7</v>
          </cell>
          <cell r="E155">
            <v>29.1</v>
          </cell>
          <cell r="F155">
            <v>29.9</v>
          </cell>
          <cell r="G155">
            <v>31.7</v>
          </cell>
          <cell r="H155">
            <v>31.6</v>
          </cell>
          <cell r="I155">
            <v>33.799999999999997</v>
          </cell>
          <cell r="J155">
            <v>35.4</v>
          </cell>
        </row>
        <row r="156">
          <cell r="A156" t="str">
            <v>ITF1</v>
          </cell>
          <cell r="B156">
            <v>21</v>
          </cell>
          <cell r="C156">
            <v>23.7</v>
          </cell>
          <cell r="D156">
            <v>24.2</v>
          </cell>
          <cell r="E156">
            <v>26.3</v>
          </cell>
          <cell r="F156">
            <v>25.7</v>
          </cell>
          <cell r="G156">
            <v>26.4</v>
          </cell>
          <cell r="H156">
            <v>27.3</v>
          </cell>
          <cell r="I156">
            <v>27.8</v>
          </cell>
          <cell r="J156">
            <v>27.2</v>
          </cell>
        </row>
        <row r="157">
          <cell r="A157" t="str">
            <v>ITF2</v>
          </cell>
          <cell r="B157">
            <v>18.5</v>
          </cell>
          <cell r="C157">
            <v>21.6</v>
          </cell>
          <cell r="D157">
            <v>21.4</v>
          </cell>
          <cell r="E157">
            <v>22.5</v>
          </cell>
          <cell r="F157">
            <v>23.5</v>
          </cell>
          <cell r="G157">
            <v>23.6</v>
          </cell>
          <cell r="H157">
            <v>24.6</v>
          </cell>
          <cell r="I157">
            <v>25.3</v>
          </cell>
          <cell r="J157">
            <v>25.7</v>
          </cell>
        </row>
        <row r="158">
          <cell r="A158" t="str">
            <v>ITF3</v>
          </cell>
          <cell r="B158">
            <v>19.7</v>
          </cell>
          <cell r="C158">
            <v>21.2</v>
          </cell>
          <cell r="D158">
            <v>21.6</v>
          </cell>
          <cell r="E158">
            <v>23</v>
          </cell>
          <cell r="F158">
            <v>23.4</v>
          </cell>
          <cell r="G158">
            <v>22.4</v>
          </cell>
          <cell r="H158">
            <v>23.4</v>
          </cell>
          <cell r="I158">
            <v>24.8</v>
          </cell>
          <cell r="J158">
            <v>24.7</v>
          </cell>
        </row>
        <row r="159">
          <cell r="A159" t="str">
            <v>ITF4</v>
          </cell>
          <cell r="B159">
            <v>19.100000000000001</v>
          </cell>
          <cell r="C159">
            <v>20.2</v>
          </cell>
          <cell r="D159">
            <v>21.2</v>
          </cell>
          <cell r="E159">
            <v>22.2</v>
          </cell>
          <cell r="F159">
            <v>22.4</v>
          </cell>
          <cell r="G159">
            <v>22.8</v>
          </cell>
          <cell r="H159">
            <v>21.7</v>
          </cell>
          <cell r="I159">
            <v>22.9</v>
          </cell>
          <cell r="J159">
            <v>23.6</v>
          </cell>
        </row>
        <row r="160">
          <cell r="A160" t="str">
            <v>ITF5</v>
          </cell>
          <cell r="B160">
            <v>17.899999999999999</v>
          </cell>
          <cell r="C160">
            <v>17.5</v>
          </cell>
          <cell r="D160">
            <v>20.399999999999999</v>
          </cell>
          <cell r="E160">
            <v>19.899999999999999</v>
          </cell>
          <cell r="F160">
            <v>18.8</v>
          </cell>
          <cell r="G160">
            <v>24.7</v>
          </cell>
          <cell r="H160">
            <v>25.7</v>
          </cell>
          <cell r="I160">
            <v>26.2</v>
          </cell>
          <cell r="J160">
            <v>26.8</v>
          </cell>
        </row>
        <row r="161">
          <cell r="A161" t="str">
            <v>ITF6</v>
          </cell>
          <cell r="B161">
            <v>18.7</v>
          </cell>
          <cell r="C161">
            <v>21.4</v>
          </cell>
          <cell r="D161">
            <v>23.2</v>
          </cell>
          <cell r="E161">
            <v>21.1</v>
          </cell>
          <cell r="F161">
            <v>21.1</v>
          </cell>
          <cell r="G161">
            <v>27.3</v>
          </cell>
          <cell r="H161">
            <v>24.6</v>
          </cell>
          <cell r="I161">
            <v>26</v>
          </cell>
          <cell r="J161">
            <v>27.6</v>
          </cell>
        </row>
        <row r="162">
          <cell r="A162" t="str">
            <v>ITG1</v>
          </cell>
          <cell r="B162">
            <v>20.3</v>
          </cell>
          <cell r="C162">
            <v>21.5</v>
          </cell>
          <cell r="D162">
            <v>22.7</v>
          </cell>
          <cell r="E162">
            <v>24.2</v>
          </cell>
          <cell r="F162">
            <v>23.3</v>
          </cell>
          <cell r="G162">
            <v>24.7</v>
          </cell>
          <cell r="H162">
            <v>24.3</v>
          </cell>
          <cell r="I162">
            <v>26.2</v>
          </cell>
          <cell r="J162">
            <v>26.5</v>
          </cell>
        </row>
        <row r="163">
          <cell r="A163" t="str">
            <v>ITG2</v>
          </cell>
          <cell r="B163">
            <v>19.2</v>
          </cell>
          <cell r="C163">
            <v>18.399999999999999</v>
          </cell>
          <cell r="D163">
            <v>21.4</v>
          </cell>
          <cell r="E163">
            <v>21.1</v>
          </cell>
          <cell r="F163">
            <v>22.4</v>
          </cell>
          <cell r="G163">
            <v>21.9</v>
          </cell>
          <cell r="H163">
            <v>22.2</v>
          </cell>
          <cell r="I163">
            <v>25.2</v>
          </cell>
          <cell r="J163">
            <v>25.8</v>
          </cell>
        </row>
        <row r="164">
          <cell r="A164" t="str">
            <v>CY00</v>
          </cell>
          <cell r="B164">
            <v>22.9</v>
          </cell>
          <cell r="C164">
            <v>22.4</v>
          </cell>
          <cell r="D164">
            <v>24</v>
          </cell>
          <cell r="E164">
            <v>25</v>
          </cell>
          <cell r="F164">
            <v>25.4</v>
          </cell>
          <cell r="G164">
            <v>24.6</v>
          </cell>
          <cell r="H164">
            <v>24.3</v>
          </cell>
          <cell r="I164">
            <v>24.9</v>
          </cell>
          <cell r="J164">
            <v>25.9</v>
          </cell>
        </row>
        <row r="165">
          <cell r="A165" t="str">
            <v>LV00</v>
          </cell>
          <cell r="B165">
            <v>20.8</v>
          </cell>
          <cell r="C165">
            <v>20.9</v>
          </cell>
          <cell r="D165">
            <v>20.5</v>
          </cell>
          <cell r="E165">
            <v>22.1</v>
          </cell>
          <cell r="F165">
            <v>20.8</v>
          </cell>
          <cell r="G165">
            <v>20.6</v>
          </cell>
          <cell r="H165">
            <v>22.1</v>
          </cell>
          <cell r="I165">
            <v>24.9</v>
          </cell>
          <cell r="J165">
            <v>27.6</v>
          </cell>
        </row>
        <row r="166">
          <cell r="A166" t="str">
            <v>LT00</v>
          </cell>
          <cell r="B166">
            <v>18</v>
          </cell>
          <cell r="C166">
            <v>18.399999999999999</v>
          </cell>
          <cell r="D166">
            <v>20.5</v>
          </cell>
          <cell r="E166">
            <v>21</v>
          </cell>
          <cell r="F166">
            <v>20.3</v>
          </cell>
          <cell r="G166">
            <v>22.3</v>
          </cell>
          <cell r="H166">
            <v>23.9</v>
          </cell>
          <cell r="I166">
            <v>23.6</v>
          </cell>
          <cell r="J166">
            <v>25.6</v>
          </cell>
        </row>
        <row r="167">
          <cell r="A167" t="str">
            <v>LU00</v>
          </cell>
          <cell r="B167">
            <v>33.799999999999997</v>
          </cell>
          <cell r="C167">
            <v>32.9</v>
          </cell>
          <cell r="D167">
            <v>31</v>
          </cell>
          <cell r="E167">
            <v>31</v>
          </cell>
          <cell r="F167">
            <v>32</v>
          </cell>
          <cell r="G167">
            <v>37.200000000000003</v>
          </cell>
          <cell r="H167">
            <v>36.6</v>
          </cell>
          <cell r="I167">
            <v>37.200000000000003</v>
          </cell>
          <cell r="J167">
            <v>37.9</v>
          </cell>
        </row>
        <row r="168">
          <cell r="A168" t="str">
            <v>HU10</v>
          </cell>
          <cell r="B168">
            <v>31.1</v>
          </cell>
          <cell r="C168">
            <v>31</v>
          </cell>
          <cell r="D168">
            <v>29.3</v>
          </cell>
          <cell r="E168">
            <v>29.9</v>
          </cell>
          <cell r="F168">
            <v>32.4</v>
          </cell>
          <cell r="G168">
            <v>33.200000000000003</v>
          </cell>
          <cell r="H168">
            <v>32.799999999999997</v>
          </cell>
          <cell r="I168">
            <v>33.700000000000003</v>
          </cell>
          <cell r="J168">
            <v>33.6</v>
          </cell>
        </row>
        <row r="169">
          <cell r="A169" t="str">
            <v>HU21</v>
          </cell>
          <cell r="B169">
            <v>20.6</v>
          </cell>
          <cell r="C169">
            <v>20.5</v>
          </cell>
          <cell r="D169">
            <v>19.5</v>
          </cell>
          <cell r="E169">
            <v>19.8</v>
          </cell>
          <cell r="F169">
            <v>22.2</v>
          </cell>
          <cell r="G169">
            <v>21</v>
          </cell>
          <cell r="H169">
            <v>19.399999999999999</v>
          </cell>
          <cell r="I169">
            <v>19.100000000000001</v>
          </cell>
          <cell r="J169">
            <v>19.899999999999999</v>
          </cell>
        </row>
        <row r="170">
          <cell r="A170" t="str">
            <v>HU22</v>
          </cell>
          <cell r="B170">
            <v>19.600000000000001</v>
          </cell>
          <cell r="C170">
            <v>20.100000000000001</v>
          </cell>
          <cell r="D170">
            <v>20.3</v>
          </cell>
          <cell r="E170">
            <v>20</v>
          </cell>
          <cell r="F170">
            <v>19.8</v>
          </cell>
          <cell r="G170">
            <v>19.8</v>
          </cell>
          <cell r="H170">
            <v>18.5</v>
          </cell>
          <cell r="I170">
            <v>20</v>
          </cell>
          <cell r="J170">
            <v>20.5</v>
          </cell>
        </row>
        <row r="171">
          <cell r="A171" t="str">
            <v>HU23</v>
          </cell>
          <cell r="B171">
            <v>19.899999999999999</v>
          </cell>
          <cell r="C171">
            <v>21.5</v>
          </cell>
          <cell r="D171">
            <v>22</v>
          </cell>
          <cell r="E171">
            <v>20.7</v>
          </cell>
          <cell r="F171">
            <v>20.8</v>
          </cell>
          <cell r="G171">
            <v>22.7</v>
          </cell>
          <cell r="H171">
            <v>21.6</v>
          </cell>
          <cell r="I171">
            <v>21.5</v>
          </cell>
          <cell r="J171">
            <v>20.8</v>
          </cell>
        </row>
        <row r="172">
          <cell r="A172" t="str">
            <v>HU31</v>
          </cell>
          <cell r="B172">
            <v>20.6</v>
          </cell>
          <cell r="C172">
            <v>19.100000000000001</v>
          </cell>
          <cell r="D172">
            <v>20.2</v>
          </cell>
          <cell r="E172">
            <v>20.3</v>
          </cell>
          <cell r="F172">
            <v>19.100000000000001</v>
          </cell>
          <cell r="G172">
            <v>20.9</v>
          </cell>
          <cell r="H172">
            <v>21.8</v>
          </cell>
          <cell r="I172">
            <v>21.2</v>
          </cell>
          <cell r="J172">
            <v>19.8</v>
          </cell>
        </row>
        <row r="173">
          <cell r="A173" t="str">
            <v>HU32</v>
          </cell>
          <cell r="B173">
            <v>19.3</v>
          </cell>
          <cell r="C173">
            <v>20.100000000000001</v>
          </cell>
          <cell r="D173">
            <v>19.8</v>
          </cell>
          <cell r="E173">
            <v>21.3</v>
          </cell>
          <cell r="F173">
            <v>22.4</v>
          </cell>
          <cell r="G173">
            <v>21.7</v>
          </cell>
          <cell r="H173">
            <v>20.5</v>
          </cell>
          <cell r="I173">
            <v>20.9</v>
          </cell>
          <cell r="J173">
            <v>20.8</v>
          </cell>
        </row>
        <row r="174">
          <cell r="A174" t="str">
            <v>HU33</v>
          </cell>
          <cell r="B174">
            <v>17.7</v>
          </cell>
          <cell r="C174">
            <v>18.600000000000001</v>
          </cell>
          <cell r="D174">
            <v>17.3</v>
          </cell>
          <cell r="E174">
            <v>17.8</v>
          </cell>
          <cell r="F174">
            <v>19.2</v>
          </cell>
          <cell r="G174">
            <v>21.4</v>
          </cell>
          <cell r="H174">
            <v>20.2</v>
          </cell>
          <cell r="I174">
            <v>21</v>
          </cell>
          <cell r="J174">
            <v>21.6</v>
          </cell>
        </row>
        <row r="175">
          <cell r="A175" t="str">
            <v>MT00</v>
          </cell>
          <cell r="C175">
            <v>24.2</v>
          </cell>
          <cell r="D175">
            <v>21.3</v>
          </cell>
          <cell r="E175">
            <v>21.4</v>
          </cell>
          <cell r="F175">
            <v>21.7</v>
          </cell>
          <cell r="G175">
            <v>22.3</v>
          </cell>
          <cell r="H175">
            <v>24</v>
          </cell>
          <cell r="I175">
            <v>25</v>
          </cell>
          <cell r="J175">
            <v>25.5</v>
          </cell>
        </row>
        <row r="176">
          <cell r="A176" t="str">
            <v>NL11</v>
          </cell>
          <cell r="B176">
            <v>32</v>
          </cell>
          <cell r="C176">
            <v>35.1</v>
          </cell>
          <cell r="D176">
            <v>32.5</v>
          </cell>
          <cell r="E176">
            <v>32.200000000000003</v>
          </cell>
          <cell r="F176">
            <v>33.299999999999997</v>
          </cell>
          <cell r="G176">
            <v>35.6</v>
          </cell>
          <cell r="H176">
            <v>34</v>
          </cell>
          <cell r="I176">
            <v>35.200000000000003</v>
          </cell>
          <cell r="J176">
            <v>35.200000000000003</v>
          </cell>
        </row>
        <row r="177">
          <cell r="A177" t="str">
            <v>NL12</v>
          </cell>
          <cell r="B177">
            <v>28.8</v>
          </cell>
          <cell r="C177">
            <v>29</v>
          </cell>
          <cell r="D177">
            <v>27.6</v>
          </cell>
          <cell r="E177">
            <v>27.3</v>
          </cell>
          <cell r="F177">
            <v>29.9</v>
          </cell>
          <cell r="G177">
            <v>32.1</v>
          </cell>
          <cell r="H177">
            <v>30.8</v>
          </cell>
          <cell r="I177">
            <v>30.6</v>
          </cell>
          <cell r="J177">
            <v>30.3</v>
          </cell>
        </row>
        <row r="178">
          <cell r="A178" t="str">
            <v>NL13</v>
          </cell>
          <cell r="B178">
            <v>34</v>
          </cell>
          <cell r="C178">
            <v>27.1</v>
          </cell>
          <cell r="D178">
            <v>29</v>
          </cell>
          <cell r="E178">
            <v>25.6</v>
          </cell>
          <cell r="F178">
            <v>29.3</v>
          </cell>
          <cell r="G178">
            <v>28.9</v>
          </cell>
          <cell r="H178">
            <v>31.7</v>
          </cell>
          <cell r="I178">
            <v>31.3</v>
          </cell>
          <cell r="J178">
            <v>31.9</v>
          </cell>
        </row>
        <row r="179">
          <cell r="A179" t="str">
            <v>NL21</v>
          </cell>
          <cell r="B179">
            <v>29.5</v>
          </cell>
          <cell r="C179">
            <v>28.8</v>
          </cell>
          <cell r="D179">
            <v>30.5</v>
          </cell>
          <cell r="E179">
            <v>29.3</v>
          </cell>
          <cell r="F179">
            <v>30.2</v>
          </cell>
          <cell r="G179">
            <v>30.4</v>
          </cell>
          <cell r="H179">
            <v>31.8</v>
          </cell>
          <cell r="I179">
            <v>32.299999999999997</v>
          </cell>
          <cell r="J179">
            <v>33.799999999999997</v>
          </cell>
        </row>
        <row r="180">
          <cell r="A180" t="str">
            <v>NL22</v>
          </cell>
          <cell r="B180">
            <v>33.1</v>
          </cell>
          <cell r="C180">
            <v>31.6</v>
          </cell>
          <cell r="D180">
            <v>32.799999999999997</v>
          </cell>
          <cell r="E180">
            <v>32.799999999999997</v>
          </cell>
          <cell r="F180">
            <v>33.200000000000003</v>
          </cell>
          <cell r="G180">
            <v>34.299999999999997</v>
          </cell>
          <cell r="H180">
            <v>34.200000000000003</v>
          </cell>
          <cell r="I180">
            <v>33.9</v>
          </cell>
          <cell r="J180">
            <v>34.6</v>
          </cell>
        </row>
        <row r="181">
          <cell r="A181" t="str">
            <v>NL23</v>
          </cell>
          <cell r="B181">
            <v>31.9</v>
          </cell>
          <cell r="C181">
            <v>31.2</v>
          </cell>
          <cell r="D181">
            <v>30.5</v>
          </cell>
          <cell r="E181">
            <v>33.700000000000003</v>
          </cell>
          <cell r="F181">
            <v>35.1</v>
          </cell>
          <cell r="G181">
            <v>34.700000000000003</v>
          </cell>
          <cell r="H181">
            <v>33.9</v>
          </cell>
          <cell r="I181">
            <v>33</v>
          </cell>
          <cell r="J181">
            <v>33.1</v>
          </cell>
        </row>
        <row r="182">
          <cell r="A182" t="str">
            <v>NL31</v>
          </cell>
          <cell r="B182">
            <v>39.5</v>
          </cell>
          <cell r="C182">
            <v>40.1</v>
          </cell>
          <cell r="D182">
            <v>41.7</v>
          </cell>
          <cell r="E182">
            <v>39.1</v>
          </cell>
          <cell r="F182">
            <v>42.9</v>
          </cell>
          <cell r="G182">
            <v>42.1</v>
          </cell>
          <cell r="H182">
            <v>41.9</v>
          </cell>
          <cell r="I182">
            <v>42.2</v>
          </cell>
          <cell r="J182">
            <v>41.4</v>
          </cell>
        </row>
        <row r="183">
          <cell r="A183" t="str">
            <v>NL32</v>
          </cell>
          <cell r="B183">
            <v>36.4</v>
          </cell>
          <cell r="C183">
            <v>37</v>
          </cell>
          <cell r="D183">
            <v>36.4</v>
          </cell>
          <cell r="E183">
            <v>37.1</v>
          </cell>
          <cell r="F183">
            <v>39.799999999999997</v>
          </cell>
          <cell r="G183">
            <v>40.700000000000003</v>
          </cell>
          <cell r="H183">
            <v>39</v>
          </cell>
          <cell r="I183">
            <v>38.200000000000003</v>
          </cell>
          <cell r="J183">
            <v>38.9</v>
          </cell>
        </row>
        <row r="184">
          <cell r="A184" t="str">
            <v>NL33</v>
          </cell>
          <cell r="B184">
            <v>36.700000000000003</v>
          </cell>
          <cell r="C184">
            <v>35.1</v>
          </cell>
          <cell r="D184">
            <v>34.799999999999997</v>
          </cell>
          <cell r="E184">
            <v>34.6</v>
          </cell>
          <cell r="F184">
            <v>36.6</v>
          </cell>
          <cell r="G184">
            <v>36.799999999999997</v>
          </cell>
          <cell r="H184">
            <v>37.9</v>
          </cell>
          <cell r="I184">
            <v>36.6</v>
          </cell>
          <cell r="J184">
            <v>37.5</v>
          </cell>
        </row>
        <row r="185">
          <cell r="A185" t="str">
            <v>NL34</v>
          </cell>
          <cell r="B185">
            <v>24.9</v>
          </cell>
          <cell r="C185">
            <v>29.7</v>
          </cell>
          <cell r="D185">
            <v>29.6</v>
          </cell>
          <cell r="E185">
            <v>27.8</v>
          </cell>
          <cell r="F185">
            <v>29.9</v>
          </cell>
          <cell r="G185">
            <v>30.1</v>
          </cell>
          <cell r="H185">
            <v>28.3</v>
          </cell>
          <cell r="I185">
            <v>29.3</v>
          </cell>
          <cell r="J185">
            <v>30.2</v>
          </cell>
        </row>
        <row r="186">
          <cell r="A186" t="str">
            <v>NL41</v>
          </cell>
          <cell r="B186">
            <v>31</v>
          </cell>
          <cell r="C186">
            <v>29.2</v>
          </cell>
          <cell r="D186">
            <v>30.3</v>
          </cell>
          <cell r="E186">
            <v>30.6</v>
          </cell>
          <cell r="F186">
            <v>31.6</v>
          </cell>
          <cell r="G186">
            <v>33.4</v>
          </cell>
          <cell r="H186">
            <v>32.9</v>
          </cell>
          <cell r="I186">
            <v>32.700000000000003</v>
          </cell>
          <cell r="J186">
            <v>33.299999999999997</v>
          </cell>
        </row>
        <row r="187">
          <cell r="A187" t="str">
            <v>NL42</v>
          </cell>
          <cell r="B187">
            <v>30.1</v>
          </cell>
          <cell r="C187">
            <v>29.7</v>
          </cell>
          <cell r="D187">
            <v>29.9</v>
          </cell>
          <cell r="E187">
            <v>28.7</v>
          </cell>
          <cell r="F187">
            <v>30.5</v>
          </cell>
          <cell r="G187">
            <v>31.8</v>
          </cell>
          <cell r="H187">
            <v>30.2</v>
          </cell>
          <cell r="I187">
            <v>30.5</v>
          </cell>
          <cell r="J187">
            <v>30.6</v>
          </cell>
        </row>
        <row r="188">
          <cell r="A188" t="str">
            <v>AT11</v>
          </cell>
          <cell r="B188">
            <v>17.8</v>
          </cell>
          <cell r="C188">
            <v>19.899999999999999</v>
          </cell>
          <cell r="D188">
            <v>20.3</v>
          </cell>
          <cell r="E188">
            <v>21.9</v>
          </cell>
          <cell r="F188">
            <v>21.8</v>
          </cell>
          <cell r="G188">
            <v>27.4</v>
          </cell>
          <cell r="H188">
            <v>24</v>
          </cell>
          <cell r="I188">
            <v>24.5</v>
          </cell>
          <cell r="J188">
            <v>25</v>
          </cell>
        </row>
        <row r="189">
          <cell r="A189" t="str">
            <v>AT12</v>
          </cell>
          <cell r="B189">
            <v>21.3</v>
          </cell>
          <cell r="C189">
            <v>21.4</v>
          </cell>
          <cell r="D189">
            <v>23.2</v>
          </cell>
          <cell r="E189">
            <v>22.6</v>
          </cell>
          <cell r="F189">
            <v>22.6</v>
          </cell>
          <cell r="G189">
            <v>31.7</v>
          </cell>
          <cell r="H189">
            <v>30.2</v>
          </cell>
          <cell r="I189">
            <v>29.1</v>
          </cell>
          <cell r="J189">
            <v>27.7</v>
          </cell>
        </row>
        <row r="190">
          <cell r="A190" t="str">
            <v>AT13</v>
          </cell>
          <cell r="B190">
            <v>28.2</v>
          </cell>
          <cell r="C190">
            <v>29</v>
          </cell>
          <cell r="D190">
            <v>30.4</v>
          </cell>
          <cell r="E190">
            <v>32</v>
          </cell>
          <cell r="F190">
            <v>30.4</v>
          </cell>
          <cell r="G190">
            <v>36.1</v>
          </cell>
          <cell r="H190">
            <v>35.200000000000003</v>
          </cell>
          <cell r="I190">
            <v>35.1</v>
          </cell>
          <cell r="J190">
            <v>34.4</v>
          </cell>
        </row>
        <row r="191">
          <cell r="A191" t="str">
            <v>AT21</v>
          </cell>
          <cell r="B191">
            <v>20.5</v>
          </cell>
          <cell r="C191">
            <v>20.2</v>
          </cell>
          <cell r="D191">
            <v>20.6</v>
          </cell>
          <cell r="E191">
            <v>21.7</v>
          </cell>
          <cell r="F191">
            <v>21</v>
          </cell>
          <cell r="G191">
            <v>29.3</v>
          </cell>
          <cell r="H191">
            <v>26</v>
          </cell>
          <cell r="I191">
            <v>26.8</v>
          </cell>
          <cell r="J191">
            <v>27.4</v>
          </cell>
        </row>
        <row r="192">
          <cell r="A192" t="str">
            <v>AT22</v>
          </cell>
          <cell r="B192">
            <v>18.899999999999999</v>
          </cell>
          <cell r="C192">
            <v>20.3</v>
          </cell>
          <cell r="D192">
            <v>19.899999999999999</v>
          </cell>
          <cell r="E192">
            <v>21.5</v>
          </cell>
          <cell r="F192">
            <v>21.6</v>
          </cell>
          <cell r="G192">
            <v>28.4</v>
          </cell>
          <cell r="H192">
            <v>26.5</v>
          </cell>
          <cell r="I192">
            <v>27.6</v>
          </cell>
          <cell r="J192">
            <v>26.9</v>
          </cell>
        </row>
        <row r="193">
          <cell r="A193" t="str">
            <v>AT31</v>
          </cell>
          <cell r="B193">
            <v>20.6</v>
          </cell>
          <cell r="C193">
            <v>19.899999999999999</v>
          </cell>
          <cell r="D193">
            <v>22.1</v>
          </cell>
          <cell r="E193">
            <v>21.9</v>
          </cell>
          <cell r="F193">
            <v>22.4</v>
          </cell>
          <cell r="G193">
            <v>28.8</v>
          </cell>
          <cell r="H193">
            <v>27.5</v>
          </cell>
          <cell r="I193">
            <v>27.7</v>
          </cell>
          <cell r="J193">
            <v>26.5</v>
          </cell>
        </row>
        <row r="194">
          <cell r="A194" t="str">
            <v>AT32</v>
          </cell>
          <cell r="B194">
            <v>22.9</v>
          </cell>
          <cell r="C194">
            <v>22.4</v>
          </cell>
          <cell r="D194">
            <v>22.3</v>
          </cell>
          <cell r="E194">
            <v>23.1</v>
          </cell>
          <cell r="F194">
            <v>22.7</v>
          </cell>
          <cell r="G194">
            <v>30.7</v>
          </cell>
          <cell r="H194">
            <v>27.4</v>
          </cell>
          <cell r="I194">
            <v>27.5</v>
          </cell>
          <cell r="J194">
            <v>27</v>
          </cell>
        </row>
        <row r="195">
          <cell r="A195" t="str">
            <v>AT33</v>
          </cell>
          <cell r="B195">
            <v>22.1</v>
          </cell>
          <cell r="C195">
            <v>23.5</v>
          </cell>
          <cell r="D195">
            <v>23.4</v>
          </cell>
          <cell r="E195">
            <v>23.1</v>
          </cell>
          <cell r="F195">
            <v>23.4</v>
          </cell>
          <cell r="G195">
            <v>26.6</v>
          </cell>
          <cell r="H195">
            <v>26.3</v>
          </cell>
          <cell r="I195">
            <v>26.2</v>
          </cell>
          <cell r="J195">
            <v>26.2</v>
          </cell>
        </row>
        <row r="196">
          <cell r="A196" t="str">
            <v>AT34</v>
          </cell>
          <cell r="B196">
            <v>20.2</v>
          </cell>
          <cell r="C196">
            <v>20.5</v>
          </cell>
          <cell r="D196">
            <v>23.7</v>
          </cell>
          <cell r="E196">
            <v>22</v>
          </cell>
          <cell r="F196">
            <v>22.2</v>
          </cell>
          <cell r="G196">
            <v>28.6</v>
          </cell>
          <cell r="H196">
            <v>26.5</v>
          </cell>
          <cell r="I196">
            <v>26.9</v>
          </cell>
          <cell r="J196">
            <v>27.5</v>
          </cell>
        </row>
        <row r="197">
          <cell r="A197" t="str">
            <v>PL11</v>
          </cell>
          <cell r="B197">
            <v>17.8</v>
          </cell>
          <cell r="C197">
            <v>23.3</v>
          </cell>
          <cell r="D197">
            <v>18.100000000000001</v>
          </cell>
          <cell r="E197">
            <v>17.2</v>
          </cell>
          <cell r="F197">
            <v>19</v>
          </cell>
          <cell r="G197">
            <v>19.600000000000001</v>
          </cell>
          <cell r="H197">
            <v>19.899999999999999</v>
          </cell>
          <cell r="I197">
            <v>22</v>
          </cell>
          <cell r="J197">
            <v>22.1</v>
          </cell>
        </row>
        <row r="198">
          <cell r="A198" t="str">
            <v>PL12</v>
          </cell>
          <cell r="B198">
            <v>24</v>
          </cell>
          <cell r="C198">
            <v>23.5</v>
          </cell>
          <cell r="D198">
            <v>24.8</v>
          </cell>
          <cell r="E198">
            <v>24</v>
          </cell>
          <cell r="F198">
            <v>25.4</v>
          </cell>
          <cell r="G198">
            <v>27.1</v>
          </cell>
          <cell r="H198">
            <v>28.8</v>
          </cell>
          <cell r="I198">
            <v>29.6</v>
          </cell>
          <cell r="J198">
            <v>31.8</v>
          </cell>
        </row>
        <row r="199">
          <cell r="A199" t="str">
            <v>PL21</v>
          </cell>
          <cell r="B199">
            <v>21.8</v>
          </cell>
          <cell r="C199">
            <v>21.2</v>
          </cell>
          <cell r="D199">
            <v>20</v>
          </cell>
          <cell r="E199">
            <v>20</v>
          </cell>
          <cell r="F199">
            <v>19.5</v>
          </cell>
          <cell r="G199">
            <v>19.3</v>
          </cell>
          <cell r="H199">
            <v>18.399999999999999</v>
          </cell>
          <cell r="I199">
            <v>20.8</v>
          </cell>
          <cell r="J199">
            <v>22.7</v>
          </cell>
        </row>
        <row r="200">
          <cell r="A200" t="str">
            <v>PL22</v>
          </cell>
          <cell r="B200">
            <v>22.1</v>
          </cell>
          <cell r="C200">
            <v>16.600000000000001</v>
          </cell>
          <cell r="D200">
            <v>18.7</v>
          </cell>
          <cell r="E200">
            <v>20.8</v>
          </cell>
          <cell r="F200">
            <v>22.6</v>
          </cell>
          <cell r="G200">
            <v>21.5</v>
          </cell>
          <cell r="H200">
            <v>22.7</v>
          </cell>
          <cell r="I200">
            <v>25.1</v>
          </cell>
          <cell r="J200">
            <v>26.8</v>
          </cell>
        </row>
        <row r="201">
          <cell r="A201" t="str">
            <v>PL31</v>
          </cell>
          <cell r="B201">
            <v>17.5</v>
          </cell>
          <cell r="C201">
            <v>18.100000000000001</v>
          </cell>
          <cell r="D201">
            <v>17.100000000000001</v>
          </cell>
          <cell r="E201">
            <v>17</v>
          </cell>
          <cell r="F201">
            <v>19.100000000000001</v>
          </cell>
          <cell r="G201">
            <v>18.3</v>
          </cell>
          <cell r="H201">
            <v>20.2</v>
          </cell>
          <cell r="I201">
            <v>18.899999999999999</v>
          </cell>
          <cell r="J201">
            <v>19.399999999999999</v>
          </cell>
        </row>
        <row r="202">
          <cell r="A202" t="str">
            <v>PL32</v>
          </cell>
          <cell r="B202">
            <v>19.600000000000001</v>
          </cell>
          <cell r="C202">
            <v>17.899999999999999</v>
          </cell>
          <cell r="D202">
            <v>17.399999999999999</v>
          </cell>
          <cell r="E202">
            <v>15.6</v>
          </cell>
          <cell r="F202">
            <v>17.8</v>
          </cell>
          <cell r="G202">
            <v>20.3</v>
          </cell>
          <cell r="H202">
            <v>19.2</v>
          </cell>
          <cell r="I202">
            <v>18.8</v>
          </cell>
          <cell r="J202">
            <v>20.399999999999999</v>
          </cell>
        </row>
        <row r="203">
          <cell r="A203" t="str">
            <v>PL33</v>
          </cell>
          <cell r="B203">
            <v>14.9</v>
          </cell>
          <cell r="C203">
            <v>13.2</v>
          </cell>
          <cell r="D203">
            <v>14.2</v>
          </cell>
          <cell r="E203">
            <v>16.8</v>
          </cell>
          <cell r="F203">
            <v>17.899999999999999</v>
          </cell>
          <cell r="G203">
            <v>17.8</v>
          </cell>
          <cell r="H203">
            <v>16.8</v>
          </cell>
          <cell r="I203">
            <v>15.8</v>
          </cell>
          <cell r="J203">
            <v>14.4</v>
          </cell>
        </row>
        <row r="204">
          <cell r="A204" t="str">
            <v>PL34</v>
          </cell>
          <cell r="B204">
            <v>19</v>
          </cell>
          <cell r="C204">
            <v>18.899999999999999</v>
          </cell>
          <cell r="D204">
            <v>18.5</v>
          </cell>
          <cell r="E204">
            <v>18.399999999999999</v>
          </cell>
          <cell r="F204">
            <v>19.399999999999999</v>
          </cell>
          <cell r="G204">
            <v>18.5</v>
          </cell>
          <cell r="H204">
            <v>18.7</v>
          </cell>
          <cell r="I204">
            <v>21.3</v>
          </cell>
          <cell r="J204">
            <v>22.6</v>
          </cell>
        </row>
        <row r="205">
          <cell r="A205" t="str">
            <v>PL41</v>
          </cell>
          <cell r="B205">
            <v>19.7</v>
          </cell>
          <cell r="C205">
            <v>16.899999999999999</v>
          </cell>
          <cell r="D205">
            <v>18.100000000000001</v>
          </cell>
          <cell r="E205">
            <v>18.100000000000001</v>
          </cell>
          <cell r="F205">
            <v>19.2</v>
          </cell>
          <cell r="G205">
            <v>17.5</v>
          </cell>
          <cell r="H205">
            <v>18.5</v>
          </cell>
          <cell r="I205">
            <v>19.5</v>
          </cell>
          <cell r="J205">
            <v>19.8</v>
          </cell>
        </row>
        <row r="206">
          <cell r="A206" t="str">
            <v>PL42</v>
          </cell>
          <cell r="B206">
            <v>17.399999999999999</v>
          </cell>
          <cell r="C206">
            <v>21.1</v>
          </cell>
          <cell r="D206">
            <v>20.7</v>
          </cell>
          <cell r="E206">
            <v>19.7</v>
          </cell>
          <cell r="F206">
            <v>20.2</v>
          </cell>
          <cell r="G206">
            <v>22.1</v>
          </cell>
          <cell r="H206">
            <v>19.899999999999999</v>
          </cell>
          <cell r="I206">
            <v>22.9</v>
          </cell>
          <cell r="J206">
            <v>26.2</v>
          </cell>
        </row>
        <row r="207">
          <cell r="A207" t="str">
            <v>PL43</v>
          </cell>
          <cell r="B207">
            <v>21.3</v>
          </cell>
          <cell r="C207">
            <v>17.399999999999999</v>
          </cell>
          <cell r="D207">
            <v>16.899999999999999</v>
          </cell>
          <cell r="E207">
            <v>16.5</v>
          </cell>
          <cell r="F207">
            <v>17.100000000000001</v>
          </cell>
          <cell r="G207">
            <v>18.2</v>
          </cell>
          <cell r="H207">
            <v>19.399999999999999</v>
          </cell>
          <cell r="I207">
            <v>21</v>
          </cell>
          <cell r="J207">
            <v>22.8</v>
          </cell>
        </row>
        <row r="208">
          <cell r="A208" t="str">
            <v>PL51</v>
          </cell>
          <cell r="B208">
            <v>20.3</v>
          </cell>
          <cell r="C208">
            <v>20.6</v>
          </cell>
          <cell r="D208">
            <v>20.100000000000001</v>
          </cell>
          <cell r="E208">
            <v>19.5</v>
          </cell>
          <cell r="F208">
            <v>18.7</v>
          </cell>
          <cell r="G208">
            <v>19.899999999999999</v>
          </cell>
          <cell r="H208">
            <v>23.2</v>
          </cell>
          <cell r="I208">
            <v>24.8</v>
          </cell>
          <cell r="J208">
            <v>25.1</v>
          </cell>
        </row>
        <row r="209">
          <cell r="A209" t="str">
            <v>PL52</v>
          </cell>
          <cell r="B209">
            <v>16.100000000000001</v>
          </cell>
          <cell r="C209">
            <v>19</v>
          </cell>
          <cell r="D209">
            <v>17.5</v>
          </cell>
          <cell r="E209">
            <v>17</v>
          </cell>
          <cell r="F209">
            <v>18.899999999999999</v>
          </cell>
          <cell r="G209">
            <v>19</v>
          </cell>
          <cell r="H209">
            <v>19.600000000000001</v>
          </cell>
          <cell r="I209">
            <v>18.7</v>
          </cell>
          <cell r="J209">
            <v>20.7</v>
          </cell>
        </row>
        <row r="210">
          <cell r="A210" t="str">
            <v>PL61</v>
          </cell>
          <cell r="B210">
            <v>18.899999999999999</v>
          </cell>
          <cell r="C210">
            <v>17.3</v>
          </cell>
          <cell r="D210">
            <v>15.4</v>
          </cell>
          <cell r="E210">
            <v>15.1</v>
          </cell>
          <cell r="F210">
            <v>17.8</v>
          </cell>
          <cell r="G210">
            <v>19.399999999999999</v>
          </cell>
          <cell r="H210">
            <v>18</v>
          </cell>
          <cell r="I210">
            <v>17.8</v>
          </cell>
          <cell r="J210">
            <v>17.7</v>
          </cell>
        </row>
        <row r="211">
          <cell r="A211" t="str">
            <v>PL62</v>
          </cell>
          <cell r="B211">
            <v>18.600000000000001</v>
          </cell>
          <cell r="C211">
            <v>17.899999999999999</v>
          </cell>
          <cell r="D211">
            <v>17.5</v>
          </cell>
          <cell r="E211">
            <v>18.3</v>
          </cell>
          <cell r="F211">
            <v>20.100000000000001</v>
          </cell>
          <cell r="G211">
            <v>18.600000000000001</v>
          </cell>
          <cell r="H211">
            <v>20</v>
          </cell>
          <cell r="I211">
            <v>21.2</v>
          </cell>
          <cell r="J211">
            <v>20.9</v>
          </cell>
        </row>
        <row r="212">
          <cell r="A212" t="str">
            <v>PL63</v>
          </cell>
          <cell r="B212">
            <v>20.8</v>
          </cell>
          <cell r="C212">
            <v>22.4</v>
          </cell>
          <cell r="D212">
            <v>20.7</v>
          </cell>
          <cell r="E212">
            <v>17.7</v>
          </cell>
          <cell r="F212">
            <v>19.5</v>
          </cell>
          <cell r="G212">
            <v>19.7</v>
          </cell>
          <cell r="H212">
            <v>22.2</v>
          </cell>
          <cell r="I212">
            <v>24.9</v>
          </cell>
          <cell r="J212">
            <v>26.5</v>
          </cell>
        </row>
        <row r="213">
          <cell r="A213" t="str">
            <v>PT11</v>
          </cell>
          <cell r="B213">
            <v>11.6</v>
          </cell>
          <cell r="C213">
            <v>11.8</v>
          </cell>
          <cell r="D213">
            <v>11.9</v>
          </cell>
          <cell r="E213">
            <v>11.4</v>
          </cell>
          <cell r="F213">
            <v>11.1</v>
          </cell>
          <cell r="G213">
            <v>12.5</v>
          </cell>
          <cell r="H213">
            <v>11.7</v>
          </cell>
          <cell r="I213">
            <v>12.7</v>
          </cell>
          <cell r="J213">
            <v>13</v>
          </cell>
        </row>
        <row r="214">
          <cell r="A214" t="str">
            <v>PT15</v>
          </cell>
          <cell r="B214">
            <v>12.3</v>
          </cell>
          <cell r="C214">
            <v>10.5</v>
          </cell>
          <cell r="D214">
            <v>9.8000000000000007</v>
          </cell>
          <cell r="E214">
            <v>11.3</v>
          </cell>
          <cell r="F214">
            <v>11.4</v>
          </cell>
          <cell r="G214">
            <v>15.5</v>
          </cell>
          <cell r="H214">
            <v>17</v>
          </cell>
          <cell r="I214">
            <v>16.399999999999999</v>
          </cell>
          <cell r="J214">
            <v>13.4</v>
          </cell>
        </row>
        <row r="215">
          <cell r="A215" t="str">
            <v>PT16</v>
          </cell>
          <cell r="B215">
            <v>11.3</v>
          </cell>
          <cell r="C215">
            <v>10.199999999999999</v>
          </cell>
          <cell r="D215">
            <v>11</v>
          </cell>
          <cell r="E215">
            <v>10.1</v>
          </cell>
          <cell r="F215">
            <v>11</v>
          </cell>
          <cell r="G215">
            <v>13.1</v>
          </cell>
          <cell r="H215">
            <v>12.7</v>
          </cell>
          <cell r="I215">
            <v>12.8</v>
          </cell>
          <cell r="J215">
            <v>12.4</v>
          </cell>
        </row>
        <row r="216">
          <cell r="A216" t="str">
            <v>PT17</v>
          </cell>
          <cell r="B216">
            <v>20.399999999999999</v>
          </cell>
          <cell r="C216">
            <v>21.8</v>
          </cell>
          <cell r="D216">
            <v>21.4</v>
          </cell>
          <cell r="E216">
            <v>22.4</v>
          </cell>
          <cell r="F216">
            <v>20.399999999999999</v>
          </cell>
          <cell r="G216">
            <v>24.5</v>
          </cell>
          <cell r="H216">
            <v>25.6</v>
          </cell>
          <cell r="I216">
            <v>25.9</v>
          </cell>
          <cell r="J216">
            <v>24.7</v>
          </cell>
        </row>
        <row r="217">
          <cell r="A217" t="str">
            <v>PT18</v>
          </cell>
          <cell r="B217">
            <v>10.9</v>
          </cell>
          <cell r="C217">
            <v>12.6</v>
          </cell>
          <cell r="D217">
            <v>13</v>
          </cell>
          <cell r="E217">
            <v>13.7</v>
          </cell>
          <cell r="F217">
            <v>12.2</v>
          </cell>
          <cell r="G217">
            <v>13.7</v>
          </cell>
          <cell r="H217">
            <v>15.1</v>
          </cell>
          <cell r="I217">
            <v>13.9</v>
          </cell>
          <cell r="J217">
            <v>15.4</v>
          </cell>
        </row>
        <row r="218">
          <cell r="A218" t="str">
            <v>PT20</v>
          </cell>
          <cell r="B218">
            <v>13</v>
          </cell>
          <cell r="C218">
            <v>14.1</v>
          </cell>
          <cell r="D218">
            <v>13.3</v>
          </cell>
          <cell r="E218">
            <v>12.8</v>
          </cell>
          <cell r="F218">
            <v>12.8</v>
          </cell>
          <cell r="G218">
            <v>12.9</v>
          </cell>
          <cell r="H218">
            <v>12.6</v>
          </cell>
          <cell r="I218">
            <v>13</v>
          </cell>
          <cell r="J218">
            <v>12.8</v>
          </cell>
        </row>
        <row r="219">
          <cell r="A219" t="str">
            <v>PT30</v>
          </cell>
          <cell r="B219">
            <v>8</v>
          </cell>
          <cell r="C219">
            <v>8.1999999999999993</v>
          </cell>
          <cell r="D219">
            <v>9.3000000000000007</v>
          </cell>
          <cell r="E219">
            <v>11.5</v>
          </cell>
          <cell r="F219">
            <v>12.5</v>
          </cell>
          <cell r="G219">
            <v>15.8</v>
          </cell>
          <cell r="H219">
            <v>14.8</v>
          </cell>
          <cell r="I219">
            <v>13.8</v>
          </cell>
          <cell r="J219">
            <v>14.8</v>
          </cell>
        </row>
        <row r="220">
          <cell r="A220" t="str">
            <v>RO11</v>
          </cell>
          <cell r="B220">
            <v>12.4</v>
          </cell>
          <cell r="C220">
            <v>13.1</v>
          </cell>
          <cell r="D220">
            <v>14.2</v>
          </cell>
          <cell r="E220">
            <v>15</v>
          </cell>
          <cell r="F220">
            <v>14.3</v>
          </cell>
          <cell r="G220">
            <v>16.600000000000001</v>
          </cell>
          <cell r="H220">
            <v>14.9</v>
          </cell>
          <cell r="I220">
            <v>14.6</v>
          </cell>
          <cell r="J220">
            <v>17.399999999999999</v>
          </cell>
        </row>
        <row r="221">
          <cell r="A221" t="str">
            <v>RO12</v>
          </cell>
          <cell r="B221">
            <v>15.5</v>
          </cell>
          <cell r="C221">
            <v>15.1</v>
          </cell>
          <cell r="D221">
            <v>14.9</v>
          </cell>
          <cell r="E221">
            <v>15.5</v>
          </cell>
          <cell r="F221">
            <v>15</v>
          </cell>
          <cell r="G221">
            <v>16.899999999999999</v>
          </cell>
          <cell r="H221">
            <v>17.600000000000001</v>
          </cell>
          <cell r="I221">
            <v>18.899999999999999</v>
          </cell>
          <cell r="J221">
            <v>18.100000000000001</v>
          </cell>
        </row>
        <row r="222">
          <cell r="A222" t="str">
            <v>RO21</v>
          </cell>
          <cell r="B222">
            <v>10</v>
          </cell>
          <cell r="C222">
            <v>10</v>
          </cell>
          <cell r="D222">
            <v>10</v>
          </cell>
          <cell r="E222">
            <v>11.7</v>
          </cell>
          <cell r="F222">
            <v>11.7</v>
          </cell>
          <cell r="G222">
            <v>11.8</v>
          </cell>
          <cell r="H222">
            <v>13.4</v>
          </cell>
          <cell r="I222">
            <v>13.6</v>
          </cell>
          <cell r="J222">
            <v>13.4</v>
          </cell>
        </row>
        <row r="223">
          <cell r="A223" t="str">
            <v>RO22</v>
          </cell>
          <cell r="B223">
            <v>14.8</v>
          </cell>
          <cell r="C223">
            <v>12.9</v>
          </cell>
          <cell r="D223">
            <v>14.1</v>
          </cell>
          <cell r="E223">
            <v>14.9</v>
          </cell>
          <cell r="F223">
            <v>14.8</v>
          </cell>
          <cell r="G223">
            <v>13.6</v>
          </cell>
          <cell r="H223">
            <v>15.4</v>
          </cell>
          <cell r="I223">
            <v>16</v>
          </cell>
          <cell r="J223">
            <v>15.6</v>
          </cell>
        </row>
        <row r="224">
          <cell r="A224" t="str">
            <v>RO31</v>
          </cell>
          <cell r="B224">
            <v>11.1</v>
          </cell>
          <cell r="C224">
            <v>10.8</v>
          </cell>
          <cell r="D224">
            <v>12.1</v>
          </cell>
          <cell r="E224">
            <v>12.9</v>
          </cell>
          <cell r="F224">
            <v>13.2</v>
          </cell>
          <cell r="G224">
            <v>13</v>
          </cell>
          <cell r="H224">
            <v>12.7</v>
          </cell>
          <cell r="I224">
            <v>13.5</v>
          </cell>
          <cell r="J224">
            <v>13.5</v>
          </cell>
        </row>
        <row r="225">
          <cell r="A225" t="str">
            <v>RO32</v>
          </cell>
          <cell r="B225">
            <v>27</v>
          </cell>
          <cell r="C225">
            <v>27.6</v>
          </cell>
          <cell r="D225">
            <v>27.8</v>
          </cell>
          <cell r="E225">
            <v>31.5</v>
          </cell>
          <cell r="F225">
            <v>30.6</v>
          </cell>
          <cell r="G225">
            <v>31.3</v>
          </cell>
          <cell r="H225">
            <v>32.700000000000003</v>
          </cell>
          <cell r="I225">
            <v>34.9</v>
          </cell>
          <cell r="J225">
            <v>34.799999999999997</v>
          </cell>
        </row>
        <row r="226">
          <cell r="A226" t="str">
            <v>RO41</v>
          </cell>
          <cell r="B226">
            <v>10.8</v>
          </cell>
          <cell r="C226">
            <v>9.8000000000000007</v>
          </cell>
          <cell r="D226">
            <v>9.6</v>
          </cell>
          <cell r="E226">
            <v>12</v>
          </cell>
          <cell r="F226">
            <v>12.4</v>
          </cell>
          <cell r="G226">
            <v>13.9</v>
          </cell>
          <cell r="H226">
            <v>13.8</v>
          </cell>
          <cell r="I226">
            <v>14.3</v>
          </cell>
          <cell r="J226">
            <v>14.2</v>
          </cell>
        </row>
        <row r="227">
          <cell r="A227" t="str">
            <v>RO42</v>
          </cell>
          <cell r="B227">
            <v>14.6</v>
          </cell>
          <cell r="C227">
            <v>14.9</v>
          </cell>
          <cell r="D227">
            <v>15.4</v>
          </cell>
          <cell r="E227">
            <v>16.5</v>
          </cell>
          <cell r="F227">
            <v>17.7</v>
          </cell>
          <cell r="G227">
            <v>16</v>
          </cell>
          <cell r="H227">
            <v>16.600000000000001</v>
          </cell>
          <cell r="I227">
            <v>17.2</v>
          </cell>
          <cell r="J227">
            <v>17.399999999999999</v>
          </cell>
        </row>
        <row r="228">
          <cell r="A228" t="str">
            <v>SI03</v>
          </cell>
        </row>
        <row r="229">
          <cell r="A229" t="str">
            <v>SI04</v>
          </cell>
        </row>
        <row r="230">
          <cell r="A230" t="str">
            <v>SK01</v>
          </cell>
          <cell r="B230">
            <v>39.4</v>
          </cell>
          <cell r="C230">
            <v>39.200000000000003</v>
          </cell>
          <cell r="D230">
            <v>40.299999999999997</v>
          </cell>
          <cell r="E230">
            <v>41.5</v>
          </cell>
          <cell r="F230">
            <v>41.4</v>
          </cell>
          <cell r="G230">
            <v>38.700000000000003</v>
          </cell>
          <cell r="H230">
            <v>39.1</v>
          </cell>
          <cell r="I230">
            <v>40.1</v>
          </cell>
          <cell r="J230">
            <v>42.4</v>
          </cell>
        </row>
        <row r="231">
          <cell r="A231" t="str">
            <v>SK02</v>
          </cell>
          <cell r="B231">
            <v>20.5</v>
          </cell>
          <cell r="C231">
            <v>19.7</v>
          </cell>
          <cell r="D231">
            <v>21.1</v>
          </cell>
          <cell r="E231">
            <v>21.7</v>
          </cell>
          <cell r="F231">
            <v>21.6</v>
          </cell>
          <cell r="G231">
            <v>22.2</v>
          </cell>
          <cell r="H231">
            <v>22.5</v>
          </cell>
          <cell r="I231">
            <v>25</v>
          </cell>
          <cell r="J231">
            <v>25.2</v>
          </cell>
        </row>
        <row r="232">
          <cell r="A232" t="str">
            <v>SK03</v>
          </cell>
          <cell r="B232">
            <v>21.7</v>
          </cell>
          <cell r="C232">
            <v>21</v>
          </cell>
          <cell r="D232">
            <v>21.2</v>
          </cell>
          <cell r="E232">
            <v>20.7</v>
          </cell>
          <cell r="F232">
            <v>22.5</v>
          </cell>
          <cell r="G232">
            <v>22.2</v>
          </cell>
          <cell r="H232">
            <v>24.6</v>
          </cell>
          <cell r="I232">
            <v>22.8</v>
          </cell>
          <cell r="J232">
            <v>21.8</v>
          </cell>
        </row>
        <row r="233">
          <cell r="A233" t="str">
            <v>SK04</v>
          </cell>
          <cell r="B233">
            <v>20.399999999999999</v>
          </cell>
          <cell r="C233">
            <v>20</v>
          </cell>
          <cell r="D233">
            <v>19.899999999999999</v>
          </cell>
          <cell r="E233">
            <v>19.8</v>
          </cell>
          <cell r="F233">
            <v>19.600000000000001</v>
          </cell>
          <cell r="G233">
            <v>18.3</v>
          </cell>
          <cell r="H233">
            <v>21.1</v>
          </cell>
          <cell r="I233">
            <v>22.7</v>
          </cell>
          <cell r="J233">
            <v>23.2</v>
          </cell>
        </row>
        <row r="234">
          <cell r="A234" t="str">
            <v>FI19</v>
          </cell>
          <cell r="B234">
            <v>27.3</v>
          </cell>
          <cell r="C234">
            <v>28</v>
          </cell>
          <cell r="D234">
            <v>29.3</v>
          </cell>
          <cell r="E234">
            <v>26.2</v>
          </cell>
          <cell r="F234">
            <v>26.1</v>
          </cell>
          <cell r="G234">
            <v>25.9</v>
          </cell>
          <cell r="H234">
            <v>27.8</v>
          </cell>
          <cell r="I234">
            <v>28.3</v>
          </cell>
          <cell r="J234">
            <v>28.8</v>
          </cell>
        </row>
        <row r="235">
          <cell r="A235" t="str">
            <v>FI1B</v>
          </cell>
          <cell r="H235">
            <v>39</v>
          </cell>
          <cell r="I235">
            <v>40</v>
          </cell>
          <cell r="J235">
            <v>40.200000000000003</v>
          </cell>
        </row>
        <row r="236">
          <cell r="A236" t="str">
            <v>FI1C</v>
          </cell>
          <cell r="H236">
            <v>27.6</v>
          </cell>
          <cell r="I236">
            <v>27.5</v>
          </cell>
          <cell r="J236">
            <v>28.3</v>
          </cell>
        </row>
        <row r="237">
          <cell r="A237" t="str">
            <v>FI1D</v>
          </cell>
          <cell r="H237">
            <v>27.1</v>
          </cell>
          <cell r="I237">
            <v>27.4</v>
          </cell>
          <cell r="J237">
            <v>26.7</v>
          </cell>
        </row>
        <row r="238">
          <cell r="A238" t="str">
            <v>FI20</v>
          </cell>
          <cell r="B238">
            <v>33.4</v>
          </cell>
          <cell r="C238">
            <v>27.7</v>
          </cell>
          <cell r="D238">
            <v>29.9</v>
          </cell>
          <cell r="E238">
            <v>22.7</v>
          </cell>
          <cell r="F238">
            <v>32</v>
          </cell>
          <cell r="G238">
            <v>34.1</v>
          </cell>
          <cell r="H238">
            <v>29.9</v>
          </cell>
          <cell r="I238">
            <v>30.9</v>
          </cell>
          <cell r="J238">
            <v>34.799999999999997</v>
          </cell>
        </row>
        <row r="239">
          <cell r="A239" t="str">
            <v>SE11</v>
          </cell>
          <cell r="B239">
            <v>46.3</v>
          </cell>
          <cell r="C239">
            <v>46.4</v>
          </cell>
          <cell r="D239">
            <v>46</v>
          </cell>
          <cell r="E239">
            <v>46.1</v>
          </cell>
          <cell r="F239">
            <v>45.8</v>
          </cell>
          <cell r="G239">
            <v>46.7</v>
          </cell>
          <cell r="H239">
            <v>46.8</v>
          </cell>
          <cell r="I239">
            <v>47.3</v>
          </cell>
          <cell r="J239">
            <v>47.2</v>
          </cell>
        </row>
        <row r="240">
          <cell r="A240" t="str">
            <v>SE12</v>
          </cell>
          <cell r="B240">
            <v>31.7</v>
          </cell>
          <cell r="C240">
            <v>32.700000000000003</v>
          </cell>
          <cell r="D240">
            <v>32.9</v>
          </cell>
          <cell r="E240">
            <v>33.6</v>
          </cell>
          <cell r="F240">
            <v>34.700000000000003</v>
          </cell>
          <cell r="G240">
            <v>34.6</v>
          </cell>
          <cell r="H240">
            <v>34.4</v>
          </cell>
          <cell r="I240">
            <v>35.200000000000003</v>
          </cell>
          <cell r="J240">
            <v>35.200000000000003</v>
          </cell>
        </row>
        <row r="241">
          <cell r="A241" t="str">
            <v>SE21</v>
          </cell>
          <cell r="B241">
            <v>24.4</v>
          </cell>
          <cell r="C241">
            <v>24.5</v>
          </cell>
          <cell r="D241">
            <v>26.9</v>
          </cell>
          <cell r="E241">
            <v>28.2</v>
          </cell>
          <cell r="F241">
            <v>29.5</v>
          </cell>
          <cell r="G241">
            <v>29.5</v>
          </cell>
          <cell r="H241">
            <v>30.1</v>
          </cell>
          <cell r="I241">
            <v>28.1</v>
          </cell>
          <cell r="J241">
            <v>27.7</v>
          </cell>
        </row>
        <row r="242">
          <cell r="A242" t="str">
            <v>SE22</v>
          </cell>
          <cell r="B242">
            <v>31.3</v>
          </cell>
          <cell r="C242">
            <v>33.200000000000003</v>
          </cell>
          <cell r="D242">
            <v>35.299999999999997</v>
          </cell>
          <cell r="E242">
            <v>34.700000000000003</v>
          </cell>
          <cell r="F242">
            <v>34.5</v>
          </cell>
          <cell r="G242">
            <v>33.6</v>
          </cell>
          <cell r="H242">
            <v>34</v>
          </cell>
          <cell r="I242">
            <v>34.700000000000003</v>
          </cell>
          <cell r="J242">
            <v>36.200000000000003</v>
          </cell>
        </row>
        <row r="243">
          <cell r="A243" t="str">
            <v>SE23</v>
          </cell>
          <cell r="B243">
            <v>31.9</v>
          </cell>
          <cell r="C243">
            <v>34.6</v>
          </cell>
          <cell r="D243">
            <v>34.799999999999997</v>
          </cell>
          <cell r="E243">
            <v>34.700000000000003</v>
          </cell>
          <cell r="F243">
            <v>35</v>
          </cell>
          <cell r="G243">
            <v>35.5</v>
          </cell>
          <cell r="H243">
            <v>35.1</v>
          </cell>
          <cell r="I243">
            <v>35.200000000000003</v>
          </cell>
          <cell r="J243">
            <v>36.200000000000003</v>
          </cell>
        </row>
        <row r="244">
          <cell r="A244" t="str">
            <v>SE31</v>
          </cell>
          <cell r="B244">
            <v>27.7</v>
          </cell>
          <cell r="C244">
            <v>30.1</v>
          </cell>
          <cell r="D244">
            <v>29</v>
          </cell>
          <cell r="E244">
            <v>30.1</v>
          </cell>
          <cell r="F244">
            <v>29.6</v>
          </cell>
          <cell r="G244">
            <v>29.9</v>
          </cell>
          <cell r="H244">
            <v>29</v>
          </cell>
          <cell r="I244">
            <v>28.5</v>
          </cell>
          <cell r="J244">
            <v>29</v>
          </cell>
        </row>
        <row r="245">
          <cell r="A245" t="str">
            <v>SE32</v>
          </cell>
          <cell r="B245">
            <v>25.2</v>
          </cell>
          <cell r="C245">
            <v>29.5</v>
          </cell>
          <cell r="D245">
            <v>31.4</v>
          </cell>
          <cell r="E245">
            <v>31.8</v>
          </cell>
          <cell r="F245">
            <v>33.799999999999997</v>
          </cell>
          <cell r="G245">
            <v>31.9</v>
          </cell>
          <cell r="H245">
            <v>31.2</v>
          </cell>
          <cell r="I245">
            <v>31.8</v>
          </cell>
          <cell r="J245">
            <v>33.1</v>
          </cell>
        </row>
        <row r="246">
          <cell r="A246" t="str">
            <v>SE33</v>
          </cell>
          <cell r="B246">
            <v>28.3</v>
          </cell>
          <cell r="C246">
            <v>29.9</v>
          </cell>
          <cell r="D246">
            <v>31.2</v>
          </cell>
          <cell r="E246">
            <v>32</v>
          </cell>
          <cell r="F246">
            <v>29.4</v>
          </cell>
          <cell r="G246">
            <v>29.5</v>
          </cell>
          <cell r="H246">
            <v>33.200000000000003</v>
          </cell>
          <cell r="I246">
            <v>33</v>
          </cell>
          <cell r="J246">
            <v>32.9</v>
          </cell>
        </row>
        <row r="247">
          <cell r="A247" t="str">
            <v>UKC1</v>
          </cell>
          <cell r="B247">
            <v>19.8</v>
          </cell>
          <cell r="C247">
            <v>18.5</v>
          </cell>
          <cell r="D247">
            <v>18.899999999999999</v>
          </cell>
          <cell r="E247">
            <v>18.399999999999999</v>
          </cell>
          <cell r="F247">
            <v>21</v>
          </cell>
          <cell r="G247">
            <v>20.7</v>
          </cell>
          <cell r="H247">
            <v>19.5</v>
          </cell>
          <cell r="I247">
            <v>21.4</v>
          </cell>
          <cell r="J247">
            <v>22.9</v>
          </cell>
        </row>
        <row r="248">
          <cell r="A248" t="str">
            <v>UKC2</v>
          </cell>
          <cell r="B248">
            <v>21.8</v>
          </cell>
          <cell r="C248">
            <v>21.1</v>
          </cell>
          <cell r="D248">
            <v>20.7</v>
          </cell>
          <cell r="E248">
            <v>20.8</v>
          </cell>
          <cell r="F248">
            <v>20.8</v>
          </cell>
          <cell r="G248">
            <v>23.2</v>
          </cell>
          <cell r="H248">
            <v>21.2</v>
          </cell>
          <cell r="I248">
            <v>22.2</v>
          </cell>
          <cell r="J248">
            <v>22.5</v>
          </cell>
        </row>
        <row r="249">
          <cell r="A249" t="str">
            <v>UKD1</v>
          </cell>
          <cell r="B249">
            <v>17.600000000000001</v>
          </cell>
          <cell r="C249">
            <v>18.399999999999999</v>
          </cell>
          <cell r="D249">
            <v>19.5</v>
          </cell>
          <cell r="E249">
            <v>19</v>
          </cell>
          <cell r="F249">
            <v>21.4</v>
          </cell>
          <cell r="G249">
            <v>21</v>
          </cell>
          <cell r="H249">
            <v>20.9</v>
          </cell>
          <cell r="I249">
            <v>20.6</v>
          </cell>
          <cell r="J249">
            <v>22</v>
          </cell>
        </row>
        <row r="250">
          <cell r="A250" t="str">
            <v>UKD3</v>
          </cell>
          <cell r="B250">
            <v>21.2</v>
          </cell>
          <cell r="C250">
            <v>21.8</v>
          </cell>
          <cell r="D250">
            <v>22.8</v>
          </cell>
          <cell r="E250">
            <v>21.5</v>
          </cell>
          <cell r="F250">
            <v>23.2</v>
          </cell>
          <cell r="G250">
            <v>23</v>
          </cell>
          <cell r="H250">
            <v>23.3</v>
          </cell>
          <cell r="I250">
            <v>25</v>
          </cell>
          <cell r="J250">
            <v>24.1</v>
          </cell>
        </row>
        <row r="251">
          <cell r="A251" t="str">
            <v>UKD4</v>
          </cell>
          <cell r="B251">
            <v>22.5</v>
          </cell>
          <cell r="C251">
            <v>24</v>
          </cell>
          <cell r="D251">
            <v>22.8</v>
          </cell>
          <cell r="E251">
            <v>21.7</v>
          </cell>
          <cell r="F251">
            <v>20.3</v>
          </cell>
          <cell r="G251">
            <v>22.4</v>
          </cell>
          <cell r="H251">
            <v>23.4</v>
          </cell>
          <cell r="I251">
            <v>22.5</v>
          </cell>
          <cell r="J251">
            <v>22.2</v>
          </cell>
        </row>
        <row r="252">
          <cell r="A252" t="str">
            <v>UKD6</v>
          </cell>
          <cell r="H252">
            <v>28.2</v>
          </cell>
          <cell r="I252">
            <v>30.5</v>
          </cell>
          <cell r="J252">
            <v>29</v>
          </cell>
        </row>
        <row r="253">
          <cell r="A253" t="str">
            <v>UKD7</v>
          </cell>
          <cell r="H253">
            <v>21.5</v>
          </cell>
          <cell r="I253">
            <v>22.2</v>
          </cell>
          <cell r="J253">
            <v>22.3</v>
          </cell>
        </row>
        <row r="254">
          <cell r="A254" t="str">
            <v>UKE1</v>
          </cell>
          <cell r="B254">
            <v>17.7</v>
          </cell>
          <cell r="C254">
            <v>16.600000000000001</v>
          </cell>
          <cell r="D254">
            <v>20.100000000000001</v>
          </cell>
          <cell r="E254">
            <v>20.8</v>
          </cell>
          <cell r="F254">
            <v>19.3</v>
          </cell>
          <cell r="G254">
            <v>19.5</v>
          </cell>
          <cell r="H254">
            <v>19</v>
          </cell>
          <cell r="I254">
            <v>20.3</v>
          </cell>
          <cell r="J254">
            <v>20.5</v>
          </cell>
        </row>
        <row r="255">
          <cell r="A255" t="str">
            <v>UKE2</v>
          </cell>
          <cell r="B255">
            <v>20</v>
          </cell>
          <cell r="C255">
            <v>23.8</v>
          </cell>
          <cell r="D255">
            <v>20</v>
          </cell>
          <cell r="E255">
            <v>22.8</v>
          </cell>
          <cell r="F255">
            <v>24.2</v>
          </cell>
          <cell r="G255">
            <v>27</v>
          </cell>
          <cell r="H255">
            <v>23.9</v>
          </cell>
          <cell r="I255">
            <v>21.9</v>
          </cell>
          <cell r="J255">
            <v>23.6</v>
          </cell>
        </row>
        <row r="256">
          <cell r="A256" t="str">
            <v>UKE3</v>
          </cell>
          <cell r="B256">
            <v>16.899999999999999</v>
          </cell>
          <cell r="C256">
            <v>20</v>
          </cell>
          <cell r="D256">
            <v>19.8</v>
          </cell>
          <cell r="E256">
            <v>20.399999999999999</v>
          </cell>
          <cell r="F256">
            <v>18.8</v>
          </cell>
          <cell r="G256">
            <v>22.9</v>
          </cell>
          <cell r="H256">
            <v>20.7</v>
          </cell>
          <cell r="I256">
            <v>22.4</v>
          </cell>
          <cell r="J256">
            <v>22.5</v>
          </cell>
        </row>
        <row r="257">
          <cell r="A257" t="str">
            <v>UKE4</v>
          </cell>
          <cell r="B257">
            <v>21.6</v>
          </cell>
          <cell r="C257">
            <v>23.2</v>
          </cell>
          <cell r="D257">
            <v>21.9</v>
          </cell>
          <cell r="E257">
            <v>20.8</v>
          </cell>
          <cell r="F257">
            <v>22.4</v>
          </cell>
          <cell r="G257">
            <v>22.8</v>
          </cell>
          <cell r="H257">
            <v>23.9</v>
          </cell>
          <cell r="I257">
            <v>23</v>
          </cell>
          <cell r="J257">
            <v>22.2</v>
          </cell>
        </row>
        <row r="258">
          <cell r="A258" t="str">
            <v>UKF1</v>
          </cell>
          <cell r="B258">
            <v>22.1</v>
          </cell>
          <cell r="C258">
            <v>22.6</v>
          </cell>
          <cell r="D258">
            <v>20.8</v>
          </cell>
          <cell r="E258">
            <v>21.1</v>
          </cell>
          <cell r="F258">
            <v>21.2</v>
          </cell>
          <cell r="G258">
            <v>23.9</v>
          </cell>
          <cell r="H258">
            <v>21.6</v>
          </cell>
          <cell r="I258">
            <v>22.8</v>
          </cell>
          <cell r="J258">
            <v>22.2</v>
          </cell>
        </row>
        <row r="259">
          <cell r="A259" t="str">
            <v>UKF2</v>
          </cell>
          <cell r="B259">
            <v>19.5</v>
          </cell>
          <cell r="C259">
            <v>20.5</v>
          </cell>
          <cell r="D259">
            <v>20</v>
          </cell>
          <cell r="E259">
            <v>21.8</v>
          </cell>
          <cell r="F259">
            <v>21</v>
          </cell>
          <cell r="G259">
            <v>22.9</v>
          </cell>
          <cell r="H259">
            <v>23.3</v>
          </cell>
          <cell r="I259">
            <v>24.2</v>
          </cell>
          <cell r="J259">
            <v>22.3</v>
          </cell>
        </row>
        <row r="260">
          <cell r="A260" t="str">
            <v>UKF3</v>
          </cell>
          <cell r="B260">
            <v>17.3</v>
          </cell>
          <cell r="C260">
            <v>19.399999999999999</v>
          </cell>
          <cell r="D260">
            <v>20.3</v>
          </cell>
          <cell r="E260">
            <v>17</v>
          </cell>
          <cell r="F260">
            <v>19.2</v>
          </cell>
          <cell r="G260">
            <v>20.5</v>
          </cell>
          <cell r="H260">
            <v>19.5</v>
          </cell>
          <cell r="I260">
            <v>18.399999999999999</v>
          </cell>
          <cell r="J260">
            <v>19.3</v>
          </cell>
        </row>
        <row r="261">
          <cell r="A261" t="str">
            <v>UKG1</v>
          </cell>
          <cell r="B261">
            <v>22.5</v>
          </cell>
          <cell r="C261">
            <v>23.7</v>
          </cell>
          <cell r="D261">
            <v>22.8</v>
          </cell>
          <cell r="E261">
            <v>21.5</v>
          </cell>
          <cell r="F261">
            <v>19.899999999999999</v>
          </cell>
          <cell r="G261">
            <v>21.5</v>
          </cell>
          <cell r="H261">
            <v>24.2</v>
          </cell>
          <cell r="I261">
            <v>26.4</v>
          </cell>
          <cell r="J261">
            <v>24.8</v>
          </cell>
        </row>
        <row r="262">
          <cell r="A262" t="str">
            <v>UKG2</v>
          </cell>
          <cell r="B262">
            <v>17.600000000000001</v>
          </cell>
          <cell r="C262">
            <v>19.7</v>
          </cell>
          <cell r="D262">
            <v>21.7</v>
          </cell>
          <cell r="E262">
            <v>21.5</v>
          </cell>
          <cell r="F262">
            <v>20.5</v>
          </cell>
          <cell r="G262">
            <v>22.6</v>
          </cell>
          <cell r="H262">
            <v>21.5</v>
          </cell>
          <cell r="I262">
            <v>23.5</v>
          </cell>
          <cell r="J262">
            <v>23.7</v>
          </cell>
        </row>
        <row r="263">
          <cell r="A263" t="str">
            <v>UKG3</v>
          </cell>
          <cell r="B263">
            <v>19.3</v>
          </cell>
          <cell r="C263">
            <v>21</v>
          </cell>
          <cell r="D263">
            <v>20.100000000000001</v>
          </cell>
          <cell r="E263">
            <v>20.3</v>
          </cell>
          <cell r="F263">
            <v>19.8</v>
          </cell>
          <cell r="G263">
            <v>21.8</v>
          </cell>
          <cell r="H263">
            <v>21.9</v>
          </cell>
          <cell r="I263">
            <v>21.6</v>
          </cell>
          <cell r="J263">
            <v>22.9</v>
          </cell>
        </row>
        <row r="264">
          <cell r="A264" t="str">
            <v>UKH1</v>
          </cell>
          <cell r="B264">
            <v>22.1</v>
          </cell>
          <cell r="C264">
            <v>22.2</v>
          </cell>
          <cell r="D264">
            <v>22.2</v>
          </cell>
          <cell r="E264">
            <v>23</v>
          </cell>
          <cell r="F264">
            <v>23.2</v>
          </cell>
          <cell r="G264">
            <v>25.4</v>
          </cell>
          <cell r="H264">
            <v>24.9</v>
          </cell>
          <cell r="I264">
            <v>24.7</v>
          </cell>
          <cell r="J264">
            <v>25.2</v>
          </cell>
        </row>
        <row r="265">
          <cell r="A265" t="str">
            <v>UKH2</v>
          </cell>
          <cell r="B265">
            <v>24.2</v>
          </cell>
          <cell r="C265">
            <v>23.8</v>
          </cell>
          <cell r="D265">
            <v>26.1</v>
          </cell>
          <cell r="E265">
            <v>25.6</v>
          </cell>
          <cell r="F265">
            <v>26.6</v>
          </cell>
          <cell r="G265">
            <v>26.7</v>
          </cell>
          <cell r="H265">
            <v>29.2</v>
          </cell>
          <cell r="I265">
            <v>29.5</v>
          </cell>
          <cell r="J265">
            <v>28.6</v>
          </cell>
        </row>
        <row r="266">
          <cell r="A266" t="str">
            <v>UKH3</v>
          </cell>
          <cell r="B266">
            <v>24.6</v>
          </cell>
          <cell r="C266">
            <v>23.8</v>
          </cell>
          <cell r="D266">
            <v>21.4</v>
          </cell>
          <cell r="E266">
            <v>21.9</v>
          </cell>
          <cell r="F266">
            <v>21.8</v>
          </cell>
          <cell r="G266">
            <v>22.6</v>
          </cell>
          <cell r="H266">
            <v>23.9</v>
          </cell>
          <cell r="I266">
            <v>24.2</v>
          </cell>
          <cell r="J266">
            <v>24.3</v>
          </cell>
        </row>
        <row r="267">
          <cell r="A267" t="str">
            <v>UKI3</v>
          </cell>
        </row>
        <row r="268">
          <cell r="A268" t="str">
            <v>UKI4</v>
          </cell>
        </row>
        <row r="269">
          <cell r="A269" t="str">
            <v>UKI5</v>
          </cell>
        </row>
        <row r="270">
          <cell r="A270" t="str">
            <v>UKI6</v>
          </cell>
        </row>
        <row r="271">
          <cell r="A271" t="str">
            <v>UKI7</v>
          </cell>
        </row>
        <row r="272">
          <cell r="A272" t="str">
            <v>UKJ1</v>
          </cell>
          <cell r="B272">
            <v>28.2</v>
          </cell>
          <cell r="C272">
            <v>27.5</v>
          </cell>
          <cell r="D272">
            <v>27.9</v>
          </cell>
          <cell r="E272">
            <v>27.6</v>
          </cell>
          <cell r="F272">
            <v>29.2</v>
          </cell>
          <cell r="G272">
            <v>28.7</v>
          </cell>
          <cell r="H272">
            <v>28.8</v>
          </cell>
          <cell r="I272">
            <v>28.9</v>
          </cell>
          <cell r="J272">
            <v>29.7</v>
          </cell>
        </row>
        <row r="273">
          <cell r="A273" t="str">
            <v>UKJ2</v>
          </cell>
          <cell r="B273">
            <v>29.5</v>
          </cell>
          <cell r="C273">
            <v>28.2</v>
          </cell>
          <cell r="D273">
            <v>28.9</v>
          </cell>
          <cell r="E273">
            <v>27</v>
          </cell>
          <cell r="F273">
            <v>28.9</v>
          </cell>
          <cell r="G273">
            <v>28.3</v>
          </cell>
          <cell r="H273">
            <v>29.9</v>
          </cell>
          <cell r="I273">
            <v>29.7</v>
          </cell>
          <cell r="J273">
            <v>29.3</v>
          </cell>
        </row>
        <row r="274">
          <cell r="A274" t="str">
            <v>UKJ3</v>
          </cell>
          <cell r="B274">
            <v>25.6</v>
          </cell>
          <cell r="C274">
            <v>24.8</v>
          </cell>
          <cell r="D274">
            <v>22.4</v>
          </cell>
          <cell r="E274">
            <v>25.9</v>
          </cell>
          <cell r="F274">
            <v>27.1</v>
          </cell>
          <cell r="G274">
            <v>25.8</v>
          </cell>
          <cell r="H274">
            <v>24.6</v>
          </cell>
          <cell r="I274">
            <v>25.5</v>
          </cell>
          <cell r="J274">
            <v>27</v>
          </cell>
        </row>
        <row r="275">
          <cell r="A275" t="str">
            <v>UKJ4</v>
          </cell>
          <cell r="B275">
            <v>22</v>
          </cell>
          <cell r="C275">
            <v>20.2</v>
          </cell>
          <cell r="D275">
            <v>18.899999999999999</v>
          </cell>
          <cell r="E275">
            <v>22</v>
          </cell>
          <cell r="F275">
            <v>22.7</v>
          </cell>
          <cell r="G275">
            <v>24.1</v>
          </cell>
          <cell r="H275">
            <v>23.7</v>
          </cell>
          <cell r="I275">
            <v>22.7</v>
          </cell>
          <cell r="J275">
            <v>24.1</v>
          </cell>
        </row>
        <row r="276">
          <cell r="A276" t="str">
            <v>UKK1</v>
          </cell>
          <cell r="B276">
            <v>25.5</v>
          </cell>
          <cell r="C276">
            <v>25.8</v>
          </cell>
          <cell r="D276">
            <v>26.1</v>
          </cell>
          <cell r="E276">
            <v>24.7</v>
          </cell>
          <cell r="F276">
            <v>25.9</v>
          </cell>
          <cell r="G276">
            <v>26.6</v>
          </cell>
          <cell r="H276">
            <v>26.9</v>
          </cell>
          <cell r="I276">
            <v>27.8</v>
          </cell>
          <cell r="J276">
            <v>28.2</v>
          </cell>
        </row>
        <row r="277">
          <cell r="A277" t="str">
            <v>UKK2</v>
          </cell>
          <cell r="B277">
            <v>23.6</v>
          </cell>
          <cell r="C277">
            <v>20.9</v>
          </cell>
          <cell r="D277">
            <v>21</v>
          </cell>
          <cell r="E277">
            <v>21.2</v>
          </cell>
          <cell r="F277">
            <v>22.1</v>
          </cell>
          <cell r="G277">
            <v>20.5</v>
          </cell>
          <cell r="H277">
            <v>24.2</v>
          </cell>
          <cell r="I277">
            <v>25.9</v>
          </cell>
          <cell r="J277">
            <v>23.6</v>
          </cell>
        </row>
        <row r="278">
          <cell r="A278" t="str">
            <v>UKK3</v>
          </cell>
          <cell r="B278">
            <v>20.3</v>
          </cell>
          <cell r="C278">
            <v>17.399999999999999</v>
          </cell>
          <cell r="D278">
            <v>18.5</v>
          </cell>
          <cell r="E278">
            <v>22.2</v>
          </cell>
          <cell r="F278">
            <v>19.899999999999999</v>
          </cell>
          <cell r="G278">
            <v>18</v>
          </cell>
          <cell r="H278">
            <v>17.600000000000001</v>
          </cell>
          <cell r="I278">
            <v>21.2</v>
          </cell>
          <cell r="J278">
            <v>23</v>
          </cell>
        </row>
        <row r="279">
          <cell r="A279" t="str">
            <v>UKK4</v>
          </cell>
          <cell r="B279">
            <v>21</v>
          </cell>
          <cell r="C279">
            <v>21.2</v>
          </cell>
          <cell r="D279">
            <v>20.3</v>
          </cell>
          <cell r="E279">
            <v>22</v>
          </cell>
          <cell r="F279">
            <v>23.1</v>
          </cell>
          <cell r="G279">
            <v>21</v>
          </cell>
          <cell r="H279">
            <v>21.2</v>
          </cell>
          <cell r="I279">
            <v>21.7</v>
          </cell>
          <cell r="J279">
            <v>22.2</v>
          </cell>
        </row>
        <row r="280">
          <cell r="A280" t="str">
            <v>UKL1</v>
          </cell>
          <cell r="B280">
            <v>22.6</v>
          </cell>
          <cell r="C280">
            <v>20.9</v>
          </cell>
          <cell r="D280">
            <v>19.3</v>
          </cell>
          <cell r="E280">
            <v>20.100000000000001</v>
          </cell>
          <cell r="F280">
            <v>22.1</v>
          </cell>
          <cell r="G280">
            <v>21.3</v>
          </cell>
          <cell r="H280">
            <v>18.899999999999999</v>
          </cell>
          <cell r="I280">
            <v>20.2</v>
          </cell>
          <cell r="J280">
            <v>20.7</v>
          </cell>
        </row>
        <row r="281">
          <cell r="A281" t="str">
            <v>UKL2</v>
          </cell>
          <cell r="B281">
            <v>23.3</v>
          </cell>
          <cell r="C281">
            <v>25.6</v>
          </cell>
          <cell r="D281">
            <v>26.3</v>
          </cell>
          <cell r="E281">
            <v>24.6</v>
          </cell>
          <cell r="F281">
            <v>27.7</v>
          </cell>
          <cell r="G281">
            <v>23.6</v>
          </cell>
          <cell r="H281">
            <v>25.9</v>
          </cell>
          <cell r="I281">
            <v>25.4</v>
          </cell>
          <cell r="J281">
            <v>27.1</v>
          </cell>
        </row>
        <row r="282">
          <cell r="A282" t="str">
            <v>UKM2</v>
          </cell>
          <cell r="B282">
            <v>22.6</v>
          </cell>
          <cell r="C282">
            <v>21.9</v>
          </cell>
          <cell r="D282">
            <v>23.2</v>
          </cell>
          <cell r="E282">
            <v>23.3</v>
          </cell>
          <cell r="F282">
            <v>23.8</v>
          </cell>
          <cell r="G282">
            <v>23.5</v>
          </cell>
          <cell r="H282">
            <v>24.9</v>
          </cell>
          <cell r="I282">
            <v>26.1</v>
          </cell>
          <cell r="J282">
            <v>26.1</v>
          </cell>
        </row>
        <row r="283">
          <cell r="A283" t="str">
            <v>UKM3</v>
          </cell>
          <cell r="B283">
            <v>22.9</v>
          </cell>
          <cell r="C283">
            <v>22.9</v>
          </cell>
          <cell r="D283">
            <v>21.1</v>
          </cell>
          <cell r="E283">
            <v>22.2</v>
          </cell>
          <cell r="F283">
            <v>22.6</v>
          </cell>
          <cell r="G283">
            <v>23</v>
          </cell>
          <cell r="H283">
            <v>23.6</v>
          </cell>
          <cell r="I283">
            <v>23.5</v>
          </cell>
          <cell r="J283">
            <v>24.1</v>
          </cell>
        </row>
        <row r="284">
          <cell r="A284" t="str">
            <v>UKM5</v>
          </cell>
          <cell r="C284">
            <v>26</v>
          </cell>
          <cell r="D284">
            <v>25.3</v>
          </cell>
          <cell r="E284">
            <v>24.3</v>
          </cell>
          <cell r="F284">
            <v>26.9</v>
          </cell>
          <cell r="G284">
            <v>26.2</v>
          </cell>
          <cell r="H284">
            <v>28.2</v>
          </cell>
          <cell r="I284">
            <v>26.7</v>
          </cell>
          <cell r="J284">
            <v>28.4</v>
          </cell>
        </row>
        <row r="285">
          <cell r="A285" t="str">
            <v>UKM6</v>
          </cell>
          <cell r="C285">
            <v>20.399999999999999</v>
          </cell>
          <cell r="D285">
            <v>21.1</v>
          </cell>
          <cell r="E285">
            <v>21.3</v>
          </cell>
          <cell r="F285">
            <v>21</v>
          </cell>
          <cell r="G285">
            <v>23.5</v>
          </cell>
          <cell r="H285">
            <v>21.8</v>
          </cell>
          <cell r="I285">
            <v>21.7</v>
          </cell>
          <cell r="J285">
            <v>22.2</v>
          </cell>
        </row>
        <row r="286">
          <cell r="A286" t="str">
            <v>UKN0</v>
          </cell>
          <cell r="B286">
            <v>20</v>
          </cell>
          <cell r="C286">
            <v>20.5</v>
          </cell>
          <cell r="D286">
            <v>19.399999999999999</v>
          </cell>
          <cell r="E286">
            <v>22.3</v>
          </cell>
          <cell r="F286">
            <v>20.399999999999999</v>
          </cell>
          <cell r="G286">
            <v>23.2</v>
          </cell>
          <cell r="H286">
            <v>22.6</v>
          </cell>
          <cell r="I286">
            <v>23.4</v>
          </cell>
          <cell r="J286">
            <v>23.1</v>
          </cell>
        </row>
        <row r="287">
          <cell r="A287" t="str">
            <v>IS00</v>
          </cell>
          <cell r="B287">
            <v>26.7</v>
          </cell>
          <cell r="C287">
            <v>27.1</v>
          </cell>
          <cell r="D287">
            <v>28.5</v>
          </cell>
          <cell r="E287">
            <v>28.6</v>
          </cell>
          <cell r="F287">
            <v>29.5</v>
          </cell>
          <cell r="G287">
            <v>28.9</v>
          </cell>
          <cell r="H287">
            <v>30.4</v>
          </cell>
          <cell r="I287">
            <v>31.8</v>
          </cell>
          <cell r="J287">
            <v>32.6</v>
          </cell>
        </row>
        <row r="288">
          <cell r="A288" t="str">
            <v>NO01</v>
          </cell>
          <cell r="B288">
            <v>40</v>
          </cell>
          <cell r="C288">
            <v>42.3</v>
          </cell>
          <cell r="D288">
            <v>45.1</v>
          </cell>
          <cell r="E288">
            <v>45.4</v>
          </cell>
          <cell r="F288">
            <v>44</v>
          </cell>
          <cell r="G288">
            <v>43.4</v>
          </cell>
          <cell r="H288">
            <v>46.5</v>
          </cell>
          <cell r="I288">
            <v>47</v>
          </cell>
          <cell r="J288">
            <v>48.4</v>
          </cell>
        </row>
        <row r="289">
          <cell r="A289" t="str">
            <v>NO02</v>
          </cell>
          <cell r="B289">
            <v>25.3</v>
          </cell>
          <cell r="C289">
            <v>26.2</v>
          </cell>
          <cell r="D289">
            <v>25.5</v>
          </cell>
          <cell r="E289">
            <v>22.2</v>
          </cell>
          <cell r="F289">
            <v>25.6</v>
          </cell>
          <cell r="G289">
            <v>25.5</v>
          </cell>
          <cell r="H289">
            <v>25.9</v>
          </cell>
          <cell r="I289">
            <v>25.4</v>
          </cell>
          <cell r="J289">
            <v>28.3</v>
          </cell>
        </row>
        <row r="290">
          <cell r="A290" t="str">
            <v>NO03</v>
          </cell>
          <cell r="B290">
            <v>25</v>
          </cell>
          <cell r="C290">
            <v>29.1</v>
          </cell>
          <cell r="D290">
            <v>30.9</v>
          </cell>
          <cell r="E290">
            <v>29.5</v>
          </cell>
          <cell r="F290">
            <v>29.3</v>
          </cell>
          <cell r="G290">
            <v>31.3</v>
          </cell>
          <cell r="H290">
            <v>31.2</v>
          </cell>
          <cell r="I290">
            <v>31.2</v>
          </cell>
          <cell r="J290">
            <v>32.299999999999997</v>
          </cell>
        </row>
        <row r="291">
          <cell r="A291" t="str">
            <v>NO04</v>
          </cell>
          <cell r="B291">
            <v>27.6</v>
          </cell>
          <cell r="C291">
            <v>29.5</v>
          </cell>
          <cell r="D291">
            <v>30.1</v>
          </cell>
          <cell r="E291">
            <v>30.3</v>
          </cell>
          <cell r="F291">
            <v>29.5</v>
          </cell>
          <cell r="G291">
            <v>31.3</v>
          </cell>
          <cell r="H291">
            <v>32</v>
          </cell>
          <cell r="I291">
            <v>31.7</v>
          </cell>
          <cell r="J291">
            <v>34</v>
          </cell>
        </row>
        <row r="292">
          <cell r="A292" t="str">
            <v>NO05</v>
          </cell>
          <cell r="B292">
            <v>26.6</v>
          </cell>
          <cell r="C292">
            <v>28.4</v>
          </cell>
          <cell r="D292">
            <v>30.9</v>
          </cell>
          <cell r="E292">
            <v>30.1</v>
          </cell>
          <cell r="F292">
            <v>30.2</v>
          </cell>
          <cell r="G292">
            <v>32.4</v>
          </cell>
          <cell r="H292">
            <v>31.1</v>
          </cell>
          <cell r="I292">
            <v>31.1</v>
          </cell>
          <cell r="J292">
            <v>32.4</v>
          </cell>
        </row>
        <row r="293">
          <cell r="A293" t="str">
            <v>NO06</v>
          </cell>
          <cell r="B293">
            <v>27.3</v>
          </cell>
          <cell r="C293">
            <v>28.5</v>
          </cell>
          <cell r="D293">
            <v>31.1</v>
          </cell>
          <cell r="E293">
            <v>30</v>
          </cell>
          <cell r="F293">
            <v>30.7</v>
          </cell>
          <cell r="G293">
            <v>32.1</v>
          </cell>
          <cell r="H293">
            <v>34.200000000000003</v>
          </cell>
          <cell r="I293">
            <v>32.9</v>
          </cell>
          <cell r="J293">
            <v>31.8</v>
          </cell>
        </row>
        <row r="294">
          <cell r="A294" t="str">
            <v>NO07</v>
          </cell>
          <cell r="B294">
            <v>25</v>
          </cell>
          <cell r="C294">
            <v>26.7</v>
          </cell>
          <cell r="D294">
            <v>28.4</v>
          </cell>
          <cell r="E294">
            <v>28.4</v>
          </cell>
          <cell r="F294">
            <v>28.6</v>
          </cell>
          <cell r="G294">
            <v>29.1</v>
          </cell>
          <cell r="H294">
            <v>29.4</v>
          </cell>
          <cell r="I294">
            <v>28.8</v>
          </cell>
          <cell r="J294">
            <v>32</v>
          </cell>
        </row>
        <row r="295">
          <cell r="A295" t="str">
            <v>CH01</v>
          </cell>
          <cell r="D295">
            <v>36.700000000000003</v>
          </cell>
          <cell r="E295">
            <v>37.1</v>
          </cell>
          <cell r="F295">
            <v>37.700000000000003</v>
          </cell>
          <cell r="G295">
            <v>37</v>
          </cell>
          <cell r="H295">
            <v>36.700000000000003</v>
          </cell>
          <cell r="I295">
            <v>38.5</v>
          </cell>
          <cell r="J295">
            <v>39.799999999999997</v>
          </cell>
        </row>
        <row r="296">
          <cell r="A296" t="str">
            <v>CH02</v>
          </cell>
          <cell r="D296">
            <v>33.9</v>
          </cell>
          <cell r="E296">
            <v>33.1</v>
          </cell>
          <cell r="F296">
            <v>33.4</v>
          </cell>
          <cell r="G296">
            <v>34.9</v>
          </cell>
          <cell r="H296">
            <v>35.4</v>
          </cell>
          <cell r="I296">
            <v>36.1</v>
          </cell>
          <cell r="J296">
            <v>36.200000000000003</v>
          </cell>
        </row>
        <row r="297">
          <cell r="A297" t="str">
            <v>CH03</v>
          </cell>
          <cell r="D297">
            <v>36.299999999999997</v>
          </cell>
          <cell r="E297">
            <v>36.700000000000003</v>
          </cell>
          <cell r="F297">
            <v>37.4</v>
          </cell>
          <cell r="G297">
            <v>38</v>
          </cell>
          <cell r="H297">
            <v>39.9</v>
          </cell>
          <cell r="I297">
            <v>39.700000000000003</v>
          </cell>
          <cell r="J297">
            <v>40.1</v>
          </cell>
        </row>
        <row r="298">
          <cell r="A298" t="str">
            <v>CH04</v>
          </cell>
          <cell r="D298">
            <v>43</v>
          </cell>
          <cell r="E298">
            <v>40.1</v>
          </cell>
          <cell r="F298">
            <v>41.4</v>
          </cell>
          <cell r="G298">
            <v>41.2</v>
          </cell>
          <cell r="H298">
            <v>42.1</v>
          </cell>
          <cell r="I298">
            <v>42.3</v>
          </cell>
          <cell r="J298">
            <v>43.3</v>
          </cell>
        </row>
        <row r="299">
          <cell r="A299" t="str">
            <v>CH05</v>
          </cell>
          <cell r="D299">
            <v>31.1</v>
          </cell>
          <cell r="E299">
            <v>30.1</v>
          </cell>
          <cell r="F299">
            <v>30</v>
          </cell>
          <cell r="G299">
            <v>31.4</v>
          </cell>
          <cell r="H299">
            <v>32</v>
          </cell>
          <cell r="I299">
            <v>32.9</v>
          </cell>
          <cell r="J299">
            <v>32.5</v>
          </cell>
        </row>
        <row r="300">
          <cell r="A300" t="str">
            <v>CH06</v>
          </cell>
          <cell r="D300">
            <v>33.4</v>
          </cell>
          <cell r="E300">
            <v>31.8</v>
          </cell>
          <cell r="F300">
            <v>32.9</v>
          </cell>
          <cell r="G300">
            <v>32.5</v>
          </cell>
          <cell r="H300">
            <v>31.8</v>
          </cell>
          <cell r="I300">
            <v>32.4</v>
          </cell>
          <cell r="J300">
            <v>34</v>
          </cell>
        </row>
        <row r="301">
          <cell r="A301" t="str">
            <v>CH07</v>
          </cell>
          <cell r="D301">
            <v>32.4</v>
          </cell>
          <cell r="E301">
            <v>33.6</v>
          </cell>
          <cell r="F301">
            <v>35.200000000000003</v>
          </cell>
          <cell r="G301">
            <v>34.4</v>
          </cell>
          <cell r="H301">
            <v>34.9</v>
          </cell>
          <cell r="I301">
            <v>36.9</v>
          </cell>
          <cell r="J301">
            <v>36.700000000000003</v>
          </cell>
        </row>
        <row r="302">
          <cell r="A302" t="str">
            <v>MK00</v>
          </cell>
          <cell r="I302">
            <v>13.5</v>
          </cell>
          <cell r="J302">
            <v>13.5</v>
          </cell>
        </row>
        <row r="303">
          <cell r="A303" t="str">
            <v>TR10</v>
          </cell>
          <cell r="I303">
            <v>15.9</v>
          </cell>
          <cell r="J303">
            <v>16.2</v>
          </cell>
        </row>
        <row r="304">
          <cell r="A304" t="str">
            <v>TR21</v>
          </cell>
          <cell r="I304">
            <v>12.1</v>
          </cell>
          <cell r="J304">
            <v>13.7</v>
          </cell>
        </row>
        <row r="305">
          <cell r="A305" t="str">
            <v>TR22</v>
          </cell>
          <cell r="I305">
            <v>8.8000000000000007</v>
          </cell>
          <cell r="J305">
            <v>8.4</v>
          </cell>
        </row>
        <row r="306">
          <cell r="A306" t="str">
            <v>TR31</v>
          </cell>
          <cell r="I306">
            <v>15</v>
          </cell>
          <cell r="J306">
            <v>16.7</v>
          </cell>
        </row>
        <row r="307">
          <cell r="A307" t="str">
            <v>TR32</v>
          </cell>
          <cell r="I307">
            <v>10.6</v>
          </cell>
          <cell r="J307">
            <v>10.4</v>
          </cell>
        </row>
        <row r="308">
          <cell r="A308" t="str">
            <v>TR33</v>
          </cell>
          <cell r="I308">
            <v>8.5</v>
          </cell>
          <cell r="J308">
            <v>9.1</v>
          </cell>
        </row>
        <row r="309">
          <cell r="A309" t="str">
            <v>TR41</v>
          </cell>
          <cell r="I309">
            <v>11.1</v>
          </cell>
          <cell r="J309">
            <v>10.6</v>
          </cell>
        </row>
        <row r="310">
          <cell r="A310" t="str">
            <v>TR42</v>
          </cell>
          <cell r="I310">
            <v>10.7</v>
          </cell>
          <cell r="J310">
            <v>11.6</v>
          </cell>
        </row>
        <row r="311">
          <cell r="A311" t="str">
            <v>TR51</v>
          </cell>
          <cell r="I311">
            <v>18.899999999999999</v>
          </cell>
          <cell r="J311">
            <v>17.5</v>
          </cell>
        </row>
        <row r="312">
          <cell r="A312" t="str">
            <v>TR52</v>
          </cell>
          <cell r="I312">
            <v>12.4</v>
          </cell>
          <cell r="J312">
            <v>11.1</v>
          </cell>
        </row>
        <row r="313">
          <cell r="A313" t="str">
            <v>TR61</v>
          </cell>
          <cell r="I313">
            <v>11.2</v>
          </cell>
          <cell r="J313">
            <v>10.7</v>
          </cell>
        </row>
        <row r="314">
          <cell r="A314" t="str">
            <v>TR62</v>
          </cell>
          <cell r="I314">
            <v>12.3</v>
          </cell>
          <cell r="J314">
            <v>11.1</v>
          </cell>
        </row>
        <row r="315">
          <cell r="A315" t="str">
            <v>TR63</v>
          </cell>
          <cell r="I315">
            <v>10.1</v>
          </cell>
          <cell r="J315">
            <v>8.5</v>
          </cell>
        </row>
        <row r="316">
          <cell r="A316" t="str">
            <v>TR71</v>
          </cell>
          <cell r="I316">
            <v>8.5</v>
          </cell>
          <cell r="J316">
            <v>8.5</v>
          </cell>
        </row>
        <row r="317">
          <cell r="A317" t="str">
            <v>TR72</v>
          </cell>
          <cell r="I317">
            <v>12.4</v>
          </cell>
          <cell r="J317">
            <v>11.3</v>
          </cell>
        </row>
        <row r="318">
          <cell r="A318" t="str">
            <v>TR81</v>
          </cell>
          <cell r="I318">
            <v>9.3000000000000007</v>
          </cell>
          <cell r="J318">
            <v>7.5</v>
          </cell>
        </row>
        <row r="319">
          <cell r="A319" t="str">
            <v>TR82</v>
          </cell>
          <cell r="I319">
            <v>8.8000000000000007</v>
          </cell>
          <cell r="J319">
            <v>10.199999999999999</v>
          </cell>
        </row>
        <row r="320">
          <cell r="A320" t="str">
            <v>TR83</v>
          </cell>
          <cell r="I320">
            <v>7</v>
          </cell>
          <cell r="J320">
            <v>9.1</v>
          </cell>
        </row>
        <row r="321">
          <cell r="A321" t="str">
            <v>TR90</v>
          </cell>
          <cell r="I321">
            <v>10.199999999999999</v>
          </cell>
          <cell r="J321">
            <v>9.1</v>
          </cell>
        </row>
        <row r="322">
          <cell r="A322" t="str">
            <v>TRA1</v>
          </cell>
          <cell r="I322">
            <v>8.1999999999999993</v>
          </cell>
          <cell r="J322">
            <v>11.4</v>
          </cell>
        </row>
        <row r="323">
          <cell r="A323" t="str">
            <v>TRA2</v>
          </cell>
          <cell r="I323">
            <v>8.1</v>
          </cell>
          <cell r="J323">
            <v>7.1</v>
          </cell>
        </row>
        <row r="324">
          <cell r="A324" t="str">
            <v>TRB1</v>
          </cell>
          <cell r="I324">
            <v>8.6999999999999993</v>
          </cell>
          <cell r="J324">
            <v>10.9</v>
          </cell>
        </row>
        <row r="325">
          <cell r="A325" t="str">
            <v>TRB2</v>
          </cell>
          <cell r="I325">
            <v>6.6</v>
          </cell>
          <cell r="J325">
            <v>8</v>
          </cell>
        </row>
        <row r="326">
          <cell r="A326" t="str">
            <v>TRC1</v>
          </cell>
          <cell r="I326">
            <v>9.5</v>
          </cell>
          <cell r="J326">
            <v>6.8</v>
          </cell>
        </row>
        <row r="327">
          <cell r="A327" t="str">
            <v>TRC2</v>
          </cell>
          <cell r="I327">
            <v>10.3</v>
          </cell>
          <cell r="J327">
            <v>11.3</v>
          </cell>
        </row>
        <row r="328">
          <cell r="A328" t="str">
            <v>TRC3</v>
          </cell>
          <cell r="I328">
            <v>13.5</v>
          </cell>
          <cell r="J328">
            <v>9.1999999999999993</v>
          </cell>
        </row>
      </sheetData>
      <sheetData sheetId="3">
        <row r="11">
          <cell r="A11" t="str">
            <v>BE10</v>
          </cell>
          <cell r="B11">
            <v>23.5</v>
          </cell>
          <cell r="C11">
            <v>23.8</v>
          </cell>
          <cell r="D11">
            <v>23.1</v>
          </cell>
          <cell r="E11">
            <v>20.9</v>
          </cell>
          <cell r="F11">
            <v>21.4</v>
          </cell>
          <cell r="G11">
            <v>23.8</v>
          </cell>
          <cell r="H11">
            <v>23.1</v>
          </cell>
          <cell r="I11">
            <v>24</v>
          </cell>
          <cell r="J11">
            <v>22.8</v>
          </cell>
        </row>
        <row r="12">
          <cell r="A12" t="str">
            <v>BE21</v>
          </cell>
          <cell r="B12">
            <v>18.100000000000001</v>
          </cell>
          <cell r="C12">
            <v>19.399999999999999</v>
          </cell>
          <cell r="D12">
            <v>22.4</v>
          </cell>
          <cell r="E12">
            <v>18.3</v>
          </cell>
          <cell r="F12">
            <v>20.100000000000001</v>
          </cell>
          <cell r="G12">
            <v>19.899999999999999</v>
          </cell>
          <cell r="H12">
            <v>19.5</v>
          </cell>
          <cell r="I12">
            <v>20.5</v>
          </cell>
          <cell r="J12">
            <v>19.7</v>
          </cell>
        </row>
        <row r="13">
          <cell r="A13" t="str">
            <v>BE22</v>
          </cell>
          <cell r="B13">
            <v>16.600000000000001</v>
          </cell>
          <cell r="C13">
            <v>18.100000000000001</v>
          </cell>
          <cell r="D13">
            <v>18.2</v>
          </cell>
          <cell r="E13">
            <v>18.2</v>
          </cell>
          <cell r="F13">
            <v>17.399999999999999</v>
          </cell>
          <cell r="G13">
            <v>21.2</v>
          </cell>
          <cell r="H13">
            <v>17.899999999999999</v>
          </cell>
          <cell r="I13">
            <v>18.7</v>
          </cell>
          <cell r="J13">
            <v>19.8</v>
          </cell>
        </row>
        <row r="14">
          <cell r="A14" t="str">
            <v>BE23</v>
          </cell>
          <cell r="B14">
            <v>18.600000000000001</v>
          </cell>
          <cell r="C14">
            <v>21.9</v>
          </cell>
          <cell r="D14">
            <v>17.2</v>
          </cell>
          <cell r="E14">
            <v>20.7</v>
          </cell>
          <cell r="F14">
            <v>20.8</v>
          </cell>
          <cell r="G14">
            <v>19.899999999999999</v>
          </cell>
          <cell r="H14">
            <v>21</v>
          </cell>
          <cell r="I14">
            <v>20.8</v>
          </cell>
          <cell r="J14">
            <v>21.1</v>
          </cell>
        </row>
        <row r="15">
          <cell r="A15" t="str">
            <v>BE24</v>
          </cell>
          <cell r="B15">
            <v>21.9</v>
          </cell>
          <cell r="C15">
            <v>20.8</v>
          </cell>
          <cell r="D15">
            <v>21.9</v>
          </cell>
          <cell r="E15">
            <v>19.100000000000001</v>
          </cell>
          <cell r="F15">
            <v>23</v>
          </cell>
          <cell r="G15">
            <v>23.8</v>
          </cell>
          <cell r="H15">
            <v>23.7</v>
          </cell>
          <cell r="I15">
            <v>25.5</v>
          </cell>
          <cell r="J15">
            <v>26.1</v>
          </cell>
        </row>
        <row r="16">
          <cell r="A16" t="str">
            <v>BE25</v>
          </cell>
          <cell r="B16">
            <v>18.2</v>
          </cell>
          <cell r="C16">
            <v>15.7</v>
          </cell>
          <cell r="D16">
            <v>19.2</v>
          </cell>
          <cell r="E16">
            <v>18</v>
          </cell>
          <cell r="F16">
            <v>15.7</v>
          </cell>
          <cell r="G16">
            <v>17.7</v>
          </cell>
          <cell r="H16">
            <v>19.2</v>
          </cell>
          <cell r="I16">
            <v>19.100000000000001</v>
          </cell>
          <cell r="J16">
            <v>19.899999999999999</v>
          </cell>
        </row>
        <row r="17">
          <cell r="A17" t="str">
            <v>BE31</v>
          </cell>
          <cell r="B17">
            <v>21.5</v>
          </cell>
          <cell r="C17">
            <v>25</v>
          </cell>
          <cell r="D17">
            <v>25.8</v>
          </cell>
          <cell r="E17">
            <v>27.5</v>
          </cell>
          <cell r="F17">
            <v>27.6</v>
          </cell>
          <cell r="G17">
            <v>27.5</v>
          </cell>
          <cell r="H17">
            <v>27.5</v>
          </cell>
          <cell r="I17">
            <v>27.8</v>
          </cell>
          <cell r="J17">
            <v>29.6</v>
          </cell>
        </row>
        <row r="18">
          <cell r="A18" t="str">
            <v>BE32</v>
          </cell>
          <cell r="B18">
            <v>18.7</v>
          </cell>
          <cell r="C18">
            <v>18.100000000000001</v>
          </cell>
          <cell r="D18">
            <v>17.100000000000001</v>
          </cell>
          <cell r="E18">
            <v>18.399999999999999</v>
          </cell>
          <cell r="F18">
            <v>16.399999999999999</v>
          </cell>
          <cell r="G18">
            <v>18.100000000000001</v>
          </cell>
          <cell r="H18">
            <v>17.600000000000001</v>
          </cell>
          <cell r="I18">
            <v>17.2</v>
          </cell>
          <cell r="J18">
            <v>20.7</v>
          </cell>
        </row>
        <row r="19">
          <cell r="A19" t="str">
            <v>BE33</v>
          </cell>
          <cell r="B19">
            <v>20.7</v>
          </cell>
          <cell r="C19">
            <v>18.8</v>
          </cell>
          <cell r="D19">
            <v>19.2</v>
          </cell>
          <cell r="E19">
            <v>20.399999999999999</v>
          </cell>
          <cell r="F19">
            <v>22.3</v>
          </cell>
          <cell r="G19">
            <v>18.899999999999999</v>
          </cell>
          <cell r="H19">
            <v>21.4</v>
          </cell>
          <cell r="I19">
            <v>21.4</v>
          </cell>
          <cell r="J19">
            <v>23.2</v>
          </cell>
        </row>
        <row r="20">
          <cell r="A20" t="str">
            <v>BE34</v>
          </cell>
          <cell r="B20">
            <v>18.2</v>
          </cell>
          <cell r="C20">
            <v>18.7</v>
          </cell>
          <cell r="D20">
            <v>19</v>
          </cell>
          <cell r="E20">
            <v>19.7</v>
          </cell>
          <cell r="F20">
            <v>16.399999999999999</v>
          </cell>
          <cell r="G20">
            <v>17.100000000000001</v>
          </cell>
          <cell r="H20">
            <v>19.399999999999999</v>
          </cell>
          <cell r="I20">
            <v>21.9</v>
          </cell>
          <cell r="J20">
            <v>20.8</v>
          </cell>
        </row>
        <row r="21">
          <cell r="A21" t="str">
            <v>BE35</v>
          </cell>
          <cell r="B21">
            <v>21.1</v>
          </cell>
          <cell r="C21">
            <v>18.8</v>
          </cell>
          <cell r="D21">
            <v>19.2</v>
          </cell>
          <cell r="E21">
            <v>21.3</v>
          </cell>
          <cell r="F21">
            <v>19.7</v>
          </cell>
          <cell r="G21">
            <v>19.600000000000001</v>
          </cell>
          <cell r="H21">
            <v>21.6</v>
          </cell>
          <cell r="I21">
            <v>23.2</v>
          </cell>
          <cell r="J21">
            <v>23.1</v>
          </cell>
        </row>
        <row r="22">
          <cell r="A22" t="str">
            <v>BG31</v>
          </cell>
          <cell r="F22">
            <v>15</v>
          </cell>
          <cell r="G22">
            <v>15.1</v>
          </cell>
          <cell r="H22">
            <v>14.1</v>
          </cell>
          <cell r="I22">
            <v>14.3</v>
          </cell>
          <cell r="J22">
            <v>12.6</v>
          </cell>
        </row>
        <row r="23">
          <cell r="A23" t="str">
            <v>BG32</v>
          </cell>
          <cell r="F23">
            <v>12.7</v>
          </cell>
          <cell r="G23">
            <v>13.2</v>
          </cell>
          <cell r="H23">
            <v>13.4</v>
          </cell>
          <cell r="I23">
            <v>12.2</v>
          </cell>
          <cell r="J23">
            <v>13.3</v>
          </cell>
        </row>
        <row r="24">
          <cell r="A24" t="str">
            <v>BG33</v>
          </cell>
          <cell r="F24">
            <v>11.8</v>
          </cell>
          <cell r="G24">
            <v>11.1</v>
          </cell>
          <cell r="H24">
            <v>12.8</v>
          </cell>
          <cell r="I24">
            <v>13</v>
          </cell>
          <cell r="J24">
            <v>13</v>
          </cell>
        </row>
        <row r="25">
          <cell r="A25" t="str">
            <v>BG34</v>
          </cell>
          <cell r="F25">
            <v>11.7</v>
          </cell>
          <cell r="G25">
            <v>10.8</v>
          </cell>
          <cell r="H25">
            <v>11.6</v>
          </cell>
          <cell r="I25">
            <v>11.5</v>
          </cell>
          <cell r="J25">
            <v>11.6</v>
          </cell>
        </row>
        <row r="26">
          <cell r="A26" t="str">
            <v>BG41</v>
          </cell>
          <cell r="C26">
            <v>18.8</v>
          </cell>
          <cell r="D26">
            <v>18.899999999999999</v>
          </cell>
          <cell r="E26">
            <v>20.100000000000001</v>
          </cell>
          <cell r="F26">
            <v>19.5</v>
          </cell>
          <cell r="G26">
            <v>20.100000000000001</v>
          </cell>
          <cell r="H26">
            <v>21.5</v>
          </cell>
          <cell r="I26">
            <v>20.2</v>
          </cell>
          <cell r="J26">
            <v>21.6</v>
          </cell>
        </row>
        <row r="27">
          <cell r="A27" t="str">
            <v>BG42</v>
          </cell>
          <cell r="F27">
            <v>10.8</v>
          </cell>
          <cell r="G27">
            <v>10.1</v>
          </cell>
          <cell r="H27">
            <v>11</v>
          </cell>
          <cell r="I27">
            <v>11.5</v>
          </cell>
          <cell r="J27">
            <v>12</v>
          </cell>
        </row>
        <row r="28">
          <cell r="A28" t="str">
            <v>CZ01</v>
          </cell>
          <cell r="B28">
            <v>18.3</v>
          </cell>
          <cell r="C28">
            <v>19.8</v>
          </cell>
          <cell r="D28">
            <v>20.100000000000001</v>
          </cell>
          <cell r="E28">
            <v>21.6</v>
          </cell>
          <cell r="F28">
            <v>20.399999999999999</v>
          </cell>
          <cell r="G28">
            <v>22.6</v>
          </cell>
          <cell r="H28">
            <v>22.8</v>
          </cell>
          <cell r="I28">
            <v>22.7</v>
          </cell>
          <cell r="J28">
            <v>22.4</v>
          </cell>
        </row>
        <row r="29">
          <cell r="A29" t="str">
            <v>CZ02</v>
          </cell>
          <cell r="B29">
            <v>5.3</v>
          </cell>
          <cell r="C29">
            <v>4.9000000000000004</v>
          </cell>
          <cell r="D29">
            <v>6.9</v>
          </cell>
          <cell r="E29">
            <v>6</v>
          </cell>
          <cell r="F29">
            <v>6.2</v>
          </cell>
          <cell r="G29">
            <v>7.1</v>
          </cell>
          <cell r="H29">
            <v>8</v>
          </cell>
          <cell r="I29">
            <v>8</v>
          </cell>
          <cell r="J29">
            <v>8.6</v>
          </cell>
        </row>
        <row r="30">
          <cell r="A30" t="str">
            <v>CZ03</v>
          </cell>
          <cell r="B30">
            <v>6.9</v>
          </cell>
          <cell r="C30">
            <v>6.2</v>
          </cell>
          <cell r="D30">
            <v>7.3</v>
          </cell>
          <cell r="E30">
            <v>7.9</v>
          </cell>
          <cell r="F30">
            <v>7.7</v>
          </cell>
          <cell r="G30">
            <v>8.9</v>
          </cell>
          <cell r="H30">
            <v>8.3000000000000007</v>
          </cell>
          <cell r="I30">
            <v>9</v>
          </cell>
          <cell r="J30">
            <v>9.6999999999999993</v>
          </cell>
        </row>
        <row r="31">
          <cell r="A31" t="str">
            <v>CZ04</v>
          </cell>
          <cell r="B31">
            <v>5.7</v>
          </cell>
          <cell r="C31">
            <v>5.4</v>
          </cell>
          <cell r="D31">
            <v>5.0999999999999996</v>
          </cell>
          <cell r="E31">
            <v>5.4</v>
          </cell>
          <cell r="F31">
            <v>5.2</v>
          </cell>
          <cell r="G31">
            <v>5.0999999999999996</v>
          </cell>
          <cell r="H31">
            <v>5.7</v>
          </cell>
          <cell r="I31">
            <v>6.6</v>
          </cell>
          <cell r="J31">
            <v>5.8</v>
          </cell>
        </row>
        <row r="32">
          <cell r="A32" t="str">
            <v>CZ05</v>
          </cell>
          <cell r="B32">
            <v>6</v>
          </cell>
          <cell r="C32">
            <v>6.7</v>
          </cell>
          <cell r="D32">
            <v>6.7</v>
          </cell>
          <cell r="E32">
            <v>6.3</v>
          </cell>
          <cell r="F32">
            <v>7.5</v>
          </cell>
          <cell r="G32">
            <v>6.9</v>
          </cell>
          <cell r="H32">
            <v>8.6999999999999993</v>
          </cell>
          <cell r="I32">
            <v>8.9</v>
          </cell>
          <cell r="J32">
            <v>7.6</v>
          </cell>
        </row>
        <row r="33">
          <cell r="A33" t="str">
            <v>CZ06</v>
          </cell>
          <cell r="B33">
            <v>8.8000000000000007</v>
          </cell>
          <cell r="C33">
            <v>10</v>
          </cell>
          <cell r="D33">
            <v>9.4</v>
          </cell>
          <cell r="E33">
            <v>10.199999999999999</v>
          </cell>
          <cell r="F33">
            <v>10.9</v>
          </cell>
          <cell r="G33">
            <v>10.6</v>
          </cell>
          <cell r="H33">
            <v>11.5</v>
          </cell>
          <cell r="I33">
            <v>11.9</v>
          </cell>
          <cell r="J33">
            <v>12.3</v>
          </cell>
        </row>
        <row r="34">
          <cell r="A34" t="str">
            <v>CZ07</v>
          </cell>
          <cell r="B34">
            <v>5.9</v>
          </cell>
          <cell r="C34">
            <v>7.7</v>
          </cell>
          <cell r="D34">
            <v>8.1999999999999993</v>
          </cell>
          <cell r="E34">
            <v>7</v>
          </cell>
          <cell r="F34">
            <v>7.9</v>
          </cell>
          <cell r="G34">
            <v>8.4</v>
          </cell>
          <cell r="H34">
            <v>8.9</v>
          </cell>
          <cell r="I34">
            <v>9.3000000000000007</v>
          </cell>
          <cell r="J34">
            <v>9.9</v>
          </cell>
        </row>
        <row r="35">
          <cell r="A35" t="str">
            <v>CZ08</v>
          </cell>
          <cell r="B35">
            <v>6.4</v>
          </cell>
          <cell r="C35">
            <v>7.3</v>
          </cell>
          <cell r="D35">
            <v>8.1</v>
          </cell>
          <cell r="E35">
            <v>8.4</v>
          </cell>
          <cell r="F35">
            <v>8.5</v>
          </cell>
          <cell r="G35">
            <v>8.5</v>
          </cell>
          <cell r="H35">
            <v>8.6999999999999993</v>
          </cell>
          <cell r="I35">
            <v>9</v>
          </cell>
          <cell r="J35">
            <v>9.6</v>
          </cell>
        </row>
        <row r="36">
          <cell r="A36" t="str">
            <v>DK01</v>
          </cell>
          <cell r="J36">
            <v>27</v>
          </cell>
        </row>
        <row r="37">
          <cell r="A37" t="str">
            <v>DK02</v>
          </cell>
          <cell r="J37">
            <v>17.8</v>
          </cell>
        </row>
        <row r="38">
          <cell r="A38" t="str">
            <v>DK03</v>
          </cell>
          <cell r="J38">
            <v>16.3</v>
          </cell>
        </row>
        <row r="39">
          <cell r="A39" t="str">
            <v>DK04</v>
          </cell>
          <cell r="J39">
            <v>18.600000000000001</v>
          </cell>
        </row>
        <row r="40">
          <cell r="A40" t="str">
            <v>DK05</v>
          </cell>
          <cell r="J40">
            <v>16</v>
          </cell>
        </row>
        <row r="41">
          <cell r="A41" t="str">
            <v>DE11</v>
          </cell>
          <cell r="B41">
            <v>15.7</v>
          </cell>
          <cell r="C41">
            <v>15.9</v>
          </cell>
          <cell r="D41">
            <v>16.399999999999999</v>
          </cell>
          <cell r="E41">
            <v>15</v>
          </cell>
          <cell r="F41">
            <v>15.8</v>
          </cell>
          <cell r="G41">
            <v>16.600000000000001</v>
          </cell>
          <cell r="H41">
            <v>17.5</v>
          </cell>
          <cell r="I41">
            <v>17.600000000000001</v>
          </cell>
          <cell r="J41">
            <v>17.600000000000001</v>
          </cell>
        </row>
        <row r="42">
          <cell r="A42" t="str">
            <v>DE12</v>
          </cell>
          <cell r="B42">
            <v>17.399999999999999</v>
          </cell>
          <cell r="C42">
            <v>17.2</v>
          </cell>
          <cell r="D42">
            <v>17.5</v>
          </cell>
          <cell r="E42">
            <v>15.5</v>
          </cell>
          <cell r="F42">
            <v>17.3</v>
          </cell>
          <cell r="G42">
            <v>16</v>
          </cell>
          <cell r="H42">
            <v>17.8</v>
          </cell>
          <cell r="I42">
            <v>17.3</v>
          </cell>
          <cell r="J42">
            <v>18</v>
          </cell>
        </row>
        <row r="43">
          <cell r="A43" t="str">
            <v>DE13</v>
          </cell>
          <cell r="B43">
            <v>14.3</v>
          </cell>
          <cell r="C43">
            <v>14</v>
          </cell>
          <cell r="D43">
            <v>13.6</v>
          </cell>
          <cell r="E43">
            <v>13.3</v>
          </cell>
          <cell r="F43">
            <v>15.6</v>
          </cell>
          <cell r="G43">
            <v>16.3</v>
          </cell>
          <cell r="H43">
            <v>15.5</v>
          </cell>
          <cell r="I43">
            <v>15.2</v>
          </cell>
          <cell r="J43">
            <v>16.3</v>
          </cell>
        </row>
        <row r="44">
          <cell r="A44" t="str">
            <v>DE14</v>
          </cell>
          <cell r="B44">
            <v>14.4</v>
          </cell>
          <cell r="C44">
            <v>15.2</v>
          </cell>
          <cell r="D44">
            <v>16.100000000000001</v>
          </cell>
          <cell r="E44">
            <v>14.2</v>
          </cell>
          <cell r="F44">
            <v>17.100000000000001</v>
          </cell>
          <cell r="G44">
            <v>16.7</v>
          </cell>
          <cell r="H44">
            <v>17.100000000000001</v>
          </cell>
          <cell r="I44">
            <v>16.899999999999999</v>
          </cell>
          <cell r="J44">
            <v>16.7</v>
          </cell>
        </row>
        <row r="45">
          <cell r="A45" t="str">
            <v>DE21</v>
          </cell>
          <cell r="B45">
            <v>17.899999999999999</v>
          </cell>
          <cell r="C45">
            <v>18.399999999999999</v>
          </cell>
          <cell r="D45">
            <v>17.2</v>
          </cell>
          <cell r="E45">
            <v>16.399999999999999</v>
          </cell>
          <cell r="F45">
            <v>18.399999999999999</v>
          </cell>
          <cell r="G45">
            <v>19.600000000000001</v>
          </cell>
          <cell r="H45">
            <v>20.8</v>
          </cell>
          <cell r="I45">
            <v>20.399999999999999</v>
          </cell>
          <cell r="J45">
            <v>20.7</v>
          </cell>
        </row>
        <row r="46">
          <cell r="A46" t="str">
            <v>DE22</v>
          </cell>
          <cell r="B46">
            <v>8.5</v>
          </cell>
          <cell r="C46">
            <v>10.8</v>
          </cell>
          <cell r="D46">
            <v>10.5</v>
          </cell>
          <cell r="E46">
            <v>10.1</v>
          </cell>
          <cell r="F46">
            <v>9.4</v>
          </cell>
          <cell r="G46">
            <v>10.4</v>
          </cell>
          <cell r="H46">
            <v>10.6</v>
          </cell>
          <cell r="I46">
            <v>11.2</v>
          </cell>
          <cell r="J46">
            <v>11.8</v>
          </cell>
        </row>
        <row r="47">
          <cell r="A47" t="str">
            <v>DE23</v>
          </cell>
          <cell r="B47">
            <v>10.199999999999999</v>
          </cell>
          <cell r="C47">
            <v>11</v>
          </cell>
          <cell r="D47">
            <v>10.9</v>
          </cell>
          <cell r="E47">
            <v>9.6</v>
          </cell>
          <cell r="F47">
            <v>11.1</v>
          </cell>
          <cell r="G47">
            <v>13.1</v>
          </cell>
          <cell r="H47">
            <v>12.6</v>
          </cell>
          <cell r="I47">
            <v>12</v>
          </cell>
          <cell r="J47">
            <v>12.6</v>
          </cell>
        </row>
        <row r="48">
          <cell r="A48" t="str">
            <v>DE24</v>
          </cell>
          <cell r="B48">
            <v>12.1</v>
          </cell>
          <cell r="C48">
            <v>13.3</v>
          </cell>
          <cell r="D48">
            <v>12.6</v>
          </cell>
          <cell r="E48">
            <v>10</v>
          </cell>
          <cell r="F48">
            <v>10</v>
          </cell>
          <cell r="G48">
            <v>10.6</v>
          </cell>
          <cell r="H48">
            <v>11.4</v>
          </cell>
          <cell r="I48">
            <v>12.2</v>
          </cell>
          <cell r="J48">
            <v>13.6</v>
          </cell>
        </row>
        <row r="49">
          <cell r="A49" t="str">
            <v>DE25</v>
          </cell>
          <cell r="B49">
            <v>13.8</v>
          </cell>
          <cell r="C49">
            <v>13.9</v>
          </cell>
          <cell r="D49">
            <v>15</v>
          </cell>
          <cell r="E49">
            <v>14</v>
          </cell>
          <cell r="F49">
            <v>12.4</v>
          </cell>
          <cell r="G49">
            <v>14</v>
          </cell>
          <cell r="H49">
            <v>15.2</v>
          </cell>
          <cell r="I49">
            <v>15.3</v>
          </cell>
          <cell r="J49">
            <v>16.399999999999999</v>
          </cell>
        </row>
        <row r="50">
          <cell r="A50" t="str">
            <v>DE26</v>
          </cell>
          <cell r="B50">
            <v>10.8</v>
          </cell>
          <cell r="C50">
            <v>12</v>
          </cell>
          <cell r="D50">
            <v>12.6</v>
          </cell>
          <cell r="E50">
            <v>11.8</v>
          </cell>
          <cell r="F50">
            <v>12</v>
          </cell>
          <cell r="G50">
            <v>12.4</v>
          </cell>
          <cell r="H50">
            <v>13.6</v>
          </cell>
          <cell r="I50">
            <v>14.4</v>
          </cell>
          <cell r="J50">
            <v>15</v>
          </cell>
        </row>
        <row r="51">
          <cell r="A51" t="str">
            <v>DE27</v>
          </cell>
          <cell r="B51">
            <v>12</v>
          </cell>
          <cell r="C51">
            <v>13.1</v>
          </cell>
          <cell r="D51">
            <v>11.9</v>
          </cell>
          <cell r="E51">
            <v>11.7</v>
          </cell>
          <cell r="F51">
            <v>13</v>
          </cell>
          <cell r="G51">
            <v>12.7</v>
          </cell>
          <cell r="H51">
            <v>13.9</v>
          </cell>
          <cell r="I51">
            <v>12.9</v>
          </cell>
          <cell r="J51">
            <v>12.7</v>
          </cell>
        </row>
        <row r="52">
          <cell r="A52" t="str">
            <v>DE30</v>
          </cell>
          <cell r="B52">
            <v>20.7</v>
          </cell>
          <cell r="C52">
            <v>22.3</v>
          </cell>
          <cell r="D52">
            <v>20.9</v>
          </cell>
          <cell r="E52">
            <v>20.100000000000001</v>
          </cell>
          <cell r="F52">
            <v>21.3</v>
          </cell>
          <cell r="G52">
            <v>21.8</v>
          </cell>
          <cell r="H52">
            <v>23.1</v>
          </cell>
          <cell r="I52">
            <v>22.8</v>
          </cell>
          <cell r="J52">
            <v>23.5</v>
          </cell>
        </row>
        <row r="53">
          <cell r="A53" t="str">
            <v>DE40</v>
          </cell>
          <cell r="B53">
            <v>16.3</v>
          </cell>
          <cell r="C53">
            <v>17.600000000000001</v>
          </cell>
          <cell r="D53">
            <v>15.9</v>
          </cell>
          <cell r="E53">
            <v>15.2</v>
          </cell>
          <cell r="F53">
            <v>16.100000000000001</v>
          </cell>
          <cell r="G53">
            <v>16.5</v>
          </cell>
          <cell r="H53">
            <v>17</v>
          </cell>
          <cell r="I53">
            <v>16.2</v>
          </cell>
          <cell r="J53">
            <v>17.100000000000001</v>
          </cell>
        </row>
        <row r="54">
          <cell r="A54" t="str">
            <v>DE50</v>
          </cell>
          <cell r="B54">
            <v>11.9</v>
          </cell>
          <cell r="C54">
            <v>12.8</v>
          </cell>
          <cell r="D54">
            <v>13.2</v>
          </cell>
          <cell r="E54">
            <v>12.4</v>
          </cell>
          <cell r="F54">
            <v>12.5</v>
          </cell>
          <cell r="G54">
            <v>14.3</v>
          </cell>
          <cell r="H54">
            <v>14.1</v>
          </cell>
          <cell r="I54">
            <v>15.8</v>
          </cell>
          <cell r="J54">
            <v>14.7</v>
          </cell>
        </row>
        <row r="55">
          <cell r="A55" t="str">
            <v>DE60</v>
          </cell>
          <cell r="B55">
            <v>14.6</v>
          </cell>
          <cell r="C55">
            <v>16.7</v>
          </cell>
          <cell r="D55">
            <v>17.8</v>
          </cell>
          <cell r="E55">
            <v>15.3</v>
          </cell>
          <cell r="F55">
            <v>18.100000000000001</v>
          </cell>
          <cell r="G55">
            <v>17.7</v>
          </cell>
          <cell r="H55">
            <v>18.2</v>
          </cell>
          <cell r="I55">
            <v>18.5</v>
          </cell>
          <cell r="J55">
            <v>18.399999999999999</v>
          </cell>
        </row>
        <row r="56">
          <cell r="A56" t="str">
            <v>DE71</v>
          </cell>
          <cell r="B56">
            <v>16.8</v>
          </cell>
          <cell r="C56">
            <v>18.100000000000001</v>
          </cell>
          <cell r="D56">
            <v>17.399999999999999</v>
          </cell>
          <cell r="E56">
            <v>15.9</v>
          </cell>
          <cell r="F56">
            <v>19.8</v>
          </cell>
          <cell r="G56">
            <v>19.100000000000001</v>
          </cell>
          <cell r="H56">
            <v>19.100000000000001</v>
          </cell>
          <cell r="I56">
            <v>18.3</v>
          </cell>
          <cell r="J56">
            <v>18.399999999999999</v>
          </cell>
        </row>
        <row r="57">
          <cell r="A57" t="str">
            <v>DE72</v>
          </cell>
          <cell r="B57">
            <v>14.3</v>
          </cell>
          <cell r="C57">
            <v>15</v>
          </cell>
          <cell r="D57">
            <v>13.7</v>
          </cell>
          <cell r="E57">
            <v>12.5</v>
          </cell>
          <cell r="F57">
            <v>14.6</v>
          </cell>
          <cell r="G57">
            <v>15.1</v>
          </cell>
          <cell r="H57">
            <v>16.2</v>
          </cell>
          <cell r="I57">
            <v>16</v>
          </cell>
          <cell r="J57">
            <v>16</v>
          </cell>
        </row>
        <row r="58">
          <cell r="A58" t="str">
            <v>DE73</v>
          </cell>
          <cell r="B58">
            <v>12.1</v>
          </cell>
          <cell r="C58">
            <v>11.9</v>
          </cell>
          <cell r="D58">
            <v>11.7</v>
          </cell>
          <cell r="E58">
            <v>11.8</v>
          </cell>
          <cell r="F58">
            <v>13.4</v>
          </cell>
          <cell r="G58">
            <v>14.3</v>
          </cell>
          <cell r="H58">
            <v>13.9</v>
          </cell>
          <cell r="I58">
            <v>14.3</v>
          </cell>
          <cell r="J58">
            <v>14.7</v>
          </cell>
        </row>
        <row r="59">
          <cell r="A59" t="str">
            <v>DE80</v>
          </cell>
          <cell r="B59">
            <v>14.8</v>
          </cell>
          <cell r="C59">
            <v>13.4</v>
          </cell>
          <cell r="D59">
            <v>14.6</v>
          </cell>
          <cell r="E59">
            <v>13.6</v>
          </cell>
          <cell r="F59">
            <v>13.9</v>
          </cell>
          <cell r="G59">
            <v>14.5</v>
          </cell>
          <cell r="H59">
            <v>14</v>
          </cell>
          <cell r="I59">
            <v>14.4</v>
          </cell>
          <cell r="J59">
            <v>13.4</v>
          </cell>
        </row>
        <row r="60">
          <cell r="A60" t="str">
            <v>DE91</v>
          </cell>
          <cell r="B60">
            <v>12.4</v>
          </cell>
          <cell r="C60">
            <v>13.8</v>
          </cell>
          <cell r="D60">
            <v>12.4</v>
          </cell>
          <cell r="E60">
            <v>12</v>
          </cell>
          <cell r="F60">
            <v>14.2</v>
          </cell>
          <cell r="G60">
            <v>13.5</v>
          </cell>
          <cell r="H60">
            <v>14.5</v>
          </cell>
          <cell r="I60">
            <v>15.9</v>
          </cell>
          <cell r="J60">
            <v>15.8</v>
          </cell>
        </row>
        <row r="61">
          <cell r="A61" t="str">
            <v>DE92</v>
          </cell>
          <cell r="B61">
            <v>13.6</v>
          </cell>
          <cell r="C61">
            <v>15.4</v>
          </cell>
          <cell r="D61">
            <v>13.8</v>
          </cell>
          <cell r="E61">
            <v>13.5</v>
          </cell>
          <cell r="F61">
            <v>15.5</v>
          </cell>
          <cell r="G61">
            <v>15.7</v>
          </cell>
          <cell r="H61">
            <v>15.6</v>
          </cell>
          <cell r="I61">
            <v>15.2</v>
          </cell>
          <cell r="J61">
            <v>15.6</v>
          </cell>
        </row>
        <row r="62">
          <cell r="A62" t="str">
            <v>DE93</v>
          </cell>
          <cell r="B62">
            <v>12.9</v>
          </cell>
          <cell r="C62">
            <v>13.1</v>
          </cell>
          <cell r="D62">
            <v>12.9</v>
          </cell>
          <cell r="E62">
            <v>13.1</v>
          </cell>
          <cell r="F62">
            <v>12.5</v>
          </cell>
          <cell r="G62">
            <v>12.6</v>
          </cell>
          <cell r="H62">
            <v>11.6</v>
          </cell>
          <cell r="I62">
            <v>11.5</v>
          </cell>
          <cell r="J62">
            <v>11.5</v>
          </cell>
        </row>
        <row r="63">
          <cell r="A63" t="str">
            <v>DE94</v>
          </cell>
          <cell r="B63">
            <v>11</v>
          </cell>
          <cell r="C63">
            <v>10.7</v>
          </cell>
          <cell r="D63">
            <v>11.4</v>
          </cell>
          <cell r="E63">
            <v>10.9</v>
          </cell>
          <cell r="F63">
            <v>11.2</v>
          </cell>
          <cell r="G63">
            <v>12.8</v>
          </cell>
          <cell r="H63">
            <v>11.1</v>
          </cell>
          <cell r="I63">
            <v>11.5</v>
          </cell>
          <cell r="J63">
            <v>11.6</v>
          </cell>
        </row>
        <row r="64">
          <cell r="A64" t="str">
            <v>DEA1</v>
          </cell>
          <cell r="B64">
            <v>13.8</v>
          </cell>
          <cell r="C64">
            <v>13.7</v>
          </cell>
          <cell r="D64">
            <v>13.1</v>
          </cell>
          <cell r="E64">
            <v>12.2</v>
          </cell>
          <cell r="F64">
            <v>13.2</v>
          </cell>
          <cell r="G64">
            <v>13.5</v>
          </cell>
          <cell r="H64">
            <v>14.1</v>
          </cell>
          <cell r="I64">
            <v>13.3</v>
          </cell>
          <cell r="J64">
            <v>14.5</v>
          </cell>
        </row>
        <row r="65">
          <cell r="A65" t="str">
            <v>DEA2</v>
          </cell>
          <cell r="B65">
            <v>16.100000000000001</v>
          </cell>
          <cell r="C65">
            <v>15.4</v>
          </cell>
          <cell r="D65">
            <v>16.2</v>
          </cell>
          <cell r="E65">
            <v>15.6</v>
          </cell>
          <cell r="F65">
            <v>18.399999999999999</v>
          </cell>
          <cell r="G65">
            <v>17.899999999999999</v>
          </cell>
          <cell r="H65">
            <v>18.600000000000001</v>
          </cell>
          <cell r="I65">
            <v>17.899999999999999</v>
          </cell>
          <cell r="J65">
            <v>18.899999999999999</v>
          </cell>
        </row>
        <row r="66">
          <cell r="A66" t="str">
            <v>DEA3</v>
          </cell>
          <cell r="B66">
            <v>11.6</v>
          </cell>
          <cell r="C66">
            <v>12.9</v>
          </cell>
          <cell r="D66">
            <v>12.7</v>
          </cell>
          <cell r="E66">
            <v>14.6</v>
          </cell>
          <cell r="F66">
            <v>13.7</v>
          </cell>
          <cell r="G66">
            <v>13.9</v>
          </cell>
          <cell r="H66">
            <v>13.5</v>
          </cell>
          <cell r="I66">
            <v>13.1</v>
          </cell>
          <cell r="J66">
            <v>13.8</v>
          </cell>
        </row>
        <row r="67">
          <cell r="A67" t="str">
            <v>DEA4</v>
          </cell>
          <cell r="B67">
            <v>11.4</v>
          </cell>
          <cell r="C67">
            <v>12.2</v>
          </cell>
          <cell r="D67">
            <v>13.7</v>
          </cell>
          <cell r="E67">
            <v>11.4</v>
          </cell>
          <cell r="F67">
            <v>12.5</v>
          </cell>
          <cell r="G67">
            <v>12.7</v>
          </cell>
          <cell r="H67">
            <v>12.9</v>
          </cell>
          <cell r="I67">
            <v>12.2</v>
          </cell>
          <cell r="J67">
            <v>12.2</v>
          </cell>
        </row>
        <row r="68">
          <cell r="A68" t="str">
            <v>DEA5</v>
          </cell>
          <cell r="B68">
            <v>11.4</v>
          </cell>
          <cell r="C68">
            <v>12.1</v>
          </cell>
          <cell r="D68">
            <v>13.1</v>
          </cell>
          <cell r="E68">
            <v>11.4</v>
          </cell>
          <cell r="F68">
            <v>12.6</v>
          </cell>
          <cell r="G68">
            <v>12.2</v>
          </cell>
          <cell r="H68">
            <v>12.1</v>
          </cell>
          <cell r="I68">
            <v>11.4</v>
          </cell>
          <cell r="J68">
            <v>12</v>
          </cell>
        </row>
        <row r="69">
          <cell r="A69" t="str">
            <v>DEB1</v>
          </cell>
          <cell r="B69">
            <v>11.4</v>
          </cell>
          <cell r="E69">
            <v>11.4</v>
          </cell>
          <cell r="F69">
            <v>12.2</v>
          </cell>
          <cell r="G69">
            <v>13.8</v>
          </cell>
          <cell r="H69">
            <v>12.3</v>
          </cell>
          <cell r="I69">
            <v>12</v>
          </cell>
          <cell r="J69">
            <v>12.2</v>
          </cell>
        </row>
        <row r="70">
          <cell r="A70" t="str">
            <v>DEB2</v>
          </cell>
          <cell r="B70">
            <v>12.3</v>
          </cell>
          <cell r="E70">
            <v>11.6</v>
          </cell>
          <cell r="F70">
            <v>12.5</v>
          </cell>
          <cell r="G70">
            <v>15</v>
          </cell>
          <cell r="H70">
            <v>14.1</v>
          </cell>
          <cell r="I70">
            <v>12.7</v>
          </cell>
          <cell r="J70">
            <v>13.6</v>
          </cell>
        </row>
        <row r="71">
          <cell r="A71" t="str">
            <v>DEB3</v>
          </cell>
          <cell r="B71">
            <v>13.6</v>
          </cell>
          <cell r="E71">
            <v>13.6</v>
          </cell>
          <cell r="F71">
            <v>16.100000000000001</v>
          </cell>
          <cell r="G71">
            <v>17.100000000000001</v>
          </cell>
          <cell r="H71">
            <v>16.2</v>
          </cell>
          <cell r="I71">
            <v>16.100000000000001</v>
          </cell>
          <cell r="J71">
            <v>16.399999999999999</v>
          </cell>
        </row>
        <row r="72">
          <cell r="A72" t="str">
            <v>DEC0</v>
          </cell>
          <cell r="B72">
            <v>11.4</v>
          </cell>
          <cell r="C72">
            <v>12.6</v>
          </cell>
          <cell r="D72">
            <v>11.2</v>
          </cell>
          <cell r="E72">
            <v>10.8</v>
          </cell>
          <cell r="F72">
            <v>11.6</v>
          </cell>
          <cell r="G72">
            <v>12.3</v>
          </cell>
          <cell r="H72">
            <v>12.7</v>
          </cell>
          <cell r="I72">
            <v>11.5</v>
          </cell>
          <cell r="J72">
            <v>11.8</v>
          </cell>
        </row>
        <row r="73">
          <cell r="A73" t="str">
            <v>DED2</v>
          </cell>
          <cell r="C73">
            <v>18.100000000000001</v>
          </cell>
          <cell r="D73">
            <v>17.600000000000001</v>
          </cell>
          <cell r="E73">
            <v>18.600000000000001</v>
          </cell>
          <cell r="F73">
            <v>19</v>
          </cell>
          <cell r="G73">
            <v>19.5</v>
          </cell>
          <cell r="H73">
            <v>19.7</v>
          </cell>
          <cell r="I73">
            <v>19.399999999999999</v>
          </cell>
          <cell r="J73">
            <v>19.899999999999999</v>
          </cell>
        </row>
        <row r="74">
          <cell r="A74" t="str">
            <v>DED4</v>
          </cell>
          <cell r="H74">
            <v>16.7</v>
          </cell>
          <cell r="I74">
            <v>17.399999999999999</v>
          </cell>
          <cell r="J74">
            <v>16.899999999999999</v>
          </cell>
        </row>
        <row r="75">
          <cell r="A75" t="str">
            <v>DED5</v>
          </cell>
          <cell r="H75">
            <v>20.399999999999999</v>
          </cell>
          <cell r="I75">
            <v>20.7</v>
          </cell>
          <cell r="J75">
            <v>21.3</v>
          </cell>
        </row>
        <row r="76">
          <cell r="A76" t="str">
            <v>DEE0</v>
          </cell>
          <cell r="B76">
            <v>13.5</v>
          </cell>
          <cell r="C76">
            <v>13.9</v>
          </cell>
          <cell r="D76">
            <v>14.3</v>
          </cell>
          <cell r="E76">
            <v>13.9</v>
          </cell>
          <cell r="F76">
            <v>13.6</v>
          </cell>
          <cell r="G76">
            <v>13.8</v>
          </cell>
          <cell r="H76">
            <v>14.1</v>
          </cell>
          <cell r="I76">
            <v>13.3</v>
          </cell>
          <cell r="J76">
            <v>13.8</v>
          </cell>
        </row>
        <row r="77">
          <cell r="A77" t="str">
            <v>DEF0</v>
          </cell>
          <cell r="B77">
            <v>14</v>
          </cell>
          <cell r="C77">
            <v>12.8</v>
          </cell>
          <cell r="D77">
            <v>13.1</v>
          </cell>
          <cell r="E77">
            <v>11.8</v>
          </cell>
          <cell r="F77">
            <v>12.8</v>
          </cell>
          <cell r="G77">
            <v>13.2</v>
          </cell>
          <cell r="H77">
            <v>12.8</v>
          </cell>
          <cell r="I77">
            <v>13.1</v>
          </cell>
          <cell r="J77">
            <v>13.3</v>
          </cell>
        </row>
        <row r="78">
          <cell r="A78" t="str">
            <v>DEG0</v>
          </cell>
          <cell r="B78">
            <v>16</v>
          </cell>
          <cell r="C78">
            <v>16.100000000000001</v>
          </cell>
          <cell r="D78">
            <v>16</v>
          </cell>
          <cell r="E78">
            <v>15.3</v>
          </cell>
          <cell r="F78">
            <v>15.9</v>
          </cell>
          <cell r="G78">
            <v>17</v>
          </cell>
          <cell r="H78">
            <v>16.5</v>
          </cell>
          <cell r="I78">
            <v>15.1</v>
          </cell>
          <cell r="J78">
            <v>15.5</v>
          </cell>
        </row>
        <row r="79">
          <cell r="A79" t="str">
            <v>EE00</v>
          </cell>
          <cell r="B79">
            <v>14</v>
          </cell>
          <cell r="C79">
            <v>14.9</v>
          </cell>
          <cell r="D79">
            <v>14.5</v>
          </cell>
          <cell r="E79">
            <v>16.2</v>
          </cell>
          <cell r="F79">
            <v>15.2</v>
          </cell>
          <cell r="G79">
            <v>15.1</v>
          </cell>
          <cell r="H79">
            <v>16.8</v>
          </cell>
          <cell r="I79">
            <v>17.2</v>
          </cell>
          <cell r="J79">
            <v>17.100000000000001</v>
          </cell>
        </row>
        <row r="80">
          <cell r="A80" t="str">
            <v>IE01</v>
          </cell>
          <cell r="B80">
            <v>9.6999999999999993</v>
          </cell>
          <cell r="C80">
            <v>10.4</v>
          </cell>
          <cell r="D80">
            <v>10.7</v>
          </cell>
          <cell r="E80">
            <v>11.8</v>
          </cell>
          <cell r="F80">
            <v>13.2</v>
          </cell>
          <cell r="G80">
            <v>14</v>
          </cell>
          <cell r="H80">
            <v>12.7</v>
          </cell>
          <cell r="I80">
            <v>13.8</v>
          </cell>
          <cell r="J80">
            <v>14</v>
          </cell>
        </row>
        <row r="81">
          <cell r="A81" t="str">
            <v>IE02</v>
          </cell>
          <cell r="B81">
            <v>13.9</v>
          </cell>
          <cell r="C81">
            <v>14.5</v>
          </cell>
          <cell r="D81">
            <v>15.1</v>
          </cell>
          <cell r="E81">
            <v>15.9</v>
          </cell>
          <cell r="F81">
            <v>16.899999999999999</v>
          </cell>
          <cell r="G81">
            <v>17.3</v>
          </cell>
          <cell r="H81">
            <v>17.2</v>
          </cell>
          <cell r="I81">
            <v>17.8</v>
          </cell>
          <cell r="J81">
            <v>17.7</v>
          </cell>
        </row>
        <row r="82">
          <cell r="A82" t="str">
            <v>EL51</v>
          </cell>
          <cell r="B82">
            <v>9</v>
          </cell>
          <cell r="C82">
            <v>8.6</v>
          </cell>
          <cell r="D82">
            <v>8.4</v>
          </cell>
          <cell r="E82">
            <v>9.4</v>
          </cell>
          <cell r="F82">
            <v>9.6</v>
          </cell>
          <cell r="G82">
            <v>8.9</v>
          </cell>
          <cell r="H82">
            <v>10.199999999999999</v>
          </cell>
          <cell r="I82">
            <v>10.8</v>
          </cell>
          <cell r="J82">
            <v>11.8</v>
          </cell>
        </row>
        <row r="83">
          <cell r="A83" t="str">
            <v>EL52</v>
          </cell>
          <cell r="B83">
            <v>12.8</v>
          </cell>
          <cell r="C83">
            <v>12.2</v>
          </cell>
          <cell r="D83">
            <v>13.5</v>
          </cell>
          <cell r="E83">
            <v>14.2</v>
          </cell>
          <cell r="F83">
            <v>13.9</v>
          </cell>
          <cell r="G83">
            <v>15.7</v>
          </cell>
          <cell r="H83">
            <v>15.6</v>
          </cell>
          <cell r="I83">
            <v>16.3</v>
          </cell>
          <cell r="J83">
            <v>16.600000000000001</v>
          </cell>
        </row>
        <row r="84">
          <cell r="A84" t="str">
            <v>EL53</v>
          </cell>
          <cell r="B84">
            <v>10.3</v>
          </cell>
          <cell r="C84">
            <v>10.199999999999999</v>
          </cell>
          <cell r="D84">
            <v>11.7</v>
          </cell>
          <cell r="E84">
            <v>10.9</v>
          </cell>
          <cell r="F84">
            <v>10.3</v>
          </cell>
          <cell r="G84">
            <v>12.4</v>
          </cell>
          <cell r="H84">
            <v>14</v>
          </cell>
          <cell r="I84">
            <v>14.3</v>
          </cell>
          <cell r="J84">
            <v>14.7</v>
          </cell>
        </row>
        <row r="85">
          <cell r="A85" t="str">
            <v>EL54</v>
          </cell>
          <cell r="B85">
            <v>11.6</v>
          </cell>
          <cell r="C85">
            <v>11.5</v>
          </cell>
          <cell r="D85">
            <v>12.3</v>
          </cell>
          <cell r="E85">
            <v>13.1</v>
          </cell>
          <cell r="F85">
            <v>12.9</v>
          </cell>
          <cell r="G85">
            <v>13.9</v>
          </cell>
          <cell r="H85">
            <v>15.2</v>
          </cell>
          <cell r="I85">
            <v>16.100000000000001</v>
          </cell>
          <cell r="J85">
            <v>15.2</v>
          </cell>
        </row>
        <row r="86">
          <cell r="A86" t="str">
            <v>EL61</v>
          </cell>
          <cell r="B86">
            <v>11.3</v>
          </cell>
          <cell r="C86">
            <v>10.4</v>
          </cell>
          <cell r="D86">
            <v>12.3</v>
          </cell>
          <cell r="E86">
            <v>11.9</v>
          </cell>
          <cell r="F86">
            <v>13.1</v>
          </cell>
          <cell r="G86">
            <v>12.4</v>
          </cell>
          <cell r="H86">
            <v>13</v>
          </cell>
          <cell r="I86">
            <v>15.7</v>
          </cell>
          <cell r="J86">
            <v>15.1</v>
          </cell>
        </row>
        <row r="87">
          <cell r="A87" t="str">
            <v>EL62</v>
          </cell>
          <cell r="B87">
            <v>8.1</v>
          </cell>
          <cell r="C87">
            <v>10.3</v>
          </cell>
          <cell r="D87">
            <v>8.5</v>
          </cell>
          <cell r="E87">
            <v>9.1999999999999993</v>
          </cell>
          <cell r="F87">
            <v>8.1999999999999993</v>
          </cell>
          <cell r="G87">
            <v>9.1</v>
          </cell>
          <cell r="H87">
            <v>9.1999999999999993</v>
          </cell>
          <cell r="I87">
            <v>9</v>
          </cell>
          <cell r="J87">
            <v>8.3000000000000007</v>
          </cell>
        </row>
        <row r="88">
          <cell r="A88" t="str">
            <v>EL63</v>
          </cell>
          <cell r="B88">
            <v>10.3</v>
          </cell>
          <cell r="C88">
            <v>10.199999999999999</v>
          </cell>
          <cell r="D88">
            <v>8.9</v>
          </cell>
          <cell r="E88">
            <v>9.1999999999999993</v>
          </cell>
          <cell r="F88">
            <v>10.7</v>
          </cell>
          <cell r="G88">
            <v>12.3</v>
          </cell>
          <cell r="H88">
            <v>12.6</v>
          </cell>
          <cell r="I88">
            <v>14.1</v>
          </cell>
          <cell r="J88">
            <v>15</v>
          </cell>
        </row>
        <row r="89">
          <cell r="A89" t="str">
            <v>EL64</v>
          </cell>
          <cell r="B89">
            <v>7.4</v>
          </cell>
          <cell r="C89">
            <v>9.1</v>
          </cell>
          <cell r="D89">
            <v>8.1</v>
          </cell>
          <cell r="E89">
            <v>6.5</v>
          </cell>
          <cell r="F89">
            <v>7.8</v>
          </cell>
          <cell r="G89">
            <v>9.6</v>
          </cell>
          <cell r="H89">
            <v>10.8</v>
          </cell>
          <cell r="I89">
            <v>10.8</v>
          </cell>
          <cell r="J89">
            <v>10.199999999999999</v>
          </cell>
        </row>
        <row r="90">
          <cell r="A90" t="str">
            <v>EL65</v>
          </cell>
          <cell r="B90">
            <v>8.6999999999999993</v>
          </cell>
          <cell r="C90">
            <v>8.6</v>
          </cell>
          <cell r="D90">
            <v>9.6</v>
          </cell>
          <cell r="E90">
            <v>11.1</v>
          </cell>
          <cell r="F90">
            <v>9.3000000000000007</v>
          </cell>
          <cell r="G90">
            <v>11</v>
          </cell>
          <cell r="H90">
            <v>10.7</v>
          </cell>
          <cell r="I90">
            <v>10.7</v>
          </cell>
          <cell r="J90">
            <v>11.7</v>
          </cell>
        </row>
        <row r="91">
          <cell r="A91" t="str">
            <v>EL30</v>
          </cell>
          <cell r="B91">
            <v>16</v>
          </cell>
          <cell r="C91">
            <v>16</v>
          </cell>
          <cell r="D91">
            <v>16.399999999999999</v>
          </cell>
          <cell r="E91">
            <v>17.399999999999999</v>
          </cell>
          <cell r="F91">
            <v>17.899999999999999</v>
          </cell>
          <cell r="G91">
            <v>18.899999999999999</v>
          </cell>
          <cell r="H91">
            <v>18.5</v>
          </cell>
          <cell r="I91">
            <v>19.5</v>
          </cell>
          <cell r="J91">
            <v>20.3</v>
          </cell>
        </row>
        <row r="92">
          <cell r="A92" t="str">
            <v>EL41</v>
          </cell>
          <cell r="B92">
            <v>8.3000000000000007</v>
          </cell>
          <cell r="C92">
            <v>9.6999999999999993</v>
          </cell>
          <cell r="D92">
            <v>9.4</v>
          </cell>
          <cell r="E92">
            <v>10.3</v>
          </cell>
          <cell r="F92">
            <v>10.6</v>
          </cell>
          <cell r="G92">
            <v>14.9</v>
          </cell>
          <cell r="H92">
            <v>13.7</v>
          </cell>
          <cell r="I92">
            <v>13.8</v>
          </cell>
          <cell r="J92">
            <v>13.4</v>
          </cell>
        </row>
        <row r="93">
          <cell r="A93" t="str">
            <v>EL42</v>
          </cell>
          <cell r="B93">
            <v>6.5</v>
          </cell>
          <cell r="C93">
            <v>7.4</v>
          </cell>
          <cell r="D93">
            <v>7</v>
          </cell>
          <cell r="E93">
            <v>6.8</v>
          </cell>
          <cell r="F93">
            <v>7.3</v>
          </cell>
          <cell r="G93">
            <v>7.4</v>
          </cell>
          <cell r="H93">
            <v>10</v>
          </cell>
          <cell r="I93">
            <v>11</v>
          </cell>
          <cell r="J93">
            <v>10.3</v>
          </cell>
        </row>
        <row r="94">
          <cell r="A94" t="str">
            <v>EL43</v>
          </cell>
          <cell r="B94">
            <v>8.6999999999999993</v>
          </cell>
          <cell r="C94">
            <v>8.6</v>
          </cell>
          <cell r="D94">
            <v>9.5</v>
          </cell>
          <cell r="E94">
            <v>10.8</v>
          </cell>
          <cell r="F94">
            <v>10.3</v>
          </cell>
          <cell r="G94">
            <v>14.5</v>
          </cell>
          <cell r="H94">
            <v>13.2</v>
          </cell>
          <cell r="I94">
            <v>13.6</v>
          </cell>
          <cell r="J94">
            <v>14.5</v>
          </cell>
        </row>
        <row r="95">
          <cell r="A95" t="str">
            <v>ES11</v>
          </cell>
          <cell r="B95">
            <v>9.6999999999999993</v>
          </cell>
          <cell r="C95">
            <v>9.5</v>
          </cell>
          <cell r="D95">
            <v>11.2</v>
          </cell>
          <cell r="E95">
            <v>11.6</v>
          </cell>
          <cell r="F95">
            <v>12.9</v>
          </cell>
          <cell r="G95">
            <v>13.4</v>
          </cell>
          <cell r="H95">
            <v>14.8</v>
          </cell>
          <cell r="I95">
            <v>16.3</v>
          </cell>
          <cell r="J95">
            <v>17.3</v>
          </cell>
        </row>
        <row r="96">
          <cell r="A96" t="str">
            <v>ES12</v>
          </cell>
          <cell r="B96">
            <v>14.2</v>
          </cell>
          <cell r="C96">
            <v>12.6</v>
          </cell>
          <cell r="D96">
            <v>12.9</v>
          </cell>
          <cell r="E96">
            <v>16.100000000000001</v>
          </cell>
          <cell r="F96">
            <v>14.1</v>
          </cell>
          <cell r="G96">
            <v>14.9</v>
          </cell>
          <cell r="H96">
            <v>17.600000000000001</v>
          </cell>
          <cell r="I96">
            <v>15.8</v>
          </cell>
          <cell r="J96">
            <v>17.5</v>
          </cell>
        </row>
        <row r="97">
          <cell r="A97" t="str">
            <v>ES13</v>
          </cell>
          <cell r="B97">
            <v>9.9</v>
          </cell>
          <cell r="C97">
            <v>10.7</v>
          </cell>
          <cell r="D97">
            <v>13</v>
          </cell>
          <cell r="E97">
            <v>13.1</v>
          </cell>
          <cell r="F97">
            <v>14.3</v>
          </cell>
          <cell r="G97">
            <v>14.3</v>
          </cell>
          <cell r="H97">
            <v>16.7</v>
          </cell>
          <cell r="I97">
            <v>17.100000000000001</v>
          </cell>
          <cell r="J97">
            <v>17.7</v>
          </cell>
        </row>
        <row r="98">
          <cell r="A98" t="str">
            <v>ES21</v>
          </cell>
          <cell r="B98">
            <v>15.4</v>
          </cell>
          <cell r="C98">
            <v>17</v>
          </cell>
          <cell r="D98">
            <v>19.100000000000001</v>
          </cell>
          <cell r="E98">
            <v>19.600000000000001</v>
          </cell>
          <cell r="F98">
            <v>19.399999999999999</v>
          </cell>
          <cell r="G98">
            <v>20.7</v>
          </cell>
          <cell r="H98">
            <v>23.9</v>
          </cell>
          <cell r="I98">
            <v>24.3</v>
          </cell>
          <cell r="J98">
            <v>24.7</v>
          </cell>
        </row>
        <row r="99">
          <cell r="A99" t="str">
            <v>ES22</v>
          </cell>
          <cell r="B99">
            <v>18.3</v>
          </cell>
          <cell r="C99">
            <v>18.100000000000001</v>
          </cell>
          <cell r="D99">
            <v>17.100000000000001</v>
          </cell>
          <cell r="E99">
            <v>18.399999999999999</v>
          </cell>
          <cell r="F99">
            <v>18.600000000000001</v>
          </cell>
          <cell r="G99">
            <v>20.100000000000001</v>
          </cell>
          <cell r="H99">
            <v>20.2</v>
          </cell>
          <cell r="I99">
            <v>19.8</v>
          </cell>
          <cell r="J99">
            <v>20.2</v>
          </cell>
        </row>
        <row r="100">
          <cell r="A100" t="str">
            <v>ES23</v>
          </cell>
          <cell r="B100">
            <v>11.3</v>
          </cell>
          <cell r="C100">
            <v>13.9</v>
          </cell>
          <cell r="D100">
            <v>13.5</v>
          </cell>
          <cell r="E100">
            <v>14.1</v>
          </cell>
          <cell r="F100">
            <v>14.2</v>
          </cell>
          <cell r="G100">
            <v>12.7</v>
          </cell>
          <cell r="H100">
            <v>15.6</v>
          </cell>
          <cell r="I100">
            <v>15.4</v>
          </cell>
          <cell r="J100">
            <v>17.2</v>
          </cell>
        </row>
        <row r="101">
          <cell r="A101" t="str">
            <v>ES24</v>
          </cell>
          <cell r="B101">
            <v>13.7</v>
          </cell>
          <cell r="C101">
            <v>15.8</v>
          </cell>
          <cell r="D101">
            <v>16.600000000000001</v>
          </cell>
          <cell r="E101">
            <v>16.5</v>
          </cell>
          <cell r="F101">
            <v>17.7</v>
          </cell>
          <cell r="G101">
            <v>19.7</v>
          </cell>
          <cell r="H101">
            <v>17.2</v>
          </cell>
          <cell r="I101">
            <v>18.5</v>
          </cell>
          <cell r="J101">
            <v>19.3</v>
          </cell>
        </row>
        <row r="102">
          <cell r="A102" t="str">
            <v>ES30</v>
          </cell>
          <cell r="B102">
            <v>18.5</v>
          </cell>
          <cell r="C102">
            <v>19.7</v>
          </cell>
          <cell r="D102">
            <v>22.4</v>
          </cell>
          <cell r="E102">
            <v>23.3</v>
          </cell>
          <cell r="F102">
            <v>21.7</v>
          </cell>
          <cell r="G102">
            <v>23.2</v>
          </cell>
          <cell r="H102">
            <v>23.8</v>
          </cell>
          <cell r="I102">
            <v>22.9</v>
          </cell>
          <cell r="J102">
            <v>25</v>
          </cell>
        </row>
        <row r="103">
          <cell r="A103" t="str">
            <v>ES41</v>
          </cell>
          <cell r="B103">
            <v>12.8</v>
          </cell>
          <cell r="C103">
            <v>13.1</v>
          </cell>
          <cell r="D103">
            <v>14.5</v>
          </cell>
          <cell r="E103">
            <v>14.9</v>
          </cell>
          <cell r="F103">
            <v>16.3</v>
          </cell>
          <cell r="G103">
            <v>15.4</v>
          </cell>
          <cell r="H103">
            <v>15.5</v>
          </cell>
          <cell r="I103">
            <v>15.5</v>
          </cell>
          <cell r="J103">
            <v>16.600000000000001</v>
          </cell>
        </row>
        <row r="104">
          <cell r="A104" t="str">
            <v>ES42</v>
          </cell>
          <cell r="B104">
            <v>9.6999999999999993</v>
          </cell>
          <cell r="C104">
            <v>10.199999999999999</v>
          </cell>
          <cell r="D104">
            <v>11.8</v>
          </cell>
          <cell r="E104">
            <v>12.7</v>
          </cell>
          <cell r="F104">
            <v>12.2</v>
          </cell>
          <cell r="G104">
            <v>12</v>
          </cell>
          <cell r="H104">
            <v>13</v>
          </cell>
          <cell r="I104">
            <v>13.1</v>
          </cell>
          <cell r="J104">
            <v>14</v>
          </cell>
        </row>
        <row r="105">
          <cell r="A105" t="str">
            <v>ES43</v>
          </cell>
          <cell r="B105">
            <v>9.4</v>
          </cell>
          <cell r="C105">
            <v>10.5</v>
          </cell>
          <cell r="D105">
            <v>12.5</v>
          </cell>
          <cell r="E105">
            <v>12.3</v>
          </cell>
          <cell r="F105">
            <v>14.7</v>
          </cell>
          <cell r="G105">
            <v>13</v>
          </cell>
          <cell r="H105">
            <v>13</v>
          </cell>
          <cell r="I105">
            <v>14.7</v>
          </cell>
          <cell r="J105">
            <v>15.3</v>
          </cell>
        </row>
        <row r="106">
          <cell r="A106" t="str">
            <v>ES51</v>
          </cell>
          <cell r="B106">
            <v>12.9</v>
          </cell>
          <cell r="C106">
            <v>14.2</v>
          </cell>
          <cell r="D106">
            <v>15</v>
          </cell>
          <cell r="E106">
            <v>14.7</v>
          </cell>
          <cell r="F106">
            <v>14.1</v>
          </cell>
          <cell r="G106">
            <v>17.2</v>
          </cell>
          <cell r="H106">
            <v>17.3</v>
          </cell>
          <cell r="I106">
            <v>17.100000000000001</v>
          </cell>
          <cell r="J106">
            <v>16.8</v>
          </cell>
        </row>
        <row r="107">
          <cell r="A107" t="str">
            <v>ES52</v>
          </cell>
          <cell r="B107">
            <v>11.9</v>
          </cell>
          <cell r="C107">
            <v>12.4</v>
          </cell>
          <cell r="D107">
            <v>13.3</v>
          </cell>
          <cell r="E107">
            <v>12.9</v>
          </cell>
          <cell r="F107">
            <v>13.1</v>
          </cell>
          <cell r="G107">
            <v>13.9</v>
          </cell>
          <cell r="H107">
            <v>13.9</v>
          </cell>
          <cell r="I107">
            <v>14.9</v>
          </cell>
          <cell r="J107">
            <v>14.5</v>
          </cell>
        </row>
        <row r="108">
          <cell r="A108" t="str">
            <v>ES53</v>
          </cell>
          <cell r="B108">
            <v>9.1999999999999993</v>
          </cell>
          <cell r="C108">
            <v>8.6</v>
          </cell>
          <cell r="D108">
            <v>10.6</v>
          </cell>
          <cell r="E108">
            <v>11.2</v>
          </cell>
          <cell r="F108">
            <v>10.6</v>
          </cell>
          <cell r="G108">
            <v>10.199999999999999</v>
          </cell>
          <cell r="H108">
            <v>10.7</v>
          </cell>
          <cell r="I108">
            <v>12.8</v>
          </cell>
          <cell r="J108">
            <v>11.2</v>
          </cell>
        </row>
        <row r="109">
          <cell r="A109" t="str">
            <v>ES61</v>
          </cell>
          <cell r="B109">
            <v>11.2</v>
          </cell>
          <cell r="C109">
            <v>11.6</v>
          </cell>
          <cell r="D109">
            <v>12.2</v>
          </cell>
          <cell r="E109">
            <v>12.1</v>
          </cell>
          <cell r="F109">
            <v>13.5</v>
          </cell>
          <cell r="G109">
            <v>14.3</v>
          </cell>
          <cell r="H109">
            <v>14.1</v>
          </cell>
          <cell r="I109">
            <v>14.1</v>
          </cell>
          <cell r="J109">
            <v>14.6</v>
          </cell>
        </row>
        <row r="110">
          <cell r="A110" t="str">
            <v>ES62</v>
          </cell>
          <cell r="B110">
            <v>11.3</v>
          </cell>
          <cell r="C110">
            <v>12.8</v>
          </cell>
          <cell r="D110">
            <v>13.4</v>
          </cell>
          <cell r="E110">
            <v>13.7</v>
          </cell>
          <cell r="F110">
            <v>12.4</v>
          </cell>
          <cell r="G110">
            <v>12.9</v>
          </cell>
          <cell r="H110">
            <v>13.1</v>
          </cell>
          <cell r="I110">
            <v>13.3</v>
          </cell>
          <cell r="J110">
            <v>13.3</v>
          </cell>
        </row>
        <row r="111">
          <cell r="A111" t="str">
            <v>ES63</v>
          </cell>
          <cell r="B111">
            <v>9.6999999999999993</v>
          </cell>
          <cell r="C111">
            <v>8.4</v>
          </cell>
          <cell r="D111">
            <v>17.100000000000001</v>
          </cell>
          <cell r="E111">
            <v>13.4</v>
          </cell>
          <cell r="F111">
            <v>18.600000000000001</v>
          </cell>
          <cell r="G111">
            <v>15.3</v>
          </cell>
          <cell r="H111">
            <v>16</v>
          </cell>
          <cell r="I111">
            <v>13.6</v>
          </cell>
          <cell r="J111">
            <v>12.1</v>
          </cell>
        </row>
        <row r="112">
          <cell r="A112" t="str">
            <v>ES64</v>
          </cell>
          <cell r="B112">
            <v>12.4</v>
          </cell>
          <cell r="C112">
            <v>11.8</v>
          </cell>
          <cell r="D112">
            <v>17.3</v>
          </cell>
          <cell r="E112">
            <v>19.899999999999999</v>
          </cell>
          <cell r="F112">
            <v>21.1</v>
          </cell>
          <cell r="G112">
            <v>16</v>
          </cell>
          <cell r="H112">
            <v>18.3</v>
          </cell>
          <cell r="I112">
            <v>15.7</v>
          </cell>
          <cell r="J112">
            <v>15.8</v>
          </cell>
        </row>
        <row r="113">
          <cell r="A113" t="str">
            <v>ES70</v>
          </cell>
          <cell r="B113">
            <v>10.1</v>
          </cell>
          <cell r="C113">
            <v>10.8</v>
          </cell>
          <cell r="D113">
            <v>10.1</v>
          </cell>
          <cell r="E113">
            <v>11.9</v>
          </cell>
          <cell r="F113">
            <v>12.2</v>
          </cell>
          <cell r="G113">
            <v>12.3</v>
          </cell>
          <cell r="H113">
            <v>12.8</v>
          </cell>
          <cell r="I113">
            <v>12.6</v>
          </cell>
          <cell r="J113">
            <v>12.6</v>
          </cell>
        </row>
        <row r="114">
          <cell r="A114" t="str">
            <v>FR10</v>
          </cell>
          <cell r="B114">
            <v>20.7</v>
          </cell>
          <cell r="C114">
            <v>21.6</v>
          </cell>
          <cell r="D114">
            <v>22.3</v>
          </cell>
          <cell r="E114">
            <v>23</v>
          </cell>
          <cell r="F114">
            <v>23.6</v>
          </cell>
          <cell r="G114">
            <v>22.8</v>
          </cell>
          <cell r="H114">
            <v>24.6</v>
          </cell>
          <cell r="I114">
            <v>24.9</v>
          </cell>
          <cell r="J114">
            <v>24.5</v>
          </cell>
        </row>
        <row r="115">
          <cell r="A115" t="str">
            <v>FR21</v>
          </cell>
          <cell r="B115">
            <v>11.1</v>
          </cell>
          <cell r="C115">
            <v>11.6</v>
          </cell>
          <cell r="D115">
            <v>11.5</v>
          </cell>
          <cell r="E115">
            <v>11.1</v>
          </cell>
          <cell r="F115">
            <v>12.2</v>
          </cell>
          <cell r="G115">
            <v>11</v>
          </cell>
          <cell r="H115">
            <v>14.5</v>
          </cell>
          <cell r="I115">
            <v>15.4</v>
          </cell>
          <cell r="J115">
            <v>15.3</v>
          </cell>
        </row>
        <row r="116">
          <cell r="A116" t="str">
            <v>FR22</v>
          </cell>
          <cell r="B116">
            <v>11.5</v>
          </cell>
          <cell r="C116">
            <v>12.1</v>
          </cell>
          <cell r="D116">
            <v>11.6</v>
          </cell>
          <cell r="E116">
            <v>13.3</v>
          </cell>
          <cell r="F116">
            <v>12.3</v>
          </cell>
          <cell r="G116">
            <v>12.1</v>
          </cell>
          <cell r="H116">
            <v>14.4</v>
          </cell>
          <cell r="I116">
            <v>13.3</v>
          </cell>
          <cell r="J116">
            <v>12.7</v>
          </cell>
        </row>
        <row r="117">
          <cell r="A117" t="str">
            <v>FR23</v>
          </cell>
          <cell r="B117">
            <v>12.1</v>
          </cell>
          <cell r="C117">
            <v>12.3</v>
          </cell>
          <cell r="D117">
            <v>16.100000000000001</v>
          </cell>
          <cell r="E117">
            <v>16</v>
          </cell>
          <cell r="F117">
            <v>15</v>
          </cell>
          <cell r="G117">
            <v>12.9</v>
          </cell>
          <cell r="H117">
            <v>13.5</v>
          </cell>
          <cell r="I117">
            <v>14.9</v>
          </cell>
          <cell r="J117">
            <v>14.3</v>
          </cell>
        </row>
        <row r="118">
          <cell r="A118" t="str">
            <v>FR24</v>
          </cell>
          <cell r="B118">
            <v>12.6</v>
          </cell>
          <cell r="C118">
            <v>12.3</v>
          </cell>
          <cell r="D118">
            <v>11.4</v>
          </cell>
          <cell r="E118">
            <v>11.4</v>
          </cell>
          <cell r="F118">
            <v>13.2</v>
          </cell>
          <cell r="G118">
            <v>15.1</v>
          </cell>
          <cell r="H118">
            <v>12.8</v>
          </cell>
          <cell r="I118">
            <v>14.1</v>
          </cell>
          <cell r="J118">
            <v>14.9</v>
          </cell>
        </row>
        <row r="119">
          <cell r="A119" t="str">
            <v>FR25</v>
          </cell>
          <cell r="B119">
            <v>12.2</v>
          </cell>
          <cell r="C119">
            <v>13.2</v>
          </cell>
          <cell r="D119">
            <v>14.3</v>
          </cell>
          <cell r="E119">
            <v>15.2</v>
          </cell>
          <cell r="F119">
            <v>11.2</v>
          </cell>
          <cell r="G119">
            <v>11.4</v>
          </cell>
          <cell r="H119">
            <v>16.7</v>
          </cell>
          <cell r="I119">
            <v>16.7</v>
          </cell>
          <cell r="J119">
            <v>16.100000000000001</v>
          </cell>
        </row>
        <row r="120">
          <cell r="A120" t="str">
            <v>FR26</v>
          </cell>
          <cell r="B120">
            <v>13</v>
          </cell>
          <cell r="C120">
            <v>12.1</v>
          </cell>
          <cell r="D120">
            <v>13.1</v>
          </cell>
          <cell r="E120">
            <v>14</v>
          </cell>
          <cell r="F120">
            <v>14.8</v>
          </cell>
          <cell r="G120">
            <v>15.4</v>
          </cell>
          <cell r="H120">
            <v>12.8</v>
          </cell>
          <cell r="I120">
            <v>13.3</v>
          </cell>
          <cell r="J120">
            <v>12.5</v>
          </cell>
        </row>
        <row r="121">
          <cell r="A121" t="str">
            <v>FR30</v>
          </cell>
          <cell r="B121">
            <v>12.2</v>
          </cell>
          <cell r="C121">
            <v>11.8</v>
          </cell>
          <cell r="D121">
            <v>12.9</v>
          </cell>
          <cell r="E121">
            <v>13.7</v>
          </cell>
          <cell r="F121">
            <v>15.6</v>
          </cell>
          <cell r="G121">
            <v>15.5</v>
          </cell>
          <cell r="H121">
            <v>15.3</v>
          </cell>
          <cell r="I121">
            <v>16</v>
          </cell>
          <cell r="J121">
            <v>16.100000000000001</v>
          </cell>
        </row>
        <row r="122">
          <cell r="A122" t="str">
            <v>FR41</v>
          </cell>
          <cell r="B122">
            <v>13.6</v>
          </cell>
          <cell r="C122">
            <v>14.3</v>
          </cell>
          <cell r="D122">
            <v>14.5</v>
          </cell>
          <cell r="E122">
            <v>13.4</v>
          </cell>
          <cell r="F122">
            <v>13</v>
          </cell>
          <cell r="G122">
            <v>12.3</v>
          </cell>
          <cell r="H122">
            <v>13.4</v>
          </cell>
          <cell r="I122">
            <v>14.1</v>
          </cell>
          <cell r="J122">
            <v>16.100000000000001</v>
          </cell>
        </row>
        <row r="123">
          <cell r="A123" t="str">
            <v>FR42</v>
          </cell>
          <cell r="B123">
            <v>13.9</v>
          </cell>
          <cell r="C123">
            <v>13.9</v>
          </cell>
          <cell r="D123">
            <v>15.3</v>
          </cell>
          <cell r="E123">
            <v>16</v>
          </cell>
          <cell r="F123">
            <v>17.3</v>
          </cell>
          <cell r="G123">
            <v>16.399999999999999</v>
          </cell>
          <cell r="H123">
            <v>17.7</v>
          </cell>
          <cell r="I123">
            <v>18.899999999999999</v>
          </cell>
          <cell r="J123">
            <v>17.100000000000001</v>
          </cell>
        </row>
        <row r="124">
          <cell r="A124" t="str">
            <v>FR43</v>
          </cell>
          <cell r="B124">
            <v>13.8</v>
          </cell>
          <cell r="C124">
            <v>12.5</v>
          </cell>
          <cell r="D124">
            <v>14.4</v>
          </cell>
          <cell r="E124">
            <v>14</v>
          </cell>
          <cell r="F124">
            <v>14</v>
          </cell>
          <cell r="G124">
            <v>13.7</v>
          </cell>
          <cell r="H124">
            <v>12.2</v>
          </cell>
          <cell r="I124">
            <v>13.5</v>
          </cell>
          <cell r="J124">
            <v>13.8</v>
          </cell>
        </row>
        <row r="125">
          <cell r="A125" t="str">
            <v>FR51</v>
          </cell>
          <cell r="B125">
            <v>12</v>
          </cell>
          <cell r="C125">
            <v>13</v>
          </cell>
          <cell r="D125">
            <v>13.7</v>
          </cell>
          <cell r="E125">
            <v>14.2</v>
          </cell>
          <cell r="F125">
            <v>14.1</v>
          </cell>
          <cell r="G125">
            <v>15.7</v>
          </cell>
          <cell r="H125">
            <v>16</v>
          </cell>
          <cell r="I125">
            <v>15.5</v>
          </cell>
          <cell r="J125">
            <v>15.6</v>
          </cell>
        </row>
        <row r="126">
          <cell r="A126" t="str">
            <v>FR52</v>
          </cell>
          <cell r="B126">
            <v>13.7</v>
          </cell>
          <cell r="C126">
            <v>14.7</v>
          </cell>
          <cell r="D126">
            <v>16.600000000000001</v>
          </cell>
          <cell r="E126">
            <v>16.8</v>
          </cell>
          <cell r="F126">
            <v>14.9</v>
          </cell>
          <cell r="G126">
            <v>14.7</v>
          </cell>
          <cell r="H126">
            <v>17.3</v>
          </cell>
          <cell r="I126">
            <v>17.100000000000001</v>
          </cell>
          <cell r="J126">
            <v>19.100000000000001</v>
          </cell>
        </row>
        <row r="127">
          <cell r="A127" t="str">
            <v>FR53</v>
          </cell>
          <cell r="B127">
            <v>12.1</v>
          </cell>
          <cell r="C127">
            <v>12.3</v>
          </cell>
          <cell r="D127">
            <v>12.7</v>
          </cell>
          <cell r="E127">
            <v>13.6</v>
          </cell>
          <cell r="F127">
            <v>14.8</v>
          </cell>
          <cell r="G127">
            <v>13.9</v>
          </cell>
          <cell r="H127">
            <v>15</v>
          </cell>
          <cell r="I127">
            <v>15.1</v>
          </cell>
          <cell r="J127">
            <v>12.2</v>
          </cell>
        </row>
        <row r="128">
          <cell r="A128" t="str">
            <v>FR61</v>
          </cell>
          <cell r="B128">
            <v>14.7</v>
          </cell>
          <cell r="C128">
            <v>14.2</v>
          </cell>
          <cell r="D128">
            <v>13.4</v>
          </cell>
          <cell r="E128">
            <v>14</v>
          </cell>
          <cell r="F128">
            <v>14.9</v>
          </cell>
          <cell r="G128">
            <v>14</v>
          </cell>
          <cell r="H128">
            <v>15.7</v>
          </cell>
          <cell r="I128">
            <v>15.5</v>
          </cell>
          <cell r="J128">
            <v>15.3</v>
          </cell>
        </row>
        <row r="129">
          <cell r="A129" t="str">
            <v>FR62</v>
          </cell>
          <cell r="B129">
            <v>16.5</v>
          </cell>
          <cell r="C129">
            <v>17.600000000000001</v>
          </cell>
          <cell r="D129">
            <v>19</v>
          </cell>
          <cell r="E129">
            <v>19.100000000000001</v>
          </cell>
          <cell r="F129">
            <v>16.7</v>
          </cell>
          <cell r="G129">
            <v>17.399999999999999</v>
          </cell>
          <cell r="H129">
            <v>19.3</v>
          </cell>
          <cell r="I129">
            <v>20.7</v>
          </cell>
          <cell r="J129">
            <v>19.100000000000001</v>
          </cell>
        </row>
        <row r="130">
          <cell r="A130" t="str">
            <v>FR63</v>
          </cell>
          <cell r="B130">
            <v>11.9</v>
          </cell>
          <cell r="C130">
            <v>13.4</v>
          </cell>
          <cell r="D130">
            <v>12.8</v>
          </cell>
          <cell r="E130">
            <v>12.2</v>
          </cell>
          <cell r="F130">
            <v>14.2</v>
          </cell>
          <cell r="G130">
            <v>12.2</v>
          </cell>
          <cell r="H130">
            <v>15.1</v>
          </cell>
          <cell r="I130">
            <v>14.2</v>
          </cell>
          <cell r="J130">
            <v>15</v>
          </cell>
        </row>
        <row r="131">
          <cell r="A131" t="str">
            <v>FR71</v>
          </cell>
          <cell r="B131">
            <v>16.5</v>
          </cell>
          <cell r="C131">
            <v>17</v>
          </cell>
          <cell r="D131">
            <v>18.5</v>
          </cell>
          <cell r="E131">
            <v>19.100000000000001</v>
          </cell>
          <cell r="F131">
            <v>17.2</v>
          </cell>
          <cell r="G131">
            <v>15.9</v>
          </cell>
          <cell r="H131">
            <v>16.5</v>
          </cell>
          <cell r="I131">
            <v>17</v>
          </cell>
          <cell r="J131">
            <v>19.3</v>
          </cell>
        </row>
        <row r="132">
          <cell r="A132" t="str">
            <v>FR72</v>
          </cell>
          <cell r="B132">
            <v>14.5</v>
          </cell>
          <cell r="C132">
            <v>13.6</v>
          </cell>
          <cell r="D132">
            <v>14.8</v>
          </cell>
          <cell r="E132">
            <v>14.5</v>
          </cell>
          <cell r="F132">
            <v>15.9</v>
          </cell>
          <cell r="G132">
            <v>15.7</v>
          </cell>
          <cell r="H132">
            <v>14.3</v>
          </cell>
          <cell r="I132">
            <v>15.7</v>
          </cell>
          <cell r="J132">
            <v>16.899999999999999</v>
          </cell>
        </row>
        <row r="133">
          <cell r="A133" t="str">
            <v>FR81</v>
          </cell>
          <cell r="B133">
            <v>13.9</v>
          </cell>
          <cell r="C133">
            <v>14.9</v>
          </cell>
          <cell r="D133">
            <v>15.8</v>
          </cell>
          <cell r="E133">
            <v>14.9</v>
          </cell>
          <cell r="F133">
            <v>18.8</v>
          </cell>
          <cell r="G133">
            <v>18</v>
          </cell>
          <cell r="H133">
            <v>16.399999999999999</v>
          </cell>
          <cell r="I133">
            <v>15.8</v>
          </cell>
          <cell r="J133">
            <v>17.100000000000001</v>
          </cell>
        </row>
        <row r="134">
          <cell r="A134" t="str">
            <v>FR82</v>
          </cell>
          <cell r="B134">
            <v>13.2</v>
          </cell>
          <cell r="C134">
            <v>13.5</v>
          </cell>
          <cell r="D134">
            <v>14.9</v>
          </cell>
          <cell r="E134">
            <v>13.6</v>
          </cell>
          <cell r="F134">
            <v>15.8</v>
          </cell>
          <cell r="G134">
            <v>17.7</v>
          </cell>
          <cell r="H134">
            <v>15.8</v>
          </cell>
          <cell r="I134">
            <v>15.4</v>
          </cell>
          <cell r="J134">
            <v>16.399999999999999</v>
          </cell>
        </row>
        <row r="135">
          <cell r="A135" t="str">
            <v>FR83</v>
          </cell>
          <cell r="I135">
            <v>18.7</v>
          </cell>
          <cell r="J135">
            <v>13.4</v>
          </cell>
        </row>
        <row r="136">
          <cell r="A136" t="str">
            <v>FRA1</v>
          </cell>
        </row>
        <row r="137">
          <cell r="A137" t="str">
            <v>FRA2</v>
          </cell>
        </row>
        <row r="138">
          <cell r="A138" t="str">
            <v>FRA3</v>
          </cell>
        </row>
        <row r="139">
          <cell r="A139" t="str">
            <v>FRA4</v>
          </cell>
        </row>
        <row r="140">
          <cell r="A140" t="str">
            <v>FRA5</v>
          </cell>
        </row>
        <row r="141">
          <cell r="A141" t="str">
            <v>HR03</v>
          </cell>
          <cell r="J141">
            <v>13.6</v>
          </cell>
        </row>
        <row r="142">
          <cell r="A142" t="str">
            <v>HR04</v>
          </cell>
          <cell r="J142">
            <v>12.3</v>
          </cell>
        </row>
        <row r="143">
          <cell r="A143" t="str">
            <v>ITC1</v>
          </cell>
          <cell r="B143">
            <v>6.6</v>
          </cell>
          <cell r="C143">
            <v>7.5</v>
          </cell>
          <cell r="D143">
            <v>8.3000000000000007</v>
          </cell>
          <cell r="E143">
            <v>8.6</v>
          </cell>
          <cell r="F143">
            <v>8.6</v>
          </cell>
          <cell r="G143">
            <v>8.3000000000000007</v>
          </cell>
          <cell r="H143">
            <v>9.3000000000000007</v>
          </cell>
          <cell r="I143">
            <v>10.1</v>
          </cell>
          <cell r="J143">
            <v>11.6</v>
          </cell>
        </row>
        <row r="144">
          <cell r="A144" t="str">
            <v>ITC2</v>
          </cell>
          <cell r="D144">
            <v>6.6</v>
          </cell>
          <cell r="F144">
            <v>6.9</v>
          </cell>
          <cell r="G144">
            <v>9.3000000000000007</v>
          </cell>
          <cell r="H144">
            <v>9.5</v>
          </cell>
          <cell r="I144">
            <v>10.199999999999999</v>
          </cell>
          <cell r="J144">
            <v>9.5</v>
          </cell>
        </row>
        <row r="145">
          <cell r="A145" t="str">
            <v>ITC3</v>
          </cell>
          <cell r="B145">
            <v>8.3000000000000007</v>
          </cell>
          <cell r="C145">
            <v>8.6999999999999993</v>
          </cell>
          <cell r="D145">
            <v>10.4</v>
          </cell>
          <cell r="E145">
            <v>10.5</v>
          </cell>
          <cell r="F145">
            <v>10.199999999999999</v>
          </cell>
          <cell r="G145">
            <v>13.8</v>
          </cell>
          <cell r="H145">
            <v>12</v>
          </cell>
          <cell r="I145">
            <v>12.3</v>
          </cell>
          <cell r="J145">
            <v>13.7</v>
          </cell>
        </row>
        <row r="146">
          <cell r="A146" t="str">
            <v>ITC4</v>
          </cell>
          <cell r="B146">
            <v>8.1999999999999993</v>
          </cell>
          <cell r="C146">
            <v>8.3000000000000007</v>
          </cell>
          <cell r="D146">
            <v>8.9</v>
          </cell>
          <cell r="E146">
            <v>9.6999999999999993</v>
          </cell>
          <cell r="F146">
            <v>9.5</v>
          </cell>
          <cell r="G146">
            <v>10.9</v>
          </cell>
          <cell r="H146">
            <v>10.8</v>
          </cell>
          <cell r="I146">
            <v>11</v>
          </cell>
          <cell r="J146">
            <v>11.7</v>
          </cell>
        </row>
        <row r="147">
          <cell r="A147" t="str">
            <v>ITH1</v>
          </cell>
          <cell r="B147">
            <v>5.2</v>
          </cell>
          <cell r="C147">
            <v>5.6</v>
          </cell>
          <cell r="D147">
            <v>6.3</v>
          </cell>
          <cell r="E147">
            <v>6.9</v>
          </cell>
          <cell r="F147">
            <v>7.3</v>
          </cell>
          <cell r="G147">
            <v>7.8</v>
          </cell>
          <cell r="H147">
            <v>8.6999999999999993</v>
          </cell>
          <cell r="I147">
            <v>8.3000000000000007</v>
          </cell>
          <cell r="J147">
            <v>8.8000000000000007</v>
          </cell>
        </row>
        <row r="148">
          <cell r="A148" t="str">
            <v>ITH2</v>
          </cell>
          <cell r="B148">
            <v>7.9</v>
          </cell>
          <cell r="C148">
            <v>8</v>
          </cell>
          <cell r="D148">
            <v>9.6999999999999993</v>
          </cell>
          <cell r="E148">
            <v>9.5</v>
          </cell>
          <cell r="F148">
            <v>10</v>
          </cell>
          <cell r="G148">
            <v>7.9</v>
          </cell>
          <cell r="H148">
            <v>10.5</v>
          </cell>
          <cell r="I148">
            <v>11.2</v>
          </cell>
          <cell r="J148">
            <v>12.7</v>
          </cell>
        </row>
        <row r="149">
          <cell r="A149" t="str">
            <v>ITH3</v>
          </cell>
          <cell r="B149">
            <v>7.3</v>
          </cell>
          <cell r="C149">
            <v>7.6</v>
          </cell>
          <cell r="D149">
            <v>8.8000000000000007</v>
          </cell>
          <cell r="E149">
            <v>8.1</v>
          </cell>
          <cell r="F149">
            <v>7.7</v>
          </cell>
          <cell r="G149">
            <v>8.8000000000000007</v>
          </cell>
          <cell r="H149">
            <v>9</v>
          </cell>
          <cell r="I149">
            <v>9</v>
          </cell>
          <cell r="J149">
            <v>9.9</v>
          </cell>
        </row>
        <row r="150">
          <cell r="A150" t="str">
            <v>ITH4</v>
          </cell>
          <cell r="B150">
            <v>7</v>
          </cell>
          <cell r="C150">
            <v>8.3000000000000007</v>
          </cell>
          <cell r="D150">
            <v>7.7</v>
          </cell>
          <cell r="E150">
            <v>8.4</v>
          </cell>
          <cell r="F150">
            <v>8.9</v>
          </cell>
          <cell r="G150">
            <v>8.5</v>
          </cell>
          <cell r="H150">
            <v>10.6</v>
          </cell>
          <cell r="I150">
            <v>11</v>
          </cell>
          <cell r="J150">
            <v>11.1</v>
          </cell>
        </row>
        <row r="151">
          <cell r="A151" t="str">
            <v>ITH5</v>
          </cell>
          <cell r="H151">
            <v>10.4</v>
          </cell>
          <cell r="I151">
            <v>11</v>
          </cell>
          <cell r="J151">
            <v>11.5</v>
          </cell>
        </row>
        <row r="152">
          <cell r="A152" t="str">
            <v>ITI1</v>
          </cell>
          <cell r="B152">
            <v>7.3</v>
          </cell>
          <cell r="C152">
            <v>7.7</v>
          </cell>
          <cell r="D152">
            <v>7.6</v>
          </cell>
          <cell r="E152">
            <v>8.5</v>
          </cell>
          <cell r="F152">
            <v>9.9</v>
          </cell>
          <cell r="G152">
            <v>10.4</v>
          </cell>
          <cell r="H152">
            <v>11.2</v>
          </cell>
          <cell r="I152">
            <v>11.7</v>
          </cell>
          <cell r="J152">
            <v>11.8</v>
          </cell>
        </row>
        <row r="153">
          <cell r="A153" t="str">
            <v>ITI2</v>
          </cell>
          <cell r="B153">
            <v>8.9</v>
          </cell>
          <cell r="C153">
            <v>9.1999999999999993</v>
          </cell>
          <cell r="D153">
            <v>8.1</v>
          </cell>
          <cell r="E153">
            <v>10.4</v>
          </cell>
          <cell r="F153">
            <v>9.8000000000000007</v>
          </cell>
          <cell r="G153">
            <v>12.6</v>
          </cell>
          <cell r="H153">
            <v>9.9</v>
          </cell>
          <cell r="I153">
            <v>11.5</v>
          </cell>
          <cell r="J153">
            <v>11</v>
          </cell>
        </row>
        <row r="154">
          <cell r="A154" t="str">
            <v>ITI3</v>
          </cell>
          <cell r="H154">
            <v>11.1</v>
          </cell>
          <cell r="I154">
            <v>11.7</v>
          </cell>
          <cell r="J154">
            <v>11</v>
          </cell>
        </row>
        <row r="155">
          <cell r="A155" t="str">
            <v>ITI4</v>
          </cell>
          <cell r="B155">
            <v>10.7</v>
          </cell>
          <cell r="C155">
            <v>11</v>
          </cell>
          <cell r="D155">
            <v>11.7</v>
          </cell>
          <cell r="E155">
            <v>11.2</v>
          </cell>
          <cell r="F155">
            <v>11.9</v>
          </cell>
          <cell r="G155">
            <v>13.9</v>
          </cell>
          <cell r="H155">
            <v>14.4</v>
          </cell>
          <cell r="I155">
            <v>14.4</v>
          </cell>
          <cell r="J155">
            <v>15.7</v>
          </cell>
        </row>
        <row r="156">
          <cell r="A156" t="str">
            <v>ITF1</v>
          </cell>
          <cell r="B156">
            <v>7.1</v>
          </cell>
          <cell r="C156">
            <v>8.3000000000000007</v>
          </cell>
          <cell r="D156">
            <v>8.1999999999999993</v>
          </cell>
          <cell r="E156">
            <v>9.8000000000000007</v>
          </cell>
          <cell r="F156">
            <v>9.3000000000000007</v>
          </cell>
          <cell r="G156">
            <v>10.7</v>
          </cell>
          <cell r="H156">
            <v>12</v>
          </cell>
          <cell r="I156">
            <v>12.3</v>
          </cell>
          <cell r="J156">
            <v>11.5</v>
          </cell>
        </row>
        <row r="157">
          <cell r="A157" t="str">
            <v>ITF2</v>
          </cell>
          <cell r="B157">
            <v>8.1999999999999993</v>
          </cell>
          <cell r="C157">
            <v>8.6</v>
          </cell>
          <cell r="D157">
            <v>7.5</v>
          </cell>
          <cell r="E157">
            <v>8.5</v>
          </cell>
          <cell r="F157">
            <v>9</v>
          </cell>
          <cell r="G157">
            <v>11.2</v>
          </cell>
          <cell r="H157">
            <v>11.1</v>
          </cell>
          <cell r="I157">
            <v>11.4</v>
          </cell>
          <cell r="J157">
            <v>11.9</v>
          </cell>
        </row>
        <row r="158">
          <cell r="A158" t="str">
            <v>ITF3</v>
          </cell>
          <cell r="B158">
            <v>8.8000000000000007</v>
          </cell>
          <cell r="C158">
            <v>9.1</v>
          </cell>
          <cell r="D158">
            <v>8.9</v>
          </cell>
          <cell r="E158">
            <v>8.8000000000000007</v>
          </cell>
          <cell r="F158">
            <v>9.1999999999999993</v>
          </cell>
          <cell r="G158">
            <v>9.6</v>
          </cell>
          <cell r="H158">
            <v>10.5</v>
          </cell>
          <cell r="I158">
            <v>11</v>
          </cell>
          <cell r="J158">
            <v>11.1</v>
          </cell>
        </row>
        <row r="159">
          <cell r="A159" t="str">
            <v>ITF4</v>
          </cell>
          <cell r="B159">
            <v>7.4</v>
          </cell>
          <cell r="C159">
            <v>8.1</v>
          </cell>
          <cell r="D159">
            <v>9</v>
          </cell>
          <cell r="E159">
            <v>9.6</v>
          </cell>
          <cell r="F159">
            <v>9.1999999999999993</v>
          </cell>
          <cell r="G159">
            <v>8.9</v>
          </cell>
          <cell r="H159">
            <v>8.6999999999999993</v>
          </cell>
          <cell r="I159">
            <v>9.5</v>
          </cell>
          <cell r="J159">
            <v>10.1</v>
          </cell>
        </row>
        <row r="160">
          <cell r="A160" t="str">
            <v>ITF5</v>
          </cell>
          <cell r="B160">
            <v>6.3</v>
          </cell>
          <cell r="C160">
            <v>5.8</v>
          </cell>
          <cell r="D160">
            <v>6.2</v>
          </cell>
          <cell r="E160">
            <v>7.6</v>
          </cell>
          <cell r="F160">
            <v>7.2</v>
          </cell>
          <cell r="G160">
            <v>8.1</v>
          </cell>
          <cell r="H160">
            <v>9.3000000000000007</v>
          </cell>
          <cell r="I160">
            <v>10</v>
          </cell>
          <cell r="J160">
            <v>11.2</v>
          </cell>
        </row>
        <row r="161">
          <cell r="A161" t="str">
            <v>ITF6</v>
          </cell>
          <cell r="B161">
            <v>7.7</v>
          </cell>
          <cell r="C161">
            <v>8.9</v>
          </cell>
          <cell r="D161">
            <v>9.4</v>
          </cell>
          <cell r="E161">
            <v>7.9</v>
          </cell>
          <cell r="F161">
            <v>8.4</v>
          </cell>
          <cell r="G161">
            <v>12.1</v>
          </cell>
          <cell r="H161">
            <v>11</v>
          </cell>
          <cell r="I161">
            <v>11.8</v>
          </cell>
          <cell r="J161">
            <v>13</v>
          </cell>
        </row>
        <row r="162">
          <cell r="A162" t="str">
            <v>ITG1</v>
          </cell>
          <cell r="B162">
            <v>8.9</v>
          </cell>
          <cell r="C162">
            <v>8.3000000000000007</v>
          </cell>
          <cell r="D162">
            <v>9.4</v>
          </cell>
          <cell r="E162">
            <v>10</v>
          </cell>
          <cell r="F162">
            <v>9.4</v>
          </cell>
          <cell r="G162">
            <v>10.5</v>
          </cell>
          <cell r="H162">
            <v>9.9</v>
          </cell>
          <cell r="I162">
            <v>11</v>
          </cell>
          <cell r="J162">
            <v>11.8</v>
          </cell>
        </row>
        <row r="163">
          <cell r="A163" t="str">
            <v>ITG2</v>
          </cell>
          <cell r="B163">
            <v>7.6</v>
          </cell>
          <cell r="C163">
            <v>6.9</v>
          </cell>
          <cell r="D163">
            <v>7.7</v>
          </cell>
          <cell r="E163">
            <v>7.2</v>
          </cell>
          <cell r="F163">
            <v>7.8</v>
          </cell>
          <cell r="G163">
            <v>7.9</v>
          </cell>
          <cell r="H163">
            <v>8.1</v>
          </cell>
          <cell r="I163">
            <v>9.4</v>
          </cell>
          <cell r="J163">
            <v>9.9</v>
          </cell>
        </row>
        <row r="164">
          <cell r="A164" t="str">
            <v>CY00</v>
          </cell>
          <cell r="B164">
            <v>16</v>
          </cell>
          <cell r="C164">
            <v>16.3</v>
          </cell>
          <cell r="D164">
            <v>17.2</v>
          </cell>
          <cell r="E164">
            <v>18.8</v>
          </cell>
          <cell r="F164">
            <v>18.8</v>
          </cell>
          <cell r="G164">
            <v>18.399999999999999</v>
          </cell>
          <cell r="H164">
            <v>18.100000000000001</v>
          </cell>
          <cell r="I164">
            <v>19</v>
          </cell>
          <cell r="J164">
            <v>20.399999999999999</v>
          </cell>
        </row>
        <row r="165">
          <cell r="A165" t="str">
            <v>LV00</v>
          </cell>
          <cell r="B165">
            <v>10.6</v>
          </cell>
          <cell r="C165">
            <v>10.5</v>
          </cell>
          <cell r="D165">
            <v>10.6</v>
          </cell>
          <cell r="E165">
            <v>11</v>
          </cell>
          <cell r="F165">
            <v>10.1</v>
          </cell>
          <cell r="G165">
            <v>11.5</v>
          </cell>
          <cell r="H165">
            <v>12.4</v>
          </cell>
          <cell r="I165">
            <v>13.7</v>
          </cell>
          <cell r="J165">
            <v>14.7</v>
          </cell>
        </row>
        <row r="166">
          <cell r="A166" t="str">
            <v>LT00</v>
          </cell>
          <cell r="B166">
            <v>15.4</v>
          </cell>
          <cell r="C166">
            <v>16.399999999999999</v>
          </cell>
          <cell r="D166">
            <v>14</v>
          </cell>
          <cell r="E166">
            <v>13.1</v>
          </cell>
          <cell r="F166">
            <v>13</v>
          </cell>
          <cell r="G166">
            <v>15</v>
          </cell>
          <cell r="H166">
            <v>16.5</v>
          </cell>
          <cell r="I166">
            <v>16.399999999999999</v>
          </cell>
          <cell r="J166">
            <v>18</v>
          </cell>
        </row>
        <row r="167">
          <cell r="A167" t="str">
            <v>LU00</v>
          </cell>
          <cell r="B167">
            <v>17.100000000000001</v>
          </cell>
          <cell r="C167">
            <v>17.399999999999999</v>
          </cell>
          <cell r="D167">
            <v>17.2</v>
          </cell>
          <cell r="E167">
            <v>17.399999999999999</v>
          </cell>
          <cell r="F167">
            <v>13.4</v>
          </cell>
          <cell r="G167">
            <v>22</v>
          </cell>
          <cell r="H167">
            <v>24.3</v>
          </cell>
          <cell r="I167">
            <v>22.7</v>
          </cell>
          <cell r="J167">
            <v>25.3</v>
          </cell>
        </row>
        <row r="168">
          <cell r="A168" t="str">
            <v>HU10</v>
          </cell>
          <cell r="B168">
            <v>16.899999999999999</v>
          </cell>
          <cell r="C168">
            <v>16.100000000000001</v>
          </cell>
          <cell r="D168">
            <v>16.5</v>
          </cell>
          <cell r="E168">
            <v>16.399999999999999</v>
          </cell>
          <cell r="F168">
            <v>18.5</v>
          </cell>
          <cell r="G168">
            <v>20.2</v>
          </cell>
          <cell r="H168">
            <v>20.100000000000001</v>
          </cell>
          <cell r="I168">
            <v>21.2</v>
          </cell>
          <cell r="J168">
            <v>21.4</v>
          </cell>
        </row>
        <row r="169">
          <cell r="A169" t="str">
            <v>HU21</v>
          </cell>
          <cell r="B169">
            <v>9.5</v>
          </cell>
          <cell r="C169">
            <v>9.1999999999999993</v>
          </cell>
          <cell r="D169">
            <v>8.4</v>
          </cell>
          <cell r="E169">
            <v>9.6</v>
          </cell>
          <cell r="F169">
            <v>11.3</v>
          </cell>
          <cell r="G169">
            <v>10.4</v>
          </cell>
          <cell r="H169">
            <v>9.3000000000000007</v>
          </cell>
          <cell r="I169">
            <v>9.3000000000000007</v>
          </cell>
          <cell r="J169">
            <v>10.1</v>
          </cell>
        </row>
        <row r="170">
          <cell r="A170" t="str">
            <v>HU22</v>
          </cell>
          <cell r="B170">
            <v>9.6</v>
          </cell>
          <cell r="C170">
            <v>9.5</v>
          </cell>
          <cell r="D170">
            <v>9.8000000000000007</v>
          </cell>
          <cell r="E170">
            <v>9.6</v>
          </cell>
          <cell r="F170">
            <v>10</v>
          </cell>
          <cell r="G170">
            <v>10.6</v>
          </cell>
          <cell r="H170">
            <v>10.1</v>
          </cell>
          <cell r="I170">
            <v>10.1</v>
          </cell>
          <cell r="J170">
            <v>11.2</v>
          </cell>
        </row>
        <row r="171">
          <cell r="A171" t="str">
            <v>HU23</v>
          </cell>
          <cell r="B171">
            <v>7.8</v>
          </cell>
          <cell r="C171">
            <v>10</v>
          </cell>
          <cell r="D171">
            <v>11.2</v>
          </cell>
          <cell r="E171">
            <v>10</v>
          </cell>
          <cell r="F171">
            <v>9.8000000000000007</v>
          </cell>
          <cell r="G171">
            <v>11.7</v>
          </cell>
          <cell r="H171">
            <v>10.8</v>
          </cell>
          <cell r="I171">
            <v>11.2</v>
          </cell>
          <cell r="J171">
            <v>11.1</v>
          </cell>
        </row>
        <row r="172">
          <cell r="A172" t="str">
            <v>HU31</v>
          </cell>
          <cell r="B172">
            <v>10</v>
          </cell>
          <cell r="C172">
            <v>8.6999999999999993</v>
          </cell>
          <cell r="D172">
            <v>9.1</v>
          </cell>
          <cell r="E172">
            <v>10.1</v>
          </cell>
          <cell r="F172">
            <v>9.1999999999999993</v>
          </cell>
          <cell r="G172">
            <v>10.9</v>
          </cell>
          <cell r="H172">
            <v>11.5</v>
          </cell>
          <cell r="I172">
            <v>11.7</v>
          </cell>
          <cell r="J172">
            <v>10.6</v>
          </cell>
        </row>
        <row r="173">
          <cell r="A173" t="str">
            <v>HU32</v>
          </cell>
          <cell r="B173">
            <v>10</v>
          </cell>
          <cell r="C173">
            <v>9.9</v>
          </cell>
          <cell r="D173">
            <v>9.6999999999999993</v>
          </cell>
          <cell r="E173">
            <v>10.3</v>
          </cell>
          <cell r="F173">
            <v>11.8</v>
          </cell>
          <cell r="G173">
            <v>11.2</v>
          </cell>
          <cell r="H173">
            <v>11.9</v>
          </cell>
          <cell r="I173">
            <v>11.9</v>
          </cell>
          <cell r="J173">
            <v>11.8</v>
          </cell>
        </row>
        <row r="174">
          <cell r="A174" t="str">
            <v>HU33</v>
          </cell>
          <cell r="B174">
            <v>7.7</v>
          </cell>
          <cell r="C174">
            <v>7.6</v>
          </cell>
          <cell r="D174">
            <v>7.7</v>
          </cell>
          <cell r="E174">
            <v>8.3000000000000007</v>
          </cell>
          <cell r="F174">
            <v>9.1999999999999993</v>
          </cell>
          <cell r="G174">
            <v>11.6</v>
          </cell>
          <cell r="H174">
            <v>11.2</v>
          </cell>
          <cell r="I174">
            <v>11.3</v>
          </cell>
          <cell r="J174">
            <v>12.3</v>
          </cell>
        </row>
        <row r="175">
          <cell r="A175" t="str">
            <v>MT00</v>
          </cell>
          <cell r="C175">
            <v>5.8</v>
          </cell>
          <cell r="D175">
            <v>9.5</v>
          </cell>
          <cell r="E175">
            <v>9</v>
          </cell>
          <cell r="F175">
            <v>9.1</v>
          </cell>
          <cell r="G175">
            <v>11.7</v>
          </cell>
          <cell r="H175">
            <v>11.3</v>
          </cell>
          <cell r="I175">
            <v>12.1</v>
          </cell>
          <cell r="J175">
            <v>12.7</v>
          </cell>
        </row>
        <row r="176">
          <cell r="A176" t="str">
            <v>NL11</v>
          </cell>
          <cell r="B176">
            <v>17.100000000000001</v>
          </cell>
          <cell r="C176">
            <v>19.5</v>
          </cell>
          <cell r="D176">
            <v>16.7</v>
          </cell>
          <cell r="E176">
            <v>15.4</v>
          </cell>
          <cell r="F176">
            <v>18.100000000000001</v>
          </cell>
          <cell r="G176">
            <v>20.100000000000001</v>
          </cell>
          <cell r="H176">
            <v>20.100000000000001</v>
          </cell>
          <cell r="I176">
            <v>21.6</v>
          </cell>
          <cell r="J176">
            <v>21.1</v>
          </cell>
        </row>
        <row r="177">
          <cell r="A177" t="str">
            <v>NL12</v>
          </cell>
          <cell r="B177">
            <v>12.9</v>
          </cell>
          <cell r="C177">
            <v>14</v>
          </cell>
          <cell r="D177">
            <v>12.8</v>
          </cell>
          <cell r="E177">
            <v>12.9</v>
          </cell>
          <cell r="F177">
            <v>14.8</v>
          </cell>
          <cell r="G177">
            <v>16.899999999999999</v>
          </cell>
          <cell r="H177">
            <v>16.100000000000001</v>
          </cell>
          <cell r="I177">
            <v>16.2</v>
          </cell>
          <cell r="J177">
            <v>16.3</v>
          </cell>
        </row>
        <row r="178">
          <cell r="A178" t="str">
            <v>NL13</v>
          </cell>
          <cell r="B178">
            <v>14.5</v>
          </cell>
          <cell r="C178">
            <v>10.9</v>
          </cell>
          <cell r="D178">
            <v>12</v>
          </cell>
          <cell r="E178">
            <v>10.4</v>
          </cell>
          <cell r="F178">
            <v>12.5</v>
          </cell>
          <cell r="G178">
            <v>14.9</v>
          </cell>
          <cell r="H178">
            <v>17.600000000000001</v>
          </cell>
          <cell r="I178">
            <v>17.3</v>
          </cell>
          <cell r="J178">
            <v>17.3</v>
          </cell>
        </row>
        <row r="179">
          <cell r="A179" t="str">
            <v>NL21</v>
          </cell>
          <cell r="B179">
            <v>13.8</v>
          </cell>
          <cell r="C179">
            <v>13</v>
          </cell>
          <cell r="D179">
            <v>13.8</v>
          </cell>
          <cell r="E179">
            <v>13.2</v>
          </cell>
          <cell r="F179">
            <v>14.6</v>
          </cell>
          <cell r="G179">
            <v>15.5</v>
          </cell>
          <cell r="H179">
            <v>18</v>
          </cell>
          <cell r="I179">
            <v>17.899999999999999</v>
          </cell>
          <cell r="J179">
            <v>18.2</v>
          </cell>
        </row>
        <row r="180">
          <cell r="A180" t="str">
            <v>NL22</v>
          </cell>
          <cell r="B180">
            <v>16.100000000000001</v>
          </cell>
          <cell r="C180">
            <v>15.3</v>
          </cell>
          <cell r="D180">
            <v>15.3</v>
          </cell>
          <cell r="E180">
            <v>15.8</v>
          </cell>
          <cell r="F180">
            <v>17.8</v>
          </cell>
          <cell r="G180">
            <v>18.7</v>
          </cell>
          <cell r="H180">
            <v>19.3</v>
          </cell>
          <cell r="I180">
            <v>19.899999999999999</v>
          </cell>
          <cell r="J180">
            <v>19.899999999999999</v>
          </cell>
        </row>
        <row r="181">
          <cell r="A181" t="str">
            <v>NL23</v>
          </cell>
          <cell r="B181">
            <v>13.7</v>
          </cell>
          <cell r="C181">
            <v>11.7</v>
          </cell>
          <cell r="D181">
            <v>12.5</v>
          </cell>
          <cell r="E181">
            <v>14.5</v>
          </cell>
          <cell r="F181">
            <v>16.399999999999999</v>
          </cell>
          <cell r="G181">
            <v>18.5</v>
          </cell>
          <cell r="H181">
            <v>17.5</v>
          </cell>
          <cell r="I181">
            <v>16.2</v>
          </cell>
          <cell r="J181">
            <v>16</v>
          </cell>
        </row>
        <row r="182">
          <cell r="A182" t="str">
            <v>NL31</v>
          </cell>
          <cell r="B182">
            <v>21.2</v>
          </cell>
          <cell r="C182">
            <v>22.3</v>
          </cell>
          <cell r="D182">
            <v>23.2</v>
          </cell>
          <cell r="E182">
            <v>21.4</v>
          </cell>
          <cell r="F182">
            <v>25.5</v>
          </cell>
          <cell r="G182">
            <v>26.5</v>
          </cell>
          <cell r="H182">
            <v>27.6</v>
          </cell>
          <cell r="I182">
            <v>27.4</v>
          </cell>
          <cell r="J182">
            <v>27</v>
          </cell>
        </row>
        <row r="183">
          <cell r="A183" t="str">
            <v>NL32</v>
          </cell>
          <cell r="B183">
            <v>18</v>
          </cell>
          <cell r="C183">
            <v>19.8</v>
          </cell>
          <cell r="D183">
            <v>19.7</v>
          </cell>
          <cell r="E183">
            <v>19.8</v>
          </cell>
          <cell r="F183">
            <v>23</v>
          </cell>
          <cell r="G183">
            <v>26.3</v>
          </cell>
          <cell r="H183">
            <v>24.8</v>
          </cell>
          <cell r="I183">
            <v>23.9</v>
          </cell>
          <cell r="J183">
            <v>24.6</v>
          </cell>
        </row>
        <row r="184">
          <cell r="A184" t="str">
            <v>NL33</v>
          </cell>
          <cell r="B184">
            <v>19.2</v>
          </cell>
          <cell r="C184">
            <v>17.600000000000001</v>
          </cell>
          <cell r="D184">
            <v>17</v>
          </cell>
          <cell r="E184">
            <v>17</v>
          </cell>
          <cell r="F184">
            <v>18.899999999999999</v>
          </cell>
          <cell r="G184">
            <v>19.7</v>
          </cell>
          <cell r="H184">
            <v>22</v>
          </cell>
          <cell r="I184">
            <v>21.1</v>
          </cell>
          <cell r="J184">
            <v>21.7</v>
          </cell>
        </row>
        <row r="185">
          <cell r="A185" t="str">
            <v>NL34</v>
          </cell>
          <cell r="B185">
            <v>9.1</v>
          </cell>
          <cell r="C185">
            <v>13.1</v>
          </cell>
          <cell r="D185">
            <v>11.6</v>
          </cell>
          <cell r="E185">
            <v>11.7</v>
          </cell>
          <cell r="F185">
            <v>14.1</v>
          </cell>
          <cell r="G185">
            <v>13.2</v>
          </cell>
          <cell r="H185">
            <v>13.8</v>
          </cell>
          <cell r="I185">
            <v>14.6</v>
          </cell>
          <cell r="J185">
            <v>14.7</v>
          </cell>
        </row>
        <row r="186">
          <cell r="A186" t="str">
            <v>NL41</v>
          </cell>
          <cell r="B186">
            <v>15.3</v>
          </cell>
          <cell r="C186">
            <v>14.4</v>
          </cell>
          <cell r="D186">
            <v>14.9</v>
          </cell>
          <cell r="E186">
            <v>15</v>
          </cell>
          <cell r="F186">
            <v>16.899999999999999</v>
          </cell>
          <cell r="G186">
            <v>18.8</v>
          </cell>
          <cell r="H186">
            <v>19</v>
          </cell>
          <cell r="I186">
            <v>19.100000000000001</v>
          </cell>
          <cell r="J186">
            <v>19.5</v>
          </cell>
        </row>
        <row r="187">
          <cell r="A187" t="str">
            <v>NL42</v>
          </cell>
          <cell r="B187">
            <v>14.9</v>
          </cell>
          <cell r="C187">
            <v>13.9</v>
          </cell>
          <cell r="D187">
            <v>13.6</v>
          </cell>
          <cell r="E187">
            <v>13.8</v>
          </cell>
          <cell r="F187">
            <v>14.9</v>
          </cell>
          <cell r="G187">
            <v>17.600000000000001</v>
          </cell>
          <cell r="H187">
            <v>16.2</v>
          </cell>
          <cell r="I187">
            <v>16</v>
          </cell>
          <cell r="J187">
            <v>16.399999999999999</v>
          </cell>
        </row>
        <row r="188">
          <cell r="A188" t="str">
            <v>AT11</v>
          </cell>
          <cell r="B188">
            <v>6.4</v>
          </cell>
          <cell r="C188">
            <v>7.2</v>
          </cell>
          <cell r="D188">
            <v>6.9</v>
          </cell>
          <cell r="E188">
            <v>8.1</v>
          </cell>
          <cell r="F188">
            <v>8.1</v>
          </cell>
          <cell r="G188">
            <v>8.5</v>
          </cell>
          <cell r="H188">
            <v>7.6</v>
          </cell>
          <cell r="I188">
            <v>8.9</v>
          </cell>
          <cell r="J188">
            <v>8</v>
          </cell>
        </row>
        <row r="189">
          <cell r="A189" t="str">
            <v>AT12</v>
          </cell>
          <cell r="B189">
            <v>8.1999999999999993</v>
          </cell>
          <cell r="C189">
            <v>7.6</v>
          </cell>
          <cell r="D189">
            <v>8.1</v>
          </cell>
          <cell r="E189">
            <v>9.5</v>
          </cell>
          <cell r="F189">
            <v>8.1999999999999993</v>
          </cell>
          <cell r="G189">
            <v>10.9</v>
          </cell>
          <cell r="H189">
            <v>10.5</v>
          </cell>
          <cell r="I189">
            <v>9.4</v>
          </cell>
          <cell r="J189">
            <v>9.1999999999999993</v>
          </cell>
        </row>
        <row r="190">
          <cell r="A190" t="str">
            <v>AT13</v>
          </cell>
          <cell r="B190">
            <v>11.4</v>
          </cell>
          <cell r="C190">
            <v>12.4</v>
          </cell>
          <cell r="D190">
            <v>13.3</v>
          </cell>
          <cell r="E190">
            <v>15</v>
          </cell>
          <cell r="F190">
            <v>14.9</v>
          </cell>
          <cell r="G190">
            <v>16.7</v>
          </cell>
          <cell r="H190">
            <v>16.600000000000001</v>
          </cell>
          <cell r="I190">
            <v>16.600000000000001</v>
          </cell>
          <cell r="J190">
            <v>16</v>
          </cell>
        </row>
        <row r="191">
          <cell r="A191" t="str">
            <v>AT21</v>
          </cell>
          <cell r="B191">
            <v>6.8</v>
          </cell>
          <cell r="C191">
            <v>7.8</v>
          </cell>
          <cell r="D191">
            <v>8.5</v>
          </cell>
          <cell r="E191">
            <v>9</v>
          </cell>
          <cell r="F191">
            <v>8.6999999999999993</v>
          </cell>
          <cell r="G191">
            <v>10.9</v>
          </cell>
          <cell r="H191">
            <v>10.1</v>
          </cell>
          <cell r="I191">
            <v>10.4</v>
          </cell>
          <cell r="J191">
            <v>10.5</v>
          </cell>
        </row>
        <row r="192">
          <cell r="A192" t="str">
            <v>AT22</v>
          </cell>
          <cell r="B192">
            <v>8.1</v>
          </cell>
          <cell r="C192">
            <v>7.7</v>
          </cell>
          <cell r="D192">
            <v>8.1</v>
          </cell>
          <cell r="E192">
            <v>10.1</v>
          </cell>
          <cell r="F192">
            <v>9.6999999999999993</v>
          </cell>
          <cell r="G192">
            <v>10.8</v>
          </cell>
          <cell r="H192">
            <v>10.8</v>
          </cell>
          <cell r="I192">
            <v>10.6</v>
          </cell>
          <cell r="J192">
            <v>10.6</v>
          </cell>
        </row>
        <row r="193">
          <cell r="A193" t="str">
            <v>AT31</v>
          </cell>
          <cell r="B193">
            <v>7.6</v>
          </cell>
          <cell r="C193">
            <v>7.2</v>
          </cell>
          <cell r="D193">
            <v>8.1</v>
          </cell>
          <cell r="E193">
            <v>9.9</v>
          </cell>
          <cell r="F193">
            <v>9.6999999999999993</v>
          </cell>
          <cell r="G193">
            <v>9.4</v>
          </cell>
          <cell r="H193">
            <v>10.4</v>
          </cell>
          <cell r="I193">
            <v>9.9</v>
          </cell>
          <cell r="J193">
            <v>9.5</v>
          </cell>
        </row>
        <row r="194">
          <cell r="A194" t="str">
            <v>AT32</v>
          </cell>
          <cell r="B194">
            <v>9.9</v>
          </cell>
          <cell r="C194">
            <v>9.3000000000000007</v>
          </cell>
          <cell r="D194">
            <v>8.1999999999999993</v>
          </cell>
          <cell r="E194">
            <v>9.5</v>
          </cell>
          <cell r="F194">
            <v>9.9</v>
          </cell>
          <cell r="G194">
            <v>11.8</v>
          </cell>
          <cell r="H194">
            <v>11.4</v>
          </cell>
          <cell r="I194">
            <v>10.6</v>
          </cell>
          <cell r="J194">
            <v>10.8</v>
          </cell>
        </row>
        <row r="195">
          <cell r="A195" t="str">
            <v>AT33</v>
          </cell>
          <cell r="B195">
            <v>7.8</v>
          </cell>
          <cell r="C195">
            <v>8.4</v>
          </cell>
          <cell r="D195">
            <v>9.1999999999999993</v>
          </cell>
          <cell r="E195">
            <v>10.6</v>
          </cell>
          <cell r="F195">
            <v>11.1</v>
          </cell>
          <cell r="G195">
            <v>11.2</v>
          </cell>
          <cell r="H195">
            <v>9.4</v>
          </cell>
          <cell r="I195">
            <v>9</v>
          </cell>
          <cell r="J195">
            <v>9.8000000000000007</v>
          </cell>
        </row>
        <row r="196">
          <cell r="A196" t="str">
            <v>AT34</v>
          </cell>
          <cell r="B196">
            <v>7.6</v>
          </cell>
          <cell r="C196">
            <v>8.1999999999999993</v>
          </cell>
          <cell r="D196">
            <v>9.4</v>
          </cell>
          <cell r="E196">
            <v>10.3</v>
          </cell>
          <cell r="F196">
            <v>11.6</v>
          </cell>
          <cell r="G196">
            <v>10</v>
          </cell>
          <cell r="H196">
            <v>9.5</v>
          </cell>
          <cell r="I196">
            <v>9.9</v>
          </cell>
          <cell r="J196">
            <v>9.8000000000000007</v>
          </cell>
        </row>
        <row r="197">
          <cell r="A197" t="str">
            <v>PL11</v>
          </cell>
          <cell r="B197">
            <v>7.1</v>
          </cell>
          <cell r="C197">
            <v>10.199999999999999</v>
          </cell>
          <cell r="D197">
            <v>8</v>
          </cell>
          <cell r="E197">
            <v>8.1</v>
          </cell>
          <cell r="F197">
            <v>10.3</v>
          </cell>
          <cell r="G197">
            <v>10.9</v>
          </cell>
          <cell r="H197">
            <v>11.7</v>
          </cell>
          <cell r="I197">
            <v>13.4</v>
          </cell>
          <cell r="J197">
            <v>14.3</v>
          </cell>
        </row>
        <row r="198">
          <cell r="A198" t="str">
            <v>PL12</v>
          </cell>
          <cell r="B198">
            <v>10.8</v>
          </cell>
          <cell r="C198">
            <v>11.1</v>
          </cell>
          <cell r="D198">
            <v>11.9</v>
          </cell>
          <cell r="E198">
            <v>12.5</v>
          </cell>
          <cell r="F198">
            <v>14.1</v>
          </cell>
          <cell r="G198">
            <v>15.4</v>
          </cell>
          <cell r="H198">
            <v>18.2</v>
          </cell>
          <cell r="I198">
            <v>19.3</v>
          </cell>
          <cell r="J198">
            <v>20.7</v>
          </cell>
        </row>
        <row r="199">
          <cell r="A199" t="str">
            <v>PL21</v>
          </cell>
          <cell r="B199">
            <v>11.6</v>
          </cell>
          <cell r="C199">
            <v>9.9</v>
          </cell>
          <cell r="D199">
            <v>9.9</v>
          </cell>
          <cell r="E199">
            <v>10.199999999999999</v>
          </cell>
          <cell r="F199">
            <v>10.6</v>
          </cell>
          <cell r="G199">
            <v>11.2</v>
          </cell>
          <cell r="H199">
            <v>11.5</v>
          </cell>
          <cell r="I199">
            <v>13.3</v>
          </cell>
          <cell r="J199">
            <v>14.6</v>
          </cell>
        </row>
        <row r="200">
          <cell r="A200" t="str">
            <v>PL22</v>
          </cell>
          <cell r="B200">
            <v>8.8000000000000007</v>
          </cell>
          <cell r="C200">
            <v>6.4</v>
          </cell>
          <cell r="D200">
            <v>7.4</v>
          </cell>
          <cell r="E200">
            <v>8.6</v>
          </cell>
          <cell r="F200">
            <v>10.7</v>
          </cell>
          <cell r="G200">
            <v>11.8</v>
          </cell>
          <cell r="H200">
            <v>13.1</v>
          </cell>
          <cell r="I200">
            <v>14.2</v>
          </cell>
          <cell r="J200">
            <v>15.1</v>
          </cell>
        </row>
        <row r="201">
          <cell r="A201" t="str">
            <v>PL31</v>
          </cell>
          <cell r="B201">
            <v>7.3</v>
          </cell>
          <cell r="C201">
            <v>9.6999999999999993</v>
          </cell>
          <cell r="D201">
            <v>9.6999999999999993</v>
          </cell>
          <cell r="E201">
            <v>9.3000000000000007</v>
          </cell>
          <cell r="F201">
            <v>10.7</v>
          </cell>
          <cell r="G201">
            <v>10.8</v>
          </cell>
          <cell r="H201">
            <v>11.9</v>
          </cell>
          <cell r="I201">
            <v>11.7</v>
          </cell>
          <cell r="J201">
            <v>12.5</v>
          </cell>
        </row>
        <row r="202">
          <cell r="A202" t="str">
            <v>PL32</v>
          </cell>
          <cell r="B202">
            <v>8.5</v>
          </cell>
          <cell r="C202">
            <v>7.9</v>
          </cell>
          <cell r="D202">
            <v>7.8</v>
          </cell>
          <cell r="E202">
            <v>7.1</v>
          </cell>
          <cell r="F202">
            <v>8.6</v>
          </cell>
          <cell r="G202">
            <v>10.1</v>
          </cell>
          <cell r="H202">
            <v>10.1</v>
          </cell>
          <cell r="I202">
            <v>10.5</v>
          </cell>
          <cell r="J202">
            <v>11.8</v>
          </cell>
        </row>
        <row r="203">
          <cell r="A203" t="str">
            <v>PL33</v>
          </cell>
          <cell r="B203">
            <v>6.1</v>
          </cell>
          <cell r="C203">
            <v>6</v>
          </cell>
          <cell r="D203">
            <v>5.7</v>
          </cell>
          <cell r="E203">
            <v>7.3</v>
          </cell>
          <cell r="F203">
            <v>8.6999999999999993</v>
          </cell>
          <cell r="G203">
            <v>9.9</v>
          </cell>
          <cell r="H203">
            <v>10.4</v>
          </cell>
          <cell r="I203">
            <v>9.9</v>
          </cell>
          <cell r="J203">
            <v>9.5</v>
          </cell>
        </row>
        <row r="204">
          <cell r="A204" t="str">
            <v>PL34</v>
          </cell>
          <cell r="B204">
            <v>8.1999999999999993</v>
          </cell>
          <cell r="C204">
            <v>8.5</v>
          </cell>
          <cell r="D204">
            <v>8.9</v>
          </cell>
          <cell r="E204">
            <v>9</v>
          </cell>
          <cell r="F204">
            <v>10.9</v>
          </cell>
          <cell r="G204">
            <v>10.9</v>
          </cell>
          <cell r="H204">
            <v>11</v>
          </cell>
          <cell r="I204">
            <v>13.9</v>
          </cell>
          <cell r="J204">
            <v>14.8</v>
          </cell>
        </row>
        <row r="205">
          <cell r="A205" t="str">
            <v>PL41</v>
          </cell>
          <cell r="B205">
            <v>7.4</v>
          </cell>
          <cell r="C205">
            <v>6.5</v>
          </cell>
          <cell r="D205">
            <v>6.7</v>
          </cell>
          <cell r="E205">
            <v>8.1</v>
          </cell>
          <cell r="F205">
            <v>9.8000000000000007</v>
          </cell>
          <cell r="G205">
            <v>9.1999999999999993</v>
          </cell>
          <cell r="H205">
            <v>10.7</v>
          </cell>
          <cell r="I205">
            <v>11.7</v>
          </cell>
          <cell r="J205">
            <v>11.5</v>
          </cell>
        </row>
        <row r="206">
          <cell r="A206" t="str">
            <v>PL42</v>
          </cell>
          <cell r="B206">
            <v>6</v>
          </cell>
          <cell r="C206">
            <v>10</v>
          </cell>
          <cell r="D206">
            <v>10</v>
          </cell>
          <cell r="E206">
            <v>10.199999999999999</v>
          </cell>
          <cell r="F206">
            <v>10.5</v>
          </cell>
          <cell r="G206">
            <v>12.7</v>
          </cell>
          <cell r="H206">
            <v>11.5</v>
          </cell>
          <cell r="I206">
            <v>13.6</v>
          </cell>
          <cell r="J206">
            <v>15.9</v>
          </cell>
        </row>
        <row r="207">
          <cell r="A207" t="str">
            <v>PL43</v>
          </cell>
          <cell r="B207">
            <v>5.4</v>
          </cell>
          <cell r="C207">
            <v>7.1</v>
          </cell>
          <cell r="D207">
            <v>7.8</v>
          </cell>
          <cell r="E207">
            <v>8.4</v>
          </cell>
          <cell r="F207">
            <v>8.6</v>
          </cell>
          <cell r="G207">
            <v>9.4</v>
          </cell>
          <cell r="H207">
            <v>11.5</v>
          </cell>
          <cell r="I207">
            <v>12.3</v>
          </cell>
          <cell r="J207">
            <v>12.7</v>
          </cell>
        </row>
        <row r="208">
          <cell r="A208" t="str">
            <v>PL51</v>
          </cell>
          <cell r="B208">
            <v>9.5</v>
          </cell>
          <cell r="C208">
            <v>8.6999999999999993</v>
          </cell>
          <cell r="D208">
            <v>10.1</v>
          </cell>
          <cell r="E208">
            <v>9.6999999999999993</v>
          </cell>
          <cell r="F208">
            <v>9.4</v>
          </cell>
          <cell r="G208">
            <v>11.4</v>
          </cell>
          <cell r="H208">
            <v>13.9</v>
          </cell>
          <cell r="I208">
            <v>14.5</v>
          </cell>
          <cell r="J208">
            <v>14.7</v>
          </cell>
        </row>
        <row r="209">
          <cell r="A209" t="str">
            <v>PL52</v>
          </cell>
          <cell r="B209">
            <v>6.1</v>
          </cell>
          <cell r="C209">
            <v>8.4</v>
          </cell>
          <cell r="D209">
            <v>7.5</v>
          </cell>
          <cell r="E209">
            <v>7.1</v>
          </cell>
          <cell r="F209">
            <v>9</v>
          </cell>
          <cell r="G209">
            <v>9.3000000000000007</v>
          </cell>
          <cell r="H209">
            <v>10.199999999999999</v>
          </cell>
          <cell r="I209">
            <v>10.5</v>
          </cell>
          <cell r="J209">
            <v>11.4</v>
          </cell>
        </row>
        <row r="210">
          <cell r="A210" t="str">
            <v>PL61</v>
          </cell>
          <cell r="B210">
            <v>7.4</v>
          </cell>
          <cell r="C210">
            <v>8.4</v>
          </cell>
          <cell r="D210">
            <v>7.1</v>
          </cell>
          <cell r="E210">
            <v>6.1</v>
          </cell>
          <cell r="F210">
            <v>9.8000000000000007</v>
          </cell>
          <cell r="G210">
            <v>10.7</v>
          </cell>
          <cell r="H210">
            <v>9.9</v>
          </cell>
          <cell r="I210">
            <v>9.8000000000000007</v>
          </cell>
          <cell r="J210">
            <v>9.5</v>
          </cell>
        </row>
        <row r="211">
          <cell r="A211" t="str">
            <v>PL62</v>
          </cell>
          <cell r="B211">
            <v>6.9</v>
          </cell>
          <cell r="C211">
            <v>7.9</v>
          </cell>
          <cell r="D211">
            <v>7.7</v>
          </cell>
          <cell r="E211">
            <v>8.3000000000000007</v>
          </cell>
          <cell r="F211">
            <v>9.6</v>
          </cell>
          <cell r="G211">
            <v>10.1</v>
          </cell>
          <cell r="H211">
            <v>11.3</v>
          </cell>
          <cell r="I211">
            <v>12</v>
          </cell>
          <cell r="J211">
            <v>12.3</v>
          </cell>
        </row>
        <row r="212">
          <cell r="A212" t="str">
            <v>PL63</v>
          </cell>
          <cell r="B212">
            <v>9.1</v>
          </cell>
          <cell r="C212">
            <v>11.3</v>
          </cell>
          <cell r="D212">
            <v>10.7</v>
          </cell>
          <cell r="E212">
            <v>9.1999999999999993</v>
          </cell>
          <cell r="F212">
            <v>10.4</v>
          </cell>
          <cell r="G212">
            <v>11.3</v>
          </cell>
          <cell r="H212">
            <v>13</v>
          </cell>
          <cell r="I212">
            <v>14.4</v>
          </cell>
          <cell r="J212">
            <v>15.4</v>
          </cell>
        </row>
        <row r="213">
          <cell r="A213" t="str">
            <v>PT11</v>
          </cell>
          <cell r="B213">
            <v>6.1</v>
          </cell>
          <cell r="C213">
            <v>6.3</v>
          </cell>
          <cell r="D213">
            <v>6.7</v>
          </cell>
          <cell r="E213">
            <v>6.4</v>
          </cell>
          <cell r="F213">
            <v>6.4</v>
          </cell>
          <cell r="G213">
            <v>7.7</v>
          </cell>
          <cell r="H213">
            <v>7.3</v>
          </cell>
          <cell r="I213">
            <v>8.1</v>
          </cell>
          <cell r="J213">
            <v>8.1999999999999993</v>
          </cell>
        </row>
        <row r="214">
          <cell r="A214" t="str">
            <v>PT15</v>
          </cell>
          <cell r="B214">
            <v>5.6</v>
          </cell>
          <cell r="C214">
            <v>5.9</v>
          </cell>
          <cell r="D214">
            <v>4.3</v>
          </cell>
          <cell r="E214">
            <v>5.7</v>
          </cell>
          <cell r="F214">
            <v>5.6</v>
          </cell>
          <cell r="G214">
            <v>8.6</v>
          </cell>
          <cell r="H214">
            <v>10</v>
          </cell>
          <cell r="I214">
            <v>8.9</v>
          </cell>
          <cell r="J214">
            <v>7.3</v>
          </cell>
        </row>
        <row r="215">
          <cell r="A215" t="str">
            <v>PT16</v>
          </cell>
          <cell r="B215">
            <v>6.7</v>
          </cell>
          <cell r="C215">
            <v>5.5</v>
          </cell>
          <cell r="D215">
            <v>6.1</v>
          </cell>
          <cell r="E215">
            <v>6.2</v>
          </cell>
          <cell r="F215">
            <v>6.5</v>
          </cell>
          <cell r="G215">
            <v>8.4</v>
          </cell>
          <cell r="H215">
            <v>7.2</v>
          </cell>
          <cell r="I215">
            <v>8.1</v>
          </cell>
          <cell r="J215">
            <v>8.3000000000000007</v>
          </cell>
        </row>
        <row r="216">
          <cell r="A216" t="str">
            <v>PT17</v>
          </cell>
          <cell r="B216">
            <v>11.7</v>
          </cell>
          <cell r="C216">
            <v>12.1</v>
          </cell>
          <cell r="D216">
            <v>12.1</v>
          </cell>
          <cell r="E216">
            <v>12.6</v>
          </cell>
          <cell r="F216">
            <v>12.1</v>
          </cell>
          <cell r="G216">
            <v>15.2</v>
          </cell>
          <cell r="H216">
            <v>15.8</v>
          </cell>
          <cell r="I216">
            <v>15.6</v>
          </cell>
          <cell r="J216">
            <v>15.3</v>
          </cell>
        </row>
        <row r="217">
          <cell r="A217" t="str">
            <v>PT18</v>
          </cell>
          <cell r="B217">
            <v>6</v>
          </cell>
          <cell r="C217">
            <v>7.3</v>
          </cell>
          <cell r="D217">
            <v>7</v>
          </cell>
          <cell r="E217">
            <v>7.5</v>
          </cell>
          <cell r="F217">
            <v>6.4</v>
          </cell>
          <cell r="G217">
            <v>7.1</v>
          </cell>
          <cell r="H217">
            <v>7.6</v>
          </cell>
          <cell r="I217">
            <v>6.7</v>
          </cell>
          <cell r="J217">
            <v>8.8000000000000007</v>
          </cell>
        </row>
        <row r="218">
          <cell r="A218" t="str">
            <v>PT20</v>
          </cell>
          <cell r="H218">
            <v>7</v>
          </cell>
          <cell r="I218">
            <v>7.5</v>
          </cell>
          <cell r="J218">
            <v>7</v>
          </cell>
        </row>
        <row r="219">
          <cell r="A219" t="str">
            <v>PT30</v>
          </cell>
          <cell r="G219">
            <v>9</v>
          </cell>
          <cell r="H219">
            <v>8.9</v>
          </cell>
          <cell r="I219">
            <v>8.6</v>
          </cell>
          <cell r="J219">
            <v>9.9</v>
          </cell>
        </row>
        <row r="220">
          <cell r="A220" t="str">
            <v>RO11</v>
          </cell>
          <cell r="B220">
            <v>5.3</v>
          </cell>
          <cell r="C220">
            <v>6.2</v>
          </cell>
          <cell r="D220">
            <v>6.6</v>
          </cell>
          <cell r="E220">
            <v>7.2</v>
          </cell>
          <cell r="F220">
            <v>6.8</v>
          </cell>
          <cell r="G220">
            <v>7.9</v>
          </cell>
          <cell r="H220">
            <v>7.4</v>
          </cell>
          <cell r="I220">
            <v>8</v>
          </cell>
          <cell r="J220">
            <v>9.9</v>
          </cell>
        </row>
        <row r="221">
          <cell r="A221" t="str">
            <v>RO12</v>
          </cell>
          <cell r="B221">
            <v>5.6</v>
          </cell>
          <cell r="C221">
            <v>5.8</v>
          </cell>
          <cell r="D221">
            <v>7.4</v>
          </cell>
          <cell r="E221">
            <v>6.5</v>
          </cell>
          <cell r="F221">
            <v>5.7</v>
          </cell>
          <cell r="G221">
            <v>7.5</v>
          </cell>
          <cell r="H221">
            <v>8.3000000000000007</v>
          </cell>
          <cell r="I221">
            <v>9.3000000000000007</v>
          </cell>
          <cell r="J221">
            <v>9.9</v>
          </cell>
        </row>
        <row r="222">
          <cell r="A222" t="str">
            <v>RO21</v>
          </cell>
          <cell r="B222">
            <v>4.5999999999999996</v>
          </cell>
          <cell r="C222">
            <v>4.5999999999999996</v>
          </cell>
          <cell r="D222">
            <v>4.3</v>
          </cell>
          <cell r="E222">
            <v>5.0999999999999996</v>
          </cell>
          <cell r="F222">
            <v>5.6</v>
          </cell>
          <cell r="G222">
            <v>6</v>
          </cell>
          <cell r="H222">
            <v>6.9</v>
          </cell>
          <cell r="I222">
            <v>7.4</v>
          </cell>
          <cell r="J222">
            <v>7.8</v>
          </cell>
        </row>
        <row r="223">
          <cell r="A223" t="str">
            <v>RO22</v>
          </cell>
          <cell r="B223">
            <v>6.5</v>
          </cell>
          <cell r="C223">
            <v>5.3</v>
          </cell>
          <cell r="D223">
            <v>5.6</v>
          </cell>
          <cell r="E223">
            <v>7</v>
          </cell>
          <cell r="F223">
            <v>6.5</v>
          </cell>
          <cell r="G223">
            <v>6.2</v>
          </cell>
          <cell r="H223">
            <v>7.4</v>
          </cell>
          <cell r="I223">
            <v>7.7</v>
          </cell>
          <cell r="J223">
            <v>7.4</v>
          </cell>
        </row>
        <row r="224">
          <cell r="A224" t="str">
            <v>RO31</v>
          </cell>
          <cell r="B224">
            <v>3.9</v>
          </cell>
          <cell r="C224">
            <v>5</v>
          </cell>
          <cell r="D224">
            <v>5.9</v>
          </cell>
          <cell r="E224">
            <v>5.7</v>
          </cell>
          <cell r="F224">
            <v>5.7</v>
          </cell>
          <cell r="G224">
            <v>6.4</v>
          </cell>
          <cell r="H224">
            <v>6.1</v>
          </cell>
          <cell r="I224">
            <v>6.6</v>
          </cell>
          <cell r="J224">
            <v>6.8</v>
          </cell>
        </row>
        <row r="225">
          <cell r="A225" t="str">
            <v>RO32</v>
          </cell>
          <cell r="B225">
            <v>16.3</v>
          </cell>
          <cell r="C225">
            <v>16</v>
          </cell>
          <cell r="D225">
            <v>15.9</v>
          </cell>
          <cell r="E225">
            <v>19.899999999999999</v>
          </cell>
          <cell r="F225">
            <v>19</v>
          </cell>
          <cell r="G225">
            <v>20.399999999999999</v>
          </cell>
          <cell r="H225">
            <v>22.1</v>
          </cell>
          <cell r="I225">
            <v>24.1</v>
          </cell>
          <cell r="J225">
            <v>24.5</v>
          </cell>
        </row>
        <row r="226">
          <cell r="A226" t="str">
            <v>RO41</v>
          </cell>
          <cell r="B226">
            <v>5.0999999999999996</v>
          </cell>
          <cell r="C226">
            <v>5.0999999999999996</v>
          </cell>
          <cell r="D226">
            <v>4.9000000000000004</v>
          </cell>
          <cell r="E226">
            <v>5.3</v>
          </cell>
          <cell r="F226">
            <v>6.1</v>
          </cell>
          <cell r="G226">
            <v>7.7</v>
          </cell>
          <cell r="H226">
            <v>7.8</v>
          </cell>
          <cell r="I226">
            <v>8.1999999999999993</v>
          </cell>
          <cell r="J226">
            <v>8.6</v>
          </cell>
        </row>
        <row r="227">
          <cell r="A227" t="str">
            <v>RO42</v>
          </cell>
          <cell r="B227">
            <v>7.1</v>
          </cell>
          <cell r="C227">
            <v>7.4</v>
          </cell>
          <cell r="D227">
            <v>8.1</v>
          </cell>
          <cell r="E227">
            <v>8.1</v>
          </cell>
          <cell r="F227">
            <v>8.4</v>
          </cell>
          <cell r="G227">
            <v>9</v>
          </cell>
          <cell r="H227">
            <v>9.5</v>
          </cell>
          <cell r="I227">
            <v>9.5</v>
          </cell>
          <cell r="J227">
            <v>10</v>
          </cell>
        </row>
        <row r="228">
          <cell r="A228" t="str">
            <v>SI03</v>
          </cell>
        </row>
        <row r="229">
          <cell r="A229" t="str">
            <v>SI04</v>
          </cell>
        </row>
        <row r="230">
          <cell r="A230" t="str">
            <v>SK01</v>
          </cell>
          <cell r="B230">
            <v>18.3</v>
          </cell>
          <cell r="C230">
            <v>17.7</v>
          </cell>
          <cell r="D230">
            <v>17</v>
          </cell>
          <cell r="E230">
            <v>18.2</v>
          </cell>
          <cell r="F230">
            <v>18.600000000000001</v>
          </cell>
          <cell r="G230">
            <v>17.600000000000001</v>
          </cell>
          <cell r="H230">
            <v>19.7</v>
          </cell>
          <cell r="I230">
            <v>20.2</v>
          </cell>
          <cell r="J230">
            <v>20.6</v>
          </cell>
        </row>
        <row r="231">
          <cell r="A231" t="str">
            <v>SK02</v>
          </cell>
          <cell r="B231">
            <v>5.8</v>
          </cell>
          <cell r="C231">
            <v>5.5</v>
          </cell>
          <cell r="D231">
            <v>6.6</v>
          </cell>
          <cell r="E231">
            <v>6.2</v>
          </cell>
          <cell r="F231">
            <v>6.8</v>
          </cell>
          <cell r="G231">
            <v>7.2</v>
          </cell>
          <cell r="H231">
            <v>8.1999999999999993</v>
          </cell>
          <cell r="I231">
            <v>9.6999999999999993</v>
          </cell>
          <cell r="J231">
            <v>9.8000000000000007</v>
          </cell>
        </row>
        <row r="232">
          <cell r="A232" t="str">
            <v>SK03</v>
          </cell>
          <cell r="B232">
            <v>6.1</v>
          </cell>
          <cell r="C232">
            <v>5.9</v>
          </cell>
          <cell r="D232">
            <v>5.7</v>
          </cell>
          <cell r="E232">
            <v>7.1</v>
          </cell>
          <cell r="F232">
            <v>7.8</v>
          </cell>
          <cell r="G232">
            <v>8.4</v>
          </cell>
          <cell r="H232">
            <v>10.199999999999999</v>
          </cell>
          <cell r="I232">
            <v>9.5</v>
          </cell>
          <cell r="J232">
            <v>8.6</v>
          </cell>
        </row>
        <row r="233">
          <cell r="A233" t="str">
            <v>SK04</v>
          </cell>
          <cell r="B233">
            <v>5.8</v>
          </cell>
          <cell r="C233">
            <v>6</v>
          </cell>
          <cell r="D233">
            <v>6.4</v>
          </cell>
          <cell r="E233">
            <v>6.8</v>
          </cell>
          <cell r="F233">
            <v>6.8</v>
          </cell>
          <cell r="G233">
            <v>7.5</v>
          </cell>
          <cell r="H233">
            <v>8</v>
          </cell>
          <cell r="I233">
            <v>9.1999999999999993</v>
          </cell>
          <cell r="J233">
            <v>9.4</v>
          </cell>
        </row>
        <row r="234">
          <cell r="A234" t="str">
            <v>FI19</v>
          </cell>
          <cell r="B234">
            <v>16.399999999999999</v>
          </cell>
          <cell r="C234">
            <v>17.2</v>
          </cell>
          <cell r="D234">
            <v>18.5</v>
          </cell>
          <cell r="E234">
            <v>18</v>
          </cell>
          <cell r="F234">
            <v>18.100000000000001</v>
          </cell>
          <cell r="G234">
            <v>18.399999999999999</v>
          </cell>
          <cell r="H234">
            <v>19.600000000000001</v>
          </cell>
          <cell r="I234">
            <v>19.899999999999999</v>
          </cell>
          <cell r="J234">
            <v>20.399999999999999</v>
          </cell>
        </row>
        <row r="235">
          <cell r="A235" t="str">
            <v>FI1B</v>
          </cell>
          <cell r="H235">
            <v>24.9</v>
          </cell>
          <cell r="I235">
            <v>25.7</v>
          </cell>
          <cell r="J235">
            <v>26.8</v>
          </cell>
        </row>
        <row r="236">
          <cell r="A236" t="str">
            <v>FI1C</v>
          </cell>
          <cell r="H236">
            <v>18.600000000000001</v>
          </cell>
          <cell r="I236">
            <v>18.399999999999999</v>
          </cell>
          <cell r="J236">
            <v>19.899999999999999</v>
          </cell>
        </row>
        <row r="237">
          <cell r="A237" t="str">
            <v>FI1D</v>
          </cell>
          <cell r="H237">
            <v>19.399999999999999</v>
          </cell>
          <cell r="I237">
            <v>19.600000000000001</v>
          </cell>
          <cell r="J237">
            <v>19.100000000000001</v>
          </cell>
        </row>
        <row r="238">
          <cell r="A238" t="str">
            <v>FI20</v>
          </cell>
          <cell r="F238">
            <v>20</v>
          </cell>
          <cell r="G238">
            <v>15.5</v>
          </cell>
          <cell r="I238">
            <v>15.6</v>
          </cell>
          <cell r="J238">
            <v>18.100000000000001</v>
          </cell>
        </row>
        <row r="239">
          <cell r="A239" t="str">
            <v>SE11</v>
          </cell>
          <cell r="B239">
            <v>28.6</v>
          </cell>
          <cell r="C239">
            <v>29.3</v>
          </cell>
          <cell r="D239">
            <v>24.3</v>
          </cell>
          <cell r="E239">
            <v>25.4</v>
          </cell>
          <cell r="F239">
            <v>26.4</v>
          </cell>
          <cell r="G239">
            <v>26.7</v>
          </cell>
          <cell r="H239">
            <v>27.5</v>
          </cell>
          <cell r="I239">
            <v>28.2</v>
          </cell>
          <cell r="J239">
            <v>28.6</v>
          </cell>
        </row>
        <row r="240">
          <cell r="A240" t="str">
            <v>SE12</v>
          </cell>
          <cell r="B240">
            <v>20.3</v>
          </cell>
          <cell r="C240">
            <v>20.3</v>
          </cell>
          <cell r="D240">
            <v>18.5</v>
          </cell>
          <cell r="E240">
            <v>18.3</v>
          </cell>
          <cell r="F240">
            <v>19.100000000000001</v>
          </cell>
          <cell r="G240">
            <v>19.399999999999999</v>
          </cell>
          <cell r="H240">
            <v>20.5</v>
          </cell>
          <cell r="I240">
            <v>21</v>
          </cell>
          <cell r="J240">
            <v>21</v>
          </cell>
        </row>
        <row r="241">
          <cell r="A241" t="str">
            <v>SE21</v>
          </cell>
          <cell r="B241">
            <v>14.4</v>
          </cell>
          <cell r="C241">
            <v>14.8</v>
          </cell>
          <cell r="D241">
            <v>13.9</v>
          </cell>
          <cell r="E241">
            <v>15.3</v>
          </cell>
          <cell r="F241">
            <v>15.3</v>
          </cell>
          <cell r="G241">
            <v>16.600000000000001</v>
          </cell>
          <cell r="H241">
            <v>17.5</v>
          </cell>
          <cell r="I241">
            <v>16.100000000000001</v>
          </cell>
          <cell r="J241">
            <v>16.5</v>
          </cell>
        </row>
        <row r="242">
          <cell r="A242" t="str">
            <v>SE22</v>
          </cell>
          <cell r="B242">
            <v>20.3</v>
          </cell>
          <cell r="C242">
            <v>21.3</v>
          </cell>
          <cell r="D242">
            <v>20.100000000000001</v>
          </cell>
          <cell r="E242">
            <v>19.899999999999999</v>
          </cell>
          <cell r="F242">
            <v>20.3</v>
          </cell>
          <cell r="G242">
            <v>19.5</v>
          </cell>
          <cell r="H242">
            <v>20.399999999999999</v>
          </cell>
          <cell r="I242">
            <v>21.8</v>
          </cell>
          <cell r="J242">
            <v>23.5</v>
          </cell>
        </row>
        <row r="243">
          <cell r="A243" t="str">
            <v>SE23</v>
          </cell>
          <cell r="B243">
            <v>20.5</v>
          </cell>
          <cell r="C243">
            <v>22.1</v>
          </cell>
          <cell r="D243">
            <v>18.5</v>
          </cell>
          <cell r="E243">
            <v>19.600000000000001</v>
          </cell>
          <cell r="F243">
            <v>19.899999999999999</v>
          </cell>
          <cell r="G243">
            <v>20.399999999999999</v>
          </cell>
          <cell r="H243">
            <v>20.3</v>
          </cell>
          <cell r="I243">
            <v>21</v>
          </cell>
          <cell r="J243">
            <v>22.3</v>
          </cell>
        </row>
        <row r="244">
          <cell r="A244" t="str">
            <v>SE31</v>
          </cell>
          <cell r="B244">
            <v>17</v>
          </cell>
          <cell r="C244">
            <v>18.7</v>
          </cell>
          <cell r="D244">
            <v>15.1</v>
          </cell>
          <cell r="E244">
            <v>16</v>
          </cell>
          <cell r="F244">
            <v>16.399999999999999</v>
          </cell>
          <cell r="G244">
            <v>17</v>
          </cell>
          <cell r="H244">
            <v>17.3</v>
          </cell>
          <cell r="I244">
            <v>17.2</v>
          </cell>
          <cell r="J244">
            <v>16.399999999999999</v>
          </cell>
        </row>
        <row r="245">
          <cell r="A245" t="str">
            <v>SE32</v>
          </cell>
          <cell r="B245">
            <v>15.1</v>
          </cell>
          <cell r="C245">
            <v>17</v>
          </cell>
          <cell r="D245">
            <v>17.399999999999999</v>
          </cell>
          <cell r="E245">
            <v>16.7</v>
          </cell>
          <cell r="F245">
            <v>17.8</v>
          </cell>
          <cell r="G245">
            <v>17.7</v>
          </cell>
          <cell r="H245">
            <v>18.600000000000001</v>
          </cell>
          <cell r="I245">
            <v>19</v>
          </cell>
          <cell r="J245">
            <v>20</v>
          </cell>
        </row>
        <row r="246">
          <cell r="A246" t="str">
            <v>SE33</v>
          </cell>
          <cell r="B246">
            <v>20.2</v>
          </cell>
          <cell r="C246">
            <v>21.2</v>
          </cell>
          <cell r="D246">
            <v>18.600000000000001</v>
          </cell>
          <cell r="E246">
            <v>19.3</v>
          </cell>
          <cell r="F246">
            <v>17.899999999999999</v>
          </cell>
          <cell r="G246">
            <v>18.600000000000001</v>
          </cell>
          <cell r="H246">
            <v>21.4</v>
          </cell>
          <cell r="I246">
            <v>21.2</v>
          </cell>
          <cell r="J246">
            <v>20.8</v>
          </cell>
        </row>
        <row r="247">
          <cell r="A247" t="str">
            <v>UKC1</v>
          </cell>
          <cell r="B247">
            <v>12</v>
          </cell>
          <cell r="C247">
            <v>11</v>
          </cell>
          <cell r="D247">
            <v>11.6</v>
          </cell>
          <cell r="E247">
            <v>11.3</v>
          </cell>
          <cell r="F247">
            <v>14</v>
          </cell>
          <cell r="G247">
            <v>13.4</v>
          </cell>
          <cell r="H247">
            <v>12.8</v>
          </cell>
          <cell r="I247">
            <v>14.3</v>
          </cell>
          <cell r="J247">
            <v>14.9</v>
          </cell>
        </row>
        <row r="248">
          <cell r="A248" t="str">
            <v>UKC2</v>
          </cell>
          <cell r="B248">
            <v>13.3</v>
          </cell>
          <cell r="C248">
            <v>12</v>
          </cell>
          <cell r="D248">
            <v>14.1</v>
          </cell>
          <cell r="E248">
            <v>12.9</v>
          </cell>
          <cell r="F248">
            <v>15.2</v>
          </cell>
          <cell r="G248">
            <v>16.7</v>
          </cell>
          <cell r="H248">
            <v>14.2</v>
          </cell>
          <cell r="I248">
            <v>15.6</v>
          </cell>
          <cell r="J248">
            <v>16</v>
          </cell>
        </row>
        <row r="249">
          <cell r="A249" t="str">
            <v>UKD1</v>
          </cell>
          <cell r="B249">
            <v>10.3</v>
          </cell>
          <cell r="C249">
            <v>11.6</v>
          </cell>
          <cell r="D249">
            <v>12.7</v>
          </cell>
          <cell r="E249">
            <v>11.2</v>
          </cell>
          <cell r="F249">
            <v>13.7</v>
          </cell>
          <cell r="G249">
            <v>15.4</v>
          </cell>
          <cell r="H249">
            <v>12.8</v>
          </cell>
          <cell r="I249">
            <v>12.7</v>
          </cell>
          <cell r="J249">
            <v>15</v>
          </cell>
        </row>
        <row r="250">
          <cell r="A250" t="str">
            <v>UKD3</v>
          </cell>
          <cell r="B250">
            <v>13</v>
          </cell>
          <cell r="C250">
            <v>14</v>
          </cell>
          <cell r="D250">
            <v>14.9</v>
          </cell>
          <cell r="E250">
            <v>13.8</v>
          </cell>
          <cell r="F250">
            <v>15</v>
          </cell>
          <cell r="G250">
            <v>14.5</v>
          </cell>
          <cell r="H250">
            <v>15.2</v>
          </cell>
          <cell r="I250">
            <v>17.2</v>
          </cell>
          <cell r="J250">
            <v>15.8</v>
          </cell>
        </row>
        <row r="251">
          <cell r="A251" t="str">
            <v>UKD4</v>
          </cell>
          <cell r="B251">
            <v>12.6</v>
          </cell>
          <cell r="C251">
            <v>14.2</v>
          </cell>
          <cell r="D251">
            <v>14.2</v>
          </cell>
          <cell r="E251">
            <v>12.9</v>
          </cell>
          <cell r="F251">
            <v>12.4</v>
          </cell>
          <cell r="G251">
            <v>15.3</v>
          </cell>
          <cell r="H251">
            <v>15.2</v>
          </cell>
          <cell r="I251">
            <v>13.4</v>
          </cell>
          <cell r="J251">
            <v>14.9</v>
          </cell>
        </row>
        <row r="252">
          <cell r="A252" t="str">
            <v>UKD6</v>
          </cell>
          <cell r="H252">
            <v>18.8</v>
          </cell>
          <cell r="I252">
            <v>20.8</v>
          </cell>
          <cell r="J252">
            <v>20.6</v>
          </cell>
        </row>
        <row r="253">
          <cell r="A253" t="str">
            <v>UKD7</v>
          </cell>
          <cell r="H253">
            <v>14.5</v>
          </cell>
          <cell r="I253">
            <v>14.4</v>
          </cell>
          <cell r="J253">
            <v>14.2</v>
          </cell>
        </row>
        <row r="254">
          <cell r="A254" t="str">
            <v>UKE1</v>
          </cell>
          <cell r="B254">
            <v>9.8000000000000007</v>
          </cell>
          <cell r="C254">
            <v>9.1999999999999993</v>
          </cell>
          <cell r="D254">
            <v>13.4</v>
          </cell>
          <cell r="E254">
            <v>13.2</v>
          </cell>
          <cell r="F254">
            <v>12.1</v>
          </cell>
          <cell r="G254">
            <v>12.4</v>
          </cell>
          <cell r="H254">
            <v>11.5</v>
          </cell>
          <cell r="I254">
            <v>12</v>
          </cell>
          <cell r="J254">
            <v>11.9</v>
          </cell>
        </row>
        <row r="255">
          <cell r="A255" t="str">
            <v>UKE2</v>
          </cell>
          <cell r="B255">
            <v>13.3</v>
          </cell>
          <cell r="C255">
            <v>15.9</v>
          </cell>
          <cell r="D255">
            <v>14.2</v>
          </cell>
          <cell r="E255">
            <v>13.7</v>
          </cell>
          <cell r="F255">
            <v>16</v>
          </cell>
          <cell r="G255">
            <v>20.8</v>
          </cell>
          <cell r="H255">
            <v>16.600000000000001</v>
          </cell>
          <cell r="I255">
            <v>15.2</v>
          </cell>
          <cell r="J255">
            <v>15.7</v>
          </cell>
        </row>
        <row r="256">
          <cell r="A256" t="str">
            <v>UKE3</v>
          </cell>
          <cell r="B256">
            <v>10.8</v>
          </cell>
          <cell r="C256">
            <v>12.5</v>
          </cell>
          <cell r="D256">
            <v>12.6</v>
          </cell>
          <cell r="E256">
            <v>13.6</v>
          </cell>
          <cell r="F256">
            <v>12.6</v>
          </cell>
          <cell r="G256">
            <v>15.1</v>
          </cell>
          <cell r="H256">
            <v>13.3</v>
          </cell>
          <cell r="I256">
            <v>14.3</v>
          </cell>
          <cell r="J256">
            <v>15</v>
          </cell>
        </row>
        <row r="257">
          <cell r="A257" t="str">
            <v>UKE4</v>
          </cell>
          <cell r="B257">
            <v>14.4</v>
          </cell>
          <cell r="C257">
            <v>14.7</v>
          </cell>
          <cell r="D257">
            <v>13.9</v>
          </cell>
          <cell r="E257">
            <v>13.6</v>
          </cell>
          <cell r="F257">
            <v>15.1</v>
          </cell>
          <cell r="G257">
            <v>15.7</v>
          </cell>
          <cell r="H257">
            <v>15.8</v>
          </cell>
          <cell r="I257">
            <v>14.9</v>
          </cell>
          <cell r="J257">
            <v>14.8</v>
          </cell>
        </row>
        <row r="258">
          <cell r="A258" t="str">
            <v>UKF1</v>
          </cell>
          <cell r="B258">
            <v>12.9</v>
          </cell>
          <cell r="C258">
            <v>14.2</v>
          </cell>
          <cell r="D258">
            <v>13</v>
          </cell>
          <cell r="E258">
            <v>12.7</v>
          </cell>
          <cell r="F258">
            <v>13.2</v>
          </cell>
          <cell r="G258">
            <v>15.5</v>
          </cell>
          <cell r="H258">
            <v>14.1</v>
          </cell>
          <cell r="I258">
            <v>15</v>
          </cell>
          <cell r="J258">
            <v>14.5</v>
          </cell>
        </row>
        <row r="259">
          <cell r="A259" t="str">
            <v>UKF2</v>
          </cell>
          <cell r="B259">
            <v>12.5</v>
          </cell>
          <cell r="C259">
            <v>11.7</v>
          </cell>
          <cell r="D259">
            <v>11.7</v>
          </cell>
          <cell r="E259">
            <v>14.1</v>
          </cell>
          <cell r="F259">
            <v>11.9</v>
          </cell>
          <cell r="G259">
            <v>15.4</v>
          </cell>
          <cell r="H259">
            <v>15.2</v>
          </cell>
          <cell r="I259">
            <v>15.4</v>
          </cell>
          <cell r="J259">
            <v>15.2</v>
          </cell>
        </row>
        <row r="260">
          <cell r="A260" t="str">
            <v>UKF3</v>
          </cell>
          <cell r="B260">
            <v>11.5</v>
          </cell>
          <cell r="C260">
            <v>12.1</v>
          </cell>
          <cell r="D260">
            <v>13.4</v>
          </cell>
          <cell r="E260">
            <v>10.6</v>
          </cell>
          <cell r="F260">
            <v>11.3</v>
          </cell>
          <cell r="G260">
            <v>11.8</v>
          </cell>
          <cell r="H260">
            <v>12.6</v>
          </cell>
          <cell r="I260">
            <v>11.9</v>
          </cell>
          <cell r="J260">
            <v>11.4</v>
          </cell>
        </row>
        <row r="261">
          <cell r="A261" t="str">
            <v>UKG1</v>
          </cell>
          <cell r="B261">
            <v>14.7</v>
          </cell>
          <cell r="C261">
            <v>15.6</v>
          </cell>
          <cell r="D261">
            <v>16.3</v>
          </cell>
          <cell r="E261">
            <v>14.9</v>
          </cell>
          <cell r="F261">
            <v>13.2</v>
          </cell>
          <cell r="G261">
            <v>14.8</v>
          </cell>
          <cell r="H261">
            <v>16.8</v>
          </cell>
          <cell r="I261">
            <v>17.2</v>
          </cell>
          <cell r="J261">
            <v>16.8</v>
          </cell>
        </row>
        <row r="262">
          <cell r="A262" t="str">
            <v>UKG2</v>
          </cell>
          <cell r="B262">
            <v>10.3</v>
          </cell>
          <cell r="C262">
            <v>12.4</v>
          </cell>
          <cell r="D262">
            <v>12.7</v>
          </cell>
          <cell r="E262">
            <v>12.7</v>
          </cell>
          <cell r="F262">
            <v>13.2</v>
          </cell>
          <cell r="G262">
            <v>14.3</v>
          </cell>
          <cell r="H262">
            <v>13.8</v>
          </cell>
          <cell r="I262">
            <v>15</v>
          </cell>
          <cell r="J262">
            <v>15.7</v>
          </cell>
        </row>
        <row r="263">
          <cell r="A263" t="str">
            <v>UKG3</v>
          </cell>
          <cell r="B263">
            <v>11.1</v>
          </cell>
          <cell r="C263">
            <v>13.7</v>
          </cell>
          <cell r="D263">
            <v>12.6</v>
          </cell>
          <cell r="E263">
            <v>13.1</v>
          </cell>
          <cell r="F263">
            <v>12.7</v>
          </cell>
          <cell r="G263">
            <v>14.8</v>
          </cell>
          <cell r="H263">
            <v>14.2</v>
          </cell>
          <cell r="I263">
            <v>14.1</v>
          </cell>
          <cell r="J263">
            <v>14.9</v>
          </cell>
        </row>
        <row r="264">
          <cell r="A264" t="str">
            <v>UKH1</v>
          </cell>
          <cell r="B264">
            <v>13.3</v>
          </cell>
          <cell r="C264">
            <v>14</v>
          </cell>
          <cell r="D264">
            <v>13.2</v>
          </cell>
          <cell r="E264">
            <v>13.6</v>
          </cell>
          <cell r="F264">
            <v>14.3</v>
          </cell>
          <cell r="G264">
            <v>16.2</v>
          </cell>
          <cell r="H264">
            <v>15.8</v>
          </cell>
          <cell r="I264">
            <v>15.2</v>
          </cell>
          <cell r="J264">
            <v>16.100000000000001</v>
          </cell>
        </row>
        <row r="265">
          <cell r="A265" t="str">
            <v>UKH2</v>
          </cell>
          <cell r="B265">
            <v>15.4</v>
          </cell>
          <cell r="C265">
            <v>15.7</v>
          </cell>
          <cell r="D265">
            <v>15.9</v>
          </cell>
          <cell r="E265">
            <v>16.5</v>
          </cell>
          <cell r="F265">
            <v>16.2</v>
          </cell>
          <cell r="G265">
            <v>16.600000000000001</v>
          </cell>
          <cell r="H265">
            <v>18.899999999999999</v>
          </cell>
          <cell r="I265">
            <v>18.5</v>
          </cell>
          <cell r="J265">
            <v>18</v>
          </cell>
        </row>
        <row r="266">
          <cell r="A266" t="str">
            <v>UKH3</v>
          </cell>
          <cell r="B266">
            <v>13.5</v>
          </cell>
          <cell r="C266">
            <v>11.8</v>
          </cell>
          <cell r="D266">
            <v>10.9</v>
          </cell>
          <cell r="E266">
            <v>11.8</v>
          </cell>
          <cell r="F266">
            <v>13.1</v>
          </cell>
          <cell r="G266">
            <v>12.6</v>
          </cell>
          <cell r="H266">
            <v>13.1</v>
          </cell>
          <cell r="I266">
            <v>12.9</v>
          </cell>
          <cell r="J266">
            <v>13.8</v>
          </cell>
        </row>
        <row r="267">
          <cell r="A267" t="str">
            <v>UKI3</v>
          </cell>
        </row>
        <row r="268">
          <cell r="A268" t="str">
            <v>UKI4</v>
          </cell>
        </row>
        <row r="269">
          <cell r="A269" t="str">
            <v>UKI5</v>
          </cell>
        </row>
        <row r="270">
          <cell r="A270" t="str">
            <v>UKI6</v>
          </cell>
        </row>
        <row r="271">
          <cell r="A271" t="str">
            <v>UKI7</v>
          </cell>
        </row>
        <row r="272">
          <cell r="A272" t="str">
            <v>UKJ1</v>
          </cell>
          <cell r="B272">
            <v>19.3</v>
          </cell>
          <cell r="C272">
            <v>19.100000000000001</v>
          </cell>
          <cell r="D272">
            <v>17.8</v>
          </cell>
          <cell r="E272">
            <v>18.399999999999999</v>
          </cell>
          <cell r="F272">
            <v>19.399999999999999</v>
          </cell>
          <cell r="G272">
            <v>19.399999999999999</v>
          </cell>
          <cell r="H272">
            <v>19</v>
          </cell>
          <cell r="I272">
            <v>19.3</v>
          </cell>
          <cell r="J272">
            <v>19.600000000000001</v>
          </cell>
        </row>
        <row r="273">
          <cell r="A273" t="str">
            <v>UKJ2</v>
          </cell>
          <cell r="B273">
            <v>18.5</v>
          </cell>
          <cell r="C273">
            <v>17.3</v>
          </cell>
          <cell r="D273">
            <v>18.600000000000001</v>
          </cell>
          <cell r="E273">
            <v>16.600000000000001</v>
          </cell>
          <cell r="F273">
            <v>18.2</v>
          </cell>
          <cell r="G273">
            <v>18.8</v>
          </cell>
          <cell r="H273">
            <v>19.600000000000001</v>
          </cell>
          <cell r="I273">
            <v>19.2</v>
          </cell>
          <cell r="J273">
            <v>19.2</v>
          </cell>
        </row>
        <row r="274">
          <cell r="A274" t="str">
            <v>UKJ3</v>
          </cell>
          <cell r="B274">
            <v>15.7</v>
          </cell>
          <cell r="C274">
            <v>15.2</v>
          </cell>
          <cell r="D274">
            <v>13.3</v>
          </cell>
          <cell r="E274">
            <v>16.5</v>
          </cell>
          <cell r="F274">
            <v>16.8</v>
          </cell>
          <cell r="G274">
            <v>15.8</v>
          </cell>
          <cell r="H274">
            <v>15.5</v>
          </cell>
          <cell r="I274">
            <v>16.3</v>
          </cell>
          <cell r="J274">
            <v>17.3</v>
          </cell>
        </row>
        <row r="275">
          <cell r="A275" t="str">
            <v>UKJ4</v>
          </cell>
          <cell r="B275">
            <v>13.2</v>
          </cell>
          <cell r="C275">
            <v>12.2</v>
          </cell>
          <cell r="D275">
            <v>11.2</v>
          </cell>
          <cell r="E275">
            <v>13.5</v>
          </cell>
          <cell r="F275">
            <v>13.4</v>
          </cell>
          <cell r="G275">
            <v>16</v>
          </cell>
          <cell r="H275">
            <v>14.2</v>
          </cell>
          <cell r="I275">
            <v>14</v>
          </cell>
          <cell r="J275">
            <v>15.1</v>
          </cell>
        </row>
        <row r="276">
          <cell r="A276" t="str">
            <v>UKK1</v>
          </cell>
          <cell r="B276">
            <v>16.2</v>
          </cell>
          <cell r="C276">
            <v>17.399999999999999</v>
          </cell>
          <cell r="D276">
            <v>17.7</v>
          </cell>
          <cell r="E276">
            <v>16</v>
          </cell>
          <cell r="F276">
            <v>17.600000000000001</v>
          </cell>
          <cell r="G276">
            <v>18.600000000000001</v>
          </cell>
          <cell r="H276">
            <v>18.399999999999999</v>
          </cell>
          <cell r="I276">
            <v>19.3</v>
          </cell>
          <cell r="J276">
            <v>19.2</v>
          </cell>
        </row>
        <row r="277">
          <cell r="A277" t="str">
            <v>UKK2</v>
          </cell>
          <cell r="B277">
            <v>14</v>
          </cell>
          <cell r="C277">
            <v>12</v>
          </cell>
          <cell r="D277">
            <v>12.9</v>
          </cell>
          <cell r="E277">
            <v>12.7</v>
          </cell>
          <cell r="F277">
            <v>14.4</v>
          </cell>
          <cell r="G277">
            <v>12.6</v>
          </cell>
          <cell r="H277">
            <v>14.6</v>
          </cell>
          <cell r="I277">
            <v>16.100000000000001</v>
          </cell>
          <cell r="J277">
            <v>14.2</v>
          </cell>
        </row>
        <row r="278">
          <cell r="A278" t="str">
            <v>UKK3</v>
          </cell>
          <cell r="B278">
            <v>11.7</v>
          </cell>
          <cell r="C278">
            <v>11.3</v>
          </cell>
          <cell r="D278">
            <v>11.2</v>
          </cell>
          <cell r="E278">
            <v>14.8</v>
          </cell>
          <cell r="F278">
            <v>14.9</v>
          </cell>
          <cell r="G278">
            <v>11</v>
          </cell>
          <cell r="H278">
            <v>11.2</v>
          </cell>
          <cell r="I278">
            <v>13.9</v>
          </cell>
          <cell r="J278">
            <v>15.1</v>
          </cell>
        </row>
        <row r="279">
          <cell r="A279" t="str">
            <v>UKK4</v>
          </cell>
          <cell r="B279">
            <v>13.1</v>
          </cell>
          <cell r="C279">
            <v>13.3</v>
          </cell>
          <cell r="D279">
            <v>12.9</v>
          </cell>
          <cell r="E279">
            <v>13</v>
          </cell>
          <cell r="F279">
            <v>15.7</v>
          </cell>
          <cell r="G279">
            <v>13.7</v>
          </cell>
          <cell r="H279">
            <v>14.3</v>
          </cell>
          <cell r="I279">
            <v>14.7</v>
          </cell>
          <cell r="J279">
            <v>14.3</v>
          </cell>
        </row>
        <row r="280">
          <cell r="A280" t="str">
            <v>UKL1</v>
          </cell>
          <cell r="B280">
            <v>14.3</v>
          </cell>
          <cell r="C280">
            <v>14</v>
          </cell>
          <cell r="D280">
            <v>13.7</v>
          </cell>
          <cell r="E280">
            <v>14</v>
          </cell>
          <cell r="F280">
            <v>15.1</v>
          </cell>
          <cell r="G280">
            <v>14.8</v>
          </cell>
          <cell r="H280">
            <v>13.6</v>
          </cell>
          <cell r="I280">
            <v>12.8</v>
          </cell>
          <cell r="J280">
            <v>13.7</v>
          </cell>
        </row>
        <row r="281">
          <cell r="A281" t="str">
            <v>UKL2</v>
          </cell>
          <cell r="B281">
            <v>15.3</v>
          </cell>
          <cell r="C281">
            <v>18.100000000000001</v>
          </cell>
          <cell r="D281">
            <v>20</v>
          </cell>
          <cell r="E281">
            <v>17.7</v>
          </cell>
          <cell r="F281">
            <v>21</v>
          </cell>
          <cell r="G281">
            <v>17</v>
          </cell>
          <cell r="H281">
            <v>18.7</v>
          </cell>
          <cell r="I281">
            <v>17.8</v>
          </cell>
          <cell r="J281">
            <v>19</v>
          </cell>
        </row>
        <row r="282">
          <cell r="A282" t="str">
            <v>UKM2</v>
          </cell>
          <cell r="B282">
            <v>15.7</v>
          </cell>
          <cell r="C282">
            <v>14.9</v>
          </cell>
          <cell r="D282">
            <v>17.2</v>
          </cell>
          <cell r="E282">
            <v>17.600000000000001</v>
          </cell>
          <cell r="F282">
            <v>17.2</v>
          </cell>
          <cell r="G282">
            <v>17.100000000000001</v>
          </cell>
          <cell r="H282">
            <v>18.399999999999999</v>
          </cell>
          <cell r="I282">
            <v>19.399999999999999</v>
          </cell>
          <cell r="J282">
            <v>19</v>
          </cell>
        </row>
        <row r="283">
          <cell r="A283" t="str">
            <v>UKM3</v>
          </cell>
          <cell r="B283">
            <v>15</v>
          </cell>
          <cell r="C283">
            <v>15.6</v>
          </cell>
          <cell r="D283">
            <v>16.100000000000001</v>
          </cell>
          <cell r="E283">
            <v>16.399999999999999</v>
          </cell>
          <cell r="F283">
            <v>16.8</v>
          </cell>
          <cell r="G283">
            <v>17.3</v>
          </cell>
          <cell r="H283">
            <v>18.2</v>
          </cell>
          <cell r="I283">
            <v>17.5</v>
          </cell>
          <cell r="J283">
            <v>17.600000000000001</v>
          </cell>
        </row>
        <row r="284">
          <cell r="A284" t="str">
            <v>UKM5</v>
          </cell>
          <cell r="C284">
            <v>19</v>
          </cell>
          <cell r="D284">
            <v>18.600000000000001</v>
          </cell>
          <cell r="E284">
            <v>19.2</v>
          </cell>
          <cell r="F284">
            <v>20.100000000000001</v>
          </cell>
          <cell r="G284">
            <v>16.7</v>
          </cell>
          <cell r="H284">
            <v>19.399999999999999</v>
          </cell>
          <cell r="I284">
            <v>17.600000000000001</v>
          </cell>
          <cell r="J284">
            <v>19.600000000000001</v>
          </cell>
        </row>
        <row r="285">
          <cell r="A285" t="str">
            <v>UKM6</v>
          </cell>
          <cell r="C285">
            <v>14.4</v>
          </cell>
          <cell r="D285">
            <v>14.4</v>
          </cell>
          <cell r="E285">
            <v>14.3</v>
          </cell>
          <cell r="F285">
            <v>15.5</v>
          </cell>
          <cell r="G285">
            <v>16.100000000000001</v>
          </cell>
          <cell r="H285">
            <v>15.8</v>
          </cell>
          <cell r="I285">
            <v>15.1</v>
          </cell>
          <cell r="J285">
            <v>17.2</v>
          </cell>
        </row>
        <row r="286">
          <cell r="A286" t="str">
            <v>UKN0</v>
          </cell>
          <cell r="B286">
            <v>13.2</v>
          </cell>
          <cell r="C286">
            <v>13.5</v>
          </cell>
          <cell r="D286">
            <v>13.7</v>
          </cell>
          <cell r="E286">
            <v>16.3</v>
          </cell>
          <cell r="F286">
            <v>14.7</v>
          </cell>
          <cell r="G286">
            <v>17.5</v>
          </cell>
          <cell r="H286">
            <v>16.899999999999999</v>
          </cell>
          <cell r="I286">
            <v>17.3</v>
          </cell>
          <cell r="J286">
            <v>17.8</v>
          </cell>
        </row>
        <row r="287">
          <cell r="A287" t="str">
            <v>IS00</v>
          </cell>
          <cell r="B287">
            <v>13.9</v>
          </cell>
          <cell r="C287">
            <v>14.8</v>
          </cell>
          <cell r="D287">
            <v>14.4</v>
          </cell>
          <cell r="E287">
            <v>15.7</v>
          </cell>
          <cell r="F287">
            <v>17.8</v>
          </cell>
          <cell r="G287">
            <v>17.5</v>
          </cell>
          <cell r="H287">
            <v>17.5</v>
          </cell>
          <cell r="I287">
            <v>13.4</v>
          </cell>
          <cell r="J287">
            <v>18.5</v>
          </cell>
        </row>
        <row r="288">
          <cell r="A288" t="str">
            <v>NO01</v>
          </cell>
          <cell r="B288">
            <v>27.2</v>
          </cell>
          <cell r="C288">
            <v>28.5</v>
          </cell>
          <cell r="D288">
            <v>30.3</v>
          </cell>
          <cell r="E288">
            <v>29.8</v>
          </cell>
          <cell r="F288">
            <v>28.4</v>
          </cell>
          <cell r="G288">
            <v>28.4</v>
          </cell>
          <cell r="H288">
            <v>32.6</v>
          </cell>
          <cell r="I288">
            <v>33.6</v>
          </cell>
          <cell r="J288">
            <v>34.6</v>
          </cell>
        </row>
        <row r="289">
          <cell r="A289" t="str">
            <v>NO02</v>
          </cell>
          <cell r="B289">
            <v>18.100000000000001</v>
          </cell>
          <cell r="C289">
            <v>18.600000000000001</v>
          </cell>
          <cell r="D289">
            <v>16.100000000000001</v>
          </cell>
          <cell r="E289">
            <v>15</v>
          </cell>
          <cell r="F289">
            <v>16.899999999999999</v>
          </cell>
          <cell r="G289">
            <v>16.5</v>
          </cell>
          <cell r="H289">
            <v>17.2</v>
          </cell>
          <cell r="I289">
            <v>17.399999999999999</v>
          </cell>
          <cell r="J289">
            <v>18.899999999999999</v>
          </cell>
        </row>
        <row r="290">
          <cell r="A290" t="str">
            <v>NO03</v>
          </cell>
          <cell r="B290">
            <v>14.3</v>
          </cell>
          <cell r="C290">
            <v>18.2</v>
          </cell>
          <cell r="D290">
            <v>19.8</v>
          </cell>
          <cell r="E290">
            <v>19.399999999999999</v>
          </cell>
          <cell r="F290">
            <v>19</v>
          </cell>
          <cell r="G290">
            <v>19.3</v>
          </cell>
          <cell r="H290">
            <v>20</v>
          </cell>
          <cell r="I290">
            <v>20.100000000000001</v>
          </cell>
          <cell r="J290">
            <v>21.4</v>
          </cell>
        </row>
        <row r="291">
          <cell r="A291" t="str">
            <v>NO04</v>
          </cell>
          <cell r="B291">
            <v>18.7</v>
          </cell>
          <cell r="C291">
            <v>19.8</v>
          </cell>
          <cell r="D291">
            <v>20.100000000000001</v>
          </cell>
          <cell r="E291">
            <v>20.100000000000001</v>
          </cell>
          <cell r="F291">
            <v>19</v>
          </cell>
          <cell r="G291">
            <v>20.8</v>
          </cell>
          <cell r="H291">
            <v>21.1</v>
          </cell>
          <cell r="I291">
            <v>21.1</v>
          </cell>
          <cell r="J291">
            <v>23.1</v>
          </cell>
        </row>
        <row r="292">
          <cell r="A292" t="str">
            <v>NO05</v>
          </cell>
          <cell r="B292">
            <v>17.399999999999999</v>
          </cell>
          <cell r="C292">
            <v>19.7</v>
          </cell>
          <cell r="D292">
            <v>21.6</v>
          </cell>
          <cell r="E292">
            <v>21.4</v>
          </cell>
          <cell r="F292">
            <v>20.3</v>
          </cell>
          <cell r="G292">
            <v>21.4</v>
          </cell>
          <cell r="H292">
            <v>21.4</v>
          </cell>
          <cell r="I292">
            <v>21.2</v>
          </cell>
          <cell r="J292">
            <v>23.2</v>
          </cell>
        </row>
        <row r="293">
          <cell r="A293" t="str">
            <v>NO06</v>
          </cell>
          <cell r="B293">
            <v>18.399999999999999</v>
          </cell>
          <cell r="C293">
            <v>19.7</v>
          </cell>
          <cell r="D293">
            <v>22.2</v>
          </cell>
          <cell r="E293">
            <v>22.3</v>
          </cell>
          <cell r="F293">
            <v>22.1</v>
          </cell>
          <cell r="G293">
            <v>22.8</v>
          </cell>
          <cell r="H293">
            <v>24.5</v>
          </cell>
          <cell r="I293">
            <v>24.4</v>
          </cell>
          <cell r="J293">
            <v>23.8</v>
          </cell>
        </row>
        <row r="294">
          <cell r="A294" t="str">
            <v>NO07</v>
          </cell>
          <cell r="B294">
            <v>17.7</v>
          </cell>
          <cell r="C294">
            <v>17.899999999999999</v>
          </cell>
          <cell r="D294">
            <v>20.3</v>
          </cell>
          <cell r="E294">
            <v>20.2</v>
          </cell>
          <cell r="F294">
            <v>19</v>
          </cell>
          <cell r="G294">
            <v>20</v>
          </cell>
          <cell r="H294">
            <v>20.100000000000001</v>
          </cell>
          <cell r="I294">
            <v>19.8</v>
          </cell>
          <cell r="J294">
            <v>22.6</v>
          </cell>
        </row>
        <row r="295">
          <cell r="A295" t="str">
            <v>CH01</v>
          </cell>
          <cell r="D295">
            <v>19.100000000000001</v>
          </cell>
          <cell r="E295">
            <v>19</v>
          </cell>
          <cell r="F295">
            <v>19.7</v>
          </cell>
          <cell r="G295">
            <v>19.899999999999999</v>
          </cell>
          <cell r="H295">
            <v>20.7</v>
          </cell>
          <cell r="I295">
            <v>21.5</v>
          </cell>
          <cell r="J295">
            <v>23.3</v>
          </cell>
        </row>
        <row r="296">
          <cell r="A296" t="str">
            <v>CH02</v>
          </cell>
          <cell r="D296">
            <v>15.8</v>
          </cell>
          <cell r="E296">
            <v>14.9</v>
          </cell>
          <cell r="F296">
            <v>15.4</v>
          </cell>
          <cell r="G296">
            <v>16.399999999999999</v>
          </cell>
          <cell r="H296">
            <v>16.899999999999999</v>
          </cell>
          <cell r="I296">
            <v>17.8</v>
          </cell>
          <cell r="J296">
            <v>18.3</v>
          </cell>
        </row>
        <row r="297">
          <cell r="A297" t="str">
            <v>CH03</v>
          </cell>
          <cell r="D297">
            <v>17.100000000000001</v>
          </cell>
          <cell r="E297">
            <v>16.2</v>
          </cell>
          <cell r="F297">
            <v>17.5</v>
          </cell>
          <cell r="G297">
            <v>18</v>
          </cell>
          <cell r="H297">
            <v>19.600000000000001</v>
          </cell>
          <cell r="I297">
            <v>19.399999999999999</v>
          </cell>
          <cell r="J297">
            <v>19.399999999999999</v>
          </cell>
        </row>
        <row r="298">
          <cell r="A298" t="str">
            <v>CH04</v>
          </cell>
          <cell r="D298">
            <v>20.3</v>
          </cell>
          <cell r="E298">
            <v>18.5</v>
          </cell>
          <cell r="F298">
            <v>20.7</v>
          </cell>
          <cell r="G298">
            <v>20.8</v>
          </cell>
          <cell r="H298">
            <v>21.7</v>
          </cell>
          <cell r="I298">
            <v>22.1</v>
          </cell>
          <cell r="J298">
            <v>23</v>
          </cell>
        </row>
        <row r="299">
          <cell r="A299" t="str">
            <v>CH05</v>
          </cell>
          <cell r="D299">
            <v>11.7</v>
          </cell>
          <cell r="E299">
            <v>11.1</v>
          </cell>
          <cell r="F299">
            <v>12.1</v>
          </cell>
          <cell r="G299">
            <v>13.9</v>
          </cell>
          <cell r="H299">
            <v>14.4</v>
          </cell>
          <cell r="I299">
            <v>14.6</v>
          </cell>
          <cell r="J299">
            <v>15.2</v>
          </cell>
        </row>
        <row r="300">
          <cell r="A300" t="str">
            <v>CH06</v>
          </cell>
          <cell r="D300">
            <v>13</v>
          </cell>
          <cell r="E300">
            <v>13.2</v>
          </cell>
          <cell r="F300">
            <v>14.4</v>
          </cell>
          <cell r="G300">
            <v>14.9</v>
          </cell>
          <cell r="H300">
            <v>14.6</v>
          </cell>
          <cell r="I300">
            <v>15.1</v>
          </cell>
          <cell r="J300">
            <v>16</v>
          </cell>
        </row>
        <row r="301">
          <cell r="A301" t="str">
            <v>CH07</v>
          </cell>
          <cell r="D301">
            <v>10.8</v>
          </cell>
          <cell r="E301">
            <v>14.2</v>
          </cell>
          <cell r="F301">
            <v>15.2</v>
          </cell>
          <cell r="G301">
            <v>15.6</v>
          </cell>
          <cell r="H301">
            <v>16.600000000000001</v>
          </cell>
          <cell r="I301">
            <v>17.7</v>
          </cell>
          <cell r="J301">
            <v>19.2</v>
          </cell>
        </row>
        <row r="302">
          <cell r="A302" t="str">
            <v>MK00</v>
          </cell>
          <cell r="I302">
            <v>8.3000000000000007</v>
          </cell>
          <cell r="J302">
            <v>8.5</v>
          </cell>
        </row>
        <row r="303">
          <cell r="A303" t="str">
            <v>TR10</v>
          </cell>
          <cell r="I303">
            <v>8.5</v>
          </cell>
          <cell r="J303">
            <v>9.3000000000000007</v>
          </cell>
        </row>
        <row r="304">
          <cell r="A304" t="str">
            <v>TR21</v>
          </cell>
          <cell r="I304">
            <v>5.8</v>
          </cell>
          <cell r="J304">
            <v>7.3</v>
          </cell>
        </row>
        <row r="305">
          <cell r="A305" t="str">
            <v>TR22</v>
          </cell>
          <cell r="I305">
            <v>5.2</v>
          </cell>
          <cell r="J305">
            <v>5</v>
          </cell>
        </row>
        <row r="306">
          <cell r="A306" t="str">
            <v>TR31</v>
          </cell>
          <cell r="I306">
            <v>8.6</v>
          </cell>
          <cell r="J306">
            <v>10.9</v>
          </cell>
        </row>
        <row r="307">
          <cell r="A307" t="str">
            <v>TR32</v>
          </cell>
          <cell r="I307">
            <v>6.1</v>
          </cell>
          <cell r="J307">
            <v>6.3</v>
          </cell>
        </row>
        <row r="308">
          <cell r="A308" t="str">
            <v>TR33</v>
          </cell>
          <cell r="I308">
            <v>4.9000000000000004</v>
          </cell>
          <cell r="J308">
            <v>5.5</v>
          </cell>
        </row>
        <row r="309">
          <cell r="A309" t="str">
            <v>TR41</v>
          </cell>
          <cell r="I309">
            <v>6.2</v>
          </cell>
          <cell r="J309">
            <v>5.8</v>
          </cell>
        </row>
        <row r="310">
          <cell r="A310" t="str">
            <v>TR42</v>
          </cell>
          <cell r="I310">
            <v>6.1</v>
          </cell>
          <cell r="J310">
            <v>6.9</v>
          </cell>
        </row>
        <row r="311">
          <cell r="A311" t="str">
            <v>TR51</v>
          </cell>
          <cell r="I311">
            <v>13.5</v>
          </cell>
          <cell r="J311">
            <v>13.4</v>
          </cell>
        </row>
        <row r="312">
          <cell r="A312" t="str">
            <v>TR52</v>
          </cell>
          <cell r="I312">
            <v>7.7</v>
          </cell>
          <cell r="J312">
            <v>7.2</v>
          </cell>
        </row>
        <row r="313">
          <cell r="A313" t="str">
            <v>TR61</v>
          </cell>
          <cell r="I313">
            <v>6.7</v>
          </cell>
          <cell r="J313">
            <v>6.3</v>
          </cell>
        </row>
        <row r="314">
          <cell r="A314" t="str">
            <v>TR62</v>
          </cell>
          <cell r="I314">
            <v>7.7</v>
          </cell>
          <cell r="J314">
            <v>7.2</v>
          </cell>
        </row>
        <row r="315">
          <cell r="A315" t="str">
            <v>TR63</v>
          </cell>
          <cell r="I315">
            <v>6.8</v>
          </cell>
          <cell r="J315">
            <v>5.3</v>
          </cell>
        </row>
        <row r="316">
          <cell r="A316" t="str">
            <v>TR71</v>
          </cell>
          <cell r="I316">
            <v>5.6</v>
          </cell>
          <cell r="J316">
            <v>5.6</v>
          </cell>
        </row>
        <row r="317">
          <cell r="A317" t="str">
            <v>TR72</v>
          </cell>
          <cell r="I317">
            <v>7.8</v>
          </cell>
          <cell r="J317">
            <v>7.2</v>
          </cell>
        </row>
        <row r="318">
          <cell r="A318" t="str">
            <v>TR81</v>
          </cell>
          <cell r="I318">
            <v>5.5</v>
          </cell>
          <cell r="J318">
            <v>4.2</v>
          </cell>
        </row>
        <row r="319">
          <cell r="A319" t="str">
            <v>TR82</v>
          </cell>
          <cell r="I319">
            <v>4.7</v>
          </cell>
          <cell r="J319">
            <v>5.8</v>
          </cell>
        </row>
        <row r="320">
          <cell r="A320" t="str">
            <v>TR83</v>
          </cell>
          <cell r="I320">
            <v>4.4000000000000004</v>
          </cell>
          <cell r="J320">
            <v>6.4</v>
          </cell>
        </row>
        <row r="321">
          <cell r="A321" t="str">
            <v>TR90</v>
          </cell>
          <cell r="I321">
            <v>6.7</v>
          </cell>
          <cell r="J321">
            <v>5.8</v>
          </cell>
        </row>
        <row r="322">
          <cell r="A322" t="str">
            <v>TRA1</v>
          </cell>
          <cell r="I322">
            <v>5</v>
          </cell>
          <cell r="J322">
            <v>6.1</v>
          </cell>
        </row>
        <row r="323">
          <cell r="A323" t="str">
            <v>TRA2</v>
          </cell>
          <cell r="I323">
            <v>4.9000000000000004</v>
          </cell>
          <cell r="J323">
            <v>4.5999999999999996</v>
          </cell>
        </row>
        <row r="324">
          <cell r="A324" t="str">
            <v>TRB1</v>
          </cell>
          <cell r="I324">
            <v>5.3</v>
          </cell>
          <cell r="J324">
            <v>5.8</v>
          </cell>
        </row>
        <row r="325">
          <cell r="A325" t="str">
            <v>TRB2</v>
          </cell>
          <cell r="I325">
            <v>3.4</v>
          </cell>
          <cell r="J325">
            <v>4.5999999999999996</v>
          </cell>
        </row>
        <row r="326">
          <cell r="A326" t="str">
            <v>TRC1</v>
          </cell>
          <cell r="I326">
            <v>5.4</v>
          </cell>
          <cell r="J326">
            <v>3.2</v>
          </cell>
        </row>
        <row r="327">
          <cell r="A327" t="str">
            <v>TRC2</v>
          </cell>
          <cell r="I327">
            <v>5.9</v>
          </cell>
          <cell r="J327">
            <v>6.6</v>
          </cell>
        </row>
        <row r="328">
          <cell r="A328" t="str">
            <v>TRC3</v>
          </cell>
          <cell r="I328">
            <v>8.1999999999999993</v>
          </cell>
          <cell r="J328">
            <v>5.3</v>
          </cell>
        </row>
      </sheetData>
      <sheetData sheetId="4">
        <row r="11">
          <cell r="A11" t="str">
            <v>BE10</v>
          </cell>
          <cell r="B11">
            <v>8.6</v>
          </cell>
          <cell r="C11">
            <v>7.7</v>
          </cell>
          <cell r="D11">
            <v>8.4</v>
          </cell>
          <cell r="E11">
            <v>8.4</v>
          </cell>
          <cell r="F11">
            <v>9.3000000000000007</v>
          </cell>
          <cell r="G11">
            <v>8.3000000000000007</v>
          </cell>
          <cell r="H11">
            <v>8.1</v>
          </cell>
          <cell r="I11">
            <v>8.6</v>
          </cell>
          <cell r="J11">
            <v>7.7</v>
          </cell>
        </row>
        <row r="12">
          <cell r="A12" t="str">
            <v>BE21</v>
          </cell>
          <cell r="B12">
            <v>6.5</v>
          </cell>
          <cell r="C12">
            <v>6.6</v>
          </cell>
          <cell r="D12">
            <v>6.4</v>
          </cell>
          <cell r="E12">
            <v>7.2</v>
          </cell>
          <cell r="F12">
            <v>6.3</v>
          </cell>
          <cell r="G12">
            <v>6.1</v>
          </cell>
          <cell r="H12">
            <v>6.4</v>
          </cell>
          <cell r="I12">
            <v>6.7</v>
          </cell>
          <cell r="J12">
            <v>6.3</v>
          </cell>
        </row>
        <row r="13">
          <cell r="A13" t="str">
            <v>BE22</v>
          </cell>
          <cell r="B13">
            <v>6.4</v>
          </cell>
          <cell r="C13">
            <v>5.5</v>
          </cell>
          <cell r="D13">
            <v>6.9</v>
          </cell>
          <cell r="E13">
            <v>5.3</v>
          </cell>
          <cell r="F13">
            <v>5.5</v>
          </cell>
          <cell r="G13">
            <v>6.3</v>
          </cell>
          <cell r="H13">
            <v>5.9</v>
          </cell>
          <cell r="I13">
            <v>6.2</v>
          </cell>
          <cell r="J13">
            <v>6.6</v>
          </cell>
        </row>
        <row r="14">
          <cell r="A14" t="str">
            <v>BE23</v>
          </cell>
          <cell r="B14">
            <v>7.4</v>
          </cell>
          <cell r="C14">
            <v>8.6999999999999993</v>
          </cell>
          <cell r="D14">
            <v>7.4</v>
          </cell>
          <cell r="E14">
            <v>10.4</v>
          </cell>
          <cell r="F14">
            <v>8.8000000000000007</v>
          </cell>
          <cell r="G14">
            <v>6.9</v>
          </cell>
          <cell r="H14">
            <v>8.1999999999999993</v>
          </cell>
          <cell r="I14">
            <v>7.8</v>
          </cell>
          <cell r="J14">
            <v>7.8</v>
          </cell>
        </row>
        <row r="15">
          <cell r="A15" t="str">
            <v>BE24</v>
          </cell>
          <cell r="B15">
            <v>8.1</v>
          </cell>
          <cell r="C15">
            <v>7.9</v>
          </cell>
          <cell r="D15">
            <v>7.5</v>
          </cell>
          <cell r="E15">
            <v>8.6999999999999993</v>
          </cell>
          <cell r="F15">
            <v>9.5</v>
          </cell>
          <cell r="G15">
            <v>9.5</v>
          </cell>
          <cell r="H15">
            <v>9.5</v>
          </cell>
          <cell r="I15">
            <v>9.8000000000000007</v>
          </cell>
          <cell r="J15">
            <v>10.3</v>
          </cell>
        </row>
        <row r="16">
          <cell r="A16" t="str">
            <v>BE25</v>
          </cell>
          <cell r="B16">
            <v>5.4</v>
          </cell>
          <cell r="C16">
            <v>4.8</v>
          </cell>
          <cell r="D16">
            <v>8.4</v>
          </cell>
          <cell r="E16">
            <v>7</v>
          </cell>
          <cell r="F16">
            <v>5.5</v>
          </cell>
          <cell r="G16">
            <v>6.4</v>
          </cell>
          <cell r="H16">
            <v>7.1</v>
          </cell>
          <cell r="I16">
            <v>6.4</v>
          </cell>
          <cell r="J16">
            <v>7.3</v>
          </cell>
        </row>
        <row r="17">
          <cell r="A17" t="str">
            <v>BE31</v>
          </cell>
          <cell r="B17">
            <v>9.1</v>
          </cell>
          <cell r="C17">
            <v>7.5</v>
          </cell>
          <cell r="D17">
            <v>10.199999999999999</v>
          </cell>
          <cell r="E17">
            <v>12</v>
          </cell>
          <cell r="F17">
            <v>10.199999999999999</v>
          </cell>
          <cell r="G17">
            <v>10.1</v>
          </cell>
          <cell r="H17">
            <v>9.3000000000000007</v>
          </cell>
          <cell r="I17">
            <v>9.9</v>
          </cell>
          <cell r="J17">
            <v>9.6</v>
          </cell>
        </row>
        <row r="18">
          <cell r="A18" t="str">
            <v>BE32</v>
          </cell>
          <cell r="B18">
            <v>6.9</v>
          </cell>
          <cell r="C18">
            <v>6.6</v>
          </cell>
          <cell r="D18">
            <v>7.3</v>
          </cell>
          <cell r="E18">
            <v>8.4</v>
          </cell>
          <cell r="F18">
            <v>5.9</v>
          </cell>
          <cell r="G18">
            <v>6.2</v>
          </cell>
          <cell r="H18">
            <v>7</v>
          </cell>
          <cell r="I18">
            <v>7.6</v>
          </cell>
          <cell r="J18">
            <v>7.8</v>
          </cell>
        </row>
        <row r="19">
          <cell r="A19" t="str">
            <v>BE33</v>
          </cell>
          <cell r="B19">
            <v>7.6</v>
          </cell>
          <cell r="C19">
            <v>6.5</v>
          </cell>
          <cell r="D19">
            <v>6</v>
          </cell>
          <cell r="E19">
            <v>8.3000000000000007</v>
          </cell>
          <cell r="F19">
            <v>8.6999999999999993</v>
          </cell>
          <cell r="G19">
            <v>7.1</v>
          </cell>
          <cell r="H19">
            <v>7.1</v>
          </cell>
          <cell r="I19">
            <v>7.8</v>
          </cell>
          <cell r="J19">
            <v>8</v>
          </cell>
        </row>
        <row r="20">
          <cell r="A20" t="str">
            <v>BE34</v>
          </cell>
          <cell r="B20">
            <v>6.1</v>
          </cell>
          <cell r="C20">
            <v>5.9</v>
          </cell>
          <cell r="D20">
            <v>7.2</v>
          </cell>
          <cell r="E20">
            <v>6.4</v>
          </cell>
          <cell r="F20">
            <v>6.4</v>
          </cell>
          <cell r="G20">
            <v>7.8</v>
          </cell>
          <cell r="H20">
            <v>7.4</v>
          </cell>
          <cell r="I20">
            <v>8.3000000000000007</v>
          </cell>
          <cell r="J20">
            <v>6.8</v>
          </cell>
        </row>
        <row r="21">
          <cell r="A21" t="str">
            <v>BE35</v>
          </cell>
          <cell r="B21">
            <v>9.1999999999999993</v>
          </cell>
          <cell r="C21">
            <v>6.7</v>
          </cell>
          <cell r="D21">
            <v>7.4</v>
          </cell>
          <cell r="E21">
            <v>9.3000000000000007</v>
          </cell>
          <cell r="F21">
            <v>8.1</v>
          </cell>
          <cell r="G21">
            <v>7.1</v>
          </cell>
          <cell r="H21">
            <v>8</v>
          </cell>
          <cell r="I21">
            <v>8.4</v>
          </cell>
          <cell r="J21">
            <v>8.1</v>
          </cell>
        </row>
        <row r="22">
          <cell r="A22" t="str">
            <v>BG31</v>
          </cell>
          <cell r="F22">
            <v>3.3</v>
          </cell>
          <cell r="G22">
            <v>2.1</v>
          </cell>
          <cell r="H22">
            <v>2.2999999999999998</v>
          </cell>
          <cell r="I22">
            <v>2.9</v>
          </cell>
          <cell r="J22">
            <v>2.6</v>
          </cell>
        </row>
        <row r="23">
          <cell r="A23" t="str">
            <v>BG32</v>
          </cell>
          <cell r="F23">
            <v>1.9</v>
          </cell>
          <cell r="G23">
            <v>1.6</v>
          </cell>
          <cell r="H23">
            <v>2</v>
          </cell>
          <cell r="I23">
            <v>1.9</v>
          </cell>
          <cell r="J23">
            <v>2.5</v>
          </cell>
        </row>
        <row r="24">
          <cell r="A24" t="str">
            <v>BG33</v>
          </cell>
          <cell r="F24">
            <v>2.1</v>
          </cell>
          <cell r="G24">
            <v>1.7</v>
          </cell>
          <cell r="H24">
            <v>1.8</v>
          </cell>
          <cell r="I24">
            <v>2.4</v>
          </cell>
          <cell r="J24">
            <v>2.4</v>
          </cell>
        </row>
        <row r="25">
          <cell r="A25" t="str">
            <v>BG34</v>
          </cell>
          <cell r="F25">
            <v>1.9</v>
          </cell>
          <cell r="G25">
            <v>1.9</v>
          </cell>
          <cell r="H25">
            <v>1.9</v>
          </cell>
          <cell r="I25">
            <v>2</v>
          </cell>
          <cell r="J25">
            <v>2.5</v>
          </cell>
        </row>
        <row r="26">
          <cell r="A26" t="str">
            <v>BG41</v>
          </cell>
          <cell r="C26">
            <v>6</v>
          </cell>
          <cell r="D26">
            <v>5</v>
          </cell>
          <cell r="E26">
            <v>5.0999999999999996</v>
          </cell>
          <cell r="F26">
            <v>3.5</v>
          </cell>
          <cell r="G26">
            <v>4.0999999999999996</v>
          </cell>
          <cell r="H26">
            <v>5.2</v>
          </cell>
          <cell r="I26">
            <v>4.3</v>
          </cell>
          <cell r="J26">
            <v>4.8</v>
          </cell>
        </row>
        <row r="27">
          <cell r="A27" t="str">
            <v>BG42</v>
          </cell>
          <cell r="F27">
            <v>2.1</v>
          </cell>
          <cell r="G27">
            <v>2.2000000000000002</v>
          </cell>
          <cell r="H27">
            <v>2.2000000000000002</v>
          </cell>
          <cell r="I27">
            <v>2.4</v>
          </cell>
          <cell r="J27">
            <v>2.5</v>
          </cell>
        </row>
        <row r="28">
          <cell r="A28" t="str">
            <v>CZ01</v>
          </cell>
          <cell r="B28">
            <v>6.7</v>
          </cell>
          <cell r="C28">
            <v>7.5</v>
          </cell>
          <cell r="D28">
            <v>7.3</v>
          </cell>
          <cell r="E28">
            <v>6.9</v>
          </cell>
          <cell r="F28">
            <v>7.9</v>
          </cell>
          <cell r="G28">
            <v>6.7</v>
          </cell>
          <cell r="H28">
            <v>6.4</v>
          </cell>
          <cell r="I28">
            <v>6.9</v>
          </cell>
          <cell r="J28">
            <v>7</v>
          </cell>
        </row>
        <row r="29">
          <cell r="A29" t="str">
            <v>CZ02</v>
          </cell>
          <cell r="B29">
            <v>2</v>
          </cell>
          <cell r="C29">
            <v>2.2999999999999998</v>
          </cell>
          <cell r="D29">
            <v>2.8</v>
          </cell>
          <cell r="E29">
            <v>2.2999999999999998</v>
          </cell>
          <cell r="F29">
            <v>2.2999999999999998</v>
          </cell>
          <cell r="G29">
            <v>3</v>
          </cell>
          <cell r="H29">
            <v>2.9</v>
          </cell>
          <cell r="I29">
            <v>3</v>
          </cell>
          <cell r="J29">
            <v>3.3</v>
          </cell>
        </row>
        <row r="30">
          <cell r="A30" t="str">
            <v>CZ03</v>
          </cell>
          <cell r="B30">
            <v>3</v>
          </cell>
          <cell r="C30">
            <v>2.4</v>
          </cell>
          <cell r="D30">
            <v>2.4</v>
          </cell>
          <cell r="E30">
            <v>2.6</v>
          </cell>
          <cell r="F30">
            <v>2.2999999999999998</v>
          </cell>
          <cell r="G30">
            <v>2.7</v>
          </cell>
          <cell r="H30">
            <v>2.7</v>
          </cell>
          <cell r="I30">
            <v>2.8</v>
          </cell>
          <cell r="J30">
            <v>3</v>
          </cell>
        </row>
        <row r="31">
          <cell r="A31" t="str">
            <v>CZ04</v>
          </cell>
          <cell r="B31">
            <v>2.5</v>
          </cell>
          <cell r="C31">
            <v>2.2999999999999998</v>
          </cell>
          <cell r="D31">
            <v>2.2999999999999998</v>
          </cell>
          <cell r="E31">
            <v>2.2000000000000002</v>
          </cell>
          <cell r="F31">
            <v>2.1</v>
          </cell>
          <cell r="G31">
            <v>2.2000000000000002</v>
          </cell>
          <cell r="H31">
            <v>2.2999999999999998</v>
          </cell>
          <cell r="I31">
            <v>2.2000000000000002</v>
          </cell>
          <cell r="J31">
            <v>2</v>
          </cell>
        </row>
        <row r="32">
          <cell r="A32" t="str">
            <v>CZ05</v>
          </cell>
          <cell r="B32">
            <v>2.5</v>
          </cell>
          <cell r="C32">
            <v>3</v>
          </cell>
          <cell r="D32">
            <v>3.1</v>
          </cell>
          <cell r="E32">
            <v>2.8</v>
          </cell>
          <cell r="F32">
            <v>2.4</v>
          </cell>
          <cell r="G32">
            <v>2.5</v>
          </cell>
          <cell r="H32">
            <v>2.6</v>
          </cell>
          <cell r="I32">
            <v>2.6</v>
          </cell>
          <cell r="J32">
            <v>2.4</v>
          </cell>
        </row>
        <row r="33">
          <cell r="A33" t="str">
            <v>CZ06</v>
          </cell>
          <cell r="B33">
            <v>3.2</v>
          </cell>
          <cell r="C33">
            <v>4</v>
          </cell>
          <cell r="D33">
            <v>3.5</v>
          </cell>
          <cell r="E33">
            <v>3.5</v>
          </cell>
          <cell r="F33">
            <v>3.2</v>
          </cell>
          <cell r="G33">
            <v>3.3</v>
          </cell>
          <cell r="H33">
            <v>3.9</v>
          </cell>
          <cell r="I33">
            <v>3.5</v>
          </cell>
          <cell r="J33">
            <v>3.8</v>
          </cell>
        </row>
        <row r="34">
          <cell r="A34" t="str">
            <v>CZ07</v>
          </cell>
          <cell r="B34">
            <v>2.1</v>
          </cell>
          <cell r="C34">
            <v>2.2999999999999998</v>
          </cell>
          <cell r="D34">
            <v>2.8</v>
          </cell>
          <cell r="E34">
            <v>2.5</v>
          </cell>
          <cell r="F34">
            <v>2.9</v>
          </cell>
          <cell r="G34">
            <v>2.4</v>
          </cell>
          <cell r="H34">
            <v>2.7</v>
          </cell>
          <cell r="I34">
            <v>3</v>
          </cell>
          <cell r="J34">
            <v>3.4</v>
          </cell>
        </row>
        <row r="35">
          <cell r="A35" t="str">
            <v>CZ08</v>
          </cell>
          <cell r="B35">
            <v>2.4</v>
          </cell>
          <cell r="C35">
            <v>3.2</v>
          </cell>
          <cell r="D35">
            <v>2.8</v>
          </cell>
          <cell r="E35">
            <v>2.4</v>
          </cell>
          <cell r="F35">
            <v>2.8</v>
          </cell>
          <cell r="G35">
            <v>2.1</v>
          </cell>
          <cell r="H35">
            <v>2.8</v>
          </cell>
          <cell r="I35">
            <v>2.6</v>
          </cell>
          <cell r="J35">
            <v>2.8</v>
          </cell>
        </row>
        <row r="36">
          <cell r="A36" t="str">
            <v>DK01</v>
          </cell>
          <cell r="J36">
            <v>8.1999999999999993</v>
          </cell>
        </row>
        <row r="37">
          <cell r="A37" t="str">
            <v>DK02</v>
          </cell>
          <cell r="J37">
            <v>4.5999999999999996</v>
          </cell>
        </row>
        <row r="38">
          <cell r="A38" t="str">
            <v>DK03</v>
          </cell>
          <cell r="J38">
            <v>3.7</v>
          </cell>
        </row>
        <row r="39">
          <cell r="A39" t="str">
            <v>DK04</v>
          </cell>
          <cell r="J39">
            <v>4.5999999999999996</v>
          </cell>
        </row>
        <row r="40">
          <cell r="A40" t="str">
            <v>DK05</v>
          </cell>
          <cell r="J40">
            <v>3.3</v>
          </cell>
        </row>
        <row r="41">
          <cell r="A41" t="str">
            <v>DE11</v>
          </cell>
          <cell r="B41">
            <v>5.6</v>
          </cell>
          <cell r="C41">
            <v>6</v>
          </cell>
          <cell r="D41">
            <v>6.9</v>
          </cell>
          <cell r="E41">
            <v>6</v>
          </cell>
          <cell r="F41">
            <v>5.8</v>
          </cell>
          <cell r="G41">
            <v>6</v>
          </cell>
          <cell r="H41">
            <v>6.8</v>
          </cell>
          <cell r="I41">
            <v>6.6</v>
          </cell>
          <cell r="J41">
            <v>6.5</v>
          </cell>
        </row>
        <row r="42">
          <cell r="A42" t="str">
            <v>DE12</v>
          </cell>
          <cell r="B42">
            <v>5.9</v>
          </cell>
          <cell r="C42">
            <v>5.7</v>
          </cell>
          <cell r="D42">
            <v>6.6</v>
          </cell>
          <cell r="E42">
            <v>6</v>
          </cell>
          <cell r="F42">
            <v>6.4</v>
          </cell>
          <cell r="G42">
            <v>6</v>
          </cell>
          <cell r="H42">
            <v>6.7</v>
          </cell>
          <cell r="I42">
            <v>6.7</v>
          </cell>
          <cell r="J42">
            <v>6.3</v>
          </cell>
        </row>
        <row r="43">
          <cell r="A43" t="str">
            <v>DE13</v>
          </cell>
          <cell r="B43">
            <v>4.5</v>
          </cell>
          <cell r="C43">
            <v>4.5</v>
          </cell>
          <cell r="D43">
            <v>4.5999999999999996</v>
          </cell>
          <cell r="E43">
            <v>4.7</v>
          </cell>
          <cell r="F43">
            <v>5.2</v>
          </cell>
          <cell r="G43">
            <v>5.7</v>
          </cell>
          <cell r="H43">
            <v>5.4</v>
          </cell>
          <cell r="I43">
            <v>5.5</v>
          </cell>
          <cell r="J43">
            <v>5.4</v>
          </cell>
        </row>
        <row r="44">
          <cell r="A44" t="str">
            <v>DE14</v>
          </cell>
          <cell r="B44">
            <v>4.8</v>
          </cell>
          <cell r="C44">
            <v>4</v>
          </cell>
          <cell r="D44">
            <v>5.5</v>
          </cell>
          <cell r="E44">
            <v>5.9</v>
          </cell>
          <cell r="F44">
            <v>6.8</v>
          </cell>
          <cell r="G44">
            <v>5.6</v>
          </cell>
          <cell r="H44">
            <v>6.1</v>
          </cell>
          <cell r="I44">
            <v>6.2</v>
          </cell>
          <cell r="J44">
            <v>6</v>
          </cell>
        </row>
        <row r="45">
          <cell r="A45" t="str">
            <v>DE21</v>
          </cell>
          <cell r="B45">
            <v>7.6</v>
          </cell>
          <cell r="C45">
            <v>7.2</v>
          </cell>
          <cell r="D45">
            <v>7.5</v>
          </cell>
          <cell r="E45">
            <v>7.3</v>
          </cell>
          <cell r="F45">
            <v>7.6</v>
          </cell>
          <cell r="G45">
            <v>8</v>
          </cell>
          <cell r="H45">
            <v>8.1</v>
          </cell>
          <cell r="I45">
            <v>7.9</v>
          </cell>
          <cell r="J45">
            <v>7.8</v>
          </cell>
        </row>
        <row r="46">
          <cell r="A46" t="str">
            <v>DE22</v>
          </cell>
          <cell r="B46">
            <v>3.3</v>
          </cell>
          <cell r="C46">
            <v>3.8</v>
          </cell>
          <cell r="D46">
            <v>4.2</v>
          </cell>
          <cell r="E46">
            <v>4.2</v>
          </cell>
          <cell r="F46">
            <v>3.5</v>
          </cell>
          <cell r="G46">
            <v>3.4</v>
          </cell>
          <cell r="H46">
            <v>3.3</v>
          </cell>
          <cell r="I46">
            <v>3.6</v>
          </cell>
          <cell r="J46">
            <v>3.7</v>
          </cell>
        </row>
        <row r="47">
          <cell r="A47" t="str">
            <v>DE23</v>
          </cell>
          <cell r="B47">
            <v>4.0999999999999996</v>
          </cell>
          <cell r="C47">
            <v>4.3</v>
          </cell>
          <cell r="D47">
            <v>4.2</v>
          </cell>
          <cell r="E47">
            <v>3.9</v>
          </cell>
          <cell r="F47">
            <v>4.5</v>
          </cell>
          <cell r="G47">
            <v>5.0999999999999996</v>
          </cell>
          <cell r="H47">
            <v>5</v>
          </cell>
          <cell r="I47">
            <v>4.8</v>
          </cell>
          <cell r="J47">
            <v>4.7</v>
          </cell>
        </row>
        <row r="48">
          <cell r="A48" t="str">
            <v>DE24</v>
          </cell>
          <cell r="B48">
            <v>3.8</v>
          </cell>
          <cell r="C48">
            <v>3.7</v>
          </cell>
          <cell r="D48">
            <v>4.3</v>
          </cell>
          <cell r="E48">
            <v>3.2</v>
          </cell>
          <cell r="F48">
            <v>3</v>
          </cell>
          <cell r="G48">
            <v>3.2</v>
          </cell>
          <cell r="H48">
            <v>3.9</v>
          </cell>
          <cell r="I48">
            <v>4.0999999999999996</v>
          </cell>
          <cell r="J48">
            <v>4.2</v>
          </cell>
        </row>
        <row r="49">
          <cell r="A49" t="str">
            <v>DE25</v>
          </cell>
          <cell r="B49">
            <v>5.5</v>
          </cell>
          <cell r="C49">
            <v>5.2</v>
          </cell>
          <cell r="D49">
            <v>5.6</v>
          </cell>
          <cell r="E49">
            <v>5.4</v>
          </cell>
          <cell r="F49">
            <v>4.5</v>
          </cell>
          <cell r="G49">
            <v>5.7</v>
          </cell>
          <cell r="H49">
            <v>6.1</v>
          </cell>
          <cell r="I49">
            <v>6.4</v>
          </cell>
          <cell r="J49">
            <v>6.3</v>
          </cell>
        </row>
        <row r="50">
          <cell r="A50" t="str">
            <v>DE26</v>
          </cell>
          <cell r="B50">
            <v>4.2</v>
          </cell>
          <cell r="C50">
            <v>4.3</v>
          </cell>
          <cell r="D50">
            <v>4.5999999999999996</v>
          </cell>
          <cell r="E50">
            <v>4.0999999999999996</v>
          </cell>
          <cell r="F50">
            <v>4.4000000000000004</v>
          </cell>
          <cell r="G50">
            <v>4.7</v>
          </cell>
          <cell r="H50">
            <v>4.4000000000000004</v>
          </cell>
          <cell r="I50">
            <v>4.5</v>
          </cell>
          <cell r="J50">
            <v>4.5</v>
          </cell>
        </row>
        <row r="51">
          <cell r="A51" t="str">
            <v>DE27</v>
          </cell>
          <cell r="B51">
            <v>4.2</v>
          </cell>
          <cell r="C51">
            <v>4.4000000000000004</v>
          </cell>
          <cell r="D51">
            <v>4.0999999999999996</v>
          </cell>
          <cell r="E51">
            <v>4.5999999999999996</v>
          </cell>
          <cell r="F51">
            <v>4.5</v>
          </cell>
          <cell r="G51">
            <v>4</v>
          </cell>
          <cell r="H51">
            <v>4.8</v>
          </cell>
          <cell r="I51">
            <v>4.8</v>
          </cell>
          <cell r="J51">
            <v>4.7</v>
          </cell>
        </row>
        <row r="52">
          <cell r="A52" t="str">
            <v>DE30</v>
          </cell>
          <cell r="B52">
            <v>6.5</v>
          </cell>
          <cell r="C52">
            <v>6.3</v>
          </cell>
          <cell r="D52">
            <v>6</v>
          </cell>
          <cell r="E52">
            <v>6.4</v>
          </cell>
          <cell r="F52">
            <v>6.2</v>
          </cell>
          <cell r="G52">
            <v>6.1</v>
          </cell>
          <cell r="H52">
            <v>6.3</v>
          </cell>
          <cell r="I52">
            <v>6.3</v>
          </cell>
          <cell r="J52">
            <v>6.6</v>
          </cell>
        </row>
        <row r="53">
          <cell r="A53" t="str">
            <v>DE40</v>
          </cell>
          <cell r="B53">
            <v>4.3</v>
          </cell>
          <cell r="C53">
            <v>4.4000000000000004</v>
          </cell>
          <cell r="D53">
            <v>3.9</v>
          </cell>
          <cell r="E53">
            <v>4.3</v>
          </cell>
          <cell r="F53">
            <v>4.0999999999999996</v>
          </cell>
          <cell r="G53">
            <v>3.8</v>
          </cell>
          <cell r="H53">
            <v>4</v>
          </cell>
          <cell r="I53">
            <v>4</v>
          </cell>
          <cell r="J53">
            <v>4.3</v>
          </cell>
        </row>
        <row r="54">
          <cell r="A54" t="str">
            <v>DE50</v>
          </cell>
          <cell r="B54">
            <v>4.2</v>
          </cell>
          <cell r="C54">
            <v>4.5999999999999996</v>
          </cell>
          <cell r="D54">
            <v>4.7</v>
          </cell>
          <cell r="E54">
            <v>4.8</v>
          </cell>
          <cell r="F54">
            <v>5</v>
          </cell>
          <cell r="G54">
            <v>5.5</v>
          </cell>
          <cell r="H54">
            <v>4.8</v>
          </cell>
          <cell r="I54">
            <v>5.3</v>
          </cell>
          <cell r="J54">
            <v>5.6</v>
          </cell>
        </row>
        <row r="55">
          <cell r="A55" t="str">
            <v>DE60</v>
          </cell>
          <cell r="B55">
            <v>5.3</v>
          </cell>
          <cell r="C55">
            <v>5.9</v>
          </cell>
          <cell r="D55">
            <v>6.1</v>
          </cell>
          <cell r="E55">
            <v>6.2</v>
          </cell>
          <cell r="F55">
            <v>6</v>
          </cell>
          <cell r="G55">
            <v>5.8</v>
          </cell>
          <cell r="H55">
            <v>6.3</v>
          </cell>
          <cell r="I55">
            <v>6.1</v>
          </cell>
          <cell r="J55">
            <v>5.5</v>
          </cell>
        </row>
        <row r="56">
          <cell r="A56" t="str">
            <v>DE71</v>
          </cell>
          <cell r="B56">
            <v>6.9</v>
          </cell>
          <cell r="C56">
            <v>7.5</v>
          </cell>
          <cell r="D56">
            <v>7.4</v>
          </cell>
          <cell r="E56">
            <v>7.1</v>
          </cell>
          <cell r="F56">
            <v>7.7</v>
          </cell>
          <cell r="G56">
            <v>7.5</v>
          </cell>
          <cell r="H56">
            <v>7.2</v>
          </cell>
          <cell r="I56">
            <v>6.6</v>
          </cell>
          <cell r="J56">
            <v>6.7</v>
          </cell>
        </row>
        <row r="57">
          <cell r="A57" t="str">
            <v>DE72</v>
          </cell>
          <cell r="B57">
            <v>5.8</v>
          </cell>
          <cell r="C57">
            <v>5.3</v>
          </cell>
          <cell r="D57">
            <v>4.5999999999999996</v>
          </cell>
          <cell r="E57">
            <v>4.5</v>
          </cell>
          <cell r="F57">
            <v>4.8</v>
          </cell>
          <cell r="G57">
            <v>4.9000000000000004</v>
          </cell>
          <cell r="H57">
            <v>4.8</v>
          </cell>
          <cell r="I57">
            <v>4.8</v>
          </cell>
          <cell r="J57">
            <v>4.9000000000000004</v>
          </cell>
        </row>
        <row r="58">
          <cell r="A58" t="str">
            <v>DE73</v>
          </cell>
          <cell r="B58">
            <v>4</v>
          </cell>
          <cell r="C58">
            <v>4</v>
          </cell>
          <cell r="D58">
            <v>3.5</v>
          </cell>
          <cell r="E58">
            <v>3.5</v>
          </cell>
          <cell r="F58">
            <v>4</v>
          </cell>
          <cell r="G58">
            <v>4.2</v>
          </cell>
          <cell r="H58">
            <v>4.4000000000000004</v>
          </cell>
          <cell r="I58">
            <v>4.5999999999999996</v>
          </cell>
          <cell r="J58">
            <v>4.5</v>
          </cell>
        </row>
        <row r="59">
          <cell r="A59" t="str">
            <v>DE80</v>
          </cell>
          <cell r="B59">
            <v>3.2</v>
          </cell>
          <cell r="C59">
            <v>3.3</v>
          </cell>
          <cell r="D59">
            <v>3.7</v>
          </cell>
          <cell r="E59">
            <v>3.1</v>
          </cell>
          <cell r="F59">
            <v>3.1</v>
          </cell>
          <cell r="G59">
            <v>3.8</v>
          </cell>
          <cell r="H59">
            <v>3.4</v>
          </cell>
          <cell r="I59">
            <v>4</v>
          </cell>
          <cell r="J59">
            <v>3.5</v>
          </cell>
        </row>
        <row r="60">
          <cell r="A60" t="str">
            <v>DE91</v>
          </cell>
          <cell r="B60">
            <v>4.5999999999999996</v>
          </cell>
          <cell r="C60">
            <v>4.9000000000000004</v>
          </cell>
          <cell r="D60">
            <v>5.0999999999999996</v>
          </cell>
          <cell r="E60">
            <v>4.9000000000000004</v>
          </cell>
          <cell r="F60">
            <v>5.5</v>
          </cell>
          <cell r="G60">
            <v>5.3</v>
          </cell>
          <cell r="H60">
            <v>5.9</v>
          </cell>
          <cell r="I60">
            <v>6.2</v>
          </cell>
          <cell r="J60">
            <v>6</v>
          </cell>
        </row>
        <row r="61">
          <cell r="A61" t="str">
            <v>DE92</v>
          </cell>
          <cell r="B61">
            <v>4.2</v>
          </cell>
          <cell r="C61">
            <v>5.2</v>
          </cell>
          <cell r="D61">
            <v>4.5</v>
          </cell>
          <cell r="E61">
            <v>4.9000000000000004</v>
          </cell>
          <cell r="F61">
            <v>5.6</v>
          </cell>
          <cell r="G61">
            <v>5.6</v>
          </cell>
          <cell r="H61">
            <v>5.5</v>
          </cell>
          <cell r="I61">
            <v>5.3</v>
          </cell>
          <cell r="J61">
            <v>5.5</v>
          </cell>
        </row>
        <row r="62">
          <cell r="A62" t="str">
            <v>DE93</v>
          </cell>
          <cell r="B62">
            <v>4.0999999999999996</v>
          </cell>
          <cell r="C62">
            <v>4.3</v>
          </cell>
          <cell r="D62">
            <v>4.4000000000000004</v>
          </cell>
          <cell r="E62">
            <v>4.4000000000000004</v>
          </cell>
          <cell r="F62">
            <v>4.0999999999999996</v>
          </cell>
          <cell r="G62">
            <v>4.2</v>
          </cell>
          <cell r="H62">
            <v>4.8</v>
          </cell>
          <cell r="I62">
            <v>4.5999999999999996</v>
          </cell>
          <cell r="J62">
            <v>4.4000000000000004</v>
          </cell>
        </row>
        <row r="63">
          <cell r="A63" t="str">
            <v>DE94</v>
          </cell>
          <cell r="B63">
            <v>4.0999999999999996</v>
          </cell>
          <cell r="C63">
            <v>3.7</v>
          </cell>
          <cell r="D63">
            <v>3.1</v>
          </cell>
          <cell r="E63">
            <v>3.2</v>
          </cell>
          <cell r="F63">
            <v>3.7</v>
          </cell>
          <cell r="G63">
            <v>3.7</v>
          </cell>
          <cell r="H63">
            <v>3.5</v>
          </cell>
          <cell r="I63">
            <v>3.4</v>
          </cell>
          <cell r="J63">
            <v>3.6</v>
          </cell>
        </row>
        <row r="64">
          <cell r="A64" t="str">
            <v>DEA1</v>
          </cell>
          <cell r="B64">
            <v>4.7</v>
          </cell>
          <cell r="C64">
            <v>4.9000000000000004</v>
          </cell>
          <cell r="D64">
            <v>5.2</v>
          </cell>
          <cell r="E64">
            <v>4.8</v>
          </cell>
          <cell r="F64">
            <v>4.7</v>
          </cell>
          <cell r="G64">
            <v>4.5</v>
          </cell>
          <cell r="H64">
            <v>5.0999999999999996</v>
          </cell>
          <cell r="I64">
            <v>4.8</v>
          </cell>
          <cell r="J64">
            <v>5.3</v>
          </cell>
        </row>
        <row r="65">
          <cell r="A65" t="str">
            <v>DEA2</v>
          </cell>
          <cell r="B65">
            <v>5.6</v>
          </cell>
          <cell r="C65">
            <v>5.2</v>
          </cell>
          <cell r="D65">
            <v>5.4</v>
          </cell>
          <cell r="E65">
            <v>5.8</v>
          </cell>
          <cell r="F65">
            <v>6.1</v>
          </cell>
          <cell r="G65">
            <v>6.3</v>
          </cell>
          <cell r="H65">
            <v>6.4</v>
          </cell>
          <cell r="I65">
            <v>6.2</v>
          </cell>
          <cell r="J65">
            <v>6.4</v>
          </cell>
        </row>
        <row r="66">
          <cell r="A66" t="str">
            <v>DEA3</v>
          </cell>
          <cell r="B66">
            <v>3.5</v>
          </cell>
          <cell r="C66">
            <v>4.5</v>
          </cell>
          <cell r="D66">
            <v>4.5</v>
          </cell>
          <cell r="E66">
            <v>4.8</v>
          </cell>
          <cell r="F66">
            <v>4.5999999999999996</v>
          </cell>
          <cell r="G66">
            <v>4.5</v>
          </cell>
          <cell r="H66">
            <v>4.4000000000000004</v>
          </cell>
          <cell r="I66">
            <v>4.4000000000000004</v>
          </cell>
          <cell r="J66">
            <v>4.5999999999999996</v>
          </cell>
        </row>
        <row r="67">
          <cell r="A67" t="str">
            <v>DEA4</v>
          </cell>
          <cell r="B67">
            <v>3.7</v>
          </cell>
          <cell r="C67">
            <v>3.7</v>
          </cell>
          <cell r="D67">
            <v>4.0999999999999996</v>
          </cell>
          <cell r="E67">
            <v>3.6</v>
          </cell>
          <cell r="F67">
            <v>4.5</v>
          </cell>
          <cell r="G67">
            <v>5</v>
          </cell>
          <cell r="H67">
            <v>4.5999999999999996</v>
          </cell>
          <cell r="I67">
            <v>4.5</v>
          </cell>
          <cell r="J67">
            <v>4.2</v>
          </cell>
        </row>
        <row r="68">
          <cell r="A68" t="str">
            <v>DEA5</v>
          </cell>
          <cell r="B68">
            <v>3.9</v>
          </cell>
          <cell r="C68">
            <v>4.9000000000000004</v>
          </cell>
          <cell r="D68">
            <v>4.8</v>
          </cell>
          <cell r="E68">
            <v>5</v>
          </cell>
          <cell r="F68">
            <v>4</v>
          </cell>
          <cell r="G68">
            <v>4.0999999999999996</v>
          </cell>
          <cell r="H68">
            <v>3.9</v>
          </cell>
          <cell r="I68">
            <v>3.8</v>
          </cell>
          <cell r="J68">
            <v>4.0999999999999996</v>
          </cell>
        </row>
        <row r="69">
          <cell r="A69" t="str">
            <v>DEB1</v>
          </cell>
          <cell r="B69">
            <v>4</v>
          </cell>
          <cell r="E69">
            <v>4</v>
          </cell>
          <cell r="F69">
            <v>4.5</v>
          </cell>
          <cell r="G69">
            <v>4.5999999999999996</v>
          </cell>
          <cell r="H69">
            <v>4.2</v>
          </cell>
          <cell r="I69">
            <v>4</v>
          </cell>
          <cell r="J69">
            <v>3.9</v>
          </cell>
        </row>
        <row r="70">
          <cell r="A70" t="str">
            <v>DEB2</v>
          </cell>
          <cell r="B70">
            <v>4</v>
          </cell>
          <cell r="E70">
            <v>3.4</v>
          </cell>
          <cell r="F70">
            <v>3.6</v>
          </cell>
          <cell r="G70">
            <v>4.4000000000000004</v>
          </cell>
          <cell r="H70">
            <v>3.7</v>
          </cell>
          <cell r="I70">
            <v>4.5</v>
          </cell>
          <cell r="J70">
            <v>3.9</v>
          </cell>
        </row>
        <row r="71">
          <cell r="A71" t="str">
            <v>DEB3</v>
          </cell>
          <cell r="B71">
            <v>4.9000000000000004</v>
          </cell>
          <cell r="E71">
            <v>5.6</v>
          </cell>
          <cell r="F71">
            <v>5.6</v>
          </cell>
          <cell r="G71">
            <v>5.9</v>
          </cell>
          <cell r="H71">
            <v>6</v>
          </cell>
          <cell r="I71">
            <v>5.7</v>
          </cell>
          <cell r="J71">
            <v>5.9</v>
          </cell>
        </row>
        <row r="72">
          <cell r="A72" t="str">
            <v>DEC0</v>
          </cell>
          <cell r="B72">
            <v>4.3</v>
          </cell>
          <cell r="C72">
            <v>4.4000000000000004</v>
          </cell>
          <cell r="D72">
            <v>3.9</v>
          </cell>
          <cell r="E72">
            <v>4.2</v>
          </cell>
          <cell r="F72">
            <v>4.2</v>
          </cell>
          <cell r="G72">
            <v>4.7</v>
          </cell>
          <cell r="H72">
            <v>4.3</v>
          </cell>
          <cell r="I72">
            <v>4.2</v>
          </cell>
          <cell r="J72">
            <v>4.4000000000000004</v>
          </cell>
        </row>
        <row r="73">
          <cell r="A73" t="str">
            <v>DED2</v>
          </cell>
          <cell r="C73">
            <v>4.5999999999999996</v>
          </cell>
          <cell r="D73">
            <v>4.7</v>
          </cell>
          <cell r="E73">
            <v>5.0999999999999996</v>
          </cell>
          <cell r="F73">
            <v>4.9000000000000004</v>
          </cell>
          <cell r="G73">
            <v>5.3</v>
          </cell>
          <cell r="H73">
            <v>5.3</v>
          </cell>
          <cell r="I73">
            <v>5.2</v>
          </cell>
          <cell r="J73">
            <v>5.2</v>
          </cell>
        </row>
        <row r="74">
          <cell r="A74" t="str">
            <v>DED4</v>
          </cell>
          <cell r="H74">
            <v>3.8</v>
          </cell>
          <cell r="I74">
            <v>4.5</v>
          </cell>
          <cell r="J74">
            <v>3.8</v>
          </cell>
        </row>
        <row r="75">
          <cell r="A75" t="str">
            <v>DED5</v>
          </cell>
          <cell r="H75">
            <v>5.2</v>
          </cell>
          <cell r="I75">
            <v>5.4</v>
          </cell>
          <cell r="J75">
            <v>5.3</v>
          </cell>
        </row>
        <row r="76">
          <cell r="A76" t="str">
            <v>DEE0</v>
          </cell>
          <cell r="B76">
            <v>3.4</v>
          </cell>
          <cell r="C76">
            <v>3.6</v>
          </cell>
          <cell r="D76">
            <v>4.0999999999999996</v>
          </cell>
          <cell r="E76">
            <v>3.6</v>
          </cell>
          <cell r="F76">
            <v>3.6</v>
          </cell>
          <cell r="G76">
            <v>3.3</v>
          </cell>
          <cell r="H76">
            <v>3.7</v>
          </cell>
          <cell r="I76">
            <v>3.5</v>
          </cell>
          <cell r="J76">
            <v>3.6</v>
          </cell>
        </row>
        <row r="77">
          <cell r="A77" t="str">
            <v>DEF0</v>
          </cell>
          <cell r="B77">
            <v>5.0999999999999996</v>
          </cell>
          <cell r="C77">
            <v>4.5</v>
          </cell>
          <cell r="D77">
            <v>4.7</v>
          </cell>
          <cell r="E77">
            <v>4.2</v>
          </cell>
          <cell r="F77">
            <v>4.0999999999999996</v>
          </cell>
          <cell r="G77">
            <v>4.5999999999999996</v>
          </cell>
          <cell r="H77">
            <v>4.4000000000000004</v>
          </cell>
          <cell r="I77">
            <v>4.7</v>
          </cell>
          <cell r="J77">
            <v>4.8</v>
          </cell>
        </row>
        <row r="78">
          <cell r="A78" t="str">
            <v>DEG0</v>
          </cell>
          <cell r="B78">
            <v>3.9</v>
          </cell>
          <cell r="C78">
            <v>4.5</v>
          </cell>
          <cell r="D78">
            <v>5</v>
          </cell>
          <cell r="E78">
            <v>4</v>
          </cell>
          <cell r="F78">
            <v>3.5</v>
          </cell>
          <cell r="G78">
            <v>4.7</v>
          </cell>
          <cell r="H78">
            <v>4.2</v>
          </cell>
          <cell r="I78">
            <v>4.0999999999999996</v>
          </cell>
          <cell r="J78">
            <v>4</v>
          </cell>
        </row>
        <row r="79">
          <cell r="A79" t="str">
            <v>EE00</v>
          </cell>
          <cell r="B79">
            <v>3.6</v>
          </cell>
          <cell r="C79">
            <v>3.7</v>
          </cell>
          <cell r="D79">
            <v>3.8</v>
          </cell>
          <cell r="E79">
            <v>3.8</v>
          </cell>
          <cell r="F79">
            <v>3.4</v>
          </cell>
          <cell r="G79">
            <v>3.3</v>
          </cell>
          <cell r="H79">
            <v>4</v>
          </cell>
          <cell r="I79">
            <v>4.5</v>
          </cell>
          <cell r="J79">
            <v>4.5</v>
          </cell>
        </row>
        <row r="80">
          <cell r="A80" t="str">
            <v>IE01</v>
          </cell>
          <cell r="B80">
            <v>4.9000000000000004</v>
          </cell>
          <cell r="C80">
            <v>5.3</v>
          </cell>
          <cell r="D80">
            <v>5.5</v>
          </cell>
          <cell r="E80">
            <v>5.6</v>
          </cell>
          <cell r="F80">
            <v>6.4</v>
          </cell>
          <cell r="G80">
            <v>6.5</v>
          </cell>
          <cell r="H80">
            <v>5.6</v>
          </cell>
          <cell r="I80">
            <v>6</v>
          </cell>
          <cell r="J80">
            <v>6.2</v>
          </cell>
        </row>
        <row r="81">
          <cell r="A81" t="str">
            <v>IE02</v>
          </cell>
          <cell r="B81">
            <v>6.5</v>
          </cell>
          <cell r="C81">
            <v>6.7</v>
          </cell>
          <cell r="D81">
            <v>6.9</v>
          </cell>
          <cell r="E81">
            <v>7.5</v>
          </cell>
          <cell r="F81">
            <v>7.6</v>
          </cell>
          <cell r="G81">
            <v>7.6</v>
          </cell>
          <cell r="H81">
            <v>7.7</v>
          </cell>
          <cell r="I81">
            <v>7.8</v>
          </cell>
          <cell r="J81">
            <v>7.4</v>
          </cell>
        </row>
        <row r="82">
          <cell r="A82" t="str">
            <v>EL51</v>
          </cell>
          <cell r="B82">
            <v>2.4</v>
          </cell>
          <cell r="C82">
            <v>2.1</v>
          </cell>
          <cell r="D82">
            <v>2.1</v>
          </cell>
          <cell r="E82">
            <v>2.5</v>
          </cell>
          <cell r="F82">
            <v>1.8</v>
          </cell>
          <cell r="G82">
            <v>1.9</v>
          </cell>
          <cell r="H82">
            <v>2</v>
          </cell>
          <cell r="I82">
            <v>2.1</v>
          </cell>
          <cell r="J82">
            <v>2.2999999999999998</v>
          </cell>
        </row>
        <row r="83">
          <cell r="A83" t="str">
            <v>EL52</v>
          </cell>
          <cell r="B83">
            <v>3.1</v>
          </cell>
          <cell r="C83">
            <v>3</v>
          </cell>
          <cell r="D83">
            <v>3.3</v>
          </cell>
          <cell r="E83">
            <v>3</v>
          </cell>
          <cell r="F83">
            <v>3.1</v>
          </cell>
          <cell r="G83">
            <v>3.8</v>
          </cell>
          <cell r="H83">
            <v>3.5</v>
          </cell>
          <cell r="I83">
            <v>3.5</v>
          </cell>
          <cell r="J83">
            <v>4.0999999999999996</v>
          </cell>
        </row>
        <row r="84">
          <cell r="A84" t="str">
            <v>EL53</v>
          </cell>
          <cell r="D84">
            <v>1.8</v>
          </cell>
          <cell r="E84">
            <v>1.7</v>
          </cell>
          <cell r="G84">
            <v>3.4</v>
          </cell>
          <cell r="H84">
            <v>2.9</v>
          </cell>
          <cell r="I84">
            <v>3</v>
          </cell>
          <cell r="J84">
            <v>2.9</v>
          </cell>
        </row>
        <row r="85">
          <cell r="A85" t="str">
            <v>EL54</v>
          </cell>
          <cell r="B85">
            <v>3.1</v>
          </cell>
          <cell r="C85">
            <v>2.5</v>
          </cell>
          <cell r="D85">
            <v>3.1</v>
          </cell>
          <cell r="E85">
            <v>3.8</v>
          </cell>
          <cell r="F85">
            <v>3.4</v>
          </cell>
          <cell r="G85">
            <v>3.1</v>
          </cell>
          <cell r="H85">
            <v>4</v>
          </cell>
          <cell r="I85">
            <v>4.0999999999999996</v>
          </cell>
          <cell r="J85">
            <v>3.5</v>
          </cell>
        </row>
        <row r="86">
          <cell r="A86" t="str">
            <v>EL61</v>
          </cell>
          <cell r="B86">
            <v>2.6</v>
          </cell>
          <cell r="C86">
            <v>2.5</v>
          </cell>
          <cell r="D86">
            <v>3</v>
          </cell>
          <cell r="E86">
            <v>2.8</v>
          </cell>
          <cell r="F86">
            <v>3.2</v>
          </cell>
          <cell r="G86">
            <v>2.8</v>
          </cell>
          <cell r="H86">
            <v>3</v>
          </cell>
          <cell r="I86">
            <v>4.0999999999999996</v>
          </cell>
          <cell r="J86">
            <v>4.4000000000000004</v>
          </cell>
        </row>
        <row r="87">
          <cell r="A87" t="str">
            <v>EL62</v>
          </cell>
          <cell r="C87">
            <v>3.2</v>
          </cell>
          <cell r="D87">
            <v>2.7</v>
          </cell>
          <cell r="E87">
            <v>2.2999999999999998</v>
          </cell>
          <cell r="H87">
            <v>2.9</v>
          </cell>
          <cell r="I87">
            <v>2.6</v>
          </cell>
        </row>
        <row r="88">
          <cell r="A88" t="str">
            <v>EL63</v>
          </cell>
          <cell r="B88">
            <v>2.2000000000000002</v>
          </cell>
          <cell r="C88">
            <v>1.9</v>
          </cell>
          <cell r="D88">
            <v>2.4</v>
          </cell>
          <cell r="E88">
            <v>2.2999999999999998</v>
          </cell>
          <cell r="F88">
            <v>1.8</v>
          </cell>
          <cell r="G88">
            <v>2.8</v>
          </cell>
          <cell r="H88">
            <v>3.2</v>
          </cell>
          <cell r="I88">
            <v>4.2</v>
          </cell>
          <cell r="J88">
            <v>3.6</v>
          </cell>
        </row>
        <row r="89">
          <cell r="A89" t="str">
            <v>EL64</v>
          </cell>
          <cell r="B89">
            <v>2.1</v>
          </cell>
          <cell r="C89">
            <v>2.5</v>
          </cell>
          <cell r="D89">
            <v>1.9</v>
          </cell>
          <cell r="E89">
            <v>1.5</v>
          </cell>
          <cell r="F89">
            <v>1.9</v>
          </cell>
          <cell r="G89">
            <v>2.1</v>
          </cell>
          <cell r="H89">
            <v>2.8</v>
          </cell>
          <cell r="I89">
            <v>2.6</v>
          </cell>
          <cell r="J89">
            <v>2.5</v>
          </cell>
        </row>
        <row r="90">
          <cell r="A90" t="str">
            <v>EL65</v>
          </cell>
          <cell r="B90">
            <v>1.8</v>
          </cell>
          <cell r="C90">
            <v>2.2999999999999998</v>
          </cell>
          <cell r="D90">
            <v>2.1</v>
          </cell>
          <cell r="E90">
            <v>2</v>
          </cell>
          <cell r="F90">
            <v>1.9</v>
          </cell>
          <cell r="G90">
            <v>2.6</v>
          </cell>
          <cell r="H90">
            <v>2.2999999999999998</v>
          </cell>
          <cell r="I90">
            <v>2</v>
          </cell>
          <cell r="J90">
            <v>2.7</v>
          </cell>
        </row>
        <row r="91">
          <cell r="A91" t="str">
            <v>EL30</v>
          </cell>
          <cell r="B91">
            <v>4.4000000000000004</v>
          </cell>
          <cell r="C91">
            <v>4.7</v>
          </cell>
          <cell r="D91">
            <v>4.0999999999999996</v>
          </cell>
          <cell r="E91">
            <v>4.8</v>
          </cell>
          <cell r="F91">
            <v>4.5</v>
          </cell>
          <cell r="G91">
            <v>5.2</v>
          </cell>
          <cell r="H91">
            <v>5</v>
          </cell>
          <cell r="I91">
            <v>5.4</v>
          </cell>
          <cell r="J91">
            <v>5.7</v>
          </cell>
        </row>
        <row r="92">
          <cell r="A92" t="str">
            <v>EL41</v>
          </cell>
          <cell r="G92">
            <v>3.5</v>
          </cell>
          <cell r="H92">
            <v>2.6</v>
          </cell>
          <cell r="I92">
            <v>2.8</v>
          </cell>
          <cell r="J92">
            <v>3.2</v>
          </cell>
        </row>
        <row r="93">
          <cell r="A93" t="str">
            <v>EL42</v>
          </cell>
          <cell r="D93">
            <v>1.5</v>
          </cell>
          <cell r="E93">
            <v>1.8</v>
          </cell>
          <cell r="F93">
            <v>2.5</v>
          </cell>
          <cell r="G93">
            <v>1.6</v>
          </cell>
          <cell r="H93">
            <v>2.1</v>
          </cell>
          <cell r="I93">
            <v>2.2000000000000002</v>
          </cell>
          <cell r="J93">
            <v>2.4</v>
          </cell>
        </row>
        <row r="94">
          <cell r="A94" t="str">
            <v>EL43</v>
          </cell>
          <cell r="B94">
            <v>1.8</v>
          </cell>
          <cell r="C94">
            <v>1.9</v>
          </cell>
          <cell r="D94">
            <v>2.2999999999999998</v>
          </cell>
          <cell r="E94">
            <v>1.7</v>
          </cell>
          <cell r="F94">
            <v>2.1</v>
          </cell>
          <cell r="G94">
            <v>2.9</v>
          </cell>
          <cell r="H94">
            <v>3.6</v>
          </cell>
          <cell r="I94">
            <v>3.5</v>
          </cell>
          <cell r="J94">
            <v>3.4</v>
          </cell>
        </row>
        <row r="95">
          <cell r="A95" t="str">
            <v>ES11</v>
          </cell>
          <cell r="B95">
            <v>2.6</v>
          </cell>
          <cell r="C95">
            <v>2.4</v>
          </cell>
          <cell r="D95">
            <v>3.2</v>
          </cell>
          <cell r="E95">
            <v>2.6</v>
          </cell>
          <cell r="F95">
            <v>3.2</v>
          </cell>
          <cell r="G95">
            <v>2.9</v>
          </cell>
          <cell r="H95">
            <v>3.3</v>
          </cell>
          <cell r="I95">
            <v>3.9</v>
          </cell>
          <cell r="J95">
            <v>4.4000000000000004</v>
          </cell>
        </row>
        <row r="96">
          <cell r="A96" t="str">
            <v>ES12</v>
          </cell>
          <cell r="B96">
            <v>3.5</v>
          </cell>
          <cell r="C96">
            <v>3.6</v>
          </cell>
          <cell r="D96">
            <v>3.6</v>
          </cell>
          <cell r="E96">
            <v>4</v>
          </cell>
          <cell r="F96">
            <v>4.0999999999999996</v>
          </cell>
          <cell r="G96">
            <v>3</v>
          </cell>
          <cell r="H96">
            <v>5</v>
          </cell>
          <cell r="I96">
            <v>4.4000000000000004</v>
          </cell>
          <cell r="J96">
            <v>4.7</v>
          </cell>
        </row>
        <row r="97">
          <cell r="A97" t="str">
            <v>ES13</v>
          </cell>
          <cell r="B97">
            <v>2.5</v>
          </cell>
          <cell r="C97">
            <v>2.6</v>
          </cell>
          <cell r="D97">
            <v>3.6</v>
          </cell>
          <cell r="E97">
            <v>3</v>
          </cell>
          <cell r="F97">
            <v>3.6</v>
          </cell>
          <cell r="G97">
            <v>3.9</v>
          </cell>
          <cell r="H97">
            <v>4.3</v>
          </cell>
          <cell r="I97">
            <v>4.5</v>
          </cell>
          <cell r="J97">
            <v>4.3</v>
          </cell>
        </row>
        <row r="98">
          <cell r="A98" t="str">
            <v>ES21</v>
          </cell>
          <cell r="B98">
            <v>2.9</v>
          </cell>
          <cell r="C98">
            <v>3.3</v>
          </cell>
          <cell r="D98">
            <v>4.3</v>
          </cell>
          <cell r="E98">
            <v>4.4000000000000004</v>
          </cell>
          <cell r="F98">
            <v>5.4</v>
          </cell>
          <cell r="G98">
            <v>5.0999999999999996</v>
          </cell>
          <cell r="H98">
            <v>5.4</v>
          </cell>
          <cell r="I98">
            <v>5.6</v>
          </cell>
          <cell r="J98">
            <v>6.3</v>
          </cell>
        </row>
        <row r="99">
          <cell r="A99" t="str">
            <v>ES22</v>
          </cell>
          <cell r="B99">
            <v>4.8</v>
          </cell>
          <cell r="C99">
            <v>5.4</v>
          </cell>
          <cell r="D99">
            <v>3.8</v>
          </cell>
          <cell r="E99">
            <v>4.4000000000000004</v>
          </cell>
          <cell r="F99">
            <v>5.4</v>
          </cell>
          <cell r="G99">
            <v>6.1</v>
          </cell>
          <cell r="H99">
            <v>5.6</v>
          </cell>
          <cell r="I99">
            <v>5.0999999999999996</v>
          </cell>
          <cell r="J99">
            <v>6.1</v>
          </cell>
        </row>
        <row r="100">
          <cell r="A100" t="str">
            <v>ES23</v>
          </cell>
          <cell r="B100">
            <v>2.9</v>
          </cell>
          <cell r="C100">
            <v>3.1</v>
          </cell>
          <cell r="D100">
            <v>2.8</v>
          </cell>
          <cell r="E100">
            <v>2.8</v>
          </cell>
          <cell r="F100">
            <v>4.4000000000000004</v>
          </cell>
          <cell r="G100">
            <v>3.2</v>
          </cell>
          <cell r="H100">
            <v>4.0999999999999996</v>
          </cell>
          <cell r="I100">
            <v>3.6</v>
          </cell>
          <cell r="J100">
            <v>4</v>
          </cell>
        </row>
        <row r="101">
          <cell r="A101" t="str">
            <v>ES24</v>
          </cell>
          <cell r="B101">
            <v>3.7</v>
          </cell>
          <cell r="C101">
            <v>4.9000000000000004</v>
          </cell>
          <cell r="D101">
            <v>4.5999999999999996</v>
          </cell>
          <cell r="E101">
            <v>4.8</v>
          </cell>
          <cell r="F101">
            <v>5</v>
          </cell>
          <cell r="G101">
            <v>5.8</v>
          </cell>
          <cell r="H101">
            <v>5.2</v>
          </cell>
          <cell r="I101">
            <v>4.9000000000000004</v>
          </cell>
          <cell r="J101">
            <v>5</v>
          </cell>
        </row>
        <row r="102">
          <cell r="A102" t="str">
            <v>ES30</v>
          </cell>
          <cell r="B102">
            <v>6.6</v>
          </cell>
          <cell r="C102">
            <v>7.1</v>
          </cell>
          <cell r="D102">
            <v>7.1</v>
          </cell>
          <cell r="E102">
            <v>7.4</v>
          </cell>
          <cell r="F102">
            <v>7.4</v>
          </cell>
          <cell r="G102">
            <v>7.5</v>
          </cell>
          <cell r="H102">
            <v>7.8</v>
          </cell>
          <cell r="I102">
            <v>7.1</v>
          </cell>
          <cell r="J102">
            <v>7.5</v>
          </cell>
        </row>
        <row r="103">
          <cell r="A103" t="str">
            <v>ES41</v>
          </cell>
          <cell r="B103">
            <v>3.4</v>
          </cell>
          <cell r="C103">
            <v>3.4</v>
          </cell>
          <cell r="D103">
            <v>4.2</v>
          </cell>
          <cell r="E103">
            <v>4.2</v>
          </cell>
          <cell r="F103">
            <v>4.4000000000000004</v>
          </cell>
          <cell r="G103">
            <v>3.9</v>
          </cell>
          <cell r="H103">
            <v>4.0999999999999996</v>
          </cell>
          <cell r="I103">
            <v>4</v>
          </cell>
          <cell r="J103">
            <v>4.0999999999999996</v>
          </cell>
        </row>
        <row r="104">
          <cell r="A104" t="str">
            <v>ES42</v>
          </cell>
          <cell r="B104">
            <v>2.8</v>
          </cell>
          <cell r="C104">
            <v>2.8</v>
          </cell>
          <cell r="D104">
            <v>3.2</v>
          </cell>
          <cell r="E104">
            <v>3.3</v>
          </cell>
          <cell r="F104">
            <v>3</v>
          </cell>
          <cell r="G104">
            <v>3.2</v>
          </cell>
          <cell r="H104">
            <v>3.2</v>
          </cell>
          <cell r="I104">
            <v>3.4</v>
          </cell>
          <cell r="J104">
            <v>3.6</v>
          </cell>
        </row>
        <row r="105">
          <cell r="A105" t="str">
            <v>ES43</v>
          </cell>
          <cell r="B105">
            <v>2.6</v>
          </cell>
          <cell r="C105">
            <v>3.6</v>
          </cell>
          <cell r="D105">
            <v>3.4</v>
          </cell>
          <cell r="E105">
            <v>3.8</v>
          </cell>
          <cell r="F105">
            <v>4.5</v>
          </cell>
          <cell r="G105">
            <v>3.3</v>
          </cell>
          <cell r="H105">
            <v>3.6</v>
          </cell>
          <cell r="I105">
            <v>3.9</v>
          </cell>
          <cell r="J105">
            <v>3.6</v>
          </cell>
        </row>
        <row r="106">
          <cell r="A106" t="str">
            <v>ES51</v>
          </cell>
          <cell r="B106">
            <v>3.5</v>
          </cell>
          <cell r="C106">
            <v>3.9</v>
          </cell>
          <cell r="D106">
            <v>4.4000000000000004</v>
          </cell>
          <cell r="E106">
            <v>4.4000000000000004</v>
          </cell>
          <cell r="F106">
            <v>4</v>
          </cell>
          <cell r="G106">
            <v>5</v>
          </cell>
          <cell r="H106">
            <v>4.7</v>
          </cell>
          <cell r="I106">
            <v>4.9000000000000004</v>
          </cell>
          <cell r="J106">
            <v>5</v>
          </cell>
        </row>
        <row r="107">
          <cell r="A107" t="str">
            <v>ES52</v>
          </cell>
          <cell r="B107">
            <v>3</v>
          </cell>
          <cell r="C107">
            <v>3.2</v>
          </cell>
          <cell r="D107">
            <v>3.1</v>
          </cell>
          <cell r="E107">
            <v>3.6</v>
          </cell>
          <cell r="F107">
            <v>3.5</v>
          </cell>
          <cell r="G107">
            <v>3.9</v>
          </cell>
          <cell r="H107">
            <v>3.6</v>
          </cell>
          <cell r="I107">
            <v>3.6</v>
          </cell>
          <cell r="J107">
            <v>3.5</v>
          </cell>
        </row>
        <row r="108">
          <cell r="A108" t="str">
            <v>ES53</v>
          </cell>
          <cell r="B108">
            <v>2.4</v>
          </cell>
          <cell r="C108">
            <v>1.7</v>
          </cell>
          <cell r="D108">
            <v>3</v>
          </cell>
          <cell r="E108">
            <v>2.9</v>
          </cell>
          <cell r="F108">
            <v>3</v>
          </cell>
          <cell r="G108">
            <v>3.3</v>
          </cell>
          <cell r="H108">
            <v>3</v>
          </cell>
          <cell r="I108">
            <v>3.6</v>
          </cell>
          <cell r="J108">
            <v>2.9</v>
          </cell>
        </row>
        <row r="109">
          <cell r="A109" t="str">
            <v>ES61</v>
          </cell>
          <cell r="B109">
            <v>3</v>
          </cell>
          <cell r="C109">
            <v>2.8</v>
          </cell>
          <cell r="D109">
            <v>3.3</v>
          </cell>
          <cell r="E109">
            <v>3.2</v>
          </cell>
          <cell r="F109">
            <v>3.5</v>
          </cell>
          <cell r="G109">
            <v>3.8</v>
          </cell>
          <cell r="H109">
            <v>3.4</v>
          </cell>
          <cell r="I109">
            <v>3.4</v>
          </cell>
          <cell r="J109">
            <v>3.4</v>
          </cell>
        </row>
        <row r="110">
          <cell r="A110" t="str">
            <v>ES62</v>
          </cell>
          <cell r="B110">
            <v>3</v>
          </cell>
          <cell r="C110">
            <v>3.2</v>
          </cell>
          <cell r="D110">
            <v>3.5</v>
          </cell>
          <cell r="E110">
            <v>4.0999999999999996</v>
          </cell>
          <cell r="F110">
            <v>3.6</v>
          </cell>
          <cell r="G110">
            <v>3.1</v>
          </cell>
          <cell r="H110">
            <v>3.4</v>
          </cell>
          <cell r="I110">
            <v>3.2</v>
          </cell>
          <cell r="J110">
            <v>3.7</v>
          </cell>
        </row>
        <row r="111">
          <cell r="A111" t="str">
            <v>ES63</v>
          </cell>
          <cell r="H111">
            <v>3.3</v>
          </cell>
        </row>
        <row r="112">
          <cell r="A112" t="str">
            <v>ES64</v>
          </cell>
          <cell r="H112">
            <v>4.2</v>
          </cell>
        </row>
        <row r="113">
          <cell r="A113" t="str">
            <v>ES70</v>
          </cell>
          <cell r="B113">
            <v>2.4</v>
          </cell>
          <cell r="C113">
            <v>2.4</v>
          </cell>
          <cell r="D113">
            <v>2.1</v>
          </cell>
          <cell r="E113">
            <v>2.7</v>
          </cell>
          <cell r="F113">
            <v>2.8</v>
          </cell>
          <cell r="G113">
            <v>3.1</v>
          </cell>
          <cell r="H113">
            <v>3.3</v>
          </cell>
          <cell r="I113">
            <v>2.9</v>
          </cell>
          <cell r="J113">
            <v>2.7</v>
          </cell>
        </row>
        <row r="114">
          <cell r="A114" t="str">
            <v>FR10</v>
          </cell>
          <cell r="B114">
            <v>7.1</v>
          </cell>
          <cell r="C114">
            <v>7.2</v>
          </cell>
          <cell r="D114">
            <v>8.1999999999999993</v>
          </cell>
          <cell r="E114">
            <v>8</v>
          </cell>
          <cell r="F114">
            <v>8.6999999999999993</v>
          </cell>
          <cell r="G114">
            <v>8.5</v>
          </cell>
          <cell r="H114">
            <v>8.8000000000000007</v>
          </cell>
          <cell r="I114">
            <v>9</v>
          </cell>
          <cell r="J114">
            <v>9.3000000000000007</v>
          </cell>
        </row>
        <row r="115">
          <cell r="A115" t="str">
            <v>FR21</v>
          </cell>
          <cell r="B115">
            <v>2.4</v>
          </cell>
          <cell r="C115">
            <v>2.5</v>
          </cell>
          <cell r="D115">
            <v>2.9</v>
          </cell>
          <cell r="E115">
            <v>2.2999999999999998</v>
          </cell>
          <cell r="H115">
            <v>3.2</v>
          </cell>
          <cell r="I115">
            <v>2.2000000000000002</v>
          </cell>
          <cell r="J115">
            <v>2.4</v>
          </cell>
        </row>
        <row r="116">
          <cell r="A116" t="str">
            <v>FR22</v>
          </cell>
          <cell r="B116">
            <v>2.4</v>
          </cell>
          <cell r="C116">
            <v>2.6</v>
          </cell>
          <cell r="D116">
            <v>2.9</v>
          </cell>
          <cell r="E116">
            <v>2.5</v>
          </cell>
          <cell r="H116">
            <v>3.9</v>
          </cell>
          <cell r="I116">
            <v>3.4</v>
          </cell>
          <cell r="J116">
            <v>3.4</v>
          </cell>
        </row>
        <row r="117">
          <cell r="A117" t="str">
            <v>FR23</v>
          </cell>
          <cell r="B117">
            <v>2.8</v>
          </cell>
          <cell r="C117">
            <v>3.1</v>
          </cell>
          <cell r="D117">
            <v>4.4000000000000004</v>
          </cell>
          <cell r="E117">
            <v>5.0999999999999996</v>
          </cell>
          <cell r="H117">
            <v>3.1</v>
          </cell>
          <cell r="I117">
            <v>3.5</v>
          </cell>
          <cell r="J117">
            <v>4.8</v>
          </cell>
        </row>
        <row r="118">
          <cell r="A118" t="str">
            <v>FR24</v>
          </cell>
          <cell r="B118">
            <v>3</v>
          </cell>
          <cell r="C118">
            <v>3</v>
          </cell>
          <cell r="D118">
            <v>3.1</v>
          </cell>
          <cell r="E118">
            <v>3.1</v>
          </cell>
          <cell r="F118">
            <v>3.2</v>
          </cell>
          <cell r="G118">
            <v>3.9</v>
          </cell>
          <cell r="H118">
            <v>3.4</v>
          </cell>
          <cell r="I118">
            <v>3.9</v>
          </cell>
          <cell r="J118">
            <v>4.3</v>
          </cell>
        </row>
        <row r="119">
          <cell r="A119" t="str">
            <v>FR25</v>
          </cell>
          <cell r="B119">
            <v>2.9</v>
          </cell>
          <cell r="C119">
            <v>2.6</v>
          </cell>
          <cell r="D119">
            <v>2.7</v>
          </cell>
          <cell r="E119">
            <v>2.8</v>
          </cell>
          <cell r="H119">
            <v>4.8</v>
          </cell>
          <cell r="I119">
            <v>4</v>
          </cell>
          <cell r="J119">
            <v>3.9</v>
          </cell>
        </row>
        <row r="120">
          <cell r="A120" t="str">
            <v>FR26</v>
          </cell>
          <cell r="B120">
            <v>2.7</v>
          </cell>
          <cell r="C120">
            <v>2.6</v>
          </cell>
          <cell r="D120">
            <v>2.7</v>
          </cell>
          <cell r="E120">
            <v>2.9</v>
          </cell>
          <cell r="H120">
            <v>3</v>
          </cell>
          <cell r="I120">
            <v>2.6</v>
          </cell>
          <cell r="J120">
            <v>2.5</v>
          </cell>
        </row>
        <row r="121">
          <cell r="A121" t="str">
            <v>FR30</v>
          </cell>
          <cell r="B121">
            <v>2.5</v>
          </cell>
          <cell r="C121">
            <v>2.2000000000000002</v>
          </cell>
          <cell r="D121">
            <v>2.9</v>
          </cell>
          <cell r="E121">
            <v>3.5</v>
          </cell>
          <cell r="F121">
            <v>3.6</v>
          </cell>
          <cell r="G121">
            <v>4</v>
          </cell>
          <cell r="H121">
            <v>3.7</v>
          </cell>
          <cell r="I121">
            <v>4.0999999999999996</v>
          </cell>
          <cell r="J121">
            <v>3.9</v>
          </cell>
        </row>
        <row r="122">
          <cell r="A122" t="str">
            <v>FR41</v>
          </cell>
          <cell r="B122">
            <v>3.3</v>
          </cell>
          <cell r="C122">
            <v>3</v>
          </cell>
          <cell r="D122">
            <v>2.8</v>
          </cell>
          <cell r="E122">
            <v>3.1</v>
          </cell>
          <cell r="H122">
            <v>3.1</v>
          </cell>
          <cell r="I122">
            <v>2.6</v>
          </cell>
          <cell r="J122">
            <v>3</v>
          </cell>
        </row>
        <row r="123">
          <cell r="A123" t="str">
            <v>FR42</v>
          </cell>
          <cell r="B123">
            <v>3.7</v>
          </cell>
          <cell r="C123">
            <v>3.7</v>
          </cell>
          <cell r="D123">
            <v>4.4000000000000004</v>
          </cell>
          <cell r="E123">
            <v>4.5999999999999996</v>
          </cell>
          <cell r="F123">
            <v>5.0999999999999996</v>
          </cell>
          <cell r="H123">
            <v>4.4000000000000004</v>
          </cell>
          <cell r="I123">
            <v>5.2</v>
          </cell>
          <cell r="J123">
            <v>4.5</v>
          </cell>
        </row>
        <row r="124">
          <cell r="A124" t="str">
            <v>FR43</v>
          </cell>
          <cell r="B124">
            <v>2.9</v>
          </cell>
          <cell r="C124">
            <v>2.4</v>
          </cell>
          <cell r="D124">
            <v>2.9</v>
          </cell>
          <cell r="E124">
            <v>3</v>
          </cell>
          <cell r="H124">
            <v>3</v>
          </cell>
          <cell r="I124">
            <v>2.9</v>
          </cell>
          <cell r="J124">
            <v>3.4</v>
          </cell>
        </row>
        <row r="125">
          <cell r="A125" t="str">
            <v>FR51</v>
          </cell>
          <cell r="B125">
            <v>2.5</v>
          </cell>
          <cell r="C125">
            <v>2.9</v>
          </cell>
          <cell r="D125">
            <v>3.1</v>
          </cell>
          <cell r="E125">
            <v>2.9</v>
          </cell>
          <cell r="F125">
            <v>3.6</v>
          </cell>
          <cell r="G125">
            <v>4.9000000000000004</v>
          </cell>
          <cell r="H125">
            <v>4.3</v>
          </cell>
          <cell r="I125">
            <v>4.0999999999999996</v>
          </cell>
          <cell r="J125">
            <v>3.5</v>
          </cell>
        </row>
        <row r="126">
          <cell r="A126" t="str">
            <v>FR52</v>
          </cell>
          <cell r="B126">
            <v>3.1</v>
          </cell>
          <cell r="C126">
            <v>2.8</v>
          </cell>
          <cell r="D126">
            <v>3.6</v>
          </cell>
          <cell r="E126">
            <v>3.8</v>
          </cell>
          <cell r="F126">
            <v>3.6</v>
          </cell>
          <cell r="G126">
            <v>3.4</v>
          </cell>
          <cell r="H126">
            <v>3.2</v>
          </cell>
          <cell r="I126">
            <v>3.5</v>
          </cell>
          <cell r="J126">
            <v>4.4000000000000004</v>
          </cell>
        </row>
        <row r="127">
          <cell r="A127" t="str">
            <v>FR53</v>
          </cell>
          <cell r="B127">
            <v>2.2000000000000002</v>
          </cell>
          <cell r="C127">
            <v>2.2000000000000002</v>
          </cell>
          <cell r="D127">
            <v>2.5</v>
          </cell>
          <cell r="E127">
            <v>2.8</v>
          </cell>
          <cell r="H127">
            <v>3.5</v>
          </cell>
          <cell r="I127">
            <v>4.2</v>
          </cell>
          <cell r="J127">
            <v>3.3</v>
          </cell>
        </row>
        <row r="128">
          <cell r="A128" t="str">
            <v>FR61</v>
          </cell>
          <cell r="B128">
            <v>3.5</v>
          </cell>
          <cell r="C128">
            <v>3.7</v>
          </cell>
          <cell r="D128">
            <v>3.2</v>
          </cell>
          <cell r="E128">
            <v>3.2</v>
          </cell>
          <cell r="F128">
            <v>4.3</v>
          </cell>
          <cell r="G128">
            <v>3.9</v>
          </cell>
          <cell r="H128">
            <v>3.7</v>
          </cell>
          <cell r="I128">
            <v>3.7</v>
          </cell>
          <cell r="J128">
            <v>3.7</v>
          </cell>
        </row>
        <row r="129">
          <cell r="A129" t="str">
            <v>FR62</v>
          </cell>
          <cell r="B129">
            <v>4.5999999999999996</v>
          </cell>
          <cell r="C129">
            <v>4.5999999999999996</v>
          </cell>
          <cell r="D129">
            <v>5.3</v>
          </cell>
          <cell r="E129">
            <v>5.3</v>
          </cell>
          <cell r="F129">
            <v>3.8</v>
          </cell>
          <cell r="G129">
            <v>5</v>
          </cell>
          <cell r="H129">
            <v>5.7</v>
          </cell>
          <cell r="I129">
            <v>6.2</v>
          </cell>
          <cell r="J129">
            <v>5.9</v>
          </cell>
        </row>
        <row r="130">
          <cell r="A130" t="str">
            <v>FR63</v>
          </cell>
          <cell r="H130">
            <v>3.1</v>
          </cell>
          <cell r="I130">
            <v>3</v>
          </cell>
        </row>
        <row r="131">
          <cell r="A131" t="str">
            <v>FR71</v>
          </cell>
          <cell r="B131">
            <v>4.7</v>
          </cell>
          <cell r="C131">
            <v>4.5</v>
          </cell>
          <cell r="D131">
            <v>4.9000000000000004</v>
          </cell>
          <cell r="E131">
            <v>5.5</v>
          </cell>
          <cell r="F131">
            <v>4.3</v>
          </cell>
          <cell r="G131">
            <v>4.5</v>
          </cell>
          <cell r="H131">
            <v>4.0999999999999996</v>
          </cell>
          <cell r="I131">
            <v>5.0999999999999996</v>
          </cell>
          <cell r="J131">
            <v>5.6</v>
          </cell>
        </row>
        <row r="132">
          <cell r="A132" t="str">
            <v>FR72</v>
          </cell>
          <cell r="B132">
            <v>2.9</v>
          </cell>
          <cell r="C132">
            <v>3</v>
          </cell>
          <cell r="D132">
            <v>2.8</v>
          </cell>
          <cell r="E132">
            <v>2.5</v>
          </cell>
          <cell r="H132">
            <v>3.2</v>
          </cell>
          <cell r="I132">
            <v>4.5999999999999996</v>
          </cell>
          <cell r="J132">
            <v>4.7</v>
          </cell>
        </row>
        <row r="133">
          <cell r="A133" t="str">
            <v>FR81</v>
          </cell>
          <cell r="B133">
            <v>2.8</v>
          </cell>
          <cell r="C133">
            <v>2.6</v>
          </cell>
          <cell r="D133">
            <v>2.5</v>
          </cell>
          <cell r="E133">
            <v>2.7</v>
          </cell>
          <cell r="H133">
            <v>4.4000000000000004</v>
          </cell>
          <cell r="I133">
            <v>3.4</v>
          </cell>
          <cell r="J133">
            <v>4</v>
          </cell>
        </row>
        <row r="134">
          <cell r="A134" t="str">
            <v>FR82</v>
          </cell>
          <cell r="B134">
            <v>3.3</v>
          </cell>
          <cell r="C134">
            <v>3.2</v>
          </cell>
          <cell r="D134">
            <v>3.4</v>
          </cell>
          <cell r="E134">
            <v>2.8</v>
          </cell>
          <cell r="F134">
            <v>3.8</v>
          </cell>
          <cell r="G134">
            <v>4.9000000000000004</v>
          </cell>
          <cell r="H134">
            <v>4.2</v>
          </cell>
          <cell r="I134">
            <v>4.5999999999999996</v>
          </cell>
          <cell r="J134">
            <v>4.8</v>
          </cell>
        </row>
        <row r="135">
          <cell r="A135" t="str">
            <v>FR83</v>
          </cell>
        </row>
        <row r="136">
          <cell r="A136" t="str">
            <v>FRA1</v>
          </cell>
        </row>
        <row r="137">
          <cell r="A137" t="str">
            <v>FRA2</v>
          </cell>
        </row>
        <row r="138">
          <cell r="A138" t="str">
            <v>FRA3</v>
          </cell>
        </row>
        <row r="139">
          <cell r="A139" t="str">
            <v>FRA4</v>
          </cell>
        </row>
        <row r="140">
          <cell r="A140" t="str">
            <v>FRA5</v>
          </cell>
        </row>
        <row r="141">
          <cell r="A141" t="str">
            <v>HR03</v>
          </cell>
          <cell r="J141">
            <v>3.6</v>
          </cell>
        </row>
        <row r="142">
          <cell r="A142" t="str">
            <v>HR04</v>
          </cell>
          <cell r="J142">
            <v>2.7</v>
          </cell>
        </row>
        <row r="143">
          <cell r="A143" t="str">
            <v>ITC1</v>
          </cell>
          <cell r="B143">
            <v>2.2999999999999998</v>
          </cell>
          <cell r="C143">
            <v>2.5</v>
          </cell>
          <cell r="D143">
            <v>2.9</v>
          </cell>
          <cell r="E143">
            <v>3</v>
          </cell>
          <cell r="F143">
            <v>2.5</v>
          </cell>
          <cell r="G143">
            <v>2.9</v>
          </cell>
          <cell r="H143">
            <v>3.1</v>
          </cell>
          <cell r="I143">
            <v>2.8</v>
          </cell>
          <cell r="J143">
            <v>3.2</v>
          </cell>
        </row>
        <row r="144">
          <cell r="A144" t="str">
            <v>ITC2</v>
          </cell>
          <cell r="H144">
            <v>3</v>
          </cell>
          <cell r="I144">
            <v>3.5</v>
          </cell>
          <cell r="J144">
            <v>2.8</v>
          </cell>
        </row>
        <row r="145">
          <cell r="A145" t="str">
            <v>ITC3</v>
          </cell>
          <cell r="B145">
            <v>2.9</v>
          </cell>
          <cell r="C145">
            <v>3.1</v>
          </cell>
          <cell r="D145">
            <v>4</v>
          </cell>
          <cell r="E145">
            <v>3.7</v>
          </cell>
          <cell r="F145">
            <v>2.9</v>
          </cell>
          <cell r="G145">
            <v>5.4</v>
          </cell>
          <cell r="H145">
            <v>3.9</v>
          </cell>
          <cell r="I145">
            <v>3.5</v>
          </cell>
          <cell r="J145">
            <v>4.2</v>
          </cell>
        </row>
        <row r="146">
          <cell r="A146" t="str">
            <v>ITC4</v>
          </cell>
          <cell r="B146">
            <v>2.5</v>
          </cell>
          <cell r="C146">
            <v>2.4</v>
          </cell>
          <cell r="D146">
            <v>2.7</v>
          </cell>
          <cell r="E146">
            <v>2.9</v>
          </cell>
          <cell r="F146">
            <v>2.6</v>
          </cell>
          <cell r="G146">
            <v>3.7</v>
          </cell>
          <cell r="H146">
            <v>3.5</v>
          </cell>
          <cell r="I146">
            <v>3</v>
          </cell>
          <cell r="J146">
            <v>3.1</v>
          </cell>
        </row>
        <row r="147">
          <cell r="A147" t="str">
            <v>ITH1</v>
          </cell>
          <cell r="D147">
            <v>1.7</v>
          </cell>
          <cell r="E147">
            <v>1.9</v>
          </cell>
          <cell r="F147">
            <v>2.2000000000000002</v>
          </cell>
          <cell r="G147">
            <v>1.9</v>
          </cell>
          <cell r="H147">
            <v>2.7</v>
          </cell>
          <cell r="I147">
            <v>2</v>
          </cell>
          <cell r="J147">
            <v>2</v>
          </cell>
        </row>
        <row r="148">
          <cell r="A148" t="str">
            <v>ITH2</v>
          </cell>
          <cell r="B148">
            <v>2.4</v>
          </cell>
          <cell r="C148">
            <v>2</v>
          </cell>
          <cell r="D148">
            <v>2.5</v>
          </cell>
          <cell r="E148">
            <v>2.8</v>
          </cell>
          <cell r="F148">
            <v>2.4</v>
          </cell>
          <cell r="G148">
            <v>2.7</v>
          </cell>
          <cell r="H148">
            <v>2.9</v>
          </cell>
          <cell r="I148">
            <v>2.8</v>
          </cell>
          <cell r="J148">
            <v>3</v>
          </cell>
        </row>
        <row r="149">
          <cell r="A149" t="str">
            <v>ITH3</v>
          </cell>
          <cell r="B149">
            <v>2.2999999999999998</v>
          </cell>
          <cell r="C149">
            <v>2.2000000000000002</v>
          </cell>
          <cell r="D149">
            <v>2.7</v>
          </cell>
          <cell r="E149">
            <v>2.2999999999999998</v>
          </cell>
          <cell r="F149">
            <v>1.8</v>
          </cell>
          <cell r="G149">
            <v>2.7</v>
          </cell>
          <cell r="H149">
            <v>2.2999999999999998</v>
          </cell>
          <cell r="I149">
            <v>2.4</v>
          </cell>
          <cell r="J149">
            <v>2.7</v>
          </cell>
        </row>
        <row r="150">
          <cell r="A150" t="str">
            <v>ITH4</v>
          </cell>
          <cell r="B150">
            <v>1.7</v>
          </cell>
          <cell r="C150">
            <v>1.7</v>
          </cell>
          <cell r="D150">
            <v>1.5</v>
          </cell>
          <cell r="E150">
            <v>1.9</v>
          </cell>
          <cell r="F150">
            <v>1.5</v>
          </cell>
          <cell r="G150">
            <v>2.8</v>
          </cell>
          <cell r="H150">
            <v>3.5</v>
          </cell>
          <cell r="I150">
            <v>2.7</v>
          </cell>
          <cell r="J150">
            <v>2.2999999999999998</v>
          </cell>
        </row>
        <row r="151">
          <cell r="A151" t="str">
            <v>ITH5</v>
          </cell>
          <cell r="H151">
            <v>3.1</v>
          </cell>
          <cell r="I151">
            <v>2.7</v>
          </cell>
          <cell r="J151">
            <v>3.1</v>
          </cell>
        </row>
        <row r="152">
          <cell r="A152" t="str">
            <v>ITI1</v>
          </cell>
          <cell r="B152">
            <v>2.6</v>
          </cell>
          <cell r="C152">
            <v>2.7</v>
          </cell>
          <cell r="D152">
            <v>2.2000000000000002</v>
          </cell>
          <cell r="E152">
            <v>2.6</v>
          </cell>
          <cell r="F152">
            <v>3</v>
          </cell>
          <cell r="G152">
            <v>3.9</v>
          </cell>
          <cell r="H152">
            <v>3.4</v>
          </cell>
          <cell r="I152">
            <v>3.5</v>
          </cell>
          <cell r="J152">
            <v>3.3</v>
          </cell>
        </row>
        <row r="153">
          <cell r="A153" t="str">
            <v>ITI2</v>
          </cell>
          <cell r="B153">
            <v>3.4</v>
          </cell>
          <cell r="C153">
            <v>2.9</v>
          </cell>
          <cell r="D153">
            <v>2.2000000000000002</v>
          </cell>
          <cell r="E153">
            <v>2.6</v>
          </cell>
          <cell r="F153">
            <v>2.7</v>
          </cell>
          <cell r="G153">
            <v>3.9</v>
          </cell>
          <cell r="H153">
            <v>3</v>
          </cell>
          <cell r="I153">
            <v>2.9</v>
          </cell>
          <cell r="J153">
            <v>2.5</v>
          </cell>
        </row>
        <row r="154">
          <cell r="A154" t="str">
            <v>ITI3</v>
          </cell>
          <cell r="H154">
            <v>3</v>
          </cell>
          <cell r="I154">
            <v>2.8</v>
          </cell>
          <cell r="J154">
            <v>2.5</v>
          </cell>
        </row>
        <row r="155">
          <cell r="A155" t="str">
            <v>ITI4</v>
          </cell>
          <cell r="B155">
            <v>3.3</v>
          </cell>
          <cell r="C155">
            <v>3</v>
          </cell>
          <cell r="D155">
            <v>3.4</v>
          </cell>
          <cell r="E155">
            <v>3.3</v>
          </cell>
          <cell r="F155">
            <v>3.1</v>
          </cell>
          <cell r="G155">
            <v>3.5</v>
          </cell>
          <cell r="H155">
            <v>3.7</v>
          </cell>
          <cell r="I155">
            <v>3.8</v>
          </cell>
          <cell r="J155">
            <v>4.4000000000000004</v>
          </cell>
        </row>
        <row r="156">
          <cell r="A156" t="str">
            <v>ITF1</v>
          </cell>
          <cell r="B156">
            <v>2.2999999999999998</v>
          </cell>
          <cell r="C156">
            <v>2.5</v>
          </cell>
          <cell r="D156">
            <v>2.8</v>
          </cell>
          <cell r="E156">
            <v>3.2</v>
          </cell>
          <cell r="F156">
            <v>2.9</v>
          </cell>
          <cell r="G156">
            <v>3.2</v>
          </cell>
          <cell r="H156">
            <v>3.2</v>
          </cell>
          <cell r="I156">
            <v>3.1</v>
          </cell>
          <cell r="J156">
            <v>2.8</v>
          </cell>
        </row>
        <row r="157">
          <cell r="A157" t="str">
            <v>ITF2</v>
          </cell>
          <cell r="F157">
            <v>3.1</v>
          </cell>
          <cell r="H157">
            <v>2.7</v>
          </cell>
          <cell r="I157">
            <v>2.6</v>
          </cell>
          <cell r="J157">
            <v>2.6</v>
          </cell>
        </row>
        <row r="158">
          <cell r="A158" t="str">
            <v>ITF3</v>
          </cell>
          <cell r="B158">
            <v>2.4</v>
          </cell>
          <cell r="C158">
            <v>2.7</v>
          </cell>
          <cell r="D158">
            <v>2.6</v>
          </cell>
          <cell r="E158">
            <v>2.4</v>
          </cell>
          <cell r="F158">
            <v>2.6</v>
          </cell>
          <cell r="G158">
            <v>2.6</v>
          </cell>
          <cell r="H158">
            <v>3.2</v>
          </cell>
          <cell r="I158">
            <v>2.9</v>
          </cell>
          <cell r="J158">
            <v>3.1</v>
          </cell>
        </row>
        <row r="159">
          <cell r="A159" t="str">
            <v>ITF4</v>
          </cell>
          <cell r="B159">
            <v>2.1</v>
          </cell>
          <cell r="C159">
            <v>2.2000000000000002</v>
          </cell>
          <cell r="D159">
            <v>2.9</v>
          </cell>
          <cell r="E159">
            <v>2.6</v>
          </cell>
          <cell r="F159">
            <v>2.5</v>
          </cell>
          <cell r="G159">
            <v>2.2000000000000002</v>
          </cell>
          <cell r="H159">
            <v>2.4</v>
          </cell>
          <cell r="I159">
            <v>2.4</v>
          </cell>
          <cell r="J159">
            <v>2.4</v>
          </cell>
        </row>
        <row r="160">
          <cell r="A160" t="str">
            <v>ITF5</v>
          </cell>
          <cell r="C160">
            <v>1.9</v>
          </cell>
          <cell r="D160">
            <v>2.2000000000000002</v>
          </cell>
          <cell r="E160">
            <v>2.2000000000000002</v>
          </cell>
          <cell r="F160">
            <v>1.8</v>
          </cell>
          <cell r="G160">
            <v>3.5</v>
          </cell>
          <cell r="H160">
            <v>3.1</v>
          </cell>
          <cell r="I160">
            <v>2.8</v>
          </cell>
          <cell r="J160">
            <v>2.6</v>
          </cell>
        </row>
        <row r="161">
          <cell r="A161" t="str">
            <v>ITF6</v>
          </cell>
          <cell r="B161">
            <v>2.2999999999999998</v>
          </cell>
          <cell r="C161">
            <v>2.8</v>
          </cell>
          <cell r="D161">
            <v>2.8</v>
          </cell>
          <cell r="E161">
            <v>1.9</v>
          </cell>
          <cell r="F161">
            <v>2.2999999999999998</v>
          </cell>
          <cell r="G161">
            <v>2.9</v>
          </cell>
          <cell r="H161">
            <v>3</v>
          </cell>
          <cell r="I161">
            <v>3.1</v>
          </cell>
          <cell r="J161">
            <v>3.4</v>
          </cell>
        </row>
        <row r="162">
          <cell r="A162" t="str">
            <v>ITG1</v>
          </cell>
          <cell r="B162">
            <v>2.9</v>
          </cell>
          <cell r="C162">
            <v>2.4</v>
          </cell>
          <cell r="D162">
            <v>2.6</v>
          </cell>
          <cell r="E162">
            <v>3.2</v>
          </cell>
          <cell r="F162">
            <v>2.7</v>
          </cell>
          <cell r="G162">
            <v>3.4</v>
          </cell>
          <cell r="H162">
            <v>3.2</v>
          </cell>
          <cell r="I162">
            <v>3.3</v>
          </cell>
          <cell r="J162">
            <v>3.2</v>
          </cell>
        </row>
        <row r="163">
          <cell r="A163" t="str">
            <v>ITG2</v>
          </cell>
          <cell r="B163">
            <v>2.4</v>
          </cell>
          <cell r="C163">
            <v>2.6</v>
          </cell>
          <cell r="D163">
            <v>2.2000000000000002</v>
          </cell>
          <cell r="E163">
            <v>1.9</v>
          </cell>
          <cell r="F163">
            <v>2.2999999999999998</v>
          </cell>
          <cell r="G163">
            <v>2.6</v>
          </cell>
          <cell r="H163">
            <v>2.7</v>
          </cell>
          <cell r="I163">
            <v>2.8</v>
          </cell>
          <cell r="J163">
            <v>2.8</v>
          </cell>
        </row>
        <row r="164">
          <cell r="A164" t="str">
            <v>CY00</v>
          </cell>
          <cell r="B164">
            <v>3.8</v>
          </cell>
          <cell r="C164">
            <v>4.5</v>
          </cell>
          <cell r="D164">
            <v>4.5</v>
          </cell>
          <cell r="E164">
            <v>4.5</v>
          </cell>
          <cell r="F164">
            <v>4.5</v>
          </cell>
          <cell r="G164">
            <v>4.3</v>
          </cell>
          <cell r="H164">
            <v>4.2</v>
          </cell>
          <cell r="I164">
            <v>4.4000000000000004</v>
          </cell>
          <cell r="J164">
            <v>4.9000000000000004</v>
          </cell>
        </row>
        <row r="165">
          <cell r="A165" t="str">
            <v>LV00</v>
          </cell>
          <cell r="B165">
            <v>3.7</v>
          </cell>
          <cell r="C165">
            <v>3.7</v>
          </cell>
          <cell r="D165">
            <v>3.4</v>
          </cell>
          <cell r="E165">
            <v>4.2</v>
          </cell>
          <cell r="F165">
            <v>3.4</v>
          </cell>
          <cell r="G165">
            <v>3.2</v>
          </cell>
          <cell r="H165">
            <v>3.7</v>
          </cell>
          <cell r="I165">
            <v>3.7</v>
          </cell>
          <cell r="J165">
            <v>3.8</v>
          </cell>
        </row>
        <row r="166">
          <cell r="A166" t="str">
            <v>LT00</v>
          </cell>
          <cell r="B166">
            <v>3.7</v>
          </cell>
          <cell r="C166">
            <v>3.5</v>
          </cell>
          <cell r="D166">
            <v>3.7</v>
          </cell>
          <cell r="E166">
            <v>3.4</v>
          </cell>
          <cell r="F166">
            <v>3.2</v>
          </cell>
          <cell r="G166">
            <v>4.5</v>
          </cell>
          <cell r="H166">
            <v>4.4000000000000004</v>
          </cell>
          <cell r="I166">
            <v>4.4000000000000004</v>
          </cell>
          <cell r="J166">
            <v>4.5999999999999996</v>
          </cell>
        </row>
        <row r="167">
          <cell r="A167" t="str">
            <v>LU00</v>
          </cell>
          <cell r="B167">
            <v>5.4</v>
          </cell>
          <cell r="C167">
            <v>4.9000000000000004</v>
          </cell>
          <cell r="D167">
            <v>4.5</v>
          </cell>
          <cell r="E167">
            <v>4.5</v>
          </cell>
          <cell r="F167">
            <v>3.6</v>
          </cell>
          <cell r="G167">
            <v>5.2</v>
          </cell>
          <cell r="H167">
            <v>5.2</v>
          </cell>
          <cell r="I167">
            <v>5</v>
          </cell>
          <cell r="J167">
            <v>5.3</v>
          </cell>
        </row>
        <row r="168">
          <cell r="A168" t="str">
            <v>HU10</v>
          </cell>
          <cell r="B168">
            <v>4.7</v>
          </cell>
          <cell r="C168">
            <v>5</v>
          </cell>
          <cell r="D168">
            <v>5.0999999999999996</v>
          </cell>
          <cell r="E168">
            <v>5.2</v>
          </cell>
          <cell r="F168">
            <v>6.2</v>
          </cell>
          <cell r="G168">
            <v>6.7</v>
          </cell>
          <cell r="H168">
            <v>6.4</v>
          </cell>
          <cell r="I168">
            <v>6.8</v>
          </cell>
          <cell r="J168">
            <v>6.2</v>
          </cell>
        </row>
        <row r="169">
          <cell r="A169" t="str">
            <v>HU21</v>
          </cell>
          <cell r="B169">
            <v>2.5</v>
          </cell>
          <cell r="C169">
            <v>2.7</v>
          </cell>
          <cell r="D169">
            <v>2.5</v>
          </cell>
          <cell r="E169">
            <v>2.8</v>
          </cell>
          <cell r="F169">
            <v>3.4</v>
          </cell>
          <cell r="G169">
            <v>3.4</v>
          </cell>
          <cell r="H169">
            <v>2.8</v>
          </cell>
          <cell r="I169">
            <v>2.8</v>
          </cell>
          <cell r="J169">
            <v>2.8</v>
          </cell>
        </row>
        <row r="170">
          <cell r="A170" t="str">
            <v>HU22</v>
          </cell>
          <cell r="B170">
            <v>2.4</v>
          </cell>
          <cell r="C170">
            <v>2.5</v>
          </cell>
          <cell r="D170">
            <v>3</v>
          </cell>
          <cell r="E170">
            <v>3</v>
          </cell>
          <cell r="F170">
            <v>2.4</v>
          </cell>
          <cell r="G170">
            <v>2.4</v>
          </cell>
          <cell r="H170">
            <v>2.5</v>
          </cell>
          <cell r="I170">
            <v>2.8</v>
          </cell>
          <cell r="J170">
            <v>2.9</v>
          </cell>
        </row>
        <row r="171">
          <cell r="A171" t="str">
            <v>HU23</v>
          </cell>
          <cell r="B171">
            <v>1.9</v>
          </cell>
          <cell r="C171">
            <v>2.2999999999999998</v>
          </cell>
          <cell r="D171">
            <v>3.1</v>
          </cell>
          <cell r="E171">
            <v>2.5</v>
          </cell>
          <cell r="F171">
            <v>2.8</v>
          </cell>
          <cell r="G171">
            <v>3.7</v>
          </cell>
          <cell r="H171">
            <v>2.7</v>
          </cell>
          <cell r="I171">
            <v>3</v>
          </cell>
          <cell r="J171">
            <v>3.1</v>
          </cell>
        </row>
        <row r="172">
          <cell r="A172" t="str">
            <v>HU31</v>
          </cell>
          <cell r="B172">
            <v>2.5</v>
          </cell>
          <cell r="C172">
            <v>2.4</v>
          </cell>
          <cell r="D172">
            <v>2.2000000000000002</v>
          </cell>
          <cell r="E172">
            <v>2.5</v>
          </cell>
          <cell r="F172">
            <v>2</v>
          </cell>
          <cell r="G172">
            <v>2.4</v>
          </cell>
          <cell r="H172">
            <v>2.9</v>
          </cell>
          <cell r="I172">
            <v>2.9</v>
          </cell>
          <cell r="J172">
            <v>2.7</v>
          </cell>
        </row>
        <row r="173">
          <cell r="A173" t="str">
            <v>HU32</v>
          </cell>
          <cell r="B173">
            <v>2.4</v>
          </cell>
          <cell r="C173">
            <v>2.1</v>
          </cell>
          <cell r="D173">
            <v>2.4</v>
          </cell>
          <cell r="E173">
            <v>2.1</v>
          </cell>
          <cell r="F173">
            <v>3.1</v>
          </cell>
          <cell r="G173">
            <v>2.8</v>
          </cell>
          <cell r="H173">
            <v>2.2000000000000002</v>
          </cell>
          <cell r="I173">
            <v>2.4</v>
          </cell>
          <cell r="J173">
            <v>2.6</v>
          </cell>
        </row>
        <row r="174">
          <cell r="A174" t="str">
            <v>HU33</v>
          </cell>
          <cell r="B174">
            <v>1.7</v>
          </cell>
          <cell r="C174">
            <v>1.8</v>
          </cell>
          <cell r="D174">
            <v>1.7</v>
          </cell>
          <cell r="E174">
            <v>1.6</v>
          </cell>
          <cell r="F174">
            <v>2.2999999999999998</v>
          </cell>
          <cell r="G174">
            <v>3</v>
          </cell>
          <cell r="H174">
            <v>2.9</v>
          </cell>
          <cell r="I174">
            <v>2.9</v>
          </cell>
          <cell r="J174">
            <v>3.2</v>
          </cell>
        </row>
        <row r="175">
          <cell r="A175" t="str">
            <v>MT00</v>
          </cell>
          <cell r="C175">
            <v>3.8</v>
          </cell>
          <cell r="D175">
            <v>3.5</v>
          </cell>
          <cell r="E175">
            <v>3</v>
          </cell>
          <cell r="F175">
            <v>3.1</v>
          </cell>
          <cell r="G175">
            <v>2.8</v>
          </cell>
          <cell r="H175">
            <v>3.7</v>
          </cell>
          <cell r="I175">
            <v>3.8</v>
          </cell>
          <cell r="J175">
            <v>3.7</v>
          </cell>
        </row>
        <row r="176">
          <cell r="A176" t="str">
            <v>NL11</v>
          </cell>
          <cell r="B176">
            <v>4.4000000000000004</v>
          </cell>
          <cell r="C176">
            <v>4.5999999999999996</v>
          </cell>
          <cell r="D176">
            <v>5.4</v>
          </cell>
          <cell r="E176">
            <v>4.5999999999999996</v>
          </cell>
          <cell r="F176">
            <v>5.0999999999999996</v>
          </cell>
          <cell r="G176">
            <v>5.8</v>
          </cell>
          <cell r="H176">
            <v>5.4</v>
          </cell>
          <cell r="I176">
            <v>5.7</v>
          </cell>
          <cell r="J176">
            <v>6.3</v>
          </cell>
        </row>
        <row r="177">
          <cell r="A177" t="str">
            <v>NL12</v>
          </cell>
          <cell r="B177">
            <v>2.9</v>
          </cell>
          <cell r="C177">
            <v>3</v>
          </cell>
          <cell r="D177">
            <v>2.9</v>
          </cell>
          <cell r="E177">
            <v>2.9</v>
          </cell>
          <cell r="F177">
            <v>3.3</v>
          </cell>
          <cell r="G177">
            <v>4.0999999999999996</v>
          </cell>
          <cell r="H177">
            <v>4.0999999999999996</v>
          </cell>
          <cell r="I177">
            <v>3.7</v>
          </cell>
          <cell r="J177">
            <v>3.6</v>
          </cell>
        </row>
        <row r="178">
          <cell r="A178" t="str">
            <v>NL13</v>
          </cell>
          <cell r="B178">
            <v>5.8</v>
          </cell>
          <cell r="C178">
            <v>2.9</v>
          </cell>
          <cell r="D178">
            <v>3</v>
          </cell>
          <cell r="E178">
            <v>3.7</v>
          </cell>
          <cell r="F178">
            <v>3.9</v>
          </cell>
          <cell r="G178">
            <v>4.4000000000000004</v>
          </cell>
          <cell r="H178">
            <v>5.3</v>
          </cell>
          <cell r="I178">
            <v>5.0999999999999996</v>
          </cell>
          <cell r="J178">
            <v>4.7</v>
          </cell>
        </row>
        <row r="179">
          <cell r="A179" t="str">
            <v>NL21</v>
          </cell>
          <cell r="B179">
            <v>3.7</v>
          </cell>
          <cell r="C179">
            <v>3.2</v>
          </cell>
          <cell r="D179">
            <v>4.5</v>
          </cell>
          <cell r="E179">
            <v>4</v>
          </cell>
          <cell r="F179">
            <v>4</v>
          </cell>
          <cell r="G179">
            <v>4.4000000000000004</v>
          </cell>
          <cell r="H179">
            <v>4.5</v>
          </cell>
          <cell r="I179">
            <v>4.4000000000000004</v>
          </cell>
          <cell r="J179">
            <v>5.2</v>
          </cell>
        </row>
        <row r="180">
          <cell r="A180" t="str">
            <v>NL22</v>
          </cell>
          <cell r="B180">
            <v>5.0999999999999996</v>
          </cell>
          <cell r="C180">
            <v>4.8</v>
          </cell>
          <cell r="D180">
            <v>5.2</v>
          </cell>
          <cell r="E180">
            <v>5.7</v>
          </cell>
          <cell r="F180">
            <v>5.6</v>
          </cell>
          <cell r="G180">
            <v>5.9</v>
          </cell>
          <cell r="H180">
            <v>5.7</v>
          </cell>
          <cell r="I180">
            <v>5.7</v>
          </cell>
          <cell r="J180">
            <v>5.7</v>
          </cell>
        </row>
        <row r="181">
          <cell r="A181" t="str">
            <v>NL23</v>
          </cell>
          <cell r="B181">
            <v>6.7</v>
          </cell>
          <cell r="C181">
            <v>5.4</v>
          </cell>
          <cell r="D181">
            <v>4.3</v>
          </cell>
          <cell r="E181">
            <v>5</v>
          </cell>
          <cell r="F181">
            <v>5.6</v>
          </cell>
          <cell r="G181">
            <v>7</v>
          </cell>
          <cell r="H181">
            <v>5.4</v>
          </cell>
          <cell r="I181">
            <v>5.2</v>
          </cell>
          <cell r="J181">
            <v>4.8</v>
          </cell>
        </row>
        <row r="182">
          <cell r="A182" t="str">
            <v>NL31</v>
          </cell>
          <cell r="B182">
            <v>7.8</v>
          </cell>
          <cell r="C182">
            <v>8</v>
          </cell>
          <cell r="D182">
            <v>8.8000000000000007</v>
          </cell>
          <cell r="E182">
            <v>7.7</v>
          </cell>
          <cell r="F182">
            <v>8.6999999999999993</v>
          </cell>
          <cell r="G182">
            <v>8.5</v>
          </cell>
          <cell r="H182">
            <v>8.1</v>
          </cell>
          <cell r="I182">
            <v>8</v>
          </cell>
          <cell r="J182">
            <v>8.1999999999999993</v>
          </cell>
        </row>
        <row r="183">
          <cell r="A183" t="str">
            <v>NL32</v>
          </cell>
          <cell r="B183">
            <v>6.2</v>
          </cell>
          <cell r="C183">
            <v>6.3</v>
          </cell>
          <cell r="D183">
            <v>6.1</v>
          </cell>
          <cell r="E183">
            <v>5.9</v>
          </cell>
          <cell r="F183">
            <v>5.6</v>
          </cell>
          <cell r="G183">
            <v>6.4</v>
          </cell>
          <cell r="H183">
            <v>6.5</v>
          </cell>
          <cell r="I183">
            <v>6.5</v>
          </cell>
          <cell r="J183">
            <v>6.3</v>
          </cell>
        </row>
        <row r="184">
          <cell r="A184" t="str">
            <v>NL33</v>
          </cell>
          <cell r="B184">
            <v>6.5</v>
          </cell>
          <cell r="C184">
            <v>6.3</v>
          </cell>
          <cell r="D184">
            <v>5.7</v>
          </cell>
          <cell r="E184">
            <v>5.9</v>
          </cell>
          <cell r="F184">
            <v>5.8</v>
          </cell>
          <cell r="G184">
            <v>6.2</v>
          </cell>
          <cell r="H184">
            <v>6</v>
          </cell>
          <cell r="I184">
            <v>5.9</v>
          </cell>
          <cell r="J184">
            <v>6.2</v>
          </cell>
        </row>
        <row r="185">
          <cell r="A185" t="str">
            <v>NL34</v>
          </cell>
          <cell r="B185">
            <v>3</v>
          </cell>
          <cell r="C185">
            <v>3.6</v>
          </cell>
          <cell r="D185">
            <v>3.5</v>
          </cell>
          <cell r="E185">
            <v>2.6</v>
          </cell>
          <cell r="F185">
            <v>3.2</v>
          </cell>
          <cell r="G185">
            <v>3.1</v>
          </cell>
          <cell r="H185">
            <v>3.3</v>
          </cell>
          <cell r="I185">
            <v>3.7</v>
          </cell>
          <cell r="J185">
            <v>3.8</v>
          </cell>
        </row>
        <row r="186">
          <cell r="A186" t="str">
            <v>NL41</v>
          </cell>
          <cell r="B186">
            <v>6.3</v>
          </cell>
          <cell r="C186">
            <v>4.8</v>
          </cell>
          <cell r="D186">
            <v>4.9000000000000004</v>
          </cell>
          <cell r="E186">
            <v>4.7</v>
          </cell>
          <cell r="F186">
            <v>4.7</v>
          </cell>
          <cell r="G186">
            <v>5.4</v>
          </cell>
          <cell r="H186">
            <v>5.8</v>
          </cell>
          <cell r="I186">
            <v>5.7</v>
          </cell>
          <cell r="J186">
            <v>5.6</v>
          </cell>
        </row>
        <row r="187">
          <cell r="A187" t="str">
            <v>NL42</v>
          </cell>
          <cell r="B187">
            <v>4.4000000000000004</v>
          </cell>
          <cell r="C187">
            <v>4.0999999999999996</v>
          </cell>
          <cell r="D187">
            <v>4</v>
          </cell>
          <cell r="E187">
            <v>4.5999999999999996</v>
          </cell>
          <cell r="F187">
            <v>4.5999999999999996</v>
          </cell>
          <cell r="G187">
            <v>4.5999999999999996</v>
          </cell>
          <cell r="H187">
            <v>4.5999999999999996</v>
          </cell>
          <cell r="I187">
            <v>4.3</v>
          </cell>
          <cell r="J187">
            <v>4.7</v>
          </cell>
        </row>
        <row r="188">
          <cell r="A188" t="str">
            <v>AT11</v>
          </cell>
          <cell r="H188">
            <v>2.2000000000000002</v>
          </cell>
          <cell r="I188">
            <v>2.2999999999999998</v>
          </cell>
        </row>
        <row r="189">
          <cell r="A189" t="str">
            <v>AT12</v>
          </cell>
          <cell r="B189">
            <v>2.1</v>
          </cell>
          <cell r="C189">
            <v>1.5</v>
          </cell>
          <cell r="D189">
            <v>1.8</v>
          </cell>
          <cell r="E189">
            <v>1.7</v>
          </cell>
          <cell r="F189">
            <v>1.6</v>
          </cell>
          <cell r="G189">
            <v>1.9</v>
          </cell>
          <cell r="H189">
            <v>2.5</v>
          </cell>
          <cell r="I189">
            <v>2.2000000000000002</v>
          </cell>
          <cell r="J189">
            <v>2.4</v>
          </cell>
        </row>
        <row r="190">
          <cell r="A190" t="str">
            <v>AT13</v>
          </cell>
          <cell r="B190">
            <v>3.8</v>
          </cell>
          <cell r="C190">
            <v>3.9</v>
          </cell>
          <cell r="D190">
            <v>4</v>
          </cell>
          <cell r="E190">
            <v>3.8</v>
          </cell>
          <cell r="F190">
            <v>3.3</v>
          </cell>
          <cell r="G190">
            <v>5.7</v>
          </cell>
          <cell r="H190">
            <v>5.0999999999999996</v>
          </cell>
          <cell r="I190">
            <v>4.7</v>
          </cell>
          <cell r="J190">
            <v>4.8</v>
          </cell>
        </row>
        <row r="191">
          <cell r="A191" t="str">
            <v>AT21</v>
          </cell>
          <cell r="E191">
            <v>1.7</v>
          </cell>
          <cell r="G191">
            <v>2.2999999999999998</v>
          </cell>
          <cell r="H191">
            <v>2.5</v>
          </cell>
          <cell r="I191">
            <v>2.9</v>
          </cell>
          <cell r="J191">
            <v>2.9</v>
          </cell>
        </row>
        <row r="192">
          <cell r="A192" t="str">
            <v>AT22</v>
          </cell>
          <cell r="B192">
            <v>1.8</v>
          </cell>
          <cell r="C192">
            <v>1.8</v>
          </cell>
          <cell r="D192">
            <v>1.8</v>
          </cell>
          <cell r="E192">
            <v>1.8</v>
          </cell>
          <cell r="F192">
            <v>1.9</v>
          </cell>
          <cell r="G192">
            <v>2.5</v>
          </cell>
          <cell r="H192">
            <v>2.8</v>
          </cell>
          <cell r="I192">
            <v>2.9</v>
          </cell>
          <cell r="J192">
            <v>3.4</v>
          </cell>
        </row>
        <row r="193">
          <cell r="A193" t="str">
            <v>AT31</v>
          </cell>
          <cell r="B193">
            <v>1.5</v>
          </cell>
          <cell r="C193">
            <v>1.5</v>
          </cell>
          <cell r="D193">
            <v>1.7</v>
          </cell>
          <cell r="E193">
            <v>1.5</v>
          </cell>
          <cell r="F193">
            <v>1.9</v>
          </cell>
          <cell r="G193">
            <v>1.9</v>
          </cell>
          <cell r="H193">
            <v>2.4</v>
          </cell>
          <cell r="I193">
            <v>2.6</v>
          </cell>
          <cell r="J193">
            <v>2.7</v>
          </cell>
        </row>
        <row r="194">
          <cell r="A194" t="str">
            <v>AT32</v>
          </cell>
          <cell r="B194">
            <v>1.8</v>
          </cell>
          <cell r="C194">
            <v>2.2000000000000002</v>
          </cell>
          <cell r="D194">
            <v>1.9</v>
          </cell>
          <cell r="E194">
            <v>1.8</v>
          </cell>
          <cell r="F194">
            <v>1.8</v>
          </cell>
          <cell r="G194">
            <v>2.7</v>
          </cell>
          <cell r="H194">
            <v>2.7</v>
          </cell>
          <cell r="I194">
            <v>2.6</v>
          </cell>
          <cell r="J194">
            <v>2.6</v>
          </cell>
        </row>
        <row r="195">
          <cell r="A195" t="str">
            <v>AT33</v>
          </cell>
          <cell r="B195">
            <v>1.6</v>
          </cell>
          <cell r="C195">
            <v>2.1</v>
          </cell>
          <cell r="D195">
            <v>2.5</v>
          </cell>
          <cell r="E195">
            <v>2.4</v>
          </cell>
          <cell r="F195">
            <v>2.1</v>
          </cell>
          <cell r="G195">
            <v>2.8</v>
          </cell>
          <cell r="H195">
            <v>2.6</v>
          </cell>
          <cell r="I195">
            <v>2.7</v>
          </cell>
          <cell r="J195">
            <v>3.1</v>
          </cell>
        </row>
        <row r="196">
          <cell r="A196" t="str">
            <v>AT34</v>
          </cell>
          <cell r="G196">
            <v>2.8</v>
          </cell>
          <cell r="H196">
            <v>2.2000000000000002</v>
          </cell>
          <cell r="I196">
            <v>2.9</v>
          </cell>
          <cell r="J196">
            <v>2.9</v>
          </cell>
        </row>
        <row r="197">
          <cell r="A197" t="str">
            <v>PL11</v>
          </cell>
          <cell r="B197">
            <v>2.2999999999999998</v>
          </cell>
          <cell r="C197">
            <v>2.8</v>
          </cell>
          <cell r="D197">
            <v>1.7</v>
          </cell>
          <cell r="E197">
            <v>2.1</v>
          </cell>
          <cell r="F197">
            <v>2.8</v>
          </cell>
          <cell r="G197">
            <v>2.2999999999999998</v>
          </cell>
          <cell r="H197">
            <v>4.0999999999999996</v>
          </cell>
          <cell r="I197">
            <v>4.8</v>
          </cell>
          <cell r="J197">
            <v>5</v>
          </cell>
        </row>
        <row r="198">
          <cell r="A198" t="str">
            <v>PL12</v>
          </cell>
          <cell r="B198">
            <v>2.6</v>
          </cell>
          <cell r="C198">
            <v>2.2000000000000002</v>
          </cell>
          <cell r="D198">
            <v>2.8</v>
          </cell>
          <cell r="E198">
            <v>3.3</v>
          </cell>
          <cell r="F198">
            <v>3.6</v>
          </cell>
          <cell r="G198">
            <v>4.3</v>
          </cell>
          <cell r="H198">
            <v>6.1</v>
          </cell>
          <cell r="I198">
            <v>6.8</v>
          </cell>
          <cell r="J198">
            <v>6.7</v>
          </cell>
        </row>
        <row r="199">
          <cell r="A199" t="str">
            <v>PL21</v>
          </cell>
          <cell r="B199">
            <v>4</v>
          </cell>
          <cell r="C199">
            <v>3.1</v>
          </cell>
          <cell r="D199">
            <v>2.7</v>
          </cell>
          <cell r="E199">
            <v>2.7</v>
          </cell>
          <cell r="F199">
            <v>2.7</v>
          </cell>
          <cell r="G199">
            <v>2.7</v>
          </cell>
          <cell r="H199">
            <v>4.7</v>
          </cell>
          <cell r="I199">
            <v>4.8</v>
          </cell>
          <cell r="J199">
            <v>5.3</v>
          </cell>
        </row>
        <row r="200">
          <cell r="A200" t="str">
            <v>PL22</v>
          </cell>
          <cell r="B200">
            <v>2.8</v>
          </cell>
          <cell r="C200">
            <v>1.8</v>
          </cell>
          <cell r="D200">
            <v>2.4</v>
          </cell>
          <cell r="E200">
            <v>2.6</v>
          </cell>
          <cell r="F200">
            <v>3.2</v>
          </cell>
          <cell r="G200">
            <v>3</v>
          </cell>
          <cell r="H200">
            <v>5.2</v>
          </cell>
          <cell r="I200">
            <v>5.6</v>
          </cell>
          <cell r="J200">
            <v>5.9</v>
          </cell>
        </row>
        <row r="201">
          <cell r="A201" t="str">
            <v>PL31</v>
          </cell>
          <cell r="B201">
            <v>1.8</v>
          </cell>
          <cell r="C201">
            <v>2.6</v>
          </cell>
          <cell r="D201">
            <v>2</v>
          </cell>
          <cell r="E201">
            <v>2</v>
          </cell>
          <cell r="F201">
            <v>2.8</v>
          </cell>
          <cell r="G201">
            <v>2.2000000000000002</v>
          </cell>
          <cell r="H201">
            <v>4</v>
          </cell>
          <cell r="I201">
            <v>3.8</v>
          </cell>
          <cell r="J201">
            <v>3.6</v>
          </cell>
        </row>
        <row r="202">
          <cell r="A202" t="str">
            <v>PL32</v>
          </cell>
          <cell r="B202">
            <v>1.9</v>
          </cell>
          <cell r="C202">
            <v>2.2999999999999998</v>
          </cell>
          <cell r="D202">
            <v>2.1</v>
          </cell>
          <cell r="E202">
            <v>1.9</v>
          </cell>
          <cell r="F202">
            <v>2.4</v>
          </cell>
          <cell r="G202">
            <v>2.2999999999999998</v>
          </cell>
          <cell r="H202">
            <v>3.7</v>
          </cell>
          <cell r="I202">
            <v>3.8</v>
          </cell>
          <cell r="J202">
            <v>4.4000000000000004</v>
          </cell>
        </row>
        <row r="203">
          <cell r="A203" t="str">
            <v>PL33</v>
          </cell>
          <cell r="C203">
            <v>0.9</v>
          </cell>
          <cell r="D203">
            <v>1.4</v>
          </cell>
          <cell r="E203">
            <v>2.2999999999999998</v>
          </cell>
          <cell r="F203">
            <v>2.6</v>
          </cell>
          <cell r="G203">
            <v>2.2000000000000002</v>
          </cell>
          <cell r="H203">
            <v>3.4</v>
          </cell>
          <cell r="I203">
            <v>3.1</v>
          </cell>
          <cell r="J203">
            <v>2.9</v>
          </cell>
        </row>
        <row r="204">
          <cell r="A204" t="str">
            <v>PL34</v>
          </cell>
          <cell r="B204">
            <v>1.7</v>
          </cell>
          <cell r="C204">
            <v>2.2999999999999998</v>
          </cell>
          <cell r="D204">
            <v>2.7</v>
          </cell>
          <cell r="E204">
            <v>2.4</v>
          </cell>
          <cell r="F204">
            <v>2.7</v>
          </cell>
          <cell r="G204">
            <v>2.9</v>
          </cell>
          <cell r="H204">
            <v>3.5</v>
          </cell>
          <cell r="I204">
            <v>4.4000000000000004</v>
          </cell>
          <cell r="J204">
            <v>5.3</v>
          </cell>
        </row>
        <row r="205">
          <cell r="A205" t="str">
            <v>PL41</v>
          </cell>
          <cell r="B205">
            <v>2</v>
          </cell>
          <cell r="C205">
            <v>1.7</v>
          </cell>
          <cell r="D205">
            <v>1.8</v>
          </cell>
          <cell r="E205">
            <v>1.9</v>
          </cell>
          <cell r="F205">
            <v>1.9</v>
          </cell>
          <cell r="G205">
            <v>1.6</v>
          </cell>
          <cell r="H205">
            <v>3.7</v>
          </cell>
          <cell r="I205">
            <v>3.8</v>
          </cell>
          <cell r="J205">
            <v>3.7</v>
          </cell>
        </row>
        <row r="206">
          <cell r="A206" t="str">
            <v>PL42</v>
          </cell>
          <cell r="B206">
            <v>1.8</v>
          </cell>
          <cell r="C206">
            <v>3</v>
          </cell>
          <cell r="D206">
            <v>2.9</v>
          </cell>
          <cell r="E206">
            <v>2.6</v>
          </cell>
          <cell r="F206">
            <v>2.7</v>
          </cell>
          <cell r="G206">
            <v>3</v>
          </cell>
          <cell r="H206">
            <v>3.5</v>
          </cell>
          <cell r="I206">
            <v>4.5</v>
          </cell>
          <cell r="J206">
            <v>5.2</v>
          </cell>
        </row>
        <row r="207">
          <cell r="A207" t="str">
            <v>PL43</v>
          </cell>
          <cell r="B207">
            <v>1.4</v>
          </cell>
          <cell r="C207">
            <v>1.5</v>
          </cell>
          <cell r="D207">
            <v>1.5</v>
          </cell>
          <cell r="E207">
            <v>2.1</v>
          </cell>
          <cell r="F207">
            <v>1.8</v>
          </cell>
          <cell r="G207">
            <v>1.6</v>
          </cell>
          <cell r="H207">
            <v>4.5</v>
          </cell>
          <cell r="I207">
            <v>4.4000000000000004</v>
          </cell>
          <cell r="J207">
            <v>4.5</v>
          </cell>
        </row>
        <row r="208">
          <cell r="A208" t="str">
            <v>PL51</v>
          </cell>
          <cell r="B208">
            <v>2.8</v>
          </cell>
          <cell r="C208">
            <v>2.7</v>
          </cell>
          <cell r="D208">
            <v>2.8</v>
          </cell>
          <cell r="E208">
            <v>3</v>
          </cell>
          <cell r="F208">
            <v>2.8</v>
          </cell>
          <cell r="G208">
            <v>3.1</v>
          </cell>
          <cell r="H208">
            <v>5.0999999999999996</v>
          </cell>
          <cell r="I208">
            <v>5.5</v>
          </cell>
          <cell r="J208">
            <v>5.4</v>
          </cell>
        </row>
        <row r="209">
          <cell r="A209" t="str">
            <v>PL52</v>
          </cell>
          <cell r="B209">
            <v>2.6</v>
          </cell>
          <cell r="C209">
            <v>2.2999999999999998</v>
          </cell>
          <cell r="D209">
            <v>2.8</v>
          </cell>
          <cell r="E209">
            <v>2.6</v>
          </cell>
          <cell r="F209">
            <v>2.5</v>
          </cell>
          <cell r="G209">
            <v>1.8</v>
          </cell>
          <cell r="H209">
            <v>4.3</v>
          </cell>
          <cell r="I209">
            <v>4</v>
          </cell>
          <cell r="J209">
            <v>3.1</v>
          </cell>
        </row>
        <row r="210">
          <cell r="A210" t="str">
            <v>PL61</v>
          </cell>
          <cell r="B210">
            <v>1.8</v>
          </cell>
          <cell r="C210">
            <v>1.5</v>
          </cell>
          <cell r="D210">
            <v>1.5</v>
          </cell>
          <cell r="E210">
            <v>0.8</v>
          </cell>
          <cell r="F210">
            <v>1.7</v>
          </cell>
          <cell r="G210">
            <v>1.9</v>
          </cell>
          <cell r="H210">
            <v>2.6</v>
          </cell>
          <cell r="I210">
            <v>2.7</v>
          </cell>
          <cell r="J210">
            <v>3.3</v>
          </cell>
        </row>
        <row r="211">
          <cell r="A211" t="str">
            <v>PL62</v>
          </cell>
          <cell r="B211">
            <v>2.1</v>
          </cell>
          <cell r="C211">
            <v>1.9</v>
          </cell>
          <cell r="D211">
            <v>2.2999999999999998</v>
          </cell>
          <cell r="E211">
            <v>2.7</v>
          </cell>
          <cell r="F211">
            <v>2.8</v>
          </cell>
          <cell r="G211">
            <v>3</v>
          </cell>
          <cell r="H211">
            <v>3.7</v>
          </cell>
          <cell r="I211">
            <v>4.2</v>
          </cell>
          <cell r="J211">
            <v>4.4000000000000004</v>
          </cell>
        </row>
        <row r="212">
          <cell r="A212" t="str">
            <v>PL63</v>
          </cell>
          <cell r="B212">
            <v>3.5</v>
          </cell>
          <cell r="C212">
            <v>2.4</v>
          </cell>
          <cell r="D212">
            <v>1.8</v>
          </cell>
          <cell r="E212">
            <v>2.5</v>
          </cell>
          <cell r="F212">
            <v>2.6</v>
          </cell>
          <cell r="G212">
            <v>2.2999999999999998</v>
          </cell>
          <cell r="H212">
            <v>4.9000000000000004</v>
          </cell>
          <cell r="I212">
            <v>5</v>
          </cell>
          <cell r="J212">
            <v>5</v>
          </cell>
        </row>
        <row r="213">
          <cell r="A213" t="str">
            <v>PT11</v>
          </cell>
          <cell r="B213">
            <v>1.9</v>
          </cell>
          <cell r="C213">
            <v>2.1</v>
          </cell>
          <cell r="D213">
            <v>2.1</v>
          </cell>
          <cell r="E213">
            <v>1.7</v>
          </cell>
          <cell r="F213">
            <v>1.8</v>
          </cell>
          <cell r="G213">
            <v>2.4</v>
          </cell>
          <cell r="H213">
            <v>2.2000000000000002</v>
          </cell>
          <cell r="I213">
            <v>2.4</v>
          </cell>
          <cell r="J213">
            <v>2.7</v>
          </cell>
        </row>
        <row r="214">
          <cell r="A214" t="str">
            <v>PT15</v>
          </cell>
          <cell r="H214">
            <v>2.2999999999999998</v>
          </cell>
          <cell r="I214">
            <v>2.4</v>
          </cell>
        </row>
        <row r="215">
          <cell r="A215" t="str">
            <v>PT16</v>
          </cell>
          <cell r="B215">
            <v>1.7</v>
          </cell>
          <cell r="C215">
            <v>1.4</v>
          </cell>
          <cell r="D215">
            <v>1.6</v>
          </cell>
          <cell r="E215">
            <v>1.8</v>
          </cell>
          <cell r="F215">
            <v>1.9</v>
          </cell>
          <cell r="G215">
            <v>2.1</v>
          </cell>
          <cell r="H215">
            <v>2.1</v>
          </cell>
          <cell r="I215">
            <v>2.2000000000000002</v>
          </cell>
          <cell r="J215">
            <v>2.4</v>
          </cell>
        </row>
        <row r="216">
          <cell r="A216" t="str">
            <v>PT17</v>
          </cell>
          <cell r="B216">
            <v>3.5</v>
          </cell>
          <cell r="C216">
            <v>3.9</v>
          </cell>
          <cell r="D216">
            <v>3.8</v>
          </cell>
          <cell r="E216">
            <v>3.3</v>
          </cell>
          <cell r="F216">
            <v>3.6</v>
          </cell>
          <cell r="G216">
            <v>4.7</v>
          </cell>
          <cell r="H216">
            <v>5</v>
          </cell>
          <cell r="I216">
            <v>4.5999999999999996</v>
          </cell>
          <cell r="J216">
            <v>4.5</v>
          </cell>
        </row>
        <row r="217">
          <cell r="A217" t="str">
            <v>PT18</v>
          </cell>
          <cell r="H217">
            <v>2</v>
          </cell>
          <cell r="I217">
            <v>1.5</v>
          </cell>
          <cell r="J217">
            <v>1.9</v>
          </cell>
        </row>
        <row r="218">
          <cell r="A218" t="str">
            <v>PT20</v>
          </cell>
        </row>
        <row r="219">
          <cell r="A219" t="str">
            <v>PT30</v>
          </cell>
        </row>
        <row r="220">
          <cell r="A220" t="str">
            <v>RO11</v>
          </cell>
          <cell r="H220">
            <v>1.9</v>
          </cell>
          <cell r="I220">
            <v>3</v>
          </cell>
          <cell r="J220">
            <v>3.6</v>
          </cell>
        </row>
        <row r="221">
          <cell r="A221" t="str">
            <v>RO12</v>
          </cell>
          <cell r="H221">
            <v>2.5</v>
          </cell>
          <cell r="I221">
            <v>3.6</v>
          </cell>
          <cell r="J221">
            <v>4.4000000000000004</v>
          </cell>
        </row>
        <row r="222">
          <cell r="A222" t="str">
            <v>RO21</v>
          </cell>
          <cell r="H222">
            <v>1.8</v>
          </cell>
          <cell r="I222">
            <v>2.9</v>
          </cell>
          <cell r="J222">
            <v>2.8</v>
          </cell>
        </row>
        <row r="223">
          <cell r="A223" t="str">
            <v>RO22</v>
          </cell>
          <cell r="H223">
            <v>2</v>
          </cell>
          <cell r="I223">
            <v>2.6</v>
          </cell>
          <cell r="J223">
            <v>2.9</v>
          </cell>
        </row>
        <row r="224">
          <cell r="A224" t="str">
            <v>RO31</v>
          </cell>
          <cell r="H224">
            <v>1.8</v>
          </cell>
          <cell r="I224">
            <v>2.6</v>
          </cell>
          <cell r="J224">
            <v>2.4</v>
          </cell>
        </row>
        <row r="225">
          <cell r="A225" t="str">
            <v>RO32</v>
          </cell>
          <cell r="H225">
            <v>6.2</v>
          </cell>
          <cell r="I225">
            <v>9.8000000000000007</v>
          </cell>
          <cell r="J225">
            <v>9.9</v>
          </cell>
        </row>
        <row r="226">
          <cell r="A226" t="str">
            <v>RO41</v>
          </cell>
          <cell r="H226">
            <v>2.2999999999999998</v>
          </cell>
          <cell r="I226">
            <v>3.2</v>
          </cell>
          <cell r="J226">
            <v>3.2</v>
          </cell>
        </row>
        <row r="227">
          <cell r="A227" t="str">
            <v>RO42</v>
          </cell>
          <cell r="H227">
            <v>3.1</v>
          </cell>
          <cell r="I227">
            <v>3.7</v>
          </cell>
          <cell r="J227">
            <v>3.9</v>
          </cell>
        </row>
        <row r="228">
          <cell r="A228" t="str">
            <v>SI03</v>
          </cell>
        </row>
        <row r="229">
          <cell r="A229" t="str">
            <v>SI04</v>
          </cell>
        </row>
        <row r="230">
          <cell r="A230" t="str">
            <v>SK01</v>
          </cell>
          <cell r="B230">
            <v>6.8</v>
          </cell>
          <cell r="C230">
            <v>5.5</v>
          </cell>
          <cell r="D230">
            <v>4.4000000000000004</v>
          </cell>
          <cell r="E230">
            <v>4.3</v>
          </cell>
          <cell r="F230">
            <v>5.6</v>
          </cell>
          <cell r="G230">
            <v>5.6</v>
          </cell>
          <cell r="H230">
            <v>4.7</v>
          </cell>
          <cell r="I230">
            <v>4.3</v>
          </cell>
          <cell r="J230">
            <v>4.9000000000000004</v>
          </cell>
        </row>
        <row r="231">
          <cell r="A231" t="str">
            <v>SK02</v>
          </cell>
          <cell r="B231">
            <v>2.1</v>
          </cell>
          <cell r="C231">
            <v>1.9</v>
          </cell>
          <cell r="D231">
            <v>1.9</v>
          </cell>
          <cell r="E231">
            <v>1.6</v>
          </cell>
          <cell r="F231">
            <v>1.7</v>
          </cell>
          <cell r="G231">
            <v>1.8</v>
          </cell>
          <cell r="H231">
            <v>2.2000000000000002</v>
          </cell>
          <cell r="I231">
            <v>2.9</v>
          </cell>
          <cell r="J231">
            <v>2.5</v>
          </cell>
        </row>
        <row r="232">
          <cell r="A232" t="str">
            <v>SK03</v>
          </cell>
          <cell r="B232">
            <v>2.1</v>
          </cell>
          <cell r="C232">
            <v>2.1</v>
          </cell>
          <cell r="D232">
            <v>1.4</v>
          </cell>
          <cell r="E232">
            <v>1.8</v>
          </cell>
          <cell r="F232">
            <v>2</v>
          </cell>
          <cell r="G232">
            <v>2.1</v>
          </cell>
          <cell r="H232">
            <v>2.5</v>
          </cell>
          <cell r="I232">
            <v>1.9</v>
          </cell>
          <cell r="J232">
            <v>1.7</v>
          </cell>
        </row>
        <row r="233">
          <cell r="A233" t="str">
            <v>SK04</v>
          </cell>
          <cell r="B233">
            <v>1.5</v>
          </cell>
          <cell r="C233">
            <v>1.7</v>
          </cell>
          <cell r="D233">
            <v>1.5</v>
          </cell>
          <cell r="E233">
            <v>1.7</v>
          </cell>
          <cell r="F233">
            <v>1.8</v>
          </cell>
          <cell r="G233">
            <v>1.8</v>
          </cell>
          <cell r="H233">
            <v>2</v>
          </cell>
          <cell r="I233">
            <v>2.2000000000000002</v>
          </cell>
          <cell r="J233">
            <v>2.6</v>
          </cell>
        </row>
        <row r="234">
          <cell r="A234" t="str">
            <v>FI19</v>
          </cell>
          <cell r="B234">
            <v>6.5</v>
          </cell>
          <cell r="C234">
            <v>7.2</v>
          </cell>
          <cell r="D234">
            <v>7.5</v>
          </cell>
          <cell r="E234">
            <v>5.4</v>
          </cell>
          <cell r="F234">
            <v>5.7</v>
          </cell>
          <cell r="G234">
            <v>5.5</v>
          </cell>
          <cell r="H234">
            <v>6.1</v>
          </cell>
          <cell r="I234">
            <v>6.6</v>
          </cell>
          <cell r="J234">
            <v>6.5</v>
          </cell>
        </row>
        <row r="235">
          <cell r="A235" t="str">
            <v>FI1B</v>
          </cell>
          <cell r="H235">
            <v>9.1999999999999993</v>
          </cell>
          <cell r="I235">
            <v>9.1999999999999993</v>
          </cell>
          <cell r="J235">
            <v>9.4</v>
          </cell>
        </row>
        <row r="236">
          <cell r="A236" t="str">
            <v>FI1C</v>
          </cell>
          <cell r="H236">
            <v>4.4000000000000004</v>
          </cell>
          <cell r="I236">
            <v>5</v>
          </cell>
          <cell r="J236">
            <v>5.6</v>
          </cell>
        </row>
        <row r="237">
          <cell r="A237" t="str">
            <v>FI1D</v>
          </cell>
          <cell r="H237">
            <v>5</v>
          </cell>
          <cell r="I237">
            <v>5.0999999999999996</v>
          </cell>
          <cell r="J237">
            <v>5.3</v>
          </cell>
        </row>
        <row r="238">
          <cell r="A238" t="str">
            <v>FI20</v>
          </cell>
        </row>
        <row r="239">
          <cell r="A239" t="str">
            <v>SE11</v>
          </cell>
          <cell r="B239">
            <v>6.9</v>
          </cell>
          <cell r="C239">
            <v>7.9</v>
          </cell>
          <cell r="D239">
            <v>8.6999999999999993</v>
          </cell>
          <cell r="E239">
            <v>8.6</v>
          </cell>
          <cell r="F239">
            <v>7.9</v>
          </cell>
          <cell r="G239">
            <v>8.4</v>
          </cell>
          <cell r="H239">
            <v>9.1</v>
          </cell>
          <cell r="I239">
            <v>9</v>
          </cell>
          <cell r="J239">
            <v>9.1</v>
          </cell>
        </row>
        <row r="240">
          <cell r="A240" t="str">
            <v>SE12</v>
          </cell>
          <cell r="B240">
            <v>5.2</v>
          </cell>
          <cell r="C240">
            <v>4.7</v>
          </cell>
          <cell r="D240">
            <v>5.0999999999999996</v>
          </cell>
          <cell r="E240">
            <v>5.4</v>
          </cell>
          <cell r="F240">
            <v>5.9</v>
          </cell>
          <cell r="G240">
            <v>5.6</v>
          </cell>
          <cell r="H240">
            <v>6.8</v>
          </cell>
          <cell r="I240">
            <v>6.4</v>
          </cell>
          <cell r="J240">
            <v>6.4</v>
          </cell>
        </row>
        <row r="241">
          <cell r="A241" t="str">
            <v>SE21</v>
          </cell>
          <cell r="B241">
            <v>3.2</v>
          </cell>
          <cell r="C241">
            <v>2.8</v>
          </cell>
          <cell r="D241">
            <v>3.7</v>
          </cell>
          <cell r="E241">
            <v>3.6</v>
          </cell>
          <cell r="F241">
            <v>3.7</v>
          </cell>
          <cell r="G241">
            <v>3.9</v>
          </cell>
          <cell r="H241">
            <v>4.2</v>
          </cell>
          <cell r="I241">
            <v>3.9</v>
          </cell>
          <cell r="J241">
            <v>3.6</v>
          </cell>
        </row>
        <row r="242">
          <cell r="A242" t="str">
            <v>SE22</v>
          </cell>
          <cell r="B242">
            <v>4.7</v>
          </cell>
          <cell r="C242">
            <v>5.0999999999999996</v>
          </cell>
          <cell r="D242">
            <v>5.2</v>
          </cell>
          <cell r="E242">
            <v>5.4</v>
          </cell>
          <cell r="F242">
            <v>5.0999999999999996</v>
          </cell>
          <cell r="G242">
            <v>5.2</v>
          </cell>
          <cell r="H242">
            <v>5.8</v>
          </cell>
          <cell r="I242">
            <v>5.9</v>
          </cell>
          <cell r="J242">
            <v>6.3</v>
          </cell>
        </row>
        <row r="243">
          <cell r="A243" t="str">
            <v>SE23</v>
          </cell>
          <cell r="B243">
            <v>4.8</v>
          </cell>
          <cell r="C243">
            <v>5.5</v>
          </cell>
          <cell r="D243">
            <v>5.0999999999999996</v>
          </cell>
          <cell r="E243">
            <v>5.5</v>
          </cell>
          <cell r="F243">
            <v>5.5</v>
          </cell>
          <cell r="G243">
            <v>5.7</v>
          </cell>
          <cell r="H243">
            <v>6.1</v>
          </cell>
          <cell r="I243">
            <v>6.3</v>
          </cell>
          <cell r="J243">
            <v>6.9</v>
          </cell>
        </row>
        <row r="244">
          <cell r="A244" t="str">
            <v>SE31</v>
          </cell>
          <cell r="B244">
            <v>4.3</v>
          </cell>
          <cell r="C244">
            <v>3.5</v>
          </cell>
          <cell r="D244">
            <v>3.9</v>
          </cell>
          <cell r="E244">
            <v>3.8</v>
          </cell>
          <cell r="F244">
            <v>4</v>
          </cell>
          <cell r="G244">
            <v>4.4000000000000004</v>
          </cell>
          <cell r="H244">
            <v>4.0999999999999996</v>
          </cell>
          <cell r="I244">
            <v>3.9</v>
          </cell>
          <cell r="J244">
            <v>4</v>
          </cell>
        </row>
        <row r="245">
          <cell r="A245" t="str">
            <v>SE32</v>
          </cell>
          <cell r="C245">
            <v>5.4</v>
          </cell>
          <cell r="D245">
            <v>5</v>
          </cell>
          <cell r="E245">
            <v>4.4000000000000004</v>
          </cell>
          <cell r="F245">
            <v>4.5</v>
          </cell>
          <cell r="G245">
            <v>4.4000000000000004</v>
          </cell>
          <cell r="H245">
            <v>4.7</v>
          </cell>
          <cell r="I245">
            <v>4.5999999999999996</v>
          </cell>
          <cell r="J245">
            <v>4.5999999999999996</v>
          </cell>
        </row>
        <row r="246">
          <cell r="A246" t="str">
            <v>SE33</v>
          </cell>
          <cell r="B246">
            <v>4.4000000000000004</v>
          </cell>
          <cell r="C246">
            <v>4.5</v>
          </cell>
          <cell r="D246">
            <v>4.0999999999999996</v>
          </cell>
          <cell r="E246">
            <v>4.0999999999999996</v>
          </cell>
          <cell r="F246">
            <v>4.3</v>
          </cell>
          <cell r="G246">
            <v>5.0999999999999996</v>
          </cell>
          <cell r="H246">
            <v>5.2</v>
          </cell>
          <cell r="I246">
            <v>5.4</v>
          </cell>
          <cell r="J246">
            <v>5.8</v>
          </cell>
        </row>
        <row r="247">
          <cell r="A247" t="str">
            <v>UKC1</v>
          </cell>
          <cell r="B247">
            <v>5.6</v>
          </cell>
          <cell r="C247">
            <v>6.1</v>
          </cell>
          <cell r="D247">
            <v>5</v>
          </cell>
          <cell r="E247">
            <v>3.5</v>
          </cell>
          <cell r="F247">
            <v>4</v>
          </cell>
          <cell r="G247">
            <v>3.1</v>
          </cell>
          <cell r="H247">
            <v>2.6</v>
          </cell>
          <cell r="I247">
            <v>4.2</v>
          </cell>
          <cell r="J247">
            <v>4</v>
          </cell>
        </row>
        <row r="248">
          <cell r="A248" t="str">
            <v>UKC2</v>
          </cell>
          <cell r="B248">
            <v>5.7</v>
          </cell>
          <cell r="C248">
            <v>5.6</v>
          </cell>
          <cell r="D248">
            <v>3.7</v>
          </cell>
          <cell r="E248">
            <v>3.5</v>
          </cell>
          <cell r="F248">
            <v>4</v>
          </cell>
          <cell r="G248">
            <v>4.8</v>
          </cell>
          <cell r="H248">
            <v>4</v>
          </cell>
          <cell r="I248">
            <v>3.9</v>
          </cell>
          <cell r="J248">
            <v>4.8</v>
          </cell>
        </row>
        <row r="249">
          <cell r="A249" t="str">
            <v>UKD1</v>
          </cell>
          <cell r="B249">
            <v>5.0999999999999996</v>
          </cell>
          <cell r="C249">
            <v>5.5</v>
          </cell>
          <cell r="H249">
            <v>4</v>
          </cell>
          <cell r="I249">
            <v>4</v>
          </cell>
          <cell r="J249">
            <v>4.5999999999999996</v>
          </cell>
        </row>
        <row r="250">
          <cell r="A250" t="str">
            <v>UKD3</v>
          </cell>
          <cell r="B250">
            <v>6.4</v>
          </cell>
          <cell r="C250">
            <v>6.4</v>
          </cell>
          <cell r="D250">
            <v>3.9</v>
          </cell>
          <cell r="E250">
            <v>3.9</v>
          </cell>
          <cell r="F250">
            <v>4.3</v>
          </cell>
          <cell r="G250">
            <v>3.5</v>
          </cell>
          <cell r="H250">
            <v>4</v>
          </cell>
          <cell r="I250">
            <v>4.0999999999999996</v>
          </cell>
          <cell r="J250">
            <v>3.9</v>
          </cell>
        </row>
        <row r="251">
          <cell r="A251" t="str">
            <v>UKD4</v>
          </cell>
          <cell r="B251">
            <v>5.8</v>
          </cell>
          <cell r="C251">
            <v>7.6</v>
          </cell>
          <cell r="D251">
            <v>4.2</v>
          </cell>
          <cell r="E251">
            <v>3.7</v>
          </cell>
          <cell r="F251">
            <v>4.2</v>
          </cell>
          <cell r="G251">
            <v>4.5</v>
          </cell>
          <cell r="H251">
            <v>4.3</v>
          </cell>
          <cell r="I251">
            <v>4.3</v>
          </cell>
          <cell r="J251">
            <v>4.5</v>
          </cell>
        </row>
        <row r="252">
          <cell r="A252" t="str">
            <v>UKD6</v>
          </cell>
          <cell r="H252">
            <v>7.2</v>
          </cell>
          <cell r="I252">
            <v>7.6</v>
          </cell>
          <cell r="J252">
            <v>7.2</v>
          </cell>
        </row>
        <row r="253">
          <cell r="A253" t="str">
            <v>UKD7</v>
          </cell>
          <cell r="H253">
            <v>3.7</v>
          </cell>
          <cell r="I253">
            <v>4.0999999999999996</v>
          </cell>
          <cell r="J253">
            <v>4.3</v>
          </cell>
        </row>
        <row r="254">
          <cell r="A254" t="str">
            <v>UKE1</v>
          </cell>
          <cell r="B254">
            <v>3.9</v>
          </cell>
          <cell r="C254">
            <v>4.8</v>
          </cell>
          <cell r="D254">
            <v>4.3</v>
          </cell>
          <cell r="E254">
            <v>4</v>
          </cell>
          <cell r="G254">
            <v>2.8</v>
          </cell>
          <cell r="H254">
            <v>2.8</v>
          </cell>
          <cell r="I254">
            <v>3.4</v>
          </cell>
          <cell r="J254">
            <v>4.2</v>
          </cell>
        </row>
        <row r="255">
          <cell r="A255" t="str">
            <v>UKE2</v>
          </cell>
          <cell r="B255">
            <v>5.7</v>
          </cell>
          <cell r="C255">
            <v>6.8</v>
          </cell>
          <cell r="D255">
            <v>4.3</v>
          </cell>
          <cell r="E255">
            <v>3.8</v>
          </cell>
          <cell r="F255">
            <v>4.9000000000000004</v>
          </cell>
          <cell r="G255">
            <v>4.5</v>
          </cell>
          <cell r="H255">
            <v>4.9000000000000004</v>
          </cell>
          <cell r="I255">
            <v>4.5</v>
          </cell>
          <cell r="J255">
            <v>3.6</v>
          </cell>
        </row>
        <row r="256">
          <cell r="A256" t="str">
            <v>UKE3</v>
          </cell>
          <cell r="B256">
            <v>4.9000000000000004</v>
          </cell>
          <cell r="C256">
            <v>5.2</v>
          </cell>
          <cell r="D256">
            <v>3.5</v>
          </cell>
          <cell r="E256">
            <v>3.6</v>
          </cell>
          <cell r="F256">
            <v>3.7</v>
          </cell>
          <cell r="G256">
            <v>4.3</v>
          </cell>
          <cell r="H256">
            <v>3.4</v>
          </cell>
          <cell r="I256">
            <v>4.3</v>
          </cell>
          <cell r="J256">
            <v>3.8</v>
          </cell>
        </row>
        <row r="257">
          <cell r="A257" t="str">
            <v>UKE4</v>
          </cell>
          <cell r="B257">
            <v>6.8</v>
          </cell>
          <cell r="C257">
            <v>6.4</v>
          </cell>
          <cell r="D257">
            <v>4.2</v>
          </cell>
          <cell r="E257">
            <v>3.6</v>
          </cell>
          <cell r="F257">
            <v>4.2</v>
          </cell>
          <cell r="G257">
            <v>3.6</v>
          </cell>
          <cell r="H257">
            <v>4.5999999999999996</v>
          </cell>
          <cell r="I257">
            <v>3.9</v>
          </cell>
          <cell r="J257">
            <v>4.0999999999999996</v>
          </cell>
        </row>
        <row r="258">
          <cell r="A258" t="str">
            <v>UKF1</v>
          </cell>
          <cell r="B258">
            <v>6.5</v>
          </cell>
          <cell r="C258">
            <v>6.9</v>
          </cell>
          <cell r="D258">
            <v>4</v>
          </cell>
          <cell r="E258">
            <v>3.7</v>
          </cell>
          <cell r="F258">
            <v>3.8</v>
          </cell>
          <cell r="G258">
            <v>4.5</v>
          </cell>
          <cell r="H258">
            <v>4.3</v>
          </cell>
          <cell r="I258">
            <v>4.9000000000000004</v>
          </cell>
          <cell r="J258">
            <v>4.4000000000000004</v>
          </cell>
        </row>
        <row r="259">
          <cell r="A259" t="str">
            <v>UKF2</v>
          </cell>
          <cell r="B259">
            <v>5.7</v>
          </cell>
          <cell r="C259">
            <v>6.4</v>
          </cell>
          <cell r="D259">
            <v>4.3</v>
          </cell>
          <cell r="E259">
            <v>5.5</v>
          </cell>
          <cell r="F259">
            <v>5.4</v>
          </cell>
          <cell r="G259">
            <v>4.0999999999999996</v>
          </cell>
          <cell r="H259">
            <v>4.5</v>
          </cell>
          <cell r="I259">
            <v>5</v>
          </cell>
          <cell r="J259">
            <v>4.5</v>
          </cell>
        </row>
        <row r="260">
          <cell r="A260" t="str">
            <v>UKF3</v>
          </cell>
          <cell r="B260">
            <v>3.8</v>
          </cell>
          <cell r="C260">
            <v>5.0999999999999996</v>
          </cell>
          <cell r="F260">
            <v>3.3</v>
          </cell>
          <cell r="H260">
            <v>3.2</v>
          </cell>
          <cell r="I260">
            <v>2.4</v>
          </cell>
          <cell r="J260">
            <v>2.2000000000000002</v>
          </cell>
        </row>
        <row r="261">
          <cell r="A261" t="str">
            <v>UKG1</v>
          </cell>
          <cell r="B261">
            <v>6.5</v>
          </cell>
          <cell r="C261">
            <v>7.6</v>
          </cell>
          <cell r="D261">
            <v>5</v>
          </cell>
          <cell r="E261">
            <v>4.7</v>
          </cell>
          <cell r="F261">
            <v>4.0999999999999996</v>
          </cell>
          <cell r="G261">
            <v>3.9</v>
          </cell>
          <cell r="H261">
            <v>5</v>
          </cell>
          <cell r="I261">
            <v>6.3</v>
          </cell>
          <cell r="J261">
            <v>5.5</v>
          </cell>
        </row>
        <row r="262">
          <cell r="A262" t="str">
            <v>UKG2</v>
          </cell>
          <cell r="B262">
            <v>5</v>
          </cell>
          <cell r="C262">
            <v>6.6</v>
          </cell>
          <cell r="D262">
            <v>3.7</v>
          </cell>
          <cell r="E262">
            <v>3.5</v>
          </cell>
          <cell r="F262">
            <v>3.3</v>
          </cell>
          <cell r="G262">
            <v>4.2</v>
          </cell>
          <cell r="H262">
            <v>4.5999999999999996</v>
          </cell>
          <cell r="I262">
            <v>3.8</v>
          </cell>
          <cell r="J262">
            <v>4.7</v>
          </cell>
        </row>
        <row r="263">
          <cell r="A263" t="str">
            <v>UKG3</v>
          </cell>
          <cell r="B263">
            <v>6</v>
          </cell>
          <cell r="C263">
            <v>6.9</v>
          </cell>
          <cell r="D263">
            <v>3.8</v>
          </cell>
          <cell r="E263">
            <v>4</v>
          </cell>
          <cell r="F263">
            <v>4.5999999999999996</v>
          </cell>
          <cell r="G263">
            <v>4</v>
          </cell>
          <cell r="H263">
            <v>4</v>
          </cell>
          <cell r="I263">
            <v>4.2</v>
          </cell>
          <cell r="J263">
            <v>4.3</v>
          </cell>
        </row>
        <row r="264">
          <cell r="A264" t="str">
            <v>UKH1</v>
          </cell>
          <cell r="B264">
            <v>7.3</v>
          </cell>
          <cell r="C264">
            <v>6.1</v>
          </cell>
          <cell r="D264">
            <v>4.9000000000000004</v>
          </cell>
          <cell r="E264">
            <v>5.3</v>
          </cell>
          <cell r="F264">
            <v>4.4000000000000004</v>
          </cell>
          <cell r="G264">
            <v>5.8</v>
          </cell>
          <cell r="H264">
            <v>5.8</v>
          </cell>
          <cell r="I264">
            <v>6.1</v>
          </cell>
          <cell r="J264">
            <v>5.6</v>
          </cell>
        </row>
        <row r="265">
          <cell r="A265" t="str">
            <v>UKH2</v>
          </cell>
          <cell r="B265">
            <v>9.1</v>
          </cell>
          <cell r="C265">
            <v>8.9</v>
          </cell>
          <cell r="D265">
            <v>5.6</v>
          </cell>
          <cell r="E265">
            <v>5</v>
          </cell>
          <cell r="F265">
            <v>6.4</v>
          </cell>
          <cell r="G265">
            <v>6.7</v>
          </cell>
          <cell r="H265">
            <v>7.1</v>
          </cell>
          <cell r="I265">
            <v>6.2</v>
          </cell>
          <cell r="J265">
            <v>6.3</v>
          </cell>
        </row>
        <row r="266">
          <cell r="A266" t="str">
            <v>UKH3</v>
          </cell>
          <cell r="B266">
            <v>7.7</v>
          </cell>
          <cell r="C266">
            <v>6.8</v>
          </cell>
          <cell r="D266">
            <v>4.5999999999999996</v>
          </cell>
          <cell r="E266">
            <v>4.3</v>
          </cell>
          <cell r="F266">
            <v>4.7</v>
          </cell>
          <cell r="G266">
            <v>3.6</v>
          </cell>
          <cell r="H266">
            <v>4.5999999999999996</v>
          </cell>
          <cell r="I266">
            <v>5.3</v>
          </cell>
          <cell r="J266">
            <v>4.3</v>
          </cell>
        </row>
        <row r="267">
          <cell r="A267" t="str">
            <v>UKI3</v>
          </cell>
        </row>
        <row r="268">
          <cell r="A268" t="str">
            <v>UKI4</v>
          </cell>
        </row>
        <row r="269">
          <cell r="A269" t="str">
            <v>UKI5</v>
          </cell>
        </row>
        <row r="270">
          <cell r="A270" t="str">
            <v>UKI6</v>
          </cell>
        </row>
        <row r="271">
          <cell r="A271" t="str">
            <v>UKI7</v>
          </cell>
        </row>
        <row r="272">
          <cell r="A272" t="str">
            <v>UKJ1</v>
          </cell>
          <cell r="B272">
            <v>10.199999999999999</v>
          </cell>
          <cell r="C272">
            <v>9.9</v>
          </cell>
          <cell r="D272">
            <v>8</v>
          </cell>
          <cell r="E272">
            <v>7.1</v>
          </cell>
          <cell r="F272">
            <v>7.6</v>
          </cell>
          <cell r="G272">
            <v>6.3</v>
          </cell>
          <cell r="H272">
            <v>7.4</v>
          </cell>
          <cell r="I272">
            <v>7.3</v>
          </cell>
          <cell r="J272">
            <v>7.3</v>
          </cell>
        </row>
        <row r="273">
          <cell r="A273" t="str">
            <v>UKJ2</v>
          </cell>
          <cell r="B273">
            <v>9.4</v>
          </cell>
          <cell r="C273">
            <v>9</v>
          </cell>
          <cell r="D273">
            <v>6.4</v>
          </cell>
          <cell r="E273">
            <v>5.8</v>
          </cell>
          <cell r="F273">
            <v>5.5</v>
          </cell>
          <cell r="G273">
            <v>5.9</v>
          </cell>
          <cell r="H273">
            <v>6.1</v>
          </cell>
          <cell r="I273">
            <v>5.7</v>
          </cell>
          <cell r="J273">
            <v>5.4</v>
          </cell>
        </row>
        <row r="274">
          <cell r="A274" t="str">
            <v>UKJ3</v>
          </cell>
          <cell r="B274">
            <v>9.6999999999999993</v>
          </cell>
          <cell r="C274">
            <v>9.1999999999999993</v>
          </cell>
          <cell r="D274">
            <v>5.0999999999999996</v>
          </cell>
          <cell r="E274">
            <v>6.2</v>
          </cell>
          <cell r="F274">
            <v>6.6</v>
          </cell>
          <cell r="G274">
            <v>5.7</v>
          </cell>
          <cell r="H274">
            <v>5.3</v>
          </cell>
          <cell r="I274">
            <v>6.2</v>
          </cell>
          <cell r="J274">
            <v>6.2</v>
          </cell>
        </row>
        <row r="275">
          <cell r="A275" t="str">
            <v>UKJ4</v>
          </cell>
          <cell r="B275">
            <v>6</v>
          </cell>
          <cell r="C275">
            <v>5.2</v>
          </cell>
          <cell r="D275">
            <v>2.9</v>
          </cell>
          <cell r="E275">
            <v>3.8</v>
          </cell>
          <cell r="F275">
            <v>4.3</v>
          </cell>
          <cell r="G275">
            <v>4.5999999999999996</v>
          </cell>
          <cell r="H275">
            <v>3.4</v>
          </cell>
          <cell r="I275">
            <v>3.9</v>
          </cell>
          <cell r="J275">
            <v>5.2</v>
          </cell>
        </row>
        <row r="276">
          <cell r="A276" t="str">
            <v>UKK1</v>
          </cell>
          <cell r="B276">
            <v>8.1</v>
          </cell>
          <cell r="C276">
            <v>8.5</v>
          </cell>
          <cell r="D276">
            <v>6.5</v>
          </cell>
          <cell r="E276">
            <v>5.5</v>
          </cell>
          <cell r="F276">
            <v>6.1</v>
          </cell>
          <cell r="G276">
            <v>5.7</v>
          </cell>
          <cell r="H276">
            <v>6.5</v>
          </cell>
          <cell r="I276">
            <v>6.5</v>
          </cell>
          <cell r="J276">
            <v>6.5</v>
          </cell>
        </row>
        <row r="277">
          <cell r="A277" t="str">
            <v>UKK2</v>
          </cell>
          <cell r="B277">
            <v>6.7</v>
          </cell>
          <cell r="C277">
            <v>5.8</v>
          </cell>
          <cell r="D277">
            <v>5.0999999999999996</v>
          </cell>
          <cell r="E277">
            <v>4.0999999999999996</v>
          </cell>
          <cell r="F277">
            <v>4</v>
          </cell>
          <cell r="G277">
            <v>3.1</v>
          </cell>
          <cell r="H277">
            <v>4</v>
          </cell>
          <cell r="I277">
            <v>5.2</v>
          </cell>
          <cell r="J277">
            <v>4.5</v>
          </cell>
        </row>
        <row r="278">
          <cell r="A278" t="str">
            <v>UKK3</v>
          </cell>
          <cell r="B278">
            <v>5.6</v>
          </cell>
          <cell r="C278">
            <v>5</v>
          </cell>
          <cell r="H278">
            <v>2.7</v>
          </cell>
          <cell r="I278">
            <v>3.7</v>
          </cell>
          <cell r="J278">
            <v>3.7</v>
          </cell>
        </row>
        <row r="279">
          <cell r="A279" t="str">
            <v>UKK4</v>
          </cell>
          <cell r="B279">
            <v>6.1</v>
          </cell>
          <cell r="C279">
            <v>5.2</v>
          </cell>
          <cell r="D279">
            <v>4.0999999999999996</v>
          </cell>
          <cell r="E279">
            <v>4.0999999999999996</v>
          </cell>
          <cell r="F279">
            <v>3.1</v>
          </cell>
          <cell r="G279">
            <v>3.9</v>
          </cell>
          <cell r="H279">
            <v>3.6</v>
          </cell>
          <cell r="I279">
            <v>4</v>
          </cell>
          <cell r="J279">
            <v>4.2</v>
          </cell>
        </row>
        <row r="280">
          <cell r="A280" t="str">
            <v>UKL1</v>
          </cell>
          <cell r="B280">
            <v>5.9</v>
          </cell>
          <cell r="C280">
            <v>6.3</v>
          </cell>
          <cell r="D280">
            <v>3.5</v>
          </cell>
          <cell r="E280">
            <v>2.8</v>
          </cell>
          <cell r="F280">
            <v>2.7</v>
          </cell>
          <cell r="G280">
            <v>3.9</v>
          </cell>
          <cell r="H280">
            <v>2.8</v>
          </cell>
          <cell r="I280">
            <v>2.9</v>
          </cell>
          <cell r="J280">
            <v>3.3</v>
          </cell>
        </row>
        <row r="281">
          <cell r="A281" t="str">
            <v>UKL2</v>
          </cell>
          <cell r="B281">
            <v>6.4</v>
          </cell>
          <cell r="C281">
            <v>7.1</v>
          </cell>
          <cell r="D281">
            <v>5.5</v>
          </cell>
          <cell r="E281">
            <v>5.3</v>
          </cell>
          <cell r="F281">
            <v>6.3</v>
          </cell>
          <cell r="G281">
            <v>5.2</v>
          </cell>
          <cell r="H281">
            <v>4</v>
          </cell>
          <cell r="I281">
            <v>5</v>
          </cell>
          <cell r="J281">
            <v>5.7</v>
          </cell>
        </row>
        <row r="282">
          <cell r="A282" t="str">
            <v>UKM2</v>
          </cell>
          <cell r="B282">
            <v>6.6</v>
          </cell>
          <cell r="C282">
            <v>7.3</v>
          </cell>
          <cell r="D282">
            <v>5</v>
          </cell>
          <cell r="E282">
            <v>4.4000000000000004</v>
          </cell>
          <cell r="F282">
            <v>4.9000000000000004</v>
          </cell>
          <cell r="G282">
            <v>4.3</v>
          </cell>
          <cell r="H282">
            <v>5.3</v>
          </cell>
          <cell r="I282">
            <v>5.7</v>
          </cell>
          <cell r="J282">
            <v>5.5</v>
          </cell>
        </row>
        <row r="283">
          <cell r="A283" t="str">
            <v>UKM3</v>
          </cell>
          <cell r="B283">
            <v>6.6</v>
          </cell>
          <cell r="C283">
            <v>6.9</v>
          </cell>
          <cell r="D283">
            <v>4.3</v>
          </cell>
          <cell r="E283">
            <v>4.4000000000000004</v>
          </cell>
          <cell r="F283">
            <v>3.8</v>
          </cell>
          <cell r="G283">
            <v>3.4</v>
          </cell>
          <cell r="H283">
            <v>4</v>
          </cell>
          <cell r="I283">
            <v>4.7</v>
          </cell>
          <cell r="J283">
            <v>5.3</v>
          </cell>
        </row>
        <row r="284">
          <cell r="A284" t="str">
            <v>UKM5</v>
          </cell>
          <cell r="C284">
            <v>7.9</v>
          </cell>
          <cell r="D284">
            <v>5</v>
          </cell>
          <cell r="E284">
            <v>5.0999999999999996</v>
          </cell>
          <cell r="F284">
            <v>6.3</v>
          </cell>
          <cell r="G284">
            <v>7</v>
          </cell>
          <cell r="H284">
            <v>6.6</v>
          </cell>
          <cell r="I284">
            <v>6.3</v>
          </cell>
          <cell r="J284">
            <v>6.7</v>
          </cell>
        </row>
        <row r="285">
          <cell r="A285" t="str">
            <v>UKM6</v>
          </cell>
          <cell r="C285">
            <v>6</v>
          </cell>
          <cell r="E285">
            <v>3.9</v>
          </cell>
          <cell r="G285">
            <v>3.8</v>
          </cell>
          <cell r="H285">
            <v>4.5</v>
          </cell>
          <cell r="I285">
            <v>4.8</v>
          </cell>
          <cell r="J285">
            <v>3.8</v>
          </cell>
        </row>
        <row r="286">
          <cell r="A286" t="str">
            <v>UKN0</v>
          </cell>
          <cell r="B286">
            <v>5.5</v>
          </cell>
          <cell r="C286">
            <v>6.2</v>
          </cell>
          <cell r="D286">
            <v>3.8</v>
          </cell>
          <cell r="E286">
            <v>3.4</v>
          </cell>
          <cell r="F286">
            <v>3</v>
          </cell>
          <cell r="G286">
            <v>4.7</v>
          </cell>
          <cell r="H286">
            <v>3.8</v>
          </cell>
          <cell r="I286">
            <v>3.5</v>
          </cell>
          <cell r="J286">
            <v>3.8</v>
          </cell>
        </row>
        <row r="287">
          <cell r="A287" t="str">
            <v>IS00</v>
          </cell>
          <cell r="B287">
            <v>5.9</v>
          </cell>
          <cell r="C287">
            <v>6.3</v>
          </cell>
          <cell r="D287">
            <v>5.5</v>
          </cell>
          <cell r="E287">
            <v>5.7</v>
          </cell>
          <cell r="F287">
            <v>6.4</v>
          </cell>
          <cell r="G287">
            <v>5.3</v>
          </cell>
          <cell r="H287">
            <v>6.3</v>
          </cell>
          <cell r="I287">
            <v>7.1</v>
          </cell>
          <cell r="J287">
            <v>7.1</v>
          </cell>
        </row>
        <row r="288">
          <cell r="A288" t="str">
            <v>NO01</v>
          </cell>
          <cell r="B288">
            <v>7.1</v>
          </cell>
          <cell r="C288">
            <v>7.9</v>
          </cell>
          <cell r="D288">
            <v>8.4</v>
          </cell>
          <cell r="E288">
            <v>8.5</v>
          </cell>
          <cell r="F288">
            <v>7.8</v>
          </cell>
          <cell r="G288">
            <v>7.3</v>
          </cell>
          <cell r="H288">
            <v>8.3000000000000007</v>
          </cell>
          <cell r="I288">
            <v>7.7</v>
          </cell>
          <cell r="J288">
            <v>7.8</v>
          </cell>
        </row>
        <row r="289">
          <cell r="A289" t="str">
            <v>NO02</v>
          </cell>
          <cell r="B289">
            <v>3</v>
          </cell>
          <cell r="C289">
            <v>3.4</v>
          </cell>
          <cell r="D289">
            <v>3.3</v>
          </cell>
          <cell r="E289">
            <v>2.6</v>
          </cell>
          <cell r="F289">
            <v>2.9</v>
          </cell>
          <cell r="G289">
            <v>2.2999999999999998</v>
          </cell>
          <cell r="H289">
            <v>3.2</v>
          </cell>
          <cell r="I289">
            <v>3.6</v>
          </cell>
          <cell r="J289">
            <v>3.4</v>
          </cell>
        </row>
        <row r="290">
          <cell r="A290" t="str">
            <v>NO03</v>
          </cell>
          <cell r="B290">
            <v>2.9</v>
          </cell>
          <cell r="C290">
            <v>3.3</v>
          </cell>
          <cell r="D290">
            <v>4.2</v>
          </cell>
          <cell r="E290">
            <v>4</v>
          </cell>
          <cell r="F290">
            <v>3.4</v>
          </cell>
          <cell r="G290">
            <v>4.2</v>
          </cell>
          <cell r="H290">
            <v>4.0999999999999996</v>
          </cell>
          <cell r="I290">
            <v>3.7</v>
          </cell>
          <cell r="J290">
            <v>3.1</v>
          </cell>
        </row>
        <row r="291">
          <cell r="A291" t="str">
            <v>NO04</v>
          </cell>
          <cell r="B291">
            <v>3.7</v>
          </cell>
          <cell r="C291">
            <v>3.2</v>
          </cell>
          <cell r="D291">
            <v>5</v>
          </cell>
          <cell r="E291">
            <v>4.0999999999999996</v>
          </cell>
          <cell r="F291">
            <v>4.3</v>
          </cell>
          <cell r="G291">
            <v>4.7</v>
          </cell>
          <cell r="H291">
            <v>4.4000000000000004</v>
          </cell>
          <cell r="I291">
            <v>3.9</v>
          </cell>
          <cell r="J291">
            <v>3.8</v>
          </cell>
        </row>
        <row r="292">
          <cell r="A292" t="str">
            <v>NO05</v>
          </cell>
          <cell r="B292">
            <v>3.5</v>
          </cell>
          <cell r="C292">
            <v>3.5</v>
          </cell>
          <cell r="D292">
            <v>4.2</v>
          </cell>
          <cell r="E292">
            <v>4.4000000000000004</v>
          </cell>
          <cell r="F292">
            <v>3.9</v>
          </cell>
          <cell r="G292">
            <v>4.5999999999999996</v>
          </cell>
          <cell r="H292">
            <v>4.5</v>
          </cell>
          <cell r="I292">
            <v>3.9</v>
          </cell>
          <cell r="J292">
            <v>3.8</v>
          </cell>
        </row>
        <row r="293">
          <cell r="A293" t="str">
            <v>NO06</v>
          </cell>
          <cell r="B293">
            <v>3.8</v>
          </cell>
          <cell r="C293">
            <v>4.5999999999999996</v>
          </cell>
          <cell r="D293">
            <v>5.6</v>
          </cell>
          <cell r="E293">
            <v>4.5</v>
          </cell>
          <cell r="F293">
            <v>5.0999999999999996</v>
          </cell>
          <cell r="G293">
            <v>5.3</v>
          </cell>
          <cell r="H293">
            <v>5.7</v>
          </cell>
          <cell r="I293">
            <v>5</v>
          </cell>
          <cell r="J293">
            <v>4.8</v>
          </cell>
        </row>
        <row r="294">
          <cell r="A294" t="str">
            <v>NO07</v>
          </cell>
          <cell r="B294">
            <v>3.8</v>
          </cell>
          <cell r="C294">
            <v>3.7</v>
          </cell>
          <cell r="D294">
            <v>3.7</v>
          </cell>
          <cell r="E294">
            <v>3.4</v>
          </cell>
          <cell r="F294">
            <v>3.3</v>
          </cell>
          <cell r="G294">
            <v>3.3</v>
          </cell>
          <cell r="H294">
            <v>3.2</v>
          </cell>
          <cell r="I294">
            <v>2.9</v>
          </cell>
          <cell r="J294">
            <v>2.9</v>
          </cell>
        </row>
        <row r="295">
          <cell r="A295" t="str">
            <v>CH01</v>
          </cell>
          <cell r="D295">
            <v>7.6</v>
          </cell>
          <cell r="E295">
            <v>7.1</v>
          </cell>
          <cell r="F295">
            <v>7.3</v>
          </cell>
          <cell r="G295">
            <v>7</v>
          </cell>
          <cell r="H295">
            <v>6.8</v>
          </cell>
          <cell r="I295">
            <v>7.4</v>
          </cell>
          <cell r="J295">
            <v>7.5</v>
          </cell>
        </row>
        <row r="296">
          <cell r="A296" t="str">
            <v>CH02</v>
          </cell>
          <cell r="D296">
            <v>6.6</v>
          </cell>
          <cell r="E296">
            <v>5.9</v>
          </cell>
          <cell r="F296">
            <v>6.4</v>
          </cell>
          <cell r="G296">
            <v>6.2</v>
          </cell>
          <cell r="H296">
            <v>6.6</v>
          </cell>
          <cell r="I296">
            <v>6.9</v>
          </cell>
          <cell r="J296">
            <v>6.7</v>
          </cell>
        </row>
        <row r="297">
          <cell r="A297" t="str">
            <v>CH03</v>
          </cell>
          <cell r="D297">
            <v>7.7</v>
          </cell>
          <cell r="E297">
            <v>7.5</v>
          </cell>
          <cell r="F297">
            <v>8.1999999999999993</v>
          </cell>
          <cell r="G297">
            <v>7.6</v>
          </cell>
          <cell r="H297">
            <v>8.5</v>
          </cell>
          <cell r="I297">
            <v>8.1999999999999993</v>
          </cell>
          <cell r="J297">
            <v>8.4</v>
          </cell>
        </row>
        <row r="298">
          <cell r="A298" t="str">
            <v>CH04</v>
          </cell>
          <cell r="D298">
            <v>9.4</v>
          </cell>
          <cell r="E298">
            <v>8.9</v>
          </cell>
          <cell r="F298">
            <v>8.8000000000000007</v>
          </cell>
          <cell r="G298">
            <v>8.6999999999999993</v>
          </cell>
          <cell r="H298">
            <v>9.4</v>
          </cell>
          <cell r="I298">
            <v>9.8000000000000007</v>
          </cell>
          <cell r="J298">
            <v>9.1</v>
          </cell>
        </row>
        <row r="299">
          <cell r="A299" t="str">
            <v>CH05</v>
          </cell>
          <cell r="D299">
            <v>4.5999999999999996</v>
          </cell>
          <cell r="E299">
            <v>4.7</v>
          </cell>
          <cell r="F299">
            <v>4.5</v>
          </cell>
          <cell r="G299">
            <v>4.9000000000000004</v>
          </cell>
          <cell r="H299">
            <v>5.2</v>
          </cell>
          <cell r="I299">
            <v>5.3</v>
          </cell>
          <cell r="J299">
            <v>4.8</v>
          </cell>
        </row>
        <row r="300">
          <cell r="A300" t="str">
            <v>CH06</v>
          </cell>
          <cell r="D300">
            <v>6</v>
          </cell>
          <cell r="E300">
            <v>4.8</v>
          </cell>
          <cell r="F300">
            <v>5.4</v>
          </cell>
          <cell r="G300">
            <v>5.5</v>
          </cell>
          <cell r="H300">
            <v>5</v>
          </cell>
          <cell r="I300">
            <v>5.2</v>
          </cell>
          <cell r="J300">
            <v>4.9000000000000004</v>
          </cell>
        </row>
        <row r="301">
          <cell r="A301" t="str">
            <v>CH07</v>
          </cell>
          <cell r="D301">
            <v>3.8</v>
          </cell>
          <cell r="E301">
            <v>4.9000000000000004</v>
          </cell>
          <cell r="F301">
            <v>5.4</v>
          </cell>
          <cell r="G301">
            <v>6</v>
          </cell>
          <cell r="H301">
            <v>5.3</v>
          </cell>
          <cell r="I301">
            <v>6.3</v>
          </cell>
          <cell r="J301">
            <v>6.9</v>
          </cell>
        </row>
        <row r="302">
          <cell r="A302" t="str">
            <v>MK00</v>
          </cell>
          <cell r="I302">
            <v>2.1</v>
          </cell>
          <cell r="J302">
            <v>2.1</v>
          </cell>
        </row>
        <row r="303">
          <cell r="A303" t="str">
            <v>TR10</v>
          </cell>
          <cell r="I303">
            <v>2.1</v>
          </cell>
          <cell r="J303">
            <v>2.2000000000000002</v>
          </cell>
        </row>
        <row r="304">
          <cell r="A304" t="str">
            <v>TR21</v>
          </cell>
          <cell r="I304">
            <v>1.2</v>
          </cell>
          <cell r="J304">
            <v>1.5</v>
          </cell>
        </row>
        <row r="305">
          <cell r="A305" t="str">
            <v>TR22</v>
          </cell>
          <cell r="I305">
            <v>1</v>
          </cell>
          <cell r="J305">
            <v>0.8</v>
          </cell>
        </row>
        <row r="306">
          <cell r="A306" t="str">
            <v>TR31</v>
          </cell>
          <cell r="I306">
            <v>1.9</v>
          </cell>
          <cell r="J306">
            <v>2.2000000000000002</v>
          </cell>
        </row>
        <row r="307">
          <cell r="A307" t="str">
            <v>TR32</v>
          </cell>
          <cell r="I307">
            <v>0.8</v>
          </cell>
          <cell r="J307">
            <v>1.3</v>
          </cell>
        </row>
        <row r="308">
          <cell r="A308" t="str">
            <v>TR33</v>
          </cell>
          <cell r="I308">
            <v>1.1000000000000001</v>
          </cell>
          <cell r="J308">
            <v>1.2</v>
          </cell>
        </row>
        <row r="309">
          <cell r="A309" t="str">
            <v>TR41</v>
          </cell>
          <cell r="I309">
            <v>1.4</v>
          </cell>
          <cell r="J309">
            <v>1.2</v>
          </cell>
        </row>
        <row r="310">
          <cell r="A310" t="str">
            <v>TR42</v>
          </cell>
          <cell r="I310">
            <v>1.1000000000000001</v>
          </cell>
          <cell r="J310">
            <v>1</v>
          </cell>
        </row>
        <row r="311">
          <cell r="A311" t="str">
            <v>TR51</v>
          </cell>
          <cell r="I311">
            <v>3.5</v>
          </cell>
          <cell r="J311">
            <v>3.8</v>
          </cell>
        </row>
        <row r="312">
          <cell r="A312" t="str">
            <v>TR52</v>
          </cell>
          <cell r="I312">
            <v>1.5</v>
          </cell>
          <cell r="J312">
            <v>1.1000000000000001</v>
          </cell>
        </row>
        <row r="313">
          <cell r="A313" t="str">
            <v>TR61</v>
          </cell>
          <cell r="I313">
            <v>1.4</v>
          </cell>
          <cell r="J313">
            <v>1.2</v>
          </cell>
        </row>
        <row r="314">
          <cell r="A314" t="str">
            <v>TR62</v>
          </cell>
          <cell r="I314">
            <v>1.5</v>
          </cell>
          <cell r="J314">
            <v>1.5</v>
          </cell>
        </row>
        <row r="315">
          <cell r="A315" t="str">
            <v>TR63</v>
          </cell>
          <cell r="I315">
            <v>0.7</v>
          </cell>
          <cell r="J315">
            <v>0.7</v>
          </cell>
        </row>
        <row r="316">
          <cell r="A316" t="str">
            <v>TR71</v>
          </cell>
          <cell r="I316">
            <v>1</v>
          </cell>
          <cell r="J316">
            <v>0.9</v>
          </cell>
        </row>
        <row r="317">
          <cell r="A317" t="str">
            <v>TR72</v>
          </cell>
          <cell r="I317">
            <v>1.8</v>
          </cell>
          <cell r="J317">
            <v>1.1000000000000001</v>
          </cell>
        </row>
        <row r="318">
          <cell r="A318" t="str">
            <v>TR81</v>
          </cell>
          <cell r="I318">
            <v>1.2</v>
          </cell>
          <cell r="J318">
            <v>0.7</v>
          </cell>
        </row>
        <row r="319">
          <cell r="A319" t="str">
            <v>TR82</v>
          </cell>
          <cell r="I319">
            <v>1</v>
          </cell>
          <cell r="J319">
            <v>0.6</v>
          </cell>
        </row>
        <row r="320">
          <cell r="A320" t="str">
            <v>TR83</v>
          </cell>
          <cell r="I320">
            <v>1</v>
          </cell>
          <cell r="J320">
            <v>1.3</v>
          </cell>
        </row>
        <row r="321">
          <cell r="A321" t="str">
            <v>TR90</v>
          </cell>
          <cell r="I321">
            <v>1.3</v>
          </cell>
          <cell r="J321">
            <v>1</v>
          </cell>
        </row>
        <row r="322">
          <cell r="A322" t="str">
            <v>TRA1</v>
          </cell>
          <cell r="I322">
            <v>0.8</v>
          </cell>
          <cell r="J322">
            <v>0.7</v>
          </cell>
        </row>
        <row r="323">
          <cell r="A323" t="str">
            <v>TRA2</v>
          </cell>
          <cell r="I323">
            <v>0.9</v>
          </cell>
          <cell r="J323">
            <v>0.8</v>
          </cell>
        </row>
        <row r="324">
          <cell r="A324" t="str">
            <v>TRB1</v>
          </cell>
          <cell r="I324">
            <v>1.1000000000000001</v>
          </cell>
          <cell r="J324">
            <v>0.7</v>
          </cell>
        </row>
        <row r="325">
          <cell r="A325" t="str">
            <v>TRB2</v>
          </cell>
          <cell r="I325">
            <v>0.5</v>
          </cell>
          <cell r="J325">
            <v>0.7</v>
          </cell>
        </row>
        <row r="326">
          <cell r="A326" t="str">
            <v>TRC1</v>
          </cell>
          <cell r="I326">
            <v>1.3</v>
          </cell>
          <cell r="J326">
            <v>0.4</v>
          </cell>
        </row>
        <row r="327">
          <cell r="A327" t="str">
            <v>TRC2</v>
          </cell>
          <cell r="I327">
            <v>1</v>
          </cell>
          <cell r="J327">
            <v>1</v>
          </cell>
        </row>
        <row r="328">
          <cell r="A328" t="str">
            <v>TRC3</v>
          </cell>
          <cell r="I328">
            <v>1.7</v>
          </cell>
          <cell r="J328">
            <v>0.5</v>
          </cell>
        </row>
      </sheetData>
    </sheetDataSet>
  </externalBook>
</externalLink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C49"/>
  <sheetViews>
    <sheetView workbookViewId="0">
      <selection activeCell="P30" sqref="P30"/>
    </sheetView>
  </sheetViews>
  <sheetFormatPr defaultRowHeight="15"/>
  <cols>
    <col min="2" max="2" width="26.7109375" customWidth="1"/>
  </cols>
  <sheetData>
    <row r="4" spans="2:3">
      <c r="B4" s="14" t="s">
        <v>467</v>
      </c>
      <c r="C4" t="s">
        <v>755</v>
      </c>
    </row>
    <row r="5" spans="2:3">
      <c r="B5" s="14" t="s">
        <v>456</v>
      </c>
      <c r="C5" t="s">
        <v>756</v>
      </c>
    </row>
    <row r="6" spans="2:3">
      <c r="B6" s="74" t="s">
        <v>487</v>
      </c>
      <c r="C6" t="s">
        <v>757</v>
      </c>
    </row>
    <row r="7" spans="2:3">
      <c r="B7" s="74" t="s">
        <v>753</v>
      </c>
      <c r="C7" t="s">
        <v>757</v>
      </c>
    </row>
    <row r="8" spans="2:3">
      <c r="B8" t="s">
        <v>485</v>
      </c>
      <c r="C8" t="s">
        <v>782</v>
      </c>
    </row>
    <row r="9" spans="2:3">
      <c r="B9" t="s">
        <v>468</v>
      </c>
      <c r="C9" t="s">
        <v>781</v>
      </c>
    </row>
    <row r="10" spans="2:3">
      <c r="B10" t="s">
        <v>561</v>
      </c>
      <c r="C10" t="s">
        <v>758</v>
      </c>
    </row>
    <row r="11" spans="2:3">
      <c r="B11" t="s">
        <v>562</v>
      </c>
      <c r="C11" t="s">
        <v>759</v>
      </c>
    </row>
    <row r="12" spans="2:3">
      <c r="B12" t="s">
        <v>586</v>
      </c>
      <c r="C12" t="s">
        <v>760</v>
      </c>
    </row>
    <row r="13" spans="2:3">
      <c r="B13" t="s">
        <v>486</v>
      </c>
      <c r="C13" t="s">
        <v>761</v>
      </c>
    </row>
    <row r="14" spans="2:3">
      <c r="B14" t="s">
        <v>563</v>
      </c>
      <c r="C14" t="s">
        <v>762</v>
      </c>
    </row>
    <row r="15" spans="2:3">
      <c r="B15" t="s">
        <v>493</v>
      </c>
      <c r="C15" t="s">
        <v>783</v>
      </c>
    </row>
    <row r="16" spans="2:3">
      <c r="B16" t="s">
        <v>494</v>
      </c>
      <c r="C16" t="s">
        <v>772</v>
      </c>
    </row>
    <row r="17" spans="2:3">
      <c r="B17" t="s">
        <v>495</v>
      </c>
      <c r="C17" t="s">
        <v>765</v>
      </c>
    </row>
    <row r="18" spans="2:3">
      <c r="B18" t="s">
        <v>496</v>
      </c>
      <c r="C18" t="s">
        <v>763</v>
      </c>
    </row>
    <row r="19" spans="2:3">
      <c r="B19" t="s">
        <v>497</v>
      </c>
      <c r="C19" t="s">
        <v>764</v>
      </c>
    </row>
    <row r="20" spans="2:3">
      <c r="B20" t="s">
        <v>498</v>
      </c>
      <c r="C20" t="s">
        <v>766</v>
      </c>
    </row>
    <row r="21" spans="2:3">
      <c r="B21" t="s">
        <v>499</v>
      </c>
      <c r="C21" t="s">
        <v>767</v>
      </c>
    </row>
    <row r="22" spans="2:3">
      <c r="B22" t="s">
        <v>500</v>
      </c>
      <c r="C22" t="s">
        <v>768</v>
      </c>
    </row>
    <row r="23" spans="2:3">
      <c r="B23" t="s">
        <v>501</v>
      </c>
      <c r="C23" t="s">
        <v>769</v>
      </c>
    </row>
    <row r="24" spans="2:3">
      <c r="B24" t="s">
        <v>502</v>
      </c>
      <c r="C24" t="s">
        <v>770</v>
      </c>
    </row>
    <row r="25" spans="2:3">
      <c r="B25" t="s">
        <v>503</v>
      </c>
      <c r="C25" t="s">
        <v>771</v>
      </c>
    </row>
    <row r="26" spans="2:3">
      <c r="B26" t="s">
        <v>504</v>
      </c>
      <c r="C26" t="s">
        <v>773</v>
      </c>
    </row>
    <row r="27" spans="2:3">
      <c r="B27" t="s">
        <v>564</v>
      </c>
      <c r="C27" t="s">
        <v>774</v>
      </c>
    </row>
    <row r="28" spans="2:3">
      <c r="B28" t="s">
        <v>505</v>
      </c>
      <c r="C28" t="s">
        <v>776</v>
      </c>
    </row>
    <row r="29" spans="2:3">
      <c r="B29" t="s">
        <v>506</v>
      </c>
      <c r="C29" t="s">
        <v>777</v>
      </c>
    </row>
    <row r="30" spans="2:3">
      <c r="B30" t="s">
        <v>507</v>
      </c>
      <c r="C30" t="s">
        <v>778</v>
      </c>
    </row>
    <row r="31" spans="2:3">
      <c r="B31" t="s">
        <v>508</v>
      </c>
      <c r="C31" t="s">
        <v>779</v>
      </c>
    </row>
    <row r="32" spans="2:3">
      <c r="B32" t="s">
        <v>509</v>
      </c>
      <c r="C32" t="s">
        <v>775</v>
      </c>
    </row>
    <row r="33" spans="2:3">
      <c r="B33" t="s">
        <v>542</v>
      </c>
      <c r="C33" t="s">
        <v>780</v>
      </c>
    </row>
    <row r="34" spans="2:3">
      <c r="B34" t="s">
        <v>543</v>
      </c>
    </row>
    <row r="35" spans="2:3">
      <c r="B35" t="s">
        <v>544</v>
      </c>
    </row>
    <row r="36" spans="2:3">
      <c r="B36" t="s">
        <v>545</v>
      </c>
    </row>
    <row r="37" spans="2:3">
      <c r="B37" t="s">
        <v>546</v>
      </c>
    </row>
    <row r="38" spans="2:3">
      <c r="B38" t="s">
        <v>547</v>
      </c>
    </row>
    <row r="39" spans="2:3">
      <c r="B39" t="s">
        <v>548</v>
      </c>
    </row>
    <row r="40" spans="2:3">
      <c r="B40" t="s">
        <v>549</v>
      </c>
    </row>
    <row r="41" spans="2:3">
      <c r="B41" t="s">
        <v>550</v>
      </c>
    </row>
    <row r="42" spans="2:3">
      <c r="B42" t="s">
        <v>551</v>
      </c>
    </row>
    <row r="43" spans="2:3">
      <c r="B43" t="s">
        <v>552</v>
      </c>
    </row>
    <row r="44" spans="2:3">
      <c r="B44" t="s">
        <v>554</v>
      </c>
    </row>
    <row r="45" spans="2:3">
      <c r="B45" t="s">
        <v>555</v>
      </c>
    </row>
    <row r="46" spans="2:3">
      <c r="B46" t="s">
        <v>556</v>
      </c>
    </row>
    <row r="47" spans="2:3">
      <c r="B47" t="s">
        <v>557</v>
      </c>
    </row>
    <row r="48" spans="2:3">
      <c r="B48" t="s">
        <v>558</v>
      </c>
    </row>
    <row r="49" spans="2:2">
      <c r="B49" t="s">
        <v>559</v>
      </c>
    </row>
  </sheetData>
  <conditionalFormatting sqref="B7">
    <cfRule type="cellIs" dxfId="108" priority="2" operator="equal">
      <formula>"Nan"</formula>
    </cfRule>
  </conditionalFormatting>
  <conditionalFormatting sqref="B6">
    <cfRule type="cellIs" dxfId="107" priority="1" operator="equal">
      <formula>"Nan"</formula>
    </cfRule>
  </conditionalFormatting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187"/>
  <sheetViews>
    <sheetView tabSelected="1" topLeftCell="AF1" zoomScale="85" zoomScaleNormal="85" workbookViewId="0">
      <selection activeCell="AR1" sqref="AR1"/>
    </sheetView>
  </sheetViews>
  <sheetFormatPr defaultRowHeight="15"/>
  <sheetData>
    <row r="1" spans="1:88" ht="15.75" thickBot="1">
      <c r="B1" t="s">
        <v>450</v>
      </c>
      <c r="C1" s="3" t="s">
        <v>2</v>
      </c>
      <c r="D1" s="4" t="s">
        <v>3</v>
      </c>
      <c r="E1" s="4" t="s">
        <v>4</v>
      </c>
      <c r="F1" s="4" t="s">
        <v>8</v>
      </c>
      <c r="G1" s="4" t="s">
        <v>9</v>
      </c>
      <c r="H1" s="3" t="s">
        <v>19</v>
      </c>
      <c r="I1" s="4" t="s">
        <v>18</v>
      </c>
      <c r="J1" s="4" t="s">
        <v>17</v>
      </c>
      <c r="K1" s="4" t="s">
        <v>12</v>
      </c>
      <c r="L1" s="4" t="s">
        <v>13</v>
      </c>
      <c r="M1" s="8" t="s">
        <v>29</v>
      </c>
      <c r="N1" s="4" t="s">
        <v>30</v>
      </c>
      <c r="O1" s="4" t="s">
        <v>31</v>
      </c>
      <c r="P1" s="7" t="s">
        <v>35</v>
      </c>
      <c r="Q1" s="7" t="s">
        <v>36</v>
      </c>
      <c r="R1" s="8" t="s">
        <v>38</v>
      </c>
      <c r="S1" s="4" t="s">
        <v>39</v>
      </c>
      <c r="T1" s="4" t="s">
        <v>40</v>
      </c>
      <c r="U1" s="7" t="s">
        <v>44</v>
      </c>
      <c r="V1" s="7" t="s">
        <v>45</v>
      </c>
      <c r="W1" s="8" t="s">
        <v>47</v>
      </c>
      <c r="X1" s="4" t="s">
        <v>48</v>
      </c>
      <c r="Y1" s="4" t="s">
        <v>49</v>
      </c>
      <c r="Z1" s="7" t="s">
        <v>53</v>
      </c>
      <c r="AA1" s="7" t="s">
        <v>54</v>
      </c>
      <c r="AB1" s="8" t="s">
        <v>56</v>
      </c>
      <c r="AC1" s="4" t="s">
        <v>57</v>
      </c>
      <c r="AD1" s="4" t="s">
        <v>58</v>
      </c>
      <c r="AE1" s="7" t="s">
        <v>62</v>
      </c>
      <c r="AF1" s="7" t="s">
        <v>63</v>
      </c>
      <c r="AG1" s="52" t="s">
        <v>433</v>
      </c>
      <c r="AH1" s="53" t="s">
        <v>434</v>
      </c>
      <c r="AI1" s="53" t="s">
        <v>435</v>
      </c>
      <c r="AJ1" s="53" t="s">
        <v>439</v>
      </c>
      <c r="AK1" s="53" t="s">
        <v>440</v>
      </c>
      <c r="AL1" s="10" t="s">
        <v>65</v>
      </c>
      <c r="AM1" s="11" t="s">
        <v>66</v>
      </c>
      <c r="AN1" s="11" t="s">
        <v>67</v>
      </c>
      <c r="AO1" s="12" t="s">
        <v>68</v>
      </c>
      <c r="AP1" s="55" t="s">
        <v>451</v>
      </c>
      <c r="AQ1" s="14" t="s">
        <v>467</v>
      </c>
      <c r="AR1" s="14" t="s">
        <v>456</v>
      </c>
      <c r="AS1" s="74" t="s">
        <v>487</v>
      </c>
      <c r="AT1" s="74" t="s">
        <v>753</v>
      </c>
      <c r="AU1" t="s">
        <v>485</v>
      </c>
      <c r="AV1" t="s">
        <v>468</v>
      </c>
      <c r="AW1" t="s">
        <v>561</v>
      </c>
      <c r="AX1" t="s">
        <v>562</v>
      </c>
      <c r="AY1" t="s">
        <v>586</v>
      </c>
      <c r="AZ1" t="s">
        <v>486</v>
      </c>
      <c r="BA1" t="s">
        <v>563</v>
      </c>
      <c r="BB1" t="s">
        <v>493</v>
      </c>
      <c r="BC1" t="s">
        <v>494</v>
      </c>
      <c r="BD1" t="s">
        <v>495</v>
      </c>
      <c r="BE1" t="s">
        <v>496</v>
      </c>
      <c r="BF1" t="s">
        <v>497</v>
      </c>
      <c r="BG1" t="s">
        <v>498</v>
      </c>
      <c r="BH1" t="s">
        <v>499</v>
      </c>
      <c r="BI1" t="s">
        <v>500</v>
      </c>
      <c r="BJ1" t="s">
        <v>501</v>
      </c>
      <c r="BK1" t="s">
        <v>502</v>
      </c>
      <c r="BL1" t="s">
        <v>503</v>
      </c>
      <c r="BM1" t="s">
        <v>504</v>
      </c>
      <c r="BN1" t="s">
        <v>564</v>
      </c>
      <c r="BO1" t="s">
        <v>505</v>
      </c>
      <c r="BP1" t="s">
        <v>506</v>
      </c>
      <c r="BQ1" t="s">
        <v>507</v>
      </c>
      <c r="BR1" t="s">
        <v>508</v>
      </c>
      <c r="BS1" t="s">
        <v>509</v>
      </c>
      <c r="BT1" t="s">
        <v>542</v>
      </c>
      <c r="BU1" t="s">
        <v>543</v>
      </c>
      <c r="BV1" t="s">
        <v>544</v>
      </c>
      <c r="BW1" t="s">
        <v>545</v>
      </c>
      <c r="BX1" t="s">
        <v>546</v>
      </c>
      <c r="BY1" t="s">
        <v>547</v>
      </c>
      <c r="BZ1" t="s">
        <v>548</v>
      </c>
      <c r="CA1" t="s">
        <v>549</v>
      </c>
      <c r="CB1" t="s">
        <v>550</v>
      </c>
      <c r="CC1" t="s">
        <v>551</v>
      </c>
      <c r="CD1" t="s">
        <v>552</v>
      </c>
      <c r="CE1" t="s">
        <v>554</v>
      </c>
      <c r="CF1" t="s">
        <v>555</v>
      </c>
      <c r="CG1" t="s">
        <v>556</v>
      </c>
      <c r="CH1" t="s">
        <v>557</v>
      </c>
      <c r="CI1" t="s">
        <v>558</v>
      </c>
      <c r="CJ1" t="s">
        <v>559</v>
      </c>
    </row>
    <row r="2" spans="1:88">
      <c r="A2">
        <v>1</v>
      </c>
      <c r="B2">
        <v>625.64002978416602</v>
      </c>
      <c r="C2">
        <v>3.8185642088785898</v>
      </c>
      <c r="D2">
        <v>3.8251476077767101</v>
      </c>
      <c r="E2">
        <v>3.8140487429902299</v>
      </c>
      <c r="F2" s="1">
        <v>1.9317346741256201E-4</v>
      </c>
      <c r="G2" s="1">
        <v>1.0061788059761399E-3</v>
      </c>
      <c r="H2">
        <v>3.6328504244541402</v>
      </c>
      <c r="I2">
        <v>3.65263304533282</v>
      </c>
      <c r="J2">
        <v>3.6419422236155601</v>
      </c>
      <c r="K2" s="1">
        <v>1.4015265783749099E-4</v>
      </c>
      <c r="L2">
        <v>1.87852114989698E-3</v>
      </c>
      <c r="M2">
        <v>0.91938737702237305</v>
      </c>
      <c r="N2">
        <v>0.92048521477912904</v>
      </c>
      <c r="O2" s="1">
        <v>0.91989379674800797</v>
      </c>
      <c r="P2" s="1">
        <v>7.2263170727396095E-7</v>
      </c>
      <c r="Q2" s="1">
        <v>9.1796985924353795E-6</v>
      </c>
      <c r="R2">
        <v>0.18571378442445099</v>
      </c>
      <c r="S2">
        <v>0.17251456244389801</v>
      </c>
      <c r="T2" s="1">
        <v>0.17210651937466501</v>
      </c>
      <c r="U2" s="1">
        <v>1.88177953446154E-5</v>
      </c>
      <c r="V2" s="1">
        <v>3.4165158820120102E-4</v>
      </c>
      <c r="W2">
        <v>8.0612622977626697E-2</v>
      </c>
      <c r="X2">
        <v>7.9514785220870798E-2</v>
      </c>
      <c r="Y2" s="1">
        <v>8.01062032519924E-2</v>
      </c>
      <c r="Z2" s="1">
        <v>7.2263170727398403E-7</v>
      </c>
      <c r="AA2" s="1">
        <v>9.17969859243541E-6</v>
      </c>
      <c r="AB2">
        <v>9.5081442507051597E-2</v>
      </c>
      <c r="AC2">
        <v>9.6605949207758904E-2</v>
      </c>
      <c r="AD2" s="1">
        <v>8.5175072759909695E-2</v>
      </c>
      <c r="AE2" s="1">
        <v>8.9796326398687601E-6</v>
      </c>
      <c r="AF2">
        <v>2.0587582512100099E-4</v>
      </c>
      <c r="AG2">
        <v>-1.5941430625031501</v>
      </c>
      <c r="AH2">
        <v>-1.32499127922116</v>
      </c>
      <c r="AI2">
        <v>-1.3843721276960801</v>
      </c>
      <c r="AJ2">
        <v>9.8813483406465005E-3</v>
      </c>
      <c r="AK2">
        <v>5.2790617310912599E-2</v>
      </c>
      <c r="AL2">
        <v>0.98546474154709196</v>
      </c>
      <c r="AM2">
        <v>16.4642239850713</v>
      </c>
      <c r="AN2">
        <v>-2.69135928386468</v>
      </c>
      <c r="AO2">
        <v>0.99513124756965599</v>
      </c>
      <c r="AP2">
        <v>46</v>
      </c>
      <c r="AQ2">
        <v>0.95</v>
      </c>
      <c r="AR2">
        <v>0.99360884904545499</v>
      </c>
      <c r="AS2">
        <v>1</v>
      </c>
      <c r="AT2">
        <v>3</v>
      </c>
      <c r="AU2">
        <v>5</v>
      </c>
      <c r="AV2">
        <v>8</v>
      </c>
      <c r="AW2">
        <v>0.94</v>
      </c>
      <c r="AX2">
        <v>1</v>
      </c>
      <c r="AY2">
        <v>1</v>
      </c>
      <c r="AZ2">
        <v>2112</v>
      </c>
      <c r="BA2">
        <v>6.3829787234042618E-2</v>
      </c>
      <c r="BB2">
        <v>0.91573930167996098</v>
      </c>
      <c r="BC2">
        <v>44200</v>
      </c>
      <c r="BD2">
        <v>31550.639999999999</v>
      </c>
      <c r="BE2">
        <v>1593118</v>
      </c>
      <c r="BF2">
        <v>1272024</v>
      </c>
      <c r="BG2">
        <v>1.980433338898939E-2</v>
      </c>
      <c r="BH2">
        <v>2.4803494273692949E-2</v>
      </c>
      <c r="BI2">
        <v>48.08</v>
      </c>
      <c r="BJ2">
        <v>40.956000000000003</v>
      </c>
      <c r="BK2">
        <v>74.174999999999997</v>
      </c>
      <c r="BL2">
        <v>1284.366</v>
      </c>
      <c r="BM2">
        <v>1094.0999999999999</v>
      </c>
      <c r="BN2">
        <v>3.7434812195277667E-2</v>
      </c>
      <c r="BO2">
        <v>57.5</v>
      </c>
      <c r="BP2">
        <v>28.2</v>
      </c>
      <c r="BQ2">
        <v>51.6</v>
      </c>
      <c r="BR2">
        <v>22.4</v>
      </c>
      <c r="BS2">
        <v>7</v>
      </c>
      <c r="BT2">
        <v>1.1849865951742626</v>
      </c>
      <c r="BU2">
        <v>1.2981895252425879</v>
      </c>
      <c r="BV2">
        <v>1.018290804358192</v>
      </c>
      <c r="BW2">
        <v>1.0242415360756507</v>
      </c>
      <c r="BX2">
        <v>1.2748711072381826</v>
      </c>
      <c r="BY2">
        <v>1.2674642450222828</v>
      </c>
      <c r="BZ2">
        <v>1.8400306161500191</v>
      </c>
      <c r="CA2">
        <v>1.8202666666666667</v>
      </c>
      <c r="CB2">
        <v>1.8096760027325069</v>
      </c>
      <c r="CC2">
        <v>1.3876456936899559</v>
      </c>
      <c r="CD2">
        <v>1.3727728983688832</v>
      </c>
      <c r="CE2">
        <v>1.3259780032294428</v>
      </c>
      <c r="CF2">
        <v>1.0667903525046383</v>
      </c>
      <c r="CG2">
        <v>0.99295774647887325</v>
      </c>
      <c r="CH2">
        <v>1.0661157024793388</v>
      </c>
      <c r="CI2">
        <v>0.98245614035087714</v>
      </c>
      <c r="CJ2">
        <v>1.09375</v>
      </c>
    </row>
    <row r="3" spans="1:88">
      <c r="A3">
        <v>1</v>
      </c>
      <c r="B3">
        <v>566.43962071885596</v>
      </c>
      <c r="C3">
        <v>3.5340534316596899</v>
      </c>
      <c r="D3">
        <v>3.50897743547708</v>
      </c>
      <c r="E3">
        <v>3.5286096229267998</v>
      </c>
      <c r="F3" s="1">
        <v>5.3975932989998895E-4</v>
      </c>
      <c r="G3" s="1">
        <v>5.2428119681666597E-4</v>
      </c>
      <c r="H3">
        <v>2.9994879038441198</v>
      </c>
      <c r="I3">
        <v>2.9485964460254799</v>
      </c>
      <c r="J3">
        <v>2.9582146993580598</v>
      </c>
      <c r="K3" s="1">
        <v>1.7080511715132499E-3</v>
      </c>
      <c r="L3">
        <v>1.8804474333381999E-3</v>
      </c>
      <c r="M3">
        <v>0.87495562237354096</v>
      </c>
      <c r="N3">
        <v>0.87046592605314699</v>
      </c>
      <c r="O3" s="1">
        <v>0.87132663994054804</v>
      </c>
      <c r="P3" s="1">
        <v>1.3942302343581099E-5</v>
      </c>
      <c r="Q3" s="1">
        <v>1.55372322447931E-5</v>
      </c>
      <c r="R3">
        <v>0.53456552781557298</v>
      </c>
      <c r="S3">
        <v>0.56038098945159798</v>
      </c>
      <c r="T3">
        <v>0.570394923568742</v>
      </c>
      <c r="U3" s="1">
        <v>4.6698163130487501E-4</v>
      </c>
      <c r="V3" s="1">
        <v>6.2517466312226602E-4</v>
      </c>
      <c r="W3">
        <v>0.12504437762645901</v>
      </c>
      <c r="X3">
        <v>0.12953407394685301</v>
      </c>
      <c r="Y3" s="1">
        <v>0.12867336005945201</v>
      </c>
      <c r="Z3" s="1">
        <v>1.3942302343581199E-5</v>
      </c>
      <c r="AA3" s="1">
        <v>1.55372322447931E-5</v>
      </c>
      <c r="AB3">
        <v>0.20500884101960401</v>
      </c>
      <c r="AC3">
        <v>0.221669409212399</v>
      </c>
      <c r="AD3" s="1">
        <v>0.19880293523980799</v>
      </c>
      <c r="AE3" s="1">
        <v>8.3463022204937403E-5</v>
      </c>
      <c r="AF3" s="1">
        <v>8.8647294723482605E-5</v>
      </c>
      <c r="AG3">
        <v>-0.23872840834634501</v>
      </c>
      <c r="AH3">
        <v>-0.19711158341721699</v>
      </c>
      <c r="AI3">
        <v>-0.40669640347418101</v>
      </c>
      <c r="AJ3">
        <v>2.1460762004037501E-2</v>
      </c>
      <c r="AK3">
        <v>2.4719220231417299E-2</v>
      </c>
      <c r="AL3">
        <v>0.97735772842146196</v>
      </c>
      <c r="AM3">
        <v>27.814535487274799</v>
      </c>
      <c r="AN3">
        <v>-2.4993552189541099</v>
      </c>
      <c r="AO3">
        <v>0.99542996571403097</v>
      </c>
      <c r="AP3">
        <v>44</v>
      </c>
      <c r="AQ3">
        <v>0.97735772842146196</v>
      </c>
      <c r="AR3">
        <v>0.99542996571403142</v>
      </c>
      <c r="AS3">
        <v>2</v>
      </c>
      <c r="AT3">
        <v>3</v>
      </c>
      <c r="AU3">
        <v>1</v>
      </c>
      <c r="AV3">
        <v>5</v>
      </c>
      <c r="AW3">
        <v>0.9</v>
      </c>
      <c r="AX3">
        <v>1.1000000000000001</v>
      </c>
      <c r="AY3">
        <v>2</v>
      </c>
      <c r="AZ3">
        <v>2111</v>
      </c>
      <c r="BA3">
        <v>0.22222222222222229</v>
      </c>
      <c r="BB3">
        <v>0.84751007042988102</v>
      </c>
      <c r="BC3">
        <v>19200</v>
      </c>
      <c r="BD3">
        <v>13545.06</v>
      </c>
      <c r="BE3">
        <v>1007493</v>
      </c>
      <c r="BF3">
        <v>796873</v>
      </c>
      <c r="BG3">
        <v>1.3444321697520479E-2</v>
      </c>
      <c r="BH3">
        <v>1.6997765013998467E-2</v>
      </c>
      <c r="BI3">
        <v>22.07</v>
      </c>
      <c r="BJ3">
        <v>18.783999999999999</v>
      </c>
      <c r="BK3">
        <v>36.673000000000002</v>
      </c>
      <c r="BL3">
        <v>355.81799999999998</v>
      </c>
      <c r="BM3">
        <v>302.8</v>
      </c>
      <c r="BN3">
        <v>6.2026091990849255E-2</v>
      </c>
      <c r="BO3">
        <v>31.9</v>
      </c>
      <c r="BP3">
        <v>11.4</v>
      </c>
      <c r="BQ3">
        <v>29.1</v>
      </c>
      <c r="BR3">
        <v>8.6</v>
      </c>
      <c r="BS3">
        <v>3.3</v>
      </c>
      <c r="BT3">
        <v>1.1851851851851851</v>
      </c>
      <c r="BU3">
        <v>1.319689940002845</v>
      </c>
      <c r="BV3">
        <v>1.0689592243599197</v>
      </c>
      <c r="BW3">
        <v>1.1018784698456157</v>
      </c>
      <c r="BX3">
        <v>1.2345559212448538</v>
      </c>
      <c r="BY3">
        <v>1.1976728614978265</v>
      </c>
      <c r="BZ3">
        <v>1.437785016286645</v>
      </c>
      <c r="CA3">
        <v>1.3998062448766673</v>
      </c>
      <c r="CB3">
        <v>1.3878145695364239</v>
      </c>
      <c r="CC3">
        <v>1.3449476298292629</v>
      </c>
      <c r="CD3">
        <v>1.3091223519239084</v>
      </c>
      <c r="CE3">
        <v>1.0692707544252746</v>
      </c>
      <c r="CF3">
        <v>1.0424836601307188</v>
      </c>
      <c r="CG3">
        <v>1.0270270270270272</v>
      </c>
      <c r="CH3">
        <v>1.0581818181818183</v>
      </c>
      <c r="CI3">
        <v>1.075</v>
      </c>
      <c r="CJ3">
        <v>1.1379310344827587</v>
      </c>
    </row>
    <row r="4" spans="1:88">
      <c r="A4">
        <v>1</v>
      </c>
      <c r="B4">
        <v>575.29856604490101</v>
      </c>
      <c r="C4">
        <v>3.4196763058802402</v>
      </c>
      <c r="D4">
        <v>3.40033826735531</v>
      </c>
      <c r="E4">
        <v>3.2428314082557002</v>
      </c>
      <c r="F4" s="1">
        <v>2.8118251316978303E-4</v>
      </c>
      <c r="G4" s="1">
        <v>3.7270870657930502E-4</v>
      </c>
      <c r="H4">
        <v>2.81601161714311</v>
      </c>
      <c r="I4">
        <v>2.7811868206246402</v>
      </c>
      <c r="J4">
        <v>2.7160199393108901</v>
      </c>
      <c r="K4" s="1">
        <v>1.20736024761008E-3</v>
      </c>
      <c r="L4">
        <v>1.8319666895738199E-3</v>
      </c>
      <c r="M4">
        <v>0.85799748536589604</v>
      </c>
      <c r="N4">
        <v>0.8545280221953</v>
      </c>
      <c r="O4" s="1">
        <v>0.84780635113138303</v>
      </c>
      <c r="P4" s="1">
        <v>1.25617067359923E-5</v>
      </c>
      <c r="Q4" s="1">
        <v>1.80398729773832E-5</v>
      </c>
      <c r="R4">
        <v>0.60366468873713497</v>
      </c>
      <c r="S4">
        <v>0.61915144673066802</v>
      </c>
      <c r="T4">
        <v>0.52681146894480702</v>
      </c>
      <c r="U4" s="1">
        <v>3.2990825008263902E-4</v>
      </c>
      <c r="V4" s="1">
        <v>6.3162097828778905E-4</v>
      </c>
      <c r="W4">
        <v>0.14200251463410399</v>
      </c>
      <c r="X4">
        <v>0.1454719778047</v>
      </c>
      <c r="Y4" s="1">
        <v>0.152193648868617</v>
      </c>
      <c r="Z4" s="1">
        <v>1.25617067359924E-5</v>
      </c>
      <c r="AA4" s="1">
        <v>1.8039872977383301E-5</v>
      </c>
      <c r="AB4">
        <v>0.30978736529269701</v>
      </c>
      <c r="AC4">
        <v>0.318860281098788</v>
      </c>
      <c r="AD4" s="1">
        <v>0.57414900001983504</v>
      </c>
      <c r="AE4" s="1">
        <v>1.48204862469697E-5</v>
      </c>
      <c r="AF4" s="1">
        <v>2.0475314738810501E-5</v>
      </c>
      <c r="AG4">
        <v>0.74646557780383305</v>
      </c>
      <c r="AH4">
        <v>0.84652119811961501</v>
      </c>
      <c r="AI4">
        <v>0.316552320794112</v>
      </c>
      <c r="AJ4">
        <v>3.8893941834354301E-3</v>
      </c>
      <c r="AK4">
        <v>8.5401029955111205E-3</v>
      </c>
      <c r="AL4">
        <v>0.94743250671075296</v>
      </c>
      <c r="AM4">
        <v>114.52567422551699</v>
      </c>
      <c r="AN4">
        <v>-3.8174580465084098</v>
      </c>
      <c r="AO4">
        <v>0.99327278252514495</v>
      </c>
      <c r="AP4">
        <v>42</v>
      </c>
      <c r="AQ4">
        <v>0.94743250671075296</v>
      </c>
      <c r="AR4">
        <v>0.99327278252514539</v>
      </c>
      <c r="AS4">
        <v>3</v>
      </c>
      <c r="AT4">
        <v>3</v>
      </c>
      <c r="AU4">
        <v>6</v>
      </c>
      <c r="AV4">
        <v>8</v>
      </c>
      <c r="AW4">
        <v>0.95</v>
      </c>
      <c r="AX4">
        <v>1</v>
      </c>
      <c r="AY4">
        <v>2</v>
      </c>
      <c r="AZ4">
        <v>3322</v>
      </c>
      <c r="BA4">
        <v>5.2631578947368474E-2</v>
      </c>
      <c r="BB4">
        <v>0.82008100977773701</v>
      </c>
      <c r="BC4">
        <v>18400</v>
      </c>
      <c r="BD4">
        <v>12762.66</v>
      </c>
      <c r="BE4">
        <v>1020386</v>
      </c>
      <c r="BF4">
        <v>842095</v>
      </c>
      <c r="BG4">
        <v>1.2507678466776298E-2</v>
      </c>
      <c r="BH4">
        <v>1.5155843461842192E-2</v>
      </c>
      <c r="BI4">
        <v>12.65</v>
      </c>
      <c r="BJ4">
        <v>10.705</v>
      </c>
      <c r="BK4">
        <v>20.933</v>
      </c>
      <c r="BL4">
        <v>178.27099999999999</v>
      </c>
      <c r="BM4">
        <v>150.9</v>
      </c>
      <c r="BN4">
        <v>7.0959382064385124E-2</v>
      </c>
      <c r="BO4">
        <v>32.4</v>
      </c>
      <c r="BP4">
        <v>13.1</v>
      </c>
      <c r="BQ4">
        <v>28.9</v>
      </c>
      <c r="BR4">
        <v>9.6999999999999993</v>
      </c>
      <c r="BS4">
        <v>3</v>
      </c>
      <c r="BT4">
        <v>1.1151515151515152</v>
      </c>
      <c r="BU4">
        <v>1.2166269470553468</v>
      </c>
      <c r="BV4">
        <v>0.99798522366951403</v>
      </c>
      <c r="BW4">
        <v>1.0171863354862556</v>
      </c>
      <c r="BX4">
        <v>1.2190831268842879</v>
      </c>
      <c r="BY4">
        <v>1.1960708717874693</v>
      </c>
      <c r="BZ4">
        <v>1.2908163265306123</v>
      </c>
      <c r="CA4">
        <v>1.2818824092923002</v>
      </c>
      <c r="CB4">
        <v>1.2835244343613954</v>
      </c>
      <c r="CC4">
        <v>1.1131084692424884</v>
      </c>
      <c r="CD4">
        <v>1.1054945054945056</v>
      </c>
      <c r="CE4">
        <v>1.1595556585049633</v>
      </c>
      <c r="CF4">
        <v>1.062295081967213</v>
      </c>
      <c r="CG4">
        <v>1.1801801801801801</v>
      </c>
      <c r="CH4">
        <v>1.0471014492753623</v>
      </c>
      <c r="CI4">
        <v>1.1686746987951806</v>
      </c>
      <c r="CJ4">
        <v>1.1111111111111109</v>
      </c>
    </row>
    <row r="5" spans="1:88">
      <c r="A5">
        <v>1</v>
      </c>
      <c r="B5">
        <v>506.32173512586598</v>
      </c>
      <c r="C5">
        <v>3.5969903890399002</v>
      </c>
      <c r="D5">
        <v>3.6102930640659801</v>
      </c>
      <c r="E5">
        <v>3.5968810825384701</v>
      </c>
      <c r="F5" s="1">
        <v>6.21661581995097E-4</v>
      </c>
      <c r="G5" s="1">
        <v>8.3921919260701399E-4</v>
      </c>
      <c r="H5">
        <v>3.0661716430063199</v>
      </c>
      <c r="I5">
        <v>3.0864715237346898</v>
      </c>
      <c r="J5">
        <v>3.0599090578369101</v>
      </c>
      <c r="K5">
        <v>3.7123691469998798E-3</v>
      </c>
      <c r="L5">
        <v>3.6286098620574901E-3</v>
      </c>
      <c r="M5">
        <v>0.88060383882010995</v>
      </c>
      <c r="N5">
        <v>0.88227207469785995</v>
      </c>
      <c r="O5" s="1">
        <v>0.88008442628803196</v>
      </c>
      <c r="P5" s="1">
        <v>2.8353663578513099E-5</v>
      </c>
      <c r="Q5" s="1">
        <v>2.6459685787153199E-5</v>
      </c>
      <c r="R5">
        <v>0.53081874603358803</v>
      </c>
      <c r="S5">
        <v>0.52382154033129102</v>
      </c>
      <c r="T5">
        <v>0.53697202470156202</v>
      </c>
      <c r="U5" s="1">
        <v>1.3677233168144401E-3</v>
      </c>
      <c r="V5" s="1">
        <v>1.1256745000454301E-3</v>
      </c>
      <c r="W5">
        <v>0.11939616117989001</v>
      </c>
      <c r="X5">
        <v>0.11772792530214</v>
      </c>
      <c r="Y5" s="1">
        <v>0.119915573711968</v>
      </c>
      <c r="Z5" s="1">
        <v>2.8353663578513001E-5</v>
      </c>
      <c r="AA5" s="1">
        <v>2.6459685787153101E-5</v>
      </c>
      <c r="AB5">
        <v>0.21620340287633</v>
      </c>
      <c r="AC5">
        <v>0.21844064566728899</v>
      </c>
      <c r="AD5" s="1">
        <v>0.22820948635479099</v>
      </c>
      <c r="AE5" s="1">
        <v>4.2384254304886298E-5</v>
      </c>
      <c r="AF5" s="1">
        <v>9.9550761098408493E-5</v>
      </c>
      <c r="AG5">
        <v>-0.254544312031316</v>
      </c>
      <c r="AH5">
        <v>-0.20265461983366201</v>
      </c>
      <c r="AI5">
        <v>-0.12716892963495299</v>
      </c>
      <c r="AJ5">
        <v>4.9408415127898102E-3</v>
      </c>
      <c r="AK5">
        <v>1.4089678612127701E-2</v>
      </c>
      <c r="AL5">
        <v>0.96618296319668695</v>
      </c>
      <c r="AM5">
        <v>40.651386511570799</v>
      </c>
      <c r="AN5">
        <v>-2.1342041354266499</v>
      </c>
      <c r="AO5">
        <v>0.99570897539174896</v>
      </c>
      <c r="AP5">
        <v>43</v>
      </c>
      <c r="AQ5">
        <v>0.94</v>
      </c>
      <c r="AR5">
        <v>0.99559008068206911</v>
      </c>
      <c r="AS5">
        <v>2</v>
      </c>
      <c r="AT5">
        <v>3</v>
      </c>
      <c r="AU5">
        <v>4</v>
      </c>
      <c r="AV5">
        <v>14</v>
      </c>
      <c r="AW5">
        <v>1</v>
      </c>
      <c r="AX5">
        <v>1.02</v>
      </c>
      <c r="AY5">
        <v>0</v>
      </c>
      <c r="AZ5">
        <v>1121</v>
      </c>
      <c r="BA5">
        <v>2.0000000000000018E-2</v>
      </c>
      <c r="BB5">
        <v>0.86260313741752204</v>
      </c>
      <c r="BC5">
        <v>16300</v>
      </c>
      <c r="BD5">
        <v>10677.27</v>
      </c>
      <c r="BE5">
        <v>891605</v>
      </c>
      <c r="BF5">
        <v>736149</v>
      </c>
      <c r="BG5">
        <v>1.197533661206476E-2</v>
      </c>
      <c r="BH5">
        <v>1.4504224008998179E-2</v>
      </c>
      <c r="BI5">
        <v>3.75</v>
      </c>
      <c r="BJ5">
        <v>3.3460000000000001</v>
      </c>
      <c r="BK5">
        <v>6.681</v>
      </c>
      <c r="BL5">
        <v>43.149000000000001</v>
      </c>
      <c r="BM5">
        <v>38.5</v>
      </c>
      <c r="BN5">
        <v>8.6908155461308492E-2</v>
      </c>
      <c r="BO5">
        <v>28</v>
      </c>
      <c r="BP5">
        <v>7.6</v>
      </c>
      <c r="BQ5">
        <v>26.2</v>
      </c>
      <c r="BR5">
        <v>5.8</v>
      </c>
      <c r="BS5">
        <v>2</v>
      </c>
      <c r="BT5">
        <v>1.1319444444444444</v>
      </c>
      <c r="BU5">
        <v>1.2200321540101675</v>
      </c>
      <c r="BV5">
        <v>0.97656091697197711</v>
      </c>
      <c r="BW5">
        <v>0.97986883596242647</v>
      </c>
      <c r="BX5">
        <v>1.2493149508718018</v>
      </c>
      <c r="BY5">
        <v>1.2450974143002034</v>
      </c>
      <c r="BZ5">
        <v>0.71022727272727271</v>
      </c>
      <c r="CA5">
        <v>0.71115834218916052</v>
      </c>
      <c r="CB5">
        <v>0.73482182138143415</v>
      </c>
      <c r="CC5">
        <v>1.1091717649478177</v>
      </c>
      <c r="CD5">
        <v>1.1095100864553313</v>
      </c>
      <c r="CE5">
        <v>0.6409660902328278</v>
      </c>
      <c r="CF5">
        <v>1.09375</v>
      </c>
      <c r="CG5">
        <v>0.97435897435897434</v>
      </c>
      <c r="CH5">
        <v>1.1148936170212767</v>
      </c>
      <c r="CI5">
        <v>1.0175438596491226</v>
      </c>
      <c r="CJ5">
        <v>0.86956521739130443</v>
      </c>
    </row>
    <row r="6" spans="1:88">
      <c r="A6">
        <v>1</v>
      </c>
      <c r="B6">
        <v>698.56287458564202</v>
      </c>
      <c r="C6">
        <v>3.2908775944961399</v>
      </c>
      <c r="D6">
        <v>3.32169497937626</v>
      </c>
      <c r="E6">
        <v>3.3258507945803699</v>
      </c>
      <c r="F6" s="1">
        <v>2.25501144361278E-4</v>
      </c>
      <c r="G6" s="1">
        <v>1.03778434920754E-3</v>
      </c>
      <c r="H6">
        <v>2.53718626410036</v>
      </c>
      <c r="I6">
        <v>2.5920582537690802</v>
      </c>
      <c r="J6">
        <v>2.5767609094082502</v>
      </c>
      <c r="K6" s="1">
        <v>3.85519411742105E-4</v>
      </c>
      <c r="L6">
        <v>3.3611769653629602E-3</v>
      </c>
      <c r="M6">
        <v>0.82772159990875405</v>
      </c>
      <c r="N6">
        <v>0.834151054281565</v>
      </c>
      <c r="O6" s="1">
        <v>0.83238315005675301</v>
      </c>
      <c r="P6" s="1">
        <v>5.8590108151122201E-6</v>
      </c>
      <c r="Q6" s="1">
        <v>4.5007444439125603E-5</v>
      </c>
      <c r="R6">
        <v>0.75369133039578395</v>
      </c>
      <c r="S6">
        <v>0.72963672560717696</v>
      </c>
      <c r="T6">
        <v>0.74908988517212405</v>
      </c>
      <c r="U6" s="1">
        <v>1.26803197186211E-4</v>
      </c>
      <c r="V6" s="1">
        <v>7.9440412976682496E-4</v>
      </c>
      <c r="W6">
        <v>0.17227840009124601</v>
      </c>
      <c r="X6">
        <v>0.165848945718435</v>
      </c>
      <c r="Y6" s="1">
        <v>0.16761684994324699</v>
      </c>
      <c r="Z6" s="1">
        <v>5.8590108151121701E-6</v>
      </c>
      <c r="AA6" s="1">
        <v>4.5007444439125698E-5</v>
      </c>
      <c r="AB6">
        <v>0.33560130236528402</v>
      </c>
      <c r="AC6">
        <v>0.33418842412317101</v>
      </c>
      <c r="AD6" s="1">
        <v>0.32612594393292799</v>
      </c>
      <c r="AE6" s="1">
        <v>2.0856795940243702E-5</v>
      </c>
      <c r="AF6" s="1">
        <v>6.1712106523441795E-5</v>
      </c>
      <c r="AG6">
        <v>1</v>
      </c>
      <c r="AH6">
        <v>1</v>
      </c>
      <c r="AI6">
        <v>0.92456247942525005</v>
      </c>
      <c r="AJ6">
        <v>0</v>
      </c>
      <c r="AK6">
        <v>1.37599707353366E-2</v>
      </c>
      <c r="AL6">
        <v>0.96213250916914805</v>
      </c>
      <c r="AM6">
        <v>115.085108842333</v>
      </c>
      <c r="AN6">
        <v>-4.5584885005859297</v>
      </c>
      <c r="AO6">
        <v>0.993586803826772</v>
      </c>
      <c r="AP6">
        <v>43</v>
      </c>
      <c r="AQ6">
        <v>0.96</v>
      </c>
      <c r="AR6">
        <v>0.99686477170056509</v>
      </c>
      <c r="AS6">
        <v>3</v>
      </c>
      <c r="AT6">
        <v>3</v>
      </c>
      <c r="AU6">
        <v>4</v>
      </c>
      <c r="AV6">
        <v>13</v>
      </c>
      <c r="AW6">
        <v>1</v>
      </c>
      <c r="AX6">
        <v>1.02</v>
      </c>
      <c r="AY6">
        <v>0</v>
      </c>
      <c r="AZ6">
        <v>3323</v>
      </c>
      <c r="BA6">
        <v>2.0000000000000018E-2</v>
      </c>
      <c r="BB6">
        <v>0.78919347310991905</v>
      </c>
      <c r="BC6">
        <v>17000</v>
      </c>
      <c r="BD6">
        <v>14932.29</v>
      </c>
      <c r="BE6">
        <v>1243364</v>
      </c>
      <c r="BF6">
        <v>1005716</v>
      </c>
      <c r="BG6">
        <v>1.20095885034471E-2</v>
      </c>
      <c r="BH6">
        <v>1.4847422135075908E-2</v>
      </c>
      <c r="BI6">
        <v>28.75</v>
      </c>
      <c r="BJ6">
        <v>19.353000000000002</v>
      </c>
      <c r="BK6">
        <v>38.841000000000001</v>
      </c>
      <c r="BL6">
        <v>254.26300000000001</v>
      </c>
      <c r="BM6">
        <v>171.2</v>
      </c>
      <c r="BN6">
        <v>0.11307189799538273</v>
      </c>
      <c r="BO6">
        <v>31.8</v>
      </c>
      <c r="BP6">
        <v>11.2</v>
      </c>
      <c r="BQ6">
        <v>28.3</v>
      </c>
      <c r="BR6">
        <v>7.6</v>
      </c>
      <c r="BS6">
        <v>2.4</v>
      </c>
      <c r="BT6">
        <v>1.1333333333333333</v>
      </c>
      <c r="BU6">
        <v>1.2410067816894386</v>
      </c>
      <c r="BV6">
        <v>0.99353631338931625</v>
      </c>
      <c r="BW6">
        <v>0.99326737992737024</v>
      </c>
      <c r="BX6">
        <v>1.2490804462455023</v>
      </c>
      <c r="BY6">
        <v>1.2494186427225504</v>
      </c>
      <c r="BZ6">
        <v>1.2903949730700179</v>
      </c>
      <c r="CA6">
        <v>1.284121823369385</v>
      </c>
      <c r="CB6">
        <v>1.281162384140911</v>
      </c>
      <c r="CC6">
        <v>1.1173694271714532</v>
      </c>
      <c r="CD6">
        <v>1.1124106562703053</v>
      </c>
      <c r="CE6">
        <v>1.1543595129471285</v>
      </c>
      <c r="CF6">
        <v>1.0392156862745099</v>
      </c>
      <c r="CG6">
        <v>1</v>
      </c>
      <c r="CH6">
        <v>1.0071174377224199</v>
      </c>
      <c r="CI6">
        <v>0.87356321839080464</v>
      </c>
      <c r="CJ6">
        <v>0.92307692307692302</v>
      </c>
    </row>
    <row r="7" spans="1:88">
      <c r="A7">
        <v>1</v>
      </c>
      <c r="B7">
        <v>763.13500248156402</v>
      </c>
      <c r="C7">
        <v>3.4911906035715701</v>
      </c>
      <c r="D7">
        <v>3.24006906612476</v>
      </c>
      <c r="E7">
        <v>3.25620136369752</v>
      </c>
      <c r="F7" s="1">
        <v>4.7817041569249799E-4</v>
      </c>
      <c r="G7" s="1">
        <v>5.4036783584032104E-4</v>
      </c>
      <c r="H7">
        <v>2.88530999317015</v>
      </c>
      <c r="I7">
        <v>2.74731498131632</v>
      </c>
      <c r="J7">
        <v>2.7823882054415501</v>
      </c>
      <c r="K7" s="1">
        <v>9.38282394847925E-4</v>
      </c>
      <c r="L7" s="1">
        <v>1.73572249811049E-3</v>
      </c>
      <c r="M7">
        <v>0.86465720366119703</v>
      </c>
      <c r="N7">
        <v>0.85107219689864999</v>
      </c>
      <c r="O7" s="1">
        <v>0.85464911159596302</v>
      </c>
      <c r="P7" s="1">
        <v>9.3745324294552696E-6</v>
      </c>
      <c r="Q7" s="1">
        <v>1.6087180928799598E-5</v>
      </c>
      <c r="R7">
        <v>0.60588061040142305</v>
      </c>
      <c r="S7">
        <v>0.49275408480843602</v>
      </c>
      <c r="T7" s="1">
        <v>0.47381315825597897</v>
      </c>
      <c r="U7" s="1">
        <v>9.1688069779112698E-5</v>
      </c>
      <c r="V7" s="1">
        <v>4.1845542475673801E-4</v>
      </c>
      <c r="W7">
        <v>0.135342796338803</v>
      </c>
      <c r="X7">
        <v>0.14892780310135001</v>
      </c>
      <c r="Y7" s="1">
        <v>0.14535088840403701</v>
      </c>
      <c r="Z7" s="1">
        <v>9.3745324294553103E-6</v>
      </c>
      <c r="AA7" s="1">
        <v>1.60871809287997E-5</v>
      </c>
      <c r="AB7">
        <v>0.29847115764508497</v>
      </c>
      <c r="AC7">
        <v>0.57374582362967497</v>
      </c>
      <c r="AD7" s="1">
        <v>0.56632919436598195</v>
      </c>
      <c r="AE7" s="1">
        <v>2.0869736731535298E-5</v>
      </c>
      <c r="AF7" s="1">
        <v>3.3600500583767102E-5</v>
      </c>
      <c r="AG7">
        <v>0.62751938708745503</v>
      </c>
      <c r="AH7">
        <v>0.30944777272209001</v>
      </c>
      <c r="AI7">
        <v>0.240092405484679</v>
      </c>
      <c r="AJ7">
        <v>2.29281120648506E-3</v>
      </c>
      <c r="AK7">
        <v>8.5073146005303808E-3</v>
      </c>
      <c r="AL7">
        <v>0.96984432335530302</v>
      </c>
      <c r="AM7">
        <v>70.645476338680993</v>
      </c>
      <c r="AN7">
        <v>-3.0491522517595402</v>
      </c>
      <c r="AO7">
        <v>0.99617985143520305</v>
      </c>
      <c r="AP7">
        <v>41</v>
      </c>
      <c r="AQ7">
        <v>0.96984432335530302</v>
      </c>
      <c r="AR7">
        <v>0.99490971434551201</v>
      </c>
      <c r="AS7">
        <v>2</v>
      </c>
      <c r="AT7">
        <v>3</v>
      </c>
      <c r="AU7">
        <v>5</v>
      </c>
      <c r="AV7">
        <v>6</v>
      </c>
      <c r="AW7">
        <v>0.98</v>
      </c>
      <c r="AX7">
        <v>1.04</v>
      </c>
      <c r="AY7">
        <v>2</v>
      </c>
      <c r="AZ7">
        <v>2322</v>
      </c>
      <c r="BA7">
        <v>6.1224489795918421E-2</v>
      </c>
      <c r="BB7">
        <v>0.83723102990198195</v>
      </c>
      <c r="BC7">
        <v>18400</v>
      </c>
      <c r="BD7">
        <v>17638.189999999999</v>
      </c>
      <c r="BE7">
        <v>1386261</v>
      </c>
      <c r="BF7">
        <v>1132242</v>
      </c>
      <c r="BG7">
        <v>1.2723570813865498E-2</v>
      </c>
      <c r="BH7">
        <v>1.5578109626740572E-2</v>
      </c>
      <c r="BI7">
        <v>37.57</v>
      </c>
      <c r="BJ7">
        <v>22.812999999999999</v>
      </c>
      <c r="BK7">
        <v>45.639000000000003</v>
      </c>
      <c r="BL7">
        <v>351.05700000000002</v>
      </c>
      <c r="BM7">
        <v>213.2</v>
      </c>
      <c r="BN7">
        <v>0.1070196577763725</v>
      </c>
      <c r="BO7">
        <v>35.200000000000003</v>
      </c>
      <c r="BP7">
        <v>16</v>
      </c>
      <c r="BQ7">
        <v>31.5</v>
      </c>
      <c r="BR7">
        <v>12.3</v>
      </c>
      <c r="BS7">
        <v>3.8</v>
      </c>
      <c r="BT7">
        <v>1.1719745222929936</v>
      </c>
      <c r="BU7">
        <v>1.2750630910151597</v>
      </c>
      <c r="BV7">
        <v>1.0246975087389649</v>
      </c>
      <c r="BW7">
        <v>1.0414715091486411</v>
      </c>
      <c r="BX7">
        <v>1.244331210080041</v>
      </c>
      <c r="BY7">
        <v>1.2242899395850684</v>
      </c>
      <c r="BZ7">
        <v>2.2936507936507939</v>
      </c>
      <c r="CA7">
        <v>2.2867882919005611</v>
      </c>
      <c r="CB7">
        <v>2.2651876116736154</v>
      </c>
      <c r="CC7">
        <v>1.1204209034679535</v>
      </c>
      <c r="CD7">
        <v>1.1174004192872116</v>
      </c>
      <c r="CE7">
        <v>2.0465253569166375</v>
      </c>
      <c r="CF7">
        <v>1.0202898550724639</v>
      </c>
      <c r="CG7">
        <v>1.0738255033557047</v>
      </c>
      <c r="CH7">
        <v>1.012861736334405</v>
      </c>
      <c r="CI7">
        <v>1.0695652173913044</v>
      </c>
      <c r="CJ7">
        <v>0.97435897435897434</v>
      </c>
    </row>
    <row r="8" spans="1:88">
      <c r="A8">
        <v>1</v>
      </c>
      <c r="B8">
        <v>565.27219153468604</v>
      </c>
      <c r="C8">
        <v>3.15283887591624</v>
      </c>
      <c r="D8">
        <v>3.13804090423413</v>
      </c>
      <c r="E8">
        <v>3.15850372566968</v>
      </c>
      <c r="F8" s="1">
        <v>3.4277163357820999E-4</v>
      </c>
      <c r="G8" s="1">
        <v>6.8890892401336703E-4</v>
      </c>
      <c r="H8">
        <v>2.6184835651062599</v>
      </c>
      <c r="I8">
        <v>2.5861486972449699</v>
      </c>
      <c r="J8">
        <v>2.6071088550495398</v>
      </c>
      <c r="K8">
        <v>1.9523176713034101E-3</v>
      </c>
      <c r="L8">
        <v>2.5557151575396802E-3</v>
      </c>
      <c r="M8">
        <v>0.83716119607960504</v>
      </c>
      <c r="N8">
        <v>0.83347031180917597</v>
      </c>
      <c r="O8" s="1">
        <v>0.83587224365032697</v>
      </c>
      <c r="P8" s="1">
        <v>2.4298103145088099E-5</v>
      </c>
      <c r="Q8" s="1">
        <v>3.3896512591641403E-5</v>
      </c>
      <c r="R8">
        <v>0.534355310809978</v>
      </c>
      <c r="S8">
        <v>0.55189220698916397</v>
      </c>
      <c r="T8">
        <v>0.55139487062014003</v>
      </c>
      <c r="U8" s="1">
        <v>8.3213774768875004E-4</v>
      </c>
      <c r="V8" s="1">
        <v>7.1178216108304902E-4</v>
      </c>
      <c r="W8">
        <v>0.16283880392039499</v>
      </c>
      <c r="X8">
        <v>0.166529688190824</v>
      </c>
      <c r="Y8" s="1">
        <v>0.164127756349674</v>
      </c>
      <c r="Z8" s="1">
        <v>2.4298103145088099E-5</v>
      </c>
      <c r="AA8" s="1">
        <v>3.3896512591641403E-5</v>
      </c>
      <c r="AB8">
        <v>0.60354760780599903</v>
      </c>
      <c r="AC8">
        <v>0.603754043545082</v>
      </c>
      <c r="AD8" s="1">
        <v>0.59984998615792495</v>
      </c>
      <c r="AE8" s="1">
        <v>1.9555039362463299E-5</v>
      </c>
      <c r="AF8" s="1">
        <v>4.1242784155234902E-5</v>
      </c>
      <c r="AG8">
        <v>0.83459808777114497</v>
      </c>
      <c r="AH8">
        <v>0.94338125168106401</v>
      </c>
      <c r="AI8">
        <v>0.97281107305079295</v>
      </c>
      <c r="AJ8">
        <v>5.7372050142342696E-3</v>
      </c>
      <c r="AK8">
        <v>4.1359008878952899E-3</v>
      </c>
      <c r="AL8">
        <v>0.91814998500973199</v>
      </c>
      <c r="AM8">
        <v>298.89711625759702</v>
      </c>
      <c r="AN8">
        <v>-4.3600853880064703</v>
      </c>
      <c r="AO8">
        <v>0.99290905032205901</v>
      </c>
      <c r="AP8">
        <v>40</v>
      </c>
      <c r="AQ8">
        <v>0.91814998500973199</v>
      </c>
      <c r="AR8">
        <v>0.99290905032205889</v>
      </c>
      <c r="AS8">
        <v>3</v>
      </c>
      <c r="AT8">
        <v>3</v>
      </c>
      <c r="AU8">
        <v>5</v>
      </c>
      <c r="AV8">
        <v>12</v>
      </c>
      <c r="AW8">
        <v>0.97</v>
      </c>
      <c r="AX8">
        <v>0.98499999999999999</v>
      </c>
      <c r="AY8">
        <v>0</v>
      </c>
      <c r="AZ8">
        <v>3223</v>
      </c>
      <c r="BA8">
        <v>1.546391752577321E-2</v>
      </c>
      <c r="BB8">
        <v>0.756090067525368</v>
      </c>
      <c r="BC8">
        <v>16000</v>
      </c>
      <c r="BD8">
        <v>11493.52</v>
      </c>
      <c r="BE8">
        <v>1019349</v>
      </c>
      <c r="BF8">
        <v>833026</v>
      </c>
      <c r="BG8">
        <v>1.1275353191105304E-2</v>
      </c>
      <c r="BH8">
        <v>1.3797312448831129E-2</v>
      </c>
      <c r="BI8">
        <v>20.399999999999999</v>
      </c>
      <c r="BJ8">
        <v>16.625</v>
      </c>
      <c r="BK8">
        <v>33.170999999999999</v>
      </c>
      <c r="BL8">
        <v>181.154</v>
      </c>
      <c r="BM8">
        <v>147.6</v>
      </c>
      <c r="BN8">
        <v>0.11261136933217042</v>
      </c>
      <c r="BO8">
        <v>30.7</v>
      </c>
      <c r="BP8">
        <v>13.4</v>
      </c>
      <c r="BQ8">
        <v>27.2</v>
      </c>
      <c r="BR8">
        <v>9.9</v>
      </c>
      <c r="BS8">
        <v>3.4</v>
      </c>
      <c r="BT8">
        <v>1.1594202898550725</v>
      </c>
      <c r="BU8">
        <v>1.2491191462076012</v>
      </c>
      <c r="BV8">
        <v>1.0411209206935435</v>
      </c>
      <c r="BW8">
        <v>1.0510984456089305</v>
      </c>
      <c r="BX8">
        <v>1.1997829660127275</v>
      </c>
      <c r="BY8">
        <v>1.1883940571179819</v>
      </c>
      <c r="BZ8">
        <v>4.7663551401869153</v>
      </c>
      <c r="CA8">
        <v>4.7718140068886337</v>
      </c>
      <c r="CB8">
        <v>4.6825239977413888</v>
      </c>
      <c r="CC8">
        <v>1.0530127765441715</v>
      </c>
      <c r="CD8">
        <v>1.0535331905781584</v>
      </c>
      <c r="CE8">
        <v>4.5293437829613659</v>
      </c>
      <c r="CF8">
        <v>1.0302013422818792</v>
      </c>
      <c r="CG8">
        <v>1.0551181102362206</v>
      </c>
      <c r="CH8">
        <v>1.0461538461538462</v>
      </c>
      <c r="CI8">
        <v>1.1123595505617978</v>
      </c>
      <c r="CJ8">
        <v>1.2592592592592591</v>
      </c>
    </row>
    <row r="9" spans="1:88">
      <c r="A9">
        <v>1</v>
      </c>
      <c r="B9">
        <v>542.22388757006502</v>
      </c>
      <c r="C9">
        <v>3.5699268768325498</v>
      </c>
      <c r="D9">
        <v>3.5477442317991099</v>
      </c>
      <c r="E9">
        <v>3.55103609591619</v>
      </c>
      <c r="F9" s="1">
        <v>1.9886150060334699E-4</v>
      </c>
      <c r="G9" s="1">
        <v>4.1675414253305798E-4</v>
      </c>
      <c r="H9">
        <v>2.98610739803688</v>
      </c>
      <c r="I9">
        <v>2.9450958807707002</v>
      </c>
      <c r="J9">
        <v>2.96393222138353</v>
      </c>
      <c r="K9" s="1">
        <v>1.47914509436546E-3</v>
      </c>
      <c r="L9" s="1">
        <v>1.62780019678626E-3</v>
      </c>
      <c r="M9">
        <v>0.873790483520547</v>
      </c>
      <c r="N9">
        <v>0.87015124205625605</v>
      </c>
      <c r="O9" s="1">
        <v>0.87183557416926205</v>
      </c>
      <c r="P9" s="1">
        <v>1.2919374766674401E-5</v>
      </c>
      <c r="Q9" s="1">
        <v>1.4116472402143199E-5</v>
      </c>
      <c r="R9">
        <v>0.58381947879566998</v>
      </c>
      <c r="S9">
        <v>0.60264835102840297</v>
      </c>
      <c r="T9">
        <v>0.587103874532659</v>
      </c>
      <c r="U9" s="1">
        <v>7.3479529508684895E-4</v>
      </c>
      <c r="V9" s="1">
        <v>5.5548749302182098E-4</v>
      </c>
      <c r="W9">
        <v>0.126209516479453</v>
      </c>
      <c r="X9">
        <v>0.12984875794374401</v>
      </c>
      <c r="Y9" s="1">
        <v>0.128164425830738</v>
      </c>
      <c r="Z9" s="1">
        <v>1.2919374766674401E-5</v>
      </c>
      <c r="AA9" s="1">
        <v>1.4116472402143299E-5</v>
      </c>
      <c r="AB9">
        <v>0.25568177703450901</v>
      </c>
      <c r="AC9">
        <v>0.260169183359099</v>
      </c>
      <c r="AD9" s="1">
        <v>0.25283371910427899</v>
      </c>
      <c r="AE9" s="1">
        <v>1.5642235477033801E-5</v>
      </c>
      <c r="AF9" s="1">
        <v>5.0924153999698101E-5</v>
      </c>
      <c r="AG9">
        <v>0.24571876985368801</v>
      </c>
      <c r="AH9">
        <v>0.20741540472046499</v>
      </c>
      <c r="AI9">
        <v>0.154699872935635</v>
      </c>
      <c r="AJ9">
        <v>9.3496839349304292E-3</v>
      </c>
      <c r="AK9">
        <v>1.4964517525362099E-2</v>
      </c>
      <c r="AL9">
        <v>0.93663242493910903</v>
      </c>
      <c r="AM9">
        <v>135.74077614503699</v>
      </c>
      <c r="AN9">
        <v>-3.3289609371520399</v>
      </c>
      <c r="AO9">
        <v>0.99347494493219402</v>
      </c>
      <c r="AP9">
        <v>44</v>
      </c>
      <c r="AQ9">
        <v>0.93663242493910903</v>
      </c>
      <c r="AR9">
        <v>0.9934749449321939</v>
      </c>
      <c r="AS9">
        <v>3</v>
      </c>
      <c r="AT9">
        <v>3</v>
      </c>
      <c r="AU9">
        <v>5</v>
      </c>
      <c r="AV9">
        <v>10</v>
      </c>
      <c r="AW9">
        <v>0.98</v>
      </c>
      <c r="AX9">
        <v>0.98</v>
      </c>
      <c r="AY9">
        <v>0</v>
      </c>
      <c r="AZ9">
        <v>2222</v>
      </c>
      <c r="BA9">
        <v>0</v>
      </c>
      <c r="BB9">
        <v>0.85611296980107998</v>
      </c>
      <c r="BC9">
        <v>17300</v>
      </c>
      <c r="BD9">
        <v>12498.13</v>
      </c>
      <c r="BE9">
        <v>926020</v>
      </c>
      <c r="BF9">
        <v>777205</v>
      </c>
      <c r="BG9">
        <v>1.3496609144510917E-2</v>
      </c>
      <c r="BH9">
        <v>1.6080866695402114E-2</v>
      </c>
      <c r="BI9">
        <v>12.87</v>
      </c>
      <c r="BJ9">
        <v>10.351000000000001</v>
      </c>
      <c r="BK9">
        <v>21.286999999999999</v>
      </c>
      <c r="BL9">
        <v>154.99199999999999</v>
      </c>
      <c r="BM9">
        <v>124.7</v>
      </c>
      <c r="BN9">
        <v>8.3036543821616599E-2</v>
      </c>
      <c r="BO9">
        <v>31.7</v>
      </c>
      <c r="BP9">
        <v>12.6</v>
      </c>
      <c r="BQ9">
        <v>28.7</v>
      </c>
      <c r="BR9">
        <v>9.6</v>
      </c>
      <c r="BS9">
        <v>2.8</v>
      </c>
      <c r="BT9">
        <v>1.1456953642384107</v>
      </c>
      <c r="BU9">
        <v>1.2302532043047585</v>
      </c>
      <c r="BV9">
        <v>1.0080336149089959</v>
      </c>
      <c r="BW9">
        <v>0.99790456796479876</v>
      </c>
      <c r="BX9">
        <v>1.2204485903139493</v>
      </c>
      <c r="BY9">
        <v>1.2328365294627612</v>
      </c>
      <c r="BZ9">
        <v>1.7557980900409276</v>
      </c>
      <c r="CA9">
        <v>1.7642747571160731</v>
      </c>
      <c r="CB9">
        <v>1.8062791684344506</v>
      </c>
      <c r="CC9">
        <v>1.215299449558549</v>
      </c>
      <c r="CD9">
        <v>1.2213516160626838</v>
      </c>
      <c r="CE9">
        <v>1.4445264851768329</v>
      </c>
      <c r="CF9">
        <v>1.0709459459459458</v>
      </c>
      <c r="CG9">
        <v>1.0956521739130434</v>
      </c>
      <c r="CH9">
        <v>1.0708955223880596</v>
      </c>
      <c r="CI9">
        <v>1.103448275862069</v>
      </c>
      <c r="CJ9">
        <v>1</v>
      </c>
    </row>
    <row r="10" spans="1:88">
      <c r="A10">
        <v>2</v>
      </c>
      <c r="B10">
        <v>1166.89304448797</v>
      </c>
      <c r="C10">
        <v>3.7513452282836499</v>
      </c>
      <c r="D10">
        <v>3.7343506039574699</v>
      </c>
      <c r="E10">
        <v>3.5927744012812601</v>
      </c>
      <c r="F10" s="1">
        <v>4.9985172888194302E-4</v>
      </c>
      <c r="G10" s="1">
        <v>6.2264971465109695E-4</v>
      </c>
      <c r="H10">
        <v>3.4277126519521701</v>
      </c>
      <c r="I10">
        <v>3.4073770476901002</v>
      </c>
      <c r="J10">
        <v>3.3304799623118</v>
      </c>
      <c r="K10" s="1">
        <v>1.36024175880466E-3</v>
      </c>
      <c r="L10" s="1">
        <v>1.66365776568862E-3</v>
      </c>
      <c r="M10">
        <v>0.907070056042108</v>
      </c>
      <c r="N10">
        <v>0.90575088039051499</v>
      </c>
      <c r="O10" s="1">
        <v>0.90059101686264498</v>
      </c>
      <c r="P10" s="1">
        <v>6.4685502678084704E-6</v>
      </c>
      <c r="Q10" s="1">
        <v>8.04192892929625E-6</v>
      </c>
      <c r="R10">
        <v>0.32363257633147902</v>
      </c>
      <c r="S10">
        <v>0.32697355626737001</v>
      </c>
      <c r="T10">
        <v>0.26229443896945998</v>
      </c>
      <c r="U10" s="1">
        <v>2.4644201214705299E-4</v>
      </c>
      <c r="V10" s="1">
        <v>2.8038940017837598E-4</v>
      </c>
      <c r="W10">
        <v>9.29299439578916E-2</v>
      </c>
      <c r="X10">
        <v>9.4249119609485094E-2</v>
      </c>
      <c r="Y10" s="1">
        <v>9.9408983137354801E-2</v>
      </c>
      <c r="Z10" s="1">
        <v>6.46855026780855E-6</v>
      </c>
      <c r="AA10" s="1">
        <v>8.0419289292962907E-6</v>
      </c>
      <c r="AB10">
        <v>0.18267369453018201</v>
      </c>
      <c r="AC10">
        <v>0.18365576065331901</v>
      </c>
      <c r="AD10">
        <v>0.470432037352983</v>
      </c>
      <c r="AE10">
        <v>1.20336971205604E-4</v>
      </c>
      <c r="AF10">
        <v>1.23574584430433E-4</v>
      </c>
      <c r="AG10">
        <v>0.219071305816462</v>
      </c>
      <c r="AH10">
        <v>0.19181899238153</v>
      </c>
      <c r="AI10">
        <v>-8.3187862327187098E-2</v>
      </c>
      <c r="AJ10">
        <v>1.82731563471137E-3</v>
      </c>
      <c r="AK10">
        <v>1.7307867819333601E-3</v>
      </c>
      <c r="AL10">
        <v>0.90763998098681498</v>
      </c>
      <c r="AM10">
        <v>1789.4770938889501</v>
      </c>
      <c r="AN10">
        <v>-12.494095156288701</v>
      </c>
      <c r="AO10">
        <v>0.99035605641200297</v>
      </c>
      <c r="AP10">
        <v>42</v>
      </c>
      <c r="AQ10">
        <v>0.83</v>
      </c>
      <c r="AR10">
        <v>0.99116641039744646</v>
      </c>
      <c r="AS10">
        <v>2</v>
      </c>
      <c r="AT10">
        <v>2</v>
      </c>
      <c r="AU10">
        <v>6</v>
      </c>
      <c r="AV10">
        <v>21</v>
      </c>
      <c r="AW10">
        <v>0.8</v>
      </c>
      <c r="AX10">
        <v>0.85</v>
      </c>
      <c r="AY10">
        <v>0</v>
      </c>
      <c r="AZ10">
        <v>2222</v>
      </c>
      <c r="BA10">
        <v>6.2499999999999917E-2</v>
      </c>
      <c r="BB10">
        <v>0.89961935214329303</v>
      </c>
      <c r="BC10">
        <v>22600</v>
      </c>
      <c r="BD10">
        <v>50617.2</v>
      </c>
      <c r="BE10">
        <v>2147594.5</v>
      </c>
      <c r="BF10">
        <v>1697945.4</v>
      </c>
      <c r="BG10">
        <v>2.3569253879165735E-2</v>
      </c>
      <c r="BH10">
        <v>2.9810852575118139E-2</v>
      </c>
      <c r="BI10">
        <v>29.17</v>
      </c>
      <c r="BJ10">
        <v>10.641999999999999</v>
      </c>
      <c r="BK10">
        <v>22.594999999999999</v>
      </c>
      <c r="BL10">
        <v>565.73599999999999</v>
      </c>
      <c r="BM10">
        <v>206.4</v>
      </c>
      <c r="BN10">
        <v>5.1561152198198457E-2</v>
      </c>
      <c r="BO10">
        <v>37.1</v>
      </c>
      <c r="BP10">
        <v>32.299999999999997</v>
      </c>
      <c r="BQ10">
        <v>22</v>
      </c>
      <c r="BR10">
        <v>17.3</v>
      </c>
      <c r="BS10">
        <v>4.4000000000000004</v>
      </c>
      <c r="BT10">
        <v>1.1832460732984293</v>
      </c>
      <c r="BU10">
        <v>1.1732098404884086</v>
      </c>
      <c r="BV10">
        <v>1.0724172634653728</v>
      </c>
      <c r="BW10">
        <v>1.0932138339649666</v>
      </c>
      <c r="BX10">
        <v>1.0939863432423105</v>
      </c>
      <c r="BY10">
        <v>1.073175077041703</v>
      </c>
      <c r="BZ10">
        <v>0.92573786099650901</v>
      </c>
      <c r="CA10">
        <v>0.91883957865653587</v>
      </c>
      <c r="CB10">
        <v>0.90134833253550328</v>
      </c>
      <c r="CC10">
        <v>1.2762699284639487</v>
      </c>
      <c r="CD10">
        <v>1.267034990791897</v>
      </c>
      <c r="CE10">
        <v>0.72518879536409742</v>
      </c>
      <c r="CF10">
        <v>1.0450704225352112</v>
      </c>
      <c r="CG10">
        <v>1.0253968253968253</v>
      </c>
      <c r="CH10">
        <v>1.1702127659574468</v>
      </c>
      <c r="CI10">
        <v>1.1689189189189189</v>
      </c>
      <c r="CJ10">
        <v>1.3333333333333335</v>
      </c>
    </row>
    <row r="11" spans="1:88">
      <c r="A11">
        <v>2</v>
      </c>
      <c r="B11">
        <v>426.01465589708801</v>
      </c>
      <c r="C11">
        <v>3.8197701835817899</v>
      </c>
      <c r="D11">
        <v>3.8073018822204099</v>
      </c>
      <c r="E11">
        <v>3.8057375025120601</v>
      </c>
      <c r="F11" s="1">
        <v>6.6749542076948896E-4</v>
      </c>
      <c r="G11" s="1">
        <v>2.9509445284038398E-4</v>
      </c>
      <c r="H11">
        <v>3.5153247286863598</v>
      </c>
      <c r="I11">
        <v>3.5060384904331601</v>
      </c>
      <c r="J11">
        <v>3.5091172740737901</v>
      </c>
      <c r="K11" s="1">
        <v>1.07554437282353E-3</v>
      </c>
      <c r="L11" s="1">
        <v>8.2442016745326E-4</v>
      </c>
      <c r="M11">
        <v>0.91254557027632199</v>
      </c>
      <c r="N11">
        <v>0.91198083415975695</v>
      </c>
      <c r="O11" s="1">
        <v>0.91216847119359101</v>
      </c>
      <c r="P11" s="1">
        <v>4.7697198766321898E-6</v>
      </c>
      <c r="Q11" s="1">
        <v>3.7148964675787101E-6</v>
      </c>
      <c r="R11">
        <v>0.30444545489542102</v>
      </c>
      <c r="S11">
        <v>0.30126339178724698</v>
      </c>
      <c r="T11">
        <v>0.29662022843826902</v>
      </c>
      <c r="U11" s="1">
        <v>3.4298862965415099E-4</v>
      </c>
      <c r="V11" s="1">
        <v>3.9560211313750799E-4</v>
      </c>
      <c r="W11">
        <v>8.7454429723677701E-2</v>
      </c>
      <c r="X11">
        <v>8.8019165840243496E-2</v>
      </c>
      <c r="Y11" s="1">
        <v>8.7831528806408904E-2</v>
      </c>
      <c r="Z11" s="1">
        <v>4.7697198766321601E-6</v>
      </c>
      <c r="AA11" s="1">
        <v>3.7148964675786999E-6</v>
      </c>
      <c r="AB11">
        <v>0.148221019422137</v>
      </c>
      <c r="AC11">
        <v>0.13463805214376201</v>
      </c>
      <c r="AD11">
        <v>0.14620375680768</v>
      </c>
      <c r="AE11" s="1">
        <v>1.34252446329449E-4</v>
      </c>
      <c r="AF11" s="1">
        <v>6.5019500569075904E-5</v>
      </c>
      <c r="AG11">
        <v>4.3713810570394203E-2</v>
      </c>
      <c r="AH11">
        <v>-7.4496617965801398E-2</v>
      </c>
      <c r="AI11">
        <v>-2.92254300327821E-2</v>
      </c>
      <c r="AJ11">
        <v>3.6140858790877201E-3</v>
      </c>
      <c r="AK11">
        <v>3.0721425943596998E-3</v>
      </c>
      <c r="AL11">
        <v>0.78576269988179404</v>
      </c>
      <c r="AM11">
        <v>658.57963838615603</v>
      </c>
      <c r="AN11">
        <v>-4.1948148758522299</v>
      </c>
      <c r="AO11">
        <v>0.987390675314189</v>
      </c>
      <c r="AP11">
        <v>43</v>
      </c>
      <c r="AQ11">
        <v>0.78576269988179404</v>
      </c>
      <c r="AR11">
        <v>0.98162473451188681</v>
      </c>
      <c r="AS11">
        <v>1</v>
      </c>
      <c r="AT11">
        <v>2</v>
      </c>
      <c r="AU11">
        <v>6</v>
      </c>
      <c r="AV11">
        <v>13</v>
      </c>
      <c r="AW11">
        <v>0.7</v>
      </c>
      <c r="AX11">
        <v>0.83</v>
      </c>
      <c r="AY11">
        <v>0</v>
      </c>
      <c r="AZ11">
        <v>2222</v>
      </c>
      <c r="BA11">
        <v>0.18571428571428572</v>
      </c>
      <c r="BB11">
        <v>0.91602850944815195</v>
      </c>
      <c r="BC11">
        <v>24000</v>
      </c>
      <c r="BD11">
        <v>20918.2</v>
      </c>
      <c r="BE11">
        <v>787688.4</v>
      </c>
      <c r="BF11">
        <v>636281.59999999998</v>
      </c>
      <c r="BG11">
        <v>2.6556440338590743E-2</v>
      </c>
      <c r="BH11">
        <v>3.2875695289632766E-2</v>
      </c>
      <c r="BI11">
        <v>18.52</v>
      </c>
      <c r="BJ11">
        <v>17.385000000000002</v>
      </c>
      <c r="BK11">
        <v>38.841999999999999</v>
      </c>
      <c r="BL11">
        <v>215.55600000000001</v>
      </c>
      <c r="BM11">
        <v>202.3</v>
      </c>
      <c r="BN11">
        <v>8.5917348624023449E-2</v>
      </c>
      <c r="BO11">
        <v>39.4</v>
      </c>
      <c r="BP11">
        <v>35.200000000000003</v>
      </c>
      <c r="BQ11">
        <v>21.7</v>
      </c>
      <c r="BR11">
        <v>17.5</v>
      </c>
      <c r="BS11">
        <v>4.7</v>
      </c>
      <c r="BT11">
        <v>1.1881188118811881</v>
      </c>
      <c r="BU11">
        <v>1.1692677473448854</v>
      </c>
      <c r="BV11">
        <v>1.0527486004131401</v>
      </c>
      <c r="BW11">
        <v>1.0643773722517844</v>
      </c>
      <c r="BX11">
        <v>1.1106808851477159</v>
      </c>
      <c r="BY11">
        <v>1.0985462278958411</v>
      </c>
      <c r="BZ11">
        <v>1.0404494382022471</v>
      </c>
      <c r="CA11">
        <v>1.0379724162636577</v>
      </c>
      <c r="CB11">
        <v>0.99134784717082258</v>
      </c>
      <c r="CC11">
        <v>1.4297957017776599</v>
      </c>
      <c r="CD11">
        <v>1.4256518675123326</v>
      </c>
      <c r="CE11">
        <v>0.72806863997930316</v>
      </c>
      <c r="CF11">
        <v>0.95631067961165039</v>
      </c>
      <c r="CG11">
        <v>0.95652173913043492</v>
      </c>
      <c r="CH11">
        <v>0.9908675799086758</v>
      </c>
      <c r="CI11">
        <v>0.99431818181818177</v>
      </c>
      <c r="CJ11">
        <v>0.94000000000000006</v>
      </c>
    </row>
    <row r="12" spans="1:88">
      <c r="A12">
        <v>2</v>
      </c>
      <c r="B12">
        <v>252.880348878273</v>
      </c>
      <c r="C12">
        <v>3.6665143566994698</v>
      </c>
      <c r="D12">
        <v>3.4973482428928002</v>
      </c>
      <c r="E12">
        <v>3.5282600579224801</v>
      </c>
      <c r="F12" s="1">
        <v>1.0091338560916699E-3</v>
      </c>
      <c r="G12" s="1">
        <v>9.2997055153451003E-4</v>
      </c>
      <c r="H12">
        <v>3.2966357474962198</v>
      </c>
      <c r="I12">
        <v>3.2545620328832001</v>
      </c>
      <c r="J12">
        <v>3.2857359196187699</v>
      </c>
      <c r="K12">
        <v>3.8829609077128701E-3</v>
      </c>
      <c r="L12">
        <v>3.6201190207689501E-3</v>
      </c>
      <c r="M12">
        <v>0.89823141051548805</v>
      </c>
      <c r="N12">
        <v>0.89521980427584502</v>
      </c>
      <c r="O12" s="1">
        <v>0.89745961815280895</v>
      </c>
      <c r="P12" s="1">
        <v>2.06658320071568E-5</v>
      </c>
      <c r="Q12" s="1">
        <v>1.9269766409585099E-5</v>
      </c>
      <c r="R12">
        <v>0.36987860920325499</v>
      </c>
      <c r="S12">
        <v>0.24278621000960701</v>
      </c>
      <c r="T12">
        <v>0.24252413830370301</v>
      </c>
      <c r="U12" s="1">
        <v>1.4187707838224E-3</v>
      </c>
      <c r="V12" s="1">
        <v>1.3272379824827299E-3</v>
      </c>
      <c r="W12">
        <v>0.10176858948451201</v>
      </c>
      <c r="X12">
        <v>0.10478019572415501</v>
      </c>
      <c r="Y12" s="1">
        <v>0.102540381847191</v>
      </c>
      <c r="Z12" s="1">
        <v>2.06658320071568E-5</v>
      </c>
      <c r="AA12" s="1">
        <v>1.9269766409585099E-5</v>
      </c>
      <c r="AB12">
        <v>0.21002164897494799</v>
      </c>
      <c r="AC12">
        <v>0.50344357583166199</v>
      </c>
      <c r="AD12">
        <v>0.49699060512125198</v>
      </c>
      <c r="AE12">
        <v>1.8906661411442199E-4</v>
      </c>
      <c r="AF12">
        <v>1.76490611246813E-4</v>
      </c>
      <c r="AG12">
        <v>0.347432363017594</v>
      </c>
      <c r="AH12">
        <v>0.12189606345687699</v>
      </c>
      <c r="AI12">
        <v>7.6196545976970495E-2</v>
      </c>
      <c r="AJ12">
        <v>5.7275864940507003E-3</v>
      </c>
      <c r="AK12">
        <v>5.7511575827514502E-3</v>
      </c>
      <c r="AL12">
        <v>0.88045231246671196</v>
      </c>
      <c r="AM12">
        <v>112.434919878724</v>
      </c>
      <c r="AN12">
        <v>-2.7002167797375498</v>
      </c>
      <c r="AO12">
        <v>0.98944612773958496</v>
      </c>
      <c r="AP12">
        <v>41</v>
      </c>
      <c r="AQ12">
        <v>0.81</v>
      </c>
      <c r="AR12">
        <v>0.98897069316369213</v>
      </c>
      <c r="AS12">
        <v>1</v>
      </c>
      <c r="AT12">
        <v>2</v>
      </c>
      <c r="AU12">
        <v>6</v>
      </c>
      <c r="AV12">
        <v>19</v>
      </c>
      <c r="AW12">
        <v>0.65</v>
      </c>
      <c r="AX12">
        <v>0.85</v>
      </c>
      <c r="AY12">
        <v>2</v>
      </c>
      <c r="AZ12">
        <v>2222</v>
      </c>
      <c r="BA12">
        <v>0.3076923076923076</v>
      </c>
      <c r="BB12">
        <v>0.87927585158756705</v>
      </c>
      <c r="BC12">
        <v>25100</v>
      </c>
      <c r="BD12">
        <v>11562.7</v>
      </c>
      <c r="BE12">
        <v>446068.5</v>
      </c>
      <c r="BF12">
        <v>367555.4</v>
      </c>
      <c r="BG12">
        <v>2.5921355128192197E-2</v>
      </c>
      <c r="BH12">
        <v>3.1458386953368118E-2</v>
      </c>
      <c r="BI12">
        <v>5.01</v>
      </c>
      <c r="BJ12">
        <v>8.8170000000000002</v>
      </c>
      <c r="BK12">
        <v>18.009</v>
      </c>
      <c r="BL12">
        <v>119.602</v>
      </c>
      <c r="BM12">
        <v>210.5</v>
      </c>
      <c r="BN12">
        <v>4.1888931623217003E-2</v>
      </c>
      <c r="BO12">
        <v>40.799999999999997</v>
      </c>
      <c r="BP12">
        <v>36.700000000000003</v>
      </c>
      <c r="BQ12">
        <v>21.8</v>
      </c>
      <c r="BR12">
        <v>17.7</v>
      </c>
      <c r="BS12">
        <v>4.3</v>
      </c>
      <c r="BT12">
        <v>1.1461187214611872</v>
      </c>
      <c r="BU12">
        <v>1.1547111399610526</v>
      </c>
      <c r="BV12">
        <v>1.0384802615450912</v>
      </c>
      <c r="BW12">
        <v>1.0552191165974873</v>
      </c>
      <c r="BX12">
        <v>1.1119240131180044</v>
      </c>
      <c r="BY12">
        <v>1.0942856529024736</v>
      </c>
      <c r="BZ12">
        <v>0.60144057623049219</v>
      </c>
      <c r="CA12">
        <v>0.58713458080841718</v>
      </c>
      <c r="CB12">
        <v>0.56967070508967832</v>
      </c>
      <c r="CC12">
        <v>2.1198135446021871</v>
      </c>
      <c r="CD12">
        <v>2.0698131760078664</v>
      </c>
      <c r="CE12">
        <v>0.28366549581100253</v>
      </c>
      <c r="CF12">
        <v>1.0434782608695652</v>
      </c>
      <c r="CG12">
        <v>1.0545977011494254</v>
      </c>
      <c r="CH12">
        <v>1.0380952380952382</v>
      </c>
      <c r="CI12">
        <v>1.0598802395209581</v>
      </c>
      <c r="CJ12">
        <v>1</v>
      </c>
    </row>
    <row r="13" spans="1:88">
      <c r="A13">
        <v>2</v>
      </c>
      <c r="B13">
        <v>989.21313963738896</v>
      </c>
      <c r="C13">
        <v>3.6413042045462198</v>
      </c>
      <c r="D13">
        <v>3.60553231202447</v>
      </c>
      <c r="E13">
        <v>3.4012787563978502</v>
      </c>
      <c r="F13" s="1">
        <v>1.0004820952691301E-3</v>
      </c>
      <c r="G13" s="1">
        <v>9.6631964574292505E-4</v>
      </c>
      <c r="H13">
        <v>3.2224203769763302</v>
      </c>
      <c r="I13">
        <v>3.1649851820400401</v>
      </c>
      <c r="J13">
        <v>3.0916528095800802</v>
      </c>
      <c r="K13">
        <v>3.9858879456035404E-3</v>
      </c>
      <c r="L13">
        <v>5.8551344458525204E-3</v>
      </c>
      <c r="M13">
        <v>0.89285921898413101</v>
      </c>
      <c r="N13">
        <v>0.88850778993885104</v>
      </c>
      <c r="O13" s="1">
        <v>0.88269412369851796</v>
      </c>
      <c r="P13" s="1">
        <v>2.91663613111304E-5</v>
      </c>
      <c r="Q13" s="1">
        <v>4.4514167450960901E-5</v>
      </c>
      <c r="R13">
        <v>0.41888382756989001</v>
      </c>
      <c r="S13">
        <v>0.44054712998442502</v>
      </c>
      <c r="T13">
        <v>0.309625946817776</v>
      </c>
      <c r="U13" s="1">
        <v>1.2231838863544201E-3</v>
      </c>
      <c r="V13">
        <v>2.42620730346986E-3</v>
      </c>
      <c r="W13">
        <v>0.107140781015869</v>
      </c>
      <c r="X13">
        <v>0.111492210061149</v>
      </c>
      <c r="Y13" s="1">
        <v>0.117305876301482</v>
      </c>
      <c r="Z13" s="1">
        <v>2.91663613111306E-5</v>
      </c>
      <c r="AA13" s="1">
        <v>4.4514167450960901E-5</v>
      </c>
      <c r="AB13">
        <v>0.22632325429842301</v>
      </c>
      <c r="AC13">
        <v>0.24283189476629699</v>
      </c>
      <c r="AD13" s="1">
        <v>0.542802010633476</v>
      </c>
      <c r="AE13" s="1">
        <v>9.2167399494804601E-5</v>
      </c>
      <c r="AF13" s="1">
        <v>7.9759487431108503E-5</v>
      </c>
      <c r="AG13">
        <v>0.485833859590388</v>
      </c>
      <c r="AH13">
        <v>0.54108079529139297</v>
      </c>
      <c r="AI13">
        <v>0.36641003323399401</v>
      </c>
      <c r="AJ13">
        <v>2.1099101681168499E-3</v>
      </c>
      <c r="AK13">
        <v>2.1291688631821402E-3</v>
      </c>
      <c r="AL13">
        <v>0.92949226930406104</v>
      </c>
      <c r="AM13">
        <v>939.27205857336605</v>
      </c>
      <c r="AN13">
        <v>-13.8253657481345</v>
      </c>
      <c r="AO13">
        <v>0.98788781872265197</v>
      </c>
      <c r="AP13">
        <v>42</v>
      </c>
      <c r="AQ13">
        <v>0.85</v>
      </c>
      <c r="AR13">
        <v>0.99148285032549166</v>
      </c>
      <c r="AS13">
        <v>2</v>
      </c>
      <c r="AT13">
        <v>2</v>
      </c>
      <c r="AU13">
        <v>6</v>
      </c>
      <c r="AV13">
        <v>19</v>
      </c>
      <c r="AW13">
        <v>0.75</v>
      </c>
      <c r="AX13">
        <v>0.87</v>
      </c>
      <c r="AY13">
        <v>2</v>
      </c>
      <c r="AZ13">
        <v>2222</v>
      </c>
      <c r="BA13">
        <v>0.16</v>
      </c>
      <c r="BB13">
        <v>0.87323014281713696</v>
      </c>
      <c r="BC13">
        <v>33200</v>
      </c>
      <c r="BD13">
        <v>58590.5</v>
      </c>
      <c r="BE13">
        <v>1849033.6</v>
      </c>
      <c r="BF13">
        <v>1573392.7</v>
      </c>
      <c r="BG13">
        <v>3.1687093192898169E-2</v>
      </c>
      <c r="BH13">
        <v>3.7238319460869494E-2</v>
      </c>
      <c r="BI13">
        <v>137.08000000000001</v>
      </c>
      <c r="BJ13">
        <v>63.978000000000002</v>
      </c>
      <c r="BK13">
        <v>128.4</v>
      </c>
      <c r="BL13">
        <v>1238.867</v>
      </c>
      <c r="BM13">
        <v>578.20000000000005</v>
      </c>
      <c r="BN13">
        <v>0.11064948860531439</v>
      </c>
      <c r="BO13">
        <v>52.8</v>
      </c>
      <c r="BP13">
        <v>47.6</v>
      </c>
      <c r="BQ13">
        <v>29.9</v>
      </c>
      <c r="BR13">
        <v>24.7</v>
      </c>
      <c r="BS13">
        <v>6.3</v>
      </c>
      <c r="BT13">
        <v>1.1649122807017545</v>
      </c>
      <c r="BU13">
        <v>1.1626621740148511</v>
      </c>
      <c r="BV13">
        <v>1.0379022787575238</v>
      </c>
      <c r="BW13">
        <v>1.042016079335051</v>
      </c>
      <c r="BX13">
        <v>1.120203893767993</v>
      </c>
      <c r="BY13">
        <v>1.1157814136196331</v>
      </c>
      <c r="BZ13">
        <v>1.0126320455049125</v>
      </c>
      <c r="CA13">
        <v>0.9997031110833321</v>
      </c>
      <c r="CB13">
        <v>0.99252514165127126</v>
      </c>
      <c r="CC13">
        <v>1.3660006836249765</v>
      </c>
      <c r="CD13">
        <v>1.3484141791044777</v>
      </c>
      <c r="CE13">
        <v>0.74139172264360564</v>
      </c>
      <c r="CF13">
        <v>1.0095602294455066</v>
      </c>
      <c r="CG13">
        <v>1.0106157112526539</v>
      </c>
      <c r="CH13">
        <v>1.0274914089347078</v>
      </c>
      <c r="CI13">
        <v>1.0334728033472804</v>
      </c>
      <c r="CJ13">
        <v>1.1666666666666665</v>
      </c>
    </row>
    <row r="14" spans="1:88">
      <c r="A14">
        <v>2</v>
      </c>
      <c r="B14">
        <v>287.10642759335298</v>
      </c>
      <c r="C14">
        <v>3.55748421875218</v>
      </c>
      <c r="D14">
        <v>3.3853207698481098</v>
      </c>
      <c r="E14">
        <v>3.4036305262155602</v>
      </c>
      <c r="F14" s="1">
        <v>5.4686521010099704E-4</v>
      </c>
      <c r="G14">
        <v>2.0612020594706101E-3</v>
      </c>
      <c r="H14">
        <v>3.06594190438312</v>
      </c>
      <c r="I14">
        <v>3.0589368113693398</v>
      </c>
      <c r="J14">
        <v>3.0728777428462299</v>
      </c>
      <c r="K14">
        <v>3.3214180932095599E-3</v>
      </c>
      <c r="L14">
        <v>7.9241263407811499E-3</v>
      </c>
      <c r="M14">
        <v>0.88058482434163099</v>
      </c>
      <c r="N14">
        <v>0.88000358675978696</v>
      </c>
      <c r="O14" s="1">
        <v>0.88115754180144601</v>
      </c>
      <c r="P14" s="1">
        <v>2.4518456079548502E-5</v>
      </c>
      <c r="Q14" s="1">
        <v>6.3721600747804796E-5</v>
      </c>
      <c r="R14">
        <v>0.49154231436906098</v>
      </c>
      <c r="S14">
        <v>0.32638395847877</v>
      </c>
      <c r="T14">
        <v>0.330752783369332</v>
      </c>
      <c r="U14" s="1">
        <v>1.6761260257873701E-3</v>
      </c>
      <c r="V14">
        <v>2.3315560855433301E-3</v>
      </c>
      <c r="W14">
        <v>0.119415175658369</v>
      </c>
      <c r="X14">
        <v>0.119996413240213</v>
      </c>
      <c r="Y14" s="1">
        <v>0.118842458198554</v>
      </c>
      <c r="Z14" s="1">
        <v>2.45184560795484E-5</v>
      </c>
      <c r="AA14" s="1">
        <v>6.3721600747804904E-5</v>
      </c>
      <c r="AB14">
        <v>0.32058750439380101</v>
      </c>
      <c r="AC14">
        <v>0.54231906376995398</v>
      </c>
      <c r="AD14" s="1">
        <v>0.53248536448594896</v>
      </c>
      <c r="AE14" s="1">
        <v>9.2394824810660306E-5</v>
      </c>
      <c r="AF14">
        <v>1.6538412429547401E-4</v>
      </c>
      <c r="AG14">
        <v>1</v>
      </c>
      <c r="AH14">
        <v>0.36340972960439599</v>
      </c>
      <c r="AI14">
        <v>0.27542208356224102</v>
      </c>
      <c r="AJ14">
        <v>5.25773806349059E-3</v>
      </c>
      <c r="AK14">
        <v>6.7782515607613704E-3</v>
      </c>
      <c r="AL14">
        <v>0.92623834422334905</v>
      </c>
      <c r="AM14">
        <v>57.543675366193497</v>
      </c>
      <c r="AN14">
        <v>-2.2016653966531101</v>
      </c>
      <c r="AO14">
        <v>0.99236691248266795</v>
      </c>
      <c r="AP14">
        <v>41</v>
      </c>
      <c r="AQ14">
        <v>0.85</v>
      </c>
      <c r="AR14">
        <v>0.99190697978213982</v>
      </c>
      <c r="AS14">
        <v>3</v>
      </c>
      <c r="AT14">
        <v>2</v>
      </c>
      <c r="AU14">
        <v>6</v>
      </c>
      <c r="AV14">
        <v>20</v>
      </c>
      <c r="AW14">
        <v>0.72</v>
      </c>
      <c r="AX14">
        <v>0.85</v>
      </c>
      <c r="AY14">
        <v>2</v>
      </c>
      <c r="AZ14">
        <v>2322</v>
      </c>
      <c r="BA14">
        <v>0.18055555555555558</v>
      </c>
      <c r="BB14">
        <v>0.85312906527616195</v>
      </c>
      <c r="BC14">
        <v>32500</v>
      </c>
      <c r="BD14">
        <v>16164.9</v>
      </c>
      <c r="BE14">
        <v>550859.30000000005</v>
      </c>
      <c r="BF14">
        <v>462358</v>
      </c>
      <c r="BG14">
        <v>2.9344879899458897E-2</v>
      </c>
      <c r="BH14">
        <v>3.4961869373948323E-2</v>
      </c>
      <c r="BI14">
        <v>61.17</v>
      </c>
      <c r="BJ14">
        <v>101.471</v>
      </c>
      <c r="BK14">
        <v>197.25899999999999</v>
      </c>
      <c r="BL14">
        <v>339.94799999999998</v>
      </c>
      <c r="BM14">
        <v>563.9</v>
      </c>
      <c r="BN14">
        <v>0.17993928483179783</v>
      </c>
      <c r="BO14">
        <v>44.9</v>
      </c>
      <c r="BP14">
        <v>40.9</v>
      </c>
      <c r="BQ14">
        <v>24.2</v>
      </c>
      <c r="BR14">
        <v>20.2</v>
      </c>
      <c r="BS14">
        <v>6.1</v>
      </c>
      <c r="BT14">
        <v>1.1363636363636365</v>
      </c>
      <c r="BU14">
        <v>1.153251812111181</v>
      </c>
      <c r="BV14">
        <v>1.0275140046199578</v>
      </c>
      <c r="BW14">
        <v>1.0346810771328137</v>
      </c>
      <c r="BX14">
        <v>1.1223708941443862</v>
      </c>
      <c r="BY14">
        <v>1.1145964081095756</v>
      </c>
      <c r="BZ14">
        <v>1.0011456628477906</v>
      </c>
      <c r="CA14">
        <v>0.97047571682702416</v>
      </c>
      <c r="CB14">
        <v>0.9494926643305478</v>
      </c>
      <c r="CC14">
        <v>1.2045965933049618</v>
      </c>
      <c r="CD14">
        <v>1.1677365914267965</v>
      </c>
      <c r="CE14">
        <v>0.83107416856848726</v>
      </c>
      <c r="CF14">
        <v>1.006726457399103</v>
      </c>
      <c r="CG14">
        <v>1.0123762376237624</v>
      </c>
      <c r="CH14">
        <v>0.99588477366255135</v>
      </c>
      <c r="CI14">
        <v>1</v>
      </c>
      <c r="CJ14">
        <v>1.0892857142857142</v>
      </c>
    </row>
    <row r="15" spans="1:88">
      <c r="A15">
        <v>2</v>
      </c>
      <c r="B15">
        <v>145.304970090426</v>
      </c>
      <c r="C15">
        <v>3.3428055045376799</v>
      </c>
      <c r="D15">
        <v>3.4070253926592602</v>
      </c>
      <c r="E15">
        <v>3.4364744048253999</v>
      </c>
      <c r="F15" s="1">
        <v>1.44894778045791E-3</v>
      </c>
      <c r="G15">
        <v>9.5552176327326002E-3</v>
      </c>
      <c r="H15">
        <v>2.9737096019925899</v>
      </c>
      <c r="I15">
        <v>3.0589239018815002</v>
      </c>
      <c r="J15">
        <v>3.0651387314889198</v>
      </c>
      <c r="K15">
        <v>2.4344891717804802E-3</v>
      </c>
      <c r="L15">
        <v>2.0913101208508901E-2</v>
      </c>
      <c r="M15">
        <v>0.87270122882178702</v>
      </c>
      <c r="N15">
        <v>0.88000251300606602</v>
      </c>
      <c r="O15" s="1">
        <v>0.880518325371209</v>
      </c>
      <c r="P15" s="1">
        <v>1.7894360338958801E-5</v>
      </c>
      <c r="Q15" s="1">
        <v>1.99583396554203E-4</v>
      </c>
      <c r="R15">
        <v>0.36909590254508801</v>
      </c>
      <c r="S15">
        <v>0.34810149077775299</v>
      </c>
      <c r="T15">
        <v>0.37133567333647399</v>
      </c>
      <c r="U15" s="1">
        <v>3.52303925982414E-4</v>
      </c>
      <c r="V15">
        <v>2.6947187231743299E-3</v>
      </c>
      <c r="W15">
        <v>0.127298771178213</v>
      </c>
      <c r="X15">
        <v>0.119997486993934</v>
      </c>
      <c r="Y15" s="1">
        <v>0.119481674628791</v>
      </c>
      <c r="Z15" s="1">
        <v>1.7894360338958801E-5</v>
      </c>
      <c r="AA15">
        <v>1.99583396554203E-4</v>
      </c>
      <c r="AB15">
        <v>0.55955051471823702</v>
      </c>
      <c r="AC15">
        <v>0.53701949067007904</v>
      </c>
      <c r="AD15">
        <v>0.52225733269667896</v>
      </c>
      <c r="AE15">
        <v>2.07310237774715E-4</v>
      </c>
      <c r="AF15">
        <v>9.3560356695948296E-4</v>
      </c>
      <c r="AG15">
        <v>0.47045998446336701</v>
      </c>
      <c r="AH15">
        <v>0.300871297549899</v>
      </c>
      <c r="AI15">
        <v>0.250713637228974</v>
      </c>
      <c r="AJ15">
        <v>6.2177492247266304E-3</v>
      </c>
      <c r="AK15">
        <v>3.9544696374373203E-2</v>
      </c>
      <c r="AL15">
        <v>0.81062345704699401</v>
      </c>
      <c r="AM15">
        <v>80.254136594845406</v>
      </c>
      <c r="AN15">
        <v>-1.29704807001244</v>
      </c>
      <c r="AO15">
        <v>0.99050213656631203</v>
      </c>
      <c r="AP15">
        <v>40</v>
      </c>
      <c r="AQ15">
        <v>0.81062345704699401</v>
      </c>
      <c r="AR15">
        <v>0.99005211429270068</v>
      </c>
      <c r="AS15">
        <v>3</v>
      </c>
      <c r="AT15">
        <v>2</v>
      </c>
      <c r="AU15">
        <v>6</v>
      </c>
      <c r="AV15">
        <v>21</v>
      </c>
      <c r="AW15">
        <v>0.65</v>
      </c>
      <c r="AX15">
        <v>0.85</v>
      </c>
      <c r="AY15">
        <v>2</v>
      </c>
      <c r="AZ15">
        <v>3222</v>
      </c>
      <c r="BA15">
        <v>0.3076923076923076</v>
      </c>
      <c r="BB15">
        <v>0.80164643330070695</v>
      </c>
      <c r="BC15">
        <v>28600</v>
      </c>
      <c r="BD15">
        <v>7167.7</v>
      </c>
      <c r="BE15">
        <v>257976.6</v>
      </c>
      <c r="BF15">
        <v>208040</v>
      </c>
      <c r="BG15">
        <v>2.7784302917396381E-2</v>
      </c>
      <c r="BH15">
        <v>3.4453470486444912E-2</v>
      </c>
      <c r="BI15">
        <v>13</v>
      </c>
      <c r="BJ15">
        <v>42.192</v>
      </c>
      <c r="BK15">
        <v>83.12</v>
      </c>
      <c r="BL15">
        <v>91.846000000000004</v>
      </c>
      <c r="BM15">
        <v>298.10000000000002</v>
      </c>
      <c r="BN15">
        <v>0.14154127561352697</v>
      </c>
      <c r="BO15">
        <v>36.799999999999997</v>
      </c>
      <c r="BP15">
        <v>33.1</v>
      </c>
      <c r="BQ15">
        <v>20.8</v>
      </c>
      <c r="BR15">
        <v>17.2</v>
      </c>
      <c r="BS15">
        <v>4</v>
      </c>
      <c r="BT15">
        <v>1.1439999999999999</v>
      </c>
      <c r="BU15">
        <v>1.1662951331825504</v>
      </c>
      <c r="BV15">
        <v>1.0239360815412826</v>
      </c>
      <c r="BW15">
        <v>1.0424229669770786</v>
      </c>
      <c r="BX15">
        <v>1.1390311897467089</v>
      </c>
      <c r="BY15">
        <v>1.1188310025101313</v>
      </c>
      <c r="BZ15">
        <v>2.4761904761904763</v>
      </c>
      <c r="CA15">
        <v>2.3952313369287541</v>
      </c>
      <c r="CB15">
        <v>2.4191623737594226</v>
      </c>
      <c r="CC15">
        <v>1.8997249053715846</v>
      </c>
      <c r="CD15">
        <v>1.837854500616523</v>
      </c>
      <c r="CE15">
        <v>1.303275823045434</v>
      </c>
      <c r="CF15">
        <v>1.016574585635359</v>
      </c>
      <c r="CG15">
        <v>1.0408805031446542</v>
      </c>
      <c r="CH15">
        <v>1.04</v>
      </c>
      <c r="CI15">
        <v>1.1025641025641026</v>
      </c>
      <c r="CJ15">
        <v>0.97560975609756106</v>
      </c>
    </row>
    <row r="16" spans="1:88">
      <c r="A16">
        <v>2</v>
      </c>
      <c r="B16">
        <v>598.368167968325</v>
      </c>
      <c r="C16">
        <v>3.6649068472737301</v>
      </c>
      <c r="D16">
        <v>3.4810103511980799</v>
      </c>
      <c r="E16">
        <v>3.4899305791478499</v>
      </c>
      <c r="F16" s="1">
        <v>6.8244691850266105E-4</v>
      </c>
      <c r="G16">
        <v>2.2458484078522402E-3</v>
      </c>
      <c r="H16">
        <v>3.2793538662098398</v>
      </c>
      <c r="I16">
        <v>3.2051192143638101</v>
      </c>
      <c r="J16">
        <v>3.2259110999757499</v>
      </c>
      <c r="K16" s="1">
        <v>1.47075784756672E-3</v>
      </c>
      <c r="L16">
        <v>8.8245268202875298E-3</v>
      </c>
      <c r="M16">
        <v>0.89700500523231097</v>
      </c>
      <c r="N16">
        <v>0.89156662466217096</v>
      </c>
      <c r="O16" s="1">
        <v>0.89311814182069005</v>
      </c>
      <c r="P16" s="1">
        <v>7.6778389804954193E-6</v>
      </c>
      <c r="Q16" s="1">
        <v>5.4421011373859001E-5</v>
      </c>
      <c r="R16">
        <v>0.38555298106389202</v>
      </c>
      <c r="S16">
        <v>0.27589113683426297</v>
      </c>
      <c r="T16">
        <v>0.2640194791721</v>
      </c>
      <c r="U16" s="1">
        <v>2.2386155249661899E-4</v>
      </c>
      <c r="V16">
        <v>2.3154566215573399E-3</v>
      </c>
      <c r="W16">
        <v>0.102994994767689</v>
      </c>
      <c r="X16">
        <v>0.108433375337829</v>
      </c>
      <c r="Y16" s="1">
        <v>0.10688185817930999</v>
      </c>
      <c r="Z16" s="1">
        <v>7.6778389804953702E-6</v>
      </c>
      <c r="AA16" s="1">
        <v>5.4421011373858899E-5</v>
      </c>
      <c r="AB16">
        <v>0.218262779525948</v>
      </c>
      <c r="AC16">
        <v>0.51312323591296505</v>
      </c>
      <c r="AD16">
        <v>0.50970535994555799</v>
      </c>
      <c r="AE16">
        <v>1.25498556489434E-4</v>
      </c>
      <c r="AF16">
        <v>2.6681562829325997E-4</v>
      </c>
      <c r="AG16">
        <v>0.39607210870903198</v>
      </c>
      <c r="AH16">
        <v>0.182030876349977</v>
      </c>
      <c r="AI16">
        <v>0.147562119669428</v>
      </c>
      <c r="AJ16">
        <v>2.6034110454166699E-3</v>
      </c>
      <c r="AK16">
        <v>6.4586986724868298E-3</v>
      </c>
      <c r="AL16">
        <v>0.86187803687559195</v>
      </c>
      <c r="AM16">
        <v>887.34914602834397</v>
      </c>
      <c r="AN16">
        <v>-7.5022654071543498</v>
      </c>
      <c r="AO16">
        <v>0.98768960829377195</v>
      </c>
      <c r="AP16">
        <v>41</v>
      </c>
      <c r="AQ16">
        <v>0.8</v>
      </c>
      <c r="AR16">
        <v>0.9894303718727695</v>
      </c>
      <c r="AS16">
        <v>2</v>
      </c>
      <c r="AT16">
        <v>2</v>
      </c>
      <c r="AU16">
        <v>6</v>
      </c>
      <c r="AV16">
        <v>21</v>
      </c>
      <c r="AW16">
        <v>0.7</v>
      </c>
      <c r="AX16">
        <v>0.85</v>
      </c>
      <c r="AY16">
        <v>2</v>
      </c>
      <c r="AZ16">
        <v>2222</v>
      </c>
      <c r="BA16">
        <v>0.21428571428571433</v>
      </c>
      <c r="BB16">
        <v>0.87889035078714794</v>
      </c>
      <c r="BC16">
        <v>28800</v>
      </c>
      <c r="BD16">
        <v>30809.5</v>
      </c>
      <c r="BE16">
        <v>1131463.2</v>
      </c>
      <c r="BF16">
        <v>931726.3</v>
      </c>
      <c r="BG16">
        <v>2.72297852904098E-2</v>
      </c>
      <c r="BH16">
        <v>3.306711423730338E-2</v>
      </c>
      <c r="BI16">
        <v>74.75</v>
      </c>
      <c r="BJ16">
        <v>57.756</v>
      </c>
      <c r="BK16">
        <v>113.56699999999999</v>
      </c>
      <c r="BL16">
        <v>302.29700000000003</v>
      </c>
      <c r="BM16">
        <v>233.6</v>
      </c>
      <c r="BN16">
        <v>0.2472733768446263</v>
      </c>
      <c r="BO16">
        <v>40.1</v>
      </c>
      <c r="BP16">
        <v>35.700000000000003</v>
      </c>
      <c r="BQ16">
        <v>23.6</v>
      </c>
      <c r="BR16">
        <v>19.3</v>
      </c>
      <c r="BS16">
        <v>5</v>
      </c>
      <c r="BT16">
        <v>1.1707317073170731</v>
      </c>
      <c r="BU16">
        <v>1.1888674512830406</v>
      </c>
      <c r="BV16">
        <v>1.046641683354276</v>
      </c>
      <c r="BW16">
        <v>1.0585274035204557</v>
      </c>
      <c r="BX16">
        <v>1.1358877352113093</v>
      </c>
      <c r="BY16">
        <v>1.1231333712562372</v>
      </c>
      <c r="BZ16">
        <v>1.4596758445616089</v>
      </c>
      <c r="CA16">
        <v>1.4155188471153375</v>
      </c>
      <c r="CB16">
        <v>1.3636440047068994</v>
      </c>
      <c r="CC16">
        <v>1.2488876403101801</v>
      </c>
      <c r="CD16">
        <v>1.210990150336962</v>
      </c>
      <c r="CE16">
        <v>1.1688937740091978</v>
      </c>
      <c r="CF16">
        <v>1.0229591836734693</v>
      </c>
      <c r="CG16">
        <v>1.0562130177514795</v>
      </c>
      <c r="CH16">
        <v>1.0442477876106195</v>
      </c>
      <c r="CI16">
        <v>1.1220930232558139</v>
      </c>
      <c r="CJ16">
        <v>0.96153846153846145</v>
      </c>
    </row>
    <row r="17" spans="1:88">
      <c r="A17">
        <v>2</v>
      </c>
      <c r="B17">
        <v>3033.9861569142399</v>
      </c>
      <c r="C17">
        <v>3.8902109234811801</v>
      </c>
      <c r="D17">
        <v>3.8819335876709098</v>
      </c>
      <c r="E17">
        <v>3.8742472262513301</v>
      </c>
      <c r="F17" s="1">
        <v>1.53457000163302E-3</v>
      </c>
      <c r="G17" s="1">
        <v>5.8108423254491599E-4</v>
      </c>
      <c r="H17">
        <v>3.7203685344200799</v>
      </c>
      <c r="I17">
        <v>3.7007241712394698</v>
      </c>
      <c r="J17">
        <v>3.6946446699878601</v>
      </c>
      <c r="K17">
        <v>3.2016546679997601E-3</v>
      </c>
      <c r="L17" s="1">
        <v>1.4135756582839001E-3</v>
      </c>
      <c r="M17">
        <v>0.92413220252307005</v>
      </c>
      <c r="N17">
        <v>0.92309208834052603</v>
      </c>
      <c r="O17" s="1">
        <v>0.92276731542093005</v>
      </c>
      <c r="P17" s="1">
        <v>1.44185657290869E-5</v>
      </c>
      <c r="Q17" s="1">
        <v>6.3093726798325603E-6</v>
      </c>
      <c r="R17">
        <v>0.169842389061095</v>
      </c>
      <c r="S17">
        <v>0.18120941643144001</v>
      </c>
      <c r="T17">
        <v>0.17960255626347399</v>
      </c>
      <c r="U17" s="1">
        <v>3.4705839844956498E-4</v>
      </c>
      <c r="V17" s="1">
        <v>2.6134038385572302E-4</v>
      </c>
      <c r="W17">
        <v>7.5867797476929594E-2</v>
      </c>
      <c r="X17">
        <v>7.6907911659473999E-2</v>
      </c>
      <c r="Y17" s="1">
        <v>7.7232684579070399E-2</v>
      </c>
      <c r="Z17" s="1">
        <v>1.44185657290869E-5</v>
      </c>
      <c r="AA17" s="1">
        <v>6.3093726798325603E-6</v>
      </c>
      <c r="AB17">
        <v>0.115733792089406</v>
      </c>
      <c r="AC17">
        <v>0.119908524307032</v>
      </c>
      <c r="AD17">
        <v>0.124386890308821</v>
      </c>
      <c r="AE17">
        <v>2.6884348337499601E-4</v>
      </c>
      <c r="AF17">
        <v>1.4843649855341101E-4</v>
      </c>
      <c r="AG17">
        <v>-0.15631828517997901</v>
      </c>
      <c r="AH17">
        <v>-0.16451554329913501</v>
      </c>
      <c r="AI17">
        <v>-0.15799014644172499</v>
      </c>
      <c r="AJ17">
        <v>5.9121997674022797E-3</v>
      </c>
      <c r="AK17">
        <v>2.6249467658335298E-3</v>
      </c>
      <c r="AL17">
        <v>0.93004684995755404</v>
      </c>
      <c r="AM17">
        <v>6656.6145889416302</v>
      </c>
      <c r="AN17">
        <v>-31.637945511673099</v>
      </c>
      <c r="AO17">
        <v>0.98969343502372698</v>
      </c>
      <c r="AP17">
        <v>43</v>
      </c>
      <c r="AQ17">
        <v>0.85</v>
      </c>
      <c r="AR17">
        <v>0.99190697978213982</v>
      </c>
      <c r="AS17">
        <v>1</v>
      </c>
      <c r="AT17">
        <v>2</v>
      </c>
      <c r="AU17">
        <v>6</v>
      </c>
      <c r="AV17">
        <v>20</v>
      </c>
      <c r="AW17">
        <v>0.6</v>
      </c>
      <c r="AX17">
        <v>0.9</v>
      </c>
      <c r="AY17">
        <v>2</v>
      </c>
      <c r="AZ17">
        <v>2222</v>
      </c>
      <c r="BA17">
        <v>0.50000000000000011</v>
      </c>
      <c r="BB17">
        <v>0.93292107703031002</v>
      </c>
      <c r="BC17">
        <v>33900</v>
      </c>
      <c r="BD17">
        <v>175103.2</v>
      </c>
      <c r="BE17">
        <v>5735754.5</v>
      </c>
      <c r="BF17">
        <v>5098335.2</v>
      </c>
      <c r="BG17">
        <v>3.0528363792418245E-2</v>
      </c>
      <c r="BH17">
        <v>3.4345172125991245E-2</v>
      </c>
      <c r="BI17">
        <v>263.45999999999998</v>
      </c>
      <c r="BJ17">
        <v>43.368000000000002</v>
      </c>
      <c r="BK17">
        <v>78.998999999999995</v>
      </c>
      <c r="BL17">
        <v>3649.3539999999998</v>
      </c>
      <c r="BM17">
        <v>600.70000000000005</v>
      </c>
      <c r="BN17">
        <v>7.2193599195912478E-2</v>
      </c>
      <c r="BO17">
        <v>49.3</v>
      </c>
      <c r="BP17">
        <v>41.1</v>
      </c>
      <c r="BQ17">
        <v>33.200000000000003</v>
      </c>
      <c r="BR17">
        <v>25</v>
      </c>
      <c r="BS17">
        <v>7.5</v>
      </c>
      <c r="BT17">
        <v>1.1375838926174497</v>
      </c>
      <c r="BU17">
        <v>1.175643738787612</v>
      </c>
      <c r="BV17">
        <v>1.067374457778574</v>
      </c>
      <c r="BW17">
        <v>1.0728854183203618</v>
      </c>
      <c r="BX17">
        <v>1.101435143233958</v>
      </c>
      <c r="BY17">
        <v>1.0957775347791769</v>
      </c>
      <c r="BZ17">
        <v>1.0772816486751717</v>
      </c>
      <c r="CA17">
        <v>1.0402494603022308</v>
      </c>
      <c r="CB17">
        <v>1.0121718407666978</v>
      </c>
      <c r="CC17">
        <v>1.1451040958367626</v>
      </c>
      <c r="CD17">
        <v>1.10565065341432</v>
      </c>
      <c r="CE17">
        <v>0.94084823003529539</v>
      </c>
      <c r="CF17">
        <v>1.0764192139737991</v>
      </c>
      <c r="CG17">
        <v>1.0565552699228793</v>
      </c>
      <c r="CH17">
        <v>1.0814332247557004</v>
      </c>
      <c r="CI17">
        <v>1.0504201680672269</v>
      </c>
      <c r="CJ17">
        <v>0.96153846153846156</v>
      </c>
    </row>
    <row r="18" spans="1:88">
      <c r="A18">
        <v>2</v>
      </c>
      <c r="B18">
        <v>1056.99265032836</v>
      </c>
      <c r="C18">
        <v>3.7529576141343899</v>
      </c>
      <c r="D18">
        <v>3.55344076646292</v>
      </c>
      <c r="E18">
        <v>3.5475345627481998</v>
      </c>
      <c r="F18" s="1">
        <v>1.75394574304266E-4</v>
      </c>
      <c r="G18" s="1">
        <v>3.1610754977495499E-4</v>
      </c>
      <c r="H18">
        <v>3.4514202397562999</v>
      </c>
      <c r="I18">
        <v>3.3652673477883801</v>
      </c>
      <c r="J18">
        <v>3.34506527099101</v>
      </c>
      <c r="K18" s="1">
        <v>1.06384298806561E-4</v>
      </c>
      <c r="L18" s="1">
        <v>8.4262465149357799E-4</v>
      </c>
      <c r="M18">
        <v>0.90858468077030397</v>
      </c>
      <c r="N18">
        <v>0.90295937502192303</v>
      </c>
      <c r="O18" s="1">
        <v>0.90159095529126498</v>
      </c>
      <c r="P18" s="1">
        <v>4.8350132475057796E-7</v>
      </c>
      <c r="Q18" s="1">
        <v>4.0278447207203298E-6</v>
      </c>
      <c r="R18">
        <v>0.30153737437809702</v>
      </c>
      <c r="S18">
        <v>0.18817341867453899</v>
      </c>
      <c r="T18" s="1">
        <v>0.202469291757187</v>
      </c>
      <c r="U18" s="1">
        <v>4.4176992579942702E-5</v>
      </c>
      <c r="V18" s="1">
        <v>1.7387266568296401E-4</v>
      </c>
      <c r="W18">
        <v>9.1415319229696104E-2</v>
      </c>
      <c r="X18">
        <v>9.7040624978077097E-2</v>
      </c>
      <c r="Y18" s="1">
        <v>9.8409044708735405E-2</v>
      </c>
      <c r="Z18" s="1">
        <v>4.8350132475054895E-7</v>
      </c>
      <c r="AA18" s="1">
        <v>4.0278447207203103E-6</v>
      </c>
      <c r="AB18">
        <v>0.18787994582156101</v>
      </c>
      <c r="AC18">
        <v>0.47851452740436001</v>
      </c>
      <c r="AD18" s="1">
        <v>0.48346232832998298</v>
      </c>
      <c r="AE18" s="1">
        <v>1.9549898729924701E-5</v>
      </c>
      <c r="AF18" s="1">
        <v>6.87475491786882E-5</v>
      </c>
      <c r="AG18">
        <v>0.216750437292556</v>
      </c>
      <c r="AH18">
        <v>-3.2975455810064301E-2</v>
      </c>
      <c r="AI18">
        <v>2.64823531668652E-4</v>
      </c>
      <c r="AJ18">
        <v>9.6459303188317896E-4</v>
      </c>
      <c r="AK18">
        <v>1.0875211083753299E-3</v>
      </c>
      <c r="AL18">
        <v>0.83445911858208499</v>
      </c>
      <c r="AM18">
        <v>2473.5358391028099</v>
      </c>
      <c r="AN18">
        <v>-7.1169308597414496</v>
      </c>
      <c r="AO18">
        <v>0.99180776231697798</v>
      </c>
      <c r="AP18">
        <v>41</v>
      </c>
      <c r="AQ18">
        <v>0.83445911858208499</v>
      </c>
      <c r="AR18">
        <v>0.99180776231697831</v>
      </c>
      <c r="AS18">
        <v>1</v>
      </c>
      <c r="AT18">
        <v>2</v>
      </c>
      <c r="AU18">
        <v>6</v>
      </c>
      <c r="AV18">
        <v>22</v>
      </c>
      <c r="AW18">
        <v>0.75</v>
      </c>
      <c r="AX18">
        <v>0.87</v>
      </c>
      <c r="AY18">
        <v>2</v>
      </c>
      <c r="AZ18">
        <v>2222</v>
      </c>
      <c r="BA18">
        <v>0.16</v>
      </c>
      <c r="BB18">
        <v>0.90000602237121896</v>
      </c>
      <c r="BC18">
        <v>24600</v>
      </c>
      <c r="BD18">
        <v>50255</v>
      </c>
      <c r="BE18">
        <v>1944483</v>
      </c>
      <c r="BF18">
        <v>1542837.9</v>
      </c>
      <c r="BG18">
        <v>2.5844916103663546E-2</v>
      </c>
      <c r="BH18">
        <v>3.2573091444020139E-2</v>
      </c>
      <c r="BI18">
        <v>38.89</v>
      </c>
      <c r="BJ18">
        <v>15.468</v>
      </c>
      <c r="BK18">
        <v>33.375999999999998</v>
      </c>
      <c r="BL18">
        <v>632.01300000000003</v>
      </c>
      <c r="BM18">
        <v>251.4</v>
      </c>
      <c r="BN18">
        <v>6.1533544404941035E-2</v>
      </c>
      <c r="BO18">
        <v>37.299999999999997</v>
      </c>
      <c r="BP18">
        <v>32.9</v>
      </c>
      <c r="BQ18">
        <v>20.9</v>
      </c>
      <c r="BR18">
        <v>16.600000000000001</v>
      </c>
      <c r="BS18">
        <v>4.0999999999999996</v>
      </c>
      <c r="BT18">
        <v>1.1549295774647887</v>
      </c>
      <c r="BU18">
        <v>1.147146571343135</v>
      </c>
      <c r="BV18">
        <v>1.0422891689744278</v>
      </c>
      <c r="BW18">
        <v>1.064677941109188</v>
      </c>
      <c r="BX18">
        <v>1.1006029857068198</v>
      </c>
      <c r="BY18">
        <v>1.0774587572914591</v>
      </c>
      <c r="BZ18">
        <v>0.76736385161799525</v>
      </c>
      <c r="CA18">
        <v>0.75778953556731343</v>
      </c>
      <c r="CB18">
        <v>0.74107955680884607</v>
      </c>
      <c r="CC18">
        <v>1.3233768028544148</v>
      </c>
      <c r="CD18">
        <v>1.3066528066528067</v>
      </c>
      <c r="CE18">
        <v>0.57994712268556525</v>
      </c>
      <c r="CF18">
        <v>1.0389972144846795</v>
      </c>
      <c r="CG18">
        <v>1.0313479623824451</v>
      </c>
      <c r="CH18">
        <v>1.0663265306122447</v>
      </c>
      <c r="CI18">
        <v>1.0709677419354839</v>
      </c>
      <c r="CJ18">
        <v>1</v>
      </c>
    </row>
    <row r="19" spans="1:88">
      <c r="A19">
        <v>2</v>
      </c>
      <c r="B19">
        <v>821.82750753608195</v>
      </c>
      <c r="C19">
        <v>3.6593998268706001</v>
      </c>
      <c r="D19">
        <v>3.5030767205824</v>
      </c>
      <c r="E19">
        <v>3.4811217199900599</v>
      </c>
      <c r="F19" s="1">
        <v>1.34516438765507E-4</v>
      </c>
      <c r="G19" s="1">
        <v>1.09295207386798E-3</v>
      </c>
      <c r="H19">
        <v>3.30860020457258</v>
      </c>
      <c r="I19">
        <v>3.2774665612584601</v>
      </c>
      <c r="J19">
        <v>3.2390957520922701</v>
      </c>
      <c r="K19" s="1">
        <v>4.9627658047107E-4</v>
      </c>
      <c r="L19">
        <v>2.2090750092123401E-3</v>
      </c>
      <c r="M19">
        <v>0.89907190066237197</v>
      </c>
      <c r="N19">
        <v>0.89687018106122596</v>
      </c>
      <c r="O19" s="1">
        <v>0.894090475111183</v>
      </c>
      <c r="P19" s="1">
        <v>2.6765669863793401E-6</v>
      </c>
      <c r="Q19" s="1">
        <v>1.3046929183807499E-5</v>
      </c>
      <c r="R19">
        <v>0.35079962229801698</v>
      </c>
      <c r="S19">
        <v>0.22561015932394199</v>
      </c>
      <c r="T19">
        <v>0.24202596789779299</v>
      </c>
      <c r="U19" s="1">
        <v>1.43221960905484E-4</v>
      </c>
      <c r="V19" s="1">
        <v>2.4601846035010897E-4</v>
      </c>
      <c r="W19">
        <v>0.100928099337628</v>
      </c>
      <c r="X19">
        <v>0.103129818938774</v>
      </c>
      <c r="Y19" s="1">
        <v>0.105909524888817</v>
      </c>
      <c r="Z19" s="1">
        <v>2.67656698637933E-6</v>
      </c>
      <c r="AA19" s="1">
        <v>1.3046929183807499E-5</v>
      </c>
      <c r="AB19">
        <v>0.22227763897260899</v>
      </c>
      <c r="AC19">
        <v>0.50282554589601103</v>
      </c>
      <c r="AD19" s="1">
        <v>0.51337191448150499</v>
      </c>
      <c r="AE19" s="1">
        <v>2.3087731512294499E-5</v>
      </c>
      <c r="AF19">
        <v>1.9094244670981201E-4</v>
      </c>
      <c r="AG19">
        <v>0.41976809814445998</v>
      </c>
      <c r="AH19">
        <v>0.11805655729337799</v>
      </c>
      <c r="AI19">
        <v>0.16814181401259501</v>
      </c>
      <c r="AJ19">
        <v>1.49233376789473E-3</v>
      </c>
      <c r="AK19">
        <v>6.3639070209695796E-3</v>
      </c>
      <c r="AL19">
        <v>0.89864496094080004</v>
      </c>
      <c r="AM19">
        <v>1191.6037584665901</v>
      </c>
      <c r="AN19">
        <v>-9.7898147377504898</v>
      </c>
      <c r="AO19">
        <v>0.98937017525562498</v>
      </c>
      <c r="AP19">
        <v>41</v>
      </c>
      <c r="AQ19">
        <v>0.8</v>
      </c>
      <c r="AR19">
        <v>0.98990837692588041</v>
      </c>
      <c r="AS19">
        <v>1</v>
      </c>
      <c r="AT19">
        <v>2</v>
      </c>
      <c r="AU19">
        <v>6</v>
      </c>
      <c r="AV19">
        <v>22</v>
      </c>
      <c r="AW19">
        <v>0.65</v>
      </c>
      <c r="AX19">
        <v>0.85</v>
      </c>
      <c r="AY19">
        <v>2</v>
      </c>
      <c r="AZ19">
        <v>2211</v>
      </c>
      <c r="BA19">
        <v>0.3076923076923076</v>
      </c>
      <c r="BB19">
        <v>0.87756969864083101</v>
      </c>
      <c r="BC19">
        <v>21400</v>
      </c>
      <c r="BD19">
        <v>34840.800000000003</v>
      </c>
      <c r="BE19">
        <v>1447127</v>
      </c>
      <c r="BF19">
        <v>1172272.1000000001</v>
      </c>
      <c r="BG19">
        <v>2.4075841304875108E-2</v>
      </c>
      <c r="BH19">
        <v>2.9720744868021683E-2</v>
      </c>
      <c r="BI19">
        <v>17.63</v>
      </c>
      <c r="BJ19">
        <v>8.9440000000000008</v>
      </c>
      <c r="BK19">
        <v>18.818999999999999</v>
      </c>
      <c r="BL19">
        <v>217.85300000000001</v>
      </c>
      <c r="BM19">
        <v>110.5</v>
      </c>
      <c r="BN19">
        <v>8.0926129087044926E-2</v>
      </c>
      <c r="BO19">
        <v>29.4</v>
      </c>
      <c r="BP19">
        <v>25.3</v>
      </c>
      <c r="BQ19">
        <v>18.2</v>
      </c>
      <c r="BR19">
        <v>14</v>
      </c>
      <c r="BS19">
        <v>3.6</v>
      </c>
      <c r="BT19">
        <v>1.1630434782608696</v>
      </c>
      <c r="BU19">
        <v>1.1963327953850909</v>
      </c>
      <c r="BV19">
        <v>1.0752075481118724</v>
      </c>
      <c r="BW19">
        <v>1.1071853249259671</v>
      </c>
      <c r="BX19">
        <v>1.1126528989551101</v>
      </c>
      <c r="BY19">
        <v>1.0805172074197107</v>
      </c>
      <c r="BZ19">
        <v>0.66528301886792451</v>
      </c>
      <c r="CA19">
        <v>0.63248709426490357</v>
      </c>
      <c r="CB19">
        <v>0.60526823620223846</v>
      </c>
      <c r="CC19">
        <v>1.5731162219734989</v>
      </c>
      <c r="CD19">
        <v>1.4952638700947225</v>
      </c>
      <c r="CE19">
        <v>0.42299363136811197</v>
      </c>
      <c r="CF19">
        <v>1.053763440860215</v>
      </c>
      <c r="CG19">
        <v>1.0811965811965814</v>
      </c>
      <c r="CH19">
        <v>1.04</v>
      </c>
      <c r="CI19">
        <v>1.0769230769230769</v>
      </c>
      <c r="CJ19">
        <v>1.125</v>
      </c>
    </row>
    <row r="20" spans="1:88">
      <c r="A20">
        <v>2</v>
      </c>
      <c r="B20">
        <v>401.04691807248901</v>
      </c>
      <c r="C20">
        <v>3.7246837279008398</v>
      </c>
      <c r="D20">
        <v>3.7095601081841698</v>
      </c>
      <c r="E20">
        <v>3.5684717433862501</v>
      </c>
      <c r="F20" s="1">
        <v>6.8019333372128395E-4</v>
      </c>
      <c r="G20" s="1">
        <v>5.7993088428351803E-4</v>
      </c>
      <c r="H20">
        <v>3.4348645308902199</v>
      </c>
      <c r="I20">
        <v>3.4043107069060099</v>
      </c>
      <c r="J20">
        <v>3.3766936645444798</v>
      </c>
      <c r="K20" s="1">
        <v>1.16930868834821E-3</v>
      </c>
      <c r="L20">
        <v>2.2674356589949402E-3</v>
      </c>
      <c r="M20">
        <v>0.90752959810595002</v>
      </c>
      <c r="N20">
        <v>0.90555034787829103</v>
      </c>
      <c r="O20" s="1">
        <v>0.903724912766383</v>
      </c>
      <c r="P20" s="1">
        <v>5.63054027021046E-6</v>
      </c>
      <c r="Q20" s="1">
        <v>1.16761037793668E-5</v>
      </c>
      <c r="R20">
        <v>0.28981919701062098</v>
      </c>
      <c r="S20">
        <v>0.30524940127815298</v>
      </c>
      <c r="T20">
        <v>0.191778078841774</v>
      </c>
      <c r="U20" s="1">
        <v>1.02180974163231E-4</v>
      </c>
      <c r="V20" s="1">
        <v>8.2377180032424595E-4</v>
      </c>
      <c r="W20">
        <v>9.2470401894049606E-2</v>
      </c>
      <c r="X20">
        <v>9.4449652121709401E-2</v>
      </c>
      <c r="Y20" s="1">
        <v>9.6275087233616594E-2</v>
      </c>
      <c r="Z20" s="1">
        <v>5.6305402702104397E-6</v>
      </c>
      <c r="AA20" s="1">
        <v>1.16761037793669E-5</v>
      </c>
      <c r="AB20">
        <v>0.24212684651035499</v>
      </c>
      <c r="AC20">
        <v>0.205725777473593</v>
      </c>
      <c r="AD20">
        <v>0.48156595423502502</v>
      </c>
      <c r="AE20">
        <v>1.14606286282545E-4</v>
      </c>
      <c r="AF20">
        <v>1.16011593410038E-4</v>
      </c>
      <c r="AG20">
        <v>0.58241688676502101</v>
      </c>
      <c r="AH20">
        <v>0.32207782020870102</v>
      </c>
      <c r="AI20">
        <v>-1.40184903817543E-2</v>
      </c>
      <c r="AJ20">
        <v>4.3800558308203699E-3</v>
      </c>
      <c r="AK20">
        <v>3.4809595064202998E-3</v>
      </c>
      <c r="AL20">
        <v>0.91963724702748195</v>
      </c>
      <c r="AM20">
        <v>138.64994081984401</v>
      </c>
      <c r="AN20">
        <v>-3.57284695828336</v>
      </c>
      <c r="AO20">
        <v>0.99073474683871998</v>
      </c>
      <c r="AP20">
        <v>42</v>
      </c>
      <c r="AQ20">
        <v>0.8</v>
      </c>
      <c r="AR20">
        <v>0.98890483290503162</v>
      </c>
      <c r="AS20">
        <v>1</v>
      </c>
      <c r="AT20">
        <v>2</v>
      </c>
      <c r="AU20">
        <v>6</v>
      </c>
      <c r="AV20">
        <v>20</v>
      </c>
      <c r="AW20">
        <v>0.7</v>
      </c>
      <c r="AX20">
        <v>0.85</v>
      </c>
      <c r="AY20">
        <v>2</v>
      </c>
      <c r="AZ20">
        <v>2222</v>
      </c>
      <c r="BA20">
        <v>0.21428571428571433</v>
      </c>
      <c r="BB20">
        <v>0.89322559197408402</v>
      </c>
      <c r="BC20">
        <v>17600</v>
      </c>
      <c r="BD20">
        <v>15736.3</v>
      </c>
      <c r="BE20">
        <v>707750.1</v>
      </c>
      <c r="BF20">
        <v>562430.6</v>
      </c>
      <c r="BG20">
        <v>2.2234260369585254E-2</v>
      </c>
      <c r="BH20">
        <v>2.7979096443187836E-2</v>
      </c>
      <c r="BI20">
        <v>1.5</v>
      </c>
      <c r="BJ20">
        <v>1.3859999999999999</v>
      </c>
      <c r="BK20">
        <v>3.1459999999999999</v>
      </c>
      <c r="BL20">
        <v>131.31100000000001</v>
      </c>
      <c r="BM20">
        <v>121.4</v>
      </c>
      <c r="BN20">
        <v>1.1423262331411686E-2</v>
      </c>
      <c r="BO20">
        <v>29.5</v>
      </c>
      <c r="BP20">
        <v>25.8</v>
      </c>
      <c r="BQ20">
        <v>19</v>
      </c>
      <c r="BR20">
        <v>15.3</v>
      </c>
      <c r="BS20">
        <v>3.6</v>
      </c>
      <c r="BT20">
        <v>1.1655629139072847</v>
      </c>
      <c r="BU20">
        <v>1.1536369367916366</v>
      </c>
      <c r="BV20">
        <v>1.0460122663118032</v>
      </c>
      <c r="BW20">
        <v>1.0706847650266067</v>
      </c>
      <c r="BX20">
        <v>1.1028904477949513</v>
      </c>
      <c r="BY20">
        <v>1.0774758121854555</v>
      </c>
      <c r="BZ20">
        <v>0.27272727272727271</v>
      </c>
      <c r="CA20">
        <v>0.2696498054474708</v>
      </c>
      <c r="CB20">
        <v>0.26157811590587843</v>
      </c>
      <c r="CC20">
        <v>1.1625277770400078</v>
      </c>
      <c r="CD20">
        <v>1.1496212121212122</v>
      </c>
      <c r="CE20">
        <v>0.23455534971378017</v>
      </c>
      <c r="CF20">
        <v>1.0649819494584838</v>
      </c>
      <c r="CG20">
        <v>1.0705394190871369</v>
      </c>
      <c r="CH20">
        <v>1.1515151515151516</v>
      </c>
      <c r="CI20">
        <v>1.176923076923077</v>
      </c>
      <c r="CJ20">
        <v>1</v>
      </c>
    </row>
    <row r="21" spans="1:88">
      <c r="A21">
        <v>2</v>
      </c>
      <c r="B21">
        <v>3492.72320848341</v>
      </c>
      <c r="C21">
        <v>3.6912804314552599</v>
      </c>
      <c r="D21">
        <v>3.4282543164972399</v>
      </c>
      <c r="E21" s="1">
        <v>3.4356977397373099</v>
      </c>
      <c r="F21" s="1">
        <v>7.2045167631896895E-5</v>
      </c>
      <c r="G21">
        <v>2.1338811912503999E-3</v>
      </c>
      <c r="H21">
        <v>3.2787532030971001</v>
      </c>
      <c r="I21">
        <v>3.1430665555538702</v>
      </c>
      <c r="J21">
        <v>3.1563488227428098</v>
      </c>
      <c r="K21" s="1">
        <v>5.9726089604110596E-4</v>
      </c>
      <c r="L21">
        <v>1.09292921019287E-2</v>
      </c>
      <c r="M21">
        <v>0.89696211454998898</v>
      </c>
      <c r="N21">
        <v>0.88680097443061701</v>
      </c>
      <c r="O21" s="1">
        <v>0.88783836600218902</v>
      </c>
      <c r="P21" s="1">
        <v>3.7815329555964001E-6</v>
      </c>
      <c r="Q21" s="1">
        <v>8.1399650475825504E-5</v>
      </c>
      <c r="R21">
        <v>0.41252722835816003</v>
      </c>
      <c r="S21">
        <v>0.28518776094336501</v>
      </c>
      <c r="T21">
        <v>0.27934891699449899</v>
      </c>
      <c r="U21" s="1">
        <v>2.9609765599174199E-4</v>
      </c>
      <c r="V21">
        <v>3.5375567114534399E-3</v>
      </c>
      <c r="W21">
        <v>0.103037885450011</v>
      </c>
      <c r="X21">
        <v>0.11319902556938299</v>
      </c>
      <c r="Y21" s="1">
        <v>0.112161633997811</v>
      </c>
      <c r="Z21" s="1">
        <v>3.7815329555963899E-6</v>
      </c>
      <c r="AA21" s="1">
        <v>8.1399650475825599E-5</v>
      </c>
      <c r="AB21">
        <v>0.185902632010572</v>
      </c>
      <c r="AC21">
        <v>0.53501991885588596</v>
      </c>
      <c r="AD21" s="1">
        <v>0.53408506602278305</v>
      </c>
      <c r="AE21" s="1">
        <v>3.3294405505420898E-6</v>
      </c>
      <c r="AF21">
        <v>1.8181718142588701E-4</v>
      </c>
      <c r="AG21">
        <v>0.205080188857164</v>
      </c>
      <c r="AH21">
        <v>0.31806384865399601</v>
      </c>
      <c r="AI21">
        <v>0.28440091323614602</v>
      </c>
      <c r="AJ21">
        <v>1.1014860438607801E-3</v>
      </c>
      <c r="AK21">
        <v>4.2642396573409598E-3</v>
      </c>
      <c r="AL21">
        <v>0.89101120955322999</v>
      </c>
      <c r="AM21">
        <v>27817.728675658898</v>
      </c>
      <c r="AN21">
        <v>-58.608013677435899</v>
      </c>
      <c r="AO21">
        <v>0.98567875491484103</v>
      </c>
      <c r="AP21">
        <v>41</v>
      </c>
      <c r="AQ21">
        <v>0.8</v>
      </c>
      <c r="AR21">
        <v>0.9894303718727695</v>
      </c>
      <c r="AS21">
        <v>2</v>
      </c>
      <c r="AT21">
        <v>2</v>
      </c>
      <c r="AU21">
        <v>6</v>
      </c>
      <c r="AV21">
        <v>21</v>
      </c>
      <c r="AW21">
        <v>0.67</v>
      </c>
      <c r="AX21">
        <v>0.85</v>
      </c>
      <c r="AY21">
        <v>2</v>
      </c>
      <c r="AZ21">
        <v>2211</v>
      </c>
      <c r="BA21">
        <v>0.26865671641791034</v>
      </c>
      <c r="BB21">
        <v>0.88521506506196201</v>
      </c>
      <c r="BC21">
        <v>30400</v>
      </c>
      <c r="BD21">
        <v>183086.6</v>
      </c>
      <c r="BE21">
        <v>6436401.5</v>
      </c>
      <c r="BF21">
        <v>5518558.2000000002</v>
      </c>
      <c r="BG21">
        <v>2.844549085385677E-2</v>
      </c>
      <c r="BH21">
        <v>3.3176527883678024E-2</v>
      </c>
      <c r="BI21">
        <v>520.29999999999995</v>
      </c>
      <c r="BJ21">
        <v>72.751999999999995</v>
      </c>
      <c r="BK21">
        <v>136.05799999999999</v>
      </c>
      <c r="BL21">
        <v>2961.6590000000001</v>
      </c>
      <c r="BM21">
        <v>414.1</v>
      </c>
      <c r="BN21">
        <v>0.17567856394000791</v>
      </c>
      <c r="BO21">
        <v>36.799999999999997</v>
      </c>
      <c r="BP21">
        <v>31.9</v>
      </c>
      <c r="BQ21">
        <v>21.8</v>
      </c>
      <c r="BR21">
        <v>16.8</v>
      </c>
      <c r="BS21">
        <v>5</v>
      </c>
      <c r="BT21">
        <v>1.125925925925926</v>
      </c>
      <c r="BU21">
        <v>1.1667891321984083</v>
      </c>
      <c r="BV21">
        <v>1.0576628745233911</v>
      </c>
      <c r="BW21">
        <v>1.0646589695120463</v>
      </c>
      <c r="BX21">
        <v>1.103176787522387</v>
      </c>
      <c r="BY21">
        <v>1.0959275839597447</v>
      </c>
      <c r="BZ21">
        <v>1.0309503051438533</v>
      </c>
      <c r="CA21">
        <v>0.99045648237648554</v>
      </c>
      <c r="CB21">
        <v>0.97643909545647001</v>
      </c>
      <c r="CC21">
        <v>1.1758648385858301</v>
      </c>
      <c r="CD21">
        <v>1.129569012547736</v>
      </c>
      <c r="CE21">
        <v>0.87684459415411653</v>
      </c>
      <c r="CF21">
        <v>0.95336787564766834</v>
      </c>
      <c r="CG21">
        <v>0.97553516819571851</v>
      </c>
      <c r="CH21">
        <v>0.94372294372294374</v>
      </c>
      <c r="CI21">
        <v>0.97109826589595372</v>
      </c>
      <c r="CJ21">
        <v>1.0638297872340425</v>
      </c>
    </row>
    <row r="22" spans="1:88">
      <c r="A22">
        <v>2</v>
      </c>
      <c r="B22">
        <v>2165.8177254870402</v>
      </c>
      <c r="C22">
        <v>3.6237499254713601</v>
      </c>
      <c r="D22">
        <v>3.4362855433658401</v>
      </c>
      <c r="E22">
        <v>3.4303446718431099</v>
      </c>
      <c r="F22" s="1">
        <v>4.0354143227277399E-4</v>
      </c>
      <c r="G22" s="1">
        <v>1.61798433542263E-3</v>
      </c>
      <c r="H22">
        <v>3.21323128878542</v>
      </c>
      <c r="I22">
        <v>3.1431294398951199</v>
      </c>
      <c r="J22">
        <v>3.14136196669104</v>
      </c>
      <c r="K22" s="1">
        <v>1.1058152280545601E-3</v>
      </c>
      <c r="L22">
        <v>6.9439305785080003E-3</v>
      </c>
      <c r="M22">
        <v>0.89217461957767497</v>
      </c>
      <c r="N22">
        <v>0.88680590845396501</v>
      </c>
      <c r="O22" s="1">
        <v>0.88666714723185902</v>
      </c>
      <c r="P22" s="1">
        <v>6.9115672196605703E-6</v>
      </c>
      <c r="Q22" s="1">
        <v>5.0275813205207101E-5</v>
      </c>
      <c r="R22">
        <v>0.41051863668594102</v>
      </c>
      <c r="S22">
        <v>0.29315610347072202</v>
      </c>
      <c r="T22">
        <v>0.28898270515206997</v>
      </c>
      <c r="U22" s="1">
        <v>2.1501232415058999E-4</v>
      </c>
      <c r="V22">
        <v>1.9362412992935201E-3</v>
      </c>
      <c r="W22">
        <v>0.10782538042232501</v>
      </c>
      <c r="X22">
        <v>0.11319409154603501</v>
      </c>
      <c r="Y22" s="1">
        <v>0.11333285276814099</v>
      </c>
      <c r="Z22" s="1">
        <v>6.9115672196606296E-6</v>
      </c>
      <c r="AA22" s="1">
        <v>5.0275813205207101E-5</v>
      </c>
      <c r="AB22">
        <v>0.15845513876621001</v>
      </c>
      <c r="AC22">
        <v>0.52546698950410398</v>
      </c>
      <c r="AD22" s="1">
        <v>0.52896042681548405</v>
      </c>
      <c r="AE22" s="1">
        <v>7.5549749772992598E-5</v>
      </c>
      <c r="AF22">
        <v>1.41069184697751E-4</v>
      </c>
      <c r="AG22">
        <v>4.3083108115456098E-2</v>
      </c>
      <c r="AH22">
        <v>0.25871634943136401</v>
      </c>
      <c r="AI22">
        <v>0.25563725856490799</v>
      </c>
      <c r="AJ22">
        <v>2.8870470479262201E-3</v>
      </c>
      <c r="AK22">
        <v>4.2644647087982804E-3</v>
      </c>
      <c r="AL22">
        <v>0.77173817562892499</v>
      </c>
      <c r="AM22">
        <v>23278.9329035958</v>
      </c>
      <c r="AN22">
        <v>-22.3384171657096</v>
      </c>
      <c r="AO22">
        <v>0.98773723958860105</v>
      </c>
      <c r="AP22">
        <v>41</v>
      </c>
      <c r="AQ22">
        <v>0.77173817562892499</v>
      </c>
      <c r="AR22">
        <v>0.98773723958860116</v>
      </c>
      <c r="AS22">
        <v>1</v>
      </c>
      <c r="AT22">
        <v>2</v>
      </c>
      <c r="AU22">
        <v>6</v>
      </c>
      <c r="AV22">
        <v>21</v>
      </c>
      <c r="AW22">
        <v>0.62</v>
      </c>
      <c r="AX22">
        <v>0.85</v>
      </c>
      <c r="AY22">
        <v>2</v>
      </c>
      <c r="AZ22">
        <v>2222</v>
      </c>
      <c r="BA22">
        <v>0.37096774193548382</v>
      </c>
      <c r="BB22">
        <v>0.86902040785336998</v>
      </c>
      <c r="BC22">
        <v>24000</v>
      </c>
      <c r="BD22">
        <v>94685.9</v>
      </c>
      <c r="BE22">
        <v>3702854.2</v>
      </c>
      <c r="BF22">
        <v>3121549.3</v>
      </c>
      <c r="BG22">
        <v>2.5571058131319345E-2</v>
      </c>
      <c r="BH22">
        <v>3.033298240716557E-2</v>
      </c>
      <c r="BI22">
        <v>109.61</v>
      </c>
      <c r="BJ22">
        <v>22.827999999999999</v>
      </c>
      <c r="BK22">
        <v>44.857999999999997</v>
      </c>
      <c r="BL22">
        <v>995.37900000000002</v>
      </c>
      <c r="BM22">
        <v>207.3</v>
      </c>
      <c r="BN22">
        <v>0.11011885924858772</v>
      </c>
      <c r="BO22">
        <v>33.200000000000003</v>
      </c>
      <c r="BP22">
        <v>28.4</v>
      </c>
      <c r="BQ22">
        <v>19.3</v>
      </c>
      <c r="BR22">
        <v>14.5</v>
      </c>
      <c r="BS22">
        <v>3.5</v>
      </c>
      <c r="BT22">
        <v>1.1267605633802817</v>
      </c>
      <c r="BU22">
        <v>1.1665925373777943</v>
      </c>
      <c r="BV22">
        <v>1.0539501703592666</v>
      </c>
      <c r="BW22">
        <v>1.0597356579274173</v>
      </c>
      <c r="BX22">
        <v>1.1068763687187704</v>
      </c>
      <c r="BY22">
        <v>1.1008335226346568</v>
      </c>
      <c r="BZ22">
        <v>0.95304756108164501</v>
      </c>
      <c r="CA22">
        <v>0.90652053053768566</v>
      </c>
      <c r="CB22">
        <v>0.88666192283364953</v>
      </c>
      <c r="CC22">
        <v>1.0486471281696328</v>
      </c>
      <c r="CD22">
        <v>0.99759384023099129</v>
      </c>
      <c r="CE22">
        <v>0.90870702482262933</v>
      </c>
      <c r="CF22">
        <v>0.9822485207100593</v>
      </c>
      <c r="CG22">
        <v>0.98954703832752611</v>
      </c>
      <c r="CH22">
        <v>1.0157894736842106</v>
      </c>
      <c r="CI22">
        <v>1.0431654676258992</v>
      </c>
      <c r="CJ22">
        <v>0.97222222222222221</v>
      </c>
    </row>
    <row r="23" spans="1:88">
      <c r="A23">
        <v>2</v>
      </c>
      <c r="B23">
        <v>492.072577396523</v>
      </c>
      <c r="C23">
        <v>3.67302571736117</v>
      </c>
      <c r="D23">
        <v>3.4242695122529101</v>
      </c>
      <c r="E23">
        <v>3.4565898856775301</v>
      </c>
      <c r="F23" s="1">
        <v>6.1380315029371899E-4</v>
      </c>
      <c r="G23" s="1">
        <v>1.51456167506763E-3</v>
      </c>
      <c r="H23">
        <v>3.28064743203098</v>
      </c>
      <c r="I23">
        <v>3.1677066069394302</v>
      </c>
      <c r="J23">
        <v>3.23191910287317</v>
      </c>
      <c r="K23" s="1">
        <v>1.6327295938020801E-3</v>
      </c>
      <c r="L23">
        <v>4.2691884642095997E-3</v>
      </c>
      <c r="M23">
        <v>0.89709731240020496</v>
      </c>
      <c r="N23">
        <v>0.88871790480869595</v>
      </c>
      <c r="O23" s="1">
        <v>0.89356231835308997</v>
      </c>
      <c r="P23" s="1">
        <v>9.0567316520212996E-6</v>
      </c>
      <c r="Q23" s="1">
        <v>2.5655699997651698E-5</v>
      </c>
      <c r="R23">
        <v>0.39237828533019198</v>
      </c>
      <c r="S23">
        <v>0.25656290531348003</v>
      </c>
      <c r="T23">
        <v>0.22467078280435701</v>
      </c>
      <c r="U23" s="1">
        <v>3.4124310411506198E-4</v>
      </c>
      <c r="V23" s="1">
        <v>9.3383844426572305E-4</v>
      </c>
      <c r="W23">
        <v>0.102902687599795</v>
      </c>
      <c r="X23">
        <v>0.111282095191304</v>
      </c>
      <c r="Y23" s="1">
        <v>0.10643768164691</v>
      </c>
      <c r="Z23" s="1">
        <v>9.0567316520212792E-6</v>
      </c>
      <c r="AA23" s="1">
        <v>2.5655699997651698E-5</v>
      </c>
      <c r="AB23">
        <v>0.10546705655993301</v>
      </c>
      <c r="AC23">
        <v>0.53399968081774496</v>
      </c>
      <c r="AD23">
        <v>0.52077881612031196</v>
      </c>
      <c r="AE23">
        <v>1.18316690305576E-4</v>
      </c>
      <c r="AF23">
        <v>2.8588483079056501E-4</v>
      </c>
      <c r="AG23">
        <v>-0.26965636703794799</v>
      </c>
      <c r="AH23">
        <v>0.31172562778521001</v>
      </c>
      <c r="AI23">
        <v>0.20971538676655099</v>
      </c>
      <c r="AJ23">
        <v>5.3659822682155496E-3</v>
      </c>
      <c r="AK23">
        <v>8.8396948122134097E-3</v>
      </c>
      <c r="AL23">
        <v>0.89235775935494999</v>
      </c>
      <c r="AM23">
        <v>317.63867123585197</v>
      </c>
      <c r="AN23">
        <v>-3.7613547703135302</v>
      </c>
      <c r="AO23">
        <v>0.99189813054808396</v>
      </c>
      <c r="AP23">
        <v>41</v>
      </c>
      <c r="AQ23">
        <v>0.89235775935494999</v>
      </c>
      <c r="AR23">
        <v>0.99127763545378267</v>
      </c>
      <c r="AS23">
        <v>1</v>
      </c>
      <c r="AT23">
        <v>2</v>
      </c>
      <c r="AU23">
        <v>5</v>
      </c>
      <c r="AV23">
        <v>13</v>
      </c>
      <c r="AW23">
        <v>0.6</v>
      </c>
      <c r="AX23">
        <v>1</v>
      </c>
      <c r="AY23">
        <v>2</v>
      </c>
      <c r="AZ23">
        <v>2222</v>
      </c>
      <c r="BA23">
        <v>0.66666666666666674</v>
      </c>
      <c r="BB23">
        <v>0.88083735704856403</v>
      </c>
      <c r="BC23">
        <v>28200</v>
      </c>
      <c r="BD23">
        <v>23533.5</v>
      </c>
      <c r="BE23">
        <v>927934.9</v>
      </c>
      <c r="BF23">
        <v>786419.19999999995</v>
      </c>
      <c r="BG23">
        <v>2.5361154106823658E-2</v>
      </c>
      <c r="BH23">
        <v>2.9924879758785137E-2</v>
      </c>
      <c r="BI23">
        <v>8.33</v>
      </c>
      <c r="BJ23">
        <v>8.2870000000000008</v>
      </c>
      <c r="BK23">
        <v>15.173</v>
      </c>
      <c r="BL23">
        <v>88.373999999999995</v>
      </c>
      <c r="BM23">
        <v>87.9</v>
      </c>
      <c r="BN23">
        <v>9.4258492316744755E-2</v>
      </c>
      <c r="BO23">
        <v>28.2</v>
      </c>
      <c r="BP23">
        <v>22.3</v>
      </c>
      <c r="BQ23">
        <v>17</v>
      </c>
      <c r="BR23">
        <v>11.2</v>
      </c>
      <c r="BS23">
        <v>2.9</v>
      </c>
      <c r="BT23">
        <v>1.1146245059288538</v>
      </c>
      <c r="BU23">
        <v>1.1613910932133127</v>
      </c>
      <c r="BV23">
        <v>1.0804153184299301</v>
      </c>
      <c r="BW23">
        <v>1.0914662166560283</v>
      </c>
      <c r="BX23">
        <v>1.0749487473956381</v>
      </c>
      <c r="BY23">
        <v>1.0640650855612519</v>
      </c>
      <c r="BZ23">
        <v>1.3723228995057659</v>
      </c>
      <c r="CA23">
        <v>1.283413349852873</v>
      </c>
      <c r="CB23">
        <v>1.2515878907861091</v>
      </c>
      <c r="CC23">
        <v>1.3134279557107824</v>
      </c>
      <c r="CD23">
        <v>1.2276536312849164</v>
      </c>
      <c r="CE23">
        <v>1.0454197480030227</v>
      </c>
      <c r="CF23">
        <v>1.0254545454545454</v>
      </c>
      <c r="CG23">
        <v>1.0090497737556561</v>
      </c>
      <c r="CH23">
        <v>1.0559006211180124</v>
      </c>
      <c r="CI23">
        <v>1.0467289719626167</v>
      </c>
      <c r="CJ23">
        <v>0.96666666666666667</v>
      </c>
    </row>
    <row r="24" spans="1:88">
      <c r="A24">
        <v>2</v>
      </c>
      <c r="B24">
        <v>3142.9896688538602</v>
      </c>
      <c r="C24">
        <v>3.5771009768061699</v>
      </c>
      <c r="D24">
        <v>3.5832978511740401</v>
      </c>
      <c r="E24">
        <v>3.57664942094469</v>
      </c>
      <c r="F24" s="1">
        <v>1.04295136688444E-4</v>
      </c>
      <c r="G24" s="1">
        <v>1.19443068684388E-4</v>
      </c>
      <c r="H24">
        <v>3.3852377403983702</v>
      </c>
      <c r="I24">
        <v>3.3925184294745598</v>
      </c>
      <c r="J24">
        <v>3.3826556598153501</v>
      </c>
      <c r="K24" s="1">
        <v>1.6230298432492901E-4</v>
      </c>
      <c r="L24" s="1">
        <v>4.0617895502195099E-4</v>
      </c>
      <c r="M24">
        <v>0.90429339788471597</v>
      </c>
      <c r="N24">
        <v>0.90477517309703603</v>
      </c>
      <c r="O24" s="1">
        <v>0.9041219524795</v>
      </c>
      <c r="P24" s="1">
        <v>7.2923771010763104E-7</v>
      </c>
      <c r="Q24" s="1">
        <v>1.86159356918567E-6</v>
      </c>
      <c r="R24">
        <v>0.191863236407807</v>
      </c>
      <c r="S24">
        <v>0.19077942169947901</v>
      </c>
      <c r="T24" s="1">
        <v>0.19399376112934499</v>
      </c>
      <c r="U24" s="1">
        <v>2.0292233446916601E-5</v>
      </c>
      <c r="V24" s="1">
        <v>1.7594971752279899E-4</v>
      </c>
      <c r="W24">
        <v>9.5706602115283604E-2</v>
      </c>
      <c r="X24">
        <v>9.5224826902963994E-2</v>
      </c>
      <c r="Y24" s="1">
        <v>9.5878047520500095E-2</v>
      </c>
      <c r="Z24" s="1">
        <v>7.2923771010762098E-7</v>
      </c>
      <c r="AA24" s="1">
        <v>1.86159356918568E-6</v>
      </c>
      <c r="AB24">
        <v>0.46649788049636098</v>
      </c>
      <c r="AC24">
        <v>0.46502410528975302</v>
      </c>
      <c r="AD24" s="1">
        <v>0.46408563146133402</v>
      </c>
      <c r="AE24" s="1">
        <v>1.5499586585434799E-5</v>
      </c>
      <c r="AF24" s="1">
        <v>4.72137775731898E-5</v>
      </c>
      <c r="AG24">
        <v>-0.107628781169163</v>
      </c>
      <c r="AH24">
        <v>-0.103225521608141</v>
      </c>
      <c r="AI24">
        <v>-7.8427941206701907E-2</v>
      </c>
      <c r="AJ24">
        <v>1.38374239119265E-3</v>
      </c>
      <c r="AK24">
        <v>1.42932887573047E-3</v>
      </c>
      <c r="AL24">
        <v>0.78942578486978598</v>
      </c>
      <c r="AM24">
        <v>38405.277767049403</v>
      </c>
      <c r="AN24">
        <v>-29.4582954368258</v>
      </c>
      <c r="AO24">
        <v>0.98880365317306895</v>
      </c>
      <c r="AP24">
        <v>40</v>
      </c>
      <c r="AQ24">
        <v>0.78942578486978598</v>
      </c>
      <c r="AR24">
        <v>0.98880365317306917</v>
      </c>
      <c r="AS24">
        <v>1</v>
      </c>
      <c r="AT24">
        <v>2</v>
      </c>
      <c r="AU24">
        <v>6</v>
      </c>
      <c r="AV24">
        <v>21</v>
      </c>
      <c r="AW24">
        <v>0.6</v>
      </c>
      <c r="AX24">
        <v>0.85</v>
      </c>
      <c r="AY24">
        <v>2</v>
      </c>
      <c r="AZ24">
        <v>2222</v>
      </c>
      <c r="BA24">
        <v>0.41666666666666669</v>
      </c>
      <c r="BB24">
        <v>0.85783340841116096</v>
      </c>
      <c r="BC24">
        <v>20200</v>
      </c>
      <c r="BD24">
        <v>133798</v>
      </c>
      <c r="BE24">
        <v>5472953.7999999998</v>
      </c>
      <c r="BF24">
        <v>4551430.7</v>
      </c>
      <c r="BG24">
        <v>2.4447127618727568E-2</v>
      </c>
      <c r="BH24">
        <v>2.9396910294602528E-2</v>
      </c>
      <c r="BI24">
        <v>49.36</v>
      </c>
      <c r="BJ24">
        <v>6.18</v>
      </c>
      <c r="BK24">
        <v>13.297000000000001</v>
      </c>
      <c r="BL24">
        <v>1505.451</v>
      </c>
      <c r="BM24">
        <v>188.5</v>
      </c>
      <c r="BN24">
        <v>3.2787516830504612E-2</v>
      </c>
      <c r="BO24">
        <v>31.7</v>
      </c>
      <c r="BP24">
        <v>27</v>
      </c>
      <c r="BQ24">
        <v>19.3</v>
      </c>
      <c r="BR24">
        <v>14.6</v>
      </c>
      <c r="BS24">
        <v>3.4</v>
      </c>
      <c r="BT24">
        <v>1.1348314606741574</v>
      </c>
      <c r="BU24">
        <v>1.1570648164883337</v>
      </c>
      <c r="BV24">
        <v>1.0772661443216955</v>
      </c>
      <c r="BW24">
        <v>1.0931394446142615</v>
      </c>
      <c r="BX24">
        <v>1.0740751694344608</v>
      </c>
      <c r="BY24">
        <v>1.0584786983847514</v>
      </c>
      <c r="BZ24">
        <v>0.78051865907653384</v>
      </c>
      <c r="CA24">
        <v>0.75550122249388751</v>
      </c>
      <c r="CB24">
        <v>0.73177040339001709</v>
      </c>
      <c r="CC24">
        <v>1.3093212268273908</v>
      </c>
      <c r="CD24">
        <v>1.2676529926025555</v>
      </c>
      <c r="CE24">
        <v>0.59598425350048312</v>
      </c>
      <c r="CF24">
        <v>1.0292207792207793</v>
      </c>
      <c r="CG24">
        <v>1.0305343511450382</v>
      </c>
      <c r="CH24">
        <v>1.0320855614973263</v>
      </c>
      <c r="CI24">
        <v>1.0354609929078014</v>
      </c>
      <c r="CJ24">
        <v>1</v>
      </c>
    </row>
    <row r="25" spans="1:88">
      <c r="A25">
        <v>2</v>
      </c>
      <c r="B25">
        <v>611.37310243869194</v>
      </c>
      <c r="C25">
        <v>3.4840488105533201</v>
      </c>
      <c r="D25">
        <v>3.4614911570388802</v>
      </c>
      <c r="E25">
        <v>3.4598288253152498</v>
      </c>
      <c r="F25" s="1">
        <v>7.31180550471947E-4</v>
      </c>
      <c r="G25" s="1">
        <v>1.6541494686393701E-3</v>
      </c>
      <c r="H25">
        <v>3.2143514967464699</v>
      </c>
      <c r="I25">
        <v>3.1958124562185501</v>
      </c>
      <c r="J25">
        <v>3.2163906164343699</v>
      </c>
      <c r="K25" s="1">
        <v>9.4256517257622699E-4</v>
      </c>
      <c r="L25">
        <v>4.3246754869848804E-3</v>
      </c>
      <c r="M25">
        <v>0.89225831014612</v>
      </c>
      <c r="N25">
        <v>0.89086486496010298</v>
      </c>
      <c r="O25" s="1">
        <v>0.89241048576609905</v>
      </c>
      <c r="P25" s="1">
        <v>5.57587204019916E-6</v>
      </c>
      <c r="Q25" s="1">
        <v>2.74614440958987E-5</v>
      </c>
      <c r="R25">
        <v>0.26969731380685202</v>
      </c>
      <c r="S25">
        <v>0.26567870082033401</v>
      </c>
      <c r="T25">
        <v>0.243438208880879</v>
      </c>
      <c r="U25" s="1">
        <v>1.6609675941872399E-4</v>
      </c>
      <c r="V25" s="1">
        <v>7.8875238417772499E-4</v>
      </c>
      <c r="W25">
        <v>0.10774168985388</v>
      </c>
      <c r="X25">
        <v>0.109135135039897</v>
      </c>
      <c r="Y25" s="1">
        <v>0.10758951423390101</v>
      </c>
      <c r="Z25" s="1">
        <v>5.5758720401991498E-6</v>
      </c>
      <c r="AA25" s="1">
        <v>2.7461444095898598E-5</v>
      </c>
      <c r="AB25">
        <v>0.51011621552688402</v>
      </c>
      <c r="AC25">
        <v>0.51789869039367997</v>
      </c>
      <c r="AD25">
        <v>0.517784971891188</v>
      </c>
      <c r="AE25">
        <v>1.0798937044900499E-4</v>
      </c>
      <c r="AF25">
        <v>2.30277007795131E-4</v>
      </c>
      <c r="AG25">
        <v>0.163349785612913</v>
      </c>
      <c r="AH25">
        <v>0.19354977227947001</v>
      </c>
      <c r="AI25">
        <v>0.225408551360887</v>
      </c>
      <c r="AJ25">
        <v>7.0772387873451097E-3</v>
      </c>
      <c r="AK25">
        <v>1.09320109554233E-2</v>
      </c>
      <c r="AL25">
        <v>0.87006487801862598</v>
      </c>
      <c r="AM25">
        <v>1023.10704329514</v>
      </c>
      <c r="AN25">
        <v>-11.541168794850799</v>
      </c>
      <c r="AO25">
        <v>0.98275204163608798</v>
      </c>
      <c r="AP25">
        <v>40</v>
      </c>
      <c r="AQ25">
        <v>0.8</v>
      </c>
      <c r="AR25">
        <v>0.98990837692588041</v>
      </c>
      <c r="AS25">
        <v>2</v>
      </c>
      <c r="AT25">
        <v>2</v>
      </c>
      <c r="AU25">
        <v>6</v>
      </c>
      <c r="AV25">
        <v>22</v>
      </c>
      <c r="AW25">
        <v>0.6</v>
      </c>
      <c r="AX25">
        <v>0.85</v>
      </c>
      <c r="AY25">
        <v>2</v>
      </c>
      <c r="AZ25">
        <v>2122</v>
      </c>
      <c r="BA25">
        <v>0.41666666666666669</v>
      </c>
      <c r="BB25">
        <v>0.835518338902556</v>
      </c>
      <c r="BC25">
        <v>22300</v>
      </c>
      <c r="BD25">
        <v>25194.1</v>
      </c>
      <c r="BE25">
        <v>1084531.8999999999</v>
      </c>
      <c r="BF25">
        <v>908452.5</v>
      </c>
      <c r="BG25">
        <v>2.3230390917961936E-2</v>
      </c>
      <c r="BH25">
        <v>2.773298548905969E-2</v>
      </c>
      <c r="BI25">
        <v>23.98</v>
      </c>
      <c r="BJ25">
        <v>17.305</v>
      </c>
      <c r="BK25">
        <v>34.764000000000003</v>
      </c>
      <c r="BL25">
        <v>252.06100000000001</v>
      </c>
      <c r="BM25">
        <v>181.9</v>
      </c>
      <c r="BN25">
        <v>9.5135701278658738E-2</v>
      </c>
      <c r="BO25">
        <v>29.6</v>
      </c>
      <c r="BP25">
        <v>25.5</v>
      </c>
      <c r="BQ25">
        <v>17.399999999999999</v>
      </c>
      <c r="BR25">
        <v>13.3</v>
      </c>
      <c r="BS25">
        <v>3.7</v>
      </c>
      <c r="BT25">
        <v>1.1377551020408163</v>
      </c>
      <c r="BU25">
        <v>1.1774649598773652</v>
      </c>
      <c r="BV25">
        <v>1.0987061988001001</v>
      </c>
      <c r="BW25">
        <v>1.1154813827044072</v>
      </c>
      <c r="BX25">
        <v>1.071683186245129</v>
      </c>
      <c r="BY25">
        <v>1.0555666621908859</v>
      </c>
      <c r="BZ25">
        <v>1.9401294498381878</v>
      </c>
      <c r="CA25">
        <v>1.8390010626992561</v>
      </c>
      <c r="CB25">
        <v>1.7730402407303516</v>
      </c>
      <c r="CC25">
        <v>1.3545549321811654</v>
      </c>
      <c r="CD25">
        <v>1.2836979534227242</v>
      </c>
      <c r="CE25">
        <v>1.4325808168470839</v>
      </c>
      <c r="CF25">
        <v>1.0206896551724138</v>
      </c>
      <c r="CG25">
        <v>1.0159362549800797</v>
      </c>
      <c r="CH25">
        <v>1.0235294117647058</v>
      </c>
      <c r="CI25">
        <v>1.0152671755725191</v>
      </c>
      <c r="CJ25">
        <v>1.0882352941176472</v>
      </c>
    </row>
    <row r="26" spans="1:88">
      <c r="A26">
        <v>2</v>
      </c>
      <c r="B26">
        <v>47.289524142990999</v>
      </c>
      <c r="C26">
        <v>3.0076443340639001</v>
      </c>
      <c r="D26">
        <v>2.9472936102696399</v>
      </c>
      <c r="E26">
        <v>2.9842469215987499</v>
      </c>
      <c r="F26" s="1">
        <v>1.5467202663386301E-3</v>
      </c>
      <c r="G26">
        <v>5.5599832558258398E-3</v>
      </c>
      <c r="H26">
        <v>2.5573196450042901</v>
      </c>
      <c r="I26">
        <v>2.4898909424131799</v>
      </c>
      <c r="J26">
        <v>2.4779580188169499</v>
      </c>
      <c r="K26">
        <v>6.1737760878880898E-3</v>
      </c>
      <c r="L26">
        <v>1.5656707417090601E-2</v>
      </c>
      <c r="M26">
        <v>0.83010911513191099</v>
      </c>
      <c r="N26">
        <v>0.82198026902078902</v>
      </c>
      <c r="O26" s="1">
        <v>0.82050171300252195</v>
      </c>
      <c r="P26" s="1">
        <v>7.5406985865976599E-5</v>
      </c>
      <c r="Q26" s="1">
        <v>2.2080202133336401E-4</v>
      </c>
      <c r="R26">
        <v>0.45032468905961498</v>
      </c>
      <c r="S26">
        <v>0.457402667856457</v>
      </c>
      <c r="T26">
        <v>0.50628890278179495</v>
      </c>
      <c r="U26">
        <v>2.4431645857095302E-3</v>
      </c>
      <c r="V26">
        <v>6.0090236576713797E-3</v>
      </c>
      <c r="W26">
        <v>0.16989088486808901</v>
      </c>
      <c r="X26">
        <v>0.178019730979212</v>
      </c>
      <c r="Y26" s="1">
        <v>0.179498286997478</v>
      </c>
      <c r="Z26" s="1">
        <v>7.5406985865976599E-5</v>
      </c>
      <c r="AA26">
        <v>2.2080202133336401E-4</v>
      </c>
      <c r="AB26">
        <v>0.35809362213353801</v>
      </c>
      <c r="AC26">
        <v>0.33903977450948197</v>
      </c>
      <c r="AD26" s="1">
        <v>0.34828720538496699</v>
      </c>
      <c r="AE26" s="1">
        <v>8.4543569610782905E-5</v>
      </c>
      <c r="AF26">
        <v>3.8427463550319601E-4</v>
      </c>
      <c r="AG26">
        <v>1</v>
      </c>
      <c r="AH26">
        <v>1</v>
      </c>
      <c r="AI26">
        <v>1</v>
      </c>
      <c r="AJ26">
        <v>0</v>
      </c>
      <c r="AK26">
        <v>6.3122278953134999E-4</v>
      </c>
      <c r="AL26">
        <v>0.91756576039107096</v>
      </c>
      <c r="AM26">
        <v>3.0844850216389101</v>
      </c>
      <c r="AN26">
        <v>-1.0097164968533801</v>
      </c>
      <c r="AO26">
        <v>0.97872188545217798</v>
      </c>
      <c r="AP26">
        <v>46</v>
      </c>
      <c r="AQ26">
        <v>0.91756576039107096</v>
      </c>
      <c r="AR26">
        <v>0.97173027353864339</v>
      </c>
      <c r="AS26">
        <v>3</v>
      </c>
      <c r="AT26">
        <v>2</v>
      </c>
      <c r="AU26">
        <v>1</v>
      </c>
      <c r="AV26">
        <v>3</v>
      </c>
      <c r="AW26">
        <v>0.8</v>
      </c>
      <c r="AX26">
        <v>0.95</v>
      </c>
      <c r="AY26">
        <v>2</v>
      </c>
      <c r="AZ26">
        <v>3333</v>
      </c>
      <c r="BA26">
        <v>0.18749999999999989</v>
      </c>
      <c r="BB26">
        <v>0.72127060631152995</v>
      </c>
      <c r="BC26" t="s">
        <v>213</v>
      </c>
      <c r="BD26" t="s">
        <v>213</v>
      </c>
      <c r="BE26" t="s">
        <v>213</v>
      </c>
      <c r="BF26" t="s">
        <v>213</v>
      </c>
      <c r="BG26" t="s">
        <v>213</v>
      </c>
      <c r="BH26" t="s">
        <v>213</v>
      </c>
      <c r="BI26" t="s">
        <v>213</v>
      </c>
      <c r="BJ26" t="s">
        <v>213</v>
      </c>
      <c r="BK26" t="s">
        <v>213</v>
      </c>
      <c r="BL26" t="s">
        <v>213</v>
      </c>
      <c r="BM26" t="s">
        <v>213</v>
      </c>
      <c r="BN26" t="s">
        <v>213</v>
      </c>
      <c r="BO26" t="s">
        <v>213</v>
      </c>
      <c r="BP26" t="s">
        <v>213</v>
      </c>
      <c r="BQ26" t="s">
        <v>213</v>
      </c>
      <c r="BR26" t="s">
        <v>213</v>
      </c>
      <c r="BS26" t="s">
        <v>213</v>
      </c>
      <c r="BU26" t="s">
        <v>213</v>
      </c>
      <c r="BV26" t="s">
        <v>213</v>
      </c>
      <c r="BW26" t="s">
        <v>213</v>
      </c>
      <c r="BX26" t="s">
        <v>213</v>
      </c>
      <c r="BY26" t="s">
        <v>213</v>
      </c>
      <c r="BZ26" t="s">
        <v>213</v>
      </c>
      <c r="CA26" t="s">
        <v>213</v>
      </c>
      <c r="CB26" t="s">
        <v>213</v>
      </c>
      <c r="CC26" t="s">
        <v>213</v>
      </c>
      <c r="CD26" t="s">
        <v>213</v>
      </c>
      <c r="CE26" t="s">
        <v>213</v>
      </c>
      <c r="CF26" t="s">
        <v>213</v>
      </c>
      <c r="CG26" t="s">
        <v>213</v>
      </c>
      <c r="CH26" t="s">
        <v>213</v>
      </c>
      <c r="CI26" t="s">
        <v>213</v>
      </c>
      <c r="CJ26" t="s">
        <v>213</v>
      </c>
    </row>
    <row r="27" spans="1:88">
      <c r="A27">
        <v>2</v>
      </c>
      <c r="B27">
        <v>861.54644559359394</v>
      </c>
      <c r="C27">
        <v>3.4650029980911201</v>
      </c>
      <c r="D27">
        <v>3.4866438658955801</v>
      </c>
      <c r="E27">
        <v>3.48198095233974</v>
      </c>
      <c r="F27" s="1">
        <v>3.79428793868884E-4</v>
      </c>
      <c r="G27" s="1">
        <v>4.8919928857762203E-4</v>
      </c>
      <c r="H27">
        <v>3.1849836625775798</v>
      </c>
      <c r="I27">
        <v>3.2215373267690701</v>
      </c>
      <c r="J27">
        <v>3.2179793871676101</v>
      </c>
      <c r="K27" s="1">
        <v>7.9115908435096896E-4</v>
      </c>
      <c r="L27" s="1">
        <v>1.4619105300272899E-3</v>
      </c>
      <c r="M27">
        <v>0.89004262033317705</v>
      </c>
      <c r="N27">
        <v>0.89279361977782501</v>
      </c>
      <c r="O27" s="1">
        <v>0.89252890371294602</v>
      </c>
      <c r="P27" s="1">
        <v>4.2833093988384099E-6</v>
      </c>
      <c r="Q27" s="1">
        <v>8.0690811680147602E-6</v>
      </c>
      <c r="R27">
        <v>0.28001933551353297</v>
      </c>
      <c r="S27">
        <v>0.265106539126511</v>
      </c>
      <c r="T27">
        <v>0.26400156517213702</v>
      </c>
      <c r="U27" s="1">
        <v>3.6832478290020198E-4</v>
      </c>
      <c r="V27" s="1">
        <v>4.1094181781177301E-4</v>
      </c>
      <c r="W27">
        <v>0.10995737966682299</v>
      </c>
      <c r="X27">
        <v>0.107206380222175</v>
      </c>
      <c r="Y27" s="1">
        <v>0.10747109628705399</v>
      </c>
      <c r="Z27" s="1">
        <v>4.2833093988383497E-6</v>
      </c>
      <c r="AA27" s="1">
        <v>8.0690811680147399E-6</v>
      </c>
      <c r="AB27">
        <v>0.524027604134923</v>
      </c>
      <c r="AC27">
        <v>0.51683995680296502</v>
      </c>
      <c r="AD27" s="1">
        <v>0.51787151401354004</v>
      </c>
      <c r="AE27" s="1">
        <v>6.1247321801651005E-5</v>
      </c>
      <c r="AF27">
        <v>1.12369125156131E-4</v>
      </c>
      <c r="AG27">
        <v>0.24977417903181001</v>
      </c>
      <c r="AH27">
        <v>0.187607295909859</v>
      </c>
      <c r="AI27">
        <v>0.22589821575348601</v>
      </c>
      <c r="AJ27">
        <v>2.4807920283890701E-3</v>
      </c>
      <c r="AK27">
        <v>5.2312465557678104E-3</v>
      </c>
      <c r="AL27">
        <v>0.84637695795036305</v>
      </c>
      <c r="AM27">
        <v>2104.50905602487</v>
      </c>
      <c r="AN27">
        <v>-13.044474822311299</v>
      </c>
      <c r="AO27">
        <v>0.98345928096176105</v>
      </c>
      <c r="AP27">
        <v>40</v>
      </c>
      <c r="AQ27">
        <v>0.8</v>
      </c>
      <c r="AR27">
        <v>0.99111397412971947</v>
      </c>
      <c r="AS27">
        <v>2</v>
      </c>
      <c r="AT27">
        <v>2</v>
      </c>
      <c r="AU27">
        <v>6</v>
      </c>
      <c r="AV27">
        <v>25</v>
      </c>
      <c r="AW27">
        <v>0.65</v>
      </c>
      <c r="AX27">
        <v>0.9</v>
      </c>
      <c r="AY27">
        <v>2</v>
      </c>
      <c r="AZ27">
        <v>2222</v>
      </c>
      <c r="BA27">
        <v>0.38461538461538458</v>
      </c>
      <c r="BB27">
        <v>0.830950915638201</v>
      </c>
      <c r="BC27">
        <v>22700</v>
      </c>
      <c r="BD27">
        <v>37495.599999999999</v>
      </c>
      <c r="BE27">
        <v>1516726.2</v>
      </c>
      <c r="BF27">
        <v>1301805.8</v>
      </c>
      <c r="BG27">
        <v>2.4721403243380381E-2</v>
      </c>
      <c r="BH27">
        <v>2.8802759981557922E-2</v>
      </c>
      <c r="BI27">
        <v>7.35</v>
      </c>
      <c r="BJ27">
        <v>3.7770000000000001</v>
      </c>
      <c r="BK27">
        <v>7.3849999999999998</v>
      </c>
      <c r="BL27">
        <v>271.65699999999998</v>
      </c>
      <c r="BM27">
        <v>139.6</v>
      </c>
      <c r="BN27">
        <v>2.705617745907523E-2</v>
      </c>
      <c r="BO27">
        <v>31.2</v>
      </c>
      <c r="BP27">
        <v>27</v>
      </c>
      <c r="BQ27">
        <v>16.899999999999999</v>
      </c>
      <c r="BR27">
        <v>12.6</v>
      </c>
      <c r="BS27">
        <v>2.7</v>
      </c>
      <c r="BT27">
        <v>1.1019417475728155</v>
      </c>
      <c r="BU27">
        <v>1.1375436488794637</v>
      </c>
      <c r="BV27">
        <v>1.0735719976602238</v>
      </c>
      <c r="BW27">
        <v>1.0827036164867629</v>
      </c>
      <c r="BX27">
        <v>1.0595876674863556</v>
      </c>
      <c r="BY27">
        <v>1.0506510106345166</v>
      </c>
      <c r="BZ27">
        <v>0.63526361279170263</v>
      </c>
      <c r="CA27">
        <v>0.60499759730898606</v>
      </c>
      <c r="CB27">
        <v>0.5896678377515171</v>
      </c>
      <c r="CC27">
        <v>1.1592083534246223</v>
      </c>
      <c r="CD27">
        <v>1.1035573122529643</v>
      </c>
      <c r="CE27">
        <v>0.54822490014030612</v>
      </c>
      <c r="CF27">
        <v>0.97196261682242979</v>
      </c>
      <c r="CG27">
        <v>0.99264705882352944</v>
      </c>
      <c r="CH27">
        <v>0.95480225988700562</v>
      </c>
      <c r="CI27">
        <v>0.98437499999999989</v>
      </c>
      <c r="CJ27">
        <v>0.81818181818181823</v>
      </c>
    </row>
    <row r="28" spans="1:88">
      <c r="A28">
        <v>3</v>
      </c>
      <c r="B28">
        <v>5129.2636643516098</v>
      </c>
      <c r="C28">
        <v>3.51424066020054</v>
      </c>
      <c r="D28">
        <v>3.4995432950618501</v>
      </c>
      <c r="E28" s="1">
        <v>3.51603590057013</v>
      </c>
      <c r="F28" s="1">
        <v>9.1714366605220393E-5</v>
      </c>
      <c r="G28" s="1">
        <v>1.25887542641323E-4</v>
      </c>
      <c r="H28">
        <v>3.3266021138037298</v>
      </c>
      <c r="I28">
        <v>3.3220759130391899</v>
      </c>
      <c r="J28">
        <v>3.32438708748343</v>
      </c>
      <c r="K28" s="1">
        <v>3.4507293074289999E-4</v>
      </c>
      <c r="L28" s="1">
        <v>2.6223308037406998E-4</v>
      </c>
      <c r="M28">
        <v>0.90032345405996905</v>
      </c>
      <c r="N28">
        <v>0.90001024544863495</v>
      </c>
      <c r="O28" s="1">
        <v>0.90017029920456004</v>
      </c>
      <c r="P28" s="1">
        <v>1.7106836867204499E-6</v>
      </c>
      <c r="Q28" s="1">
        <v>1.2978838338434199E-6</v>
      </c>
      <c r="R28">
        <v>0.18763854639681399</v>
      </c>
      <c r="S28">
        <v>0.17746738202266099</v>
      </c>
      <c r="T28">
        <v>0.19164881308669299</v>
      </c>
      <c r="U28" s="1">
        <v>1.55096539307307E-4</v>
      </c>
      <c r="V28" s="1">
        <v>1.0896460632638899E-4</v>
      </c>
      <c r="W28">
        <v>9.9676545940031197E-2</v>
      </c>
      <c r="X28">
        <v>9.9989754551364607E-2</v>
      </c>
      <c r="Y28" s="1">
        <v>9.9829700795440401E-2</v>
      </c>
      <c r="Z28" s="1">
        <v>1.71068368672048E-6</v>
      </c>
      <c r="AA28" s="1">
        <v>1.2978838338434301E-6</v>
      </c>
      <c r="AB28">
        <v>0.496173696561374</v>
      </c>
      <c r="AC28">
        <v>0.499326674957909</v>
      </c>
      <c r="AD28" s="1">
        <v>0.49471709631891198</v>
      </c>
      <c r="AE28" s="1">
        <v>2.22037002287893E-5</v>
      </c>
      <c r="AF28" s="1">
        <v>1.9887406542746398E-5</v>
      </c>
      <c r="AG28">
        <v>8.8230763316607501E-3</v>
      </c>
      <c r="AH28">
        <v>4.5049494336017203E-2</v>
      </c>
      <c r="AI28">
        <v>3.4387852570090097E-2</v>
      </c>
      <c r="AJ28">
        <v>4.92245213804133E-3</v>
      </c>
      <c r="AK28">
        <v>3.7006662530273799E-3</v>
      </c>
      <c r="AL28">
        <v>0.97206940305224598</v>
      </c>
      <c r="AM28">
        <v>2585.0092684203701</v>
      </c>
      <c r="AN28">
        <v>-13.379683349471399</v>
      </c>
      <c r="AO28">
        <v>0.99742803366451804</v>
      </c>
      <c r="AP28">
        <v>40</v>
      </c>
      <c r="AQ28">
        <v>0.97206940305224598</v>
      </c>
      <c r="AR28">
        <v>0.99764211130083791</v>
      </c>
      <c r="AS28">
        <v>1</v>
      </c>
      <c r="AT28">
        <v>1</v>
      </c>
      <c r="AU28">
        <v>5</v>
      </c>
      <c r="AV28">
        <v>12</v>
      </c>
      <c r="AW28">
        <v>0.94</v>
      </c>
      <c r="AX28">
        <v>1</v>
      </c>
      <c r="AY28">
        <v>-1</v>
      </c>
      <c r="AZ28">
        <v>2211</v>
      </c>
      <c r="BA28">
        <v>6.3829787234042618E-2</v>
      </c>
      <c r="BB28">
        <v>0.84275872083671099</v>
      </c>
      <c r="BC28">
        <v>41900</v>
      </c>
      <c r="BD28">
        <v>496205.15</v>
      </c>
      <c r="BE28" t="s">
        <v>213</v>
      </c>
      <c r="BF28" t="s">
        <v>213</v>
      </c>
      <c r="BG28" t="s">
        <v>213</v>
      </c>
      <c r="BH28" t="s">
        <v>213</v>
      </c>
      <c r="BI28">
        <v>3136.99</v>
      </c>
      <c r="BJ28">
        <v>270.45699999999999</v>
      </c>
      <c r="BK28">
        <v>555.27800000000002</v>
      </c>
      <c r="BL28">
        <v>13632.272000000001</v>
      </c>
      <c r="BM28">
        <v>1175.3</v>
      </c>
      <c r="BN28">
        <v>0.23011498010016229</v>
      </c>
      <c r="BO28">
        <v>53.3</v>
      </c>
      <c r="BP28">
        <v>40.9</v>
      </c>
      <c r="BQ28">
        <v>36.9</v>
      </c>
      <c r="BR28">
        <v>24.5</v>
      </c>
      <c r="BS28">
        <v>9.3000000000000007</v>
      </c>
      <c r="BT28">
        <v>1.0939947780678851</v>
      </c>
      <c r="BU28">
        <v>1.1110586288268178</v>
      </c>
      <c r="BV28" t="s">
        <v>213</v>
      </c>
      <c r="BW28" t="s">
        <v>213</v>
      </c>
      <c r="BX28" t="s">
        <v>213</v>
      </c>
      <c r="BY28" t="s">
        <v>213</v>
      </c>
      <c r="BZ28">
        <v>1.0279214098001821</v>
      </c>
      <c r="CA28">
        <v>1.0140337590077761</v>
      </c>
      <c r="CB28">
        <v>1.0075958279198391</v>
      </c>
      <c r="CC28" t="s">
        <v>213</v>
      </c>
      <c r="CD28" t="s">
        <v>213</v>
      </c>
      <c r="CF28">
        <v>0.99440298507462677</v>
      </c>
      <c r="CG28">
        <v>1</v>
      </c>
      <c r="CH28">
        <v>0.98927613941018766</v>
      </c>
      <c r="CI28">
        <v>0.99593495934959342</v>
      </c>
      <c r="CJ28">
        <v>1.0568181818181819</v>
      </c>
    </row>
    <row r="29" spans="1:88">
      <c r="A29">
        <v>3</v>
      </c>
      <c r="B29">
        <v>555.01085764812603</v>
      </c>
      <c r="C29">
        <v>3.6528886941983698</v>
      </c>
      <c r="D29">
        <v>3.6325750238953098</v>
      </c>
      <c r="E29">
        <v>3.6502360491418</v>
      </c>
      <c r="F29" s="1">
        <v>7.4178777401580505E-4</v>
      </c>
      <c r="G29" s="1">
        <v>6.5227450148233699E-4</v>
      </c>
      <c r="H29">
        <v>3.2824844130337798</v>
      </c>
      <c r="I29">
        <v>3.29007830307201</v>
      </c>
      <c r="J29">
        <v>3.3248527207301701</v>
      </c>
      <c r="K29" s="1">
        <v>1.5676950392774301E-3</v>
      </c>
      <c r="L29" s="1">
        <v>1.1520594669399099E-3</v>
      </c>
      <c r="M29">
        <v>0.89722825482532398</v>
      </c>
      <c r="N29">
        <v>0.89776779154056896</v>
      </c>
      <c r="O29" s="1">
        <v>0.90020251427827702</v>
      </c>
      <c r="P29" s="1">
        <v>7.8887808348320899E-6</v>
      </c>
      <c r="Q29" s="1">
        <v>5.84242985718742E-6</v>
      </c>
      <c r="R29">
        <v>0.37040428116458601</v>
      </c>
      <c r="S29">
        <v>0.34249672082330102</v>
      </c>
      <c r="T29">
        <v>0.32538332841163498</v>
      </c>
      <c r="U29" s="1">
        <v>2.8821537926409802E-4</v>
      </c>
      <c r="V29" s="1">
        <v>1.0053809402899201E-3</v>
      </c>
      <c r="W29">
        <v>0.10277174517467599</v>
      </c>
      <c r="X29">
        <v>0.102232208459431</v>
      </c>
      <c r="Y29" s="1">
        <v>9.97974857217232E-2</v>
      </c>
      <c r="Z29" s="1">
        <v>7.8887808348321001E-6</v>
      </c>
      <c r="AA29" s="1">
        <v>5.8424298571874301E-6</v>
      </c>
      <c r="AB29">
        <v>0.27985342659113399</v>
      </c>
      <c r="AC29">
        <v>0.302221064112138</v>
      </c>
      <c r="AD29">
        <v>0.30079305024151498</v>
      </c>
      <c r="AE29" s="1">
        <v>1.3807880660949101E-4</v>
      </c>
      <c r="AF29" s="1">
        <v>9.4461358791530004E-5</v>
      </c>
      <c r="AG29">
        <v>0.94685589431540795</v>
      </c>
      <c r="AH29">
        <v>0.93832965686806802</v>
      </c>
      <c r="AI29">
        <v>1</v>
      </c>
      <c r="AJ29">
        <v>2.1634572255138401E-2</v>
      </c>
      <c r="AK29">
        <v>1.3513402975507099E-2</v>
      </c>
      <c r="AL29">
        <v>0.89512319233061599</v>
      </c>
      <c r="AM29">
        <v>460.159630314617</v>
      </c>
      <c r="AN29">
        <v>-6.7861125656106598</v>
      </c>
      <c r="AO29">
        <v>0.98776502731460603</v>
      </c>
      <c r="AP29">
        <v>49</v>
      </c>
      <c r="AQ29">
        <v>0.89512319233061599</v>
      </c>
      <c r="AR29">
        <v>0.99151360485933127</v>
      </c>
      <c r="AS29">
        <v>2</v>
      </c>
      <c r="AT29">
        <v>1</v>
      </c>
      <c r="AU29">
        <v>2</v>
      </c>
      <c r="AV29">
        <v>13</v>
      </c>
      <c r="AW29">
        <v>1</v>
      </c>
      <c r="AX29">
        <v>0.86</v>
      </c>
      <c r="AY29">
        <v>-1</v>
      </c>
      <c r="AZ29">
        <v>2232</v>
      </c>
      <c r="BA29">
        <v>-0.14000000000000001</v>
      </c>
      <c r="BB29">
        <v>0.876008247854551</v>
      </c>
      <c r="BC29">
        <v>24500</v>
      </c>
      <c r="BD29">
        <v>33642.29</v>
      </c>
      <c r="BE29" t="s">
        <v>213</v>
      </c>
      <c r="BF29" t="s">
        <v>213</v>
      </c>
      <c r="BG29" t="s">
        <v>213</v>
      </c>
      <c r="BH29" t="s">
        <v>213</v>
      </c>
      <c r="BI29">
        <v>64.709999999999994</v>
      </c>
      <c r="BJ29">
        <v>48.31</v>
      </c>
      <c r="BK29">
        <v>105.59699999999999</v>
      </c>
      <c r="BL29">
        <v>244.77699999999999</v>
      </c>
      <c r="BM29">
        <v>182.7</v>
      </c>
      <c r="BN29">
        <v>0.26436307332796788</v>
      </c>
      <c r="BO29">
        <v>32.5</v>
      </c>
      <c r="BP29">
        <v>24.8</v>
      </c>
      <c r="BQ29">
        <v>22.9</v>
      </c>
      <c r="BR29">
        <v>15.3</v>
      </c>
      <c r="BS29">
        <v>2.4</v>
      </c>
      <c r="BT29">
        <v>1.084070796460177</v>
      </c>
      <c r="BU29">
        <v>1.081166487662879</v>
      </c>
      <c r="BV29" t="s">
        <v>213</v>
      </c>
      <c r="BW29" t="s">
        <v>213</v>
      </c>
      <c r="BX29" t="s">
        <v>213</v>
      </c>
      <c r="BY29" t="s">
        <v>213</v>
      </c>
      <c r="BZ29">
        <v>0.8371280724450193</v>
      </c>
      <c r="CA29">
        <v>0.83708760742999722</v>
      </c>
      <c r="CB29">
        <v>0.81950254161654579</v>
      </c>
      <c r="CC29" t="s">
        <v>213</v>
      </c>
      <c r="CD29" t="s">
        <v>213</v>
      </c>
      <c r="CF29">
        <v>1.0350318471337581</v>
      </c>
      <c r="CG29">
        <v>1.0925110132158591</v>
      </c>
      <c r="CH29">
        <v>0.98283261802575095</v>
      </c>
      <c r="CI29">
        <v>1.0551724137931036</v>
      </c>
      <c r="CJ29">
        <v>0.74999999999999989</v>
      </c>
    </row>
    <row r="30" spans="1:88">
      <c r="A30">
        <v>3</v>
      </c>
      <c r="B30">
        <v>759.54779809045704</v>
      </c>
      <c r="C30">
        <v>3.6498894481164799</v>
      </c>
      <c r="D30">
        <v>3.34164071627043</v>
      </c>
      <c r="E30">
        <v>3.3508214495945299</v>
      </c>
      <c r="F30" s="1">
        <v>1.0406745459846699E-3</v>
      </c>
      <c r="G30" s="1">
        <v>1.57415146869777E-3</v>
      </c>
      <c r="H30">
        <v>3.2843616181766802</v>
      </c>
      <c r="I30">
        <v>3.0539293783191201</v>
      </c>
      <c r="J30">
        <v>3.0469330335045601</v>
      </c>
      <c r="K30">
        <v>2.1505430081729701E-3</v>
      </c>
      <c r="L30">
        <v>1.9864364270759101E-3</v>
      </c>
      <c r="M30">
        <v>0.897361892346352</v>
      </c>
      <c r="N30">
        <v>0.87958636899772802</v>
      </c>
      <c r="O30" s="1">
        <v>0.87900100528115699</v>
      </c>
      <c r="P30" s="1">
        <v>1.3742541213904999E-5</v>
      </c>
      <c r="Q30" s="1">
        <v>1.25276778047425E-5</v>
      </c>
      <c r="R30">
        <v>0.36552782993980998</v>
      </c>
      <c r="S30">
        <v>0.28771133795130999</v>
      </c>
      <c r="T30">
        <v>0.30388841608997202</v>
      </c>
      <c r="U30" s="1">
        <v>5.13566336249668E-4</v>
      </c>
      <c r="V30" s="1">
        <v>6.2797246033090704E-4</v>
      </c>
      <c r="W30">
        <v>0.102638107653648</v>
      </c>
      <c r="X30">
        <v>0.120413631002272</v>
      </c>
      <c r="Y30" s="1">
        <v>0.120998994718843</v>
      </c>
      <c r="Z30" s="1">
        <v>1.3742541213904799E-5</v>
      </c>
      <c r="AA30" s="1">
        <v>1.2527677804742401E-5</v>
      </c>
      <c r="AB30">
        <v>0.203834398639924</v>
      </c>
      <c r="AC30">
        <v>0.56743890810528597</v>
      </c>
      <c r="AD30">
        <v>0.56633935259783896</v>
      </c>
      <c r="AE30">
        <v>1.77257964475686E-4</v>
      </c>
      <c r="AF30">
        <v>2.5707415698208801E-4</v>
      </c>
      <c r="AG30">
        <v>0.23353349414264099</v>
      </c>
      <c r="AH30">
        <v>0.91231102859536595</v>
      </c>
      <c r="AI30">
        <v>0.60589438884133695</v>
      </c>
      <c r="AJ30">
        <v>2.5746259239325799E-2</v>
      </c>
      <c r="AK30">
        <v>4.5929630233590202E-2</v>
      </c>
      <c r="AL30">
        <v>0.90295346346682603</v>
      </c>
      <c r="AM30">
        <v>853.30455993969497</v>
      </c>
      <c r="AN30">
        <v>-9.2326897170557398</v>
      </c>
      <c r="AO30">
        <v>0.98872139002469395</v>
      </c>
      <c r="AP30">
        <v>41</v>
      </c>
      <c r="AQ30">
        <v>0.90295346346682603</v>
      </c>
      <c r="AR30">
        <v>0.99217811583013815</v>
      </c>
      <c r="AS30">
        <v>2</v>
      </c>
      <c r="AT30">
        <v>1</v>
      </c>
      <c r="AU30">
        <v>2</v>
      </c>
      <c r="AV30">
        <v>13</v>
      </c>
      <c r="AW30">
        <v>0.64</v>
      </c>
      <c r="AX30">
        <v>0.9</v>
      </c>
      <c r="AY30">
        <v>0</v>
      </c>
      <c r="AZ30">
        <v>2322</v>
      </c>
      <c r="BA30">
        <v>0.40625</v>
      </c>
      <c r="BB30">
        <v>0.87528899125380999</v>
      </c>
      <c r="BC30">
        <v>21200</v>
      </c>
      <c r="BD30">
        <v>41315.47</v>
      </c>
      <c r="BE30" t="s">
        <v>213</v>
      </c>
      <c r="BF30" t="s">
        <v>213</v>
      </c>
      <c r="BG30" t="s">
        <v>213</v>
      </c>
      <c r="BH30" t="s">
        <v>213</v>
      </c>
      <c r="BI30">
        <v>158.91999999999999</v>
      </c>
      <c r="BJ30">
        <v>83.626999999999995</v>
      </c>
      <c r="BK30">
        <v>184.38300000000001</v>
      </c>
      <c r="BL30">
        <v>435.928</v>
      </c>
      <c r="BM30">
        <v>229.4</v>
      </c>
      <c r="BN30">
        <v>0.36455561468866415</v>
      </c>
      <c r="BO30">
        <v>30</v>
      </c>
      <c r="BP30">
        <v>19.100000000000001</v>
      </c>
      <c r="BQ30">
        <v>23.7</v>
      </c>
      <c r="BR30">
        <v>12.7</v>
      </c>
      <c r="BS30">
        <v>3.4</v>
      </c>
      <c r="BT30">
        <v>1.0761421319796953</v>
      </c>
      <c r="BU30">
        <v>1.0762533004899417</v>
      </c>
      <c r="BV30" t="s">
        <v>213</v>
      </c>
      <c r="BW30" t="s">
        <v>213</v>
      </c>
      <c r="BX30" t="s">
        <v>213</v>
      </c>
      <c r="BY30" t="s">
        <v>213</v>
      </c>
      <c r="BZ30">
        <v>0.83898215605532678</v>
      </c>
      <c r="CA30">
        <v>0.83398488142489569</v>
      </c>
      <c r="CB30">
        <v>0.80744370582516622</v>
      </c>
      <c r="CC30" t="s">
        <v>213</v>
      </c>
      <c r="CD30" t="s">
        <v>213</v>
      </c>
      <c r="CF30">
        <v>0.94043887147335425</v>
      </c>
      <c r="CG30">
        <v>0.8842592592592593</v>
      </c>
      <c r="CH30">
        <v>0.96341463414634143</v>
      </c>
      <c r="CI30">
        <v>0.88194444444444442</v>
      </c>
      <c r="CJ30">
        <v>0.87179487179487181</v>
      </c>
    </row>
    <row r="31" spans="1:88">
      <c r="A31">
        <v>3</v>
      </c>
      <c r="B31">
        <v>743.30775269823096</v>
      </c>
      <c r="C31">
        <v>3.68151013826991</v>
      </c>
      <c r="D31">
        <v>3.71140622192855</v>
      </c>
      <c r="E31">
        <v>3.7196267662228899</v>
      </c>
      <c r="F31" s="1">
        <v>8.2606019122083202E-4</v>
      </c>
      <c r="G31">
        <v>2.26167794852193E-3</v>
      </c>
      <c r="H31">
        <v>3.32537526838831</v>
      </c>
      <c r="I31">
        <v>3.3697468229847698</v>
      </c>
      <c r="J31">
        <v>3.3706269172852998</v>
      </c>
      <c r="K31" s="1">
        <v>1.5287558391352399E-3</v>
      </c>
      <c r="L31">
        <v>4.9477822003553499E-3</v>
      </c>
      <c r="M31">
        <v>0.90023865462525099</v>
      </c>
      <c r="N31">
        <v>0.90326021263094203</v>
      </c>
      <c r="O31" s="1">
        <v>0.90331920927897902</v>
      </c>
      <c r="P31" s="1">
        <v>8.5066797115965907E-6</v>
      </c>
      <c r="Q31" s="1">
        <v>3.01290213907529E-5</v>
      </c>
      <c r="R31">
        <v>0.35613486988160098</v>
      </c>
      <c r="S31">
        <v>0.341659398943779</v>
      </c>
      <c r="T31">
        <v>0.34899984893758801</v>
      </c>
      <c r="U31" s="1">
        <v>2.0750567020815899E-4</v>
      </c>
      <c r="V31" s="1">
        <v>9.5119553223075703E-4</v>
      </c>
      <c r="W31">
        <v>9.9761345374749094E-2</v>
      </c>
      <c r="X31">
        <v>9.6739787369058194E-2</v>
      </c>
      <c r="Y31" s="1">
        <v>9.6680790721021495E-2</v>
      </c>
      <c r="Z31" s="1">
        <v>8.5066797115965094E-6</v>
      </c>
      <c r="AA31" s="1">
        <v>3.0129021390752799E-5</v>
      </c>
      <c r="AB31">
        <v>0.22427587138316901</v>
      </c>
      <c r="AC31">
        <v>0.19339807515141499</v>
      </c>
      <c r="AD31">
        <v>0.19182067758611401</v>
      </c>
      <c r="AE31">
        <v>1.4922651430433599E-4</v>
      </c>
      <c r="AF31">
        <v>3.3288334898137301E-4</v>
      </c>
      <c r="AG31">
        <v>0.353558224130753</v>
      </c>
      <c r="AH31">
        <v>0.16006679845156799</v>
      </c>
      <c r="AI31">
        <v>0.13215498676483001</v>
      </c>
      <c r="AJ31">
        <v>6.18209849111749E-3</v>
      </c>
      <c r="AK31">
        <v>7.3190840295220003E-3</v>
      </c>
      <c r="AL31">
        <v>0.94947839435299897</v>
      </c>
      <c r="AM31">
        <v>156.97788141098201</v>
      </c>
      <c r="AN31">
        <v>-4.2552729526600199</v>
      </c>
      <c r="AO31">
        <v>0.99354063897637002</v>
      </c>
      <c r="AP31">
        <v>43</v>
      </c>
      <c r="AQ31">
        <v>0.94947839435299897</v>
      </c>
      <c r="AR31">
        <v>0.99602005614955569</v>
      </c>
      <c r="AS31">
        <v>2</v>
      </c>
      <c r="AT31">
        <v>1</v>
      </c>
      <c r="AU31">
        <v>2</v>
      </c>
      <c r="AV31">
        <v>13</v>
      </c>
      <c r="AW31">
        <v>0.94</v>
      </c>
      <c r="AX31">
        <v>0.94</v>
      </c>
      <c r="AY31">
        <v>0</v>
      </c>
      <c r="AZ31">
        <v>2222</v>
      </c>
      <c r="BA31">
        <v>0</v>
      </c>
      <c r="BB31">
        <v>0.88287202695408995</v>
      </c>
      <c r="BC31">
        <v>24200</v>
      </c>
      <c r="BD31">
        <v>44919.68</v>
      </c>
      <c r="BE31" t="s">
        <v>213</v>
      </c>
      <c r="BF31" t="s">
        <v>213</v>
      </c>
      <c r="BG31" t="s">
        <v>213</v>
      </c>
      <c r="BH31" t="s">
        <v>213</v>
      </c>
      <c r="BI31">
        <v>220.34</v>
      </c>
      <c r="BJ31">
        <v>121.285</v>
      </c>
      <c r="BK31">
        <v>271.25400000000002</v>
      </c>
      <c r="BL31">
        <v>576.048</v>
      </c>
      <c r="BM31">
        <v>317.10000000000002</v>
      </c>
      <c r="BN31">
        <v>0.3825028469849735</v>
      </c>
      <c r="BO31">
        <v>35.6</v>
      </c>
      <c r="BP31">
        <v>22.7</v>
      </c>
      <c r="BQ31">
        <v>27.2</v>
      </c>
      <c r="BR31">
        <v>14.3</v>
      </c>
      <c r="BS31">
        <v>4.8</v>
      </c>
      <c r="BT31">
        <v>1.0803571428571428</v>
      </c>
      <c r="BU31">
        <v>1.0920989771588741</v>
      </c>
      <c r="BV31" t="s">
        <v>213</v>
      </c>
      <c r="BW31" t="s">
        <v>213</v>
      </c>
      <c r="BX31" t="s">
        <v>213</v>
      </c>
      <c r="BY31" t="s">
        <v>213</v>
      </c>
      <c r="BZ31">
        <v>0.97327620477936316</v>
      </c>
      <c r="CA31">
        <v>0.96790283064792859</v>
      </c>
      <c r="CB31">
        <v>0.98897108418799839</v>
      </c>
      <c r="CC31" t="s">
        <v>213</v>
      </c>
      <c r="CD31" t="s">
        <v>213</v>
      </c>
      <c r="CF31">
        <v>1.0658682634730541</v>
      </c>
      <c r="CG31">
        <v>1.0861244019138756</v>
      </c>
      <c r="CH31">
        <v>1.0461538461538462</v>
      </c>
      <c r="CI31">
        <v>1.0592592592592593</v>
      </c>
      <c r="CJ31">
        <v>1.5483870967741935</v>
      </c>
    </row>
    <row r="32" spans="1:88">
      <c r="A32">
        <v>3</v>
      </c>
      <c r="B32">
        <v>1060.3578669108299</v>
      </c>
      <c r="C32">
        <v>3.6608138051438601</v>
      </c>
      <c r="D32">
        <v>3.6454378744910301</v>
      </c>
      <c r="E32">
        <v>3.6368807606296598</v>
      </c>
      <c r="F32" s="1">
        <v>3.6236943983775099E-4</v>
      </c>
      <c r="G32" s="1">
        <v>9.4649025222854895E-4</v>
      </c>
      <c r="H32">
        <v>3.31941375993028</v>
      </c>
      <c r="I32">
        <v>3.2983541534424399</v>
      </c>
      <c r="J32">
        <v>3.2671076294644998</v>
      </c>
      <c r="K32" s="1">
        <v>6.45760875911393E-4</v>
      </c>
      <c r="L32" s="1">
        <v>9.6139912859645395E-4</v>
      </c>
      <c r="M32">
        <v>0.89982556762476595</v>
      </c>
      <c r="N32">
        <v>0.89835255575778705</v>
      </c>
      <c r="O32" s="1">
        <v>0.89612701683224105</v>
      </c>
      <c r="P32" s="1">
        <v>3.1827658062280798E-6</v>
      </c>
      <c r="Q32" s="1">
        <v>4.7906627962163499E-6</v>
      </c>
      <c r="R32">
        <v>0.34140004521358702</v>
      </c>
      <c r="S32">
        <v>0.34708372104859198</v>
      </c>
      <c r="T32">
        <v>0.36977313116515997</v>
      </c>
      <c r="U32" s="1">
        <v>1.2974841774023499E-4</v>
      </c>
      <c r="V32" s="1">
        <v>3.97235078028964E-4</v>
      </c>
      <c r="W32">
        <v>0.100174432375234</v>
      </c>
      <c r="X32">
        <v>0.101647444242213</v>
      </c>
      <c r="Y32" s="1">
        <v>0.103872983167759</v>
      </c>
      <c r="Z32" s="1">
        <v>3.1827658062280502E-6</v>
      </c>
      <c r="AA32" s="1">
        <v>4.7906627962163702E-6</v>
      </c>
      <c r="AB32">
        <v>0.23232213021105699</v>
      </c>
      <c r="AC32">
        <v>0.20701286927003801</v>
      </c>
      <c r="AD32" s="1">
        <v>0.21588875197590299</v>
      </c>
      <c r="AE32" s="1">
        <v>7.4662671707099499E-5</v>
      </c>
      <c r="AF32">
        <v>1.18921571452269E-4</v>
      </c>
      <c r="AG32">
        <v>0.53941798860396595</v>
      </c>
      <c r="AH32">
        <v>0.26164971386851799</v>
      </c>
      <c r="AI32">
        <v>0.37383281931371898</v>
      </c>
      <c r="AJ32">
        <v>8.9178507521653697E-3</v>
      </c>
      <c r="AK32">
        <v>8.6546495634157294E-3</v>
      </c>
      <c r="AL32">
        <v>0.91979272434155102</v>
      </c>
      <c r="AM32">
        <v>600.60060626303198</v>
      </c>
      <c r="AN32">
        <v>-5.1876901992556999</v>
      </c>
      <c r="AO32">
        <v>0.99404587263951605</v>
      </c>
      <c r="AP32">
        <v>49</v>
      </c>
      <c r="AQ32">
        <v>0.91979272434155102</v>
      </c>
      <c r="AR32">
        <v>0.99444170918170838</v>
      </c>
      <c r="AS32">
        <v>2</v>
      </c>
      <c r="AT32">
        <v>1</v>
      </c>
      <c r="AU32">
        <v>2</v>
      </c>
      <c r="AV32">
        <v>15</v>
      </c>
      <c r="AW32">
        <v>0.98</v>
      </c>
      <c r="AX32">
        <v>0.92</v>
      </c>
      <c r="AY32">
        <v>0</v>
      </c>
      <c r="AZ32">
        <v>2222</v>
      </c>
      <c r="BA32">
        <v>-6.122448979591831E-2</v>
      </c>
      <c r="BB32">
        <v>0.87790878825821705</v>
      </c>
      <c r="BC32">
        <v>23700</v>
      </c>
      <c r="BD32">
        <v>60704.86</v>
      </c>
      <c r="BE32" t="s">
        <v>213</v>
      </c>
      <c r="BF32" t="s">
        <v>213</v>
      </c>
      <c r="BG32" t="s">
        <v>213</v>
      </c>
      <c r="BH32" t="s">
        <v>213</v>
      </c>
      <c r="BI32">
        <v>233.3</v>
      </c>
      <c r="BJ32">
        <v>92.325999999999993</v>
      </c>
      <c r="BK32">
        <v>207.988</v>
      </c>
      <c r="BL32">
        <v>819.96</v>
      </c>
      <c r="BM32">
        <v>324.5</v>
      </c>
      <c r="BN32">
        <v>0.28452607444265576</v>
      </c>
      <c r="BO32">
        <v>34.6</v>
      </c>
      <c r="BP32">
        <v>23.7</v>
      </c>
      <c r="BQ32">
        <v>25.9</v>
      </c>
      <c r="BR32">
        <v>14.9</v>
      </c>
      <c r="BS32">
        <v>4.3</v>
      </c>
      <c r="BT32">
        <v>1.0871559633027523</v>
      </c>
      <c r="BU32">
        <v>1.0800240895476449</v>
      </c>
      <c r="BV32" t="s">
        <v>213</v>
      </c>
      <c r="BW32" t="s">
        <v>213</v>
      </c>
      <c r="BX32" t="s">
        <v>213</v>
      </c>
      <c r="BY32" t="s">
        <v>213</v>
      </c>
      <c r="BZ32">
        <v>0.83122528236006699</v>
      </c>
      <c r="CA32">
        <v>0.82475166154505819</v>
      </c>
      <c r="CB32">
        <v>0.84486148346738155</v>
      </c>
      <c r="CC32" t="s">
        <v>213</v>
      </c>
      <c r="CD32" t="s">
        <v>213</v>
      </c>
      <c r="CF32">
        <v>1.0914826498422714</v>
      </c>
      <c r="CG32">
        <v>1.161764705882353</v>
      </c>
      <c r="CH32">
        <v>1.0702479338842974</v>
      </c>
      <c r="CI32">
        <v>1.1640625</v>
      </c>
      <c r="CJ32">
        <v>1.2647058823529411</v>
      </c>
    </row>
    <row r="33" spans="1:88">
      <c r="A33">
        <v>3</v>
      </c>
      <c r="B33">
        <v>575.62681280468098</v>
      </c>
      <c r="C33">
        <v>3.6543817505765501</v>
      </c>
      <c r="D33">
        <v>3.6791880677388802</v>
      </c>
      <c r="E33">
        <v>3.6986603050628202</v>
      </c>
      <c r="F33">
        <v>1.78943881066473E-3</v>
      </c>
      <c r="G33" s="1">
        <v>1.5531991564588E-3</v>
      </c>
      <c r="H33">
        <v>3.3438815603916701</v>
      </c>
      <c r="I33">
        <v>3.3544686169134601</v>
      </c>
      <c r="J33">
        <v>3.38962109642718</v>
      </c>
      <c r="K33">
        <v>2.6514225730783101E-3</v>
      </c>
      <c r="L33">
        <v>2.8439164799223E-3</v>
      </c>
      <c r="M33">
        <v>0.90151017894743601</v>
      </c>
      <c r="N33">
        <v>0.90223029004657695</v>
      </c>
      <c r="O33" s="1">
        <v>0.90458374299181499</v>
      </c>
      <c r="P33" s="1">
        <v>1.31726865813863E-5</v>
      </c>
      <c r="Q33" s="1">
        <v>1.41850772228875E-5</v>
      </c>
      <c r="R33">
        <v>0.31050019018488001</v>
      </c>
      <c r="S33">
        <v>0.32471945082542603</v>
      </c>
      <c r="T33">
        <v>0.309039208635636</v>
      </c>
      <c r="U33" s="1">
        <v>5.3267122740879597E-4</v>
      </c>
      <c r="V33" s="1">
        <v>5.9438400695613802E-4</v>
      </c>
      <c r="W33">
        <v>9.8489821052563903E-2</v>
      </c>
      <c r="X33">
        <v>9.7769709953423198E-2</v>
      </c>
      <c r="Y33" s="1">
        <v>9.5416257008185207E-2</v>
      </c>
      <c r="Z33" s="1">
        <v>1.31726865813864E-5</v>
      </c>
      <c r="AA33" s="1">
        <v>1.41850772228875E-5</v>
      </c>
      <c r="AB33">
        <v>0.28249082735658498</v>
      </c>
      <c r="AC33">
        <v>0.24983068938289801</v>
      </c>
      <c r="AD33">
        <v>0.25883825210544098</v>
      </c>
      <c r="AE33">
        <v>1.72273371453684E-4</v>
      </c>
      <c r="AF33">
        <v>1.76848772302102E-4</v>
      </c>
      <c r="AG33">
        <v>0.81861749618745905</v>
      </c>
      <c r="AH33">
        <v>0.61925863310907003</v>
      </c>
      <c r="AI33">
        <v>0.69768681844453895</v>
      </c>
      <c r="AJ33">
        <v>1.8855004622577502E-2</v>
      </c>
      <c r="AK33">
        <v>1.11049242498861E-2</v>
      </c>
      <c r="AL33">
        <v>0.85552934610188403</v>
      </c>
      <c r="AM33">
        <v>987.29744103978499</v>
      </c>
      <c r="AN33">
        <v>-7.7147793620959098</v>
      </c>
      <c r="AO33">
        <v>0.98708126562251897</v>
      </c>
      <c r="AP33">
        <v>43</v>
      </c>
      <c r="AQ33">
        <v>0.85552934610188403</v>
      </c>
      <c r="AR33">
        <v>0.98806906153677121</v>
      </c>
      <c r="AS33">
        <v>1</v>
      </c>
      <c r="AT33">
        <v>1</v>
      </c>
      <c r="AU33">
        <v>5</v>
      </c>
      <c r="AV33">
        <v>13</v>
      </c>
      <c r="AW33">
        <v>0.9</v>
      </c>
      <c r="AX33">
        <v>0.92</v>
      </c>
      <c r="AY33">
        <v>-1</v>
      </c>
      <c r="AZ33">
        <v>2212</v>
      </c>
      <c r="BA33">
        <v>2.222222222222224E-2</v>
      </c>
      <c r="BB33">
        <v>0.87636630138732796</v>
      </c>
      <c r="BC33">
        <v>21500</v>
      </c>
      <c r="BD33">
        <v>33204.06</v>
      </c>
      <c r="BE33" t="s">
        <v>213</v>
      </c>
      <c r="BF33" t="s">
        <v>213</v>
      </c>
      <c r="BG33" t="s">
        <v>213</v>
      </c>
      <c r="BH33" t="s">
        <v>213</v>
      </c>
      <c r="BI33">
        <v>100.28</v>
      </c>
      <c r="BJ33">
        <v>68.617999999999995</v>
      </c>
      <c r="BK33">
        <v>160.834</v>
      </c>
      <c r="BL33">
        <v>326.08100000000002</v>
      </c>
      <c r="BM33">
        <v>223.1</v>
      </c>
      <c r="BN33">
        <v>0.30753095089870308</v>
      </c>
      <c r="BO33">
        <v>35.299999999999997</v>
      </c>
      <c r="BP33">
        <v>24.8</v>
      </c>
      <c r="BQ33">
        <v>26.6</v>
      </c>
      <c r="BR33">
        <v>16.100000000000001</v>
      </c>
      <c r="BS33">
        <v>3.9</v>
      </c>
      <c r="BT33">
        <v>1.0643564356435644</v>
      </c>
      <c r="BU33">
        <v>1.0766315539632867</v>
      </c>
      <c r="BV33" t="s">
        <v>213</v>
      </c>
      <c r="BW33" t="s">
        <v>213</v>
      </c>
      <c r="BX33" t="s">
        <v>213</v>
      </c>
      <c r="BY33" t="s">
        <v>213</v>
      </c>
      <c r="BZ33">
        <v>1.1296609214824829</v>
      </c>
      <c r="CA33">
        <v>1.1227134395759022</v>
      </c>
      <c r="CB33">
        <v>1.1293015679087761</v>
      </c>
      <c r="CC33" t="s">
        <v>213</v>
      </c>
      <c r="CD33" t="s">
        <v>213</v>
      </c>
      <c r="CF33">
        <v>0.97513812154696122</v>
      </c>
      <c r="CG33">
        <v>1.0643776824034334</v>
      </c>
      <c r="CH33">
        <v>0.89562289562289565</v>
      </c>
      <c r="CI33">
        <v>0.96407185628742531</v>
      </c>
      <c r="CJ33">
        <v>0.8125</v>
      </c>
    </row>
    <row r="34" spans="1:88">
      <c r="A34">
        <v>3</v>
      </c>
      <c r="B34">
        <v>655.16775072557505</v>
      </c>
      <c r="C34">
        <v>3.6426642706631198</v>
      </c>
      <c r="D34">
        <v>3.6346659843050402</v>
      </c>
      <c r="E34">
        <v>3.64912426032866</v>
      </c>
      <c r="F34" s="1">
        <v>8.0524533628866597E-4</v>
      </c>
      <c r="G34" s="1">
        <v>5.7292903092800497E-4</v>
      </c>
      <c r="H34">
        <v>3.3024101877974199</v>
      </c>
      <c r="I34">
        <v>3.2854366107278401</v>
      </c>
      <c r="J34">
        <v>3.3192572764136101</v>
      </c>
      <c r="K34">
        <v>2.2967832406252898E-3</v>
      </c>
      <c r="L34">
        <v>2.9824364887394701E-3</v>
      </c>
      <c r="M34">
        <v>0.89863792896648598</v>
      </c>
      <c r="N34">
        <v>0.89743834239390097</v>
      </c>
      <c r="O34" s="1">
        <v>0.89981470150463405</v>
      </c>
      <c r="P34" s="1">
        <v>1.17727449066897E-5</v>
      </c>
      <c r="Q34" s="1">
        <v>1.5641867763834999E-5</v>
      </c>
      <c r="R34">
        <v>0.34025408286569903</v>
      </c>
      <c r="S34">
        <v>0.34922937357720601</v>
      </c>
      <c r="T34">
        <v>0.32986698391505698</v>
      </c>
      <c r="U34" s="1">
        <v>7.93610757732287E-4</v>
      </c>
      <c r="V34" s="1">
        <v>1.39750516501679E-3</v>
      </c>
      <c r="W34">
        <v>0.10136207103351499</v>
      </c>
      <c r="X34">
        <v>0.102561657606099</v>
      </c>
      <c r="Y34" s="1">
        <v>0.100185298495366</v>
      </c>
      <c r="Z34" s="1">
        <v>1.17727449066896E-5</v>
      </c>
      <c r="AA34" s="1">
        <v>1.5641867763834999E-5</v>
      </c>
      <c r="AB34">
        <v>0.23283544761998801</v>
      </c>
      <c r="AC34">
        <v>0.23541201942979301</v>
      </c>
      <c r="AD34">
        <v>0.25256927318429701</v>
      </c>
      <c r="AE34">
        <v>1.8389687038700299E-4</v>
      </c>
      <c r="AF34">
        <v>1.52956643083026E-4</v>
      </c>
      <c r="AG34">
        <v>0.35850071475023199</v>
      </c>
      <c r="AH34">
        <v>0.45914938996082399</v>
      </c>
      <c r="AI34">
        <v>0.57958448534873197</v>
      </c>
      <c r="AJ34">
        <v>1.4342521550595601E-2</v>
      </c>
      <c r="AK34">
        <v>8.7667412487450105E-3</v>
      </c>
      <c r="AL34">
        <v>0.97018656023411698</v>
      </c>
      <c r="AM34">
        <v>112.820108418076</v>
      </c>
      <c r="AN34">
        <v>-7.7122025092155999</v>
      </c>
      <c r="AO34">
        <v>0.98996175760657301</v>
      </c>
      <c r="AP34">
        <v>45</v>
      </c>
      <c r="AQ34">
        <v>0.92</v>
      </c>
      <c r="AR34">
        <v>0.99583959810421907</v>
      </c>
      <c r="AS34">
        <v>2</v>
      </c>
      <c r="AT34">
        <v>1</v>
      </c>
      <c r="AU34">
        <v>2</v>
      </c>
      <c r="AV34">
        <v>20</v>
      </c>
      <c r="AW34">
        <v>1.02</v>
      </c>
      <c r="AX34">
        <v>0.94</v>
      </c>
      <c r="AY34">
        <v>-1</v>
      </c>
      <c r="AZ34">
        <v>2212</v>
      </c>
      <c r="BA34">
        <v>-7.8431372549019676E-2</v>
      </c>
      <c r="BB34">
        <v>0.87355630362732595</v>
      </c>
      <c r="BC34">
        <v>23400</v>
      </c>
      <c r="BD34">
        <v>39210.370000000003</v>
      </c>
      <c r="BE34" t="s">
        <v>213</v>
      </c>
      <c r="BF34" t="s">
        <v>213</v>
      </c>
      <c r="BG34" t="s">
        <v>213</v>
      </c>
      <c r="BH34" t="s">
        <v>213</v>
      </c>
      <c r="BI34">
        <v>121.8</v>
      </c>
      <c r="BJ34">
        <v>74.546000000000006</v>
      </c>
      <c r="BK34">
        <v>170.25399999999999</v>
      </c>
      <c r="BL34">
        <v>330.40600000000001</v>
      </c>
      <c r="BM34">
        <v>202.2</v>
      </c>
      <c r="BN34">
        <v>0.36863737341331571</v>
      </c>
      <c r="BO34">
        <v>31</v>
      </c>
      <c r="BP34">
        <v>20.6</v>
      </c>
      <c r="BQ34">
        <v>22.8</v>
      </c>
      <c r="BR34">
        <v>12.5</v>
      </c>
      <c r="BS34">
        <v>2.5</v>
      </c>
      <c r="BT34">
        <v>1.0985915492957747</v>
      </c>
      <c r="BU34">
        <v>1.098394303306357</v>
      </c>
      <c r="BV34" t="s">
        <v>213</v>
      </c>
      <c r="BW34" t="s">
        <v>213</v>
      </c>
      <c r="BX34" t="s">
        <v>213</v>
      </c>
      <c r="BY34" t="s">
        <v>213</v>
      </c>
      <c r="BZ34">
        <v>1.1185600146937276</v>
      </c>
      <c r="CA34">
        <v>1.1132915173237756</v>
      </c>
      <c r="CB34">
        <v>1.1052655496335344</v>
      </c>
      <c r="CC34" t="s">
        <v>213</v>
      </c>
      <c r="CD34" t="s">
        <v>213</v>
      </c>
      <c r="CF34">
        <v>1.0402684563758389</v>
      </c>
      <c r="CG34">
        <v>1.0564102564102564</v>
      </c>
      <c r="CH34">
        <v>0.98701298701298701</v>
      </c>
      <c r="CI34">
        <v>0.9765625</v>
      </c>
      <c r="CJ34">
        <v>0.83333333333333337</v>
      </c>
    </row>
    <row r="35" spans="1:88">
      <c r="A35">
        <v>3</v>
      </c>
      <c r="B35">
        <v>1503.06032422203</v>
      </c>
      <c r="C35">
        <v>3.4235837703285399</v>
      </c>
      <c r="D35">
        <v>3.4461962543426501</v>
      </c>
      <c r="E35" s="1">
        <v>3.4363862229647801</v>
      </c>
      <c r="F35" s="1">
        <v>7.6520944397606903E-5</v>
      </c>
      <c r="G35" s="1">
        <v>1.7327032565373301E-4</v>
      </c>
      <c r="H35">
        <v>3.2148458274761</v>
      </c>
      <c r="I35">
        <v>3.2205794113291999</v>
      </c>
      <c r="J35">
        <v>3.2146456316176502</v>
      </c>
      <c r="K35" s="1">
        <v>1.74807505793522E-4</v>
      </c>
      <c r="L35" s="1">
        <v>3.9469570637923801E-4</v>
      </c>
      <c r="M35">
        <v>0.89229522086049695</v>
      </c>
      <c r="N35">
        <v>0.89272241363590898</v>
      </c>
      <c r="O35" s="1">
        <v>0.89228027414881605</v>
      </c>
      <c r="P35" s="1">
        <v>9.9216561403994205E-7</v>
      </c>
      <c r="Q35" s="1">
        <v>2.2875834049858001E-6</v>
      </c>
      <c r="R35">
        <v>0.20873794285243499</v>
      </c>
      <c r="S35">
        <v>0.22561684301344401</v>
      </c>
      <c r="T35">
        <v>0.22174059134713101</v>
      </c>
      <c r="U35" s="1">
        <v>1.7494020791033801E-4</v>
      </c>
      <c r="V35" s="1">
        <v>6.5480354853559403E-4</v>
      </c>
      <c r="W35">
        <v>0.10770477913950301</v>
      </c>
      <c r="X35">
        <v>0.107277586364091</v>
      </c>
      <c r="Y35" s="1">
        <v>0.107719725851184</v>
      </c>
      <c r="Z35" s="1">
        <v>9.9216561403992892E-7</v>
      </c>
      <c r="AA35" s="1">
        <v>2.2875834049858501E-6</v>
      </c>
      <c r="AB35">
        <v>0.53335852590215604</v>
      </c>
      <c r="AC35">
        <v>0.52944241296164696</v>
      </c>
      <c r="AD35" s="1">
        <v>0.53330615720869601</v>
      </c>
      <c r="AE35" s="1">
        <v>9.4051539794016107E-6</v>
      </c>
      <c r="AF35" s="1">
        <v>1.3080602166071299E-5</v>
      </c>
      <c r="AG35">
        <v>0.48024587279213499</v>
      </c>
      <c r="AH35">
        <v>0.297095204170362</v>
      </c>
      <c r="AI35">
        <v>0.32036216659973799</v>
      </c>
      <c r="AJ35">
        <v>9.5421613656736202E-3</v>
      </c>
      <c r="AK35">
        <v>1.6160557202672701E-2</v>
      </c>
      <c r="AL35">
        <v>0.94423122536799797</v>
      </c>
      <c r="AM35">
        <v>864.27946048317597</v>
      </c>
      <c r="AN35">
        <v>-10.377453631901499</v>
      </c>
      <c r="AO35">
        <v>0.99285263965530901</v>
      </c>
      <c r="AP35">
        <v>40</v>
      </c>
      <c r="AQ35">
        <v>0.94423122536799797</v>
      </c>
      <c r="AR35">
        <v>0.99479683806748387</v>
      </c>
      <c r="AS35">
        <v>2</v>
      </c>
      <c r="AT35">
        <v>1</v>
      </c>
      <c r="AU35">
        <v>2</v>
      </c>
      <c r="AV35">
        <v>11</v>
      </c>
      <c r="AW35">
        <v>0.98</v>
      </c>
      <c r="AX35">
        <v>0.97</v>
      </c>
      <c r="AY35">
        <v>0</v>
      </c>
      <c r="AZ35">
        <v>2222</v>
      </c>
      <c r="BA35">
        <v>-1.0204081632653071E-2</v>
      </c>
      <c r="BB35">
        <v>0.82101806846511005</v>
      </c>
      <c r="BC35">
        <v>21700</v>
      </c>
      <c r="BD35">
        <v>89374.85</v>
      </c>
      <c r="BE35" t="s">
        <v>213</v>
      </c>
      <c r="BF35" t="s">
        <v>213</v>
      </c>
      <c r="BG35" t="s">
        <v>213</v>
      </c>
      <c r="BH35" t="s">
        <v>213</v>
      </c>
      <c r="BI35">
        <v>158.93</v>
      </c>
      <c r="BJ35">
        <v>39.518000000000001</v>
      </c>
      <c r="BK35">
        <v>93.637</v>
      </c>
      <c r="BL35">
        <v>544.91</v>
      </c>
      <c r="BM35">
        <v>135.5</v>
      </c>
      <c r="BN35">
        <v>0.29166284340533299</v>
      </c>
      <c r="BO35">
        <v>35.799999999999997</v>
      </c>
      <c r="BP35">
        <v>25.9</v>
      </c>
      <c r="BQ35">
        <v>25.9</v>
      </c>
      <c r="BR35">
        <v>16.100000000000001</v>
      </c>
      <c r="BS35">
        <v>3.9</v>
      </c>
      <c r="BT35">
        <v>1.101522842639594</v>
      </c>
      <c r="BU35">
        <v>1.0961913679215662</v>
      </c>
      <c r="BV35" t="s">
        <v>213</v>
      </c>
      <c r="BW35" t="s">
        <v>213</v>
      </c>
      <c r="BX35" t="s">
        <v>213</v>
      </c>
      <c r="BY35" t="s">
        <v>213</v>
      </c>
      <c r="BZ35">
        <v>0.83642966159675813</v>
      </c>
      <c r="CA35">
        <v>0.83515786804176007</v>
      </c>
      <c r="CB35">
        <v>0.85175650845052486</v>
      </c>
      <c r="CC35" t="s">
        <v>213</v>
      </c>
      <c r="CD35" t="s">
        <v>213</v>
      </c>
      <c r="CF35">
        <v>1.0881458966565349</v>
      </c>
      <c r="CG35">
        <v>1.097457627118644</v>
      </c>
      <c r="CH35">
        <v>1.0571428571428572</v>
      </c>
      <c r="CI35">
        <v>1.0522875816993464</v>
      </c>
      <c r="CJ35">
        <v>1.0540540540540539</v>
      </c>
    </row>
    <row r="36" spans="1:88">
      <c r="A36">
        <v>3</v>
      </c>
      <c r="B36">
        <v>945.16624940333304</v>
      </c>
      <c r="C36">
        <v>3.67498758372547</v>
      </c>
      <c r="D36">
        <v>3.6180364165961301</v>
      </c>
      <c r="E36">
        <v>3.6410152801846301</v>
      </c>
      <c r="F36" s="1">
        <v>9.57627335051767E-4</v>
      </c>
      <c r="G36">
        <v>3.5209110936225401E-3</v>
      </c>
      <c r="H36">
        <v>3.29590146092068</v>
      </c>
      <c r="I36">
        <v>3.2285225040760599</v>
      </c>
      <c r="J36">
        <v>3.23549098273556</v>
      </c>
      <c r="K36" s="1">
        <v>1.25050565079089E-3</v>
      </c>
      <c r="L36">
        <v>4.9892955269004403E-3</v>
      </c>
      <c r="M36">
        <v>0.89817960030812805</v>
      </c>
      <c r="N36">
        <v>0.89331143233520405</v>
      </c>
      <c r="O36" s="1">
        <v>0.89382551490794904</v>
      </c>
      <c r="P36" s="1">
        <v>9.1393479879860103E-6</v>
      </c>
      <c r="Q36" s="1">
        <v>3.3391132351379401E-5</v>
      </c>
      <c r="R36">
        <v>0.37908612280479398</v>
      </c>
      <c r="S36">
        <v>0.38951391252006801</v>
      </c>
      <c r="T36">
        <v>0.40552429744906898</v>
      </c>
      <c r="U36" s="1">
        <v>7.4052320281899704E-4</v>
      </c>
      <c r="V36" s="1">
        <v>5.4673416393221297E-4</v>
      </c>
      <c r="W36">
        <v>0.101820399691873</v>
      </c>
      <c r="X36">
        <v>0.10668856766479699</v>
      </c>
      <c r="Y36" s="1">
        <v>0.106174485092051</v>
      </c>
      <c r="Z36" s="1">
        <v>9.1393479879860493E-6</v>
      </c>
      <c r="AA36" s="1">
        <v>3.3391132351379503E-5</v>
      </c>
      <c r="AB36">
        <v>0.21252745125101899</v>
      </c>
      <c r="AC36">
        <v>0.20554248354899199</v>
      </c>
      <c r="AD36" s="1">
        <v>0.197781293447159</v>
      </c>
      <c r="AE36" s="1">
        <v>7.7282579747823001E-5</v>
      </c>
      <c r="AF36">
        <v>3.1776253370749901E-4</v>
      </c>
      <c r="AG36">
        <v>0.318365148606568</v>
      </c>
      <c r="AH36">
        <v>0.30986306410883402</v>
      </c>
      <c r="AI36">
        <v>0.196037481518331</v>
      </c>
      <c r="AJ36">
        <v>2.57758375938466E-2</v>
      </c>
      <c r="AK36">
        <v>8.6021849803608996E-2</v>
      </c>
      <c r="AL36">
        <v>0.92509374833817104</v>
      </c>
      <c r="AM36">
        <v>570.2252004938</v>
      </c>
      <c r="AN36">
        <v>-5.6383898424663697</v>
      </c>
      <c r="AO36">
        <v>0.99402865385320505</v>
      </c>
      <c r="AP36">
        <v>50</v>
      </c>
      <c r="AQ36">
        <v>0.92509374833817104</v>
      </c>
      <c r="AR36">
        <v>0.9944539935466028</v>
      </c>
      <c r="AS36">
        <v>2</v>
      </c>
      <c r="AT36">
        <v>1</v>
      </c>
      <c r="AU36">
        <v>3</v>
      </c>
      <c r="AV36">
        <v>14</v>
      </c>
      <c r="AW36">
        <v>0.96</v>
      </c>
      <c r="AX36">
        <v>0.92</v>
      </c>
      <c r="AY36">
        <v>0</v>
      </c>
      <c r="AZ36">
        <v>2322</v>
      </c>
      <c r="BA36">
        <v>-4.1666666666666588E-2</v>
      </c>
      <c r="BB36">
        <v>0.88130783706046301</v>
      </c>
      <c r="BC36">
        <v>21800</v>
      </c>
      <c r="BD36">
        <v>52177.66</v>
      </c>
      <c r="BE36" t="s">
        <v>213</v>
      </c>
      <c r="BF36" t="s">
        <v>213</v>
      </c>
      <c r="BG36" t="s">
        <v>213</v>
      </c>
      <c r="BH36" t="s">
        <v>213</v>
      </c>
      <c r="BI36">
        <v>163.30000000000001</v>
      </c>
      <c r="BJ36">
        <v>69.790000000000006</v>
      </c>
      <c r="BK36">
        <v>157.065</v>
      </c>
      <c r="BL36">
        <v>566.53399999999999</v>
      </c>
      <c r="BM36">
        <v>242.1</v>
      </c>
      <c r="BN36">
        <v>0.28824395358442745</v>
      </c>
      <c r="BO36">
        <v>34.700000000000003</v>
      </c>
      <c r="BP36">
        <v>25.1</v>
      </c>
      <c r="BQ36">
        <v>25.7</v>
      </c>
      <c r="BR36">
        <v>16.100000000000001</v>
      </c>
      <c r="BS36">
        <v>3</v>
      </c>
      <c r="BT36">
        <v>1.0738916256157636</v>
      </c>
      <c r="BU36">
        <v>1.0684775764252723</v>
      </c>
      <c r="BV36" t="s">
        <v>213</v>
      </c>
      <c r="BW36" t="s">
        <v>213</v>
      </c>
      <c r="BX36" t="s">
        <v>213</v>
      </c>
      <c r="BY36" t="s">
        <v>213</v>
      </c>
      <c r="BZ36">
        <v>1.1756659467242621</v>
      </c>
      <c r="CA36">
        <v>1.1719366593340164</v>
      </c>
      <c r="CB36">
        <v>1.1875382765894709</v>
      </c>
      <c r="CC36" t="s">
        <v>213</v>
      </c>
      <c r="CD36" t="s">
        <v>213</v>
      </c>
      <c r="CF36">
        <v>1.0644171779141105</v>
      </c>
      <c r="CG36">
        <v>1.1106194690265487</v>
      </c>
      <c r="CH36">
        <v>1.0982905982905984</v>
      </c>
      <c r="CI36">
        <v>1.2014925373134329</v>
      </c>
      <c r="CJ36">
        <v>0.96774193548387089</v>
      </c>
    </row>
    <row r="37" spans="1:88">
      <c r="A37">
        <v>3</v>
      </c>
      <c r="B37">
        <v>807.609889381725</v>
      </c>
      <c r="C37">
        <v>3.6882822482502302</v>
      </c>
      <c r="D37">
        <v>3.3958799905396502</v>
      </c>
      <c r="E37">
        <v>3.42390225329709</v>
      </c>
      <c r="F37" s="1">
        <v>1.24562721512556E-3</v>
      </c>
      <c r="G37">
        <v>1.9186381684019301E-3</v>
      </c>
      <c r="H37">
        <v>3.3053414178889802</v>
      </c>
      <c r="I37">
        <v>3.1407363686252099</v>
      </c>
      <c r="J37">
        <v>3.1319833642375099</v>
      </c>
      <c r="K37">
        <v>4.0595854792158199E-3</v>
      </c>
      <c r="L37">
        <v>2.9607516360461001E-3</v>
      </c>
      <c r="M37">
        <v>0.89884366469916099</v>
      </c>
      <c r="N37">
        <v>0.88661799187600498</v>
      </c>
      <c r="O37" s="1">
        <v>0.88592799857176896</v>
      </c>
      <c r="P37" s="1">
        <v>2.8039526493487601E-5</v>
      </c>
      <c r="Q37" s="1">
        <v>2.0409882116497899E-5</v>
      </c>
      <c r="R37">
        <v>0.38294083036124998</v>
      </c>
      <c r="S37">
        <v>0.25514362191443901</v>
      </c>
      <c r="T37">
        <v>0.29191888905957802</v>
      </c>
      <c r="U37" s="1">
        <v>1.1766445194054101E-3</v>
      </c>
      <c r="V37" s="1">
        <v>7.789738790947E-4</v>
      </c>
      <c r="W37">
        <v>0.10115633530083901</v>
      </c>
      <c r="X37">
        <v>0.113382008123995</v>
      </c>
      <c r="Y37" s="1">
        <v>0.114072001428231</v>
      </c>
      <c r="Z37" s="1">
        <v>2.80395264934875E-5</v>
      </c>
      <c r="AA37" s="1">
        <v>2.0409882116497801E-5</v>
      </c>
      <c r="AB37">
        <v>0.20243598539388</v>
      </c>
      <c r="AC37">
        <v>0.54266036922142802</v>
      </c>
      <c r="AD37" s="1">
        <v>0.54329860891755</v>
      </c>
      <c r="AE37" s="1">
        <v>8.2320997783547095E-5</v>
      </c>
      <c r="AF37">
        <v>1.3786440887992701E-4</v>
      </c>
      <c r="AG37">
        <v>0.22173289989324699</v>
      </c>
      <c r="AH37">
        <v>0.59817302393275595</v>
      </c>
      <c r="AI37">
        <v>0.41306097412345499</v>
      </c>
      <c r="AJ37">
        <v>2.9814822098957201E-2</v>
      </c>
      <c r="AK37">
        <v>5.40181581489474E-2</v>
      </c>
      <c r="AL37">
        <v>0.93224768099632205</v>
      </c>
      <c r="AM37">
        <v>589.32548321353397</v>
      </c>
      <c r="AN37">
        <v>-8.9822852894658993</v>
      </c>
      <c r="AO37">
        <v>0.99002766431208</v>
      </c>
      <c r="AP37">
        <v>41</v>
      </c>
      <c r="AQ37">
        <v>0.93224768099632205</v>
      </c>
      <c r="AR37">
        <v>0.99417066129250353</v>
      </c>
      <c r="AS37">
        <v>2</v>
      </c>
      <c r="AT37">
        <v>1</v>
      </c>
      <c r="AU37">
        <v>1</v>
      </c>
      <c r="AV37">
        <v>12</v>
      </c>
      <c r="AW37">
        <v>0.9</v>
      </c>
      <c r="AX37">
        <v>0.94</v>
      </c>
      <c r="AY37">
        <v>1</v>
      </c>
      <c r="AZ37">
        <v>2222</v>
      </c>
      <c r="BA37">
        <v>4.4444444444444363E-2</v>
      </c>
      <c r="BB37">
        <v>0.88449606335233999</v>
      </c>
      <c r="BC37">
        <v>25200</v>
      </c>
      <c r="BD37">
        <v>47322.12</v>
      </c>
      <c r="BE37" t="s">
        <v>213</v>
      </c>
      <c r="BF37" t="s">
        <v>213</v>
      </c>
      <c r="BG37" t="s">
        <v>213</v>
      </c>
      <c r="BH37" t="s">
        <v>213</v>
      </c>
      <c r="BI37">
        <v>354.24</v>
      </c>
      <c r="BJ37">
        <v>193.86500000000001</v>
      </c>
      <c r="BK37">
        <v>409.43099999999998</v>
      </c>
      <c r="BL37">
        <v>704.92399999999998</v>
      </c>
      <c r="BM37">
        <v>385.8</v>
      </c>
      <c r="BN37">
        <v>0.50252225771856263</v>
      </c>
      <c r="BO37">
        <v>37.200000000000003</v>
      </c>
      <c r="BP37">
        <v>27.1</v>
      </c>
      <c r="BQ37">
        <v>27.2</v>
      </c>
      <c r="BR37">
        <v>17.100000000000001</v>
      </c>
      <c r="BS37">
        <v>4.5</v>
      </c>
      <c r="BT37">
        <v>1.0909090909090908</v>
      </c>
      <c r="BU37">
        <v>1.0973240128352406</v>
      </c>
      <c r="BV37" t="s">
        <v>213</v>
      </c>
      <c r="BW37" t="s">
        <v>213</v>
      </c>
      <c r="BX37" t="s">
        <v>213</v>
      </c>
      <c r="BY37" t="s">
        <v>213</v>
      </c>
      <c r="BZ37">
        <v>1.0485126535444724</v>
      </c>
      <c r="CA37">
        <v>1.0348297213622291</v>
      </c>
      <c r="CB37">
        <v>1.0536025383362368</v>
      </c>
      <c r="CC37" t="s">
        <v>213</v>
      </c>
      <c r="CD37" t="s">
        <v>213</v>
      </c>
      <c r="CF37">
        <v>0.93467336683417102</v>
      </c>
      <c r="CG37">
        <v>0.97132616487455203</v>
      </c>
      <c r="CH37">
        <v>0.91582491582491588</v>
      </c>
      <c r="CI37">
        <v>0.96610169491525433</v>
      </c>
      <c r="CJ37">
        <v>1.0227272727272727</v>
      </c>
    </row>
    <row r="38" spans="1:88">
      <c r="A38">
        <v>3</v>
      </c>
      <c r="B38">
        <v>463.815249216339</v>
      </c>
      <c r="C38">
        <v>3.4921714729023798</v>
      </c>
      <c r="D38">
        <v>3.5643074779764898</v>
      </c>
      <c r="E38">
        <v>3.5315924172921398</v>
      </c>
      <c r="F38">
        <v>4.7392789414304297E-3</v>
      </c>
      <c r="G38">
        <v>4.7678073155540896E-3</v>
      </c>
      <c r="H38">
        <v>3.0189432351798402</v>
      </c>
      <c r="I38">
        <v>3.10350693719468</v>
      </c>
      <c r="J38">
        <v>3.0413628360317499</v>
      </c>
      <c r="K38">
        <v>9.9472204713347608E-3</v>
      </c>
      <c r="L38">
        <v>1.6033293928969801E-2</v>
      </c>
      <c r="M38">
        <v>0.87663057772020603</v>
      </c>
      <c r="N38">
        <v>0.88365403659210495</v>
      </c>
      <c r="O38" s="1">
        <v>0.87853292916335202</v>
      </c>
      <c r="P38" s="1">
        <v>8.3899598305183206E-5</v>
      </c>
      <c r="Q38" s="1">
        <v>1.41749056314873E-4</v>
      </c>
      <c r="R38">
        <v>0.47322823772254402</v>
      </c>
      <c r="S38">
        <v>0.46080054078180399</v>
      </c>
      <c r="T38">
        <v>0.49022958126039901</v>
      </c>
      <c r="U38" s="1">
        <v>1.3340031569064701E-3</v>
      </c>
      <c r="V38">
        <v>3.9675917634200801E-3</v>
      </c>
      <c r="W38">
        <v>0.123369422279794</v>
      </c>
      <c r="X38">
        <v>0.11634596340789501</v>
      </c>
      <c r="Y38" s="1">
        <v>0.121467070836648</v>
      </c>
      <c r="Z38" s="1">
        <v>8.3899598305183098E-5</v>
      </c>
      <c r="AA38">
        <v>1.41749056314873E-4</v>
      </c>
      <c r="AB38">
        <v>0.305353382445537</v>
      </c>
      <c r="AC38">
        <v>0.28605316452110902</v>
      </c>
      <c r="AD38">
        <v>0.310898020043265</v>
      </c>
      <c r="AE38">
        <v>4.44267040486356E-4</v>
      </c>
      <c r="AF38">
        <v>4.5409976191226003E-4</v>
      </c>
      <c r="AG38">
        <v>1</v>
      </c>
      <c r="AH38">
        <v>1</v>
      </c>
      <c r="AI38">
        <v>1</v>
      </c>
      <c r="AJ38">
        <v>3.5386655839666797E-2</v>
      </c>
      <c r="AK38">
        <v>4.4948001965429203E-2</v>
      </c>
      <c r="AL38">
        <v>0.97306156718372006</v>
      </c>
      <c r="AM38">
        <v>35.2166975789738</v>
      </c>
      <c r="AN38">
        <v>-4.5438433764651904</v>
      </c>
      <c r="AO38">
        <v>0.99093866256065399</v>
      </c>
      <c r="AP38">
        <v>50</v>
      </c>
      <c r="AQ38">
        <v>0.94</v>
      </c>
      <c r="AR38">
        <v>0.99636688615642321</v>
      </c>
      <c r="AS38">
        <v>3</v>
      </c>
      <c r="AT38">
        <v>1</v>
      </c>
      <c r="AU38">
        <v>5</v>
      </c>
      <c r="AV38">
        <v>17</v>
      </c>
      <c r="AW38">
        <v>1.06</v>
      </c>
      <c r="AX38">
        <v>1</v>
      </c>
      <c r="AY38">
        <v>0</v>
      </c>
      <c r="AZ38">
        <v>2333</v>
      </c>
      <c r="BA38">
        <v>-5.660377358490571E-2</v>
      </c>
      <c r="BB38">
        <v>0.83746625459558499</v>
      </c>
      <c r="BC38">
        <v>22200</v>
      </c>
      <c r="BD38">
        <v>26287.11</v>
      </c>
      <c r="BE38" t="s">
        <v>213</v>
      </c>
      <c r="BF38" t="s">
        <v>213</v>
      </c>
      <c r="BG38" t="s">
        <v>213</v>
      </c>
      <c r="BH38" t="s">
        <v>213</v>
      </c>
      <c r="BI38">
        <v>137.88999999999999</v>
      </c>
      <c r="BJ38">
        <v>119.00700000000001</v>
      </c>
      <c r="BK38">
        <v>274.19</v>
      </c>
      <c r="BL38">
        <v>576.91300000000001</v>
      </c>
      <c r="BM38">
        <v>497.9</v>
      </c>
      <c r="BN38">
        <v>0.23901350810260816</v>
      </c>
      <c r="BO38">
        <v>33.1</v>
      </c>
      <c r="BP38">
        <v>22.9</v>
      </c>
      <c r="BQ38">
        <v>24</v>
      </c>
      <c r="BR38">
        <v>13.8</v>
      </c>
      <c r="BS38">
        <v>3.4</v>
      </c>
      <c r="BT38">
        <v>1.0521327014218009</v>
      </c>
      <c r="BU38">
        <v>1.0677522461210012</v>
      </c>
      <c r="BV38" t="s">
        <v>213</v>
      </c>
      <c r="BW38" t="s">
        <v>213</v>
      </c>
      <c r="BX38" t="s">
        <v>213</v>
      </c>
      <c r="BY38" t="s">
        <v>213</v>
      </c>
      <c r="BZ38">
        <v>0.93573561346362633</v>
      </c>
      <c r="CA38">
        <v>0.92529642732185202</v>
      </c>
      <c r="CB38">
        <v>0.91247932536631959</v>
      </c>
      <c r="CC38" t="s">
        <v>213</v>
      </c>
      <c r="CD38" t="s">
        <v>213</v>
      </c>
      <c r="CF38">
        <v>1.0184615384615385</v>
      </c>
      <c r="CG38">
        <v>1.1116504854368932</v>
      </c>
      <c r="CH38">
        <v>0.99585062240663891</v>
      </c>
      <c r="CI38">
        <v>1.1311475409836067</v>
      </c>
      <c r="CJ38">
        <v>1.1333333333333333</v>
      </c>
    </row>
    <row r="39" spans="1:88">
      <c r="A39">
        <v>3</v>
      </c>
      <c r="B39">
        <v>1444.79728010792</v>
      </c>
      <c r="C39">
        <v>3.7198940914945702</v>
      </c>
      <c r="D39">
        <v>3.7352234179485801</v>
      </c>
      <c r="E39">
        <v>3.7415842739967502</v>
      </c>
      <c r="F39" s="1">
        <v>6.7021127313514296E-4</v>
      </c>
      <c r="G39" s="1">
        <v>7.6403882208209498E-4</v>
      </c>
      <c r="H39">
        <v>3.3499487548625901</v>
      </c>
      <c r="I39">
        <v>3.3683399698143499</v>
      </c>
      <c r="J39">
        <v>3.36222078679332</v>
      </c>
      <c r="K39" s="1">
        <v>1.4177268840785001E-3</v>
      </c>
      <c r="L39">
        <v>1.92668571831027E-3</v>
      </c>
      <c r="M39">
        <v>0.90192350410620503</v>
      </c>
      <c r="N39">
        <v>0.90316583020567298</v>
      </c>
      <c r="O39" s="1">
        <v>0.902754236341621</v>
      </c>
      <c r="P39" s="1">
        <v>8.1806255639343592E-6</v>
      </c>
      <c r="Q39" s="1">
        <v>1.11963369953363E-5</v>
      </c>
      <c r="R39">
        <v>0.36994533663197199</v>
      </c>
      <c r="S39">
        <v>0.36688344813422902</v>
      </c>
      <c r="T39">
        <v>0.37936348720343199</v>
      </c>
      <c r="U39" s="1">
        <v>3.0392922806732201E-4</v>
      </c>
      <c r="V39" s="1">
        <v>4.6031772648667498E-4</v>
      </c>
      <c r="W39">
        <v>9.8076495893795607E-2</v>
      </c>
      <c r="X39">
        <v>9.6834169794327504E-2</v>
      </c>
      <c r="Y39" s="1">
        <v>9.7245763658379197E-2</v>
      </c>
      <c r="Z39" s="1">
        <v>8.1806255639344592E-6</v>
      </c>
      <c r="AA39" s="1">
        <v>1.11963369953364E-5</v>
      </c>
      <c r="AB39">
        <v>0.21671488729791299</v>
      </c>
      <c r="AC39">
        <v>0.20505419861996901</v>
      </c>
      <c r="AD39" s="1">
        <v>0.205777617800391</v>
      </c>
      <c r="AE39" s="1">
        <v>5.8969971362731797E-5</v>
      </c>
      <c r="AF39" s="1">
        <v>9.23046166832566E-5</v>
      </c>
      <c r="AG39">
        <v>0.405632822813143</v>
      </c>
      <c r="AH39">
        <v>0.24772871530277499</v>
      </c>
      <c r="AI39">
        <v>0.29926344521189102</v>
      </c>
      <c r="AJ39">
        <v>4.2092673148963599E-3</v>
      </c>
      <c r="AK39">
        <v>1.25126862150182E-2</v>
      </c>
      <c r="AL39">
        <v>0.96515452255273504</v>
      </c>
      <c r="AM39">
        <v>355.96718675499199</v>
      </c>
      <c r="AN39">
        <v>-9.9413580858548798</v>
      </c>
      <c r="AO39">
        <v>0.99293168617830996</v>
      </c>
      <c r="AP39">
        <v>49</v>
      </c>
      <c r="AQ39">
        <v>0.96515452255273504</v>
      </c>
      <c r="AR39">
        <v>0.99293168617831018</v>
      </c>
      <c r="AS39">
        <v>2</v>
      </c>
      <c r="AT39">
        <v>1</v>
      </c>
      <c r="AU39">
        <v>1</v>
      </c>
      <c r="AV39">
        <v>5</v>
      </c>
      <c r="AW39">
        <v>0.92</v>
      </c>
      <c r="AX39">
        <v>1.04</v>
      </c>
      <c r="AY39">
        <v>2</v>
      </c>
      <c r="AZ39">
        <v>2221</v>
      </c>
      <c r="BA39">
        <v>0.13043478260869565</v>
      </c>
      <c r="BB39">
        <v>0.89207697745352998</v>
      </c>
      <c r="BC39">
        <v>24100</v>
      </c>
      <c r="BD39">
        <v>86001.84</v>
      </c>
      <c r="BE39" t="s">
        <v>213</v>
      </c>
      <c r="BF39" t="s">
        <v>213</v>
      </c>
      <c r="BG39" t="s">
        <v>213</v>
      </c>
      <c r="BH39" t="s">
        <v>213</v>
      </c>
      <c r="BI39">
        <v>254.62</v>
      </c>
      <c r="BJ39">
        <v>73.111999999999995</v>
      </c>
      <c r="BK39">
        <v>163.22800000000001</v>
      </c>
      <c r="BL39">
        <v>747.30600000000004</v>
      </c>
      <c r="BM39">
        <v>214.6</v>
      </c>
      <c r="BN39">
        <v>0.34071718947793805</v>
      </c>
      <c r="BO39">
        <v>35.200000000000003</v>
      </c>
      <c r="BP39">
        <v>25</v>
      </c>
      <c r="BQ39">
        <v>25.8</v>
      </c>
      <c r="BR39">
        <v>15.6</v>
      </c>
      <c r="BS39">
        <v>3.5</v>
      </c>
      <c r="BT39">
        <v>1.0758928571428572</v>
      </c>
      <c r="BU39">
        <v>1.0916865027784095</v>
      </c>
      <c r="BV39" t="s">
        <v>213</v>
      </c>
      <c r="BW39" t="s">
        <v>213</v>
      </c>
      <c r="BX39" t="s">
        <v>213</v>
      </c>
      <c r="BY39" t="s">
        <v>213</v>
      </c>
      <c r="BZ39">
        <v>1.1023942503355415</v>
      </c>
      <c r="CA39">
        <v>1.0811226451364857</v>
      </c>
      <c r="CB39">
        <v>1.0885422571373315</v>
      </c>
      <c r="CC39" t="s">
        <v>213</v>
      </c>
      <c r="CD39" t="s">
        <v>213</v>
      </c>
      <c r="CF39">
        <v>1.0570570570570572</v>
      </c>
      <c r="CG39">
        <v>1.0548523206751055</v>
      </c>
      <c r="CH39">
        <v>1.0117647058823529</v>
      </c>
      <c r="CI39">
        <v>0.97499999999999998</v>
      </c>
      <c r="CJ39">
        <v>0.81395348837209303</v>
      </c>
    </row>
    <row r="40" spans="1:88">
      <c r="A40">
        <v>3</v>
      </c>
      <c r="B40">
        <v>1231.1040183543801</v>
      </c>
      <c r="C40">
        <v>3.7700273392774899</v>
      </c>
      <c r="D40">
        <v>3.7294894928656102</v>
      </c>
      <c r="E40">
        <v>3.7335944048539198</v>
      </c>
      <c r="F40" s="1">
        <v>4.6753064928764201E-4</v>
      </c>
      <c r="G40" s="1">
        <v>1.1162516473643799E-3</v>
      </c>
      <c r="H40">
        <v>3.4828467501309999</v>
      </c>
      <c r="I40">
        <v>3.43669059333312</v>
      </c>
      <c r="J40">
        <v>3.4420620470232701</v>
      </c>
      <c r="K40" s="1">
        <v>6.93438357792023E-4</v>
      </c>
      <c r="L40" s="1">
        <v>1.0823334972055699E-3</v>
      </c>
      <c r="M40">
        <v>0.91055446667693696</v>
      </c>
      <c r="N40">
        <v>0.90764656662996401</v>
      </c>
      <c r="O40" s="1">
        <v>0.90798977834936401</v>
      </c>
      <c r="P40" s="1">
        <v>3.43096682312856E-6</v>
      </c>
      <c r="Q40" s="1">
        <v>5.2857406910448101E-6</v>
      </c>
      <c r="R40">
        <v>0.28718058914649203</v>
      </c>
      <c r="S40">
        <v>0.29279889953249899</v>
      </c>
      <c r="T40">
        <v>0.29153235783065401</v>
      </c>
      <c r="U40" s="1">
        <v>3.6858697520234798E-4</v>
      </c>
      <c r="V40" s="1">
        <v>5.4267921691831297E-4</v>
      </c>
      <c r="W40">
        <v>8.9445533323063195E-2</v>
      </c>
      <c r="X40">
        <v>9.2353433370036001E-2</v>
      </c>
      <c r="Y40" s="1">
        <v>9.2010221650635798E-2</v>
      </c>
      <c r="Z40" s="1">
        <v>3.4309668231285401E-6</v>
      </c>
      <c r="AA40" s="1">
        <v>5.2857406910448499E-6</v>
      </c>
      <c r="AB40">
        <v>0.22407397774844501</v>
      </c>
      <c r="AC40">
        <v>0.23476338486250101</v>
      </c>
      <c r="AD40" s="1">
        <v>0.248678389111369</v>
      </c>
      <c r="AE40" s="1">
        <v>6.5471359516435404E-5</v>
      </c>
      <c r="AF40">
        <v>1.0080474745955101E-4</v>
      </c>
      <c r="AG40">
        <v>0.302905807286736</v>
      </c>
      <c r="AH40">
        <v>0.454254471794104</v>
      </c>
      <c r="AI40">
        <v>0.54850154996973799</v>
      </c>
      <c r="AJ40">
        <v>2.0316756738034099E-3</v>
      </c>
      <c r="AK40">
        <v>7.0192337308599096E-3</v>
      </c>
      <c r="AL40">
        <v>0.95536380251998898</v>
      </c>
      <c r="AM40">
        <v>463.32758579781898</v>
      </c>
      <c r="AN40">
        <v>-8.8385401495102194</v>
      </c>
      <c r="AO40">
        <v>0.992418375612518</v>
      </c>
      <c r="AP40">
        <v>45</v>
      </c>
      <c r="AQ40">
        <v>0.95536380251998898</v>
      </c>
      <c r="AR40">
        <v>0.99241837561251756</v>
      </c>
      <c r="AS40">
        <v>1</v>
      </c>
      <c r="AT40">
        <v>1</v>
      </c>
      <c r="AU40">
        <v>5</v>
      </c>
      <c r="AV40">
        <v>6</v>
      </c>
      <c r="AW40">
        <v>0.94</v>
      </c>
      <c r="AX40">
        <v>1</v>
      </c>
      <c r="AY40">
        <v>1</v>
      </c>
      <c r="AZ40">
        <v>2221</v>
      </c>
      <c r="BA40">
        <v>6.3829787234042618E-2</v>
      </c>
      <c r="BB40">
        <v>0.90409955526142505</v>
      </c>
      <c r="BC40">
        <v>23400</v>
      </c>
      <c r="BD40">
        <v>75172.929999999993</v>
      </c>
      <c r="BE40" t="s">
        <v>213</v>
      </c>
      <c r="BF40" t="s">
        <v>213</v>
      </c>
      <c r="BG40" t="s">
        <v>213</v>
      </c>
      <c r="BH40" t="s">
        <v>213</v>
      </c>
      <c r="BI40">
        <v>398.34</v>
      </c>
      <c r="BJ40">
        <v>127.661</v>
      </c>
      <c r="BK40">
        <v>296.93599999999998</v>
      </c>
      <c r="BL40">
        <v>1154.691</v>
      </c>
      <c r="BM40">
        <v>370.1</v>
      </c>
      <c r="BN40">
        <v>0.34497540900552615</v>
      </c>
      <c r="BO40">
        <v>41.3</v>
      </c>
      <c r="BP40">
        <v>32.700000000000003</v>
      </c>
      <c r="BQ40">
        <v>27.7</v>
      </c>
      <c r="BR40">
        <v>19.100000000000001</v>
      </c>
      <c r="BS40">
        <v>4.4000000000000004</v>
      </c>
      <c r="BT40">
        <v>1.0684931506849316</v>
      </c>
      <c r="BU40">
        <v>1.0813157446928483</v>
      </c>
      <c r="BV40" t="s">
        <v>213</v>
      </c>
      <c r="BW40" t="s">
        <v>213</v>
      </c>
      <c r="BX40" t="s">
        <v>213</v>
      </c>
      <c r="BY40" t="s">
        <v>213</v>
      </c>
      <c r="BZ40">
        <v>0.98477132262051914</v>
      </c>
      <c r="CA40">
        <v>0.96781799160007886</v>
      </c>
      <c r="CB40">
        <v>0.95012223061268886</v>
      </c>
      <c r="CC40" t="s">
        <v>213</v>
      </c>
      <c r="CD40" t="s">
        <v>213</v>
      </c>
      <c r="CF40">
        <v>1.0616966580976863</v>
      </c>
      <c r="CG40">
        <v>1.1010101010101012</v>
      </c>
      <c r="CH40">
        <v>1.0452830188679245</v>
      </c>
      <c r="CI40">
        <v>1.1040462427745665</v>
      </c>
      <c r="CJ40">
        <v>1.375</v>
      </c>
    </row>
    <row r="41" spans="1:88">
      <c r="A41">
        <v>3</v>
      </c>
      <c r="B41">
        <v>695.69590532030804</v>
      </c>
      <c r="C41">
        <v>3.52452786496139</v>
      </c>
      <c r="D41">
        <v>3.4967830183339501</v>
      </c>
      <c r="E41">
        <v>3.4696078851833301</v>
      </c>
      <c r="F41" s="1">
        <v>4.0621170756704398E-4</v>
      </c>
      <c r="G41" s="1">
        <v>7.7498349282351196E-4</v>
      </c>
      <c r="H41">
        <v>3.30022408794609</v>
      </c>
      <c r="I41">
        <v>3.2834671920615799</v>
      </c>
      <c r="J41">
        <v>3.2375120642344601</v>
      </c>
      <c r="K41" s="1">
        <v>7.1882081268683103E-4</v>
      </c>
      <c r="L41">
        <v>1.9139776634375799E-3</v>
      </c>
      <c r="M41">
        <v>0.89848421971290904</v>
      </c>
      <c r="N41">
        <v>0.89729824017841198</v>
      </c>
      <c r="O41" s="1">
        <v>0.89397415134403002</v>
      </c>
      <c r="P41" s="1">
        <v>3.7155346098591001E-6</v>
      </c>
      <c r="Q41" s="1">
        <v>9.10703167240746E-6</v>
      </c>
      <c r="R41">
        <v>0.22430377701530599</v>
      </c>
      <c r="S41">
        <v>0.21331582627236401</v>
      </c>
      <c r="T41">
        <v>0.23209582094887499</v>
      </c>
      <c r="U41" s="1">
        <v>1.4221751107504899E-4</v>
      </c>
      <c r="V41" s="1">
        <v>4.5320119413299199E-4</v>
      </c>
      <c r="W41">
        <v>0.101515780287091</v>
      </c>
      <c r="X41">
        <v>0.102701759821588</v>
      </c>
      <c r="Y41" s="1">
        <v>0.10602584865597001</v>
      </c>
      <c r="Z41" s="1">
        <v>3.7155346098590002E-6</v>
      </c>
      <c r="AA41" s="1">
        <v>9.1070316724074295E-6</v>
      </c>
      <c r="AB41">
        <v>0.49730993343927798</v>
      </c>
      <c r="AC41">
        <v>0.50310120207250697</v>
      </c>
      <c r="AD41" s="1">
        <v>0.51707109144653496</v>
      </c>
      <c r="AE41" s="1">
        <v>5.5184295974116498E-5</v>
      </c>
      <c r="AF41">
        <v>2.8636819035846798E-4</v>
      </c>
      <c r="AG41">
        <v>2.32280897717848E-2</v>
      </c>
      <c r="AH41">
        <v>7.66394014393946E-2</v>
      </c>
      <c r="AI41">
        <v>0.20004797165674801</v>
      </c>
      <c r="AJ41">
        <v>4.6234233464662201E-3</v>
      </c>
      <c r="AK41">
        <v>1.37984807938051E-2</v>
      </c>
      <c r="AL41">
        <v>0.97578494255042503</v>
      </c>
      <c r="AM41">
        <v>55.892455614946797</v>
      </c>
      <c r="AN41">
        <v>-3.5694167289507801</v>
      </c>
      <c r="AO41">
        <v>0.99510938567000795</v>
      </c>
      <c r="AP41">
        <v>40</v>
      </c>
      <c r="AQ41">
        <v>0.96</v>
      </c>
      <c r="AR41">
        <v>0.99660394680108244</v>
      </c>
      <c r="AS41">
        <v>1</v>
      </c>
      <c r="AT41">
        <v>1</v>
      </c>
      <c r="AU41">
        <v>3</v>
      </c>
      <c r="AV41">
        <v>12</v>
      </c>
      <c r="AW41">
        <v>0.92</v>
      </c>
      <c r="AX41">
        <v>0.97</v>
      </c>
      <c r="AY41">
        <v>2</v>
      </c>
      <c r="AZ41">
        <v>2222</v>
      </c>
      <c r="BA41">
        <v>5.4347826086956444E-2</v>
      </c>
      <c r="BB41">
        <v>0.84522572078450198</v>
      </c>
      <c r="BC41">
        <v>22200</v>
      </c>
      <c r="BD41">
        <v>39559.25</v>
      </c>
      <c r="BE41" t="s">
        <v>213</v>
      </c>
      <c r="BF41" t="s">
        <v>213</v>
      </c>
      <c r="BG41" t="s">
        <v>213</v>
      </c>
      <c r="BH41" t="s">
        <v>213</v>
      </c>
      <c r="BI41">
        <v>73.290000000000006</v>
      </c>
      <c r="BJ41">
        <v>42.125999999999998</v>
      </c>
      <c r="BK41">
        <v>96.117999999999995</v>
      </c>
      <c r="BL41">
        <v>280.24</v>
      </c>
      <c r="BM41">
        <v>161.1</v>
      </c>
      <c r="BN41">
        <v>0.26152583499857268</v>
      </c>
      <c r="BO41">
        <v>32.200000000000003</v>
      </c>
      <c r="BP41">
        <v>21.2</v>
      </c>
      <c r="BQ41">
        <v>23.1</v>
      </c>
      <c r="BR41">
        <v>12.2</v>
      </c>
      <c r="BS41">
        <v>3.3</v>
      </c>
      <c r="BT41">
        <v>1.0776699029126213</v>
      </c>
      <c r="BU41">
        <v>1.0934865828366342</v>
      </c>
      <c r="BV41" t="s">
        <v>213</v>
      </c>
      <c r="BW41" t="s">
        <v>213</v>
      </c>
      <c r="BX41" t="s">
        <v>213</v>
      </c>
      <c r="BY41" t="s">
        <v>213</v>
      </c>
      <c r="BZ41">
        <v>0.70825280247390798</v>
      </c>
      <c r="CA41">
        <v>0.69666600515975385</v>
      </c>
      <c r="CB41">
        <v>0.70035922209835244</v>
      </c>
      <c r="CC41" t="s">
        <v>213</v>
      </c>
      <c r="CD41" t="s">
        <v>213</v>
      </c>
      <c r="CF41">
        <v>0.99382716049382724</v>
      </c>
      <c r="CG41">
        <v>0.91379310344827591</v>
      </c>
      <c r="CH41">
        <v>0.95454545454545459</v>
      </c>
      <c r="CI41">
        <v>0.81333333333333324</v>
      </c>
      <c r="CJ41">
        <v>0.94285714285714284</v>
      </c>
    </row>
    <row r="42" spans="1:88">
      <c r="A42">
        <v>3</v>
      </c>
      <c r="B42">
        <v>1265.5708900152799</v>
      </c>
      <c r="C42">
        <v>3.82477550126106</v>
      </c>
      <c r="D42">
        <v>3.8357785487885798</v>
      </c>
      <c r="E42">
        <v>3.83493609748324</v>
      </c>
      <c r="F42" s="1">
        <v>4.9036233953478196E-4</v>
      </c>
      <c r="G42" s="1">
        <v>8.4712208340506103E-4</v>
      </c>
      <c r="H42">
        <v>3.5184955993216902</v>
      </c>
      <c r="I42">
        <v>3.5287360256770102</v>
      </c>
      <c r="J42">
        <v>3.5340503775521501</v>
      </c>
      <c r="K42" s="1">
        <v>7.3892511847173002E-4</v>
      </c>
      <c r="L42" s="1">
        <v>1.13338403112613E-3</v>
      </c>
      <c r="M42">
        <v>0.91273757354452401</v>
      </c>
      <c r="N42">
        <v>0.91335477985629798</v>
      </c>
      <c r="O42" s="1">
        <v>0.91367336148855804</v>
      </c>
      <c r="P42" s="1">
        <v>3.1758844473564598E-6</v>
      </c>
      <c r="Q42" s="1">
        <v>4.7994688310647697E-6</v>
      </c>
      <c r="R42">
        <v>0.30627990193937399</v>
      </c>
      <c r="S42">
        <v>0.30704252311156799</v>
      </c>
      <c r="T42">
        <v>0.30088571993108598</v>
      </c>
      <c r="U42" s="1">
        <v>1.80673513558552E-4</v>
      </c>
      <c r="V42" s="1">
        <v>1.64422257807926E-4</v>
      </c>
      <c r="W42">
        <v>8.7262426455476494E-2</v>
      </c>
      <c r="X42">
        <v>8.6645220143702406E-2</v>
      </c>
      <c r="Y42" s="1">
        <v>8.6326638511441997E-2</v>
      </c>
      <c r="Z42" s="1">
        <v>3.1758844473564501E-6</v>
      </c>
      <c r="AA42" s="1">
        <v>4.7994688310647604E-6</v>
      </c>
      <c r="AB42">
        <v>0.138756448166095</v>
      </c>
      <c r="AC42">
        <v>0.137188237774898</v>
      </c>
      <c r="AD42" s="1">
        <v>0.149603483779646</v>
      </c>
      <c r="AE42" s="1">
        <v>8.0507974059534806E-5</v>
      </c>
      <c r="AF42">
        <v>1.4473886863768399E-4</v>
      </c>
      <c r="AG42">
        <v>-0.22334648388504</v>
      </c>
      <c r="AH42">
        <v>-0.27606900309131999</v>
      </c>
      <c r="AI42">
        <v>-0.14638007564388</v>
      </c>
      <c r="AJ42">
        <v>4.0576587329776304E-3</v>
      </c>
      <c r="AK42">
        <v>4.1039935671256002E-3</v>
      </c>
      <c r="AL42">
        <v>0.96017979106851103</v>
      </c>
      <c r="AM42">
        <v>369.58120263269598</v>
      </c>
      <c r="AN42">
        <v>-7.9156752487149902</v>
      </c>
      <c r="AO42">
        <v>0.99325042644075501</v>
      </c>
      <c r="AP42">
        <v>50</v>
      </c>
      <c r="AQ42">
        <v>0.96017979106851103</v>
      </c>
      <c r="AR42">
        <v>0.9932504264407549</v>
      </c>
      <c r="AS42">
        <v>1</v>
      </c>
      <c r="AT42">
        <v>1</v>
      </c>
      <c r="AU42">
        <v>5</v>
      </c>
      <c r="AV42">
        <v>6</v>
      </c>
      <c r="AW42">
        <v>0.9</v>
      </c>
      <c r="AX42">
        <v>1.02</v>
      </c>
      <c r="AY42">
        <v>2</v>
      </c>
      <c r="AZ42">
        <v>2222</v>
      </c>
      <c r="BA42">
        <v>0.13333333333333333</v>
      </c>
      <c r="BB42">
        <v>0.91722884702677698</v>
      </c>
      <c r="BC42">
        <v>24200</v>
      </c>
      <c r="BD42">
        <v>77847.960000000006</v>
      </c>
      <c r="BE42" t="s">
        <v>213</v>
      </c>
      <c r="BF42" t="s">
        <v>213</v>
      </c>
      <c r="BG42" t="s">
        <v>213</v>
      </c>
      <c r="BH42" t="s">
        <v>213</v>
      </c>
      <c r="BI42">
        <v>202.03</v>
      </c>
      <c r="BJ42">
        <v>64.117999999999995</v>
      </c>
      <c r="BK42">
        <v>143.12100000000001</v>
      </c>
      <c r="BL42">
        <v>887.42499999999995</v>
      </c>
      <c r="BM42">
        <v>281.60000000000002</v>
      </c>
      <c r="BN42">
        <v>0.22765867538101814</v>
      </c>
      <c r="BO42">
        <v>38.4</v>
      </c>
      <c r="BP42">
        <v>25.5</v>
      </c>
      <c r="BQ42">
        <v>28.3</v>
      </c>
      <c r="BR42">
        <v>15.3</v>
      </c>
      <c r="BS42">
        <v>3.7</v>
      </c>
      <c r="BT42">
        <v>1.0852017937219731</v>
      </c>
      <c r="BU42">
        <v>1.100621963136893</v>
      </c>
      <c r="BV42" t="s">
        <v>213</v>
      </c>
      <c r="BW42" t="s">
        <v>213</v>
      </c>
      <c r="BX42" t="s">
        <v>213</v>
      </c>
      <c r="BY42" t="s">
        <v>213</v>
      </c>
      <c r="BZ42">
        <v>1.2898550724637681</v>
      </c>
      <c r="CA42">
        <v>1.2641810761253178</v>
      </c>
      <c r="CB42">
        <v>1.2084350065436738</v>
      </c>
      <c r="CC42" t="s">
        <v>213</v>
      </c>
      <c r="CD42" t="s">
        <v>213</v>
      </c>
      <c r="CF42">
        <v>1.0786516853932584</v>
      </c>
      <c r="CG42">
        <v>1.0240963855421688</v>
      </c>
      <c r="CH42">
        <v>1.0760456273764258</v>
      </c>
      <c r="CI42">
        <v>0.97452229299363069</v>
      </c>
      <c r="CJ42">
        <v>1</v>
      </c>
    </row>
    <row r="43" spans="1:88">
      <c r="A43">
        <v>3</v>
      </c>
      <c r="B43">
        <v>1172.882644644</v>
      </c>
      <c r="C43">
        <v>3.85732972637356</v>
      </c>
      <c r="D43">
        <v>3.7901586286840798</v>
      </c>
      <c r="E43">
        <v>3.7885457754246601</v>
      </c>
      <c r="F43" s="1">
        <v>1.1284974356886399E-3</v>
      </c>
      <c r="G43" s="1">
        <v>1.03097227110604E-3</v>
      </c>
      <c r="H43">
        <v>3.5828453514035501</v>
      </c>
      <c r="I43">
        <v>3.4960163054937898</v>
      </c>
      <c r="J43">
        <v>3.49890169620994</v>
      </c>
      <c r="K43" s="1">
        <v>1.58517107250621E-3</v>
      </c>
      <c r="L43">
        <v>1.8265706861301601E-3</v>
      </c>
      <c r="M43">
        <v>0.91654428555169898</v>
      </c>
      <c r="N43">
        <v>0.91136724951252901</v>
      </c>
      <c r="O43" s="1">
        <v>0.91154433790501599</v>
      </c>
      <c r="P43" s="1">
        <v>7.7730298889434507E-6</v>
      </c>
      <c r="Q43" s="1">
        <v>8.7335582946225102E-6</v>
      </c>
      <c r="R43">
        <v>0.27448437497000699</v>
      </c>
      <c r="S43">
        <v>0.29414232319029798</v>
      </c>
      <c r="T43">
        <v>0.28964407921471302</v>
      </c>
      <c r="U43" s="1">
        <v>1.5702571589330599E-4</v>
      </c>
      <c r="V43" s="1">
        <v>3.3163755555852401E-4</v>
      </c>
      <c r="W43">
        <v>8.3455714448300605E-2</v>
      </c>
      <c r="X43">
        <v>8.8632750487471504E-2</v>
      </c>
      <c r="Y43" s="1">
        <v>8.8455662094984094E-2</v>
      </c>
      <c r="Z43" s="1">
        <v>7.7730298889434998E-6</v>
      </c>
      <c r="AA43" s="1">
        <v>8.7335582946224797E-6</v>
      </c>
      <c r="AB43">
        <v>0.205236845657325</v>
      </c>
      <c r="AC43">
        <v>0.21519098475797899</v>
      </c>
      <c r="AD43">
        <v>0.20015940126613899</v>
      </c>
      <c r="AE43">
        <v>1.5080048457205E-4</v>
      </c>
      <c r="AF43">
        <v>1.57783785151093E-4</v>
      </c>
      <c r="AG43">
        <v>0.18337693475304401</v>
      </c>
      <c r="AH43">
        <v>0.30655143271947299</v>
      </c>
      <c r="AI43">
        <v>0.160900034329405</v>
      </c>
      <c r="AJ43">
        <v>1.32633883991118E-2</v>
      </c>
      <c r="AK43">
        <v>1.01602700107228E-2</v>
      </c>
      <c r="AL43">
        <v>0.975081808059029</v>
      </c>
      <c r="AM43">
        <v>252.732519430548</v>
      </c>
      <c r="AN43">
        <v>-15.4582855781102</v>
      </c>
      <c r="AO43">
        <v>0.98746230715862204</v>
      </c>
      <c r="AP43">
        <v>45</v>
      </c>
      <c r="AQ43">
        <v>0.975081808059029</v>
      </c>
      <c r="AR43">
        <v>0.98746230715862215</v>
      </c>
      <c r="AS43">
        <v>1</v>
      </c>
      <c r="AT43">
        <v>1</v>
      </c>
      <c r="AU43">
        <v>1</v>
      </c>
      <c r="AV43">
        <v>2</v>
      </c>
      <c r="AW43">
        <v>0.88</v>
      </c>
      <c r="AX43">
        <v>1</v>
      </c>
      <c r="AY43">
        <v>2</v>
      </c>
      <c r="AZ43">
        <v>2222</v>
      </c>
      <c r="BA43">
        <v>0.13636363636363635</v>
      </c>
      <c r="BB43">
        <v>0.92503575604821897</v>
      </c>
      <c r="BC43">
        <v>24000</v>
      </c>
      <c r="BD43">
        <v>68832.61</v>
      </c>
      <c r="BE43" t="s">
        <v>213</v>
      </c>
      <c r="BF43" t="s">
        <v>213</v>
      </c>
      <c r="BG43" t="s">
        <v>213</v>
      </c>
      <c r="BH43" t="s">
        <v>213</v>
      </c>
      <c r="BI43">
        <v>341.57</v>
      </c>
      <c r="BJ43">
        <v>121.544</v>
      </c>
      <c r="BK43">
        <v>266.53899999999999</v>
      </c>
      <c r="BL43">
        <v>2720.2269999999999</v>
      </c>
      <c r="BM43">
        <v>968</v>
      </c>
      <c r="BN43">
        <v>0.12556672660039034</v>
      </c>
      <c r="BO43">
        <v>41.7</v>
      </c>
      <c r="BP43">
        <v>31.8</v>
      </c>
      <c r="BQ43">
        <v>29</v>
      </c>
      <c r="BR43">
        <v>19.100000000000001</v>
      </c>
      <c r="BS43">
        <v>5.9</v>
      </c>
      <c r="BT43">
        <v>1.0762331838565022</v>
      </c>
      <c r="BU43">
        <v>1.0922563815551345</v>
      </c>
      <c r="BV43" t="s">
        <v>213</v>
      </c>
      <c r="BW43" t="s">
        <v>213</v>
      </c>
      <c r="BX43" t="s">
        <v>213</v>
      </c>
      <c r="BY43" t="s">
        <v>213</v>
      </c>
      <c r="BZ43">
        <v>0.95381307419507966</v>
      </c>
      <c r="CA43">
        <v>0.93100780537874095</v>
      </c>
      <c r="CB43">
        <v>0.92113921163403112</v>
      </c>
      <c r="CC43" t="s">
        <v>213</v>
      </c>
      <c r="CD43" t="s">
        <v>213</v>
      </c>
      <c r="CF43">
        <v>0.99049881235154402</v>
      </c>
      <c r="CG43">
        <v>1.0743243243243243</v>
      </c>
      <c r="CH43">
        <v>0.91194968553459121</v>
      </c>
      <c r="CI43">
        <v>0.98963730569948194</v>
      </c>
      <c r="CJ43">
        <v>1.0350877192982457</v>
      </c>
    </row>
    <row r="44" spans="1:88">
      <c r="A44">
        <v>3</v>
      </c>
      <c r="B44">
        <v>300.63763047915899</v>
      </c>
      <c r="C44">
        <v>3.6429033020981501</v>
      </c>
      <c r="D44">
        <v>3.6328890207215201</v>
      </c>
      <c r="E44">
        <v>3.6842566940432402</v>
      </c>
      <c r="F44" s="1">
        <v>1.67610221100004E-4</v>
      </c>
      <c r="G44" s="1">
        <v>5.0070264563395798E-4</v>
      </c>
      <c r="H44">
        <v>3.3558283491219099</v>
      </c>
      <c r="I44">
        <v>3.3524147254066601</v>
      </c>
      <c r="J44">
        <v>3.4298910469224699</v>
      </c>
      <c r="K44" s="1">
        <v>7.4891102923073404E-4</v>
      </c>
      <c r="L44">
        <v>1.8931558163685399E-3</v>
      </c>
      <c r="M44">
        <v>0.90232239405445003</v>
      </c>
      <c r="N44">
        <v>0.90209100116057594</v>
      </c>
      <c r="O44" s="1">
        <v>0.90721026957173001</v>
      </c>
      <c r="P44" s="1">
        <v>3.4679585793289299E-6</v>
      </c>
      <c r="Q44" s="1">
        <v>9.5795032066680196E-6</v>
      </c>
      <c r="R44">
        <v>0.28707495297624502</v>
      </c>
      <c r="S44">
        <v>0.28047429531485502</v>
      </c>
      <c r="T44">
        <v>0.25436564712076898</v>
      </c>
      <c r="U44" s="1">
        <v>2.15176228348015E-4</v>
      </c>
      <c r="V44" s="1">
        <v>7.9418595426760199E-4</v>
      </c>
      <c r="W44">
        <v>9.7677605945549598E-2</v>
      </c>
      <c r="X44">
        <v>9.7908998839424305E-2</v>
      </c>
      <c r="Y44" s="1">
        <v>9.2789730428270004E-2</v>
      </c>
      <c r="Z44" s="1">
        <v>3.46795857932889E-6</v>
      </c>
      <c r="AA44" s="1">
        <v>9.5795032066679993E-6</v>
      </c>
      <c r="AB44">
        <v>0.176545069891795</v>
      </c>
      <c r="AC44">
        <v>0.178856172190031</v>
      </c>
      <c r="AD44" s="1">
        <v>0.179781864319873</v>
      </c>
      <c r="AE44" s="1">
        <v>5.2527467241711197E-5</v>
      </c>
      <c r="AF44">
        <v>1.10431824054702E-4</v>
      </c>
      <c r="AG44">
        <v>1.31654511124009E-3</v>
      </c>
      <c r="AH44">
        <v>3.2350915060273197E-2</v>
      </c>
      <c r="AI44">
        <v>-1.88910361767086E-3</v>
      </c>
      <c r="AJ44">
        <v>7.1132027091979E-3</v>
      </c>
      <c r="AK44">
        <v>1.1211629373986899E-2</v>
      </c>
      <c r="AL44">
        <v>0.88068808805444099</v>
      </c>
      <c r="AM44">
        <v>200.84632738666801</v>
      </c>
      <c r="AN44">
        <v>-7.43936468153397</v>
      </c>
      <c r="AO44">
        <v>0.97490977399269796</v>
      </c>
      <c r="AP44">
        <v>45</v>
      </c>
      <c r="AQ44">
        <v>0.88068808805444099</v>
      </c>
      <c r="AR44">
        <v>0.97490977399269751</v>
      </c>
      <c r="AS44">
        <v>2</v>
      </c>
      <c r="AT44">
        <v>1</v>
      </c>
      <c r="AU44">
        <v>2</v>
      </c>
      <c r="AV44">
        <v>5</v>
      </c>
      <c r="AW44">
        <v>0.94</v>
      </c>
      <c r="AX44">
        <v>0.94</v>
      </c>
      <c r="AY44">
        <v>0</v>
      </c>
      <c r="AZ44">
        <v>2223</v>
      </c>
      <c r="BA44">
        <v>0</v>
      </c>
      <c r="BB44">
        <v>0.873613626345349</v>
      </c>
      <c r="BC44">
        <v>21700</v>
      </c>
      <c r="BD44">
        <v>16294.73</v>
      </c>
      <c r="BE44" t="s">
        <v>213</v>
      </c>
      <c r="BF44" t="s">
        <v>213</v>
      </c>
      <c r="BG44" t="s">
        <v>213</v>
      </c>
      <c r="BH44" t="s">
        <v>213</v>
      </c>
      <c r="BI44">
        <v>27.94</v>
      </c>
      <c r="BJ44">
        <v>37.909999999999997</v>
      </c>
      <c r="BK44">
        <v>87.917000000000002</v>
      </c>
      <c r="BL44">
        <v>110.712</v>
      </c>
      <c r="BM44">
        <v>150.19999999999999</v>
      </c>
      <c r="BN44">
        <v>0.25236650046968712</v>
      </c>
      <c r="BO44">
        <v>33.1</v>
      </c>
      <c r="BP44">
        <v>23.6</v>
      </c>
      <c r="BQ44">
        <v>24.4</v>
      </c>
      <c r="BR44">
        <v>15</v>
      </c>
      <c r="BS44" t="s">
        <v>213</v>
      </c>
      <c r="BT44">
        <v>1.0689655172413792</v>
      </c>
      <c r="BU44">
        <v>1.0764557166063635</v>
      </c>
      <c r="BV44" t="s">
        <v>213</v>
      </c>
      <c r="BW44" t="s">
        <v>213</v>
      </c>
      <c r="BX44" t="s">
        <v>213</v>
      </c>
      <c r="BY44" t="s">
        <v>213</v>
      </c>
      <c r="BZ44">
        <v>0.48812019566736548</v>
      </c>
      <c r="CA44">
        <v>0.48181286698355402</v>
      </c>
      <c r="CB44">
        <v>0.50532238967249488</v>
      </c>
      <c r="CC44" t="s">
        <v>213</v>
      </c>
      <c r="CD44" t="s">
        <v>213</v>
      </c>
      <c r="CF44">
        <v>1</v>
      </c>
      <c r="CG44">
        <v>0.98744769874477001</v>
      </c>
      <c r="CH44">
        <v>1</v>
      </c>
      <c r="CI44">
        <v>0.99337748344370869</v>
      </c>
      <c r="CJ44" t="s">
        <v>213</v>
      </c>
    </row>
    <row r="45" spans="1:88">
      <c r="A45">
        <v>3</v>
      </c>
      <c r="B45">
        <v>2561.8705701362201</v>
      </c>
      <c r="C45">
        <v>3.8325566050458999</v>
      </c>
      <c r="D45">
        <v>3.8123743541606201</v>
      </c>
      <c r="E45">
        <v>3.7957303153985702</v>
      </c>
      <c r="F45" s="1">
        <v>1.30693207349782E-3</v>
      </c>
      <c r="G45" s="1">
        <v>8.1466068219340402E-4</v>
      </c>
      <c r="H45">
        <v>3.4971123229920802</v>
      </c>
      <c r="I45">
        <v>3.4721810314919899</v>
      </c>
      <c r="J45">
        <v>3.4454514684703801</v>
      </c>
      <c r="K45">
        <v>2.20612925494989E-3</v>
      </c>
      <c r="L45">
        <v>2.1641784292101198E-3</v>
      </c>
      <c r="M45">
        <v>0.91143455837004195</v>
      </c>
      <c r="N45">
        <v>0.90989075328376001</v>
      </c>
      <c r="O45" s="1">
        <v>0.90820569048457001</v>
      </c>
      <c r="P45" s="1">
        <v>1.18270877121665E-5</v>
      </c>
      <c r="Q45" s="1">
        <v>1.1565772756442599E-5</v>
      </c>
      <c r="R45">
        <v>0.33544428205382298</v>
      </c>
      <c r="S45">
        <v>0.340193322668632</v>
      </c>
      <c r="T45">
        <v>0.35027884692818401</v>
      </c>
      <c r="U45" s="1">
        <v>1.5044497940030501E-4</v>
      </c>
      <c r="V45" s="1">
        <v>7.6109058208670595E-4</v>
      </c>
      <c r="W45">
        <v>8.8565441629958094E-2</v>
      </c>
      <c r="X45">
        <v>9.0109246716240099E-2</v>
      </c>
      <c r="Y45" s="1">
        <v>9.1794309515429495E-2</v>
      </c>
      <c r="Z45" s="1">
        <v>1.18270877121665E-5</v>
      </c>
      <c r="AA45" s="1">
        <v>1.1565772756442699E-5</v>
      </c>
      <c r="AB45">
        <v>0.19705497425829099</v>
      </c>
      <c r="AC45">
        <v>0.20374576490185201</v>
      </c>
      <c r="AD45">
        <v>0.20488944566681899</v>
      </c>
      <c r="AE45">
        <v>1.7736341028299799E-4</v>
      </c>
      <c r="AF45">
        <v>1.4568622326531199E-4</v>
      </c>
      <c r="AG45">
        <v>0.20474841005184799</v>
      </c>
      <c r="AH45">
        <v>0.294461605733083</v>
      </c>
      <c r="AI45">
        <v>0.24655775497597501</v>
      </c>
      <c r="AJ45">
        <v>2.5603370249766898E-2</v>
      </c>
      <c r="AK45">
        <v>8.6793806717894301E-3</v>
      </c>
      <c r="AL45">
        <v>1.0055926309616801</v>
      </c>
      <c r="AM45">
        <v>93.420366647926102</v>
      </c>
      <c r="AN45">
        <v>2.5580478553930601</v>
      </c>
      <c r="AO45">
        <v>1.0011160323542501</v>
      </c>
      <c r="AP45">
        <v>50</v>
      </c>
      <c r="AQ45">
        <v>0.96</v>
      </c>
      <c r="AR45">
        <v>0.98984640076795305</v>
      </c>
      <c r="AS45">
        <v>2</v>
      </c>
      <c r="AT45">
        <v>1</v>
      </c>
      <c r="AU45">
        <v>1</v>
      </c>
      <c r="AV45">
        <v>4</v>
      </c>
      <c r="AW45">
        <v>0.94</v>
      </c>
      <c r="AX45">
        <v>1.06</v>
      </c>
      <c r="AY45">
        <v>2</v>
      </c>
      <c r="AZ45">
        <v>2222</v>
      </c>
      <c r="BA45">
        <v>0.12765957446808524</v>
      </c>
      <c r="BB45">
        <v>0.91909485271804103</v>
      </c>
      <c r="BC45">
        <v>27100</v>
      </c>
      <c r="BD45">
        <v>167875.76</v>
      </c>
      <c r="BE45" t="s">
        <v>213</v>
      </c>
      <c r="BF45" t="s">
        <v>213</v>
      </c>
      <c r="BG45" t="s">
        <v>213</v>
      </c>
      <c r="BH45" t="s">
        <v>213</v>
      </c>
      <c r="BI45">
        <v>1588.58</v>
      </c>
      <c r="BJ45">
        <v>261.88400000000001</v>
      </c>
      <c r="BK45">
        <v>575.55200000000002</v>
      </c>
      <c r="BL45">
        <v>3967.4659999999999</v>
      </c>
      <c r="BM45">
        <v>654.1</v>
      </c>
      <c r="BN45">
        <v>0.40040166695820456</v>
      </c>
      <c r="BO45">
        <v>42.3</v>
      </c>
      <c r="BP45">
        <v>30.5</v>
      </c>
      <c r="BQ45">
        <v>31</v>
      </c>
      <c r="BR45">
        <v>19.3</v>
      </c>
      <c r="BS45">
        <v>5.6</v>
      </c>
      <c r="BT45">
        <v>1.092741935483871</v>
      </c>
      <c r="BU45">
        <v>1.0988842783051671</v>
      </c>
      <c r="BV45" t="s">
        <v>213</v>
      </c>
      <c r="BW45" t="s">
        <v>213</v>
      </c>
      <c r="BX45" t="s">
        <v>213</v>
      </c>
      <c r="BY45" t="s">
        <v>213</v>
      </c>
      <c r="BZ45">
        <v>1.1098318394265634</v>
      </c>
      <c r="CA45">
        <v>1.0911287768944886</v>
      </c>
      <c r="CB45">
        <v>1.101952510233543</v>
      </c>
      <c r="CC45" t="s">
        <v>213</v>
      </c>
      <c r="CD45" t="s">
        <v>213</v>
      </c>
      <c r="CF45">
        <v>1.1340482573726542</v>
      </c>
      <c r="CG45">
        <v>1.1380597014925373</v>
      </c>
      <c r="CH45">
        <v>1.1481481481481481</v>
      </c>
      <c r="CI45">
        <v>1.1696969696969697</v>
      </c>
      <c r="CJ45">
        <v>1.3658536585365855</v>
      </c>
    </row>
    <row r="46" spans="1:88">
      <c r="A46">
        <v>3</v>
      </c>
      <c r="B46">
        <v>547.79970573689604</v>
      </c>
      <c r="C46">
        <v>3.6464806353698802</v>
      </c>
      <c r="D46">
        <v>3.7356927607595298</v>
      </c>
      <c r="E46">
        <v>3.74793224255236</v>
      </c>
      <c r="F46" s="1">
        <v>1.0956220049962099E-3</v>
      </c>
      <c r="G46" s="1">
        <v>1.4554813881249499E-3</v>
      </c>
      <c r="H46">
        <v>3.3555708886301501</v>
      </c>
      <c r="I46">
        <v>3.4435878872817098</v>
      </c>
      <c r="J46">
        <v>3.4359530842942898</v>
      </c>
      <c r="K46">
        <v>4.7439817088334403E-3</v>
      </c>
      <c r="L46">
        <v>3.8360883402174099E-3</v>
      </c>
      <c r="M46">
        <v>0.90230496114740899</v>
      </c>
      <c r="N46">
        <v>0.90808703984993699</v>
      </c>
      <c r="O46" s="1">
        <v>0.90759934327208902</v>
      </c>
      <c r="P46" s="1">
        <v>2.7952827293277499E-5</v>
      </c>
      <c r="Q46" s="1">
        <v>2.3241162696260002E-5</v>
      </c>
      <c r="R46">
        <v>0.29090974673972397</v>
      </c>
      <c r="S46">
        <v>0.292104873477815</v>
      </c>
      <c r="T46">
        <v>0.31197915825807598</v>
      </c>
      <c r="U46" s="1">
        <v>1.46721742387748E-3</v>
      </c>
      <c r="V46" s="1">
        <v>1.2486654359060701E-3</v>
      </c>
      <c r="W46">
        <v>9.7695038852590496E-2</v>
      </c>
      <c r="X46">
        <v>9.1912960150062797E-2</v>
      </c>
      <c r="Y46" s="1">
        <v>9.2400656727910799E-2</v>
      </c>
      <c r="Z46" s="1">
        <v>2.7952827293277299E-5</v>
      </c>
      <c r="AA46" s="1">
        <v>2.3241162696260002E-5</v>
      </c>
      <c r="AB46">
        <v>0.27333710021155699</v>
      </c>
      <c r="AC46">
        <v>0.24438561716852999</v>
      </c>
      <c r="AD46">
        <v>0.220711501502694</v>
      </c>
      <c r="AE46">
        <v>1.9676526345840001E-4</v>
      </c>
      <c r="AF46">
        <v>1.94367964341838E-4</v>
      </c>
      <c r="AG46">
        <v>0.89099799488432796</v>
      </c>
      <c r="AH46">
        <v>0.52727169062828605</v>
      </c>
      <c r="AI46">
        <v>0.40940048238890903</v>
      </c>
      <c r="AJ46">
        <v>3.23042897033822E-2</v>
      </c>
      <c r="AK46">
        <v>2.8369765794642399E-2</v>
      </c>
      <c r="AL46">
        <v>0.96078675829479598</v>
      </c>
      <c r="AM46">
        <v>99.577952222473002</v>
      </c>
      <c r="AN46">
        <v>-6.8489562064872596</v>
      </c>
      <c r="AO46">
        <v>0.98675424403674705</v>
      </c>
      <c r="AP46">
        <v>49</v>
      </c>
      <c r="AQ46">
        <v>0.96078675829479598</v>
      </c>
      <c r="AR46">
        <v>0.98675424403674716</v>
      </c>
      <c r="AS46">
        <v>2</v>
      </c>
      <c r="AT46">
        <v>1</v>
      </c>
      <c r="AU46">
        <v>3</v>
      </c>
      <c r="AV46">
        <v>3</v>
      </c>
      <c r="AW46">
        <v>0.92</v>
      </c>
      <c r="AX46">
        <v>1.02</v>
      </c>
      <c r="AY46">
        <v>0</v>
      </c>
      <c r="AZ46">
        <v>2232</v>
      </c>
      <c r="BA46">
        <v>0.10869565217391301</v>
      </c>
      <c r="BB46">
        <v>0.87447151546097701</v>
      </c>
      <c r="BC46">
        <v>22600</v>
      </c>
      <c r="BD46">
        <v>30942.65</v>
      </c>
      <c r="BE46" t="s">
        <v>213</v>
      </c>
      <c r="BF46" t="s">
        <v>213</v>
      </c>
      <c r="BG46" t="s">
        <v>213</v>
      </c>
      <c r="BH46" t="s">
        <v>213</v>
      </c>
      <c r="BI46">
        <v>158.66999999999999</v>
      </c>
      <c r="BJ46">
        <v>118.477</v>
      </c>
      <c r="BK46">
        <v>272.30099999999999</v>
      </c>
      <c r="BL46">
        <v>582.10299999999995</v>
      </c>
      <c r="BM46">
        <v>434.6</v>
      </c>
      <c r="BN46">
        <v>0.27258062576554321</v>
      </c>
      <c r="BO46">
        <v>33.700000000000003</v>
      </c>
      <c r="BP46">
        <v>24.7</v>
      </c>
      <c r="BQ46">
        <v>25.8</v>
      </c>
      <c r="BR46">
        <v>16.899999999999999</v>
      </c>
      <c r="BS46">
        <v>4.7</v>
      </c>
      <c r="BT46">
        <v>1.0917874396135265</v>
      </c>
      <c r="BU46">
        <v>1.086101062631144</v>
      </c>
      <c r="BV46" t="s">
        <v>213</v>
      </c>
      <c r="BW46" t="s">
        <v>213</v>
      </c>
      <c r="BX46" t="s">
        <v>213</v>
      </c>
      <c r="BY46" t="s">
        <v>213</v>
      </c>
      <c r="BZ46">
        <v>1.1982328953330312</v>
      </c>
      <c r="CA46">
        <v>1.1915499190393339</v>
      </c>
      <c r="CB46">
        <v>1.2366862561652421</v>
      </c>
      <c r="CC46" t="s">
        <v>213</v>
      </c>
      <c r="CD46" t="s">
        <v>213</v>
      </c>
      <c r="CF46">
        <v>1.0029761904761905</v>
      </c>
      <c r="CG46">
        <v>1.0600858369098711</v>
      </c>
      <c r="CH46">
        <v>1.0487804878048781</v>
      </c>
      <c r="CI46">
        <v>1.1818181818181817</v>
      </c>
      <c r="CJ46">
        <v>1.46875</v>
      </c>
    </row>
    <row r="47" spans="1:88">
      <c r="A47">
        <v>3</v>
      </c>
      <c r="B47">
        <v>913.76556659337905</v>
      </c>
      <c r="C47">
        <v>3.8049737273884499</v>
      </c>
      <c r="D47">
        <v>3.8502724075655901</v>
      </c>
      <c r="E47">
        <v>3.5396017019886798</v>
      </c>
      <c r="F47" s="1">
        <v>5.32655293830111E-4</v>
      </c>
      <c r="G47" s="1">
        <v>4.7037235274075901E-4</v>
      </c>
      <c r="H47">
        <v>3.4716548409063002</v>
      </c>
      <c r="I47">
        <v>3.5698595416574301</v>
      </c>
      <c r="J47">
        <v>3.3843123059287898</v>
      </c>
      <c r="K47" s="1">
        <v>4.6876719302410297E-4</v>
      </c>
      <c r="L47" s="1">
        <v>7.4496548266582896E-4</v>
      </c>
      <c r="M47">
        <v>0.90985788196742201</v>
      </c>
      <c r="N47">
        <v>0.915789703273301</v>
      </c>
      <c r="O47" s="1">
        <v>0.90423198601363797</v>
      </c>
      <c r="P47" s="1">
        <v>2.0163846984898498E-6</v>
      </c>
      <c r="Q47" s="1">
        <v>3.1990920076050101E-6</v>
      </c>
      <c r="R47">
        <v>0.33331888648214902</v>
      </c>
      <c r="S47">
        <v>0.28041286590815601</v>
      </c>
      <c r="T47">
        <v>0.155289396059893</v>
      </c>
      <c r="U47" s="1">
        <v>2.1191061980151501E-4</v>
      </c>
      <c r="V47" s="1">
        <v>3.3522919440041101E-4</v>
      </c>
      <c r="W47">
        <v>9.0142118032578197E-2</v>
      </c>
      <c r="X47">
        <v>8.4210296726699205E-2</v>
      </c>
      <c r="Y47" s="1">
        <v>9.5768013986361894E-2</v>
      </c>
      <c r="Z47" s="1">
        <v>2.01638469848986E-6</v>
      </c>
      <c r="AA47" s="1">
        <v>3.1990920076049801E-6</v>
      </c>
      <c r="AB47">
        <v>0.15624283514830301</v>
      </c>
      <c r="AC47">
        <v>0.16654064272211699</v>
      </c>
      <c r="AD47" s="1">
        <v>0.48163880934210901</v>
      </c>
      <c r="AE47" s="1">
        <v>9.8868119284035804E-5</v>
      </c>
      <c r="AF47" s="1">
        <v>9.43016643145474E-5</v>
      </c>
      <c r="AG47">
        <v>-0.142265160762376</v>
      </c>
      <c r="AH47">
        <v>-8.1172107271376706E-2</v>
      </c>
      <c r="AI47">
        <v>-0.175447694856981</v>
      </c>
      <c r="AJ47">
        <v>9.5026013171167593E-3</v>
      </c>
      <c r="AK47">
        <v>8.2828966412402706E-3</v>
      </c>
      <c r="AL47">
        <v>0.96175574785017803</v>
      </c>
      <c r="AM47">
        <v>224.31757818615699</v>
      </c>
      <c r="AN47">
        <v>-7.7337652805608803</v>
      </c>
      <c r="AO47">
        <v>0.992231380737713</v>
      </c>
      <c r="AP47">
        <v>42</v>
      </c>
      <c r="AQ47">
        <v>0.96175574785017803</v>
      </c>
      <c r="AR47">
        <v>0.99223138073771311</v>
      </c>
      <c r="AS47">
        <v>1</v>
      </c>
      <c r="AT47">
        <v>1</v>
      </c>
      <c r="AU47">
        <v>5</v>
      </c>
      <c r="AV47">
        <v>5</v>
      </c>
      <c r="AW47">
        <v>0.9</v>
      </c>
      <c r="AX47">
        <v>1.06</v>
      </c>
      <c r="AY47">
        <v>2</v>
      </c>
      <c r="AZ47">
        <v>2111</v>
      </c>
      <c r="BA47">
        <v>0.17777777777777781</v>
      </c>
      <c r="BB47">
        <v>0.912480134791961</v>
      </c>
      <c r="BC47">
        <v>21100</v>
      </c>
      <c r="BD47">
        <v>54653.65</v>
      </c>
      <c r="BE47" t="s">
        <v>213</v>
      </c>
      <c r="BF47" t="s">
        <v>213</v>
      </c>
      <c r="BG47" t="s">
        <v>213</v>
      </c>
      <c r="BH47" t="s">
        <v>213</v>
      </c>
      <c r="BI47">
        <v>140.03</v>
      </c>
      <c r="BJ47">
        <v>54.680999999999997</v>
      </c>
      <c r="BK47">
        <v>133.43799999999999</v>
      </c>
      <c r="BL47">
        <v>1304.325</v>
      </c>
      <c r="BM47">
        <v>509.3</v>
      </c>
      <c r="BN47">
        <v>0.10735821210204512</v>
      </c>
      <c r="BO47">
        <v>39.1</v>
      </c>
      <c r="BP47">
        <v>28.4</v>
      </c>
      <c r="BQ47">
        <v>27.8</v>
      </c>
      <c r="BR47">
        <v>17.100000000000001</v>
      </c>
      <c r="BS47">
        <v>4</v>
      </c>
      <c r="BT47">
        <v>1.0876288659793814</v>
      </c>
      <c r="BU47">
        <v>1.1031520591032025</v>
      </c>
      <c r="BV47" t="s">
        <v>213</v>
      </c>
      <c r="BW47" t="s">
        <v>213</v>
      </c>
      <c r="BX47" t="s">
        <v>213</v>
      </c>
      <c r="BY47" t="s">
        <v>213</v>
      </c>
      <c r="BZ47">
        <v>0.96446036228390386</v>
      </c>
      <c r="CA47">
        <v>0.94068365187772018</v>
      </c>
      <c r="CB47">
        <v>0.92769643626857989</v>
      </c>
      <c r="CC47" t="s">
        <v>213</v>
      </c>
      <c r="CD47" t="s">
        <v>213</v>
      </c>
      <c r="CF47">
        <v>1.0596205962059622</v>
      </c>
      <c r="CG47">
        <v>1.0636704119850187</v>
      </c>
      <c r="CH47">
        <v>1.0451127819548871</v>
      </c>
      <c r="CI47">
        <v>1.0426829268292686</v>
      </c>
      <c r="CJ47">
        <v>0.90909090909090906</v>
      </c>
    </row>
    <row r="48" spans="1:88">
      <c r="A48">
        <v>3</v>
      </c>
      <c r="B48">
        <v>1809.26016174086</v>
      </c>
      <c r="C48">
        <v>3.8479292264134899</v>
      </c>
      <c r="D48">
        <v>3.8648088509230099</v>
      </c>
      <c r="E48">
        <v>3.8767753060870902</v>
      </c>
      <c r="F48" s="1">
        <v>1.35281577117031E-3</v>
      </c>
      <c r="G48" s="1">
        <v>1.2454976983900599E-3</v>
      </c>
      <c r="H48">
        <v>3.58740110894411</v>
      </c>
      <c r="I48">
        <v>3.60481753819285</v>
      </c>
      <c r="J48">
        <v>3.63280440544276</v>
      </c>
      <c r="K48">
        <v>2.6568459255313999E-3</v>
      </c>
      <c r="L48">
        <v>2.4279551111015501E-3</v>
      </c>
      <c r="M48">
        <v>0.91680740721978304</v>
      </c>
      <c r="N48">
        <v>0.91780568279191299</v>
      </c>
      <c r="O48" s="1">
        <v>0.91938480560410696</v>
      </c>
      <c r="P48" s="1">
        <v>1.18105727418227E-5</v>
      </c>
      <c r="Q48" s="1">
        <v>1.07086688410294E-5</v>
      </c>
      <c r="R48">
        <v>0.26052811746937499</v>
      </c>
      <c r="S48">
        <v>0.25999131273016202</v>
      </c>
      <c r="T48">
        <v>0.243970900644329</v>
      </c>
      <c r="U48" s="1">
        <v>3.2287812970541998E-4</v>
      </c>
      <c r="V48" s="1">
        <v>2.52636679709271E-4</v>
      </c>
      <c r="W48">
        <v>8.3192592780216706E-2</v>
      </c>
      <c r="X48">
        <v>8.2194317208086995E-2</v>
      </c>
      <c r="Y48" s="1">
        <v>8.0615194395893097E-2</v>
      </c>
      <c r="Z48" s="1">
        <v>1.18105727418229E-5</v>
      </c>
      <c r="AA48" s="1">
        <v>1.07086688410295E-5</v>
      </c>
      <c r="AB48">
        <v>0.122602349490864</v>
      </c>
      <c r="AC48">
        <v>0.13297743728518599</v>
      </c>
      <c r="AD48">
        <v>0.11645641826823</v>
      </c>
      <c r="AE48">
        <v>2.63774417532692E-4</v>
      </c>
      <c r="AF48">
        <v>2.5948442776971102E-4</v>
      </c>
      <c r="AG48">
        <v>-0.392168332853155</v>
      </c>
      <c r="AH48">
        <v>-0.37579358231765603</v>
      </c>
      <c r="AI48">
        <v>-0.46600699002919299</v>
      </c>
      <c r="AJ48">
        <v>2.3510713306892601E-2</v>
      </c>
      <c r="AK48">
        <v>1.61803682640227E-2</v>
      </c>
      <c r="AL48">
        <v>0.98176195420787704</v>
      </c>
      <c r="AM48">
        <v>176.590561768877</v>
      </c>
      <c r="AN48">
        <v>-6.5856546170508201</v>
      </c>
      <c r="AO48">
        <v>0.996325485776836</v>
      </c>
      <c r="AP48">
        <v>44</v>
      </c>
      <c r="AQ48">
        <v>0.98176195420787704</v>
      </c>
      <c r="AR48">
        <v>0.99632548577683611</v>
      </c>
      <c r="AS48">
        <v>1</v>
      </c>
      <c r="AT48">
        <v>1</v>
      </c>
      <c r="AU48">
        <v>5</v>
      </c>
      <c r="AV48">
        <v>5</v>
      </c>
      <c r="AW48">
        <v>0.92</v>
      </c>
      <c r="AX48">
        <v>1.02</v>
      </c>
      <c r="AY48">
        <v>2</v>
      </c>
      <c r="AZ48">
        <v>2122</v>
      </c>
      <c r="BA48">
        <v>0.10869565217391301</v>
      </c>
      <c r="BB48">
        <v>0.92278139896582001</v>
      </c>
      <c r="BC48">
        <v>25200</v>
      </c>
      <c r="BD48">
        <v>124612.13</v>
      </c>
      <c r="BE48" t="s">
        <v>213</v>
      </c>
      <c r="BF48" t="s">
        <v>213</v>
      </c>
      <c r="BG48" t="s">
        <v>213</v>
      </c>
      <c r="BH48" t="s">
        <v>213</v>
      </c>
      <c r="BI48">
        <v>566.04</v>
      </c>
      <c r="BJ48">
        <v>116.373</v>
      </c>
      <c r="BK48">
        <v>275.84800000000001</v>
      </c>
      <c r="BL48">
        <v>2256.6210000000001</v>
      </c>
      <c r="BM48">
        <v>463.9</v>
      </c>
      <c r="BN48">
        <v>0.25083520892520272</v>
      </c>
      <c r="BO48">
        <v>36.1</v>
      </c>
      <c r="BP48">
        <v>26.3</v>
      </c>
      <c r="BQ48">
        <v>26.2</v>
      </c>
      <c r="BR48">
        <v>16.399999999999999</v>
      </c>
      <c r="BS48">
        <v>4.8</v>
      </c>
      <c r="BT48">
        <v>1.0769230769230769</v>
      </c>
      <c r="BU48">
        <v>1.083730089811259</v>
      </c>
      <c r="BV48" t="s">
        <v>213</v>
      </c>
      <c r="BW48" t="s">
        <v>213</v>
      </c>
      <c r="BX48" t="s">
        <v>213</v>
      </c>
      <c r="BY48" t="s">
        <v>213</v>
      </c>
      <c r="BZ48">
        <v>1.120117148850279</v>
      </c>
      <c r="CA48">
        <v>1.0981382050144848</v>
      </c>
      <c r="CB48">
        <v>1.0860542302680016</v>
      </c>
      <c r="CC48" t="s">
        <v>213</v>
      </c>
      <c r="CD48" t="s">
        <v>213</v>
      </c>
      <c r="CF48">
        <v>0.9756756756756757</v>
      </c>
      <c r="CG48">
        <v>1.0193798449612403</v>
      </c>
      <c r="CH48">
        <v>0.96678966789667886</v>
      </c>
      <c r="CI48">
        <v>1.0379746835443036</v>
      </c>
      <c r="CJ48">
        <v>1.1428571428571428</v>
      </c>
    </row>
    <row r="49" spans="1:88">
      <c r="A49">
        <v>3</v>
      </c>
      <c r="B49">
        <v>77.095017009954901</v>
      </c>
      <c r="C49">
        <v>3.4701848188190398</v>
      </c>
      <c r="D49">
        <v>3.2554185201089201</v>
      </c>
      <c r="E49">
        <v>3.2346234797937501</v>
      </c>
      <c r="F49">
        <v>4.1611616954260701E-3</v>
      </c>
      <c r="G49">
        <v>8.5080292549169101E-2</v>
      </c>
      <c r="H49">
        <v>3.16599734925247</v>
      </c>
      <c r="I49">
        <v>2.9690338213744099</v>
      </c>
      <c r="J49">
        <v>2.9433951912706702</v>
      </c>
      <c r="K49">
        <v>1.45687930310292E-2</v>
      </c>
      <c r="L49">
        <v>0.109125193383699</v>
      </c>
      <c r="M49">
        <v>0.888585983305612</v>
      </c>
      <c r="N49">
        <v>0.87228798367291105</v>
      </c>
      <c r="O49">
        <v>0.86999808243079102</v>
      </c>
      <c r="P49" s="1">
        <v>1.1261079450692001E-4</v>
      </c>
      <c r="Q49" s="1">
        <v>1.44402211020695E-3</v>
      </c>
      <c r="R49">
        <v>0.304187469566574</v>
      </c>
      <c r="S49">
        <v>0.286384698734508</v>
      </c>
      <c r="T49">
        <v>0.29122828852307903</v>
      </c>
      <c r="U49">
        <v>3.16796718700272E-3</v>
      </c>
      <c r="V49">
        <v>2.8547081652625498E-3</v>
      </c>
      <c r="W49">
        <v>0.111414016694388</v>
      </c>
      <c r="X49">
        <v>0.12771201632708901</v>
      </c>
      <c r="Y49">
        <v>0.13000191756920901</v>
      </c>
      <c r="Z49">
        <v>1.12610794506921E-4</v>
      </c>
      <c r="AA49">
        <v>1.44402211020695E-3</v>
      </c>
      <c r="AB49">
        <v>0.15821801482849701</v>
      </c>
      <c r="AC49">
        <v>0.23036570588174399</v>
      </c>
      <c r="AD49">
        <v>0.27176007649308598</v>
      </c>
      <c r="AE49">
        <v>7.0457273781346396E-4</v>
      </c>
      <c r="AF49">
        <v>4.78281417965993E-3</v>
      </c>
      <c r="AG49">
        <v>-8.0437256591521594E-2</v>
      </c>
      <c r="AH49">
        <v>0.52264753435326705</v>
      </c>
      <c r="AI49">
        <v>0.72183212322660795</v>
      </c>
      <c r="AJ49">
        <v>0</v>
      </c>
      <c r="AK49">
        <v>1.05577947673954E-2</v>
      </c>
      <c r="AL49">
        <v>0.73268181724927195</v>
      </c>
      <c r="AM49">
        <v>126.119294308504</v>
      </c>
      <c r="AN49">
        <v>-5.6498414392435299</v>
      </c>
      <c r="AO49">
        <v>0.93968670592307801</v>
      </c>
      <c r="AP49">
        <v>50</v>
      </c>
      <c r="AQ49">
        <v>0.55000000000000004</v>
      </c>
      <c r="AR49">
        <v>0.95819627416344366</v>
      </c>
      <c r="AS49">
        <v>2</v>
      </c>
      <c r="AT49">
        <v>1</v>
      </c>
      <c r="AU49">
        <v>3</v>
      </c>
      <c r="AV49">
        <v>14</v>
      </c>
      <c r="AW49">
        <v>0.55000000000000004</v>
      </c>
      <c r="AX49">
        <v>0.62</v>
      </c>
      <c r="AY49">
        <v>0</v>
      </c>
      <c r="AZ49">
        <v>2323</v>
      </c>
      <c r="BA49">
        <v>0.12727272727272718</v>
      </c>
      <c r="BB49">
        <v>0.83219358084827899</v>
      </c>
      <c r="BC49">
        <v>20700</v>
      </c>
      <c r="BD49">
        <v>6311.4</v>
      </c>
      <c r="BE49" t="s">
        <v>213</v>
      </c>
      <c r="BF49" t="s">
        <v>213</v>
      </c>
      <c r="BG49" t="s">
        <v>213</v>
      </c>
      <c r="BH49" t="s">
        <v>213</v>
      </c>
      <c r="BI49">
        <v>0.2</v>
      </c>
      <c r="BJ49">
        <v>0.66800000000000004</v>
      </c>
      <c r="BK49">
        <v>2.294</v>
      </c>
      <c r="BL49">
        <v>14.704000000000001</v>
      </c>
      <c r="BM49">
        <v>49.1</v>
      </c>
      <c r="BN49">
        <v>1.3601741022850925E-2</v>
      </c>
      <c r="BO49">
        <v>37.6</v>
      </c>
      <c r="BP49">
        <v>21.4</v>
      </c>
      <c r="BQ49">
        <v>29.6</v>
      </c>
      <c r="BR49">
        <v>13.4</v>
      </c>
      <c r="BS49" t="s">
        <v>213</v>
      </c>
      <c r="BT49">
        <v>1.0952380952380953</v>
      </c>
      <c r="BU49">
        <v>1.1120449511848316</v>
      </c>
      <c r="BV49" t="s">
        <v>213</v>
      </c>
      <c r="BW49" t="s">
        <v>213</v>
      </c>
      <c r="BX49" t="s">
        <v>213</v>
      </c>
      <c r="BY49" t="s">
        <v>213</v>
      </c>
      <c r="BZ49">
        <v>6.6666666666666666E-2</v>
      </c>
      <c r="CA49">
        <v>6.4373132890045287E-2</v>
      </c>
      <c r="CB49">
        <v>6.3849922066354939E-2</v>
      </c>
      <c r="CC49" t="s">
        <v>213</v>
      </c>
      <c r="CD49" t="s">
        <v>213</v>
      </c>
      <c r="CF49">
        <v>1.4082397003745319</v>
      </c>
      <c r="CG49">
        <v>1.4459459459459458</v>
      </c>
      <c r="CH49">
        <v>1.4509803921568629</v>
      </c>
    </row>
    <row r="50" spans="1:88">
      <c r="A50">
        <v>4</v>
      </c>
      <c r="B50">
        <v>511.67654336106102</v>
      </c>
      <c r="C50">
        <v>3.4622425847149101</v>
      </c>
      <c r="D50">
        <v>3.4638143492314701</v>
      </c>
      <c r="E50">
        <v>3.4259196251750699</v>
      </c>
      <c r="F50" s="1">
        <v>7.9018144693406196E-4</v>
      </c>
      <c r="G50" s="1">
        <v>1.3977429073187501E-3</v>
      </c>
      <c r="H50">
        <v>3.3004825425159301</v>
      </c>
      <c r="I50">
        <v>3.29054070237637</v>
      </c>
      <c r="J50">
        <v>3.25372831768372</v>
      </c>
      <c r="K50" s="1">
        <v>1.6468010401801199E-3</v>
      </c>
      <c r="L50">
        <v>5.5556320869266304E-3</v>
      </c>
      <c r="M50">
        <v>0.89850240433721396</v>
      </c>
      <c r="N50">
        <v>0.89780055281438997</v>
      </c>
      <c r="O50" s="1">
        <v>0.89515923562802202</v>
      </c>
      <c r="P50" s="1">
        <v>9.0633404475771199E-6</v>
      </c>
      <c r="Q50" s="1">
        <v>3.2989117586908003E-5</v>
      </c>
      <c r="R50">
        <v>0.16176004219898299</v>
      </c>
      <c r="S50">
        <v>0.173273646855099</v>
      </c>
      <c r="T50">
        <v>0.17219130749134301</v>
      </c>
      <c r="U50" s="1">
        <v>3.3681794404971898E-4</v>
      </c>
      <c r="V50">
        <v>2.24033204333854E-3</v>
      </c>
      <c r="W50">
        <v>0.101497595662786</v>
      </c>
      <c r="X50">
        <v>0.10219944718561</v>
      </c>
      <c r="Y50" s="1">
        <v>0.10484076437197801</v>
      </c>
      <c r="Z50" s="1">
        <v>9.0633404475771199E-6</v>
      </c>
      <c r="AA50" s="1">
        <v>3.2989117586907901E-5</v>
      </c>
      <c r="AB50">
        <v>0.50928587026987904</v>
      </c>
      <c r="AC50">
        <v>0.51219468908899302</v>
      </c>
      <c r="AD50" s="1">
        <v>0.52501535215818196</v>
      </c>
      <c r="AE50" s="1">
        <v>9.1044469060998204E-5</v>
      </c>
      <c r="AF50">
        <v>2.3151785883332901E-4</v>
      </c>
      <c r="AG50">
        <v>0.26085872063904603</v>
      </c>
      <c r="AH50">
        <v>0.34686525130254398</v>
      </c>
      <c r="AI50">
        <v>0.53868365285130904</v>
      </c>
      <c r="AJ50">
        <v>1.20254089517226E-2</v>
      </c>
      <c r="AK50">
        <v>3.8052085350388398E-2</v>
      </c>
      <c r="AL50">
        <v>0.92300293765970198</v>
      </c>
      <c r="AM50">
        <v>170.865903249117</v>
      </c>
      <c r="AN50">
        <v>-4.4023956489097298</v>
      </c>
      <c r="AO50">
        <v>0.98673495626900598</v>
      </c>
      <c r="AP50">
        <v>40</v>
      </c>
      <c r="AQ50">
        <v>0.92300293765970198</v>
      </c>
      <c r="AR50">
        <v>0.98673495626900587</v>
      </c>
      <c r="AS50">
        <v>2</v>
      </c>
      <c r="AT50">
        <v>1</v>
      </c>
      <c r="AU50">
        <v>5</v>
      </c>
      <c r="AV50">
        <v>6</v>
      </c>
      <c r="AW50">
        <v>0.9</v>
      </c>
      <c r="AX50">
        <v>1</v>
      </c>
      <c r="AY50">
        <v>2</v>
      </c>
      <c r="AZ50">
        <v>3222</v>
      </c>
      <c r="BA50">
        <v>0.11111111111111108</v>
      </c>
      <c r="BB50">
        <v>0.83028893409770499</v>
      </c>
      <c r="BC50">
        <v>20000</v>
      </c>
      <c r="BD50">
        <v>26258.880000000001</v>
      </c>
      <c r="BE50">
        <v>840444.07</v>
      </c>
      <c r="BF50">
        <v>755557.67</v>
      </c>
      <c r="BG50">
        <v>3.124405411058466E-2</v>
      </c>
      <c r="BH50">
        <v>3.4754302739061597E-2</v>
      </c>
      <c r="BI50">
        <v>64.22</v>
      </c>
      <c r="BJ50">
        <v>55.500999999999998</v>
      </c>
      <c r="BK50">
        <v>116.679</v>
      </c>
      <c r="BL50">
        <v>286.07799999999997</v>
      </c>
      <c r="BM50">
        <v>247.2</v>
      </c>
      <c r="BN50">
        <v>0.22448423157320732</v>
      </c>
      <c r="BO50">
        <v>33.9</v>
      </c>
      <c r="BP50">
        <v>25.9</v>
      </c>
      <c r="BQ50">
        <v>22.9</v>
      </c>
      <c r="BR50">
        <v>14.9</v>
      </c>
      <c r="BS50">
        <v>4</v>
      </c>
      <c r="BT50">
        <v>1.0526315789473684</v>
      </c>
      <c r="BU50">
        <v>1.1112649663220724</v>
      </c>
      <c r="BV50">
        <v>1.048493944996751</v>
      </c>
      <c r="BW50">
        <v>1.0472969208895975</v>
      </c>
      <c r="BX50">
        <v>1.0598677957320162</v>
      </c>
      <c r="BY50">
        <v>1.0610791879137189</v>
      </c>
      <c r="BZ50">
        <v>0.8191326530612244</v>
      </c>
      <c r="CA50">
        <v>0.81355907358545876</v>
      </c>
      <c r="CB50">
        <v>0.79755427352764263</v>
      </c>
      <c r="CC50">
        <v>1.3622697034776023</v>
      </c>
      <c r="CD50">
        <v>1.3530377668308704</v>
      </c>
      <c r="CE50">
        <v>0.60128334443391307</v>
      </c>
      <c r="CF50">
        <v>1.0865384615384615</v>
      </c>
      <c r="CG50">
        <v>1.0571428571428572</v>
      </c>
      <c r="CH50">
        <v>1.1743589743589742</v>
      </c>
      <c r="CI50">
        <v>1.1640625</v>
      </c>
      <c r="CJ50">
        <v>1.5384615384615383</v>
      </c>
    </row>
    <row r="51" spans="1:88">
      <c r="A51">
        <v>4</v>
      </c>
      <c r="B51">
        <v>630.260254170606</v>
      </c>
      <c r="C51">
        <v>3.4744274584533898</v>
      </c>
      <c r="D51">
        <v>3.44986933509891</v>
      </c>
      <c r="E51">
        <v>3.4394489916942699</v>
      </c>
      <c r="F51" s="1">
        <v>6.9221140060453596E-4</v>
      </c>
      <c r="G51" s="1">
        <v>5.8359500917687802E-4</v>
      </c>
      <c r="H51">
        <v>3.3113170286631899</v>
      </c>
      <c r="I51">
        <v>3.2827981427321502</v>
      </c>
      <c r="J51">
        <v>3.2933146372116902</v>
      </c>
      <c r="K51" s="1">
        <v>5.1200422912791904E-4</v>
      </c>
      <c r="L51" s="1">
        <v>1.29432334080308E-3</v>
      </c>
      <c r="M51">
        <v>0.89926178546905</v>
      </c>
      <c r="N51">
        <v>0.89725060122716804</v>
      </c>
      <c r="O51" s="1">
        <v>0.89799686750968699</v>
      </c>
      <c r="P51" s="1">
        <v>2.5480454221709501E-6</v>
      </c>
      <c r="Q51" s="1">
        <v>6.7240166018484398E-6</v>
      </c>
      <c r="R51">
        <v>0.16311042979019599</v>
      </c>
      <c r="S51">
        <v>0.16707119236676601</v>
      </c>
      <c r="T51">
        <v>0.146134354482573</v>
      </c>
      <c r="U51" s="1">
        <v>2.4179703733883E-4</v>
      </c>
      <c r="V51" s="1">
        <v>1.1521047513919299E-3</v>
      </c>
      <c r="W51">
        <v>0.10073821453095</v>
      </c>
      <c r="X51">
        <v>0.102749398772832</v>
      </c>
      <c r="Y51" s="1">
        <v>0.10200313249031299</v>
      </c>
      <c r="Z51" s="1">
        <v>2.5480454221709302E-6</v>
      </c>
      <c r="AA51" s="1">
        <v>6.7240166018484296E-6</v>
      </c>
      <c r="AB51">
        <v>0.504579047786885</v>
      </c>
      <c r="AC51">
        <v>0.51468690217473201</v>
      </c>
      <c r="AD51" s="1">
        <v>0.51305045260458704</v>
      </c>
      <c r="AE51" s="1">
        <v>5.6513274967172498E-5</v>
      </c>
      <c r="AF51" s="1">
        <v>7.5565275065026094E-5</v>
      </c>
      <c r="AG51">
        <v>0.19100683244128699</v>
      </c>
      <c r="AH51">
        <v>0.38587761314209201</v>
      </c>
      <c r="AI51">
        <v>0.34864738419887098</v>
      </c>
      <c r="AJ51">
        <v>2.11331794925818E-2</v>
      </c>
      <c r="AK51">
        <v>1.66714212352446E-2</v>
      </c>
      <c r="AL51">
        <v>0.959819300519971</v>
      </c>
      <c r="AM51">
        <v>79.257409774580296</v>
      </c>
      <c r="AN51">
        <v>-3.5859727762254301</v>
      </c>
      <c r="AO51">
        <v>0.99318826561430296</v>
      </c>
      <c r="AP51">
        <v>40</v>
      </c>
      <c r="AQ51">
        <v>0.94</v>
      </c>
      <c r="AR51">
        <v>0.99485698716817705</v>
      </c>
      <c r="AS51">
        <v>1</v>
      </c>
      <c r="AT51">
        <v>1</v>
      </c>
      <c r="AU51">
        <v>5</v>
      </c>
      <c r="AV51">
        <v>12</v>
      </c>
      <c r="AW51">
        <v>0.86</v>
      </c>
      <c r="AX51">
        <v>1.05</v>
      </c>
      <c r="AY51">
        <v>2</v>
      </c>
      <c r="AZ51">
        <v>2332</v>
      </c>
      <c r="BA51">
        <v>0.22093023255813959</v>
      </c>
      <c r="BB51">
        <v>0.83321101872375103</v>
      </c>
      <c r="BC51">
        <v>23000</v>
      </c>
      <c r="BD51">
        <v>35980.65</v>
      </c>
      <c r="BE51">
        <v>1056137.3899999999</v>
      </c>
      <c r="BF51">
        <v>937640.09</v>
      </c>
      <c r="BG51">
        <v>3.4068152818640389E-2</v>
      </c>
      <c r="BH51">
        <v>3.8373625854670954E-2</v>
      </c>
      <c r="BI51">
        <v>66.89</v>
      </c>
      <c r="BJ51">
        <v>47.774000000000001</v>
      </c>
      <c r="BK51">
        <v>97.677999999999997</v>
      </c>
      <c r="BL51">
        <v>378.02300000000002</v>
      </c>
      <c r="BM51">
        <v>270</v>
      </c>
      <c r="BN51">
        <v>0.17694690534702914</v>
      </c>
      <c r="BO51">
        <v>35.1</v>
      </c>
      <c r="BP51">
        <v>28.6</v>
      </c>
      <c r="BQ51">
        <v>22.5</v>
      </c>
      <c r="BR51">
        <v>16</v>
      </c>
      <c r="BS51">
        <v>4.8</v>
      </c>
      <c r="BT51">
        <v>1</v>
      </c>
      <c r="BU51">
        <v>1.0586277337213916</v>
      </c>
      <c r="BV51">
        <v>1.0353471532563927</v>
      </c>
      <c r="BW51">
        <v>1.0286532518435483</v>
      </c>
      <c r="BX51">
        <v>1.0224857724211407</v>
      </c>
      <c r="BY51">
        <v>1.0291395393191272</v>
      </c>
      <c r="BZ51">
        <v>1.0085946924004827</v>
      </c>
      <c r="CA51">
        <v>1.0045629455180098</v>
      </c>
      <c r="CB51">
        <v>0.97015384920989634</v>
      </c>
      <c r="CC51">
        <v>1.537879157716592</v>
      </c>
      <c r="CD51">
        <v>1.5314804310833805</v>
      </c>
      <c r="CE51">
        <v>0.65594239738824134</v>
      </c>
      <c r="CF51">
        <v>1.0900621118012421</v>
      </c>
      <c r="CG51">
        <v>1.1349206349206351</v>
      </c>
      <c r="CH51">
        <v>1.0613207547169812</v>
      </c>
      <c r="CI51">
        <v>1.1267605633802817</v>
      </c>
      <c r="CJ51">
        <v>1.2</v>
      </c>
    </row>
    <row r="52" spans="1:88">
      <c r="A52">
        <v>4</v>
      </c>
      <c r="B52">
        <v>242.613689286235</v>
      </c>
      <c r="C52">
        <v>3.4656769068655899</v>
      </c>
      <c r="D52">
        <v>3.4436750632206801</v>
      </c>
      <c r="E52">
        <v>3.3708583259021498</v>
      </c>
      <c r="F52" s="1">
        <v>1.68132570030543E-3</v>
      </c>
      <c r="G52">
        <v>6.8446571110465197E-3</v>
      </c>
      <c r="H52">
        <v>3.2508897254356199</v>
      </c>
      <c r="I52">
        <v>3.2625247893637401</v>
      </c>
      <c r="J52">
        <v>3.1883601118671301</v>
      </c>
      <c r="K52" s="1">
        <v>1.0637290167075601E-3</v>
      </c>
      <c r="L52">
        <v>1.17669513104101E-2</v>
      </c>
      <c r="M52">
        <v>0.89495275183336298</v>
      </c>
      <c r="N52">
        <v>0.89579653108169799</v>
      </c>
      <c r="O52" s="1">
        <v>0.89029966107579095</v>
      </c>
      <c r="P52" s="1">
        <v>5.8555714522175601E-6</v>
      </c>
      <c r="Q52" s="1">
        <v>7.3978134509994603E-5</v>
      </c>
      <c r="R52">
        <v>0.214787181429972</v>
      </c>
      <c r="S52">
        <v>0.18115027385694399</v>
      </c>
      <c r="T52">
        <v>0.18249821403501401</v>
      </c>
      <c r="U52" s="1">
        <v>2.6220760984011301E-4</v>
      </c>
      <c r="V52" s="1">
        <v>1.57762374627959E-3</v>
      </c>
      <c r="W52">
        <v>0.10504724816663701</v>
      </c>
      <c r="X52">
        <v>0.104203468918303</v>
      </c>
      <c r="Y52" s="1">
        <v>0.109700338924209</v>
      </c>
      <c r="Z52" s="1">
        <v>5.8555714522174102E-6</v>
      </c>
      <c r="AA52" s="1">
        <v>7.3978134509994603E-5</v>
      </c>
      <c r="AB52">
        <v>0.50222038930342705</v>
      </c>
      <c r="AC52">
        <v>0.50632512781089201</v>
      </c>
      <c r="AD52">
        <v>0.52611757178826801</v>
      </c>
      <c r="AE52">
        <v>1.3688173481038801E-4</v>
      </c>
      <c r="AF52">
        <v>8.0921585571104495E-4</v>
      </c>
      <c r="AG52">
        <v>0.15600301632574601</v>
      </c>
      <c r="AH52">
        <v>0.25498488612388798</v>
      </c>
      <c r="AI52">
        <v>0.55619000171774802</v>
      </c>
      <c r="AJ52">
        <v>3.6951825257617497E-2</v>
      </c>
      <c r="AK52">
        <v>0.15267417456482499</v>
      </c>
      <c r="AL52">
        <v>0.91377843376173395</v>
      </c>
      <c r="AM52">
        <v>81.293726112087896</v>
      </c>
      <c r="AN52">
        <v>-4.7554429331680304</v>
      </c>
      <c r="AO52">
        <v>0.982128199117972</v>
      </c>
      <c r="AP52">
        <v>40</v>
      </c>
      <c r="AQ52">
        <v>0.91377843376173395</v>
      </c>
      <c r="AR52">
        <v>0.98212819911797222</v>
      </c>
      <c r="AS52">
        <v>2</v>
      </c>
      <c r="AT52">
        <v>1</v>
      </c>
      <c r="AU52">
        <v>2</v>
      </c>
      <c r="AV52">
        <v>5</v>
      </c>
      <c r="AW52">
        <v>0.87</v>
      </c>
      <c r="AX52">
        <v>0.95</v>
      </c>
      <c r="AY52">
        <v>0</v>
      </c>
      <c r="AZ52">
        <v>3223</v>
      </c>
      <c r="BA52">
        <v>9.1954022988505704E-2</v>
      </c>
      <c r="BB52">
        <v>0.83111252736365104</v>
      </c>
      <c r="BC52">
        <v>23200</v>
      </c>
      <c r="BD52">
        <v>12509.86</v>
      </c>
      <c r="BE52">
        <v>409215.56</v>
      </c>
      <c r="BF52">
        <v>339545.01</v>
      </c>
      <c r="BG52">
        <v>3.0570342926354025E-2</v>
      </c>
      <c r="BH52">
        <v>3.6843009414274708E-2</v>
      </c>
      <c r="BI52">
        <v>21.86</v>
      </c>
      <c r="BJ52">
        <v>43.738999999999997</v>
      </c>
      <c r="BK52">
        <v>85.558000000000007</v>
      </c>
      <c r="BL52">
        <v>45.046999999999997</v>
      </c>
      <c r="BM52">
        <v>90.1</v>
      </c>
      <c r="BN52">
        <v>0.48527093924123693</v>
      </c>
      <c r="BO52">
        <v>36</v>
      </c>
      <c r="BP52">
        <v>29</v>
      </c>
      <c r="BQ52">
        <v>22</v>
      </c>
      <c r="BR52">
        <v>15</v>
      </c>
      <c r="BS52">
        <v>4.5999999999999996</v>
      </c>
      <c r="BT52">
        <v>1.1317073170731706</v>
      </c>
      <c r="BU52">
        <v>1.15426334845303</v>
      </c>
      <c r="BV52">
        <v>1.1258247274201905</v>
      </c>
      <c r="BW52">
        <v>1.136192290128514</v>
      </c>
      <c r="BX52">
        <v>1.0252602561839324</v>
      </c>
      <c r="BY52">
        <v>1.0159049295453959</v>
      </c>
      <c r="BZ52">
        <v>1.0409523809523809</v>
      </c>
      <c r="CA52">
        <v>1.0329688496327609</v>
      </c>
      <c r="CB52">
        <v>1.0674335333674347</v>
      </c>
      <c r="CC52">
        <v>0.6416128986312295</v>
      </c>
      <c r="CD52">
        <v>0.63629943502824859</v>
      </c>
      <c r="CE52">
        <v>1.623400545038834</v>
      </c>
      <c r="CF52">
        <v>1.0746268656716418</v>
      </c>
      <c r="CG52">
        <v>1.1372549019607843</v>
      </c>
      <c r="CH52">
        <v>1.0526315789473686</v>
      </c>
      <c r="CI52">
        <v>1.171875</v>
      </c>
      <c r="CJ52">
        <v>1.1499999999999999</v>
      </c>
    </row>
    <row r="53" spans="1:88">
      <c r="A53">
        <v>4</v>
      </c>
      <c r="B53">
        <v>434.78290093528801</v>
      </c>
      <c r="C53">
        <v>3.6723421760097401</v>
      </c>
      <c r="D53">
        <v>3.3408489968439898</v>
      </c>
      <c r="E53">
        <v>3.3500084506893999</v>
      </c>
      <c r="F53" s="1">
        <v>1.4482113116841501E-3</v>
      </c>
      <c r="G53" s="1">
        <v>1.3737375206188201E-3</v>
      </c>
      <c r="H53">
        <v>3.3165917535377099</v>
      </c>
      <c r="I53">
        <v>3.12016916796183</v>
      </c>
      <c r="J53">
        <v>3.1341664097740698</v>
      </c>
      <c r="K53">
        <v>2.0909052052936398E-3</v>
      </c>
      <c r="L53">
        <v>4.9781038704595501E-3</v>
      </c>
      <c r="M53">
        <v>0.89962942807772495</v>
      </c>
      <c r="N53">
        <v>0.88499003033562795</v>
      </c>
      <c r="O53" s="1">
        <v>0.88610047858533303</v>
      </c>
      <c r="P53" s="1">
        <v>1.21707560582136E-5</v>
      </c>
      <c r="Q53" s="1">
        <v>3.0759225255994401E-5</v>
      </c>
      <c r="R53">
        <v>0.35575042247203298</v>
      </c>
      <c r="S53">
        <v>0.220679828882162</v>
      </c>
      <c r="T53">
        <v>0.21584204091533299</v>
      </c>
      <c r="U53" s="1">
        <v>5.6087321903105104E-4</v>
      </c>
      <c r="V53">
        <v>1.9587065569969201E-3</v>
      </c>
      <c r="W53">
        <v>0.100370571922275</v>
      </c>
      <c r="X53">
        <v>0.11500996966437201</v>
      </c>
      <c r="Y53" s="1">
        <v>0.113899521414667</v>
      </c>
      <c r="Z53" s="1">
        <v>1.21707560582137E-5</v>
      </c>
      <c r="AA53" s="1">
        <v>3.0759225255994299E-5</v>
      </c>
      <c r="AB53">
        <v>0.133637872255993</v>
      </c>
      <c r="AC53">
        <v>0.55909134985771602</v>
      </c>
      <c r="AD53">
        <v>0.55391866812284296</v>
      </c>
      <c r="AE53">
        <v>1.6038123663293099E-4</v>
      </c>
      <c r="AF53">
        <v>2.1136890238990301E-4</v>
      </c>
      <c r="AG53">
        <v>-0.19252591927920301</v>
      </c>
      <c r="AH53">
        <v>1</v>
      </c>
      <c r="AI53">
        <v>1</v>
      </c>
      <c r="AJ53">
        <v>6.02416996039703E-2</v>
      </c>
      <c r="AK53">
        <v>4.6023298741957701E-2</v>
      </c>
      <c r="AL53">
        <v>0.96554448360480605</v>
      </c>
      <c r="AM53">
        <v>63.5671043233774</v>
      </c>
      <c r="AN53">
        <v>-7.6454825581330601</v>
      </c>
      <c r="AO53">
        <v>0.98262123099636201</v>
      </c>
      <c r="AP53">
        <v>41</v>
      </c>
      <c r="AQ53">
        <v>0.96554448360480605</v>
      </c>
      <c r="AR53">
        <v>0.98262123099636212</v>
      </c>
      <c r="AS53">
        <v>1</v>
      </c>
      <c r="AT53">
        <v>1</v>
      </c>
      <c r="AU53">
        <v>2</v>
      </c>
      <c r="AV53">
        <v>2</v>
      </c>
      <c r="AW53">
        <v>1.04</v>
      </c>
      <c r="AX53">
        <v>0.96</v>
      </c>
      <c r="AY53">
        <v>-1</v>
      </c>
      <c r="AZ53">
        <v>3212</v>
      </c>
      <c r="BA53">
        <v>-7.6923076923076983E-2</v>
      </c>
      <c r="BB53">
        <v>0.880673435311076</v>
      </c>
      <c r="BC53">
        <v>32400</v>
      </c>
      <c r="BD53">
        <v>32945.61</v>
      </c>
      <c r="BE53">
        <v>713076.1</v>
      </c>
      <c r="BF53">
        <v>618901.23</v>
      </c>
      <c r="BG53">
        <v>4.6202095400476893E-2</v>
      </c>
      <c r="BH53">
        <v>5.3232419654425316E-2</v>
      </c>
      <c r="BI53">
        <v>97.69</v>
      </c>
      <c r="BJ53">
        <v>110.018</v>
      </c>
      <c r="BK53">
        <v>218.107</v>
      </c>
      <c r="BL53" t="s">
        <v>213</v>
      </c>
      <c r="BM53" t="s">
        <v>213</v>
      </c>
      <c r="BO53">
        <v>44.8</v>
      </c>
      <c r="BP53">
        <v>36.299999999999997</v>
      </c>
      <c r="BQ53">
        <v>29</v>
      </c>
      <c r="BR53">
        <v>20.6</v>
      </c>
      <c r="BS53">
        <v>7.2</v>
      </c>
      <c r="BT53">
        <v>1.0836120401337792</v>
      </c>
      <c r="BU53">
        <v>1.1357805800113214</v>
      </c>
      <c r="BV53">
        <v>1.0194941361038121</v>
      </c>
      <c r="BW53">
        <v>1.0091068903276148</v>
      </c>
      <c r="BX53">
        <v>1.1140628864741879</v>
      </c>
      <c r="BY53">
        <v>1.1255304972128186</v>
      </c>
      <c r="BZ53">
        <v>0.57474848502676945</v>
      </c>
      <c r="CA53">
        <v>0.56784949289013908</v>
      </c>
      <c r="CB53">
        <v>0.57539063839666116</v>
      </c>
      <c r="CC53" t="s">
        <v>213</v>
      </c>
      <c r="CD53" t="s">
        <v>213</v>
      </c>
      <c r="CF53">
        <v>1.0821256038647342</v>
      </c>
      <c r="CG53">
        <v>1.1308411214953269</v>
      </c>
      <c r="CH53">
        <v>1.0283687943262412</v>
      </c>
      <c r="CI53">
        <v>1.0957446808510638</v>
      </c>
      <c r="CJ53">
        <v>1</v>
      </c>
    </row>
    <row r="54" spans="1:88">
      <c r="A54">
        <v>4</v>
      </c>
      <c r="B54">
        <v>1215.54906887672</v>
      </c>
      <c r="C54">
        <v>3.7139054005531</v>
      </c>
      <c r="D54">
        <v>3.3828866959599999</v>
      </c>
      <c r="E54">
        <v>3.4178241219456398</v>
      </c>
      <c r="F54" s="1">
        <v>9.3658802949682504E-4</v>
      </c>
      <c r="G54" s="1">
        <v>9.7663410682428411E-4</v>
      </c>
      <c r="H54">
        <v>3.4579425621814499</v>
      </c>
      <c r="I54">
        <v>3.2328165249642602</v>
      </c>
      <c r="J54">
        <v>3.24588984492999</v>
      </c>
      <c r="K54" s="1">
        <v>9.0299384382285604E-4</v>
      </c>
      <c r="L54">
        <v>2.71844733012414E-3</v>
      </c>
      <c r="M54">
        <v>0.90899703017100097</v>
      </c>
      <c r="N54">
        <v>0.89362850685553596</v>
      </c>
      <c r="O54" s="1">
        <v>0.89458806293708704</v>
      </c>
      <c r="P54" s="1">
        <v>4.8261025380166704E-6</v>
      </c>
      <c r="Q54" s="1">
        <v>1.5936495897901499E-5</v>
      </c>
      <c r="R54">
        <v>0.25596283837165001</v>
      </c>
      <c r="S54">
        <v>0.15007017099574199</v>
      </c>
      <c r="T54">
        <v>0.17193427701564901</v>
      </c>
      <c r="U54" s="1">
        <v>1.1696978859791001E-4</v>
      </c>
      <c r="V54" s="1">
        <v>8.9548228205684702E-4</v>
      </c>
      <c r="W54">
        <v>9.10029698289989E-2</v>
      </c>
      <c r="X54">
        <v>0.10637149314446399</v>
      </c>
      <c r="Y54" s="1">
        <v>0.10541193706291301</v>
      </c>
      <c r="Z54" s="1">
        <v>4.8261025380166501E-6</v>
      </c>
      <c r="AA54" s="1">
        <v>1.5936495897901499E-5</v>
      </c>
      <c r="AB54">
        <v>0.14140872967110599</v>
      </c>
      <c r="AC54">
        <v>0.53020049702938499</v>
      </c>
      <c r="AD54">
        <v>0.52388779961811505</v>
      </c>
      <c r="AE54">
        <v>1.06321121262848E-4</v>
      </c>
      <c r="AF54">
        <v>1.6847906337197601E-4</v>
      </c>
      <c r="AG54">
        <v>-0.121997323241713</v>
      </c>
      <c r="AH54">
        <v>0.57124352384357502</v>
      </c>
      <c r="AI54">
        <v>0.52990572308337203</v>
      </c>
      <c r="AJ54">
        <v>1.9292566252715901E-2</v>
      </c>
      <c r="AK54">
        <v>1.63005194403265E-2</v>
      </c>
      <c r="AL54">
        <v>0.95757546075701006</v>
      </c>
      <c r="AM54">
        <v>342.91330478929501</v>
      </c>
      <c r="AN54">
        <v>-6.3583626076058701</v>
      </c>
      <c r="AO54">
        <v>0.99459581159522303</v>
      </c>
      <c r="AP54">
        <v>41</v>
      </c>
      <c r="AQ54">
        <v>0.95757546075701006</v>
      </c>
      <c r="AR54">
        <v>0.99729424524320942</v>
      </c>
      <c r="AS54">
        <v>1</v>
      </c>
      <c r="AT54">
        <v>1</v>
      </c>
      <c r="AU54">
        <v>5</v>
      </c>
      <c r="AV54">
        <v>16</v>
      </c>
      <c r="AW54">
        <v>0.9</v>
      </c>
      <c r="AX54">
        <v>1.06</v>
      </c>
      <c r="AY54">
        <v>2</v>
      </c>
      <c r="AZ54">
        <v>2121</v>
      </c>
      <c r="BA54">
        <v>0.17777777777777781</v>
      </c>
      <c r="BB54">
        <v>0.89064081470734402</v>
      </c>
      <c r="BC54">
        <v>26100</v>
      </c>
      <c r="BD54">
        <v>73973.460000000006</v>
      </c>
      <c r="BE54">
        <v>1967759.34</v>
      </c>
      <c r="BF54">
        <v>1739686.61</v>
      </c>
      <c r="BG54">
        <v>3.7592737331385254E-2</v>
      </c>
      <c r="BH54">
        <v>4.25211412071511E-2</v>
      </c>
      <c r="BI54">
        <v>123.21</v>
      </c>
      <c r="BJ54">
        <v>47.56</v>
      </c>
      <c r="BK54">
        <v>94.587999999999994</v>
      </c>
      <c r="BL54">
        <v>706.45600000000002</v>
      </c>
      <c r="BM54">
        <v>272.7</v>
      </c>
      <c r="BN54">
        <v>0.17440576624729634</v>
      </c>
      <c r="BO54">
        <v>38.1</v>
      </c>
      <c r="BP54">
        <v>29.8</v>
      </c>
      <c r="BQ54">
        <v>24.1</v>
      </c>
      <c r="BR54">
        <v>15.8</v>
      </c>
      <c r="BS54">
        <v>3.9</v>
      </c>
      <c r="BT54">
        <v>1.0524193548387097</v>
      </c>
      <c r="BU54">
        <v>1.10506070827239</v>
      </c>
      <c r="BV54">
        <v>1.0003346142164771</v>
      </c>
      <c r="BW54">
        <v>1.002220566173659</v>
      </c>
      <c r="BX54">
        <v>1.1046910629379159</v>
      </c>
      <c r="BY54">
        <v>1.1026122847302573</v>
      </c>
      <c r="BZ54">
        <v>0.81037884767166535</v>
      </c>
      <c r="CA54">
        <v>0.79987890815519935</v>
      </c>
      <c r="CB54">
        <v>0.77958642061797889</v>
      </c>
      <c r="CC54">
        <v>1.1011259772809456</v>
      </c>
      <c r="CD54">
        <v>1.0868872060581904</v>
      </c>
      <c r="CE54">
        <v>0.73593552642515414</v>
      </c>
      <c r="CF54">
        <v>1.0612813370473539</v>
      </c>
      <c r="CG54">
        <v>1.0719424460431655</v>
      </c>
      <c r="CH54">
        <v>1.0343347639484979</v>
      </c>
      <c r="CI54">
        <v>1.0394736842105263</v>
      </c>
      <c r="CJ54">
        <v>0.97499999999999998</v>
      </c>
    </row>
    <row r="55" spans="1:88">
      <c r="A55">
        <v>4</v>
      </c>
      <c r="B55">
        <v>659.84888070595503</v>
      </c>
      <c r="C55">
        <v>3.6614654418880499</v>
      </c>
      <c r="D55">
        <v>3.6580552459353401</v>
      </c>
      <c r="E55">
        <v>3.65738178066993</v>
      </c>
      <c r="F55" s="1">
        <v>7.9130269371979604E-4</v>
      </c>
      <c r="G55" s="1">
        <v>1.59881042783512E-3</v>
      </c>
      <c r="H55">
        <v>3.3535578883967898</v>
      </c>
      <c r="I55">
        <v>3.35800447079788</v>
      </c>
      <c r="J55">
        <v>3.3630634815102902</v>
      </c>
      <c r="K55" s="1">
        <v>1.1266991749085901E-3</v>
      </c>
      <c r="L55">
        <v>7.2475279749369603E-3</v>
      </c>
      <c r="M55">
        <v>0.90216855158423503</v>
      </c>
      <c r="N55">
        <v>0.90246961721770202</v>
      </c>
      <c r="O55" s="1">
        <v>0.902811022121077</v>
      </c>
      <c r="P55" s="1">
        <v>6.2383961811326698E-6</v>
      </c>
      <c r="Q55" s="1">
        <v>4.5341379095937E-5</v>
      </c>
      <c r="R55">
        <v>0.30790755349125898</v>
      </c>
      <c r="S55">
        <v>0.30005077513745398</v>
      </c>
      <c r="T55">
        <v>0.29431829915963897</v>
      </c>
      <c r="U55" s="1">
        <v>3.6958851159830898E-4</v>
      </c>
      <c r="V55">
        <v>2.5589948690486002E-3</v>
      </c>
      <c r="W55">
        <v>9.7831448415764799E-2</v>
      </c>
      <c r="X55">
        <v>9.7530382782298503E-2</v>
      </c>
      <c r="Y55" s="1">
        <v>9.7188977878922903E-2</v>
      </c>
      <c r="Z55" s="1">
        <v>6.2383961811327096E-6</v>
      </c>
      <c r="AA55" s="1">
        <v>4.5341379095936898E-5</v>
      </c>
      <c r="AB55">
        <v>0.21620422281236701</v>
      </c>
      <c r="AC55">
        <v>0.19989021121152101</v>
      </c>
      <c r="AD55" s="1">
        <v>0.21599880179675801</v>
      </c>
      <c r="AE55" s="1">
        <v>9.3803803847322795E-5</v>
      </c>
      <c r="AF55">
        <v>2.7477333558537797E-4</v>
      </c>
      <c r="AG55">
        <v>0.55363548378358896</v>
      </c>
      <c r="AH55">
        <v>0.42040368892761598</v>
      </c>
      <c r="AI55">
        <v>0.57807626334150997</v>
      </c>
      <c r="AJ55">
        <v>3.0679286787257599E-2</v>
      </c>
      <c r="AK55">
        <v>3.0569835732546499E-2</v>
      </c>
      <c r="AL55">
        <v>0.95603451282080598</v>
      </c>
      <c r="AM55">
        <v>355.95432115028501</v>
      </c>
      <c r="AN55">
        <v>-8.7517727876419702</v>
      </c>
      <c r="AO55">
        <v>0.99104805633190896</v>
      </c>
      <c r="AP55">
        <v>50</v>
      </c>
      <c r="AQ55">
        <v>0.92</v>
      </c>
      <c r="AR55">
        <v>0.99406187158245707</v>
      </c>
      <c r="AS55">
        <v>2</v>
      </c>
      <c r="AT55">
        <v>1</v>
      </c>
      <c r="AU55">
        <v>1</v>
      </c>
      <c r="AV55">
        <v>14</v>
      </c>
      <c r="AW55">
        <v>0.91</v>
      </c>
      <c r="AX55">
        <v>1.04</v>
      </c>
      <c r="AY55">
        <v>0</v>
      </c>
      <c r="AZ55">
        <v>3222</v>
      </c>
      <c r="BA55">
        <v>0.14285714285714285</v>
      </c>
      <c r="BB55">
        <v>0.87806505887314701</v>
      </c>
      <c r="BC55">
        <v>22300</v>
      </c>
      <c r="BD55">
        <v>37348.39</v>
      </c>
      <c r="BE55">
        <v>1096644.07</v>
      </c>
      <c r="BF55">
        <v>959473.01</v>
      </c>
      <c r="BG55">
        <v>3.4056984414277638E-2</v>
      </c>
      <c r="BH55">
        <v>3.8925941231009717E-2</v>
      </c>
      <c r="BI55">
        <v>64.849999999999994</v>
      </c>
      <c r="BJ55">
        <v>44.793999999999997</v>
      </c>
      <c r="BK55">
        <v>90.206999999999994</v>
      </c>
      <c r="BL55">
        <v>1021.337</v>
      </c>
      <c r="BM55">
        <v>705.5</v>
      </c>
      <c r="BN55">
        <v>6.3495202856647698E-2</v>
      </c>
      <c r="BO55">
        <v>35.5</v>
      </c>
      <c r="BP55">
        <v>28.2</v>
      </c>
      <c r="BQ55">
        <v>22.2</v>
      </c>
      <c r="BR55">
        <v>14.9</v>
      </c>
      <c r="BS55">
        <v>4.5</v>
      </c>
      <c r="BT55">
        <v>1.0372093023255815</v>
      </c>
      <c r="BU55">
        <v>1.0861576831592352</v>
      </c>
      <c r="BV55">
        <v>0.98441949895976733</v>
      </c>
      <c r="BW55">
        <v>1.0049975603377654</v>
      </c>
      <c r="BX55">
        <v>1.103348404117324</v>
      </c>
      <c r="BY55">
        <v>1.0807565371543719</v>
      </c>
      <c r="BZ55">
        <v>0.8881128457956724</v>
      </c>
      <c r="CA55">
        <v>0.88158076007163799</v>
      </c>
      <c r="CB55">
        <v>0.8380746218737225</v>
      </c>
      <c r="CC55">
        <v>1.2264791249118872</v>
      </c>
      <c r="CD55">
        <v>1.2174288179465056</v>
      </c>
      <c r="CE55">
        <v>0.72413331036359196</v>
      </c>
      <c r="CF55">
        <v>0.97527472527472536</v>
      </c>
      <c r="CG55">
        <v>0.99646643109540634</v>
      </c>
      <c r="CH55">
        <v>0.94871794871794879</v>
      </c>
      <c r="CI55">
        <v>0.98026315789473695</v>
      </c>
      <c r="CJ55">
        <v>1.0465116279069768</v>
      </c>
    </row>
    <row r="56" spans="1:88">
      <c r="A56">
        <v>4</v>
      </c>
      <c r="B56">
        <v>630.04912613582098</v>
      </c>
      <c r="C56">
        <v>3.73183480098443</v>
      </c>
      <c r="D56">
        <v>3.7339808146512099</v>
      </c>
      <c r="E56">
        <v>3.6519638893267001</v>
      </c>
      <c r="F56">
        <v>1.79062197316226E-3</v>
      </c>
      <c r="G56" s="1">
        <v>1.56366467937913E-3</v>
      </c>
      <c r="H56">
        <v>3.5232684824919702</v>
      </c>
      <c r="I56">
        <v>3.5131221178757501</v>
      </c>
      <c r="J56">
        <v>3.4530244350692598</v>
      </c>
      <c r="K56">
        <v>1.9332629036752601E-3</v>
      </c>
      <c r="L56" s="1">
        <v>1.72321290712472E-3</v>
      </c>
      <c r="M56">
        <v>0.91302578773343401</v>
      </c>
      <c r="N56">
        <v>0.91241194869476405</v>
      </c>
      <c r="O56" s="1">
        <v>0.908686272943661</v>
      </c>
      <c r="P56" s="1">
        <v>1.0057647970428201E-5</v>
      </c>
      <c r="Q56" s="1">
        <v>9.0485345078203105E-6</v>
      </c>
      <c r="R56">
        <v>0.20856631849246601</v>
      </c>
      <c r="S56">
        <v>0.22085869677546099</v>
      </c>
      <c r="T56">
        <v>0.198939454257443</v>
      </c>
      <c r="U56" s="1">
        <v>1.50597155144814E-4</v>
      </c>
      <c r="V56" s="1">
        <v>2.15398961784848E-4</v>
      </c>
      <c r="W56">
        <v>8.6974212266566001E-2</v>
      </c>
      <c r="X56">
        <v>8.7588051305236503E-2</v>
      </c>
      <c r="Y56" s="1">
        <v>9.1313727056339E-2</v>
      </c>
      <c r="Z56" s="1">
        <v>1.0057647970428201E-5</v>
      </c>
      <c r="AA56" s="1">
        <v>9.0485345078203292E-6</v>
      </c>
      <c r="AB56">
        <v>0.23280758091880599</v>
      </c>
      <c r="AC56">
        <v>0.23965313474564401</v>
      </c>
      <c r="AD56">
        <v>0.22522505272549001</v>
      </c>
      <c r="AE56">
        <v>2.1142745914880601E-4</v>
      </c>
      <c r="AF56">
        <v>1.74502780555266E-4</v>
      </c>
      <c r="AG56">
        <v>0.70158209362567203</v>
      </c>
      <c r="AH56">
        <v>1</v>
      </c>
      <c r="AI56">
        <v>0.58104639861439999</v>
      </c>
      <c r="AJ56">
        <v>2.92738832137979E-2</v>
      </c>
      <c r="AK56">
        <v>3.0235395172731501E-2</v>
      </c>
      <c r="AL56">
        <v>0.96342656265702598</v>
      </c>
      <c r="AM56">
        <v>97.693292865066496</v>
      </c>
      <c r="AN56">
        <v>-4.0834479674263697</v>
      </c>
      <c r="AO56">
        <v>0.99072849458406498</v>
      </c>
      <c r="AP56">
        <v>46</v>
      </c>
      <c r="AQ56">
        <v>0.96342656265702598</v>
      </c>
      <c r="AR56">
        <v>0.99072849458406487</v>
      </c>
      <c r="AS56">
        <v>2</v>
      </c>
      <c r="AT56">
        <v>1</v>
      </c>
      <c r="AU56">
        <v>5</v>
      </c>
      <c r="AV56">
        <v>4</v>
      </c>
      <c r="AW56">
        <v>0.8</v>
      </c>
      <c r="AX56">
        <v>1.05</v>
      </c>
      <c r="AY56">
        <v>2</v>
      </c>
      <c r="AZ56">
        <v>2322</v>
      </c>
      <c r="BA56">
        <v>0.3125</v>
      </c>
      <c r="BB56">
        <v>0.89494050844886897</v>
      </c>
      <c r="BC56">
        <v>21700</v>
      </c>
      <c r="BD56">
        <v>37092.67</v>
      </c>
      <c r="BE56">
        <v>1032653.68</v>
      </c>
      <c r="BF56">
        <v>926097.03</v>
      </c>
      <c r="BG56">
        <v>3.5919757725552282E-2</v>
      </c>
      <c r="BH56">
        <v>4.0052682168735601E-2</v>
      </c>
      <c r="BI56">
        <v>92.75</v>
      </c>
      <c r="BJ56">
        <v>62.268999999999998</v>
      </c>
      <c r="BK56">
        <v>138.84700000000001</v>
      </c>
      <c r="BL56" t="s">
        <v>213</v>
      </c>
      <c r="BM56" t="s">
        <v>213</v>
      </c>
      <c r="BO56">
        <v>34.6</v>
      </c>
      <c r="BP56">
        <v>26.5</v>
      </c>
      <c r="BQ56">
        <v>22.3</v>
      </c>
      <c r="BR56">
        <v>14.2</v>
      </c>
      <c r="BS56">
        <v>4.3</v>
      </c>
      <c r="BT56">
        <v>1.0585365853658537</v>
      </c>
      <c r="BU56">
        <v>1.0998642837297334</v>
      </c>
      <c r="BV56">
        <v>0.97885315048354027</v>
      </c>
      <c r="BW56">
        <v>0.98675563201293592</v>
      </c>
      <c r="BX56">
        <v>1.1236254214295731</v>
      </c>
      <c r="BY56">
        <v>1.114626811388004</v>
      </c>
      <c r="BZ56">
        <v>0.99431818181818177</v>
      </c>
      <c r="CA56">
        <v>0.99323688450066194</v>
      </c>
      <c r="CB56">
        <v>1.0406058652916532</v>
      </c>
      <c r="CC56" t="s">
        <v>213</v>
      </c>
      <c r="CD56" t="s">
        <v>213</v>
      </c>
      <c r="CF56">
        <v>1.0581039755351682</v>
      </c>
      <c r="CG56">
        <v>1.0311284046692608</v>
      </c>
      <c r="CH56">
        <v>1.0372093023255815</v>
      </c>
      <c r="CI56">
        <v>0.97931034482758617</v>
      </c>
      <c r="CJ56">
        <v>1.1621621621621621</v>
      </c>
    </row>
    <row r="57" spans="1:88">
      <c r="A57">
        <v>4</v>
      </c>
      <c r="B57">
        <v>418.04837908292802</v>
      </c>
      <c r="C57">
        <v>3.5862463820267698</v>
      </c>
      <c r="D57">
        <v>3.45032709450724</v>
      </c>
      <c r="E57">
        <v>3.4757628775437301</v>
      </c>
      <c r="F57">
        <v>3.9182857635663903E-3</v>
      </c>
      <c r="G57">
        <v>3.26428249110476E-3</v>
      </c>
      <c r="H57">
        <v>3.2145574655391198</v>
      </c>
      <c r="I57">
        <v>3.1939552728177598</v>
      </c>
      <c r="J57">
        <v>3.2237194349476299</v>
      </c>
      <c r="K57">
        <v>4.31090551011844E-3</v>
      </c>
      <c r="L57">
        <v>7.8175449423858994E-3</v>
      </c>
      <c r="M57">
        <v>0.89227369097236997</v>
      </c>
      <c r="N57">
        <v>0.89072428467863995</v>
      </c>
      <c r="O57" s="1">
        <v>0.892955649233106</v>
      </c>
      <c r="P57" s="1">
        <v>2.4517155830707E-5</v>
      </c>
      <c r="Q57" s="1">
        <v>4.9920298461706402E-5</v>
      </c>
      <c r="R57">
        <v>0.37168891648765001</v>
      </c>
      <c r="S57">
        <v>0.25637182168947598</v>
      </c>
      <c r="T57">
        <v>0.25204344259610101</v>
      </c>
      <c r="U57" s="1">
        <v>5.9373478111539302E-4</v>
      </c>
      <c r="V57">
        <v>2.6084598673545502E-3</v>
      </c>
      <c r="W57">
        <v>0.10772630902763</v>
      </c>
      <c r="X57">
        <v>0.10927571532136</v>
      </c>
      <c r="Y57" s="1">
        <v>0.107044350766894</v>
      </c>
      <c r="Z57" s="1">
        <v>2.4517155830706899E-5</v>
      </c>
      <c r="AA57" s="1">
        <v>4.9920298461706402E-5</v>
      </c>
      <c r="AB57">
        <v>0.22854017807406601</v>
      </c>
      <c r="AC57">
        <v>0.52658557992327604</v>
      </c>
      <c r="AD57">
        <v>0.51804827719111701</v>
      </c>
      <c r="AE57">
        <v>4.3941706579519698E-4</v>
      </c>
      <c r="AF57">
        <v>3.36112874260484E-4</v>
      </c>
      <c r="AG57">
        <v>0.66881100051187903</v>
      </c>
      <c r="AH57">
        <v>0.51759612446695402</v>
      </c>
      <c r="AI57">
        <v>0.43849557713885501</v>
      </c>
      <c r="AJ57">
        <v>6.6254205638580296E-2</v>
      </c>
      <c r="AK57">
        <v>4.23536229920611E-2</v>
      </c>
      <c r="AL57">
        <v>0.92896406821289801</v>
      </c>
      <c r="AM57">
        <v>127.744943948957</v>
      </c>
      <c r="AN57">
        <v>-6.50703828940728</v>
      </c>
      <c r="AO57">
        <v>0.98174733044384999</v>
      </c>
      <c r="AP57">
        <v>41</v>
      </c>
      <c r="AQ57">
        <v>0.9</v>
      </c>
      <c r="AR57">
        <v>0.99416373556660587</v>
      </c>
      <c r="AS57">
        <v>2</v>
      </c>
      <c r="AT57">
        <v>1</v>
      </c>
      <c r="AU57">
        <v>5</v>
      </c>
      <c r="AV57">
        <v>18</v>
      </c>
      <c r="AW57">
        <v>0.84</v>
      </c>
      <c r="AX57">
        <v>0.94</v>
      </c>
      <c r="AY57">
        <v>2</v>
      </c>
      <c r="AZ57">
        <v>3232</v>
      </c>
      <c r="BA57">
        <v>0.11904761904761903</v>
      </c>
      <c r="BB57">
        <v>0.86002659059487696</v>
      </c>
      <c r="BC57">
        <v>23800</v>
      </c>
      <c r="BD57">
        <v>24462.99</v>
      </c>
      <c r="BE57">
        <v>680643.63</v>
      </c>
      <c r="BF57">
        <v>589431.02</v>
      </c>
      <c r="BG57">
        <v>3.594096664064865E-2</v>
      </c>
      <c r="BH57">
        <v>4.1502719011971917E-2</v>
      </c>
      <c r="BI57">
        <v>74.84</v>
      </c>
      <c r="BJ57">
        <v>82.614000000000004</v>
      </c>
      <c r="BK57">
        <v>163.22800000000001</v>
      </c>
      <c r="BL57">
        <v>119.324</v>
      </c>
      <c r="BM57">
        <v>131.69999999999999</v>
      </c>
      <c r="BN57">
        <v>0.62719989272904031</v>
      </c>
      <c r="BO57">
        <v>32.299999999999997</v>
      </c>
      <c r="BP57">
        <v>23.6</v>
      </c>
      <c r="BQ57">
        <v>20.5</v>
      </c>
      <c r="BR57">
        <v>11.9</v>
      </c>
      <c r="BS57">
        <v>4.2</v>
      </c>
      <c r="BT57">
        <v>1.096774193548387</v>
      </c>
      <c r="BU57">
        <v>1.1161533642709414</v>
      </c>
      <c r="BV57">
        <v>0.98754663958085676</v>
      </c>
      <c r="BW57">
        <v>0.98415874984288354</v>
      </c>
      <c r="BX57">
        <v>1.1302285072274347</v>
      </c>
      <c r="BY57">
        <v>1.1341192307126569</v>
      </c>
      <c r="BZ57">
        <v>1.0841663045052876</v>
      </c>
      <c r="CA57">
        <v>1.0744859339030006</v>
      </c>
      <c r="CB57">
        <v>1.0089753733557512</v>
      </c>
      <c r="CC57">
        <v>1.1993205552149397</v>
      </c>
      <c r="CD57">
        <v>1.1886281588447654</v>
      </c>
      <c r="CE57">
        <v>0.90397146147648033</v>
      </c>
      <c r="CF57">
        <v>1.1745454545454543</v>
      </c>
      <c r="CG57">
        <v>1.1800000000000002</v>
      </c>
      <c r="CH57">
        <v>1.0789473684210527</v>
      </c>
      <c r="CI57">
        <v>1.0347826086956522</v>
      </c>
      <c r="CJ57">
        <v>1.5000000000000002</v>
      </c>
    </row>
    <row r="58" spans="1:88">
      <c r="A58">
        <v>4</v>
      </c>
      <c r="B58">
        <v>378.76721818578801</v>
      </c>
      <c r="C58">
        <v>3.7417634242958702</v>
      </c>
      <c r="D58">
        <v>3.7341246658049299</v>
      </c>
      <c r="E58">
        <v>3.5126306241301299</v>
      </c>
      <c r="F58" s="1">
        <v>1.44769238372955E-4</v>
      </c>
      <c r="G58" s="1">
        <v>1.20597654407268E-3</v>
      </c>
      <c r="H58">
        <v>3.5361414643651301</v>
      </c>
      <c r="I58">
        <v>3.5430027903193402</v>
      </c>
      <c r="J58">
        <v>3.3767317458588799</v>
      </c>
      <c r="K58" s="1">
        <v>3.6692538346596698E-4</v>
      </c>
      <c r="L58">
        <v>2.6342975471771298E-3</v>
      </c>
      <c r="M58">
        <v>0.91379839535252505</v>
      </c>
      <c r="N58">
        <v>0.91420738897838805</v>
      </c>
      <c r="O58" s="1">
        <v>0.90372745400578303</v>
      </c>
      <c r="P58" s="1">
        <v>1.59698505130363E-6</v>
      </c>
      <c r="Q58" s="1">
        <v>1.2810217800689299E-5</v>
      </c>
      <c r="R58">
        <v>0.20562195993073401</v>
      </c>
      <c r="S58">
        <v>0.19112187548559401</v>
      </c>
      <c r="T58" s="1">
        <v>0.135898878271242</v>
      </c>
      <c r="U58" s="1">
        <v>8.5615115663408402E-5</v>
      </c>
      <c r="V58" s="1">
        <v>1.6223168043156099E-3</v>
      </c>
      <c r="W58">
        <v>8.6201604647475297E-2</v>
      </c>
      <c r="X58">
        <v>8.57926110216123E-2</v>
      </c>
      <c r="Y58" s="1">
        <v>9.6272545994217001E-2</v>
      </c>
      <c r="Z58" s="1">
        <v>1.59698505130359E-6</v>
      </c>
      <c r="AA58" s="1">
        <v>1.2810217800689399E-5</v>
      </c>
      <c r="AB58">
        <v>0.24274018035588599</v>
      </c>
      <c r="AC58">
        <v>0.240535046084174</v>
      </c>
      <c r="AD58" s="1">
        <v>0.48406003614696602</v>
      </c>
      <c r="AE58" s="1">
        <v>4.0693241790539303E-5</v>
      </c>
      <c r="AF58">
        <v>2.1072649068006399E-4</v>
      </c>
      <c r="AG58">
        <v>0.65244672937769099</v>
      </c>
      <c r="AH58">
        <v>0.77767687659430196</v>
      </c>
      <c r="AI58">
        <v>-0.113506820278491</v>
      </c>
      <c r="AJ58">
        <v>8.94895178148933E-3</v>
      </c>
      <c r="AK58">
        <v>3.33848445710914E-2</v>
      </c>
      <c r="AL58">
        <v>0.93780764498484903</v>
      </c>
      <c r="AM58">
        <v>85.963588099834197</v>
      </c>
      <c r="AN58">
        <v>-4.8930351159621397</v>
      </c>
      <c r="AO58">
        <v>0.98724002364409502</v>
      </c>
      <c r="AP58">
        <v>42</v>
      </c>
      <c r="AQ58">
        <v>0.93780764498484903</v>
      </c>
      <c r="AR58">
        <v>0.98724002364409469</v>
      </c>
      <c r="AS58">
        <v>2</v>
      </c>
      <c r="AT58">
        <v>1</v>
      </c>
      <c r="AU58">
        <v>5</v>
      </c>
      <c r="AV58">
        <v>5</v>
      </c>
      <c r="AW58">
        <v>0.9</v>
      </c>
      <c r="AX58">
        <v>1.05</v>
      </c>
      <c r="AY58">
        <v>2</v>
      </c>
      <c r="AZ58">
        <v>2323</v>
      </c>
      <c r="BA58">
        <v>0.16666666666666669</v>
      </c>
      <c r="BB58">
        <v>0.89732151609481003</v>
      </c>
      <c r="BC58">
        <v>25700</v>
      </c>
      <c r="BD58">
        <v>24157.58</v>
      </c>
      <c r="BE58">
        <v>624627.36</v>
      </c>
      <c r="BF58">
        <v>516404.26</v>
      </c>
      <c r="BG58">
        <v>3.8675187074738451E-2</v>
      </c>
      <c r="BH58">
        <v>4.6780365444700246E-2</v>
      </c>
      <c r="BI58">
        <v>89</v>
      </c>
      <c r="BJ58">
        <v>114.30200000000001</v>
      </c>
      <c r="BK58">
        <v>226.00299999999999</v>
      </c>
      <c r="BL58">
        <v>323.99299999999999</v>
      </c>
      <c r="BM58">
        <v>416.1</v>
      </c>
      <c r="BN58">
        <v>0.27469729284274663</v>
      </c>
      <c r="BO58">
        <v>40.4</v>
      </c>
      <c r="BP58">
        <v>32.5</v>
      </c>
      <c r="BQ58">
        <v>23.6</v>
      </c>
      <c r="BR58">
        <v>15.7</v>
      </c>
      <c r="BS58">
        <v>3.6</v>
      </c>
      <c r="BT58">
        <v>1.0619834710743801</v>
      </c>
      <c r="BU58">
        <v>1.0924511569791606</v>
      </c>
      <c r="BV58">
        <v>0.98679722826076732</v>
      </c>
      <c r="BW58">
        <v>0.98657342720401442</v>
      </c>
      <c r="BX58">
        <v>1.1070675167020974</v>
      </c>
      <c r="BY58">
        <v>1.1073186514613591</v>
      </c>
      <c r="BZ58">
        <v>1.5123194562446898</v>
      </c>
      <c r="CA58">
        <v>1.4943977407925533</v>
      </c>
      <c r="CB58">
        <v>1.5084767257145144</v>
      </c>
      <c r="CC58">
        <v>1.1144004980514768</v>
      </c>
      <c r="CD58">
        <v>1.1010849431066421</v>
      </c>
      <c r="CE58">
        <v>1.3572047734811481</v>
      </c>
      <c r="CF58">
        <v>1.0659630606860158</v>
      </c>
      <c r="CG58">
        <v>1.0620915032679739</v>
      </c>
      <c r="CH58">
        <v>0.98744769874477001</v>
      </c>
      <c r="CI58">
        <v>0.94578313253012036</v>
      </c>
      <c r="CJ58">
        <v>0.73469387755102034</v>
      </c>
    </row>
    <row r="59" spans="1:88">
      <c r="A59">
        <v>4</v>
      </c>
      <c r="B59">
        <v>571.77039155819205</v>
      </c>
      <c r="C59">
        <v>3.5549863997984201</v>
      </c>
      <c r="D59">
        <v>3.6137612299524502</v>
      </c>
      <c r="E59">
        <v>3.6093184328276702</v>
      </c>
      <c r="F59" s="1">
        <v>2.9497330761570599E-4</v>
      </c>
      <c r="G59" s="1">
        <v>1.43629847611817E-3</v>
      </c>
      <c r="H59">
        <v>3.2591144447915301</v>
      </c>
      <c r="I59">
        <v>3.3006657619136099</v>
      </c>
      <c r="J59">
        <v>3.3436571247882099</v>
      </c>
      <c r="K59" s="1">
        <v>3.0428686290894798E-4</v>
      </c>
      <c r="L59">
        <v>4.6030226194985402E-3</v>
      </c>
      <c r="M59">
        <v>0.895549916184051</v>
      </c>
      <c r="N59">
        <v>0.89851529351130699</v>
      </c>
      <c r="O59" s="1">
        <v>0.90149485599888601</v>
      </c>
      <c r="P59" s="1">
        <v>1.58922071265305E-6</v>
      </c>
      <c r="Q59" s="1">
        <v>2.7254334679082201E-5</v>
      </c>
      <c r="R59">
        <v>0.29587195500688701</v>
      </c>
      <c r="S59">
        <v>0.31309546803883798</v>
      </c>
      <c r="T59" s="1">
        <v>0.26566130803945998</v>
      </c>
      <c r="U59" s="1">
        <v>9.6854021344344496E-5</v>
      </c>
      <c r="V59" s="1">
        <v>1.64935417762167E-3</v>
      </c>
      <c r="W59">
        <v>0.104450083815949</v>
      </c>
      <c r="X59">
        <v>0.101484706488693</v>
      </c>
      <c r="Y59" s="1">
        <v>9.8505144001114098E-2</v>
      </c>
      <c r="Z59" s="1">
        <v>1.5892207126530799E-6</v>
      </c>
      <c r="AA59" s="1">
        <v>2.72543346790823E-5</v>
      </c>
      <c r="AB59">
        <v>0.20861550821577499</v>
      </c>
      <c r="AC59">
        <v>0.20709889544135601</v>
      </c>
      <c r="AD59" s="1">
        <v>0.21701196833330999</v>
      </c>
      <c r="AE59" s="1">
        <v>3.48925309682737E-5</v>
      </c>
      <c r="AF59">
        <v>2.3639948446914599E-4</v>
      </c>
      <c r="AG59">
        <v>0.45552354165199199</v>
      </c>
      <c r="AH59">
        <v>0.522983612646998</v>
      </c>
      <c r="AI59">
        <v>0.59056118138966796</v>
      </c>
      <c r="AJ59">
        <v>8.4289273531413904E-3</v>
      </c>
      <c r="AK59">
        <v>2.38015765127353E-2</v>
      </c>
      <c r="AL59">
        <v>0.99952200115300005</v>
      </c>
      <c r="AM59">
        <v>69.089775172622893</v>
      </c>
      <c r="AN59">
        <v>1.9328182657563999</v>
      </c>
      <c r="AO59">
        <v>0.99992031765399603</v>
      </c>
      <c r="AP59">
        <v>50</v>
      </c>
      <c r="AQ59">
        <v>0.94</v>
      </c>
      <c r="AR59">
        <v>0.99229540823880602</v>
      </c>
      <c r="AS59">
        <v>2</v>
      </c>
      <c r="AT59">
        <v>1</v>
      </c>
      <c r="AU59">
        <v>4</v>
      </c>
      <c r="AV59">
        <v>8</v>
      </c>
      <c r="AW59">
        <v>0.94</v>
      </c>
      <c r="AX59">
        <v>1.05</v>
      </c>
      <c r="AY59">
        <v>2</v>
      </c>
      <c r="AZ59">
        <v>3223</v>
      </c>
      <c r="BA59">
        <v>0.11702127659574479</v>
      </c>
      <c r="BB59">
        <v>0.85253005715182095</v>
      </c>
      <c r="BC59">
        <v>22200</v>
      </c>
      <c r="BD59">
        <v>31851.13</v>
      </c>
      <c r="BE59">
        <v>953953.8</v>
      </c>
      <c r="BF59">
        <v>851566.02</v>
      </c>
      <c r="BG59">
        <v>3.3388545650743257E-2</v>
      </c>
      <c r="BH59">
        <v>3.7403007226615263E-2</v>
      </c>
      <c r="BI59">
        <v>51.12</v>
      </c>
      <c r="BJ59">
        <v>39.231999999999999</v>
      </c>
      <c r="BK59">
        <v>83.981999999999999</v>
      </c>
      <c r="BL59">
        <v>305.48399999999998</v>
      </c>
      <c r="BM59">
        <v>234.4</v>
      </c>
      <c r="BN59">
        <v>0.16734100640295399</v>
      </c>
      <c r="BO59">
        <v>33.700000000000003</v>
      </c>
      <c r="BP59">
        <v>26.2</v>
      </c>
      <c r="BQ59">
        <v>22.5</v>
      </c>
      <c r="BR59">
        <v>15</v>
      </c>
      <c r="BS59">
        <v>3.8</v>
      </c>
      <c r="BT59">
        <v>1.0935960591133005</v>
      </c>
      <c r="BU59">
        <v>1.1314772554497259</v>
      </c>
      <c r="BV59">
        <v>1.0012881660805646</v>
      </c>
      <c r="BW59">
        <v>1.0055868269009698</v>
      </c>
      <c r="BX59">
        <v>1.1300215999543595</v>
      </c>
      <c r="BY59">
        <v>1.1251910080571825</v>
      </c>
      <c r="BZ59">
        <v>0.82385173247381149</v>
      </c>
      <c r="CA59">
        <v>0.81458411195548353</v>
      </c>
      <c r="CB59">
        <v>0.84442210044743859</v>
      </c>
      <c r="CC59">
        <v>1.0930598691837581</v>
      </c>
      <c r="CD59">
        <v>1.0806823420931304</v>
      </c>
      <c r="CE59">
        <v>0.75376831861409721</v>
      </c>
      <c r="CF59">
        <v>1.1196013289036546</v>
      </c>
      <c r="CG59">
        <v>1.1592920353982299</v>
      </c>
      <c r="CH59">
        <v>1.0869565217391304</v>
      </c>
      <c r="CI59">
        <v>1.1278195488721805</v>
      </c>
      <c r="CJ59">
        <v>1.1176470588235294</v>
      </c>
    </row>
    <row r="60" spans="1:88">
      <c r="A60">
        <v>4</v>
      </c>
      <c r="B60">
        <v>1023.4695146978</v>
      </c>
      <c r="C60">
        <v>3.7118960764351598</v>
      </c>
      <c r="D60">
        <v>3.4442371927700002</v>
      </c>
      <c r="E60">
        <v>3.4570579648085902</v>
      </c>
      <c r="F60" s="1">
        <v>3.7292728353080902E-4</v>
      </c>
      <c r="G60" s="1">
        <v>8.19486333437382E-4</v>
      </c>
      <c r="H60">
        <v>3.4385358215655901</v>
      </c>
      <c r="I60">
        <v>3.2647886113870301</v>
      </c>
      <c r="J60">
        <v>3.2891025642251801</v>
      </c>
      <c r="K60" s="1">
        <v>6.1698910963115298E-4</v>
      </c>
      <c r="L60">
        <v>3.0751642277860201E-3</v>
      </c>
      <c r="M60">
        <v>0.90776461252585094</v>
      </c>
      <c r="N60">
        <v>0.89595991496864003</v>
      </c>
      <c r="O60" s="1">
        <v>0.897698625379589</v>
      </c>
      <c r="P60" s="1">
        <v>3.1910134966141301E-6</v>
      </c>
      <c r="Q60" s="1">
        <v>1.7693741920673699E-5</v>
      </c>
      <c r="R60">
        <v>0.27336025486957399</v>
      </c>
      <c r="S60">
        <v>0.17944858138297001</v>
      </c>
      <c r="T60" s="1">
        <v>0.16795540058341599</v>
      </c>
      <c r="U60" s="1">
        <v>4.6215429292941897E-5</v>
      </c>
      <c r="V60" s="1">
        <v>1.2574225246221699E-3</v>
      </c>
      <c r="W60">
        <v>9.2235387474148903E-2</v>
      </c>
      <c r="X60">
        <v>0.10404008503136</v>
      </c>
      <c r="Y60" s="1">
        <v>0.102301374620411</v>
      </c>
      <c r="Z60" s="1">
        <v>3.19101349661402E-6</v>
      </c>
      <c r="AA60" s="1">
        <v>1.7693741920673699E-5</v>
      </c>
      <c r="AB60">
        <v>0.17833686763755599</v>
      </c>
      <c r="AC60">
        <v>0.51989545845043095</v>
      </c>
      <c r="AD60" s="1">
        <v>0.51353153194318002</v>
      </c>
      <c r="AE60" s="1">
        <v>5.2792547236263898E-5</v>
      </c>
      <c r="AF60">
        <v>1.3874829720450101E-4</v>
      </c>
      <c r="AG60">
        <v>0.213163854723942</v>
      </c>
      <c r="AH60">
        <v>0.41831096577676802</v>
      </c>
      <c r="AI60">
        <v>0.36779179143211399</v>
      </c>
      <c r="AJ60">
        <v>1.3332515848898999E-2</v>
      </c>
      <c r="AK60">
        <v>1.55938288675368E-2</v>
      </c>
      <c r="AL60">
        <v>0.91455046194495404</v>
      </c>
      <c r="AM60">
        <v>668.38393959766802</v>
      </c>
      <c r="AN60">
        <v>-5.64580827591882</v>
      </c>
      <c r="AO60">
        <v>0.993640122121626</v>
      </c>
      <c r="AP60">
        <v>41</v>
      </c>
      <c r="AQ60">
        <v>0.91455046194495404</v>
      </c>
      <c r="AR60">
        <v>0.99364012212162633</v>
      </c>
      <c r="AS60">
        <v>2</v>
      </c>
      <c r="AT60">
        <v>1</v>
      </c>
      <c r="AU60">
        <v>5</v>
      </c>
      <c r="AV60">
        <v>14</v>
      </c>
      <c r="AW60">
        <v>0.9</v>
      </c>
      <c r="AX60">
        <v>1.04</v>
      </c>
      <c r="AY60">
        <v>2</v>
      </c>
      <c r="AZ60">
        <v>2222</v>
      </c>
      <c r="BA60">
        <v>0.15555555555555556</v>
      </c>
      <c r="BB60">
        <v>0.89015895373448495</v>
      </c>
      <c r="BC60">
        <v>26700</v>
      </c>
      <c r="BD60">
        <v>61948.74</v>
      </c>
      <c r="BE60">
        <v>1664668.87</v>
      </c>
      <c r="BF60">
        <v>1468459.82</v>
      </c>
      <c r="BG60">
        <v>3.7213851424998411E-2</v>
      </c>
      <c r="BH60">
        <v>4.2186200232567479E-2</v>
      </c>
      <c r="BI60">
        <v>108.85</v>
      </c>
      <c r="BJ60">
        <v>50.357999999999997</v>
      </c>
      <c r="BK60">
        <v>100.768</v>
      </c>
      <c r="BL60">
        <v>404.803</v>
      </c>
      <c r="BM60">
        <v>187.3</v>
      </c>
      <c r="BN60">
        <v>0.26889622853585571</v>
      </c>
      <c r="BO60">
        <v>35</v>
      </c>
      <c r="BP60">
        <v>27.6</v>
      </c>
      <c r="BQ60">
        <v>22.2</v>
      </c>
      <c r="BR60">
        <v>14.8</v>
      </c>
      <c r="BS60">
        <v>4.0999999999999996</v>
      </c>
      <c r="BT60">
        <v>1.0637450199203187</v>
      </c>
      <c r="BU60">
        <v>1.1015615997951533</v>
      </c>
      <c r="BV60">
        <v>1.0077739771390186</v>
      </c>
      <c r="BW60">
        <v>1.0123024690329512</v>
      </c>
      <c r="BX60">
        <v>1.0930641441272273</v>
      </c>
      <c r="BY60">
        <v>1.0881743683263672</v>
      </c>
      <c r="BZ60">
        <v>0.993700931166697</v>
      </c>
      <c r="CA60">
        <v>0.97930846719303022</v>
      </c>
      <c r="CB60">
        <v>0.97934747747660189</v>
      </c>
      <c r="CC60">
        <v>1.0814876757270866</v>
      </c>
      <c r="CD60">
        <v>1.066021627774616</v>
      </c>
      <c r="CE60">
        <v>0.91865722202784517</v>
      </c>
      <c r="CF60">
        <v>1.0115606936416184</v>
      </c>
      <c r="CG60">
        <v>1.0415094339622641</v>
      </c>
      <c r="CH60">
        <v>0.92887029288702927</v>
      </c>
      <c r="CI60">
        <v>0.93670886075949367</v>
      </c>
      <c r="CJ60">
        <v>0.89130434782608692</v>
      </c>
    </row>
    <row r="61" spans="1:88">
      <c r="A61">
        <v>4</v>
      </c>
      <c r="B61">
        <v>970.12119206921</v>
      </c>
      <c r="C61">
        <v>3.6880220338352601</v>
      </c>
      <c r="D61">
        <v>3.7499763061125999</v>
      </c>
      <c r="E61">
        <v>3.7114616126670099</v>
      </c>
      <c r="F61" s="1">
        <v>8.0082838242751496E-4</v>
      </c>
      <c r="G61" s="1">
        <v>1.63599101329292E-3</v>
      </c>
      <c r="H61">
        <v>3.3652291690609601</v>
      </c>
      <c r="I61">
        <v>3.4236754099763602</v>
      </c>
      <c r="J61">
        <v>3.3825031372039098</v>
      </c>
      <c r="K61">
        <v>2.20539205491128E-3</v>
      </c>
      <c r="L61">
        <v>7.0555914528547198E-3</v>
      </c>
      <c r="M61">
        <v>0.90295680695556901</v>
      </c>
      <c r="N61">
        <v>0.90680963640852996</v>
      </c>
      <c r="O61" s="1">
        <v>0.90411181565722898</v>
      </c>
      <c r="P61" s="1">
        <v>1.2579517655145401E-5</v>
      </c>
      <c r="Q61" s="1">
        <v>4.5363320108222101E-5</v>
      </c>
      <c r="R61">
        <v>0.32279286477430003</v>
      </c>
      <c r="S61">
        <v>0.32630089613624302</v>
      </c>
      <c r="T61">
        <v>0.32895847546309798</v>
      </c>
      <c r="U61" s="1">
        <v>4.4320737457831898E-4</v>
      </c>
      <c r="V61">
        <v>2.1449356813300299E-3</v>
      </c>
      <c r="W61">
        <v>9.7043193044430598E-2</v>
      </c>
      <c r="X61">
        <v>9.3190363591469705E-2</v>
      </c>
      <c r="Y61" s="1">
        <v>9.5888184342771299E-2</v>
      </c>
      <c r="Z61" s="1">
        <v>1.2579517655145401E-5</v>
      </c>
      <c r="AA61" s="1">
        <v>4.5363320108221999E-5</v>
      </c>
      <c r="AB61">
        <v>0.17570792532058699</v>
      </c>
      <c r="AC61">
        <v>0.17100787096221501</v>
      </c>
      <c r="AD61">
        <v>0.213182043638351</v>
      </c>
      <c r="AE61">
        <v>1.5936250664294201E-4</v>
      </c>
      <c r="AF61">
        <v>2.6795138947801499E-4</v>
      </c>
      <c r="AG61">
        <v>0.13934239959789399</v>
      </c>
      <c r="AH61">
        <v>0.136622172784782</v>
      </c>
      <c r="AI61">
        <v>0.48583244517130098</v>
      </c>
      <c r="AJ61">
        <v>2.41337064624387E-2</v>
      </c>
      <c r="AK61">
        <v>2.6922502887563801E-2</v>
      </c>
      <c r="AL61">
        <v>0.948458752543763</v>
      </c>
      <c r="AM61">
        <v>431.90409566348501</v>
      </c>
      <c r="AN61">
        <v>-12.9667820557975</v>
      </c>
      <c r="AO61">
        <v>0.98685787744726206</v>
      </c>
      <c r="AP61">
        <v>46</v>
      </c>
      <c r="AQ61">
        <v>0.948458752543763</v>
      </c>
      <c r="AR61">
        <v>0.98685787744726183</v>
      </c>
      <c r="AS61">
        <v>2</v>
      </c>
      <c r="AT61">
        <v>1</v>
      </c>
      <c r="AU61">
        <v>5</v>
      </c>
      <c r="AV61">
        <v>4</v>
      </c>
      <c r="AW61">
        <v>0.9</v>
      </c>
      <c r="AX61">
        <v>1.1000000000000001</v>
      </c>
      <c r="AY61">
        <v>2</v>
      </c>
      <c r="AZ61">
        <v>3223</v>
      </c>
      <c r="BA61">
        <v>0.22222222222222229</v>
      </c>
      <c r="BB61">
        <v>0.88443366069164997</v>
      </c>
      <c r="BC61">
        <v>23200</v>
      </c>
      <c r="BD61">
        <v>53401.82</v>
      </c>
      <c r="BE61">
        <v>1573891.47</v>
      </c>
      <c r="BF61">
        <v>1363253.26</v>
      </c>
      <c r="BG61">
        <v>3.3929798221728723E-2</v>
      </c>
      <c r="BH61">
        <v>3.9172339848283215E-2</v>
      </c>
      <c r="BI61">
        <v>194.06</v>
      </c>
      <c r="BJ61">
        <v>94.64</v>
      </c>
      <c r="BK61">
        <v>189.29</v>
      </c>
      <c r="BL61">
        <v>1116.23</v>
      </c>
      <c r="BM61">
        <v>544.4</v>
      </c>
      <c r="BN61">
        <v>0.17385305895738334</v>
      </c>
      <c r="BO61">
        <v>35.6</v>
      </c>
      <c r="BP61">
        <v>27.8</v>
      </c>
      <c r="BQ61">
        <v>22.2</v>
      </c>
      <c r="BR61">
        <v>14.5</v>
      </c>
      <c r="BS61">
        <v>4.4000000000000004</v>
      </c>
      <c r="BT61">
        <v>1.0220264317180616</v>
      </c>
      <c r="BU61">
        <v>1.0759034057024965</v>
      </c>
      <c r="BV61">
        <v>0.98669756584610391</v>
      </c>
      <c r="BW61">
        <v>0.98838269396176437</v>
      </c>
      <c r="BX61">
        <v>1.0904084928798803</v>
      </c>
      <c r="BY61">
        <v>1.0885494174224362</v>
      </c>
      <c r="BZ61">
        <v>1.1050623540800637</v>
      </c>
      <c r="CA61">
        <v>1.0927397007204878</v>
      </c>
      <c r="CB61">
        <v>1.0982692497374573</v>
      </c>
      <c r="CC61">
        <v>1.0164936737217676</v>
      </c>
      <c r="CD61">
        <v>1.0051698670605611</v>
      </c>
      <c r="CE61">
        <v>1.0871194377483766</v>
      </c>
      <c r="CF61">
        <v>1.0595238095238095</v>
      </c>
      <c r="CG61">
        <v>1.0692307692307692</v>
      </c>
      <c r="CH61">
        <v>1.0277777777777777</v>
      </c>
      <c r="CI61">
        <v>1.0283687943262412</v>
      </c>
      <c r="CJ61">
        <v>1.0232558139534884</v>
      </c>
    </row>
    <row r="62" spans="1:88">
      <c r="A62">
        <v>4</v>
      </c>
      <c r="B62">
        <v>828.90970992144503</v>
      </c>
      <c r="C62">
        <v>3.4540645974570698</v>
      </c>
      <c r="D62">
        <v>3.40377963924912</v>
      </c>
      <c r="E62">
        <v>3.4263900682824402</v>
      </c>
      <c r="F62" s="1">
        <v>1.0419459975226999E-3</v>
      </c>
      <c r="G62">
        <v>1.75253030055401E-3</v>
      </c>
      <c r="H62">
        <v>3.2020838938497498</v>
      </c>
      <c r="I62">
        <v>3.1634885267077602</v>
      </c>
      <c r="J62">
        <v>3.2009329067069001</v>
      </c>
      <c r="K62" s="1">
        <v>6.1379190141172698E-4</v>
      </c>
      <c r="L62">
        <v>5.1041437118164602E-3</v>
      </c>
      <c r="M62">
        <v>0.891338248938641</v>
      </c>
      <c r="N62">
        <v>0.88839206763497303</v>
      </c>
      <c r="O62" s="1">
        <v>0.89125152362381699</v>
      </c>
      <c r="P62" s="1">
        <v>3.67168501813981E-6</v>
      </c>
      <c r="Q62" s="1">
        <v>3.4531735802022798E-5</v>
      </c>
      <c r="R62">
        <v>0.251980703607316</v>
      </c>
      <c r="S62">
        <v>0.24029111254136401</v>
      </c>
      <c r="T62">
        <v>0.225457161575536</v>
      </c>
      <c r="U62" s="1">
        <v>1.5156052672994901E-4</v>
      </c>
      <c r="V62" s="1">
        <v>1.5394194570619701E-3</v>
      </c>
      <c r="W62">
        <v>0.108661751061359</v>
      </c>
      <c r="X62">
        <v>0.111607932365027</v>
      </c>
      <c r="Y62" s="1">
        <v>0.108748476376183</v>
      </c>
      <c r="Z62" s="1">
        <v>3.6716850181397499E-6</v>
      </c>
      <c r="AA62" s="1">
        <v>3.45317358020229E-5</v>
      </c>
      <c r="AB62">
        <v>0.53168548364692303</v>
      </c>
      <c r="AC62">
        <v>0.54535038063375696</v>
      </c>
      <c r="AD62" s="1">
        <v>0.53685562647708596</v>
      </c>
      <c r="AE62" s="1">
        <v>6.0958672041043103E-5</v>
      </c>
      <c r="AF62">
        <v>1.5853037040911399E-4</v>
      </c>
      <c r="AG62">
        <v>0.593281558963488</v>
      </c>
      <c r="AH62">
        <v>0.86587457798759704</v>
      </c>
      <c r="AI62">
        <v>0.72674052213858598</v>
      </c>
      <c r="AJ62">
        <v>2.10366048632291E-2</v>
      </c>
      <c r="AK62">
        <v>1.7174956905588401E-2</v>
      </c>
      <c r="AL62">
        <v>0.97313288116631302</v>
      </c>
      <c r="AM62">
        <v>132.449034615263</v>
      </c>
      <c r="AN62">
        <v>-11.0998295204435</v>
      </c>
      <c r="AO62">
        <v>0.98647497746588197</v>
      </c>
      <c r="AP62">
        <v>40</v>
      </c>
      <c r="AQ62">
        <v>0.97313288116631302</v>
      </c>
      <c r="AR62">
        <v>0.98647497746588231</v>
      </c>
      <c r="AS62">
        <v>2</v>
      </c>
      <c r="AT62">
        <v>1</v>
      </c>
      <c r="AU62">
        <v>5</v>
      </c>
      <c r="AV62">
        <v>2</v>
      </c>
      <c r="AW62">
        <v>0.92</v>
      </c>
      <c r="AX62">
        <v>1.06</v>
      </c>
      <c r="AY62">
        <v>2</v>
      </c>
      <c r="AZ62">
        <v>2222</v>
      </c>
      <c r="BA62">
        <v>0.15217391304347827</v>
      </c>
      <c r="BB62">
        <v>0.82832775080183996</v>
      </c>
      <c r="BC62">
        <v>26600</v>
      </c>
      <c r="BD62">
        <v>49288.37</v>
      </c>
      <c r="BE62">
        <v>1419678.47</v>
      </c>
      <c r="BF62">
        <v>1229917.04</v>
      </c>
      <c r="BG62">
        <v>3.4717980896054587E-2</v>
      </c>
      <c r="BH62">
        <v>4.0074548442714478E-2</v>
      </c>
      <c r="BI62">
        <v>129.84</v>
      </c>
      <c r="BJ62">
        <v>78.900000000000006</v>
      </c>
      <c r="BK62">
        <v>148.59200000000001</v>
      </c>
      <c r="BL62">
        <v>684.07500000000005</v>
      </c>
      <c r="BM62">
        <v>415.7</v>
      </c>
      <c r="BN62">
        <v>0.18980374958886087</v>
      </c>
      <c r="BO62">
        <v>35.299999999999997</v>
      </c>
      <c r="BP62">
        <v>28.2</v>
      </c>
      <c r="BQ62">
        <v>22.3</v>
      </c>
      <c r="BR62">
        <v>15.2</v>
      </c>
      <c r="BS62">
        <v>4.5</v>
      </c>
      <c r="BT62">
        <v>1.0682730923694779</v>
      </c>
      <c r="BU62">
        <v>1.136056547938032</v>
      </c>
      <c r="BV62">
        <v>1.0420947327584713</v>
      </c>
      <c r="BW62">
        <v>1.0564694737894578</v>
      </c>
      <c r="BX62">
        <v>1.0901662893265371</v>
      </c>
      <c r="BY62">
        <v>1.0753330561110326</v>
      </c>
      <c r="BZ62">
        <v>0.84746426473467784</v>
      </c>
      <c r="CA62">
        <v>0.82795529671021573</v>
      </c>
      <c r="CB62">
        <v>0.81487696669573195</v>
      </c>
      <c r="CC62">
        <v>0.95896123922338261</v>
      </c>
      <c r="CD62">
        <v>0.93689429794906465</v>
      </c>
      <c r="CE62">
        <v>0.88372327435728337</v>
      </c>
      <c r="CF62">
        <v>1</v>
      </c>
      <c r="CG62">
        <v>1.0329670329670328</v>
      </c>
      <c r="CH62">
        <v>0.9570815450643777</v>
      </c>
      <c r="CI62">
        <v>1</v>
      </c>
      <c r="CJ62">
        <v>1</v>
      </c>
    </row>
    <row r="63" spans="1:88">
      <c r="A63">
        <v>4</v>
      </c>
      <c r="B63">
        <v>326.43687406956201</v>
      </c>
      <c r="C63">
        <v>3.6319345483705798</v>
      </c>
      <c r="D63">
        <v>3.4290122999694401</v>
      </c>
      <c r="E63">
        <v>3.4400220865216302</v>
      </c>
      <c r="F63">
        <v>4.5777315483882201E-3</v>
      </c>
      <c r="G63">
        <v>2.8597342651992702E-3</v>
      </c>
      <c r="H63">
        <v>3.3174850798125899</v>
      </c>
      <c r="I63">
        <v>3.2398280821533101</v>
      </c>
      <c r="J63">
        <v>3.2592579275563698</v>
      </c>
      <c r="K63">
        <v>7.0230531358326598E-3</v>
      </c>
      <c r="L63">
        <v>5.50206190792562E-3</v>
      </c>
      <c r="M63">
        <v>0.899691558959266</v>
      </c>
      <c r="N63">
        <v>0.89414422246912095</v>
      </c>
      <c r="O63" s="1">
        <v>0.89556030371652395</v>
      </c>
      <c r="P63" s="1">
        <v>3.3655727417960403E-5</v>
      </c>
      <c r="Q63" s="1">
        <v>2.9707518115090601E-5</v>
      </c>
      <c r="R63">
        <v>0.314449468557985</v>
      </c>
      <c r="S63">
        <v>0.18918421781613301</v>
      </c>
      <c r="T63">
        <v>0.180764158965253</v>
      </c>
      <c r="U63" s="1">
        <v>2.6791183477025701E-4</v>
      </c>
      <c r="V63" s="1">
        <v>1.32174111989833E-3</v>
      </c>
      <c r="W63">
        <v>0.100308441040734</v>
      </c>
      <c r="X63">
        <v>0.10585577753087901</v>
      </c>
      <c r="Y63" s="1">
        <v>0.10443969628347601</v>
      </c>
      <c r="Z63" s="1">
        <v>3.3655727417960701E-5</v>
      </c>
      <c r="AA63" s="1">
        <v>2.9707518115090601E-5</v>
      </c>
      <c r="AB63">
        <v>0.14792042488752899</v>
      </c>
      <c r="AC63">
        <v>0.52087858255819397</v>
      </c>
      <c r="AD63">
        <v>0.51632384104977602</v>
      </c>
      <c r="AE63">
        <v>6.6775972405563205E-4</v>
      </c>
      <c r="AF63">
        <v>4.1514280565552902E-4</v>
      </c>
      <c r="AG63">
        <v>-6.2896930980605295E-2</v>
      </c>
      <c r="AH63">
        <v>0.43290107949109302</v>
      </c>
      <c r="AI63">
        <v>0.41150176705890401</v>
      </c>
      <c r="AJ63">
        <v>0.19182062097811001</v>
      </c>
      <c r="AK63">
        <v>0.10083701520208201</v>
      </c>
      <c r="AL63">
        <v>0.92025075163768499</v>
      </c>
      <c r="AM63">
        <v>131.39091957230499</v>
      </c>
      <c r="AN63">
        <v>-4.5312590404950299</v>
      </c>
      <c r="AO63">
        <v>0.98819747558217697</v>
      </c>
      <c r="AP63">
        <v>41</v>
      </c>
      <c r="AQ63">
        <v>0.87</v>
      </c>
      <c r="AR63">
        <v>0.99306108286792938</v>
      </c>
      <c r="AS63">
        <v>2</v>
      </c>
      <c r="AT63">
        <v>1</v>
      </c>
      <c r="AU63">
        <v>5</v>
      </c>
      <c r="AV63">
        <v>20</v>
      </c>
      <c r="AW63">
        <v>0.85</v>
      </c>
      <c r="AX63">
        <v>0.95</v>
      </c>
      <c r="AY63">
        <v>2</v>
      </c>
      <c r="AZ63">
        <v>2222</v>
      </c>
      <c r="BA63">
        <v>0.11764705882352938</v>
      </c>
      <c r="BB63">
        <v>0.87098318245876105</v>
      </c>
      <c r="BC63">
        <v>20000</v>
      </c>
      <c r="BD63">
        <v>16496.189999999999</v>
      </c>
      <c r="BE63">
        <v>558468.01</v>
      </c>
      <c r="BF63">
        <v>467274.73</v>
      </c>
      <c r="BG63">
        <v>2.9538289937144292E-2</v>
      </c>
      <c r="BH63">
        <v>3.5302979041901106E-2</v>
      </c>
      <c r="BI63">
        <v>50.13</v>
      </c>
      <c r="BJ63">
        <v>72.694000000000003</v>
      </c>
      <c r="BK63">
        <v>145.304</v>
      </c>
      <c r="BL63">
        <v>58.271000000000001</v>
      </c>
      <c r="BM63">
        <v>84.5</v>
      </c>
      <c r="BN63">
        <v>0.86029071064508933</v>
      </c>
      <c r="BO63">
        <v>32.5</v>
      </c>
      <c r="BP63">
        <v>24.6</v>
      </c>
      <c r="BQ63">
        <v>19.3</v>
      </c>
      <c r="BR63">
        <v>11.4</v>
      </c>
      <c r="BS63">
        <v>2.2000000000000002</v>
      </c>
      <c r="BT63">
        <v>1.0810810810810811</v>
      </c>
      <c r="BU63">
        <v>1.1170619496352796</v>
      </c>
      <c r="BV63">
        <v>1.0112113091514867</v>
      </c>
      <c r="BW63">
        <v>1.0028989919858606</v>
      </c>
      <c r="BX63">
        <v>1.1046770734522466</v>
      </c>
      <c r="BY63">
        <v>1.1138329568198713</v>
      </c>
      <c r="BZ63">
        <v>1.862184249628529</v>
      </c>
      <c r="CA63">
        <v>1.8224985584275579</v>
      </c>
      <c r="CB63">
        <v>1.8362694300518136</v>
      </c>
      <c r="CC63">
        <v>1.1917578484507618</v>
      </c>
      <c r="CD63">
        <v>1.1671270718232043</v>
      </c>
      <c r="CE63">
        <v>1.5615253920728427</v>
      </c>
      <c r="CF63">
        <v>1.076158940397351</v>
      </c>
      <c r="CG63">
        <v>1.055793991416309</v>
      </c>
      <c r="CH63">
        <v>0.98974358974358978</v>
      </c>
      <c r="CI63">
        <v>0.90476190476190477</v>
      </c>
      <c r="CJ63">
        <v>0.6875</v>
      </c>
    </row>
    <row r="64" spans="1:88">
      <c r="A64">
        <v>4</v>
      </c>
      <c r="B64">
        <v>638.25333024423003</v>
      </c>
      <c r="C64">
        <v>3.7909661837314101</v>
      </c>
      <c r="D64">
        <v>3.7360446143148698</v>
      </c>
      <c r="E64">
        <v>3.7413191162470301</v>
      </c>
      <c r="F64">
        <v>2.65731722274284E-3</v>
      </c>
      <c r="G64">
        <v>2.5671851593679299E-3</v>
      </c>
      <c r="H64">
        <v>3.47984492592161</v>
      </c>
      <c r="I64">
        <v>3.4310577449192201</v>
      </c>
      <c r="J64">
        <v>3.4164307221516101</v>
      </c>
      <c r="K64">
        <v>2.4166477388394901E-3</v>
      </c>
      <c r="L64">
        <v>6.5690472808099696E-3</v>
      </c>
      <c r="M64">
        <v>0.91036816306591195</v>
      </c>
      <c r="N64">
        <v>0.90728527768345102</v>
      </c>
      <c r="O64" s="1">
        <v>0.90634049147122697</v>
      </c>
      <c r="P64" s="1">
        <v>1.3457681854183801E-5</v>
      </c>
      <c r="Q64" s="1">
        <v>4.2358480975343602E-5</v>
      </c>
      <c r="R64">
        <v>0.31112125780979699</v>
      </c>
      <c r="S64">
        <v>0.30498686939564601</v>
      </c>
      <c r="T64" s="1">
        <v>0.32488839409542503</v>
      </c>
      <c r="U64" s="1">
        <v>1.67389356836382E-5</v>
      </c>
      <c r="V64" s="1">
        <v>1.34333861071158E-3</v>
      </c>
      <c r="W64">
        <v>8.9631836934088605E-2</v>
      </c>
      <c r="X64">
        <v>9.2714722316549494E-2</v>
      </c>
      <c r="Y64" s="1">
        <v>9.3659508528772903E-2</v>
      </c>
      <c r="Z64" s="1">
        <v>1.3457681854183801E-5</v>
      </c>
      <c r="AA64" s="1">
        <v>4.2358480975343602E-5</v>
      </c>
      <c r="AB64">
        <v>0.19308608001851099</v>
      </c>
      <c r="AC64">
        <v>0.21053086344840699</v>
      </c>
      <c r="AD64">
        <v>0.18460017671571199</v>
      </c>
      <c r="AE64">
        <v>3.06065972575319E-4</v>
      </c>
      <c r="AF64">
        <v>2.6354639206173299E-4</v>
      </c>
      <c r="AG64">
        <v>0.32695054691407199</v>
      </c>
      <c r="AH64">
        <v>0.42539693776891102</v>
      </c>
      <c r="AI64">
        <v>0.214084733644272</v>
      </c>
      <c r="AJ64">
        <v>9.1697004757344505E-2</v>
      </c>
      <c r="AK64">
        <v>3.5031314630284902E-2</v>
      </c>
      <c r="AL64">
        <v>0.92785535952783504</v>
      </c>
      <c r="AM64">
        <v>215.39590335185599</v>
      </c>
      <c r="AN64">
        <v>-4.0438124430637998</v>
      </c>
      <c r="AO64">
        <v>0.99171457921987805</v>
      </c>
      <c r="AP64">
        <v>44</v>
      </c>
      <c r="AQ64">
        <v>0.92785535952783504</v>
      </c>
      <c r="AR64">
        <v>0.99171457921987816</v>
      </c>
      <c r="AS64">
        <v>2</v>
      </c>
      <c r="AT64">
        <v>1</v>
      </c>
      <c r="AU64">
        <v>5</v>
      </c>
      <c r="AV64">
        <v>9</v>
      </c>
      <c r="AW64">
        <v>0.92</v>
      </c>
      <c r="AX64">
        <v>1.04</v>
      </c>
      <c r="AY64">
        <v>2</v>
      </c>
      <c r="AZ64">
        <v>3222</v>
      </c>
      <c r="BA64">
        <v>0.13043478260869565</v>
      </c>
      <c r="BB64">
        <v>0.90912095119700598</v>
      </c>
      <c r="BC64">
        <v>24700</v>
      </c>
      <c r="BD64">
        <v>36167.69</v>
      </c>
      <c r="BE64">
        <v>1048084.38</v>
      </c>
      <c r="BF64">
        <v>888240.95</v>
      </c>
      <c r="BG64">
        <v>3.450837612902885E-2</v>
      </c>
      <c r="BH64">
        <v>4.0718332114726308E-2</v>
      </c>
      <c r="BI64">
        <v>115.61</v>
      </c>
      <c r="BJ64">
        <v>91.238</v>
      </c>
      <c r="BK64">
        <v>174.47900000000001</v>
      </c>
      <c r="BL64">
        <v>662.255</v>
      </c>
      <c r="BM64">
        <v>522.6</v>
      </c>
      <c r="BN64">
        <v>0.17457021842039697</v>
      </c>
      <c r="BO64">
        <v>40.4</v>
      </c>
      <c r="BP64">
        <v>32.4</v>
      </c>
      <c r="BQ64">
        <v>24.8</v>
      </c>
      <c r="BR64">
        <v>16.8</v>
      </c>
      <c r="BS64">
        <v>5.5</v>
      </c>
      <c r="BT64">
        <v>1.0378151260504203</v>
      </c>
      <c r="BU64">
        <v>1.0877189975023271</v>
      </c>
      <c r="BV64">
        <v>1.0125495215682929</v>
      </c>
      <c r="BW64">
        <v>1.0161332138877017</v>
      </c>
      <c r="BX64">
        <v>1.0742378267263488</v>
      </c>
      <c r="BY64">
        <v>1.0704492114185895</v>
      </c>
      <c r="BZ64">
        <v>1.0298414395154105</v>
      </c>
      <c r="CA64">
        <v>1.0138569412496805</v>
      </c>
      <c r="CB64">
        <v>1.0178747484175832</v>
      </c>
      <c r="CC64">
        <v>1.5133210090101619</v>
      </c>
      <c r="CD64">
        <v>1.4897377423033067</v>
      </c>
      <c r="CE64">
        <v>0.68056068693147331</v>
      </c>
      <c r="CF64">
        <v>1.0918918918918918</v>
      </c>
      <c r="CG64">
        <v>1.0945945945945945</v>
      </c>
      <c r="CH64">
        <v>1.0247933884297522</v>
      </c>
      <c r="CI64">
        <v>1</v>
      </c>
      <c r="CJ64">
        <v>1.1000000000000001</v>
      </c>
    </row>
    <row r="65" spans="1:88">
      <c r="A65">
        <v>4</v>
      </c>
      <c r="B65">
        <v>735.55736456622003</v>
      </c>
      <c r="C65">
        <v>3.69501570352138</v>
      </c>
      <c r="D65">
        <v>3.6460084314909098</v>
      </c>
      <c r="E65">
        <v>3.6692968036111502</v>
      </c>
      <c r="F65" s="1">
        <v>2.30395579164646E-4</v>
      </c>
      <c r="G65">
        <v>1.9399446340085699E-3</v>
      </c>
      <c r="H65">
        <v>3.36418880187261</v>
      </c>
      <c r="I65">
        <v>3.3087970563181801</v>
      </c>
      <c r="J65">
        <v>3.35273971362875</v>
      </c>
      <c r="K65" s="1">
        <v>5.3724263186277397E-4</v>
      </c>
      <c r="L65">
        <v>8.7968747304175005E-3</v>
      </c>
      <c r="M65">
        <v>0.90288680119377895</v>
      </c>
      <c r="N65">
        <v>0.89908567108271398</v>
      </c>
      <c r="O65" s="1">
        <v>0.90211305411490605</v>
      </c>
      <c r="P65" s="1">
        <v>2.8280872824311299E-6</v>
      </c>
      <c r="Q65" s="1">
        <v>5.82004079430868E-5</v>
      </c>
      <c r="R65">
        <v>0.33082690164876699</v>
      </c>
      <c r="S65">
        <v>0.33721137517273098</v>
      </c>
      <c r="T65">
        <v>0.31655708998239701</v>
      </c>
      <c r="U65" s="1">
        <v>1.10964502829051E-4</v>
      </c>
      <c r="V65">
        <v>3.3327186297715901E-3</v>
      </c>
      <c r="W65">
        <v>9.7113198806220699E-2</v>
      </c>
      <c r="X65">
        <v>0.10091432891728599</v>
      </c>
      <c r="Y65" s="1">
        <v>9.7886945885093904E-2</v>
      </c>
      <c r="Z65" s="1">
        <v>2.8280872824311799E-6</v>
      </c>
      <c r="AA65" s="1">
        <v>5.8200407943086997E-5</v>
      </c>
      <c r="AB65">
        <v>0.17410228572155301</v>
      </c>
      <c r="AC65">
        <v>0.159598403221757</v>
      </c>
      <c r="AD65" s="1">
        <v>0.18329125255012499</v>
      </c>
      <c r="AE65" s="1">
        <v>4.9052982827267701E-5</v>
      </c>
      <c r="AF65">
        <v>2.3315014007171299E-4</v>
      </c>
      <c r="AG65">
        <v>0.176861636967618</v>
      </c>
      <c r="AH65">
        <v>5.2697548838048398E-2</v>
      </c>
      <c r="AI65">
        <v>0.204215752330793</v>
      </c>
      <c r="AJ65">
        <v>1.6293435413045999E-2</v>
      </c>
      <c r="AK65">
        <v>2.83007531358479E-2</v>
      </c>
      <c r="AL65">
        <v>0.92623434288571105</v>
      </c>
      <c r="AM65">
        <v>521.88202599155795</v>
      </c>
      <c r="AN65">
        <v>-9.0744719658891508</v>
      </c>
      <c r="AO65">
        <v>0.98911284077349504</v>
      </c>
      <c r="AP65">
        <v>44</v>
      </c>
      <c r="AQ65">
        <v>0.92623434288571105</v>
      </c>
      <c r="AR65">
        <v>0.98911284077349459</v>
      </c>
      <c r="AS65">
        <v>2</v>
      </c>
      <c r="AT65">
        <v>1</v>
      </c>
      <c r="AU65">
        <v>5</v>
      </c>
      <c r="AV65">
        <v>7</v>
      </c>
      <c r="AW65">
        <v>0.93</v>
      </c>
      <c r="AX65">
        <v>1.02</v>
      </c>
      <c r="AY65">
        <v>2</v>
      </c>
      <c r="AZ65">
        <v>3222</v>
      </c>
      <c r="BA65">
        <v>9.6774193548387052E-2</v>
      </c>
      <c r="BB65">
        <v>0.88611082986944101</v>
      </c>
      <c r="BC65">
        <v>22000</v>
      </c>
      <c r="BD65">
        <v>38495.480000000003</v>
      </c>
      <c r="BE65">
        <v>1218069.58</v>
      </c>
      <c r="BF65">
        <v>1055521.53</v>
      </c>
      <c r="BG65">
        <v>3.1603678995086634E-2</v>
      </c>
      <c r="BH65">
        <v>3.64705777247386E-2</v>
      </c>
      <c r="BI65">
        <v>63.86</v>
      </c>
      <c r="BJ65">
        <v>41.664999999999999</v>
      </c>
      <c r="BK65">
        <v>81.61</v>
      </c>
      <c r="BL65">
        <v>162.33600000000001</v>
      </c>
      <c r="BM65">
        <v>105.9</v>
      </c>
      <c r="BN65">
        <v>0.39338162822787304</v>
      </c>
      <c r="BO65">
        <v>37.6</v>
      </c>
      <c r="BP65">
        <v>29.6</v>
      </c>
      <c r="BQ65">
        <v>23.7</v>
      </c>
      <c r="BR65">
        <v>15.7</v>
      </c>
      <c r="BS65">
        <v>4.7</v>
      </c>
      <c r="BT65">
        <v>1.0476190476190477</v>
      </c>
      <c r="BU65">
        <v>1.0782455641090853</v>
      </c>
      <c r="BV65">
        <v>0.99626567300976832</v>
      </c>
      <c r="BW65">
        <v>0.98875064522743028</v>
      </c>
      <c r="BX65">
        <v>1.0822871783303059</v>
      </c>
      <c r="BY65">
        <v>1.0905131332289242</v>
      </c>
      <c r="BZ65">
        <v>0.78068459657701716</v>
      </c>
      <c r="CA65">
        <v>0.77073197802401083</v>
      </c>
      <c r="CB65">
        <v>0.75653778053822551</v>
      </c>
      <c r="CC65">
        <v>0.99789768745620189</v>
      </c>
      <c r="CD65">
        <v>0.98511627906976751</v>
      </c>
      <c r="CE65">
        <v>0.78237665380152188</v>
      </c>
      <c r="CF65">
        <v>1.1604938271604939</v>
      </c>
      <c r="CG65">
        <v>1.1983805668016194</v>
      </c>
      <c r="CH65">
        <v>1.1023255813953488</v>
      </c>
      <c r="CI65">
        <v>1.1376811594202898</v>
      </c>
      <c r="CJ65">
        <v>1.0217391304347827</v>
      </c>
    </row>
    <row r="66" spans="1:88">
      <c r="A66">
        <v>4</v>
      </c>
      <c r="B66">
        <v>1139.8479862762899</v>
      </c>
      <c r="C66">
        <v>3.4172881419361101</v>
      </c>
      <c r="D66">
        <v>3.3875058607373001</v>
      </c>
      <c r="E66">
        <v>3.3813704463079999</v>
      </c>
      <c r="F66" s="1">
        <v>7.4320143684976803E-4</v>
      </c>
      <c r="G66">
        <v>2.18475603343891E-3</v>
      </c>
      <c r="H66">
        <v>3.2274980562389501</v>
      </c>
      <c r="I66">
        <v>3.21739309810253</v>
      </c>
      <c r="J66">
        <v>3.2220893248315199</v>
      </c>
      <c r="K66" s="1">
        <v>4.2235454896788699E-4</v>
      </c>
      <c r="L66">
        <v>1.14811151759821E-2</v>
      </c>
      <c r="M66">
        <v>0.89323564661198795</v>
      </c>
      <c r="N66">
        <v>0.89248522023758803</v>
      </c>
      <c r="O66" s="1">
        <v>0.89283463079731695</v>
      </c>
      <c r="P66" s="1">
        <v>2.3924032539529299E-6</v>
      </c>
      <c r="Q66" s="1">
        <v>7.6791210175050206E-5</v>
      </c>
      <c r="R66">
        <v>0.18979008569715899</v>
      </c>
      <c r="S66">
        <v>0.17011276263476199</v>
      </c>
      <c r="T66">
        <v>0.15928112147647999</v>
      </c>
      <c r="U66" s="1">
        <v>1.6416266011784399E-4</v>
      </c>
      <c r="V66">
        <v>3.9371483957455697E-3</v>
      </c>
      <c r="W66">
        <v>0.106764353388013</v>
      </c>
      <c r="X66">
        <v>0.107514779762413</v>
      </c>
      <c r="Y66" s="1">
        <v>0.10716536920268301</v>
      </c>
      <c r="Z66" s="1">
        <v>2.3924032539529299E-6</v>
      </c>
      <c r="AA66" s="1">
        <v>7.6791210175050206E-5</v>
      </c>
      <c r="AB66">
        <v>0.53251118394758201</v>
      </c>
      <c r="AC66">
        <v>0.53697173037439205</v>
      </c>
      <c r="AD66" s="1">
        <v>0.53518314673371603</v>
      </c>
      <c r="AE66" s="1">
        <v>3.7520136811845598E-5</v>
      </c>
      <c r="AF66">
        <v>3.0939021546630202E-4</v>
      </c>
      <c r="AG66">
        <v>0.60553541499798003</v>
      </c>
      <c r="AH66">
        <v>0.73471768072392396</v>
      </c>
      <c r="AI66">
        <v>0.70017683822271704</v>
      </c>
      <c r="AJ66">
        <v>1.9420839164218499E-2</v>
      </c>
      <c r="AK66">
        <v>3.1512749135344797E-2</v>
      </c>
      <c r="AL66">
        <v>0.931341502164302</v>
      </c>
      <c r="AM66">
        <v>1201.1958198335799</v>
      </c>
      <c r="AN66">
        <v>-15.554644116247401</v>
      </c>
      <c r="AO66">
        <v>0.98821511606177903</v>
      </c>
      <c r="AP66">
        <v>40</v>
      </c>
      <c r="AQ66">
        <v>0.931341502164302</v>
      </c>
      <c r="AR66">
        <v>0.98821511606177881</v>
      </c>
      <c r="AS66">
        <v>2</v>
      </c>
      <c r="AT66">
        <v>1</v>
      </c>
      <c r="AU66">
        <v>5</v>
      </c>
      <c r="AV66">
        <v>6</v>
      </c>
      <c r="AW66">
        <v>0.95</v>
      </c>
      <c r="AX66">
        <v>1.05</v>
      </c>
      <c r="AY66">
        <v>2</v>
      </c>
      <c r="AZ66">
        <v>3222</v>
      </c>
      <c r="BA66">
        <v>0.10526315789473695</v>
      </c>
      <c r="BB66">
        <v>0.819508298291726</v>
      </c>
      <c r="BC66">
        <v>25200</v>
      </c>
      <c r="BD66">
        <v>72766.460000000006</v>
      </c>
      <c r="BE66">
        <v>1889491.23</v>
      </c>
      <c r="BF66">
        <v>1663209.34</v>
      </c>
      <c r="BG66">
        <v>3.8511139318704334E-2</v>
      </c>
      <c r="BH66">
        <v>4.3750632136301017E-2</v>
      </c>
      <c r="BI66">
        <v>108.15</v>
      </c>
      <c r="BJ66">
        <v>41.061999999999998</v>
      </c>
      <c r="BK66">
        <v>87.183000000000007</v>
      </c>
      <c r="BL66">
        <v>852.02800000000002</v>
      </c>
      <c r="BM66">
        <v>323.5</v>
      </c>
      <c r="BN66">
        <v>0.12693244822940092</v>
      </c>
      <c r="BO66">
        <v>35.200000000000003</v>
      </c>
      <c r="BP66">
        <v>27.2</v>
      </c>
      <c r="BQ66">
        <v>22.9</v>
      </c>
      <c r="BR66">
        <v>14.9</v>
      </c>
      <c r="BS66">
        <v>4.3</v>
      </c>
      <c r="BT66">
        <v>1.0120481927710843</v>
      </c>
      <c r="BU66">
        <v>1.07121000358903</v>
      </c>
      <c r="BV66">
        <v>1.0311221898126806</v>
      </c>
      <c r="BW66">
        <v>1.0260514113152417</v>
      </c>
      <c r="BX66">
        <v>1.0388778499506759</v>
      </c>
      <c r="BY66">
        <v>1.0440120171131602</v>
      </c>
      <c r="BZ66">
        <v>0.7930048394192698</v>
      </c>
      <c r="CA66">
        <v>0.78368577754027025</v>
      </c>
      <c r="CB66">
        <v>0.78335759340126165</v>
      </c>
      <c r="CC66">
        <v>1.0386342165091091</v>
      </c>
      <c r="CD66">
        <v>1.0263324873096447</v>
      </c>
      <c r="CE66">
        <v>0.7635788472355276</v>
      </c>
      <c r="CF66">
        <v>1.0570570570570572</v>
      </c>
      <c r="CG66">
        <v>1.0625</v>
      </c>
      <c r="CH66">
        <v>1.0456621004566211</v>
      </c>
      <c r="CI66">
        <v>1.0492957746478875</v>
      </c>
      <c r="CJ66">
        <v>1.075</v>
      </c>
    </row>
    <row r="67" spans="1:88">
      <c r="A67">
        <v>4</v>
      </c>
      <c r="B67">
        <v>1116.34658927639</v>
      </c>
      <c r="C67">
        <v>3.7968811686369</v>
      </c>
      <c r="D67">
        <v>3.8219429494280401</v>
      </c>
      <c r="E67">
        <v>3.8102269476320099</v>
      </c>
      <c r="F67" s="1">
        <v>1.3437980805170599E-4</v>
      </c>
      <c r="G67" s="1">
        <v>3.1109314845984801E-4</v>
      </c>
      <c r="H67">
        <v>3.5249013732345298</v>
      </c>
      <c r="I67">
        <v>3.5226930587623699</v>
      </c>
      <c r="J67">
        <v>3.5372721815113302</v>
      </c>
      <c r="K67" s="1">
        <v>3.6269759002291398E-4</v>
      </c>
      <c r="L67" s="1">
        <v>1.0699524942484101E-3</v>
      </c>
      <c r="M67">
        <v>0.91312417238243204</v>
      </c>
      <c r="N67">
        <v>0.91299109085972197</v>
      </c>
      <c r="O67" s="1">
        <v>0.91386592968482805</v>
      </c>
      <c r="P67" s="1">
        <v>1.7136952047379601E-6</v>
      </c>
      <c r="Q67" s="1">
        <v>5.2446079572432498E-6</v>
      </c>
      <c r="R67">
        <v>0.271979795402368</v>
      </c>
      <c r="S67">
        <v>0.29924989066566798</v>
      </c>
      <c r="T67">
        <v>0.27295476612067998</v>
      </c>
      <c r="U67" s="1">
        <v>1.0591467911104101E-4</v>
      </c>
      <c r="V67" s="1">
        <v>6.1045430290501397E-4</v>
      </c>
      <c r="W67">
        <v>8.6875827617568402E-2</v>
      </c>
      <c r="X67">
        <v>8.7008909140278506E-2</v>
      </c>
      <c r="Y67" s="1">
        <v>8.6134070315172104E-2</v>
      </c>
      <c r="Z67" s="1">
        <v>1.71369520473793E-6</v>
      </c>
      <c r="AA67" s="1">
        <v>5.2446079572432701E-6</v>
      </c>
      <c r="AB67">
        <v>0.146991467549064</v>
      </c>
      <c r="AC67">
        <v>0.12254785095236199</v>
      </c>
      <c r="AD67" s="1">
        <v>0.13842517605951901</v>
      </c>
      <c r="AE67" s="1">
        <v>3.0473417208944399E-5</v>
      </c>
      <c r="AF67" s="1">
        <v>6.2398822290591502E-5</v>
      </c>
      <c r="AG67">
        <v>-0.16544134993382001</v>
      </c>
      <c r="AH67">
        <v>-0.23073595898049701</v>
      </c>
      <c r="AI67">
        <v>-0.102238002869927</v>
      </c>
      <c r="AJ67">
        <v>8.0360904546340206E-3</v>
      </c>
      <c r="AK67">
        <v>1.26302303229928E-2</v>
      </c>
      <c r="AL67">
        <v>0.95392450117868099</v>
      </c>
      <c r="AM67">
        <v>561.33038901165298</v>
      </c>
      <c r="AN67">
        <v>-13.963035008176</v>
      </c>
      <c r="AO67">
        <v>0.98827657374015199</v>
      </c>
      <c r="AP67">
        <v>45</v>
      </c>
      <c r="AQ67">
        <v>0.95392450117868099</v>
      </c>
      <c r="AR67">
        <v>0.98827657374015199</v>
      </c>
      <c r="AS67">
        <v>2</v>
      </c>
      <c r="AT67">
        <v>1</v>
      </c>
      <c r="AU67">
        <v>1</v>
      </c>
      <c r="AV67">
        <v>4</v>
      </c>
      <c r="AW67">
        <v>0.91</v>
      </c>
      <c r="AX67">
        <v>1.08</v>
      </c>
      <c r="AY67">
        <v>2</v>
      </c>
      <c r="AZ67">
        <v>2222</v>
      </c>
      <c r="BA67">
        <v>0.18681318681318684</v>
      </c>
      <c r="BB67">
        <v>0.91053943831690498</v>
      </c>
      <c r="BC67">
        <v>26200</v>
      </c>
      <c r="BD67">
        <v>70646.17</v>
      </c>
      <c r="BE67">
        <v>1821309.67</v>
      </c>
      <c r="BF67">
        <v>1544918.49</v>
      </c>
      <c r="BG67">
        <v>3.8788664642624995E-2</v>
      </c>
      <c r="BH67">
        <v>4.572808886506368E-2</v>
      </c>
      <c r="BI67">
        <v>518.70000000000005</v>
      </c>
      <c r="BJ67">
        <v>225.435</v>
      </c>
      <c r="BK67">
        <v>437.5</v>
      </c>
      <c r="BL67">
        <v>3574.15</v>
      </c>
      <c r="BM67">
        <v>1553.4</v>
      </c>
      <c r="BN67">
        <v>0.14512541443420116</v>
      </c>
      <c r="BO67">
        <v>37.700000000000003</v>
      </c>
      <c r="BP67">
        <v>28.6</v>
      </c>
      <c r="BQ67">
        <v>25.2</v>
      </c>
      <c r="BR67">
        <v>16.100000000000001</v>
      </c>
      <c r="BS67">
        <v>5.6</v>
      </c>
      <c r="BT67">
        <v>1.0737704918032787</v>
      </c>
      <c r="BU67">
        <v>1.1136486020390726</v>
      </c>
      <c r="BV67">
        <v>0.99657478414131329</v>
      </c>
      <c r="BW67">
        <v>0.98772110304462335</v>
      </c>
      <c r="BX67">
        <v>1.1174761992384088</v>
      </c>
      <c r="BY67">
        <v>1.1274929720609199</v>
      </c>
      <c r="BZ67">
        <v>0.96117854164736416</v>
      </c>
      <c r="CA67">
        <v>0.94294677402488769</v>
      </c>
      <c r="CB67">
        <v>0.93507281812780263</v>
      </c>
      <c r="CC67">
        <v>1.320022129940273</v>
      </c>
      <c r="CD67">
        <v>1.295039599833264</v>
      </c>
      <c r="CE67">
        <v>0.72812196178888411</v>
      </c>
      <c r="CF67">
        <v>1.0501392757660168</v>
      </c>
      <c r="CG67">
        <v>1.0671641791044777</v>
      </c>
      <c r="CH67">
        <v>1.0120481927710843</v>
      </c>
      <c r="CI67">
        <v>1.018987341772152</v>
      </c>
      <c r="CJ67">
        <v>0.96551724137931028</v>
      </c>
    </row>
    <row r="68" spans="1:88">
      <c r="A68">
        <v>4</v>
      </c>
      <c r="B68">
        <v>815.04397270321795</v>
      </c>
      <c r="C68">
        <v>3.8207741809773599</v>
      </c>
      <c r="D68">
        <v>3.8202773068472999</v>
      </c>
      <c r="E68">
        <v>3.7498475350163498</v>
      </c>
      <c r="F68" s="1">
        <v>1.9364464383590099E-4</v>
      </c>
      <c r="G68" s="1">
        <v>8.6610386552301297E-4</v>
      </c>
      <c r="H68">
        <v>3.6139042208089398</v>
      </c>
      <c r="I68">
        <v>3.6255671377944698</v>
      </c>
      <c r="J68">
        <v>3.5300781522446498</v>
      </c>
      <c r="K68" s="1">
        <v>1.2606794654571499E-4</v>
      </c>
      <c r="L68">
        <v>1.9551619100099502E-3</v>
      </c>
      <c r="M68">
        <v>0.91832174926805599</v>
      </c>
      <c r="N68">
        <v>0.91897938410674496</v>
      </c>
      <c r="O68" s="1">
        <v>0.91343534766455903</v>
      </c>
      <c r="P68" s="1">
        <v>6.5017775332967805E-7</v>
      </c>
      <c r="Q68" s="1">
        <v>1.08296888944911E-5</v>
      </c>
      <c r="R68">
        <v>0.20686996016842699</v>
      </c>
      <c r="S68">
        <v>0.19471016905282701</v>
      </c>
      <c r="T68">
        <v>0.219769382771696</v>
      </c>
      <c r="U68" s="1">
        <v>1.05000806658516E-4</v>
      </c>
      <c r="V68" s="1">
        <v>5.2709842350675499E-4</v>
      </c>
      <c r="W68">
        <v>8.1678250731943694E-2</v>
      </c>
      <c r="X68">
        <v>8.1020615893255099E-2</v>
      </c>
      <c r="Y68" s="1">
        <v>8.6564652335441306E-2</v>
      </c>
      <c r="Z68" s="1">
        <v>6.5017775332964195E-7</v>
      </c>
      <c r="AA68" s="1">
        <v>1.08296888944912E-5</v>
      </c>
      <c r="AB68">
        <v>0.121588170807341</v>
      </c>
      <c r="AC68">
        <v>0.14416406578916699</v>
      </c>
      <c r="AD68" s="1">
        <v>0.147624864267172</v>
      </c>
      <c r="AE68" s="1">
        <v>1.19952166104553E-5</v>
      </c>
      <c r="AF68">
        <v>1.5407599963846E-4</v>
      </c>
      <c r="AG68">
        <v>-0.238323343494384</v>
      </c>
      <c r="AH68">
        <v>-6.0243552064611197E-2</v>
      </c>
      <c r="AI68">
        <v>-6.4700452853527005E-2</v>
      </c>
      <c r="AJ68">
        <v>2.3225689100587099E-3</v>
      </c>
      <c r="AK68">
        <v>1.7625853926026301E-2</v>
      </c>
      <c r="AL68">
        <v>0.96321286714698195</v>
      </c>
      <c r="AM68">
        <v>162.94005888906</v>
      </c>
      <c r="AN68">
        <v>-7.9707936068290701</v>
      </c>
      <c r="AO68">
        <v>0.99067355219109998</v>
      </c>
      <c r="AP68">
        <v>44</v>
      </c>
      <c r="AQ68">
        <v>0.96321286714698195</v>
      </c>
      <c r="AR68">
        <v>0.99067355219109998</v>
      </c>
      <c r="AS68">
        <v>1</v>
      </c>
      <c r="AT68">
        <v>1</v>
      </c>
      <c r="AU68">
        <v>4</v>
      </c>
      <c r="AV68">
        <v>4</v>
      </c>
      <c r="AW68">
        <v>0.9</v>
      </c>
      <c r="AX68">
        <v>1.08</v>
      </c>
      <c r="AY68">
        <v>1</v>
      </c>
      <c r="AZ68">
        <v>2222</v>
      </c>
      <c r="BA68">
        <v>0.20000000000000004</v>
      </c>
      <c r="BB68">
        <v>0.916269280540013</v>
      </c>
      <c r="BC68">
        <v>31100</v>
      </c>
      <c r="BD68">
        <v>57776.84</v>
      </c>
      <c r="BE68">
        <v>1374078.02</v>
      </c>
      <c r="BF68">
        <v>1154814.52</v>
      </c>
      <c r="BG68">
        <v>4.2047714292089464E-2</v>
      </c>
      <c r="BH68">
        <v>5.0031272554487791E-2</v>
      </c>
      <c r="BI68">
        <v>219.73</v>
      </c>
      <c r="BJ68">
        <v>132.77600000000001</v>
      </c>
      <c r="BK68">
        <v>258.74900000000002</v>
      </c>
      <c r="BL68">
        <v>1347.153</v>
      </c>
      <c r="BM68">
        <v>814</v>
      </c>
      <c r="BN68">
        <v>0.16310693737088511</v>
      </c>
      <c r="BO68">
        <v>43.6</v>
      </c>
      <c r="BP68">
        <v>33.1</v>
      </c>
      <c r="BQ68">
        <v>28.6</v>
      </c>
      <c r="BR68">
        <v>18</v>
      </c>
      <c r="BS68">
        <v>6.3</v>
      </c>
      <c r="BT68">
        <v>0.99679487179487181</v>
      </c>
      <c r="BU68">
        <v>1.0572064508857011</v>
      </c>
      <c r="BV68">
        <v>0.97964367548794506</v>
      </c>
      <c r="BW68">
        <v>0.97206491601559009</v>
      </c>
      <c r="BX68">
        <v>1.0791744767393341</v>
      </c>
      <c r="BY68">
        <v>1.0875883220012701</v>
      </c>
      <c r="BZ68">
        <v>0.80717801777973686</v>
      </c>
      <c r="CA68">
        <v>0.7943951513991182</v>
      </c>
      <c r="CB68">
        <v>0.8131646763042113</v>
      </c>
      <c r="CC68">
        <v>0.82247086878958497</v>
      </c>
      <c r="CD68">
        <v>0.80938649696728648</v>
      </c>
      <c r="CE68">
        <v>0.98147813729986888</v>
      </c>
      <c r="CF68">
        <v>1.0046082949308757</v>
      </c>
      <c r="CG68">
        <v>1.0030303030303032</v>
      </c>
      <c r="CH68">
        <v>0.97945205479452058</v>
      </c>
      <c r="CI68">
        <v>0.95238095238095244</v>
      </c>
      <c r="CJ68">
        <v>0.88732394366197187</v>
      </c>
    </row>
    <row r="69" spans="1:88">
      <c r="A69">
        <v>4</v>
      </c>
      <c r="B69">
        <v>819.07364683644903</v>
      </c>
      <c r="C69">
        <v>3.4553542636905799</v>
      </c>
      <c r="D69">
        <v>3.44741558613027</v>
      </c>
      <c r="E69">
        <v>3.4771790792853001</v>
      </c>
      <c r="F69" s="1">
        <v>1.3709034101819001E-4</v>
      </c>
      <c r="G69" s="1">
        <v>2.8908745326438999E-4</v>
      </c>
      <c r="H69">
        <v>3.3262026522246</v>
      </c>
      <c r="I69">
        <v>3.3238122152108498</v>
      </c>
      <c r="J69">
        <v>3.3548362701310102</v>
      </c>
      <c r="K69" s="1">
        <v>1.96247449867734E-4</v>
      </c>
      <c r="L69" s="1">
        <v>8.7569108355138299E-4</v>
      </c>
      <c r="M69">
        <v>0.90029585123179301</v>
      </c>
      <c r="N69">
        <v>0.90013051202788497</v>
      </c>
      <c r="O69" s="1">
        <v>0.90225520228907896</v>
      </c>
      <c r="P69" s="1">
        <v>9.2948416299658603E-7</v>
      </c>
      <c r="Q69" s="1">
        <v>4.3454722927179502E-6</v>
      </c>
      <c r="R69">
        <v>0.129151611465981</v>
      </c>
      <c r="S69">
        <v>0.12360337091941601</v>
      </c>
      <c r="T69" s="1">
        <v>0.122342809154296</v>
      </c>
      <c r="U69" s="1">
        <v>5.8057730040099699E-5</v>
      </c>
      <c r="V69" s="1">
        <v>3.7822065108618E-4</v>
      </c>
      <c r="W69">
        <v>9.9704148768206699E-2</v>
      </c>
      <c r="X69">
        <v>9.9869487972115395E-2</v>
      </c>
      <c r="Y69" s="1">
        <v>9.77447977109209E-2</v>
      </c>
      <c r="Z69" s="1">
        <v>9.2948416299657798E-7</v>
      </c>
      <c r="AA69" s="1">
        <v>4.3454722927179104E-6</v>
      </c>
      <c r="AB69">
        <v>0.50116710523105501</v>
      </c>
      <c r="AC69">
        <v>0.501452836298523</v>
      </c>
      <c r="AD69" s="1">
        <v>0.489410839136033</v>
      </c>
      <c r="AE69" s="1">
        <v>2.9258271530959799E-5</v>
      </c>
      <c r="AF69" s="1">
        <v>9.4745342533799002E-5</v>
      </c>
      <c r="AG69">
        <v>0.14037168934674801</v>
      </c>
      <c r="AH69">
        <v>0.17871548502170501</v>
      </c>
      <c r="AI69">
        <v>-2.6816188715131799E-2</v>
      </c>
      <c r="AJ69">
        <v>8.7649610036032704E-3</v>
      </c>
      <c r="AK69">
        <v>1.12235525007553E-2</v>
      </c>
      <c r="AL69">
        <v>0.955257332741276</v>
      </c>
      <c r="AM69">
        <v>234.428085767764</v>
      </c>
      <c r="AN69">
        <v>-7.9939300529864203</v>
      </c>
      <c r="AO69">
        <v>0.99088687525086905</v>
      </c>
      <c r="AP69">
        <v>40</v>
      </c>
      <c r="AQ69">
        <v>0.955257332741276</v>
      </c>
      <c r="AR69">
        <v>0.99088687525086883</v>
      </c>
      <c r="AS69">
        <v>1</v>
      </c>
      <c r="AT69">
        <v>1</v>
      </c>
      <c r="AU69">
        <v>5</v>
      </c>
      <c r="AV69">
        <v>5</v>
      </c>
      <c r="AW69">
        <v>0.92</v>
      </c>
      <c r="AX69">
        <v>1.06</v>
      </c>
      <c r="AY69">
        <v>2</v>
      </c>
      <c r="AZ69">
        <v>2222</v>
      </c>
      <c r="BA69">
        <v>0.15217391304347827</v>
      </c>
      <c r="BB69">
        <v>0.82863702884234902</v>
      </c>
      <c r="BC69">
        <v>24500</v>
      </c>
      <c r="BD69">
        <v>47226.52</v>
      </c>
      <c r="BE69">
        <v>1392111.16</v>
      </c>
      <c r="BF69">
        <v>1175465.93</v>
      </c>
      <c r="BG69">
        <v>3.3924388624253253E-2</v>
      </c>
      <c r="BH69">
        <v>4.0176851403936481E-2</v>
      </c>
      <c r="BI69">
        <v>158.33000000000001</v>
      </c>
      <c r="BJ69">
        <v>94.57</v>
      </c>
      <c r="BK69">
        <v>182.114</v>
      </c>
      <c r="BL69">
        <v>1888.5840000000001</v>
      </c>
      <c r="BM69">
        <v>1128</v>
      </c>
      <c r="BN69">
        <v>8.3835296709068807E-2</v>
      </c>
      <c r="BO69">
        <v>35.4</v>
      </c>
      <c r="BP69">
        <v>24.9</v>
      </c>
      <c r="BQ69">
        <v>24.3</v>
      </c>
      <c r="BR69">
        <v>13.8</v>
      </c>
      <c r="BS69">
        <v>4.3</v>
      </c>
      <c r="BT69">
        <v>1.0606060606060606</v>
      </c>
      <c r="BU69">
        <v>1.110352691681028</v>
      </c>
      <c r="BV69">
        <v>1.0263148527955896</v>
      </c>
      <c r="BW69">
        <v>1.0271916656347118</v>
      </c>
      <c r="BX69">
        <v>1.081883097235246</v>
      </c>
      <c r="BY69">
        <v>1.0809595996818473</v>
      </c>
      <c r="BZ69">
        <v>0.99198045235260945</v>
      </c>
      <c r="CA69">
        <v>0.97752832216985031</v>
      </c>
      <c r="CB69">
        <v>0.97281041003397362</v>
      </c>
      <c r="CC69">
        <v>1.3948265573208705</v>
      </c>
      <c r="CD69">
        <v>1.3744364566833192</v>
      </c>
      <c r="CE69">
        <v>0.71122118262836542</v>
      </c>
      <c r="CF69">
        <v>1.0290697674418605</v>
      </c>
      <c r="CG69">
        <v>1.0506329113924051</v>
      </c>
      <c r="CH69">
        <v>1.0167364016736402</v>
      </c>
      <c r="CI69">
        <v>1.0534351145038168</v>
      </c>
      <c r="CJ69">
        <v>0.93478260869565222</v>
      </c>
    </row>
    <row r="70" spans="1:88">
      <c r="A70">
        <v>4</v>
      </c>
      <c r="B70">
        <v>3621.2206898520599</v>
      </c>
      <c r="C70">
        <v>3.9003540286234202</v>
      </c>
      <c r="D70">
        <v>3.91045717603274</v>
      </c>
      <c r="E70">
        <v>3.49920826931326</v>
      </c>
      <c r="F70" s="1">
        <v>2.7509894979485701E-4</v>
      </c>
      <c r="G70" s="1">
        <v>3.1384077681653998E-4</v>
      </c>
      <c r="H70">
        <v>3.73624717761856</v>
      </c>
      <c r="I70">
        <v>3.7373690654041201</v>
      </c>
      <c r="J70">
        <v>3.2748539604477198</v>
      </c>
      <c r="K70" s="1">
        <v>1.7641774273527899E-4</v>
      </c>
      <c r="L70" s="1">
        <v>4.4138278202907597E-4</v>
      </c>
      <c r="M70">
        <v>0.92496264306915099</v>
      </c>
      <c r="N70">
        <v>0.92502097193862998</v>
      </c>
      <c r="O70" s="1">
        <v>0.89668325232555401</v>
      </c>
      <c r="P70" s="1">
        <v>8.9903231139482301E-7</v>
      </c>
      <c r="Q70" s="1">
        <v>2.3003758878173499E-6</v>
      </c>
      <c r="R70">
        <v>0.16410685100486799</v>
      </c>
      <c r="S70">
        <v>0.17308811062861401</v>
      </c>
      <c r="T70">
        <v>0.22435430886553601</v>
      </c>
      <c r="U70" s="1">
        <v>2.43890117723012E-4</v>
      </c>
      <c r="V70" s="1">
        <v>1.84245400756335E-4</v>
      </c>
      <c r="W70">
        <v>7.5037356930848995E-2</v>
      </c>
      <c r="X70">
        <v>7.4979028061369898E-2</v>
      </c>
      <c r="Y70" s="1">
        <v>0.103316747674446</v>
      </c>
      <c r="Z70" s="1">
        <v>8.9903231139482301E-7</v>
      </c>
      <c r="AA70" s="1">
        <v>2.3003758878173499E-6</v>
      </c>
      <c r="AB70">
        <v>0.15574053432179</v>
      </c>
      <c r="AC70">
        <v>0.153625643638691</v>
      </c>
      <c r="AD70" s="1">
        <v>0.49225669754888302</v>
      </c>
      <c r="AE70" s="1">
        <v>4.3855954117956998E-5</v>
      </c>
      <c r="AF70" s="1">
        <v>6.7709341817314903E-5</v>
      </c>
      <c r="AG70">
        <v>-3.5102034707770401E-3</v>
      </c>
      <c r="AH70">
        <v>-1.11161496444705E-2</v>
      </c>
      <c r="AI70">
        <v>8.1362367754418408E-3</v>
      </c>
      <c r="AJ70">
        <v>7.5200541507479896E-3</v>
      </c>
      <c r="AK70">
        <v>7.4276114091664201E-3</v>
      </c>
      <c r="AL70">
        <v>0.97724473013777402</v>
      </c>
      <c r="AM70">
        <v>1773.64286860989</v>
      </c>
      <c r="AN70">
        <v>-20.914915625978502</v>
      </c>
      <c r="AO70">
        <v>0.995406947104441</v>
      </c>
      <c r="AP70">
        <v>42</v>
      </c>
      <c r="AQ70">
        <v>0.97724473013777402</v>
      </c>
      <c r="AR70">
        <v>0.99540694710444089</v>
      </c>
      <c r="AS70">
        <v>1</v>
      </c>
      <c r="AT70">
        <v>1</v>
      </c>
      <c r="AU70">
        <v>4</v>
      </c>
      <c r="AV70">
        <v>5</v>
      </c>
      <c r="AW70">
        <v>0.87</v>
      </c>
      <c r="AX70">
        <v>1.1499999999999999</v>
      </c>
      <c r="AY70">
        <v>2</v>
      </c>
      <c r="AZ70">
        <v>2211</v>
      </c>
      <c r="BA70">
        <v>0.32183908045977</v>
      </c>
      <c r="BB70">
        <v>0.935353520093132</v>
      </c>
      <c r="BC70" t="s">
        <v>213</v>
      </c>
      <c r="BD70" t="s">
        <v>213</v>
      </c>
      <c r="BE70" t="s">
        <v>213</v>
      </c>
      <c r="BF70" t="s">
        <v>213</v>
      </c>
      <c r="BG70" t="s">
        <v>213</v>
      </c>
      <c r="BH70" t="s">
        <v>213</v>
      </c>
      <c r="BI70" t="s">
        <v>213</v>
      </c>
      <c r="BJ70" t="s">
        <v>213</v>
      </c>
      <c r="BK70" t="s">
        <v>213</v>
      </c>
      <c r="BL70" t="s">
        <v>213</v>
      </c>
      <c r="BM70" t="s">
        <v>213</v>
      </c>
      <c r="BN70" t="s">
        <v>213</v>
      </c>
      <c r="BO70" t="s">
        <v>213</v>
      </c>
      <c r="BP70" t="s">
        <v>213</v>
      </c>
      <c r="BQ70" t="s">
        <v>213</v>
      </c>
      <c r="BR70" t="s">
        <v>213</v>
      </c>
      <c r="BS70" t="s">
        <v>213</v>
      </c>
      <c r="BU70" t="s">
        <v>213</v>
      </c>
      <c r="BV70" t="s">
        <v>213</v>
      </c>
      <c r="BW70" t="s">
        <v>213</v>
      </c>
      <c r="BX70" t="s">
        <v>213</v>
      </c>
      <c r="BY70" t="s">
        <v>213</v>
      </c>
      <c r="BZ70" t="s">
        <v>213</v>
      </c>
      <c r="CA70" t="s">
        <v>213</v>
      </c>
      <c r="CB70" t="s">
        <v>213</v>
      </c>
      <c r="CC70" t="s">
        <v>213</v>
      </c>
      <c r="CD70" t="s">
        <v>213</v>
      </c>
      <c r="CE70" t="s">
        <v>213</v>
      </c>
      <c r="CF70" t="s">
        <v>213</v>
      </c>
      <c r="CG70" t="s">
        <v>213</v>
      </c>
      <c r="CH70" t="s">
        <v>213</v>
      </c>
      <c r="CI70" t="s">
        <v>213</v>
      </c>
      <c r="CJ70" t="s">
        <v>213</v>
      </c>
    </row>
    <row r="71" spans="1:88">
      <c r="A71">
        <v>4</v>
      </c>
      <c r="B71">
        <v>1148.7731922662099</v>
      </c>
      <c r="C71">
        <v>3.8094280099923599</v>
      </c>
      <c r="D71">
        <v>3.7979562181287698</v>
      </c>
      <c r="E71">
        <v>3.80034758785599</v>
      </c>
      <c r="F71" s="1">
        <v>7.4113002513656601E-4</v>
      </c>
      <c r="G71" s="1">
        <v>6.3070542896165999E-4</v>
      </c>
      <c r="H71">
        <v>3.5786149643008098</v>
      </c>
      <c r="I71">
        <v>3.5694021656868</v>
      </c>
      <c r="J71">
        <v>3.5748499920710399</v>
      </c>
      <c r="K71" s="1">
        <v>9.9841741857986492E-4</v>
      </c>
      <c r="L71" s="1">
        <v>1.5036242046516401E-3</v>
      </c>
      <c r="M71">
        <v>0.91629921081643595</v>
      </c>
      <c r="N71">
        <v>0.91576300194622795</v>
      </c>
      <c r="O71" s="1">
        <v>0.91608049328322105</v>
      </c>
      <c r="P71" s="1">
        <v>5.56838070452399E-6</v>
      </c>
      <c r="Q71" s="1">
        <v>8.6090684591458806E-6</v>
      </c>
      <c r="R71">
        <v>0.23081304569155001</v>
      </c>
      <c r="S71">
        <v>0.22855405244197599</v>
      </c>
      <c r="T71" s="1">
        <v>0.22549759578495199</v>
      </c>
      <c r="U71" s="1">
        <v>9.7091406342169205E-5</v>
      </c>
      <c r="V71" s="1">
        <v>4.5265053949479999E-4</v>
      </c>
      <c r="W71">
        <v>8.37007891835643E-2</v>
      </c>
      <c r="X71">
        <v>8.42369980537718E-2</v>
      </c>
      <c r="Y71" s="1">
        <v>8.3919506716779002E-2</v>
      </c>
      <c r="Z71" s="1">
        <v>5.56838070452399E-6</v>
      </c>
      <c r="AA71" s="1">
        <v>8.6090684591458704E-6</v>
      </c>
      <c r="AB71">
        <v>0.13821889189098099</v>
      </c>
      <c r="AC71">
        <v>0.12858756812340499</v>
      </c>
      <c r="AD71" s="1">
        <v>0.13024820107469501</v>
      </c>
      <c r="AE71" s="1">
        <v>9.9153358229854503E-5</v>
      </c>
      <c r="AF71" s="1">
        <v>9.7132566152630803E-5</v>
      </c>
      <c r="AG71">
        <v>-0.106838206223003</v>
      </c>
      <c r="AH71">
        <v>-0.174224913575105</v>
      </c>
      <c r="AI71">
        <v>-0.19571641913011301</v>
      </c>
      <c r="AJ71">
        <v>1.2289344417124501E-2</v>
      </c>
      <c r="AK71">
        <v>9.7125806659584899E-3</v>
      </c>
      <c r="AL71">
        <v>0.96221714891476195</v>
      </c>
      <c r="AM71">
        <v>238.68408074361699</v>
      </c>
      <c r="AN71">
        <v>-8.0513624724748905</v>
      </c>
      <c r="AO71">
        <v>0.99232656681524301</v>
      </c>
      <c r="AP71">
        <v>44</v>
      </c>
      <c r="AQ71">
        <v>0.96221714891476195</v>
      </c>
      <c r="AR71">
        <v>0.99232656681524267</v>
      </c>
      <c r="AS71">
        <v>1</v>
      </c>
      <c r="AT71">
        <v>1</v>
      </c>
      <c r="AU71">
        <v>4</v>
      </c>
      <c r="AV71">
        <v>5</v>
      </c>
      <c r="AW71">
        <v>0.94</v>
      </c>
      <c r="AX71">
        <v>1.05</v>
      </c>
      <c r="AY71">
        <v>2</v>
      </c>
      <c r="AZ71">
        <v>2222</v>
      </c>
      <c r="BA71">
        <v>0.11702127659574479</v>
      </c>
      <c r="BB71">
        <v>0.91354832728999702</v>
      </c>
      <c r="BC71">
        <v>39100</v>
      </c>
      <c r="BD71">
        <v>95820.79</v>
      </c>
      <c r="BE71">
        <v>1943103.68</v>
      </c>
      <c r="BF71">
        <v>1681548.29</v>
      </c>
      <c r="BG71">
        <v>4.9313266701239533E-2</v>
      </c>
      <c r="BH71">
        <v>5.6983668307259851E-2</v>
      </c>
      <c r="BI71">
        <v>532.63</v>
      </c>
      <c r="BJ71">
        <v>244.46199999999999</v>
      </c>
      <c r="BK71">
        <v>445.41699999999997</v>
      </c>
      <c r="BL71">
        <v>2752.6869999999999</v>
      </c>
      <c r="BM71">
        <v>1263.4000000000001</v>
      </c>
      <c r="BN71">
        <v>0.19349457457386185</v>
      </c>
      <c r="BO71">
        <v>45.6</v>
      </c>
      <c r="BP71">
        <v>35.6</v>
      </c>
      <c r="BQ71">
        <v>29.7</v>
      </c>
      <c r="BR71">
        <v>19.600000000000001</v>
      </c>
      <c r="BS71">
        <v>7.3</v>
      </c>
      <c r="BT71">
        <v>1.0129533678756477</v>
      </c>
      <c r="BU71">
        <v>1.0821539134979687</v>
      </c>
      <c r="BV71">
        <v>1.0224678020599958</v>
      </c>
      <c r="BW71">
        <v>1.0248371771556963</v>
      </c>
      <c r="BX71">
        <v>1.0583745633043127</v>
      </c>
      <c r="BY71">
        <v>1.0559276513576017</v>
      </c>
      <c r="BZ71">
        <v>1.1165311085024316</v>
      </c>
      <c r="CA71">
        <v>1.0952156947076506</v>
      </c>
      <c r="CB71">
        <v>1.0964542603524077</v>
      </c>
      <c r="CC71">
        <v>1.1509279340187841</v>
      </c>
      <c r="CD71">
        <v>1.1289429005450811</v>
      </c>
      <c r="CE71">
        <v>0.97012496750619881</v>
      </c>
      <c r="CF71">
        <v>1.0316742081447963</v>
      </c>
      <c r="CG71">
        <v>1.0318840579710145</v>
      </c>
      <c r="CH71">
        <v>1.03125</v>
      </c>
      <c r="CI71">
        <v>1.0315789473684212</v>
      </c>
      <c r="CJ71">
        <v>0.9864864864864864</v>
      </c>
    </row>
    <row r="72" spans="1:88">
      <c r="A72">
        <v>4</v>
      </c>
      <c r="B72">
        <v>1295.37240172514</v>
      </c>
      <c r="C72">
        <v>3.85730695301597</v>
      </c>
      <c r="D72">
        <v>3.8631006415762399</v>
      </c>
      <c r="E72" s="1">
        <v>3.5122806316295798</v>
      </c>
      <c r="F72" s="1">
        <v>2.0299529597105699E-5</v>
      </c>
      <c r="G72" s="1">
        <v>3.5091220101656401E-4</v>
      </c>
      <c r="H72">
        <v>3.6477854547397102</v>
      </c>
      <c r="I72">
        <v>3.6485083559090801</v>
      </c>
      <c r="J72">
        <v>3.3540008534060202</v>
      </c>
      <c r="K72" s="1">
        <v>2.2416917184677E-4</v>
      </c>
      <c r="L72" s="1">
        <v>4.5766291719937001E-4</v>
      </c>
      <c r="M72">
        <v>0.92021758827282796</v>
      </c>
      <c r="N72">
        <v>0.92025755538282605</v>
      </c>
      <c r="O72" s="1">
        <v>0.90219858513600804</v>
      </c>
      <c r="P72" s="1">
        <v>1.0572499968391499E-6</v>
      </c>
      <c r="Q72" s="1">
        <v>2.1700666423847898E-6</v>
      </c>
      <c r="R72">
        <v>0.20952149827626099</v>
      </c>
      <c r="S72">
        <v>0.21459228566715799</v>
      </c>
      <c r="T72">
        <v>0.15827977822355799</v>
      </c>
      <c r="U72" s="1">
        <v>2.1406860246439501E-4</v>
      </c>
      <c r="V72" s="1">
        <v>1.2284788569841401E-4</v>
      </c>
      <c r="W72">
        <v>7.9782411727171695E-2</v>
      </c>
      <c r="X72">
        <v>7.9742444617174502E-2</v>
      </c>
      <c r="Y72" s="1">
        <v>9.7801414863991604E-2</v>
      </c>
      <c r="Z72" s="1">
        <v>1.0572499968391701E-6</v>
      </c>
      <c r="AA72" s="1">
        <v>2.1700666423848101E-6</v>
      </c>
      <c r="AB72">
        <v>0.116451871929848</v>
      </c>
      <c r="AC72">
        <v>0.12734906763078899</v>
      </c>
      <c r="AD72" s="1">
        <v>0.48773535670339002</v>
      </c>
      <c r="AE72" s="1">
        <v>2.00955837892083E-5</v>
      </c>
      <c r="AF72" s="1">
        <v>4.3678339536181503E-5</v>
      </c>
      <c r="AG72">
        <v>-0.29973750614551298</v>
      </c>
      <c r="AH72">
        <v>-0.249603348097688</v>
      </c>
      <c r="AI72">
        <v>-5.89629997868832E-2</v>
      </c>
      <c r="AJ72">
        <v>4.5421396143234304E-3</v>
      </c>
      <c r="AK72">
        <v>2.09921382192432E-2</v>
      </c>
      <c r="AL72">
        <v>0.95650236745755701</v>
      </c>
      <c r="AM72">
        <v>592.87865909032905</v>
      </c>
      <c r="AN72">
        <v>-15.259344578243899</v>
      </c>
      <c r="AO72">
        <v>0.98894357284460099</v>
      </c>
      <c r="AP72">
        <v>42</v>
      </c>
      <c r="AQ72">
        <v>0.95650236745755701</v>
      </c>
      <c r="AR72">
        <v>0.98894357284460077</v>
      </c>
      <c r="AS72">
        <v>1</v>
      </c>
      <c r="AT72">
        <v>1</v>
      </c>
      <c r="AU72">
        <v>1</v>
      </c>
      <c r="AV72">
        <v>4</v>
      </c>
      <c r="AW72">
        <v>0.92</v>
      </c>
      <c r="AX72">
        <v>1.06</v>
      </c>
      <c r="AY72">
        <v>2</v>
      </c>
      <c r="AZ72">
        <v>2222</v>
      </c>
      <c r="BA72">
        <v>0.15217391304347827</v>
      </c>
      <c r="BB72">
        <v>0.925030294713163</v>
      </c>
      <c r="BC72">
        <v>30200</v>
      </c>
      <c r="BD72">
        <v>90555.86</v>
      </c>
      <c r="BE72">
        <v>2163183.0699999998</v>
      </c>
      <c r="BF72">
        <v>1815252.97</v>
      </c>
      <c r="BG72">
        <v>4.1862319124012011E-2</v>
      </c>
      <c r="BH72">
        <v>4.9886082819630369E-2</v>
      </c>
      <c r="BI72">
        <v>368.9</v>
      </c>
      <c r="BJ72">
        <v>139.696</v>
      </c>
      <c r="BK72">
        <v>269.88099999999997</v>
      </c>
      <c r="BL72">
        <v>935.78399999999999</v>
      </c>
      <c r="BM72">
        <v>354.4</v>
      </c>
      <c r="BN72">
        <v>0.39421490429415335</v>
      </c>
      <c r="BO72">
        <v>46</v>
      </c>
      <c r="BP72">
        <v>35.9</v>
      </c>
      <c r="BQ72">
        <v>29.3</v>
      </c>
      <c r="BR72">
        <v>19.2</v>
      </c>
      <c r="BS72">
        <v>5.4</v>
      </c>
      <c r="BT72">
        <v>1.0633802816901408</v>
      </c>
      <c r="BU72">
        <v>1.1196068239792765</v>
      </c>
      <c r="BV72">
        <v>1.0205736943835411</v>
      </c>
      <c r="BW72">
        <v>1.0201872886012695</v>
      </c>
      <c r="BX72">
        <v>1.0970367256580669</v>
      </c>
      <c r="BY72">
        <v>1.0974522389063643</v>
      </c>
      <c r="BZ72">
        <v>0.86237931598756334</v>
      </c>
      <c r="CA72">
        <v>0.84746934887981606</v>
      </c>
      <c r="CB72">
        <v>0.83020382800435588</v>
      </c>
      <c r="CC72">
        <v>0.94251544531040699</v>
      </c>
      <c r="CD72">
        <v>0.9262937794040772</v>
      </c>
      <c r="CE72">
        <v>0.91490342235162991</v>
      </c>
      <c r="CF72">
        <v>0.98712446351931327</v>
      </c>
      <c r="CG72">
        <v>0.98626373626373631</v>
      </c>
      <c r="CH72">
        <v>0.9799331103678931</v>
      </c>
      <c r="CI72">
        <v>0.97959183673469374</v>
      </c>
      <c r="CJ72">
        <v>0.88524590163934436</v>
      </c>
    </row>
    <row r="73" spans="1:88">
      <c r="A73">
        <v>4</v>
      </c>
      <c r="B73">
        <v>918.20605886151498</v>
      </c>
      <c r="C73">
        <v>3.7605870202657798</v>
      </c>
      <c r="D73">
        <v>3.8086262831706299</v>
      </c>
      <c r="E73">
        <v>3.4668426415189599</v>
      </c>
      <c r="F73" s="1">
        <v>2.6717027540323798E-4</v>
      </c>
      <c r="G73" s="1">
        <v>5.5033624103084699E-4</v>
      </c>
      <c r="H73">
        <v>3.5226320022738902</v>
      </c>
      <c r="I73">
        <v>3.5711464304996099</v>
      </c>
      <c r="J73">
        <v>3.3070707608002401</v>
      </c>
      <c r="K73" s="1">
        <v>1.5290910974046E-4</v>
      </c>
      <c r="L73" s="1">
        <v>8.9347965125104395E-4</v>
      </c>
      <c r="M73">
        <v>0.91298740846619797</v>
      </c>
      <c r="N73">
        <v>0.91586478565014795</v>
      </c>
      <c r="O73" s="1">
        <v>0.89896484705757096</v>
      </c>
      <c r="P73" s="1">
        <v>7.3932329983851697E-7</v>
      </c>
      <c r="Q73" s="1">
        <v>4.57405210926114E-6</v>
      </c>
      <c r="R73">
        <v>0.23795501799188801</v>
      </c>
      <c r="S73">
        <v>0.23747985267102001</v>
      </c>
      <c r="T73" s="1">
        <v>0.159771880718724</v>
      </c>
      <c r="U73" s="1">
        <v>4.00161375463039E-5</v>
      </c>
      <c r="V73" s="1">
        <v>2.5025898867139302E-4</v>
      </c>
      <c r="W73">
        <v>8.7012591533801795E-2</v>
      </c>
      <c r="X73">
        <v>8.4135214349852494E-2</v>
      </c>
      <c r="Y73" s="1">
        <v>0.101035152942429</v>
      </c>
      <c r="Z73" s="1">
        <v>7.3932329983850902E-7</v>
      </c>
      <c r="AA73" s="1">
        <v>4.5740521092611299E-6</v>
      </c>
      <c r="AB73">
        <v>0.160972858660932</v>
      </c>
      <c r="AC73">
        <v>0.14746513797696001</v>
      </c>
      <c r="AD73" s="1">
        <v>0.50770483907998198</v>
      </c>
      <c r="AE73" s="1">
        <v>2.3850891660792999E-5</v>
      </c>
      <c r="AF73" s="1">
        <v>7.7138212785417506E-5</v>
      </c>
      <c r="AG73">
        <v>3.5940295256842898E-2</v>
      </c>
      <c r="AH73">
        <v>-6.7029132214181206E-2</v>
      </c>
      <c r="AI73">
        <v>0.23739533014304801</v>
      </c>
      <c r="AJ73">
        <v>3.5890736541106102E-3</v>
      </c>
      <c r="AK73">
        <v>1.45162628753072E-2</v>
      </c>
      <c r="AL73">
        <v>0.97313904156938702</v>
      </c>
      <c r="AM73">
        <v>100.182676112718</v>
      </c>
      <c r="AN73">
        <v>-3.1338495848582402</v>
      </c>
      <c r="AO73">
        <v>0.99660224707879397</v>
      </c>
      <c r="AP73">
        <v>42</v>
      </c>
      <c r="AQ73">
        <v>0.94</v>
      </c>
      <c r="AR73">
        <v>0.99559008068206911</v>
      </c>
      <c r="AS73">
        <v>1</v>
      </c>
      <c r="AT73">
        <v>1</v>
      </c>
      <c r="AU73">
        <v>5</v>
      </c>
      <c r="AV73">
        <v>14</v>
      </c>
      <c r="AW73">
        <v>0.91</v>
      </c>
      <c r="AX73">
        <v>1.02</v>
      </c>
      <c r="AY73">
        <v>2</v>
      </c>
      <c r="AZ73">
        <v>2222</v>
      </c>
      <c r="BA73">
        <v>0.12087912087912087</v>
      </c>
      <c r="BB73">
        <v>0.90183564907403702</v>
      </c>
      <c r="BC73">
        <v>28600</v>
      </c>
      <c r="BD73">
        <v>61389.08</v>
      </c>
      <c r="BE73">
        <v>1501713.09</v>
      </c>
      <c r="BF73">
        <v>1313657.55</v>
      </c>
      <c r="BG73">
        <v>4.0879366643864039E-2</v>
      </c>
      <c r="BH73">
        <v>4.6731417940695429E-2</v>
      </c>
      <c r="BI73">
        <v>305.95999999999998</v>
      </c>
      <c r="BJ73">
        <v>166.43</v>
      </c>
      <c r="BK73">
        <v>316.66300000000001</v>
      </c>
      <c r="BL73">
        <v>1802.37</v>
      </c>
      <c r="BM73">
        <v>980.4</v>
      </c>
      <c r="BN73">
        <v>0.16975426799158885</v>
      </c>
      <c r="BO73">
        <v>40.1</v>
      </c>
      <c r="BP73">
        <v>30.4</v>
      </c>
      <c r="BQ73">
        <v>27</v>
      </c>
      <c r="BR73">
        <v>17.3</v>
      </c>
      <c r="BS73">
        <v>6.2</v>
      </c>
      <c r="BT73">
        <v>1.0957854406130267</v>
      </c>
      <c r="BU73">
        <v>1.1158980869304727</v>
      </c>
      <c r="BV73">
        <v>1.0284123679188679</v>
      </c>
      <c r="BW73">
        <v>1.0319750564582126</v>
      </c>
      <c r="BX73">
        <v>1.0850687153720679</v>
      </c>
      <c r="BY73">
        <v>1.0813227315399343</v>
      </c>
      <c r="BZ73">
        <v>1.1445458626365403</v>
      </c>
      <c r="CA73">
        <v>1.1305080255676994</v>
      </c>
      <c r="CB73">
        <v>1.1291447520904279</v>
      </c>
      <c r="CC73">
        <v>1.0611708281497556</v>
      </c>
      <c r="CD73">
        <v>1.0481077613855034</v>
      </c>
      <c r="CE73">
        <v>1.078618122313368</v>
      </c>
      <c r="CF73">
        <v>1.0580474934036941</v>
      </c>
      <c r="CG73">
        <v>1.0555555555555556</v>
      </c>
      <c r="CH73">
        <v>1.097560975609756</v>
      </c>
      <c r="CI73">
        <v>1.1161290322580646</v>
      </c>
      <c r="CJ73">
        <v>1.1698113207547169</v>
      </c>
    </row>
    <row r="74" spans="1:88">
      <c r="A74">
        <v>4</v>
      </c>
      <c r="B74">
        <v>787.94294768508803</v>
      </c>
      <c r="C74">
        <v>3.4693791139768</v>
      </c>
      <c r="D74">
        <v>3.5042852445875599</v>
      </c>
      <c r="E74">
        <v>3.4935630494652798</v>
      </c>
      <c r="F74" s="1">
        <v>3.1956514250759498E-4</v>
      </c>
      <c r="G74" s="1">
        <v>1.3704933051915699E-3</v>
      </c>
      <c r="H74">
        <v>3.3299554846674901</v>
      </c>
      <c r="I74">
        <v>3.3782735309887202</v>
      </c>
      <c r="J74">
        <v>3.3616878850326</v>
      </c>
      <c r="K74" s="1">
        <v>5.7552898098568305E-4</v>
      </c>
      <c r="L74">
        <v>2.2630276400298298E-3</v>
      </c>
      <c r="M74">
        <v>0.90055487113117705</v>
      </c>
      <c r="N74">
        <v>0.90383028398068299</v>
      </c>
      <c r="O74" s="1">
        <v>0.902718309129386</v>
      </c>
      <c r="P74" s="1">
        <v>2.62838996110096E-6</v>
      </c>
      <c r="Q74" s="1">
        <v>1.09613745185668E-5</v>
      </c>
      <c r="R74">
        <v>0.13942362930930399</v>
      </c>
      <c r="S74">
        <v>0.126011713598841</v>
      </c>
      <c r="T74" s="1">
        <v>0.13187516443268099</v>
      </c>
      <c r="U74" s="1">
        <v>3.9073837796419103E-5</v>
      </c>
      <c r="V74" s="1">
        <v>4.0405723500880602E-4</v>
      </c>
      <c r="W74">
        <v>9.9445128868823202E-2</v>
      </c>
      <c r="X74">
        <v>9.6169716019316995E-2</v>
      </c>
      <c r="Y74" s="1">
        <v>9.7281690870614404E-2</v>
      </c>
      <c r="Z74" s="1">
        <v>2.6283899611009799E-6</v>
      </c>
      <c r="AA74" s="1">
        <v>1.09613745185669E-5</v>
      </c>
      <c r="AB74">
        <v>0.49605277656622598</v>
      </c>
      <c r="AC74">
        <v>0.481793771348695</v>
      </c>
      <c r="AD74" s="1">
        <v>0.48749059925025501</v>
      </c>
      <c r="AE74" s="1">
        <v>6.8489191380902202E-5</v>
      </c>
      <c r="AF74">
        <v>2.22855021393293E-4</v>
      </c>
      <c r="AG74">
        <v>6.4472180624466094E-2</v>
      </c>
      <c r="AH74">
        <v>-0.129021666202914</v>
      </c>
      <c r="AI74">
        <v>-5.7315000775896699E-2</v>
      </c>
      <c r="AJ74">
        <v>1.93454244333966E-2</v>
      </c>
      <c r="AK74">
        <v>3.6126030299473699E-2</v>
      </c>
      <c r="AL74">
        <v>0.954071747201234</v>
      </c>
      <c r="AM74">
        <v>162.46830533490501</v>
      </c>
      <c r="AN74">
        <v>-4.7162823190161296</v>
      </c>
      <c r="AO74">
        <v>0.99330587704341899</v>
      </c>
      <c r="AP74">
        <v>40</v>
      </c>
      <c r="AQ74">
        <v>0.9</v>
      </c>
      <c r="AR74">
        <v>0.99250249644074728</v>
      </c>
      <c r="AS74">
        <v>2</v>
      </c>
      <c r="AT74">
        <v>1</v>
      </c>
      <c r="AU74">
        <v>5</v>
      </c>
      <c r="AV74">
        <v>14</v>
      </c>
      <c r="AW74">
        <v>0.9</v>
      </c>
      <c r="AX74">
        <v>1.05</v>
      </c>
      <c r="AY74">
        <v>2</v>
      </c>
      <c r="AZ74">
        <v>2222</v>
      </c>
      <c r="BA74">
        <v>0.16666666666666669</v>
      </c>
      <c r="BB74">
        <v>0.83200036278273404</v>
      </c>
      <c r="BC74">
        <v>23500</v>
      </c>
      <c r="BD74">
        <v>45274.28</v>
      </c>
      <c r="BE74">
        <v>1341905.8600000001</v>
      </c>
      <c r="BF74">
        <v>1125197.67</v>
      </c>
      <c r="BG74">
        <v>3.3738789992317345E-2</v>
      </c>
      <c r="BH74">
        <v>4.0236734581933505E-2</v>
      </c>
      <c r="BI74">
        <v>102.56</v>
      </c>
      <c r="BJ74">
        <v>62.027999999999999</v>
      </c>
      <c r="BK74">
        <v>120.687</v>
      </c>
      <c r="BL74">
        <v>964.32799999999997</v>
      </c>
      <c r="BM74">
        <v>583.20000000000005</v>
      </c>
      <c r="BN74">
        <v>0.10635385470503812</v>
      </c>
      <c r="BO74">
        <v>36.299999999999997</v>
      </c>
      <c r="BP74">
        <v>27.3</v>
      </c>
      <c r="BQ74">
        <v>24.1</v>
      </c>
      <c r="BR74">
        <v>15.1</v>
      </c>
      <c r="BS74">
        <v>5.2</v>
      </c>
      <c r="BT74">
        <v>1</v>
      </c>
      <c r="BU74">
        <v>1.0743155830559408</v>
      </c>
      <c r="BV74">
        <v>1.0533130762780269</v>
      </c>
      <c r="BW74">
        <v>1.0527476799412137</v>
      </c>
      <c r="BX74">
        <v>1.019939472176808</v>
      </c>
      <c r="BY74">
        <v>1.0204872482985965</v>
      </c>
      <c r="BZ74">
        <v>0.78367845954000148</v>
      </c>
      <c r="CA74">
        <v>0.76790135683866501</v>
      </c>
      <c r="CB74">
        <v>0.76283753033980584</v>
      </c>
      <c r="CC74">
        <v>1.0462334303265437</v>
      </c>
      <c r="CD74">
        <v>1.0251362278080507</v>
      </c>
      <c r="CE74">
        <v>0.74907249983799118</v>
      </c>
      <c r="CF74">
        <v>1.0371428571428571</v>
      </c>
      <c r="CG74">
        <v>1.0705882352941176</v>
      </c>
      <c r="CH74">
        <v>1.0168776371308017</v>
      </c>
      <c r="CI74">
        <v>1.063380281690141</v>
      </c>
      <c r="CJ74">
        <v>1.5294117647058825</v>
      </c>
    </row>
    <row r="75" spans="1:88">
      <c r="A75">
        <v>4</v>
      </c>
      <c r="B75">
        <v>1165.22862608475</v>
      </c>
      <c r="C75">
        <v>3.8212033794579399</v>
      </c>
      <c r="D75">
        <v>3.5116732980555398</v>
      </c>
      <c r="E75" s="1">
        <v>3.5025435948128099</v>
      </c>
      <c r="F75" s="1">
        <v>5.9354059601287997E-5</v>
      </c>
      <c r="G75" s="1">
        <v>1.1514514455219201E-3</v>
      </c>
      <c r="H75">
        <v>3.5777589071179401</v>
      </c>
      <c r="I75">
        <v>3.3600261731691101</v>
      </c>
      <c r="J75">
        <v>3.3442046984401501</v>
      </c>
      <c r="K75" s="1">
        <v>1.05646738179506E-4</v>
      </c>
      <c r="L75">
        <v>2.6628384877103199E-3</v>
      </c>
      <c r="M75">
        <v>0.91624953023781996</v>
      </c>
      <c r="N75">
        <v>0.90260619446309098</v>
      </c>
      <c r="O75" s="1">
        <v>0.90153223644657898</v>
      </c>
      <c r="P75" s="1">
        <v>4.8955350328266002E-7</v>
      </c>
      <c r="Q75" s="1">
        <v>1.3537009355528001E-5</v>
      </c>
      <c r="R75">
        <v>0.24344447234000699</v>
      </c>
      <c r="S75">
        <v>0.151647124886436</v>
      </c>
      <c r="T75" s="1">
        <v>0.15833889637266099</v>
      </c>
      <c r="U75" s="1">
        <v>1.4095497296589201E-5</v>
      </c>
      <c r="V75" s="1">
        <v>4.3420839343798402E-4</v>
      </c>
      <c r="W75">
        <v>8.3750469762180493E-2</v>
      </c>
      <c r="X75">
        <v>9.7393805536908504E-2</v>
      </c>
      <c r="Y75" s="1">
        <v>9.8467763553420698E-2</v>
      </c>
      <c r="Z75" s="1">
        <v>4.8955350328266404E-7</v>
      </c>
      <c r="AA75" s="1">
        <v>1.3537009355528001E-5</v>
      </c>
      <c r="AB75">
        <v>0.14899354041907401</v>
      </c>
      <c r="AC75">
        <v>0.48875933988822901</v>
      </c>
      <c r="AD75" s="1">
        <v>0.494112110404405</v>
      </c>
      <c r="AE75" s="1">
        <v>1.21710187778899E-5</v>
      </c>
      <c r="AF75">
        <v>2.1728018881245399E-4</v>
      </c>
      <c r="AG75">
        <v>-5.3157293797364197E-2</v>
      </c>
      <c r="AH75">
        <v>-4.3766514429267503E-2</v>
      </c>
      <c r="AI75">
        <v>6.3805946834514501E-2</v>
      </c>
      <c r="AJ75">
        <v>4.28152542271881E-3</v>
      </c>
      <c r="AK75">
        <v>2.18767448773848E-2</v>
      </c>
      <c r="AL75">
        <v>0.97382086556421898</v>
      </c>
      <c r="AM75">
        <v>112.62855465868</v>
      </c>
      <c r="AN75">
        <v>-4.2794852991282797</v>
      </c>
      <c r="AO75">
        <v>0.99470846803771595</v>
      </c>
      <c r="AP75">
        <v>41</v>
      </c>
      <c r="AQ75">
        <v>0.96</v>
      </c>
      <c r="AR75">
        <v>0.99708839022998474</v>
      </c>
      <c r="AS75">
        <v>2</v>
      </c>
      <c r="AT75">
        <v>1</v>
      </c>
      <c r="AU75">
        <v>5</v>
      </c>
      <c r="AV75">
        <v>14</v>
      </c>
      <c r="AW75">
        <v>0.92</v>
      </c>
      <c r="AX75">
        <v>1.06</v>
      </c>
      <c r="AY75">
        <v>2</v>
      </c>
      <c r="AZ75">
        <v>2222</v>
      </c>
      <c r="BA75">
        <v>0.15217391304347827</v>
      </c>
      <c r="BB75">
        <v>0.91637220768628902</v>
      </c>
      <c r="BC75">
        <v>30700</v>
      </c>
      <c r="BD75">
        <v>76955.899999999994</v>
      </c>
      <c r="BE75">
        <v>1882897.81</v>
      </c>
      <c r="BF75">
        <v>1621156.5</v>
      </c>
      <c r="BG75">
        <v>4.0870991293999112E-2</v>
      </c>
      <c r="BH75">
        <v>4.7469753845480057E-2</v>
      </c>
      <c r="BI75">
        <v>388.95</v>
      </c>
      <c r="BJ75">
        <v>171.34700000000001</v>
      </c>
      <c r="BK75">
        <v>318.86399999999998</v>
      </c>
      <c r="BL75">
        <v>1940.492</v>
      </c>
      <c r="BM75">
        <v>854.9</v>
      </c>
      <c r="BN75">
        <v>0.20043885777421397</v>
      </c>
      <c r="BO75">
        <v>43.2</v>
      </c>
      <c r="BP75">
        <v>34.200000000000003</v>
      </c>
      <c r="BQ75">
        <v>28.2</v>
      </c>
      <c r="BR75">
        <v>19.2</v>
      </c>
      <c r="BS75">
        <v>6.5</v>
      </c>
      <c r="BT75">
        <v>1.0549828178694158</v>
      </c>
      <c r="BU75">
        <v>1.1055368424409704</v>
      </c>
      <c r="BV75">
        <v>1.0130871055501705</v>
      </c>
      <c r="BW75">
        <v>1.0143867198223242</v>
      </c>
      <c r="BX75">
        <v>1.09125546696263</v>
      </c>
      <c r="BY75">
        <v>1.0898573698151446</v>
      </c>
      <c r="BZ75">
        <v>1.0463520929732055</v>
      </c>
      <c r="CA75">
        <v>1.0267615846022016</v>
      </c>
      <c r="CB75">
        <v>1.0315117283411457</v>
      </c>
      <c r="CC75">
        <v>0.99149269700410081</v>
      </c>
      <c r="CD75">
        <v>0.97302526747097651</v>
      </c>
      <c r="CE75">
        <v>1.0552260243671709</v>
      </c>
      <c r="CF75">
        <v>1.0588235294117649</v>
      </c>
      <c r="CG75">
        <v>1.0588235294117649</v>
      </c>
      <c r="CH75">
        <v>1.0483271375464684</v>
      </c>
      <c r="CI75">
        <v>1.0434782608695652</v>
      </c>
      <c r="CJ75">
        <v>1</v>
      </c>
    </row>
    <row r="76" spans="1:88">
      <c r="A76">
        <v>4</v>
      </c>
      <c r="B76">
        <v>571.73259850900104</v>
      </c>
      <c r="C76">
        <v>3.4818940342735298</v>
      </c>
      <c r="D76">
        <v>3.4848830007495599</v>
      </c>
      <c r="E76">
        <v>3.50207373451124</v>
      </c>
      <c r="F76" s="1">
        <v>5.8381917660833805E-4</v>
      </c>
      <c r="G76" s="1">
        <v>8.3770815469862104E-4</v>
      </c>
      <c r="H76">
        <v>3.3150111786425001</v>
      </c>
      <c r="I76">
        <v>3.3217646348408101</v>
      </c>
      <c r="J76">
        <v>3.3431060596814701</v>
      </c>
      <c r="K76" s="1">
        <v>7.8026372405297698E-4</v>
      </c>
      <c r="L76" s="1">
        <v>1.3455217460948E-3</v>
      </c>
      <c r="M76">
        <v>0.89951940472844205</v>
      </c>
      <c r="N76">
        <v>0.89998866917107001</v>
      </c>
      <c r="O76" s="1">
        <v>0.90145722287847996</v>
      </c>
      <c r="P76" s="1">
        <v>3.8542346728134098E-6</v>
      </c>
      <c r="Q76" s="1">
        <v>6.9910157194818597E-6</v>
      </c>
      <c r="R76">
        <v>0.16688285563102701</v>
      </c>
      <c r="S76">
        <v>0.163118365908758</v>
      </c>
      <c r="T76">
        <v>0.15896767482977001</v>
      </c>
      <c r="U76" s="1">
        <v>1.33698965843781E-4</v>
      </c>
      <c r="V76" s="1">
        <v>6.1036980928095002E-4</v>
      </c>
      <c r="W76">
        <v>0.100480595271558</v>
      </c>
      <c r="X76">
        <v>0.10001133082893</v>
      </c>
      <c r="Y76" s="1">
        <v>9.85427771215205E-2</v>
      </c>
      <c r="Z76" s="1">
        <v>3.8542346728133599E-6</v>
      </c>
      <c r="AA76" s="1">
        <v>6.9910157194818504E-6</v>
      </c>
      <c r="AB76">
        <v>0.50048273506930896</v>
      </c>
      <c r="AC76">
        <v>0.50056023981933095</v>
      </c>
      <c r="AD76" s="1">
        <v>0.49459447361787501</v>
      </c>
      <c r="AE76" s="1">
        <v>8.5797661104774906E-5</v>
      </c>
      <c r="AF76">
        <v>1.0749394417642E-4</v>
      </c>
      <c r="AG76">
        <v>0.13021525192066499</v>
      </c>
      <c r="AH76">
        <v>0.164743045416825</v>
      </c>
      <c r="AI76">
        <v>5.5514511227201399E-2</v>
      </c>
      <c r="AJ76">
        <v>1.53764960790044E-2</v>
      </c>
      <c r="AK76">
        <v>3.47929567749522E-2</v>
      </c>
      <c r="AL76">
        <v>0.92872166826631297</v>
      </c>
      <c r="AM76">
        <v>297.90941053148998</v>
      </c>
      <c r="AN76">
        <v>-6.8638827524826</v>
      </c>
      <c r="AO76">
        <v>0.98949185912434101</v>
      </c>
      <c r="AP76">
        <v>40</v>
      </c>
      <c r="AQ76">
        <v>0.92872166826631297</v>
      </c>
      <c r="AR76">
        <v>0.98531958591350588</v>
      </c>
      <c r="AS76">
        <v>1</v>
      </c>
      <c r="AT76">
        <v>1</v>
      </c>
      <c r="AU76">
        <v>5</v>
      </c>
      <c r="AV76">
        <v>5</v>
      </c>
      <c r="AW76">
        <v>0.9</v>
      </c>
      <c r="AX76">
        <v>0.99</v>
      </c>
      <c r="AY76">
        <v>2</v>
      </c>
      <c r="AZ76">
        <v>2222</v>
      </c>
      <c r="BA76">
        <v>9.9999999999999964E-2</v>
      </c>
      <c r="BB76">
        <v>0.83500159668799701</v>
      </c>
      <c r="BC76">
        <v>23300</v>
      </c>
      <c r="BD76">
        <v>34203.760000000002</v>
      </c>
      <c r="BE76">
        <v>971312.32</v>
      </c>
      <c r="BF76">
        <v>809959</v>
      </c>
      <c r="BG76">
        <v>3.5213967017323537E-2</v>
      </c>
      <c r="BH76">
        <v>4.2229001714901619E-2</v>
      </c>
      <c r="BI76">
        <v>73.930000000000007</v>
      </c>
      <c r="BJ76">
        <v>59.725999999999999</v>
      </c>
      <c r="BK76">
        <v>121.416</v>
      </c>
      <c r="BL76">
        <v>178.851</v>
      </c>
      <c r="BM76">
        <v>144.5</v>
      </c>
      <c r="BN76">
        <v>0.41336084226534942</v>
      </c>
      <c r="BO76">
        <v>37.299999999999997</v>
      </c>
      <c r="BP76">
        <v>28</v>
      </c>
      <c r="BQ76">
        <v>23.6</v>
      </c>
      <c r="BR76">
        <v>14.2</v>
      </c>
      <c r="BS76">
        <v>4.5</v>
      </c>
      <c r="BT76">
        <v>1.0542986425339367</v>
      </c>
      <c r="BU76">
        <v>1.0905270715903335</v>
      </c>
      <c r="BV76">
        <v>1.0590366347341313</v>
      </c>
      <c r="BW76">
        <v>1.0580173178248184</v>
      </c>
      <c r="BX76">
        <v>1.0297349834966829</v>
      </c>
      <c r="BY76">
        <v>1.0307270525896042</v>
      </c>
      <c r="BZ76">
        <v>0.91644973348208758</v>
      </c>
      <c r="CA76">
        <v>0.90254627880619576</v>
      </c>
      <c r="CB76">
        <v>0.88529825661516481</v>
      </c>
      <c r="CC76">
        <v>0.71184760934371882</v>
      </c>
      <c r="CD76">
        <v>0.70111596312469682</v>
      </c>
      <c r="CE76">
        <v>1.2872995713630238</v>
      </c>
      <c r="CF76">
        <v>1.008108108108108</v>
      </c>
      <c r="CG76">
        <v>1.0181818181818181</v>
      </c>
      <c r="CH76">
        <v>0.97520661157024802</v>
      </c>
      <c r="CI76">
        <v>0.9726027397260274</v>
      </c>
      <c r="CJ76">
        <v>1.125</v>
      </c>
    </row>
    <row r="77" spans="1:88">
      <c r="A77">
        <v>4</v>
      </c>
      <c r="B77">
        <v>230.73036000908601</v>
      </c>
      <c r="C77">
        <v>3.7424964101807601</v>
      </c>
      <c r="D77">
        <v>3.6655575050153701</v>
      </c>
      <c r="E77">
        <v>3.6127039688456501</v>
      </c>
      <c r="F77">
        <v>2.28745615265278E-3</v>
      </c>
      <c r="G77">
        <v>3.1479190021501801E-3</v>
      </c>
      <c r="H77">
        <v>3.4490421716253801</v>
      </c>
      <c r="I77">
        <v>3.3815448117843401</v>
      </c>
      <c r="J77">
        <v>3.2934335580385601</v>
      </c>
      <c r="K77">
        <v>2.3703159165658501E-3</v>
      </c>
      <c r="L77">
        <v>2.8539709159399402E-3</v>
      </c>
      <c r="M77">
        <v>0.90843387195851599</v>
      </c>
      <c r="N77">
        <v>0.90404809975831102</v>
      </c>
      <c r="O77" s="1">
        <v>0.89800527524422602</v>
      </c>
      <c r="P77" s="1">
        <v>1.27468474133076E-5</v>
      </c>
      <c r="Q77" s="1">
        <v>1.48495031833113E-5</v>
      </c>
      <c r="R77">
        <v>0.293454238555383</v>
      </c>
      <c r="S77">
        <v>0.28401269323103501</v>
      </c>
      <c r="T77">
        <v>0.31927041080708501</v>
      </c>
      <c r="U77" s="1">
        <v>1.1031410450906701E-3</v>
      </c>
      <c r="V77" s="1">
        <v>1.31444402082697E-3</v>
      </c>
      <c r="W77">
        <v>9.1566128041484507E-2</v>
      </c>
      <c r="X77">
        <v>9.5951900241689494E-2</v>
      </c>
      <c r="Y77" s="1">
        <v>0.10199472475577399</v>
      </c>
      <c r="Z77" s="1">
        <v>1.27468474133076E-5</v>
      </c>
      <c r="AA77" s="1">
        <v>1.48495031833112E-5</v>
      </c>
      <c r="AB77">
        <v>0.19279990046357801</v>
      </c>
      <c r="AC77">
        <v>0.18658625427651901</v>
      </c>
      <c r="AD77">
        <v>0.140317623993754</v>
      </c>
      <c r="AE77">
        <v>1.7451596762436801E-4</v>
      </c>
      <c r="AF77">
        <v>2.4696853784965801E-4</v>
      </c>
      <c r="AG77">
        <v>0.30764090812734701</v>
      </c>
      <c r="AH77">
        <v>0.33255747838523603</v>
      </c>
      <c r="AI77">
        <v>-9.0245294993169897E-2</v>
      </c>
      <c r="AJ77">
        <v>7.4075566402623194E-2</v>
      </c>
      <c r="AK77">
        <v>7.5116491026313806E-2</v>
      </c>
      <c r="AL77">
        <v>0.91556983068523401</v>
      </c>
      <c r="AM77">
        <v>74.420087448768001</v>
      </c>
      <c r="AN77">
        <v>-5.2840211528447796</v>
      </c>
      <c r="AO77">
        <v>0.97818921093876798</v>
      </c>
      <c r="AP77">
        <v>46</v>
      </c>
      <c r="AQ77">
        <v>0.91556983068523401</v>
      </c>
      <c r="AR77">
        <v>0.97818921093876798</v>
      </c>
      <c r="AS77">
        <v>2</v>
      </c>
      <c r="AT77">
        <v>1</v>
      </c>
      <c r="AU77">
        <v>5</v>
      </c>
      <c r="AV77">
        <v>4</v>
      </c>
      <c r="AW77">
        <v>0.85</v>
      </c>
      <c r="AX77">
        <v>1.05</v>
      </c>
      <c r="AY77">
        <v>2</v>
      </c>
      <c r="AZ77">
        <v>2222</v>
      </c>
      <c r="BA77">
        <v>0.2352941176470589</v>
      </c>
      <c r="BB77">
        <v>0.89749729524782595</v>
      </c>
      <c r="BC77">
        <v>18600</v>
      </c>
      <c r="BD77">
        <v>12837.19</v>
      </c>
      <c r="BE77">
        <v>367557.71</v>
      </c>
      <c r="BF77">
        <v>289538.95</v>
      </c>
      <c r="BG77">
        <v>3.4925644737529786E-2</v>
      </c>
      <c r="BH77">
        <v>4.4336660059035235E-2</v>
      </c>
      <c r="BI77">
        <v>20.75</v>
      </c>
      <c r="BJ77">
        <v>39.729999999999997</v>
      </c>
      <c r="BK77">
        <v>85.426000000000002</v>
      </c>
      <c r="BL77">
        <v>18.82</v>
      </c>
      <c r="BM77">
        <v>36</v>
      </c>
      <c r="BN77">
        <v>1.1025504782146653</v>
      </c>
      <c r="BO77">
        <v>38.200000000000003</v>
      </c>
      <c r="BP77">
        <v>30.3</v>
      </c>
      <c r="BQ77">
        <v>23</v>
      </c>
      <c r="BR77">
        <v>15.1</v>
      </c>
      <c r="BS77">
        <v>3.7</v>
      </c>
      <c r="BT77">
        <v>1.0813953488372092</v>
      </c>
      <c r="BU77">
        <v>1.0997335732031184</v>
      </c>
      <c r="BV77">
        <v>0.95500189385465606</v>
      </c>
      <c r="BW77">
        <v>0.94817041481443542</v>
      </c>
      <c r="BX77">
        <v>1.1515511961597107</v>
      </c>
      <c r="BY77">
        <v>1.1598480146824082</v>
      </c>
      <c r="BZ77">
        <v>1.3669301712779973</v>
      </c>
      <c r="CA77">
        <v>1.349661990012569</v>
      </c>
      <c r="CB77">
        <v>1.374800843297874</v>
      </c>
      <c r="CC77">
        <v>0.65675600223338926</v>
      </c>
      <c r="CD77">
        <v>0.64748201438848918</v>
      </c>
      <c r="CE77">
        <v>2.0844779623527456</v>
      </c>
      <c r="CF77">
        <v>1.3263888888888891</v>
      </c>
      <c r="CG77">
        <v>1.3526785714285716</v>
      </c>
      <c r="CH77">
        <v>1.3068181818181817</v>
      </c>
      <c r="CI77">
        <v>1.3482142857142858</v>
      </c>
      <c r="CJ77">
        <v>1.3703703703703702</v>
      </c>
    </row>
    <row r="78" spans="1:88">
      <c r="A78">
        <v>4</v>
      </c>
      <c r="B78">
        <v>524.20522925917999</v>
      </c>
      <c r="C78">
        <v>3.64254664232854</v>
      </c>
      <c r="D78">
        <v>3.6584264232178798</v>
      </c>
      <c r="E78">
        <v>3.7439287259515401</v>
      </c>
      <c r="F78" s="1">
        <v>9.7793658418321395E-4</v>
      </c>
      <c r="G78" s="1">
        <v>8.2396209200744097E-4</v>
      </c>
      <c r="H78">
        <v>3.3191019930629002</v>
      </c>
      <c r="I78">
        <v>3.3170363381459</v>
      </c>
      <c r="J78">
        <v>3.40830361274881</v>
      </c>
      <c r="K78" s="1">
        <v>6.8433096037927104E-4</v>
      </c>
      <c r="L78" s="1">
        <v>8.5616749284778799E-4</v>
      </c>
      <c r="M78">
        <v>0.89980391755815203</v>
      </c>
      <c r="N78">
        <v>0.89966035376557396</v>
      </c>
      <c r="O78" s="1">
        <v>0.90581139207286199</v>
      </c>
      <c r="P78" s="1">
        <v>3.35070648833938E-6</v>
      </c>
      <c r="Q78" s="1">
        <v>4.2637535312272401E-6</v>
      </c>
      <c r="R78">
        <v>0.32344464926563499</v>
      </c>
      <c r="S78">
        <v>0.34139008507197899</v>
      </c>
      <c r="T78">
        <v>0.33562511320272898</v>
      </c>
      <c r="U78" s="1">
        <v>3.12279633942388E-4</v>
      </c>
      <c r="V78" s="1">
        <v>3.0768444182351198E-4</v>
      </c>
      <c r="W78">
        <v>0.10019608244184799</v>
      </c>
      <c r="X78">
        <v>0.100339646234426</v>
      </c>
      <c r="Y78" s="1">
        <v>9.4188607927137902E-2</v>
      </c>
      <c r="Z78" s="1">
        <v>3.3507064883393999E-6</v>
      </c>
      <c r="AA78" s="1">
        <v>4.26375353122723E-6</v>
      </c>
      <c r="AB78">
        <v>0.17206208715497001</v>
      </c>
      <c r="AC78">
        <v>0.133906819655152</v>
      </c>
      <c r="AD78" s="1">
        <v>0.115858341457205</v>
      </c>
      <c r="AE78" s="1">
        <v>8.1510120751543798E-5</v>
      </c>
      <c r="AF78" s="1">
        <v>8.8865932506992899E-5</v>
      </c>
      <c r="AG78">
        <v>0.143900827946596</v>
      </c>
      <c r="AH78">
        <v>-0.168131292846288</v>
      </c>
      <c r="AI78">
        <v>-0.35389361378934198</v>
      </c>
      <c r="AJ78">
        <v>2.25533181373247E-2</v>
      </c>
      <c r="AK78">
        <v>1.6858684915297101E-2</v>
      </c>
      <c r="AL78">
        <v>0.93952942033082298</v>
      </c>
      <c r="AM78">
        <v>201.62717725677899</v>
      </c>
      <c r="AN78">
        <v>-6.1347647573373001</v>
      </c>
      <c r="AO78">
        <v>0.98965782759416099</v>
      </c>
      <c r="AP78">
        <v>43</v>
      </c>
      <c r="AQ78">
        <v>0.93952942033082298</v>
      </c>
      <c r="AR78">
        <v>0.9896578275941611</v>
      </c>
      <c r="AS78">
        <v>2</v>
      </c>
      <c r="AT78">
        <v>1</v>
      </c>
      <c r="AU78">
        <v>5</v>
      </c>
      <c r="AV78">
        <v>6</v>
      </c>
      <c r="AW78">
        <v>0.85</v>
      </c>
      <c r="AX78">
        <v>1.05</v>
      </c>
      <c r="AY78">
        <v>2</v>
      </c>
      <c r="AZ78">
        <v>2222</v>
      </c>
      <c r="BA78">
        <v>0.2352941176470589</v>
      </c>
      <c r="BB78">
        <v>0.87352809488627203</v>
      </c>
      <c r="BC78">
        <v>23100</v>
      </c>
      <c r="BD78">
        <v>29153.64</v>
      </c>
      <c r="BE78">
        <v>826729.76</v>
      </c>
      <c r="BF78">
        <v>682648.5</v>
      </c>
      <c r="BG78">
        <v>3.526380857512617E-2</v>
      </c>
      <c r="BH78">
        <v>4.2706663824794162E-2</v>
      </c>
      <c r="BI78">
        <v>34.85</v>
      </c>
      <c r="BJ78">
        <v>31.251000000000001</v>
      </c>
      <c r="BK78">
        <v>62.725000000000001</v>
      </c>
      <c r="BL78">
        <v>203.23400000000001</v>
      </c>
      <c r="BM78">
        <v>182.2</v>
      </c>
      <c r="BN78">
        <v>0.17147721345837802</v>
      </c>
      <c r="BO78">
        <v>35.5</v>
      </c>
      <c r="BP78">
        <v>27.6</v>
      </c>
      <c r="BQ78">
        <v>22.2</v>
      </c>
      <c r="BR78">
        <v>14.3</v>
      </c>
      <c r="BS78">
        <v>4.2</v>
      </c>
      <c r="BT78">
        <v>1.05</v>
      </c>
      <c r="BU78">
        <v>1.0757788829016057</v>
      </c>
      <c r="BV78">
        <v>0.98742231450625118</v>
      </c>
      <c r="BW78">
        <v>1.00656307402163</v>
      </c>
      <c r="BX78">
        <v>1.0894820454199845</v>
      </c>
      <c r="BY78">
        <v>1.0687645023609202</v>
      </c>
      <c r="BZ78">
        <v>0.78739267962042481</v>
      </c>
      <c r="CA78">
        <v>0.77671181806884559</v>
      </c>
      <c r="CB78">
        <v>0.75806100744464855</v>
      </c>
      <c r="CC78">
        <v>1.0672317007209959</v>
      </c>
      <c r="CD78">
        <v>1.0525707683419989</v>
      </c>
      <c r="CE78">
        <v>0.73791885679317881</v>
      </c>
      <c r="CF78">
        <v>1.1305732484076434</v>
      </c>
      <c r="CG78">
        <v>1.1311475409836067</v>
      </c>
      <c r="CH78">
        <v>1.0471698113207548</v>
      </c>
      <c r="CI78">
        <v>1</v>
      </c>
      <c r="CJ78">
        <v>1.1666666666666667</v>
      </c>
    </row>
    <row r="79" spans="1:88">
      <c r="A79">
        <v>4</v>
      </c>
      <c r="B79">
        <v>819.65912723552799</v>
      </c>
      <c r="C79">
        <v>3.7171911507107902</v>
      </c>
      <c r="D79">
        <v>3.66006234176275</v>
      </c>
      <c r="E79">
        <v>3.40055450139563</v>
      </c>
      <c r="F79" s="1">
        <v>5.6311036981675905E-4</v>
      </c>
      <c r="G79" s="1">
        <v>9.6805794440250502E-4</v>
      </c>
      <c r="H79">
        <v>3.3928461797615599</v>
      </c>
      <c r="I79">
        <v>3.3300336553541698</v>
      </c>
      <c r="J79">
        <v>3.1982699079747099</v>
      </c>
      <c r="K79" s="1">
        <v>5.01490266876957E-4</v>
      </c>
      <c r="L79">
        <v>2.0961454361604101E-3</v>
      </c>
      <c r="M79">
        <v>0.90479680373871996</v>
      </c>
      <c r="N79">
        <v>0.90056025929928596</v>
      </c>
      <c r="O79" s="1">
        <v>0.89105060486593701</v>
      </c>
      <c r="P79" s="1">
        <v>2.7339193737733399E-6</v>
      </c>
      <c r="Q79" s="1">
        <v>1.18070436275643E-5</v>
      </c>
      <c r="R79">
        <v>0.32434497094922599</v>
      </c>
      <c r="S79">
        <v>0.33002868640857602</v>
      </c>
      <c r="T79">
        <v>0.202284593420929</v>
      </c>
      <c r="U79" s="1">
        <v>1.09994003379191E-4</v>
      </c>
      <c r="V79" s="1">
        <v>6.4249443513580702E-4</v>
      </c>
      <c r="W79">
        <v>9.5203196261280099E-2</v>
      </c>
      <c r="X79">
        <v>9.9439740700714097E-2</v>
      </c>
      <c r="Y79" s="1">
        <v>0.108949395134063</v>
      </c>
      <c r="Z79" s="1">
        <v>2.73391937377335E-6</v>
      </c>
      <c r="AA79" s="1">
        <v>1.18070436275643E-5</v>
      </c>
      <c r="AB79">
        <v>0.20783591581316099</v>
      </c>
      <c r="AC79">
        <v>0.189060059362748</v>
      </c>
      <c r="AD79">
        <v>0.53927184563650099</v>
      </c>
      <c r="AE79">
        <v>1.0230675716312899E-4</v>
      </c>
      <c r="AF79">
        <v>1.4599857798694099E-4</v>
      </c>
      <c r="AG79">
        <v>0.38927675850442101</v>
      </c>
      <c r="AH79">
        <v>0.31048794870973101</v>
      </c>
      <c r="AI79">
        <v>0.70586743009807396</v>
      </c>
      <c r="AJ79">
        <v>4.8889550717535403E-2</v>
      </c>
      <c r="AK79">
        <v>3.7091787643897103E-2</v>
      </c>
      <c r="AL79">
        <v>0.94866790342909602</v>
      </c>
      <c r="AM79">
        <v>262.64526874135299</v>
      </c>
      <c r="AN79">
        <v>-6.0378176966566501</v>
      </c>
      <c r="AO79">
        <v>0.99250019561172598</v>
      </c>
      <c r="AP79">
        <v>42</v>
      </c>
      <c r="AQ79">
        <v>0.94866790342909602</v>
      </c>
      <c r="AR79">
        <v>0.99250019561172576</v>
      </c>
      <c r="AS79">
        <v>2</v>
      </c>
      <c r="AT79">
        <v>1</v>
      </c>
      <c r="AU79">
        <v>5</v>
      </c>
      <c r="AV79">
        <v>7</v>
      </c>
      <c r="AW79">
        <v>0.85</v>
      </c>
      <c r="AX79">
        <v>1.1000000000000001</v>
      </c>
      <c r="AY79">
        <v>2</v>
      </c>
      <c r="AZ79">
        <v>2222</v>
      </c>
      <c r="BA79">
        <v>0.29411764705882365</v>
      </c>
      <c r="BB79">
        <v>0.89142877855718505</v>
      </c>
      <c r="BC79">
        <v>17800</v>
      </c>
      <c r="BD79">
        <v>39044.92</v>
      </c>
      <c r="BE79">
        <v>1354228.07</v>
      </c>
      <c r="BF79">
        <v>1142217.99</v>
      </c>
      <c r="BG79">
        <v>2.8831864340251045E-2</v>
      </c>
      <c r="BH79">
        <v>3.4183422378069879E-2</v>
      </c>
      <c r="BI79">
        <v>57.74</v>
      </c>
      <c r="BJ79">
        <v>30.347999999999999</v>
      </c>
      <c r="BK79">
        <v>65.501999999999995</v>
      </c>
      <c r="BL79">
        <v>227.386</v>
      </c>
      <c r="BM79">
        <v>119.5</v>
      </c>
      <c r="BN79">
        <v>0.25392944156632336</v>
      </c>
      <c r="BO79">
        <v>33</v>
      </c>
      <c r="BP79">
        <v>25.9</v>
      </c>
      <c r="BQ79">
        <v>20.7</v>
      </c>
      <c r="BR79">
        <v>13.7</v>
      </c>
      <c r="BS79">
        <v>3.3</v>
      </c>
      <c r="BT79">
        <v>1.0409356725146199</v>
      </c>
      <c r="BU79">
        <v>1.0878425234320561</v>
      </c>
      <c r="BV79">
        <v>1.0209553566254246</v>
      </c>
      <c r="BW79">
        <v>1.0295051696713526</v>
      </c>
      <c r="BX79">
        <v>1.065514291464922</v>
      </c>
      <c r="BY79">
        <v>1.0566654306158816</v>
      </c>
      <c r="BZ79">
        <v>0.97880996779115104</v>
      </c>
      <c r="CA79">
        <v>0.96983254505944005</v>
      </c>
      <c r="CB79">
        <v>0.94538579222353714</v>
      </c>
      <c r="CC79">
        <v>1.0271855010660982</v>
      </c>
      <c r="CD79">
        <v>1.0178875638841567</v>
      </c>
      <c r="CE79">
        <v>0.95278946267764231</v>
      </c>
      <c r="CF79">
        <v>1.0891089108910892</v>
      </c>
      <c r="CG79">
        <v>1.036</v>
      </c>
      <c r="CH79">
        <v>1.0952380952380953</v>
      </c>
      <c r="CI79">
        <v>1.0073529411764706</v>
      </c>
      <c r="CJ79">
        <v>1.1785714285714286</v>
      </c>
    </row>
    <row r="80" spans="1:88">
      <c r="A80">
        <v>4</v>
      </c>
      <c r="B80">
        <v>519.28411170690697</v>
      </c>
      <c r="C80">
        <v>3.73981665143382</v>
      </c>
      <c r="D80">
        <v>3.7458487959565798</v>
      </c>
      <c r="E80">
        <v>3.7290462765149801</v>
      </c>
      <c r="F80" s="1">
        <v>9.5264023146413002E-4</v>
      </c>
      <c r="G80" s="1">
        <v>5.46995335869722E-4</v>
      </c>
      <c r="H80">
        <v>3.4007351854434198</v>
      </c>
      <c r="I80">
        <v>3.40973183106277</v>
      </c>
      <c r="J80">
        <v>3.4246562674372099</v>
      </c>
      <c r="K80" s="1">
        <v>1.6408705927528999E-3</v>
      </c>
      <c r="L80">
        <v>1.8035162163474599E-3</v>
      </c>
      <c r="M80">
        <v>0.90531597708297695</v>
      </c>
      <c r="N80">
        <v>0.90590458940628804</v>
      </c>
      <c r="O80" s="1">
        <v>0.90687297300788805</v>
      </c>
      <c r="P80" s="1">
        <v>7.8306921195103799E-6</v>
      </c>
      <c r="Q80" s="1">
        <v>8.9193551138519904E-6</v>
      </c>
      <c r="R80">
        <v>0.33908146599040401</v>
      </c>
      <c r="S80">
        <v>0.33611696489380899</v>
      </c>
      <c r="T80">
        <v>0.30439000907777702</v>
      </c>
      <c r="U80" s="1">
        <v>2.0884326634258899E-4</v>
      </c>
      <c r="V80" s="1">
        <v>8.3760916995777703E-4</v>
      </c>
      <c r="W80">
        <v>9.4684022917023103E-2</v>
      </c>
      <c r="X80">
        <v>9.4095410593711695E-2</v>
      </c>
      <c r="Y80" s="1">
        <v>9.31270269921122E-2</v>
      </c>
      <c r="Z80" s="1">
        <v>7.8306921195105001E-6</v>
      </c>
      <c r="AA80" s="1">
        <v>8.9193551138520802E-6</v>
      </c>
      <c r="AB80">
        <v>0.196752416895946</v>
      </c>
      <c r="AC80">
        <v>0.19508409785932701</v>
      </c>
      <c r="AD80">
        <v>0.21064442316085399</v>
      </c>
      <c r="AE80">
        <v>1.9920096192444899E-4</v>
      </c>
      <c r="AF80">
        <v>1.2632217235094799E-4</v>
      </c>
      <c r="AG80">
        <v>0.302149618537849</v>
      </c>
      <c r="AH80">
        <v>0.35201246449109203</v>
      </c>
      <c r="AI80">
        <v>0.51209601620905298</v>
      </c>
      <c r="AJ80">
        <v>5.4803725335424103E-2</v>
      </c>
      <c r="AK80">
        <v>2.8040985646735898E-2</v>
      </c>
      <c r="AL80">
        <v>0.97827999017416201</v>
      </c>
      <c r="AM80">
        <v>22.747354295014802</v>
      </c>
      <c r="AN80">
        <v>-2.59788271361107</v>
      </c>
      <c r="AO80">
        <v>0.99452520128594601</v>
      </c>
      <c r="AP80">
        <v>50</v>
      </c>
      <c r="AQ80">
        <v>0.97827999017416201</v>
      </c>
      <c r="AR80">
        <v>0.99452520128594646</v>
      </c>
      <c r="AS80">
        <v>2</v>
      </c>
      <c r="AT80">
        <v>1</v>
      </c>
      <c r="AU80">
        <v>1</v>
      </c>
      <c r="AV80">
        <v>4</v>
      </c>
      <c r="AW80">
        <v>0.91</v>
      </c>
      <c r="AX80">
        <v>1.02</v>
      </c>
      <c r="AY80">
        <v>0</v>
      </c>
      <c r="AZ80">
        <v>2222</v>
      </c>
      <c r="BA80">
        <v>0.12087912087912087</v>
      </c>
      <c r="BB80">
        <v>0.896854655692915</v>
      </c>
      <c r="BC80">
        <v>26500</v>
      </c>
      <c r="BD80">
        <v>31985.56</v>
      </c>
      <c r="BE80">
        <v>841941.48</v>
      </c>
      <c r="BF80">
        <v>716568.04</v>
      </c>
      <c r="BG80">
        <v>3.799024131700935E-2</v>
      </c>
      <c r="BH80">
        <v>4.4637156856730587E-2</v>
      </c>
      <c r="BI80">
        <v>68.510000000000005</v>
      </c>
      <c r="BJ80">
        <v>62.67</v>
      </c>
      <c r="BK80">
        <v>124.315</v>
      </c>
      <c r="BL80">
        <v>463.44</v>
      </c>
      <c r="BM80">
        <v>423.9</v>
      </c>
      <c r="BN80">
        <v>0.14782927671327464</v>
      </c>
      <c r="BO80">
        <v>41.4</v>
      </c>
      <c r="BP80">
        <v>33.299999999999997</v>
      </c>
      <c r="BQ80">
        <v>27.1</v>
      </c>
      <c r="BR80">
        <v>19</v>
      </c>
      <c r="BS80">
        <v>5.7</v>
      </c>
      <c r="BT80">
        <v>1.0642570281124497</v>
      </c>
      <c r="BU80">
        <v>1.1045767388534153</v>
      </c>
      <c r="BV80">
        <v>0.99752833920851613</v>
      </c>
      <c r="BW80">
        <v>1.0014325624436984</v>
      </c>
      <c r="BX80">
        <v>1.1073136425676247</v>
      </c>
      <c r="BY80">
        <v>1.1029966273096055</v>
      </c>
      <c r="BZ80">
        <v>1.4883771453399957</v>
      </c>
      <c r="CA80">
        <v>1.4676471277019274</v>
      </c>
      <c r="CB80">
        <v>1.4583944346030666</v>
      </c>
      <c r="CC80">
        <v>0.97290829125948619</v>
      </c>
      <c r="CD80">
        <v>0.95926680244399187</v>
      </c>
      <c r="CE80">
        <v>1.5299676002158096</v>
      </c>
      <c r="CF80">
        <v>1.0642673521850901</v>
      </c>
      <c r="CG80">
        <v>1.0504731861198737</v>
      </c>
      <c r="CH80">
        <v>1.0463320463320465</v>
      </c>
      <c r="CI80">
        <v>1.0160427807486632</v>
      </c>
      <c r="CJ80">
        <v>1.425</v>
      </c>
    </row>
    <row r="81" spans="1:88">
      <c r="A81">
        <v>4</v>
      </c>
      <c r="B81">
        <v>951.96873074436201</v>
      </c>
      <c r="C81">
        <v>3.7520521561723399</v>
      </c>
      <c r="D81">
        <v>3.77595790691359</v>
      </c>
      <c r="E81">
        <v>3.5454966316506802</v>
      </c>
      <c r="F81" s="1">
        <v>3.3880113701301298E-4</v>
      </c>
      <c r="G81" s="1">
        <v>7.2451059513850102E-4</v>
      </c>
      <c r="H81">
        <v>3.4662117721397898</v>
      </c>
      <c r="I81">
        <v>3.4934948447846002</v>
      </c>
      <c r="J81" s="1">
        <v>3.3889341815598599</v>
      </c>
      <c r="K81" s="1">
        <v>9.4819665284988599E-5</v>
      </c>
      <c r="L81" s="1">
        <v>9.9484601048579102E-4</v>
      </c>
      <c r="M81">
        <v>0.90951714711231102</v>
      </c>
      <c r="N81">
        <v>0.91121220676147796</v>
      </c>
      <c r="O81" s="1">
        <v>0.90453830133595503</v>
      </c>
      <c r="P81" s="1">
        <v>4.11766731093395E-7</v>
      </c>
      <c r="Q81" s="1">
        <v>4.4062452988737603E-6</v>
      </c>
      <c r="R81">
        <v>0.28584038403254403</v>
      </c>
      <c r="S81">
        <v>0.28246306212899203</v>
      </c>
      <c r="T81">
        <v>0.15656245009082301</v>
      </c>
      <c r="U81" s="1">
        <v>1.21677027883663E-4</v>
      </c>
      <c r="V81" s="1">
        <v>1.8349660995881201E-4</v>
      </c>
      <c r="W81">
        <v>9.0482852887689202E-2</v>
      </c>
      <c r="X81">
        <v>8.8787793238522095E-2</v>
      </c>
      <c r="Y81" s="1">
        <v>9.5461698664045205E-2</v>
      </c>
      <c r="Z81" s="1">
        <v>4.1176673109340798E-7</v>
      </c>
      <c r="AA81" s="1">
        <v>4.4062452988737603E-6</v>
      </c>
      <c r="AB81">
        <v>0.19880009085872</v>
      </c>
      <c r="AC81">
        <v>0.212299723623432</v>
      </c>
      <c r="AD81" s="1">
        <v>0.47377542607476397</v>
      </c>
      <c r="AE81" s="1">
        <v>1.1279342765435499E-5</v>
      </c>
      <c r="AF81">
        <v>1.3348353676587401E-4</v>
      </c>
      <c r="AG81">
        <v>0.32114875691982397</v>
      </c>
      <c r="AH81">
        <v>0.52141202119379604</v>
      </c>
      <c r="AI81">
        <v>-0.26613620783592201</v>
      </c>
      <c r="AJ81">
        <v>1.5806229577936899E-3</v>
      </c>
      <c r="AK81">
        <v>4.3773154667739102E-2</v>
      </c>
      <c r="AL81">
        <v>0.94028801226132497</v>
      </c>
      <c r="AM81">
        <v>385.02323262859602</v>
      </c>
      <c r="AN81">
        <v>-7.4552728514554403</v>
      </c>
      <c r="AO81">
        <v>0.99124298871621397</v>
      </c>
      <c r="AP81">
        <v>42</v>
      </c>
      <c r="AQ81">
        <v>0.94028801226132497</v>
      </c>
      <c r="AR81">
        <v>0.99124298871621352</v>
      </c>
      <c r="AS81">
        <v>2</v>
      </c>
      <c r="AT81">
        <v>1</v>
      </c>
      <c r="AU81">
        <v>5</v>
      </c>
      <c r="AV81">
        <v>7</v>
      </c>
      <c r="AW81">
        <v>0.88</v>
      </c>
      <c r="AX81">
        <v>1.04</v>
      </c>
      <c r="AY81">
        <v>2</v>
      </c>
      <c r="AZ81">
        <v>2222</v>
      </c>
      <c r="BA81">
        <v>0.18181818181818185</v>
      </c>
      <c r="BB81">
        <v>0.89978888226396403</v>
      </c>
      <c r="BC81">
        <v>28600</v>
      </c>
      <c r="BD81">
        <v>61836.22</v>
      </c>
      <c r="BE81">
        <v>1600617.82</v>
      </c>
      <c r="BF81">
        <v>1407068.42</v>
      </c>
      <c r="BG81">
        <v>3.8632719958097181E-2</v>
      </c>
      <c r="BH81">
        <v>4.394684659328791E-2</v>
      </c>
      <c r="BI81">
        <v>187.57</v>
      </c>
      <c r="BJ81">
        <v>96.019000000000005</v>
      </c>
      <c r="BK81">
        <v>182.56800000000001</v>
      </c>
      <c r="BL81">
        <v>1232.2629999999999</v>
      </c>
      <c r="BM81">
        <v>630.79999999999995</v>
      </c>
      <c r="BN81">
        <v>0.15221588248612514</v>
      </c>
      <c r="BO81">
        <v>43.6</v>
      </c>
      <c r="BP81">
        <v>36.5</v>
      </c>
      <c r="BQ81">
        <v>26.1</v>
      </c>
      <c r="BR81">
        <v>19</v>
      </c>
      <c r="BS81">
        <v>5.5</v>
      </c>
      <c r="BT81">
        <v>1.0833333333333333</v>
      </c>
      <c r="BU81">
        <v>1.1433563220431089</v>
      </c>
      <c r="BV81">
        <v>0.98746728811964724</v>
      </c>
      <c r="BW81">
        <v>0.9861050814102994</v>
      </c>
      <c r="BX81">
        <v>1.1578675423469555</v>
      </c>
      <c r="BY81">
        <v>1.1594670219201317</v>
      </c>
      <c r="BZ81">
        <v>1.0812820660632962</v>
      </c>
      <c r="CA81">
        <v>1.0657528164715024</v>
      </c>
      <c r="CB81">
        <v>1.0582363886135602</v>
      </c>
      <c r="CC81">
        <v>0.96170169260833993</v>
      </c>
      <c r="CD81">
        <v>0.94785875281743048</v>
      </c>
      <c r="CE81">
        <v>1.1243793585316819</v>
      </c>
      <c r="CF81">
        <v>1.0258823529411765</v>
      </c>
      <c r="CG81">
        <v>1.0138888888888888</v>
      </c>
      <c r="CH81">
        <v>1.0481927710843375</v>
      </c>
      <c r="CI81">
        <v>1.0326086956521741</v>
      </c>
      <c r="CJ81">
        <v>1.0377358490566038</v>
      </c>
    </row>
    <row r="82" spans="1:88">
      <c r="A82">
        <v>4</v>
      </c>
      <c r="B82">
        <v>1072.7137677687499</v>
      </c>
      <c r="C82">
        <v>3.5031387800558398</v>
      </c>
      <c r="D82">
        <v>3.51958028089954</v>
      </c>
      <c r="E82">
        <v>3.5366660431488501</v>
      </c>
      <c r="F82" s="1">
        <v>4.79933661953658E-4</v>
      </c>
      <c r="G82" s="1">
        <v>4.4955660644236799E-4</v>
      </c>
      <c r="H82">
        <v>3.3412479033653</v>
      </c>
      <c r="I82">
        <v>3.3770279784603998</v>
      </c>
      <c r="J82">
        <v>3.3888925958448302</v>
      </c>
      <c r="K82" s="1">
        <v>8.22204744623442E-4</v>
      </c>
      <c r="L82" s="1">
        <v>8.7063055158199498E-4</v>
      </c>
      <c r="M82">
        <v>0.90133022039463295</v>
      </c>
      <c r="N82">
        <v>0.90374721988713502</v>
      </c>
      <c r="O82" s="1">
        <v>0.90453554961081495</v>
      </c>
      <c r="P82" s="1">
        <v>3.8314960454149297E-6</v>
      </c>
      <c r="Q82" s="1">
        <v>4.1715330841178104E-6</v>
      </c>
      <c r="R82">
        <v>0.161890876690542</v>
      </c>
      <c r="S82">
        <v>0.14255230243914299</v>
      </c>
      <c r="T82">
        <v>0.147773447304027</v>
      </c>
      <c r="U82" s="1">
        <v>1.7358324689688699E-4</v>
      </c>
      <c r="V82" s="1">
        <v>1.83443113275325E-4</v>
      </c>
      <c r="W82">
        <v>9.8669779605367103E-2</v>
      </c>
      <c r="X82">
        <v>9.6252780112865199E-2</v>
      </c>
      <c r="Y82" s="1">
        <v>9.5464450389185204E-2</v>
      </c>
      <c r="Z82" s="1">
        <v>3.8314960454149001E-6</v>
      </c>
      <c r="AA82" s="1">
        <v>4.17153308411784E-6</v>
      </c>
      <c r="AB82">
        <v>0.49496003944254602</v>
      </c>
      <c r="AC82">
        <v>0.48011181039817702</v>
      </c>
      <c r="AD82" s="1">
        <v>0.47745835730358799</v>
      </c>
      <c r="AE82" s="1">
        <v>9.6699481034023002E-5</v>
      </c>
      <c r="AF82" s="1">
        <v>7.2210305801366002E-5</v>
      </c>
      <c r="AG82">
        <v>4.8255348213945899E-2</v>
      </c>
      <c r="AH82">
        <v>-0.155350582288422</v>
      </c>
      <c r="AI82">
        <v>-0.21665522901795201</v>
      </c>
      <c r="AJ82">
        <v>1.80119052934118E-2</v>
      </c>
      <c r="AK82">
        <v>1.2247139228055899E-2</v>
      </c>
      <c r="AL82">
        <v>0.98301736805197304</v>
      </c>
      <c r="AM82">
        <v>50.061152298052697</v>
      </c>
      <c r="AN82">
        <v>-4.0508439248698798</v>
      </c>
      <c r="AO82">
        <v>0.99572703257058404</v>
      </c>
      <c r="AP82">
        <v>40</v>
      </c>
      <c r="AQ82">
        <v>0.9</v>
      </c>
      <c r="AR82">
        <v>0.99474582593053107</v>
      </c>
      <c r="AS82">
        <v>2</v>
      </c>
      <c r="AT82">
        <v>1</v>
      </c>
      <c r="AU82">
        <v>6</v>
      </c>
      <c r="AV82">
        <v>20</v>
      </c>
      <c r="AW82">
        <v>0.88</v>
      </c>
      <c r="AX82">
        <v>1</v>
      </c>
      <c r="AY82">
        <v>1</v>
      </c>
      <c r="AZ82">
        <v>2222</v>
      </c>
      <c r="BA82">
        <v>0.13636363636363635</v>
      </c>
      <c r="BB82">
        <v>0.84009635157566498</v>
      </c>
      <c r="BC82">
        <v>25000</v>
      </c>
      <c r="BD82">
        <v>62967.24</v>
      </c>
      <c r="BE82">
        <v>1782474.88</v>
      </c>
      <c r="BF82">
        <v>1579995.88</v>
      </c>
      <c r="BG82">
        <v>3.5325737662008458E-2</v>
      </c>
      <c r="BH82">
        <v>3.9852787464230606E-2</v>
      </c>
      <c r="BI82">
        <v>76.17</v>
      </c>
      <c r="BJ82">
        <v>33.250999999999998</v>
      </c>
      <c r="BK82">
        <v>66.153999999999996</v>
      </c>
      <c r="BL82">
        <v>532.79999999999995</v>
      </c>
      <c r="BM82">
        <v>232.6</v>
      </c>
      <c r="BN82">
        <v>0.14296171171171174</v>
      </c>
      <c r="BO82">
        <v>41.8</v>
      </c>
      <c r="BP82">
        <v>35.299999999999997</v>
      </c>
      <c r="BQ82">
        <v>24.1</v>
      </c>
      <c r="BR82">
        <v>17.600000000000001</v>
      </c>
      <c r="BS82">
        <v>5.3</v>
      </c>
      <c r="BT82">
        <v>1.0121457489878543</v>
      </c>
      <c r="BU82">
        <v>1.0688097890090238</v>
      </c>
      <c r="BV82">
        <v>1.0475316254548399</v>
      </c>
      <c r="BW82">
        <v>1.0394352089069565</v>
      </c>
      <c r="BX82">
        <v>1.0203126693620774</v>
      </c>
      <c r="BY82">
        <v>1.0282601357452157</v>
      </c>
      <c r="BZ82">
        <v>0.97917470111839566</v>
      </c>
      <c r="CA82">
        <v>0.97558900331543585</v>
      </c>
      <c r="CB82">
        <v>0.95679842640401491</v>
      </c>
      <c r="CC82">
        <v>0.99775280898876395</v>
      </c>
      <c r="CD82">
        <v>0.99401709401709404</v>
      </c>
      <c r="CE82">
        <v>0.98146099215740323</v>
      </c>
      <c r="CF82">
        <v>1.0829015544041449</v>
      </c>
      <c r="CG82">
        <v>1.0632530120481927</v>
      </c>
      <c r="CH82">
        <v>1.021186440677966</v>
      </c>
      <c r="CI82">
        <v>0.96703296703296715</v>
      </c>
      <c r="CJ82">
        <v>1.325</v>
      </c>
    </row>
    <row r="83" spans="1:88">
      <c r="A83">
        <v>4</v>
      </c>
      <c r="B83">
        <v>222.86187126038899</v>
      </c>
      <c r="C83">
        <v>3.70588909137886</v>
      </c>
      <c r="D83">
        <v>3.51347872541352</v>
      </c>
      <c r="E83">
        <v>3.5839547234134401</v>
      </c>
      <c r="F83">
        <v>2.0416858702490201E-3</v>
      </c>
      <c r="G83">
        <v>3.18410332035967E-3</v>
      </c>
      <c r="H83">
        <v>3.4824925999340799</v>
      </c>
      <c r="I83">
        <v>3.2832841514796498</v>
      </c>
      <c r="J83">
        <v>3.3637185108596999</v>
      </c>
      <c r="K83">
        <v>2.7422057679165001E-3</v>
      </c>
      <c r="L83">
        <v>3.39011569366824E-3</v>
      </c>
      <c r="M83">
        <v>0.91053250705228606</v>
      </c>
      <c r="N83">
        <v>0.897285209162205</v>
      </c>
      <c r="O83" s="1">
        <v>0.90285513898647995</v>
      </c>
      <c r="P83" s="1">
        <v>1.1266984494498099E-5</v>
      </c>
      <c r="Q83" s="1">
        <v>1.4858005889084101E-5</v>
      </c>
      <c r="R83">
        <v>0.22339649144478399</v>
      </c>
      <c r="S83">
        <v>0.230194573933864</v>
      </c>
      <c r="T83">
        <v>0.22023621255374201</v>
      </c>
      <c r="U83" s="1">
        <v>7.2759423417155002E-4</v>
      </c>
      <c r="V83" s="1">
        <v>4.3879664252314101E-4</v>
      </c>
      <c r="W83">
        <v>8.9467492947714194E-2</v>
      </c>
      <c r="X83">
        <v>0.102714790837795</v>
      </c>
      <c r="Y83" s="1">
        <v>9.7144861013520101E-2</v>
      </c>
      <c r="Z83" s="1">
        <v>1.1266984494498099E-5</v>
      </c>
      <c r="AA83" s="1">
        <v>1.4858005889084201E-5</v>
      </c>
      <c r="AB83">
        <v>0.229179985554817</v>
      </c>
      <c r="AC83">
        <v>0.27821583659827098</v>
      </c>
      <c r="AD83">
        <v>0.28905513389905002</v>
      </c>
      <c r="AE83">
        <v>2.6784899949166001E-4</v>
      </c>
      <c r="AF83">
        <v>4.2158086256822801E-4</v>
      </c>
      <c r="AG83">
        <v>0.86827518325219499</v>
      </c>
      <c r="AH83">
        <v>1</v>
      </c>
      <c r="AI83">
        <v>1</v>
      </c>
      <c r="AJ83">
        <v>0.122768976755928</v>
      </c>
      <c r="AK83">
        <v>0.124506347503322</v>
      </c>
      <c r="AL83">
        <v>0.89866538019369802</v>
      </c>
      <c r="AM83">
        <v>74.863801035368596</v>
      </c>
      <c r="AN83">
        <v>-4.3410588450858798</v>
      </c>
      <c r="AO83">
        <v>0.97885779199879097</v>
      </c>
      <c r="AP83">
        <v>45</v>
      </c>
      <c r="AQ83">
        <v>0.87</v>
      </c>
      <c r="AR83">
        <v>0.98846190799055567</v>
      </c>
      <c r="AS83">
        <v>2</v>
      </c>
      <c r="AT83">
        <v>1</v>
      </c>
      <c r="AU83">
        <v>4</v>
      </c>
      <c r="AV83">
        <v>12</v>
      </c>
      <c r="AW83">
        <v>0.85</v>
      </c>
      <c r="AX83">
        <v>1.1200000000000001</v>
      </c>
      <c r="AY83">
        <v>1</v>
      </c>
      <c r="AZ83">
        <v>2222</v>
      </c>
      <c r="BA83">
        <v>0.31764705882352956</v>
      </c>
      <c r="BB83">
        <v>0.88871840383149603</v>
      </c>
      <c r="BC83">
        <v>21800</v>
      </c>
      <c r="BD83">
        <v>12362.28</v>
      </c>
      <c r="BE83">
        <v>387985.38</v>
      </c>
      <c r="BF83">
        <v>324553.84999999998</v>
      </c>
      <c r="BG83">
        <v>3.1862746993198562E-2</v>
      </c>
      <c r="BH83">
        <v>3.8090073496278049E-2</v>
      </c>
      <c r="BI83">
        <v>10.08</v>
      </c>
      <c r="BJ83">
        <v>22.25</v>
      </c>
      <c r="BK83">
        <v>43.392000000000003</v>
      </c>
      <c r="BL83">
        <v>69.44</v>
      </c>
      <c r="BM83">
        <v>153.30000000000001</v>
      </c>
      <c r="BN83">
        <v>0.14516129032258066</v>
      </c>
      <c r="BO83">
        <v>39.700000000000003</v>
      </c>
      <c r="BP83">
        <v>34.700000000000003</v>
      </c>
      <c r="BQ83">
        <v>22.2</v>
      </c>
      <c r="BR83">
        <v>17.2</v>
      </c>
      <c r="BS83">
        <v>3.8</v>
      </c>
      <c r="BT83">
        <v>1</v>
      </c>
      <c r="BU83">
        <v>1.0465927244743238</v>
      </c>
      <c r="BV83">
        <v>1.2444480211199769</v>
      </c>
      <c r="BW83">
        <v>1.2401202789681571</v>
      </c>
      <c r="BX83">
        <v>0.84100959358062444</v>
      </c>
      <c r="BY83">
        <v>0.84394452878808013</v>
      </c>
      <c r="BZ83">
        <v>0.64698331193838254</v>
      </c>
      <c r="CA83">
        <v>0.63495234290280234</v>
      </c>
      <c r="CB83">
        <v>0.61494855587993547</v>
      </c>
      <c r="CC83">
        <v>1.1706198688447209</v>
      </c>
      <c r="CD83">
        <v>1.1491754122938531</v>
      </c>
      <c r="CE83">
        <v>0.55252865325005762</v>
      </c>
      <c r="CF83">
        <v>1.1375358166189113</v>
      </c>
      <c r="CG83">
        <v>1.2006920415224915</v>
      </c>
      <c r="CH83">
        <v>1.0183486238532109</v>
      </c>
      <c r="CI83">
        <v>1.0886075949367087</v>
      </c>
      <c r="CJ83">
        <v>0.84444444444444444</v>
      </c>
    </row>
    <row r="84" spans="1:88">
      <c r="A84">
        <v>4</v>
      </c>
      <c r="B84">
        <v>241.36606434342499</v>
      </c>
      <c r="C84">
        <v>3.75022597195133</v>
      </c>
      <c r="D84">
        <v>3.7512751580127999</v>
      </c>
      <c r="E84">
        <v>3.65197054381369</v>
      </c>
      <c r="F84" s="1">
        <v>3.5243623313661198E-4</v>
      </c>
      <c r="G84">
        <v>2.6103292059325499E-3</v>
      </c>
      <c r="H84">
        <v>3.5582858607108299</v>
      </c>
      <c r="I84">
        <v>3.5518200759133101</v>
      </c>
      <c r="J84">
        <v>3.4063451316872801</v>
      </c>
      <c r="K84" s="1">
        <v>3.3081956217434998E-4</v>
      </c>
      <c r="L84">
        <v>2.5864834631697899E-3</v>
      </c>
      <c r="M84">
        <v>0.91511142900465103</v>
      </c>
      <c r="N84">
        <v>0.91473012664694697</v>
      </c>
      <c r="O84" s="1">
        <v>0.90568344273885104</v>
      </c>
      <c r="P84" s="1">
        <v>1.49338699865397E-6</v>
      </c>
      <c r="Q84" s="1">
        <v>1.1466777473126801E-5</v>
      </c>
      <c r="R84">
        <v>0.19194011124049701</v>
      </c>
      <c r="S84">
        <v>0.199455082099494</v>
      </c>
      <c r="T84">
        <v>0.24562541212641001</v>
      </c>
      <c r="U84" s="1">
        <v>2.7332395513607598E-4</v>
      </c>
      <c r="V84" s="1">
        <v>7.3845601284536905E-4</v>
      </c>
      <c r="W84">
        <v>8.4888570995349397E-2</v>
      </c>
      <c r="X84">
        <v>8.5269873353053402E-2</v>
      </c>
      <c r="Y84" s="1">
        <v>9.4316557261149306E-2</v>
      </c>
      <c r="Z84" s="1">
        <v>1.4933869986538999E-6</v>
      </c>
      <c r="AA84" s="1">
        <v>1.1466777473126801E-5</v>
      </c>
      <c r="AB84">
        <v>0.21195718162413801</v>
      </c>
      <c r="AC84">
        <v>0.23354603310941099</v>
      </c>
      <c r="AD84" s="1">
        <v>0.28883621198227699</v>
      </c>
      <c r="AE84" s="1">
        <v>3.6933052088244403E-5</v>
      </c>
      <c r="AF84">
        <v>3.1213387364965498E-4</v>
      </c>
      <c r="AG84">
        <v>0.47614849044274099</v>
      </c>
      <c r="AH84">
        <v>0.59381094389830902</v>
      </c>
      <c r="AI84">
        <v>1</v>
      </c>
      <c r="AJ84">
        <v>1.53055161593697E-2</v>
      </c>
      <c r="AK84">
        <v>0.117524105058345</v>
      </c>
      <c r="AL84">
        <v>0.94930314455306797</v>
      </c>
      <c r="AM84">
        <v>28.685406305304902</v>
      </c>
      <c r="AN84">
        <v>-3.0839443310972698</v>
      </c>
      <c r="AO84">
        <v>0.98707744863291702</v>
      </c>
      <c r="AP84">
        <v>44</v>
      </c>
      <c r="AQ84">
        <v>0.94930314455306797</v>
      </c>
      <c r="AR84">
        <v>0.98707744863291658</v>
      </c>
      <c r="AS84">
        <v>2</v>
      </c>
      <c r="AT84">
        <v>1</v>
      </c>
      <c r="AU84">
        <v>5</v>
      </c>
      <c r="AV84">
        <v>4</v>
      </c>
      <c r="AW84">
        <v>0.9</v>
      </c>
      <c r="AX84">
        <v>1.06</v>
      </c>
      <c r="AY84">
        <v>2</v>
      </c>
      <c r="AZ84">
        <v>2332</v>
      </c>
      <c r="BA84">
        <v>0.17777777777777781</v>
      </c>
      <c r="BB84">
        <v>0.89935094052151598</v>
      </c>
      <c r="BC84" t="s">
        <v>213</v>
      </c>
      <c r="BD84" t="s">
        <v>213</v>
      </c>
      <c r="BE84" t="s">
        <v>213</v>
      </c>
      <c r="BF84" t="s">
        <v>213</v>
      </c>
      <c r="BG84" t="s">
        <v>213</v>
      </c>
      <c r="BH84" t="s">
        <v>213</v>
      </c>
      <c r="BI84" t="s">
        <v>213</v>
      </c>
      <c r="BJ84" t="s">
        <v>213</v>
      </c>
      <c r="BK84" t="s">
        <v>213</v>
      </c>
      <c r="BL84" t="s">
        <v>213</v>
      </c>
      <c r="BM84" t="s">
        <v>213</v>
      </c>
      <c r="BN84" t="s">
        <v>213</v>
      </c>
      <c r="BO84" t="s">
        <v>213</v>
      </c>
      <c r="BP84" t="s">
        <v>213</v>
      </c>
      <c r="BQ84" t="s">
        <v>213</v>
      </c>
      <c r="BR84" t="s">
        <v>213</v>
      </c>
      <c r="BS84" t="s">
        <v>213</v>
      </c>
      <c r="BU84" t="s">
        <v>213</v>
      </c>
      <c r="BV84" t="s">
        <v>213</v>
      </c>
      <c r="BW84" t="s">
        <v>213</v>
      </c>
      <c r="BX84" t="s">
        <v>213</v>
      </c>
      <c r="BY84" t="s">
        <v>213</v>
      </c>
      <c r="BZ84" t="s">
        <v>213</v>
      </c>
      <c r="CA84" t="s">
        <v>213</v>
      </c>
      <c r="CB84" t="s">
        <v>213</v>
      </c>
      <c r="CC84" t="s">
        <v>213</v>
      </c>
      <c r="CD84" t="s">
        <v>213</v>
      </c>
      <c r="CE84" t="s">
        <v>213</v>
      </c>
      <c r="CF84" t="s">
        <v>213</v>
      </c>
      <c r="CG84" t="s">
        <v>213</v>
      </c>
      <c r="CH84" t="s">
        <v>213</v>
      </c>
      <c r="CI84" t="s">
        <v>213</v>
      </c>
      <c r="CJ84" t="s">
        <v>213</v>
      </c>
    </row>
    <row r="85" spans="1:88">
      <c r="A85">
        <v>4</v>
      </c>
      <c r="B85">
        <v>774.310320717271</v>
      </c>
      <c r="C85">
        <v>3.67649671354161</v>
      </c>
      <c r="D85">
        <v>3.6532417756212099</v>
      </c>
      <c r="E85">
        <v>3.4425436189770502</v>
      </c>
      <c r="F85" s="1">
        <v>2.1324780740794401E-4</v>
      </c>
      <c r="G85" s="1">
        <v>3.4033889661790799E-4</v>
      </c>
      <c r="H85">
        <v>3.3891036075489098</v>
      </c>
      <c r="I85">
        <v>3.37094856450264</v>
      </c>
      <c r="J85">
        <v>3.26748073687228</v>
      </c>
      <c r="K85" s="1">
        <v>5.5990418671447695E-4</v>
      </c>
      <c r="L85" s="1">
        <v>9.7362444744445397E-4</v>
      </c>
      <c r="M85">
        <v>0.90454951142720397</v>
      </c>
      <c r="N85">
        <v>0.90334076174859201</v>
      </c>
      <c r="O85" s="1">
        <v>0.89615387681813197</v>
      </c>
      <c r="P85" s="1">
        <v>2.8985838927498602E-6</v>
      </c>
      <c r="Q85" s="1">
        <v>5.2212837378391099E-6</v>
      </c>
      <c r="R85">
        <v>0.28739310599270301</v>
      </c>
      <c r="S85">
        <v>0.28229321111857603</v>
      </c>
      <c r="T85">
        <v>0.17506288210477</v>
      </c>
      <c r="U85" s="1">
        <v>2.1555231837480499E-4</v>
      </c>
      <c r="V85" s="1">
        <v>6.2108464937436401E-4</v>
      </c>
      <c r="W85">
        <v>9.5450488572795894E-2</v>
      </c>
      <c r="X85">
        <v>9.6659238251407903E-2</v>
      </c>
      <c r="Y85" s="1">
        <v>0.10384612318186801</v>
      </c>
      <c r="Z85" s="1">
        <v>2.8985838927498398E-6</v>
      </c>
      <c r="AA85" s="1">
        <v>5.2212837378390802E-6</v>
      </c>
      <c r="AB85">
        <v>0.22813082045592301</v>
      </c>
      <c r="AC85">
        <v>0.24457511067415699</v>
      </c>
      <c r="AD85" s="1">
        <v>0.51785450939654099</v>
      </c>
      <c r="AE85" s="1">
        <v>4.5569350920144299E-5</v>
      </c>
      <c r="AF85" s="1">
        <v>5.8104466884206099E-5</v>
      </c>
      <c r="AG85">
        <v>0.54229558109481302</v>
      </c>
      <c r="AH85">
        <v>0.81434465573513903</v>
      </c>
      <c r="AI85">
        <v>0.38802213596754298</v>
      </c>
      <c r="AJ85">
        <v>1.41059641033784E-2</v>
      </c>
      <c r="AK85">
        <v>2.2021395001451099E-2</v>
      </c>
      <c r="AL85">
        <v>0.94195486162639797</v>
      </c>
      <c r="AM85">
        <v>392.33360033425299</v>
      </c>
      <c r="AN85">
        <v>-12.3803464802428</v>
      </c>
      <c r="AO85">
        <v>0.98516170794010705</v>
      </c>
      <c r="AP85">
        <v>42</v>
      </c>
      <c r="AQ85">
        <v>0.94195486162639797</v>
      </c>
      <c r="AR85">
        <v>0.98516170794010705</v>
      </c>
      <c r="AS85">
        <v>2</v>
      </c>
      <c r="AT85">
        <v>1</v>
      </c>
      <c r="AU85">
        <v>5</v>
      </c>
      <c r="AV85">
        <v>4</v>
      </c>
      <c r="AW85">
        <v>0.85</v>
      </c>
      <c r="AX85">
        <v>1.05</v>
      </c>
      <c r="AY85">
        <v>2</v>
      </c>
      <c r="AZ85">
        <v>2222</v>
      </c>
      <c r="BA85">
        <v>0.2352941176470589</v>
      </c>
      <c r="BB85">
        <v>0.88166974520404295</v>
      </c>
      <c r="BC85" t="s">
        <v>213</v>
      </c>
      <c r="BD85" t="s">
        <v>213</v>
      </c>
      <c r="BE85" t="s">
        <v>213</v>
      </c>
      <c r="BF85" t="s">
        <v>213</v>
      </c>
      <c r="BG85" t="s">
        <v>213</v>
      </c>
      <c r="BH85" t="s">
        <v>213</v>
      </c>
      <c r="BI85" t="s">
        <v>213</v>
      </c>
      <c r="BJ85" t="s">
        <v>213</v>
      </c>
      <c r="BK85" t="s">
        <v>213</v>
      </c>
      <c r="BL85" t="s">
        <v>213</v>
      </c>
      <c r="BM85" t="s">
        <v>213</v>
      </c>
      <c r="BN85" t="s">
        <v>213</v>
      </c>
      <c r="BO85" t="s">
        <v>213</v>
      </c>
      <c r="BP85" t="s">
        <v>213</v>
      </c>
      <c r="BQ85" t="s">
        <v>213</v>
      </c>
      <c r="BR85" t="s">
        <v>213</v>
      </c>
      <c r="BS85" t="s">
        <v>213</v>
      </c>
      <c r="BU85" t="s">
        <v>213</v>
      </c>
      <c r="BV85" t="s">
        <v>213</v>
      </c>
      <c r="BW85" t="s">
        <v>213</v>
      </c>
      <c r="BX85" t="s">
        <v>213</v>
      </c>
      <c r="BY85" t="s">
        <v>213</v>
      </c>
      <c r="BZ85" t="s">
        <v>213</v>
      </c>
      <c r="CA85" t="s">
        <v>213</v>
      </c>
      <c r="CB85" t="s">
        <v>213</v>
      </c>
      <c r="CC85" t="s">
        <v>213</v>
      </c>
      <c r="CD85" t="s">
        <v>213</v>
      </c>
      <c r="CE85" t="s">
        <v>213</v>
      </c>
      <c r="CF85" t="s">
        <v>213</v>
      </c>
      <c r="CG85" t="s">
        <v>213</v>
      </c>
      <c r="CH85" t="s">
        <v>213</v>
      </c>
      <c r="CI85" t="s">
        <v>213</v>
      </c>
      <c r="CJ85" t="s">
        <v>213</v>
      </c>
    </row>
    <row r="86" spans="1:88">
      <c r="A86">
        <v>5</v>
      </c>
      <c r="B86">
        <v>1761.14773498416</v>
      </c>
      <c r="C86">
        <v>3.4260830420619701</v>
      </c>
      <c r="D86">
        <v>3.4007562147746402</v>
      </c>
      <c r="E86">
        <v>3.4232873605017198</v>
      </c>
      <c r="F86" s="1">
        <v>1.14596857310795E-4</v>
      </c>
      <c r="G86" s="1">
        <v>2.7260011412528302E-4</v>
      </c>
      <c r="H86">
        <v>2.8111727083942299</v>
      </c>
      <c r="I86">
        <v>2.7303268254385502</v>
      </c>
      <c r="J86">
        <v>2.8186935200217702</v>
      </c>
      <c r="K86" s="1">
        <v>2.6101357152697602E-4</v>
      </c>
      <c r="L86" s="1">
        <v>7.2819215840475601E-4</v>
      </c>
      <c r="M86">
        <v>0.85752039850030104</v>
      </c>
      <c r="N86">
        <v>0.84930816285284805</v>
      </c>
      <c r="O86" s="1">
        <v>0.85826121621833096</v>
      </c>
      <c r="P86" s="1">
        <v>3.2782980492102002E-6</v>
      </c>
      <c r="Q86" s="1">
        <v>8.8289623733520306E-6</v>
      </c>
      <c r="R86">
        <v>0.61491033366774095</v>
      </c>
      <c r="S86">
        <v>0.67042938933609098</v>
      </c>
      <c r="T86" s="1">
        <v>0.60459384047995801</v>
      </c>
      <c r="U86" s="1">
        <v>7.1104411423446705E-5</v>
      </c>
      <c r="V86" s="1">
        <v>1.4383789582982599E-4</v>
      </c>
      <c r="W86">
        <v>0.14247960149969899</v>
      </c>
      <c r="X86">
        <v>0.15069183714715201</v>
      </c>
      <c r="Y86" s="1">
        <v>0.14173878378166899</v>
      </c>
      <c r="Z86" s="1">
        <v>3.27829804921019E-6</v>
      </c>
      <c r="AA86" s="1">
        <v>8.8289623733520204E-6</v>
      </c>
      <c r="AB86">
        <v>0.30778843228539698</v>
      </c>
      <c r="AC86">
        <v>0.33036236376225397</v>
      </c>
      <c r="AD86" s="1">
        <v>0.31675663893705602</v>
      </c>
      <c r="AE86" s="1">
        <v>1.4958279844593201E-5</v>
      </c>
      <c r="AF86" s="1">
        <v>2.6548933308410801E-5</v>
      </c>
      <c r="AG86">
        <v>0.59873005119481904</v>
      </c>
      <c r="AH86">
        <v>0.65860020682917897</v>
      </c>
      <c r="AI86">
        <v>0.69214164362819597</v>
      </c>
      <c r="AJ86">
        <v>9.8442896700658006E-3</v>
      </c>
      <c r="AK86">
        <v>9.0154457682711207E-3</v>
      </c>
      <c r="AL86">
        <v>0.945942392547933</v>
      </c>
      <c r="AM86">
        <v>1534.31179699724</v>
      </c>
      <c r="AN86">
        <v>-19.180920391392899</v>
      </c>
      <c r="AO86">
        <v>0.98894681878287805</v>
      </c>
      <c r="AP86">
        <v>44</v>
      </c>
      <c r="AQ86">
        <v>0.945942392547933</v>
      </c>
      <c r="AR86">
        <v>0.9889468187828776</v>
      </c>
      <c r="AS86">
        <v>1</v>
      </c>
      <c r="AT86">
        <v>1</v>
      </c>
      <c r="AU86">
        <v>5</v>
      </c>
      <c r="AV86">
        <v>5</v>
      </c>
      <c r="AW86">
        <v>0.94</v>
      </c>
      <c r="AX86">
        <v>1.06</v>
      </c>
      <c r="AY86">
        <v>2</v>
      </c>
      <c r="AZ86">
        <v>3333</v>
      </c>
      <c r="BA86">
        <v>0.12765957446808524</v>
      </c>
      <c r="BB86">
        <v>0.82161742498412904</v>
      </c>
      <c r="BC86">
        <v>36100</v>
      </c>
      <c r="BD86">
        <v>143017.17000000001</v>
      </c>
      <c r="BE86">
        <v>3083322</v>
      </c>
      <c r="BF86">
        <v>2630479</v>
      </c>
      <c r="BG86">
        <v>4.6384117519999539E-2</v>
      </c>
      <c r="BH86">
        <v>5.4369249859056092E-2</v>
      </c>
      <c r="BI86">
        <v>2653.4</v>
      </c>
      <c r="BJ86">
        <v>662.45899999999995</v>
      </c>
      <c r="BK86">
        <v>1283.075</v>
      </c>
      <c r="BL86">
        <v>7989.7160000000003</v>
      </c>
      <c r="BM86">
        <v>1994.7</v>
      </c>
      <c r="BN86">
        <v>0.3321019170143219</v>
      </c>
      <c r="BO86">
        <v>43.3</v>
      </c>
      <c r="BP86">
        <v>26</v>
      </c>
      <c r="BQ86">
        <v>34.9</v>
      </c>
      <c r="BR86">
        <v>17.600000000000001</v>
      </c>
      <c r="BS86">
        <v>6.5</v>
      </c>
      <c r="BT86">
        <v>1.1533546325878594</v>
      </c>
      <c r="BU86">
        <v>1.1375018114331137</v>
      </c>
      <c r="BV86">
        <v>1.0301553758438255</v>
      </c>
      <c r="BW86">
        <v>1.0358565564474465</v>
      </c>
      <c r="BX86">
        <v>1.1042041211514895</v>
      </c>
      <c r="BY86">
        <v>1.098126767024836</v>
      </c>
      <c r="BZ86">
        <v>0.9987879335396106</v>
      </c>
      <c r="CA86">
        <v>0.99823696673894591</v>
      </c>
      <c r="CB86">
        <v>0.98883826387722173</v>
      </c>
      <c r="CC86">
        <v>1.2002762987030546</v>
      </c>
      <c r="CD86">
        <v>1.1996030791436132</v>
      </c>
      <c r="CE86">
        <v>0.83213938351306915</v>
      </c>
      <c r="CF86">
        <v>1.0140515222482434</v>
      </c>
      <c r="CG86">
        <v>0.99236641221374045</v>
      </c>
      <c r="CH86">
        <v>1.026470588235294</v>
      </c>
      <c r="CI86">
        <v>1.0057142857142858</v>
      </c>
      <c r="CJ86">
        <v>0.95588235294117652</v>
      </c>
    </row>
    <row r="87" spans="1:88">
      <c r="A87">
        <v>5</v>
      </c>
      <c r="B87">
        <v>1178.2623668951901</v>
      </c>
      <c r="C87">
        <v>3.5872040320637701</v>
      </c>
      <c r="D87">
        <v>3.56412870894661</v>
      </c>
      <c r="E87">
        <v>3.5481520726035698</v>
      </c>
      <c r="F87" s="1">
        <v>4.4015105845162598E-4</v>
      </c>
      <c r="G87" s="1">
        <v>5.2776884159513903E-4</v>
      </c>
      <c r="H87">
        <v>3.09652523679553</v>
      </c>
      <c r="I87">
        <v>3.0391630642287502</v>
      </c>
      <c r="J87">
        <v>3.0281813056349902</v>
      </c>
      <c r="K87" s="1">
        <v>1.4704546244439401E-3</v>
      </c>
      <c r="L87" s="1">
        <v>1.5097707254430701E-3</v>
      </c>
      <c r="M87">
        <v>0.883089633656578</v>
      </c>
      <c r="N87">
        <v>0.87834757907758998</v>
      </c>
      <c r="O87" s="1">
        <v>0.87741803052817502</v>
      </c>
      <c r="P87" s="1">
        <v>1.36810723725053E-5</v>
      </c>
      <c r="Q87" s="1">
        <v>1.4012918313651E-5</v>
      </c>
      <c r="R87">
        <v>0.49067879526824199</v>
      </c>
      <c r="S87">
        <v>0.524965644717858</v>
      </c>
      <c r="T87">
        <v>0.51997076696858302</v>
      </c>
      <c r="U87" s="1">
        <v>3.99050423354284E-4</v>
      </c>
      <c r="V87" s="1">
        <v>3.7958264542597601E-4</v>
      </c>
      <c r="W87">
        <v>0.116910366343422</v>
      </c>
      <c r="X87">
        <v>0.12165242092241001</v>
      </c>
      <c r="Y87" s="1">
        <v>0.12258196947182499</v>
      </c>
      <c r="Z87" s="1">
        <v>1.36810723725053E-5</v>
      </c>
      <c r="AA87" s="1">
        <v>1.40129183136511E-5</v>
      </c>
      <c r="AB87">
        <v>0.30291421165120602</v>
      </c>
      <c r="AC87">
        <v>0.30440296886753598</v>
      </c>
      <c r="AD87" s="1">
        <v>0.29440623429909002</v>
      </c>
      <c r="AE87" s="1">
        <v>4.0281607411138303E-5</v>
      </c>
      <c r="AF87" s="1">
        <v>4.6164896362689498E-5</v>
      </c>
      <c r="AG87">
        <v>0.480984284278138</v>
      </c>
      <c r="AH87">
        <v>0.60484990100656</v>
      </c>
      <c r="AI87">
        <v>0.68667064494021302</v>
      </c>
      <c r="AJ87">
        <v>1.4684771388463099E-2</v>
      </c>
      <c r="AK87">
        <v>1.34625232009037E-2</v>
      </c>
      <c r="AL87">
        <v>0.94278922739191495</v>
      </c>
      <c r="AM87">
        <v>772.10935062267902</v>
      </c>
      <c r="AN87">
        <v>-12.512708320835999</v>
      </c>
      <c r="AO87">
        <v>0.990229290905279</v>
      </c>
      <c r="AP87">
        <v>43</v>
      </c>
      <c r="AQ87">
        <v>0.94278922739191495</v>
      </c>
      <c r="AR87">
        <v>0.99022929090527934</v>
      </c>
      <c r="AS87">
        <v>3</v>
      </c>
      <c r="AT87">
        <v>1</v>
      </c>
      <c r="AU87">
        <v>5</v>
      </c>
      <c r="AV87">
        <v>6</v>
      </c>
      <c r="AW87">
        <v>0.92</v>
      </c>
      <c r="AX87">
        <v>1.04</v>
      </c>
      <c r="AY87">
        <v>2</v>
      </c>
      <c r="AZ87">
        <v>3333</v>
      </c>
      <c r="BA87">
        <v>0.13043478260869565</v>
      </c>
      <c r="BB87">
        <v>0.86025624701236003</v>
      </c>
      <c r="BC87">
        <v>32800</v>
      </c>
      <c r="BD87">
        <v>85880.36</v>
      </c>
      <c r="BE87">
        <v>2030974</v>
      </c>
      <c r="BF87">
        <v>1728470</v>
      </c>
      <c r="BG87">
        <v>4.2285307443620648E-2</v>
      </c>
      <c r="BH87">
        <v>4.9685768338472755E-2</v>
      </c>
      <c r="BI87">
        <v>1422.59</v>
      </c>
      <c r="BJ87">
        <v>520.28300000000002</v>
      </c>
      <c r="BK87">
        <v>1016.789</v>
      </c>
      <c r="BL87">
        <v>3247.0549999999998</v>
      </c>
      <c r="BM87">
        <v>1187.5</v>
      </c>
      <c r="BN87">
        <v>0.43811700140588933</v>
      </c>
      <c r="BO87">
        <v>42.8</v>
      </c>
      <c r="BP87">
        <v>26.4</v>
      </c>
      <c r="BQ87">
        <v>34.5</v>
      </c>
      <c r="BR87">
        <v>18</v>
      </c>
      <c r="BS87">
        <v>6.3</v>
      </c>
      <c r="BT87">
        <v>1.111864406779661</v>
      </c>
      <c r="BU87">
        <v>1.0950250268527368</v>
      </c>
      <c r="BV87">
        <v>1.0370445638714783</v>
      </c>
      <c r="BW87">
        <v>1.0440136240555544</v>
      </c>
      <c r="BX87">
        <v>1.0559093263695505</v>
      </c>
      <c r="BY87">
        <v>1.0488608593047135</v>
      </c>
      <c r="BZ87">
        <v>0.95073213438391779</v>
      </c>
      <c r="CA87">
        <v>0.94846268553323831</v>
      </c>
      <c r="CB87">
        <v>0.9312294963356712</v>
      </c>
      <c r="CC87">
        <v>1.0183599632932456</v>
      </c>
      <c r="CD87">
        <v>1.0159123962699974</v>
      </c>
      <c r="CE87">
        <v>0.93360676473246518</v>
      </c>
      <c r="CF87">
        <v>1.0070588235294118</v>
      </c>
      <c r="CG87">
        <v>1.0114942528735631</v>
      </c>
      <c r="CH87">
        <v>1.0058309037900874</v>
      </c>
      <c r="CI87">
        <v>1.0112359550561798</v>
      </c>
      <c r="CJ87">
        <v>0.94029850746268651</v>
      </c>
    </row>
    <row r="88" spans="1:88">
      <c r="A88">
        <v>5</v>
      </c>
      <c r="B88">
        <v>975.15110970981505</v>
      </c>
      <c r="C88">
        <v>3.4616916741117798</v>
      </c>
      <c r="D88">
        <v>3.5010164111105899</v>
      </c>
      <c r="E88">
        <v>3.47965231456116</v>
      </c>
      <c r="F88" s="1">
        <v>1.3220126186251301E-3</v>
      </c>
      <c r="G88" s="1">
        <v>1.6158589084926899E-3</v>
      </c>
      <c r="H88">
        <v>2.8658404888090598</v>
      </c>
      <c r="I88">
        <v>2.9323741453947001</v>
      </c>
      <c r="J88">
        <v>2.96889770474783</v>
      </c>
      <c r="K88">
        <v>3.8705084179107502E-3</v>
      </c>
      <c r="L88">
        <v>4.6087031290142503E-3</v>
      </c>
      <c r="M88">
        <v>0.86281834118767797</v>
      </c>
      <c r="N88">
        <v>0.86900116791824999</v>
      </c>
      <c r="O88" s="1">
        <v>0.87227593362183498</v>
      </c>
      <c r="P88" s="1">
        <v>3.8974304211676503E-5</v>
      </c>
      <c r="Q88" s="1">
        <v>4.5951395728874401E-5</v>
      </c>
      <c r="R88">
        <v>0.59585118530272696</v>
      </c>
      <c r="S88">
        <v>0.56864226571588805</v>
      </c>
      <c r="T88">
        <v>0.51075460981333298</v>
      </c>
      <c r="U88" s="1">
        <v>8.5357757982969695E-4</v>
      </c>
      <c r="V88" s="1">
        <v>8.9378744196032202E-4</v>
      </c>
      <c r="W88">
        <v>0.137181658812322</v>
      </c>
      <c r="X88">
        <v>0.13099883208175001</v>
      </c>
      <c r="Y88" s="1">
        <v>0.127724066378165</v>
      </c>
      <c r="Z88" s="1">
        <v>3.8974304211676503E-5</v>
      </c>
      <c r="AA88" s="1">
        <v>4.5951395728874401E-5</v>
      </c>
      <c r="AB88">
        <v>0.326959336820975</v>
      </c>
      <c r="AC88">
        <v>0.314861781080162</v>
      </c>
      <c r="AD88">
        <v>0.31428084603703399</v>
      </c>
      <c r="AE88">
        <v>1.02795066306248E-4</v>
      </c>
      <c r="AF88">
        <v>1.32676829991319E-4</v>
      </c>
      <c r="AG88">
        <v>0.74352086020186403</v>
      </c>
      <c r="AH88">
        <v>0.558296540410399</v>
      </c>
      <c r="AI88">
        <v>0.67464754872384503</v>
      </c>
      <c r="AJ88">
        <v>2.6888454443546001E-2</v>
      </c>
      <c r="AK88">
        <v>3.1443797329265902E-2</v>
      </c>
      <c r="AL88">
        <v>0.97116532954152501</v>
      </c>
      <c r="AM88">
        <v>93.477148532623502</v>
      </c>
      <c r="AN88">
        <v>-3.0506052914957</v>
      </c>
      <c r="AO88">
        <v>0.99634936011144704</v>
      </c>
      <c r="AP88">
        <v>44</v>
      </c>
      <c r="AQ88">
        <v>0.97116532954152501</v>
      </c>
      <c r="AR88">
        <v>0.99634936011144704</v>
      </c>
      <c r="AS88">
        <v>3</v>
      </c>
      <c r="AT88">
        <v>1</v>
      </c>
      <c r="AU88">
        <v>5</v>
      </c>
      <c r="AV88">
        <v>8</v>
      </c>
      <c r="AW88">
        <v>0.9</v>
      </c>
      <c r="AX88">
        <v>1.06</v>
      </c>
      <c r="AY88">
        <v>2</v>
      </c>
      <c r="AZ88">
        <v>3333</v>
      </c>
      <c r="BA88">
        <v>0.17777777777777781</v>
      </c>
      <c r="BB88">
        <v>0.83015681886711101</v>
      </c>
      <c r="BC88">
        <v>28000</v>
      </c>
      <c r="BD88">
        <v>57973.3</v>
      </c>
      <c r="BE88">
        <v>1552406</v>
      </c>
      <c r="BF88">
        <v>1281891</v>
      </c>
      <c r="BG88">
        <v>3.7344161256784629E-2</v>
      </c>
      <c r="BH88">
        <v>4.5224828007997563E-2</v>
      </c>
      <c r="BI88">
        <v>1105.06</v>
      </c>
      <c r="BJ88">
        <v>503.86200000000002</v>
      </c>
      <c r="BK88">
        <v>952.55600000000004</v>
      </c>
      <c r="BL88">
        <v>1507.8589999999999</v>
      </c>
      <c r="BM88">
        <v>687.5</v>
      </c>
      <c r="BN88">
        <v>0.73286693251822621</v>
      </c>
      <c r="BO88">
        <v>41</v>
      </c>
      <c r="BP88">
        <v>24.1</v>
      </c>
      <c r="BQ88">
        <v>33.200000000000003</v>
      </c>
      <c r="BR88">
        <v>16.3</v>
      </c>
      <c r="BS88">
        <v>5.4</v>
      </c>
      <c r="BT88">
        <v>1.1155378486055776</v>
      </c>
      <c r="BU88">
        <v>1.0979735520291849</v>
      </c>
      <c r="BV88">
        <v>1.0395021337031349</v>
      </c>
      <c r="BW88">
        <v>1.0500443562688964</v>
      </c>
      <c r="BX88">
        <v>1.0562494452202329</v>
      </c>
      <c r="BY88">
        <v>1.045644924877835</v>
      </c>
      <c r="BZ88">
        <v>0.95419260691989538</v>
      </c>
      <c r="CA88">
        <v>0.95064535178794818</v>
      </c>
      <c r="CB88">
        <v>0.91907146916394988</v>
      </c>
      <c r="CC88">
        <v>1.0842181179147126</v>
      </c>
      <c r="CD88">
        <v>1.0801256873527101</v>
      </c>
      <c r="CE88">
        <v>0.88012475114622402</v>
      </c>
      <c r="CF88">
        <v>1.0327455919395465</v>
      </c>
      <c r="CG88">
        <v>1.0343347639484979</v>
      </c>
      <c r="CH88">
        <v>1.0407523510971788</v>
      </c>
      <c r="CI88">
        <v>1.0516129032258066</v>
      </c>
      <c r="CJ88">
        <v>1</v>
      </c>
    </row>
    <row r="89" spans="1:88">
      <c r="A89">
        <v>5</v>
      </c>
      <c r="B89">
        <v>788.17266559316295</v>
      </c>
      <c r="C89">
        <v>3.4758865083859698</v>
      </c>
      <c r="D89">
        <v>3.1997178276961402</v>
      </c>
      <c r="E89">
        <v>3.1982750663980002</v>
      </c>
      <c r="F89" s="1">
        <v>4.7550194604351498E-4</v>
      </c>
      <c r="G89" s="1">
        <v>4.2420706514470301E-4</v>
      </c>
      <c r="H89">
        <v>2.94991941470678</v>
      </c>
      <c r="I89">
        <v>2.75880049902179</v>
      </c>
      <c r="J89">
        <v>2.6884953092958299</v>
      </c>
      <c r="K89">
        <v>2.39563009037163E-3</v>
      </c>
      <c r="L89">
        <v>2.1467239939423101E-3</v>
      </c>
      <c r="M89">
        <v>0.87058465590817202</v>
      </c>
      <c r="N89">
        <v>0.85225312708507805</v>
      </c>
      <c r="O89" s="1">
        <v>0.84487483062352398</v>
      </c>
      <c r="P89" s="1">
        <v>2.7248173204397799E-5</v>
      </c>
      <c r="Q89" s="1">
        <v>2.4607273705096101E-5</v>
      </c>
      <c r="R89">
        <v>0.52596709367918704</v>
      </c>
      <c r="S89">
        <v>0.44091732867434003</v>
      </c>
      <c r="T89">
        <v>0.50977975710216505</v>
      </c>
      <c r="U89" s="1">
        <v>1.12045520916971E-3</v>
      </c>
      <c r="V89" s="1">
        <v>1.0113263876658199E-3</v>
      </c>
      <c r="W89">
        <v>0.12941534409182801</v>
      </c>
      <c r="X89">
        <v>0.147746872914922</v>
      </c>
      <c r="Y89" s="1">
        <v>0.155125169376476</v>
      </c>
      <c r="Z89" s="1">
        <v>2.7248173204397799E-5</v>
      </c>
      <c r="AA89" s="1">
        <v>2.4607273705096101E-5</v>
      </c>
      <c r="AB89">
        <v>0.32200074379007299</v>
      </c>
      <c r="AC89">
        <v>0.59554051970643895</v>
      </c>
      <c r="AD89" s="1">
        <v>0.59166068570647401</v>
      </c>
      <c r="AE89" s="1">
        <v>6.0522361218491297E-5</v>
      </c>
      <c r="AF89" s="1">
        <v>4.9677289335653403E-5</v>
      </c>
      <c r="AG89">
        <v>0.93914991753154298</v>
      </c>
      <c r="AH89">
        <v>0.85352972608576905</v>
      </c>
      <c r="AI89">
        <v>0.75413491516454501</v>
      </c>
      <c r="AJ89">
        <v>7.1457408679336098E-3</v>
      </c>
      <c r="AK89">
        <v>8.9792796683447595E-3</v>
      </c>
      <c r="AL89">
        <v>0.96542433899765401</v>
      </c>
      <c r="AM89">
        <v>99.547473448822601</v>
      </c>
      <c r="AN89">
        <v>-3.3314121553331502</v>
      </c>
      <c r="AO89">
        <v>0.99561121588857104</v>
      </c>
      <c r="AP89">
        <v>41</v>
      </c>
      <c r="AQ89">
        <v>0.96542433899765401</v>
      </c>
      <c r="AR89">
        <v>0.99561121588857082</v>
      </c>
      <c r="AS89">
        <v>3</v>
      </c>
      <c r="AT89">
        <v>1</v>
      </c>
      <c r="AU89">
        <v>5</v>
      </c>
      <c r="AV89">
        <v>8</v>
      </c>
      <c r="AW89">
        <v>0.94</v>
      </c>
      <c r="AX89">
        <v>1.08</v>
      </c>
      <c r="AY89">
        <v>2</v>
      </c>
      <c r="AZ89">
        <v>3333</v>
      </c>
      <c r="BA89">
        <v>0.14893617021276609</v>
      </c>
      <c r="BB89">
        <v>0.83356091708692903</v>
      </c>
      <c r="BC89">
        <v>30600</v>
      </c>
      <c r="BD89">
        <v>52461.23</v>
      </c>
      <c r="BE89">
        <v>1314666</v>
      </c>
      <c r="BF89">
        <v>1095396</v>
      </c>
      <c r="BG89">
        <v>3.9904606949597847E-2</v>
      </c>
      <c r="BH89">
        <v>4.7892479066931046E-2</v>
      </c>
      <c r="BI89">
        <v>968.88</v>
      </c>
      <c r="BJ89">
        <v>536.49800000000005</v>
      </c>
      <c r="BK89">
        <v>1054.3910000000001</v>
      </c>
      <c r="BL89">
        <v>2076.7750000000001</v>
      </c>
      <c r="BM89">
        <v>1150</v>
      </c>
      <c r="BN89">
        <v>0.46653103971301657</v>
      </c>
      <c r="BO89">
        <v>40.9</v>
      </c>
      <c r="BP89">
        <v>25.2</v>
      </c>
      <c r="BQ89">
        <v>32.299999999999997</v>
      </c>
      <c r="BR89">
        <v>16.7</v>
      </c>
      <c r="BS89">
        <v>6</v>
      </c>
      <c r="BT89">
        <v>1.125</v>
      </c>
      <c r="BU89">
        <v>1.1082326701697209</v>
      </c>
      <c r="BV89">
        <v>1.0455739511978641</v>
      </c>
      <c r="BW89">
        <v>1.0578742579449505</v>
      </c>
      <c r="BX89">
        <v>1.059927582262423</v>
      </c>
      <c r="BY89">
        <v>1.0476034007317634</v>
      </c>
      <c r="BZ89">
        <v>1.0145340314136126</v>
      </c>
      <c r="CA89">
        <v>1.0120350563459457</v>
      </c>
      <c r="CB89">
        <v>1.0134301790242</v>
      </c>
      <c r="CC89">
        <v>1.0543166430007773</v>
      </c>
      <c r="CD89">
        <v>1.0517651362721785</v>
      </c>
      <c r="CE89">
        <v>0.96222533096404961</v>
      </c>
      <c r="CF89">
        <v>1.0049140049140048</v>
      </c>
      <c r="CG89">
        <v>0.96923076923076923</v>
      </c>
      <c r="CH89">
        <v>1.0157232704402515</v>
      </c>
      <c r="CI89">
        <v>0.97660818713450281</v>
      </c>
      <c r="CJ89">
        <v>0.98360655737704927</v>
      </c>
    </row>
    <row r="90" spans="1:88">
      <c r="A90">
        <v>5</v>
      </c>
      <c r="B90">
        <v>1926.94717440155</v>
      </c>
      <c r="C90">
        <v>3.7604573752568902</v>
      </c>
      <c r="D90">
        <v>3.74353668870984</v>
      </c>
      <c r="E90">
        <v>3.7441224877925898</v>
      </c>
      <c r="F90" s="1">
        <v>2.37186401429488E-4</v>
      </c>
      <c r="G90" s="1">
        <v>2.5000310914933898E-4</v>
      </c>
      <c r="H90">
        <v>3.4522652679768102</v>
      </c>
      <c r="I90">
        <v>3.3819381748319399</v>
      </c>
      <c r="J90">
        <v>3.4188605829202698</v>
      </c>
      <c r="K90" s="1">
        <v>6.9315618117253E-4</v>
      </c>
      <c r="L90" s="1">
        <v>5.5072390153116301E-4</v>
      </c>
      <c r="M90">
        <v>0.90863820968903997</v>
      </c>
      <c r="N90">
        <v>0.90407425829195698</v>
      </c>
      <c r="O90" s="1">
        <v>0.906498104837823</v>
      </c>
      <c r="P90" s="1">
        <v>4.3969576112208902E-6</v>
      </c>
      <c r="Q90" s="1">
        <v>3.5114045437435001E-6</v>
      </c>
      <c r="R90">
        <v>0.30819210728008001</v>
      </c>
      <c r="S90">
        <v>0.36159851387789199</v>
      </c>
      <c r="T90">
        <v>0.32526190487231899</v>
      </c>
      <c r="U90" s="1">
        <v>1.71079347548634E-4</v>
      </c>
      <c r="V90" s="1">
        <v>1.2735614544716201E-4</v>
      </c>
      <c r="W90">
        <v>9.1361790310960103E-2</v>
      </c>
      <c r="X90">
        <v>9.5925741708043202E-2</v>
      </c>
      <c r="Y90" s="1">
        <v>9.3501895162177301E-2</v>
      </c>
      <c r="Z90" s="1">
        <v>4.3969576112209596E-6</v>
      </c>
      <c r="AA90" s="1">
        <v>3.5114045437435501E-6</v>
      </c>
      <c r="AB90">
        <v>0.21258355604002799</v>
      </c>
      <c r="AC90">
        <v>0.21648296166297801</v>
      </c>
      <c r="AD90" s="1">
        <v>0.22729657874819201</v>
      </c>
      <c r="AE90" s="1">
        <v>3.9100512023669003E-5</v>
      </c>
      <c r="AF90" s="1">
        <v>4.24319374199602E-5</v>
      </c>
      <c r="AG90">
        <v>-9.3231989119517494E-2</v>
      </c>
      <c r="AH90">
        <v>-9.0866672509848395E-2</v>
      </c>
      <c r="AI90">
        <v>-8.3344711286812909E-3</v>
      </c>
      <c r="AJ90">
        <v>8.31204133573284E-3</v>
      </c>
      <c r="AK90">
        <v>8.9647446841856007E-3</v>
      </c>
      <c r="AL90">
        <v>0.98767928604070399</v>
      </c>
      <c r="AM90">
        <v>186.92056643765599</v>
      </c>
      <c r="AN90">
        <v>-13.669744876149901</v>
      </c>
      <c r="AO90">
        <v>0.99382055022056404</v>
      </c>
      <c r="AP90">
        <v>45</v>
      </c>
      <c r="AQ90">
        <v>0.98767928604070399</v>
      </c>
      <c r="AR90">
        <v>0.9938205502205637</v>
      </c>
      <c r="AS90">
        <v>2</v>
      </c>
      <c r="AT90">
        <v>1</v>
      </c>
      <c r="AU90">
        <v>1</v>
      </c>
      <c r="AV90">
        <v>2</v>
      </c>
      <c r="AW90">
        <v>0.9</v>
      </c>
      <c r="AX90">
        <v>1.1499999999999999</v>
      </c>
      <c r="AY90">
        <v>2</v>
      </c>
      <c r="AZ90">
        <v>2222</v>
      </c>
      <c r="BA90">
        <v>0.27777777777777762</v>
      </c>
      <c r="BB90">
        <v>0.90180455858467501</v>
      </c>
      <c r="BC90">
        <v>40200</v>
      </c>
      <c r="BD90">
        <v>171169.89</v>
      </c>
      <c r="BE90">
        <v>3482343</v>
      </c>
      <c r="BF90">
        <v>2853317</v>
      </c>
      <c r="BG90">
        <v>4.9153656029862658E-2</v>
      </c>
      <c r="BH90">
        <v>5.9989790829410125E-2</v>
      </c>
      <c r="BI90">
        <v>2613.89</v>
      </c>
      <c r="BJ90">
        <v>610.84900000000005</v>
      </c>
      <c r="BK90">
        <v>1156.4860000000001</v>
      </c>
      <c r="BL90">
        <v>7365.5360000000001</v>
      </c>
      <c r="BM90">
        <v>1721.3</v>
      </c>
      <c r="BN90">
        <v>0.35488116547118903</v>
      </c>
      <c r="BO90">
        <v>48.5</v>
      </c>
      <c r="BP90">
        <v>30.1</v>
      </c>
      <c r="BQ90">
        <v>39.1</v>
      </c>
      <c r="BR90">
        <v>20.7</v>
      </c>
      <c r="BS90">
        <v>7.8</v>
      </c>
      <c r="BT90">
        <v>1.0953678474114441</v>
      </c>
      <c r="BU90">
        <v>1.0941475691971916</v>
      </c>
      <c r="BV90">
        <v>1.041014689058136</v>
      </c>
      <c r="BW90">
        <v>1.0503485496088227</v>
      </c>
      <c r="BX90">
        <v>1.0510395104867618</v>
      </c>
      <c r="BY90">
        <v>1.0416995097529109</v>
      </c>
      <c r="BZ90">
        <v>1.0486726551310495</v>
      </c>
      <c r="CA90">
        <v>1.0320103665809544</v>
      </c>
      <c r="CB90">
        <v>1.0146171561423902</v>
      </c>
      <c r="CC90">
        <v>0.97153087482461942</v>
      </c>
      <c r="CD90">
        <v>0.95611842470699326</v>
      </c>
      <c r="CE90">
        <v>1.0793750438364562</v>
      </c>
      <c r="CF90">
        <v>0.99385245901639352</v>
      </c>
      <c r="CG90">
        <v>0.99013157894736847</v>
      </c>
      <c r="CH90">
        <v>0.99744897959183665</v>
      </c>
      <c r="CI90">
        <v>0.9951923076923076</v>
      </c>
      <c r="CJ90">
        <v>0.96296296296296302</v>
      </c>
    </row>
    <row r="91" spans="1:88">
      <c r="A91">
        <v>5</v>
      </c>
      <c r="B91">
        <v>540.02919388599798</v>
      </c>
      <c r="C91">
        <v>3.3332340100838298</v>
      </c>
      <c r="D91">
        <v>3.2732116240168501</v>
      </c>
      <c r="E91">
        <v>3.1570646890685801</v>
      </c>
      <c r="F91">
        <v>4.3604289739707699E-3</v>
      </c>
      <c r="G91">
        <v>3.1468372587755201E-3</v>
      </c>
      <c r="H91">
        <v>2.9961135732803501</v>
      </c>
      <c r="I91">
        <v>2.8674501918054398</v>
      </c>
      <c r="J91">
        <v>2.6847243226155402</v>
      </c>
      <c r="K91">
        <v>1.2266773021237199E-2</v>
      </c>
      <c r="L91">
        <v>8.6319664243518206E-3</v>
      </c>
      <c r="M91">
        <v>0.87466281282002101</v>
      </c>
      <c r="N91">
        <v>0.86297131778678005</v>
      </c>
      <c r="O91">
        <v>0.84446882650243804</v>
      </c>
      <c r="P91" s="1">
        <v>1.16613649988548E-4</v>
      </c>
      <c r="Q91" s="1">
        <v>8.1384998006975596E-5</v>
      </c>
      <c r="R91">
        <v>0.33712043680347498</v>
      </c>
      <c r="S91">
        <v>0.40576143221141697</v>
      </c>
      <c r="T91">
        <v>0.47234036645303501</v>
      </c>
      <c r="U91">
        <v>2.1968736342670202E-3</v>
      </c>
      <c r="V91" s="1">
        <v>1.5032211726779001E-3</v>
      </c>
      <c r="W91">
        <v>0.12533718717997899</v>
      </c>
      <c r="X91">
        <v>0.13702868221322001</v>
      </c>
      <c r="Y91">
        <v>0.15553117349756199</v>
      </c>
      <c r="Z91" s="1">
        <v>1.16613649988547E-4</v>
      </c>
      <c r="AA91" s="1">
        <v>8.1384998006975407E-5</v>
      </c>
      <c r="AB91">
        <v>0.55419174194026899</v>
      </c>
      <c r="AC91">
        <v>0.58024212969455902</v>
      </c>
      <c r="AD91">
        <v>0.61666612624764305</v>
      </c>
      <c r="AE91">
        <v>5.1070369526752795E-4</v>
      </c>
      <c r="AF91">
        <v>3.4730388711943301E-4</v>
      </c>
      <c r="AG91">
        <v>0.21082066178644401</v>
      </c>
      <c r="AH91">
        <v>0.58171357395940804</v>
      </c>
      <c r="AI91">
        <v>1</v>
      </c>
      <c r="AJ91">
        <v>8.3440469479407295E-2</v>
      </c>
      <c r="AK91">
        <v>6.0499734399026797E-2</v>
      </c>
      <c r="AL91">
        <v>0.96689580522345997</v>
      </c>
      <c r="AM91">
        <v>40.557537561538901</v>
      </c>
      <c r="AN91">
        <v>-1.3115596460915999</v>
      </c>
      <c r="AO91">
        <v>0.99626648254140004</v>
      </c>
      <c r="AP91">
        <v>40</v>
      </c>
      <c r="AQ91">
        <v>0.96689580522345997</v>
      </c>
      <c r="AR91">
        <v>0.9962664825413996</v>
      </c>
      <c r="AS91">
        <v>2</v>
      </c>
      <c r="AT91">
        <v>1</v>
      </c>
      <c r="AU91">
        <v>4</v>
      </c>
      <c r="AV91">
        <v>9</v>
      </c>
      <c r="AW91">
        <v>0.96</v>
      </c>
      <c r="AX91">
        <v>1.08</v>
      </c>
      <c r="AY91">
        <v>2</v>
      </c>
      <c r="AZ91">
        <v>3322</v>
      </c>
      <c r="BA91">
        <v>0.12500000000000011</v>
      </c>
      <c r="BB91">
        <v>0.79935106960698699</v>
      </c>
      <c r="BC91">
        <v>27500</v>
      </c>
      <c r="BD91">
        <v>30541.94</v>
      </c>
      <c r="BE91">
        <v>843496</v>
      </c>
      <c r="BF91">
        <v>663723</v>
      </c>
      <c r="BG91">
        <v>3.6208754991132144E-2</v>
      </c>
      <c r="BH91">
        <v>4.6016094063336663E-2</v>
      </c>
      <c r="BI91">
        <v>264.29000000000002</v>
      </c>
      <c r="BJ91">
        <v>221.38200000000001</v>
      </c>
      <c r="BK91">
        <v>417.65199999999999</v>
      </c>
      <c r="BL91" t="s">
        <v>213</v>
      </c>
      <c r="BM91" t="s">
        <v>213</v>
      </c>
      <c r="BO91">
        <v>34.4</v>
      </c>
      <c r="BP91">
        <v>19.7</v>
      </c>
      <c r="BQ91">
        <v>26.5</v>
      </c>
      <c r="BR91">
        <v>11.8</v>
      </c>
      <c r="BS91">
        <v>3.7</v>
      </c>
      <c r="BT91">
        <v>1.1133603238866396</v>
      </c>
      <c r="BU91">
        <v>1.085557388003469</v>
      </c>
      <c r="BV91">
        <v>1.0395947594808781</v>
      </c>
      <c r="BW91">
        <v>1.0586791294153302</v>
      </c>
      <c r="BX91">
        <v>1.0442120625401599</v>
      </c>
      <c r="BY91">
        <v>1.0253884844249104</v>
      </c>
      <c r="BZ91">
        <v>1.2231684176424309</v>
      </c>
      <c r="CA91">
        <v>1.2255832235348829</v>
      </c>
      <c r="CB91">
        <v>1.2040313885573601</v>
      </c>
      <c r="CC91" t="s">
        <v>213</v>
      </c>
      <c r="CD91" t="s">
        <v>213</v>
      </c>
      <c r="CF91">
        <v>1.0392749244712991</v>
      </c>
      <c r="CG91">
        <v>1.1067415730337078</v>
      </c>
      <c r="CH91">
        <v>1.0271317829457365</v>
      </c>
      <c r="CI91">
        <v>1.1132075471698115</v>
      </c>
      <c r="CJ91">
        <v>1.1212121212121213</v>
      </c>
    </row>
    <row r="92" spans="1:88">
      <c r="A92">
        <v>5</v>
      </c>
      <c r="B92">
        <v>482.63058741671603</v>
      </c>
      <c r="C92">
        <v>3.50408080876104</v>
      </c>
      <c r="D92">
        <v>3.3538259246249198</v>
      </c>
      <c r="E92">
        <v>3.2578481855397001</v>
      </c>
      <c r="F92">
        <v>2.39109855642388E-3</v>
      </c>
      <c r="G92">
        <v>2.39109855642388E-3</v>
      </c>
      <c r="H92">
        <v>2.9641779301830899</v>
      </c>
      <c r="I92">
        <v>2.9477386641499401</v>
      </c>
      <c r="J92">
        <v>2.83467491613496</v>
      </c>
      <c r="K92">
        <v>4.1196112004056396E-3</v>
      </c>
      <c r="L92">
        <v>4.1196112004056396E-3</v>
      </c>
      <c r="M92">
        <v>0.87185740029662395</v>
      </c>
      <c r="N92">
        <v>0.870388886196373</v>
      </c>
      <c r="O92" s="1">
        <v>0.85982265750907005</v>
      </c>
      <c r="P92" s="1">
        <v>3.7471122426121799E-5</v>
      </c>
      <c r="Q92" s="1">
        <v>3.7471122426121799E-5</v>
      </c>
      <c r="R92">
        <v>0.53990287857795105</v>
      </c>
      <c r="S92">
        <v>0.406087260474982</v>
      </c>
      <c r="T92">
        <v>0.42317326940474798</v>
      </c>
      <c r="U92" s="1">
        <v>1.72555166740365E-3</v>
      </c>
      <c r="V92" s="1">
        <v>1.72555166740365E-3</v>
      </c>
      <c r="W92">
        <v>0.12814259970337599</v>
      </c>
      <c r="X92">
        <v>0.129611113803627</v>
      </c>
      <c r="Y92" s="1">
        <v>0.14017734249093</v>
      </c>
      <c r="Z92" s="1">
        <v>3.7471122426122002E-5</v>
      </c>
      <c r="AA92" s="1">
        <v>3.7471122426122002E-5</v>
      </c>
      <c r="AB92">
        <v>0.23641500639218399</v>
      </c>
      <c r="AC92">
        <v>0.55347904629660405</v>
      </c>
      <c r="AD92">
        <v>0.58244657701076996</v>
      </c>
      <c r="AE92">
        <v>2.5095472507968099E-4</v>
      </c>
      <c r="AF92">
        <v>2.5095472507968099E-4</v>
      </c>
      <c r="AG92">
        <v>0.15607295327266801</v>
      </c>
      <c r="AH92">
        <v>0.19974280229418501</v>
      </c>
      <c r="AI92">
        <v>0.61500094956807305</v>
      </c>
      <c r="AJ92">
        <v>5.6849476419427697E-2</v>
      </c>
      <c r="AK92">
        <v>5.6849476419427697E-2</v>
      </c>
      <c r="AL92">
        <v>0.94080374046850201</v>
      </c>
      <c r="AM92">
        <v>112.62652905944699</v>
      </c>
      <c r="AN92">
        <v>-2.9987696450218499</v>
      </c>
      <c r="AO92">
        <v>0.99240142549782695</v>
      </c>
      <c r="AP92">
        <v>41</v>
      </c>
      <c r="AQ92">
        <v>0.94080374046850201</v>
      </c>
      <c r="AR92">
        <v>0.99240142549782706</v>
      </c>
      <c r="AS92">
        <v>3</v>
      </c>
      <c r="AT92">
        <v>1</v>
      </c>
      <c r="AU92">
        <v>5</v>
      </c>
      <c r="AV92">
        <v>8</v>
      </c>
      <c r="AW92">
        <v>0.92</v>
      </c>
      <c r="AX92">
        <v>1.06</v>
      </c>
      <c r="AY92">
        <v>2</v>
      </c>
      <c r="AZ92">
        <v>3333</v>
      </c>
      <c r="BA92">
        <v>0.15217391304347827</v>
      </c>
      <c r="BB92">
        <v>0.84032226180303904</v>
      </c>
      <c r="BC92">
        <v>28800</v>
      </c>
      <c r="BD92">
        <v>29078.01</v>
      </c>
      <c r="BE92">
        <v>791527</v>
      </c>
      <c r="BF92">
        <v>644763</v>
      </c>
      <c r="BG92">
        <v>3.6736599004203264E-2</v>
      </c>
      <c r="BH92">
        <v>4.509875721776839E-2</v>
      </c>
      <c r="BI92">
        <v>458.47</v>
      </c>
      <c r="BJ92">
        <v>421.411</v>
      </c>
      <c r="BK92">
        <v>809.303</v>
      </c>
      <c r="BL92" t="s">
        <v>213</v>
      </c>
      <c r="BM92" t="s">
        <v>213</v>
      </c>
      <c r="BO92">
        <v>34.799999999999997</v>
      </c>
      <c r="BP92">
        <v>19.5</v>
      </c>
      <c r="BQ92">
        <v>27.9</v>
      </c>
      <c r="BR92">
        <v>12.6</v>
      </c>
      <c r="BS92">
        <v>4.7</v>
      </c>
      <c r="BT92">
        <v>1.125</v>
      </c>
      <c r="BU92">
        <v>1.098930132662945</v>
      </c>
      <c r="BV92">
        <v>1.0467995344777423</v>
      </c>
      <c r="BW92">
        <v>1.0615182491846353</v>
      </c>
      <c r="BX92">
        <v>1.0497999822011874</v>
      </c>
      <c r="BY92">
        <v>1.0352437497019444</v>
      </c>
      <c r="BZ92">
        <v>1.0971331482722313</v>
      </c>
      <c r="CA92">
        <v>1.0995003587502448</v>
      </c>
      <c r="CB92">
        <v>1.078347454973531</v>
      </c>
      <c r="CC92" t="s">
        <v>213</v>
      </c>
      <c r="CD92" t="s">
        <v>213</v>
      </c>
      <c r="CF92">
        <v>0.97206703910614523</v>
      </c>
      <c r="CG92">
        <v>1.0317460317460319</v>
      </c>
      <c r="CH92">
        <v>0.94576271186440675</v>
      </c>
      <c r="CI92">
        <v>1</v>
      </c>
      <c r="CJ92">
        <v>0.94000000000000006</v>
      </c>
    </row>
    <row r="93" spans="1:88">
      <c r="A93">
        <v>5</v>
      </c>
      <c r="B93">
        <v>458.004252104307</v>
      </c>
      <c r="C93">
        <v>3.4489634774250302</v>
      </c>
      <c r="D93">
        <v>3.3662767541737102</v>
      </c>
      <c r="E93">
        <v>3.5524995947692402</v>
      </c>
      <c r="F93" s="1">
        <v>2.5743669769919301E-4</v>
      </c>
      <c r="G93" s="1">
        <v>1.47149029341627E-3</v>
      </c>
      <c r="H93">
        <v>2.8565231670829898</v>
      </c>
      <c r="I93">
        <v>2.7555560951716802</v>
      </c>
      <c r="J93">
        <v>3.0373045194882602</v>
      </c>
      <c r="K93" s="1">
        <v>4.2254734967595199E-4</v>
      </c>
      <c r="L93">
        <v>2.4063171746808699E-3</v>
      </c>
      <c r="M93">
        <v>0.86192951722547995</v>
      </c>
      <c r="N93">
        <v>0.85192049273924897</v>
      </c>
      <c r="O93" s="1">
        <v>0.87819075995986495</v>
      </c>
      <c r="P93" s="1">
        <v>4.8371725419065203E-6</v>
      </c>
      <c r="Q93" s="1">
        <v>2.5994068301694499E-5</v>
      </c>
      <c r="R93">
        <v>0.59244031034203903</v>
      </c>
      <c r="S93">
        <v>0.61072065900203598</v>
      </c>
      <c r="T93">
        <v>0.51519507528097397</v>
      </c>
      <c r="U93" s="1">
        <v>1.5967338692864601E-4</v>
      </c>
      <c r="V93" s="1">
        <v>3.2500755658854699E-4</v>
      </c>
      <c r="W93">
        <v>0.13807048277452</v>
      </c>
      <c r="X93">
        <v>0.148079507260751</v>
      </c>
      <c r="Y93" s="1">
        <v>0.12180924004013501</v>
      </c>
      <c r="Z93" s="1">
        <v>4.83717254190655E-6</v>
      </c>
      <c r="AA93" s="1">
        <v>2.5994068301694699E-5</v>
      </c>
      <c r="AB93">
        <v>0.30682251374908098</v>
      </c>
      <c r="AC93">
        <v>0.36032525663835502</v>
      </c>
      <c r="AD93" s="1">
        <v>0.27882833228318699</v>
      </c>
      <c r="AE93" s="1">
        <v>6.6129042841088997E-5</v>
      </c>
      <c r="AF93">
        <v>1.4700286135624601E-4</v>
      </c>
      <c r="AG93">
        <v>0.50627475483199602</v>
      </c>
      <c r="AH93">
        <v>1</v>
      </c>
      <c r="AI93">
        <v>0.54413876298161601</v>
      </c>
      <c r="AJ93">
        <v>1.6690096514231999E-2</v>
      </c>
      <c r="AK93">
        <v>3.0872924147710298E-2</v>
      </c>
      <c r="AL93">
        <v>0.91915413900394805</v>
      </c>
      <c r="AM93">
        <v>317.90693124006998</v>
      </c>
      <c r="AN93">
        <v>-13.1889290577463</v>
      </c>
      <c r="AO93">
        <v>0.97229066418679799</v>
      </c>
      <c r="AP93">
        <v>43</v>
      </c>
      <c r="AQ93">
        <v>0.91915413900394805</v>
      </c>
      <c r="AR93">
        <v>0.97229066418679788</v>
      </c>
      <c r="AS93">
        <v>3</v>
      </c>
      <c r="AT93">
        <v>1</v>
      </c>
      <c r="AU93">
        <v>5</v>
      </c>
      <c r="AV93">
        <v>3</v>
      </c>
      <c r="AW93">
        <v>0.9</v>
      </c>
      <c r="AX93">
        <v>1.04</v>
      </c>
      <c r="AY93">
        <v>2</v>
      </c>
      <c r="AZ93">
        <v>3333</v>
      </c>
      <c r="BA93">
        <v>0.15555555555555556</v>
      </c>
      <c r="BB93">
        <v>0.82710443862469596</v>
      </c>
      <c r="BC93">
        <v>25600</v>
      </c>
      <c r="BD93">
        <v>26078.04</v>
      </c>
      <c r="BE93">
        <v>764330</v>
      </c>
      <c r="BF93">
        <v>625858</v>
      </c>
      <c r="BG93">
        <v>3.4118823021469784E-2</v>
      </c>
      <c r="BH93">
        <v>4.166766263273778E-2</v>
      </c>
      <c r="BI93">
        <v>328.51</v>
      </c>
      <c r="BJ93">
        <v>300.13900000000001</v>
      </c>
      <c r="BK93">
        <v>588.20100000000002</v>
      </c>
      <c r="BL93">
        <v>349.55799999999999</v>
      </c>
      <c r="BM93">
        <v>319.39999999999998</v>
      </c>
      <c r="BN93">
        <v>0.93978681649397233</v>
      </c>
      <c r="BO93">
        <v>36.799999999999997</v>
      </c>
      <c r="BP93">
        <v>20.7</v>
      </c>
      <c r="BQ93">
        <v>29.7</v>
      </c>
      <c r="BR93">
        <v>13.6</v>
      </c>
      <c r="BS93">
        <v>4.2</v>
      </c>
      <c r="BT93">
        <v>1.1179039301310043</v>
      </c>
      <c r="BU93">
        <v>1.0834794769491944</v>
      </c>
      <c r="BV93">
        <v>1.0311240740415968</v>
      </c>
      <c r="BW93">
        <v>1.0397987715628598</v>
      </c>
      <c r="BX93">
        <v>1.0507750756922833</v>
      </c>
      <c r="BY93">
        <v>1.0420088064930877</v>
      </c>
      <c r="BZ93">
        <v>1.1389197060047149</v>
      </c>
      <c r="CA93">
        <v>1.1514224991176516</v>
      </c>
      <c r="CB93">
        <v>1.124237385321101</v>
      </c>
      <c r="CC93">
        <v>1.1135966868429437</v>
      </c>
      <c r="CD93">
        <v>1.1258371519210433</v>
      </c>
      <c r="CE93">
        <v>1.0227256199113268</v>
      </c>
      <c r="CF93">
        <v>1.0484330484330484</v>
      </c>
      <c r="CG93">
        <v>1.1373626373626373</v>
      </c>
      <c r="CH93">
        <v>1.0494699646643109</v>
      </c>
      <c r="CI93">
        <v>1.1929824561403508</v>
      </c>
      <c r="CJ93">
        <v>1.0769230769230771</v>
      </c>
    </row>
    <row r="94" spans="1:88">
      <c r="A94">
        <v>5</v>
      </c>
      <c r="B94">
        <v>728.69360409733395</v>
      </c>
      <c r="C94">
        <v>3.5829890905668602</v>
      </c>
      <c r="D94">
        <v>3.6146071006449798</v>
      </c>
      <c r="E94">
        <v>3.55696318035708</v>
      </c>
      <c r="F94" s="1">
        <v>6.2244911779471405E-4</v>
      </c>
      <c r="G94" s="1">
        <v>5.6838390851369699E-4</v>
      </c>
      <c r="H94">
        <v>3.0493112074467401</v>
      </c>
      <c r="I94">
        <v>3.1639944622090499</v>
      </c>
      <c r="J94">
        <v>3.10477294358004</v>
      </c>
      <c r="K94" s="1">
        <v>6.9663239829331996E-4</v>
      </c>
      <c r="L94" s="1">
        <v>1.71359959498421E-3</v>
      </c>
      <c r="M94">
        <v>0.87920029869093397</v>
      </c>
      <c r="N94">
        <v>0.88843120030939604</v>
      </c>
      <c r="O94" s="1">
        <v>0.88375608873731304</v>
      </c>
      <c r="P94" s="1">
        <v>5.4629935821695902E-6</v>
      </c>
      <c r="Q94" s="1">
        <v>1.31331424883282E-5</v>
      </c>
      <c r="R94">
        <v>0.53367788312011999</v>
      </c>
      <c r="S94">
        <v>0.45061263843592902</v>
      </c>
      <c r="T94">
        <v>0.45219023677704301</v>
      </c>
      <c r="U94" s="1">
        <v>2.8539614643809298E-4</v>
      </c>
      <c r="V94" s="1">
        <v>5.7901018369082896E-4</v>
      </c>
      <c r="W94">
        <v>0.120799701309066</v>
      </c>
      <c r="X94">
        <v>0.111568799690604</v>
      </c>
      <c r="Y94" s="1">
        <v>0.116243911262687</v>
      </c>
      <c r="Z94" s="1">
        <v>5.4629935821695597E-6</v>
      </c>
      <c r="AA94" s="1">
        <v>1.31331424883283E-5</v>
      </c>
      <c r="AB94">
        <v>0.249263079762432</v>
      </c>
      <c r="AC94">
        <v>0.257084323356153</v>
      </c>
      <c r="AD94">
        <v>0.26996478658913697</v>
      </c>
      <c r="AE94">
        <v>1.5112351623554999E-4</v>
      </c>
      <c r="AF94">
        <v>1.0219613162115801E-4</v>
      </c>
      <c r="AG94">
        <v>0.20202376271078901</v>
      </c>
      <c r="AH94">
        <v>0.253435718729077</v>
      </c>
      <c r="AI94">
        <v>0.31306193106026198</v>
      </c>
      <c r="AJ94">
        <v>3.2893577853311998E-2</v>
      </c>
      <c r="AK94">
        <v>2.2914636207805501E-2</v>
      </c>
      <c r="AL94">
        <v>0.98051347967617497</v>
      </c>
      <c r="AM94">
        <v>76.263854482769901</v>
      </c>
      <c r="AN94">
        <v>-8.3816520124925695</v>
      </c>
      <c r="AO94">
        <v>0.99020880609908501</v>
      </c>
      <c r="AP94">
        <v>46</v>
      </c>
      <c r="AQ94">
        <v>0.98051347967617497</v>
      </c>
      <c r="AR94">
        <v>0.99020880609908479</v>
      </c>
      <c r="AS94">
        <v>3</v>
      </c>
      <c r="AT94">
        <v>1</v>
      </c>
      <c r="AU94">
        <v>5</v>
      </c>
      <c r="AV94">
        <v>2</v>
      </c>
      <c r="AW94">
        <v>0.88</v>
      </c>
      <c r="AX94">
        <v>1.04</v>
      </c>
      <c r="AY94">
        <v>2</v>
      </c>
      <c r="AZ94">
        <v>3333</v>
      </c>
      <c r="BA94">
        <v>0.18181818181818185</v>
      </c>
      <c r="BB94">
        <v>0.85924545149554499</v>
      </c>
      <c r="BC94">
        <v>30200</v>
      </c>
      <c r="BD94">
        <v>49466.27</v>
      </c>
      <c r="BE94">
        <v>1309790</v>
      </c>
      <c r="BF94">
        <v>1098527</v>
      </c>
      <c r="BG94">
        <v>3.776656563265867E-2</v>
      </c>
      <c r="BH94">
        <v>4.5029635138690259E-2</v>
      </c>
      <c r="BI94">
        <v>886.19</v>
      </c>
      <c r="BJ94">
        <v>517.44600000000003</v>
      </c>
      <c r="BK94">
        <v>1013.947</v>
      </c>
      <c r="BL94">
        <v>1449.8440000000001</v>
      </c>
      <c r="BM94">
        <v>846.6</v>
      </c>
      <c r="BN94">
        <v>0.6112312772960401</v>
      </c>
      <c r="BO94">
        <v>42.4</v>
      </c>
      <c r="BP94">
        <v>24.1</v>
      </c>
      <c r="BQ94">
        <v>34.700000000000003</v>
      </c>
      <c r="BR94">
        <v>16.399999999999999</v>
      </c>
      <c r="BS94">
        <v>6.3</v>
      </c>
      <c r="BT94">
        <v>1.0981818181818181</v>
      </c>
      <c r="BU94">
        <v>1.0760208285658845</v>
      </c>
      <c r="BV94">
        <v>1.0422795682838384</v>
      </c>
      <c r="BW94">
        <v>1.0511244410805887</v>
      </c>
      <c r="BX94">
        <v>1.0323725623227968</v>
      </c>
      <c r="BY94">
        <v>1.0236854805314026</v>
      </c>
      <c r="BZ94">
        <v>1.0167276648959971</v>
      </c>
      <c r="CA94">
        <v>1.0145602133249678</v>
      </c>
      <c r="CB94">
        <v>0.99392634169915395</v>
      </c>
      <c r="CC94">
        <v>1.0516266425274252</v>
      </c>
      <c r="CD94">
        <v>1.049460766084046</v>
      </c>
      <c r="CE94">
        <v>0.96674429965656927</v>
      </c>
      <c r="CF94">
        <v>1.0192307692307692</v>
      </c>
      <c r="CG94">
        <v>1.02991452991453</v>
      </c>
      <c r="CH94">
        <v>1.0389221556886228</v>
      </c>
      <c r="CI94">
        <v>1.0789473684210527</v>
      </c>
      <c r="CJ94">
        <v>1.0327868852459017</v>
      </c>
    </row>
    <row r="95" spans="1:88">
      <c r="A95">
        <v>5</v>
      </c>
      <c r="B95">
        <v>572.05977955662297</v>
      </c>
      <c r="C95">
        <v>3.5316955323759802</v>
      </c>
      <c r="D95">
        <v>3.5227433167500499</v>
      </c>
      <c r="E95">
        <v>3.5838520207177198</v>
      </c>
      <c r="F95">
        <v>1.7858984223183101E-3</v>
      </c>
      <c r="G95">
        <v>1.97163893254446E-3</v>
      </c>
      <c r="H95">
        <v>3.01838335716926</v>
      </c>
      <c r="I95">
        <v>2.9901539971908702</v>
      </c>
      <c r="J95">
        <v>3.12450805957431</v>
      </c>
      <c r="K95">
        <v>5.3673867891975598E-3</v>
      </c>
      <c r="L95">
        <v>5.5529023330795398E-3</v>
      </c>
      <c r="M95">
        <v>0.87658269148707202</v>
      </c>
      <c r="N95">
        <v>0.87414399117247998</v>
      </c>
      <c r="O95" s="1">
        <v>0.88533540211391903</v>
      </c>
      <c r="P95" s="1">
        <v>4.6570668996050698E-5</v>
      </c>
      <c r="Q95" s="1">
        <v>4.8787635265855598E-5</v>
      </c>
      <c r="R95">
        <v>0.51331217520671601</v>
      </c>
      <c r="S95">
        <v>0.53258931955918098</v>
      </c>
      <c r="T95">
        <v>0.45934396114341203</v>
      </c>
      <c r="U95" s="1">
        <v>1.26264934529736E-3</v>
      </c>
      <c r="V95" s="1">
        <v>1.2050581283017199E-3</v>
      </c>
      <c r="W95">
        <v>0.123417308512928</v>
      </c>
      <c r="X95">
        <v>0.12585600882751999</v>
      </c>
      <c r="Y95" s="1">
        <v>0.11466459788608099</v>
      </c>
      <c r="Z95" s="1">
        <v>4.6570668996050902E-5</v>
      </c>
      <c r="AA95" s="1">
        <v>4.87876352658557E-5</v>
      </c>
      <c r="AB95">
        <v>0.25844938288045599</v>
      </c>
      <c r="AC95">
        <v>0.30866157680734602</v>
      </c>
      <c r="AD95">
        <v>0.25948135498358099</v>
      </c>
      <c r="AE95">
        <v>2.02246294436921E-4</v>
      </c>
      <c r="AF95">
        <v>2.0985811232094201E-4</v>
      </c>
      <c r="AG95">
        <v>0.193254110267183</v>
      </c>
      <c r="AH95">
        <v>0.63494146943248597</v>
      </c>
      <c r="AI95">
        <v>0.367121274881615</v>
      </c>
      <c r="AJ95">
        <v>3.8575980895826902E-2</v>
      </c>
      <c r="AK95">
        <v>4.2203528683554203E-2</v>
      </c>
      <c r="AL95">
        <v>0.93935409802981296</v>
      </c>
      <c r="AM95">
        <v>172.34370646292601</v>
      </c>
      <c r="AN95">
        <v>-4.1206134588816798</v>
      </c>
      <c r="AO95">
        <v>0.99110228255277399</v>
      </c>
      <c r="AP95">
        <v>43</v>
      </c>
      <c r="AQ95">
        <v>0.93935409802981296</v>
      </c>
      <c r="AR95">
        <v>0.99110228255277433</v>
      </c>
      <c r="AS95">
        <v>3</v>
      </c>
      <c r="AT95">
        <v>1</v>
      </c>
      <c r="AU95">
        <v>5</v>
      </c>
      <c r="AV95">
        <v>7</v>
      </c>
      <c r="AW95">
        <v>0.93</v>
      </c>
      <c r="AX95">
        <v>1.02</v>
      </c>
      <c r="AY95">
        <v>2</v>
      </c>
      <c r="AZ95">
        <v>3333</v>
      </c>
      <c r="BA95">
        <v>9.6774193548387052E-2</v>
      </c>
      <c r="BB95">
        <v>0.84694461678673405</v>
      </c>
      <c r="BC95">
        <v>29000</v>
      </c>
      <c r="BD95">
        <v>36280.730000000003</v>
      </c>
      <c r="BE95">
        <v>941146</v>
      </c>
      <c r="BF95">
        <v>776687</v>
      </c>
      <c r="BG95">
        <v>3.8549523665828686E-2</v>
      </c>
      <c r="BH95">
        <v>4.6712163329629575E-2</v>
      </c>
      <c r="BI95">
        <v>599.36</v>
      </c>
      <c r="BJ95">
        <v>447.99400000000003</v>
      </c>
      <c r="BK95">
        <v>884.66399999999999</v>
      </c>
      <c r="BL95">
        <v>752.03800000000001</v>
      </c>
      <c r="BM95">
        <v>562.1</v>
      </c>
      <c r="BN95">
        <v>0.79698100361949797</v>
      </c>
      <c r="BO95">
        <v>37.9</v>
      </c>
      <c r="BP95">
        <v>22.4</v>
      </c>
      <c r="BQ95">
        <v>30.5</v>
      </c>
      <c r="BR95">
        <v>15</v>
      </c>
      <c r="BS95">
        <v>4.5</v>
      </c>
      <c r="BT95">
        <v>1.102661596958175</v>
      </c>
      <c r="BU95">
        <v>1.0720888409262566</v>
      </c>
      <c r="BV95">
        <v>1.0403886757829341</v>
      </c>
      <c r="BW95">
        <v>1.0512561957071971</v>
      </c>
      <c r="BX95">
        <v>1.0304695407410762</v>
      </c>
      <c r="BY95">
        <v>1.0198169060064803</v>
      </c>
      <c r="BZ95">
        <v>1.1360551954205997</v>
      </c>
      <c r="CA95">
        <v>1.1417903410379728</v>
      </c>
      <c r="CB95">
        <v>1.1211306302767012</v>
      </c>
      <c r="CC95">
        <v>1.0489128539727659</v>
      </c>
      <c r="CD95">
        <v>1.0542010502625656</v>
      </c>
      <c r="CE95">
        <v>1.0830859452792156</v>
      </c>
      <c r="CF95">
        <v>1.02710027100271</v>
      </c>
      <c r="CG95">
        <v>1.0181818181818181</v>
      </c>
      <c r="CH95">
        <v>1.0664335664335665</v>
      </c>
      <c r="CI95">
        <v>1.1029411764705883</v>
      </c>
      <c r="CJ95">
        <v>1.0227272727272727</v>
      </c>
    </row>
    <row r="96" spans="1:88">
      <c r="A96">
        <v>5</v>
      </c>
      <c r="B96">
        <v>775.66998472098101</v>
      </c>
      <c r="C96">
        <v>3.5431178556418099</v>
      </c>
      <c r="D96">
        <v>3.55275430096522</v>
      </c>
      <c r="E96">
        <v>3.4986585762580402</v>
      </c>
      <c r="F96">
        <v>0</v>
      </c>
      <c r="G96" s="1">
        <v>1.35118177432974E-3</v>
      </c>
      <c r="H96">
        <v>3.04362390745636</v>
      </c>
      <c r="I96">
        <v>3.04265077315952</v>
      </c>
      <c r="J96">
        <v>2.91036198702602</v>
      </c>
      <c r="K96">
        <v>0</v>
      </c>
      <c r="L96">
        <v>3.6171835650033401E-3</v>
      </c>
      <c r="M96">
        <v>0.87872314997061396</v>
      </c>
      <c r="N96">
        <v>0.87864131807193302</v>
      </c>
      <c r="O96">
        <v>0.866987105684077</v>
      </c>
      <c r="P96" s="1">
        <v>0</v>
      </c>
      <c r="Q96" s="1">
        <v>3.1671019164780903E-5</v>
      </c>
      <c r="R96">
        <v>0.49949394818544901</v>
      </c>
      <c r="S96">
        <v>0.51010352780570201</v>
      </c>
      <c r="T96">
        <v>0.588296589232016</v>
      </c>
      <c r="U96">
        <v>0</v>
      </c>
      <c r="V96" s="1">
        <v>7.3826253504393597E-4</v>
      </c>
      <c r="W96">
        <v>0.121276850029386</v>
      </c>
      <c r="X96">
        <v>0.12135868192806699</v>
      </c>
      <c r="Y96">
        <v>0.133012894315923</v>
      </c>
      <c r="Z96" s="1">
        <v>0</v>
      </c>
      <c r="AA96" s="1">
        <v>3.1671019164780903E-5</v>
      </c>
      <c r="AB96">
        <v>0.245215200138654</v>
      </c>
      <c r="AC96">
        <v>0.250856574335594</v>
      </c>
      <c r="AD96">
        <v>0.27579511162821102</v>
      </c>
      <c r="AE96">
        <v>0</v>
      </c>
      <c r="AF96">
        <v>1.4174161508231499E-4</v>
      </c>
      <c r="AG96">
        <v>0.21122923687116299</v>
      </c>
      <c r="AH96">
        <v>0.232820332997526</v>
      </c>
      <c r="AI96">
        <v>0.35657291375355599</v>
      </c>
      <c r="AJ96">
        <v>0</v>
      </c>
      <c r="AK96">
        <v>3.4567086447442899E-2</v>
      </c>
      <c r="AL96">
        <v>1.00520869037853</v>
      </c>
      <c r="AM96">
        <v>49.766495947373102</v>
      </c>
      <c r="AN96">
        <v>1.45750158843049</v>
      </c>
      <c r="AO96">
        <v>1.0005774079772101</v>
      </c>
      <c r="AP96">
        <v>50</v>
      </c>
      <c r="AQ96">
        <v>0.98</v>
      </c>
      <c r="AR96">
        <v>0.98994949366116658</v>
      </c>
      <c r="AS96">
        <v>3</v>
      </c>
      <c r="AT96">
        <v>1</v>
      </c>
      <c r="AU96">
        <v>5</v>
      </c>
      <c r="AV96">
        <v>2</v>
      </c>
      <c r="AW96">
        <v>0.92</v>
      </c>
      <c r="AX96">
        <v>1.1100000000000001</v>
      </c>
      <c r="AY96">
        <v>2</v>
      </c>
      <c r="AZ96">
        <v>3333</v>
      </c>
      <c r="BA96">
        <v>0.20652173913043484</v>
      </c>
      <c r="BB96">
        <v>0.84968383230305</v>
      </c>
      <c r="BC96">
        <v>28300</v>
      </c>
      <c r="BD96">
        <v>47497.279999999999</v>
      </c>
      <c r="BE96">
        <v>1283377</v>
      </c>
      <c r="BF96">
        <v>1033163</v>
      </c>
      <c r="BG96">
        <v>3.7009608244498692E-2</v>
      </c>
      <c r="BH96">
        <v>4.5972687755949447E-2</v>
      </c>
      <c r="BI96">
        <v>726.46</v>
      </c>
      <c r="BJ96">
        <v>406.57900000000001</v>
      </c>
      <c r="BK96">
        <v>792.47299999999996</v>
      </c>
      <c r="BL96">
        <v>596.37400000000002</v>
      </c>
      <c r="BM96">
        <v>333.8</v>
      </c>
      <c r="BN96">
        <v>1.2181282215522475</v>
      </c>
      <c r="BO96">
        <v>37.4</v>
      </c>
      <c r="BP96">
        <v>20.3</v>
      </c>
      <c r="BQ96">
        <v>29.8</v>
      </c>
      <c r="BR96">
        <v>12.7</v>
      </c>
      <c r="BS96">
        <v>4.7</v>
      </c>
      <c r="BT96">
        <v>1.0968992248062015</v>
      </c>
      <c r="BU96">
        <v>1.0732980247021822</v>
      </c>
      <c r="BV96">
        <v>1.0415076730805126</v>
      </c>
      <c r="BW96">
        <v>1.0555706538397094</v>
      </c>
      <c r="BX96">
        <v>1.0305233964600971</v>
      </c>
      <c r="BY96">
        <v>1.0167941111265155</v>
      </c>
      <c r="BZ96">
        <v>1.1582404617273321</v>
      </c>
      <c r="CA96">
        <v>1.1578532190038986</v>
      </c>
      <c r="CB96">
        <v>1.1289271621294357</v>
      </c>
      <c r="CC96">
        <v>1.2403991746950866</v>
      </c>
      <c r="CD96">
        <v>1.2399702823179792</v>
      </c>
      <c r="CE96">
        <v>0.93377497470296433</v>
      </c>
      <c r="CF96">
        <v>1.0080862533692723</v>
      </c>
      <c r="CG96">
        <v>0.95754716981132082</v>
      </c>
      <c r="CH96">
        <v>1.0033670033670035</v>
      </c>
      <c r="CI96">
        <v>0.91366906474820131</v>
      </c>
      <c r="CJ96">
        <v>0.97916666666666674</v>
      </c>
    </row>
    <row r="97" spans="1:88">
      <c r="A97">
        <v>5</v>
      </c>
      <c r="B97">
        <v>1330.4251644261601</v>
      </c>
      <c r="C97">
        <v>3.8580577040849899</v>
      </c>
      <c r="D97">
        <v>3.8409567476852402</v>
      </c>
      <c r="E97">
        <v>3.7831479989165899</v>
      </c>
      <c r="F97" s="1">
        <v>3.47304352605447E-4</v>
      </c>
      <c r="G97" s="1">
        <v>2.7302717760862698E-4</v>
      </c>
      <c r="H97">
        <v>3.6938456584063699</v>
      </c>
      <c r="I97">
        <v>3.6921639968509701</v>
      </c>
      <c r="J97">
        <v>3.6065645364523502</v>
      </c>
      <c r="K97" s="1">
        <v>5.4071693630792399E-4</v>
      </c>
      <c r="L97" s="1">
        <v>4.2178595040690898E-4</v>
      </c>
      <c r="M97">
        <v>0.92272452959349804</v>
      </c>
      <c r="N97">
        <v>0.92263440177605005</v>
      </c>
      <c r="O97" s="1">
        <v>0.91790515386487304</v>
      </c>
      <c r="P97" s="1">
        <v>2.85497221841652E-6</v>
      </c>
      <c r="Q97" s="1">
        <v>2.2264360929914898E-6</v>
      </c>
      <c r="R97">
        <v>0.16421204567862299</v>
      </c>
      <c r="S97">
        <v>0.14879275083427099</v>
      </c>
      <c r="T97">
        <v>0.176583462464239</v>
      </c>
      <c r="U97" s="1">
        <v>1.3512134303850001E-4</v>
      </c>
      <c r="V97" s="1">
        <v>1.0700837375188001E-4</v>
      </c>
      <c r="W97">
        <v>7.7275470406502095E-2</v>
      </c>
      <c r="X97">
        <v>7.7365598223950102E-2</v>
      </c>
      <c r="Y97" s="1">
        <v>8.2094846135126701E-2</v>
      </c>
      <c r="Z97" s="1">
        <v>2.8549722184165501E-6</v>
      </c>
      <c r="AA97" s="1">
        <v>2.2264360929915101E-6</v>
      </c>
      <c r="AB97">
        <v>0.193483369119753</v>
      </c>
      <c r="AC97">
        <v>0.208186945115343</v>
      </c>
      <c r="AD97" s="1">
        <v>0.195444342824934</v>
      </c>
      <c r="AE97" s="1">
        <v>5.0846193068586903E-5</v>
      </c>
      <c r="AF97" s="1">
        <v>4.0962659345331803E-5</v>
      </c>
      <c r="AG97">
        <v>-0.238815631579542</v>
      </c>
      <c r="AH97">
        <v>-0.11504183497546699</v>
      </c>
      <c r="AI97">
        <v>-0.17577879671760199</v>
      </c>
      <c r="AJ97">
        <v>9.6122079028340308E-3</v>
      </c>
      <c r="AK97">
        <v>7.9403632679973107E-3</v>
      </c>
      <c r="AL97">
        <v>0.94912704733771602</v>
      </c>
      <c r="AM97">
        <v>3165.9583753208599</v>
      </c>
      <c r="AN97">
        <v>-79.573341959740105</v>
      </c>
      <c r="AO97">
        <v>0.94912704733771602</v>
      </c>
      <c r="AP97">
        <v>48</v>
      </c>
      <c r="AQ97">
        <v>0.94912704733771602</v>
      </c>
      <c r="AR97">
        <v>0.97423151629256788</v>
      </c>
      <c r="AS97">
        <v>1</v>
      </c>
      <c r="AT97">
        <v>1</v>
      </c>
      <c r="AU97">
        <v>5</v>
      </c>
      <c r="AV97">
        <v>2</v>
      </c>
      <c r="AW97">
        <v>0.92</v>
      </c>
      <c r="AX97">
        <v>1.1100000000000001</v>
      </c>
      <c r="AY97">
        <v>2</v>
      </c>
      <c r="AZ97">
        <v>1111</v>
      </c>
      <c r="BA97">
        <v>0.20652173913043484</v>
      </c>
      <c r="BB97">
        <v>0.92521033417880505</v>
      </c>
      <c r="BC97">
        <v>26000</v>
      </c>
      <c r="BD97">
        <v>85186.49</v>
      </c>
      <c r="BE97">
        <v>2401251</v>
      </c>
      <c r="BF97">
        <v>1968340</v>
      </c>
      <c r="BG97">
        <v>3.5475879031388227E-2</v>
      </c>
      <c r="BH97">
        <v>4.3278341140250164E-2</v>
      </c>
      <c r="BI97">
        <v>755.97</v>
      </c>
      <c r="BJ97">
        <v>222.08</v>
      </c>
      <c r="BK97">
        <v>422.637</v>
      </c>
      <c r="BL97">
        <v>2702.6880000000001</v>
      </c>
      <c r="BM97">
        <v>794</v>
      </c>
      <c r="BN97">
        <v>0.27971042162469362</v>
      </c>
      <c r="BO97">
        <v>49.7</v>
      </c>
      <c r="BP97">
        <v>34.4</v>
      </c>
      <c r="BQ97">
        <v>38.799999999999997</v>
      </c>
      <c r="BR97">
        <v>23.5</v>
      </c>
      <c r="BS97">
        <v>6.6</v>
      </c>
      <c r="BT97">
        <v>1.1016949152542372</v>
      </c>
      <c r="BU97">
        <v>1.0788930119326507</v>
      </c>
      <c r="BV97">
        <v>1.0420355105592165</v>
      </c>
      <c r="BW97">
        <v>1.0521893036276619</v>
      </c>
      <c r="BX97">
        <v>1.0353706769106694</v>
      </c>
      <c r="BY97">
        <v>1.0253791862480655</v>
      </c>
      <c r="BZ97">
        <v>1.0858517667336971</v>
      </c>
      <c r="CA97">
        <v>1.0806812652068127</v>
      </c>
      <c r="CB97">
        <v>1.0770510853665374</v>
      </c>
      <c r="CC97">
        <v>0.92780162869781768</v>
      </c>
      <c r="CD97">
        <v>0.92347057455222148</v>
      </c>
      <c r="CE97">
        <v>1.1702389821471253</v>
      </c>
      <c r="CF97">
        <v>1.0081135902636917</v>
      </c>
      <c r="CG97">
        <v>0.9885057471264368</v>
      </c>
      <c r="CH97">
        <v>1.0319148936170213</v>
      </c>
      <c r="CI97">
        <v>1.0173160173160172</v>
      </c>
      <c r="CJ97">
        <v>1.0476190476190477</v>
      </c>
    </row>
    <row r="98" spans="1:88">
      <c r="A98">
        <v>5</v>
      </c>
      <c r="B98">
        <v>1059.2488060523599</v>
      </c>
      <c r="C98">
        <v>3.7736811853757399</v>
      </c>
      <c r="D98">
        <v>3.78039846685096</v>
      </c>
      <c r="E98">
        <v>3.8066673816243002</v>
      </c>
      <c r="F98" s="1">
        <v>2.9259408648682001E-4</v>
      </c>
      <c r="G98" s="1">
        <v>2.09110165873019E-4</v>
      </c>
      <c r="H98">
        <v>3.4989889651146702</v>
      </c>
      <c r="I98">
        <v>3.5095292683087398</v>
      </c>
      <c r="J98">
        <v>3.5477387304923602</v>
      </c>
      <c r="K98" s="1">
        <v>4.0979669622012097E-4</v>
      </c>
      <c r="L98" s="1">
        <v>3.8627818320552003E-4</v>
      </c>
      <c r="M98">
        <v>0.91154968844345896</v>
      </c>
      <c r="N98">
        <v>0.91219354989428902</v>
      </c>
      <c r="O98" s="1">
        <v>0.91448855893826397</v>
      </c>
      <c r="P98" s="1">
        <v>1.8228234143260001E-6</v>
      </c>
      <c r="Q98" s="1">
        <v>1.7223591976263799E-6</v>
      </c>
      <c r="R98">
        <v>0.27469222026107099</v>
      </c>
      <c r="S98">
        <v>0.27086919854222302</v>
      </c>
      <c r="T98" s="1">
        <v>0.25892865113194002</v>
      </c>
      <c r="U98" s="1">
        <v>3.8968246910517203E-5</v>
      </c>
      <c r="V98" s="1">
        <v>1.11465048822997E-4</v>
      </c>
      <c r="W98">
        <v>8.8450311556540998E-2</v>
      </c>
      <c r="X98">
        <v>8.7806450105710906E-2</v>
      </c>
      <c r="Y98" s="1">
        <v>8.5511441061736498E-2</v>
      </c>
      <c r="Z98" s="1">
        <v>1.8228234143259899E-6</v>
      </c>
      <c r="AA98" s="1">
        <v>1.72235919762636E-6</v>
      </c>
      <c r="AB98">
        <v>0.185224558152914</v>
      </c>
      <c r="AC98">
        <v>0.20596436689129599</v>
      </c>
      <c r="AD98" s="1">
        <v>0.22420663801337701</v>
      </c>
      <c r="AE98" s="1">
        <v>5.1523445005038997E-5</v>
      </c>
      <c r="AF98" s="1">
        <v>4.8086598428138098E-5</v>
      </c>
      <c r="AG98">
        <v>-0.28058087669304499</v>
      </c>
      <c r="AH98">
        <v>-9.0722917385616803E-2</v>
      </c>
      <c r="AI98">
        <v>4.4371023263173999E-2</v>
      </c>
      <c r="AJ98">
        <v>7.8450871743501703E-3</v>
      </c>
      <c r="AK98">
        <v>1.3956454909265999E-2</v>
      </c>
      <c r="AL98">
        <v>0.96162868669670598</v>
      </c>
      <c r="AM98">
        <v>417.40516687580998</v>
      </c>
      <c r="AN98">
        <v>-14.291386953889999</v>
      </c>
      <c r="AO98">
        <v>0.98704238770909603</v>
      </c>
      <c r="AP98">
        <v>43</v>
      </c>
      <c r="AQ98">
        <v>0.96162868669670598</v>
      </c>
      <c r="AR98">
        <v>0.98704238770909636</v>
      </c>
      <c r="AS98">
        <v>1</v>
      </c>
      <c r="AT98">
        <v>1</v>
      </c>
      <c r="AU98">
        <v>3</v>
      </c>
      <c r="AV98">
        <v>3</v>
      </c>
      <c r="AW98">
        <v>0.88</v>
      </c>
      <c r="AX98">
        <v>0.98</v>
      </c>
      <c r="AY98">
        <v>1</v>
      </c>
      <c r="AZ98">
        <v>1111</v>
      </c>
      <c r="BA98">
        <v>0.1136363636363636</v>
      </c>
      <c r="BB98">
        <v>0.90497579310670695</v>
      </c>
      <c r="BC98">
        <v>19700</v>
      </c>
      <c r="BD98">
        <v>47692.08</v>
      </c>
      <c r="BE98">
        <v>1608023</v>
      </c>
      <c r="BF98">
        <v>1338257</v>
      </c>
      <c r="BG98">
        <v>2.965882950679188E-2</v>
      </c>
      <c r="BH98">
        <v>3.5637459770432735E-2</v>
      </c>
      <c r="BI98">
        <v>309.58999999999997</v>
      </c>
      <c r="BJ98">
        <v>121.514</v>
      </c>
      <c r="BK98">
        <v>222.95099999999999</v>
      </c>
      <c r="BL98" t="s">
        <v>213</v>
      </c>
      <c r="BM98" t="s">
        <v>213</v>
      </c>
      <c r="BO98">
        <v>38.9</v>
      </c>
      <c r="BP98">
        <v>27.4</v>
      </c>
      <c r="BQ98">
        <v>28.6</v>
      </c>
      <c r="BR98">
        <v>17.100000000000001</v>
      </c>
      <c r="BS98">
        <v>4.3</v>
      </c>
      <c r="BT98">
        <v>1.1005586592178771</v>
      </c>
      <c r="BU98">
        <v>1.0818509665006042</v>
      </c>
      <c r="BV98">
        <v>1.0336822603890652</v>
      </c>
      <c r="BW98">
        <v>1.0434646666349581</v>
      </c>
      <c r="BX98">
        <v>1.0465991416873197</v>
      </c>
      <c r="BY98">
        <v>1.0367873499631157</v>
      </c>
      <c r="BZ98">
        <v>1.2115128746967205</v>
      </c>
      <c r="CA98">
        <v>1.2209885350830478</v>
      </c>
      <c r="CB98">
        <v>1.1955438775236613</v>
      </c>
      <c r="CC98" t="s">
        <v>213</v>
      </c>
      <c r="CD98" t="s">
        <v>213</v>
      </c>
      <c r="CF98">
        <v>0.97984886649874048</v>
      </c>
      <c r="CG98">
        <v>0.94158075601374558</v>
      </c>
      <c r="CH98">
        <v>1.04</v>
      </c>
      <c r="CI98">
        <v>1.0058823529411764</v>
      </c>
      <c r="CJ98">
        <v>1.075</v>
      </c>
    </row>
    <row r="99" spans="1:88">
      <c r="A99">
        <v>5</v>
      </c>
      <c r="B99">
        <v>246.770951569657</v>
      </c>
      <c r="C99">
        <v>3.7005842153024799</v>
      </c>
      <c r="D99">
        <v>3.6860103782362299</v>
      </c>
      <c r="E99">
        <v>3.57301228189371</v>
      </c>
      <c r="F99">
        <v>2.3626615579769301E-3</v>
      </c>
      <c r="G99" s="1">
        <v>1.6013445267378901E-3</v>
      </c>
      <c r="H99">
        <v>3.46350788985169</v>
      </c>
      <c r="I99">
        <v>3.3949957515880098</v>
      </c>
      <c r="J99">
        <v>3.3645947193868699</v>
      </c>
      <c r="K99">
        <v>2.8518244670997098E-3</v>
      </c>
      <c r="L99">
        <v>2.42073718701306E-3</v>
      </c>
      <c r="M99">
        <v>0.90934740618687704</v>
      </c>
      <c r="N99">
        <v>0.90493854798828099</v>
      </c>
      <c r="O99" s="1">
        <v>0.90291412117621095</v>
      </c>
      <c r="P99" s="1">
        <v>1.7770864612092301E-5</v>
      </c>
      <c r="Q99" s="1">
        <v>1.5408027171103901E-5</v>
      </c>
      <c r="R99">
        <v>0.23707632545079799</v>
      </c>
      <c r="S99">
        <v>0.29101462664821798</v>
      </c>
      <c r="T99">
        <v>0.20841756250684601</v>
      </c>
      <c r="U99" s="1">
        <v>1.21417442873174E-4</v>
      </c>
      <c r="V99" s="1">
        <v>1.00626412084764E-3</v>
      </c>
      <c r="W99">
        <v>9.0652593813123503E-2</v>
      </c>
      <c r="X99">
        <v>9.5061452011718506E-2</v>
      </c>
      <c r="Y99" s="1">
        <v>9.7085878823788899E-2</v>
      </c>
      <c r="Z99" s="1">
        <v>1.7770864612092501E-5</v>
      </c>
      <c r="AA99" s="1">
        <v>1.5408027171103799E-5</v>
      </c>
      <c r="AB99">
        <v>0.19850823972499801</v>
      </c>
      <c r="AC99">
        <v>0.150385878865716</v>
      </c>
      <c r="AD99">
        <v>0.13168658930305799</v>
      </c>
      <c r="AE99">
        <v>2.32202329155741E-4</v>
      </c>
      <c r="AF99">
        <v>1.30864505526269E-4</v>
      </c>
      <c r="AG99">
        <v>-0.202469050776243</v>
      </c>
      <c r="AH99">
        <v>-0.54253965470598997</v>
      </c>
      <c r="AI99">
        <v>-0.62335233401454404</v>
      </c>
      <c r="AJ99">
        <v>3.7841196797581599E-2</v>
      </c>
      <c r="AK99">
        <v>2.6854661103096401E-2</v>
      </c>
      <c r="AL99">
        <v>0.98273176154637398</v>
      </c>
      <c r="AM99">
        <v>10.2720281749995</v>
      </c>
      <c r="AN99">
        <v>-9.1849351522043904E-2</v>
      </c>
      <c r="AO99">
        <v>0.99652224675303502</v>
      </c>
      <c r="AP99">
        <v>48</v>
      </c>
      <c r="AQ99">
        <v>0.98273176154637398</v>
      </c>
      <c r="AR99">
        <v>0.99132828142163587</v>
      </c>
      <c r="AS99">
        <v>1</v>
      </c>
      <c r="AT99">
        <v>1</v>
      </c>
      <c r="AU99">
        <v>1</v>
      </c>
      <c r="AV99">
        <v>2</v>
      </c>
      <c r="AW99">
        <v>0.85</v>
      </c>
      <c r="AX99">
        <v>1.1000000000000001</v>
      </c>
      <c r="AY99">
        <v>2</v>
      </c>
      <c r="AZ99">
        <v>1111</v>
      </c>
      <c r="BA99">
        <v>0.29411764705882365</v>
      </c>
      <c r="BB99">
        <v>0.88744622841478205</v>
      </c>
      <c r="BC99">
        <v>39000</v>
      </c>
      <c r="BD99">
        <v>24551.119999999999</v>
      </c>
      <c r="BE99">
        <v>561243</v>
      </c>
      <c r="BF99">
        <v>485236</v>
      </c>
      <c r="BG99">
        <v>4.3744189237104068E-2</v>
      </c>
      <c r="BH99">
        <v>5.0596245950424119E-2</v>
      </c>
      <c r="BI99">
        <v>61.84</v>
      </c>
      <c r="BJ99">
        <v>93.135000000000005</v>
      </c>
      <c r="BK99">
        <v>192.22900000000001</v>
      </c>
      <c r="BL99">
        <v>553.17200000000003</v>
      </c>
      <c r="BM99">
        <v>833.1</v>
      </c>
      <c r="BN99">
        <v>0.11179163081283941</v>
      </c>
      <c r="BO99">
        <v>38.799999999999997</v>
      </c>
      <c r="BP99">
        <v>22.1</v>
      </c>
      <c r="BQ99">
        <v>31.5</v>
      </c>
      <c r="BR99">
        <v>14.7</v>
      </c>
      <c r="BS99">
        <v>5.6</v>
      </c>
      <c r="BT99">
        <v>1.095505617977528</v>
      </c>
      <c r="BU99">
        <v>1.0805741438105951</v>
      </c>
      <c r="BV99">
        <v>1.0360714265935393</v>
      </c>
      <c r="BW99">
        <v>1.0522919047629375</v>
      </c>
      <c r="BX99">
        <v>1.0429533293504434</v>
      </c>
      <c r="BY99">
        <v>1.0268767999826334</v>
      </c>
      <c r="BZ99">
        <v>0.91955390334572495</v>
      </c>
      <c r="CA99">
        <v>0.91849112426035506</v>
      </c>
      <c r="CB99">
        <v>0.89525845407253213</v>
      </c>
      <c r="CC99">
        <v>1.0691896593380044</v>
      </c>
      <c r="CD99">
        <v>1.0679400076913217</v>
      </c>
      <c r="CE99">
        <v>0.86005872768635583</v>
      </c>
      <c r="CF99">
        <v>1.0264550264550265</v>
      </c>
      <c r="CG99">
        <v>0.98660714285714302</v>
      </c>
      <c r="CH99">
        <v>1.0677966101694916</v>
      </c>
      <c r="CI99">
        <v>1.0425531914893618</v>
      </c>
      <c r="CJ99">
        <v>1.1666666666666667</v>
      </c>
    </row>
    <row r="100" spans="1:88">
      <c r="A100">
        <v>5</v>
      </c>
      <c r="B100">
        <v>747.48681870331598</v>
      </c>
      <c r="C100">
        <v>3.83555055670071</v>
      </c>
      <c r="D100">
        <v>3.7848038757820599</v>
      </c>
      <c r="E100">
        <v>3.7453176056520001</v>
      </c>
      <c r="F100">
        <v>3.0299902857374899E-3</v>
      </c>
      <c r="G100" s="1">
        <v>1.3035977679018301E-3</v>
      </c>
      <c r="H100">
        <v>3.6176410240083698</v>
      </c>
      <c r="I100">
        <v>3.5554789729201302</v>
      </c>
      <c r="J100">
        <v>3.5282388917521401</v>
      </c>
      <c r="K100">
        <v>3.67937773576821E-3</v>
      </c>
      <c r="L100">
        <v>2.3115398353737099E-3</v>
      </c>
      <c r="M100">
        <v>0.91853303481583104</v>
      </c>
      <c r="N100">
        <v>0.91494611019008198</v>
      </c>
      <c r="O100" s="1">
        <v>0.91332491789697101</v>
      </c>
      <c r="P100" s="1">
        <v>2.2461565988067598E-5</v>
      </c>
      <c r="Q100" s="1">
        <v>1.3685832292212201E-5</v>
      </c>
      <c r="R100">
        <v>0.21790953269233199</v>
      </c>
      <c r="S100">
        <v>0.229324902861929</v>
      </c>
      <c r="T100">
        <v>0.217078713899859</v>
      </c>
      <c r="U100" s="1">
        <v>1.4317883874782799E-4</v>
      </c>
      <c r="V100" s="1">
        <v>3.0031870898024901E-4</v>
      </c>
      <c r="W100">
        <v>8.1466965184168599E-2</v>
      </c>
      <c r="X100">
        <v>8.5053889809917793E-2</v>
      </c>
      <c r="Y100" s="1">
        <v>8.6675082103028794E-2</v>
      </c>
      <c r="Z100" s="1">
        <v>2.24615659880677E-5</v>
      </c>
      <c r="AA100" s="1">
        <v>1.36858322922123E-5</v>
      </c>
      <c r="AB100">
        <v>9.0983579444187598E-2</v>
      </c>
      <c r="AC100">
        <v>0.11925525856533301</v>
      </c>
      <c r="AD100">
        <v>0.106221659650716</v>
      </c>
      <c r="AE100">
        <v>3.0531334859216602E-4</v>
      </c>
      <c r="AF100">
        <v>1.68610909406622E-4</v>
      </c>
      <c r="AG100">
        <v>-0.98023111875152702</v>
      </c>
      <c r="AH100">
        <v>-0.77278233306416799</v>
      </c>
      <c r="AI100">
        <v>-0.80211378673113198</v>
      </c>
      <c r="AJ100">
        <v>6.5063363147182501E-2</v>
      </c>
      <c r="AK100">
        <v>3.5596482516684798E-2</v>
      </c>
      <c r="AL100">
        <v>0.94090139628554703</v>
      </c>
      <c r="AM100">
        <v>355.40882889788901</v>
      </c>
      <c r="AN100">
        <v>-7.2463760406301798</v>
      </c>
      <c r="AO100">
        <v>0.98789053076255195</v>
      </c>
      <c r="AP100">
        <v>48</v>
      </c>
      <c r="AQ100">
        <v>0.94090139628554703</v>
      </c>
      <c r="AR100">
        <v>0.98789053076255173</v>
      </c>
      <c r="AS100">
        <v>1</v>
      </c>
      <c r="AT100">
        <v>1</v>
      </c>
      <c r="AU100">
        <v>5</v>
      </c>
      <c r="AV100">
        <v>5</v>
      </c>
      <c r="AW100">
        <v>0.85</v>
      </c>
      <c r="AX100">
        <v>1.05</v>
      </c>
      <c r="AY100">
        <v>2</v>
      </c>
      <c r="AZ100">
        <v>1111</v>
      </c>
      <c r="BA100">
        <v>0.2352941176470589</v>
      </c>
      <c r="BB100">
        <v>0.91981283964916605</v>
      </c>
      <c r="BC100">
        <v>49700</v>
      </c>
      <c r="BD100">
        <v>83128.19</v>
      </c>
      <c r="BE100">
        <v>1580378</v>
      </c>
      <c r="BF100">
        <v>1342386</v>
      </c>
      <c r="BG100">
        <v>5.2600194383875254E-2</v>
      </c>
      <c r="BH100">
        <v>6.1925697973608189E-2</v>
      </c>
      <c r="BI100">
        <v>356.81</v>
      </c>
      <c r="BJ100">
        <v>203.405</v>
      </c>
      <c r="BK100">
        <v>384.08</v>
      </c>
      <c r="BL100">
        <v>1572.5029999999999</v>
      </c>
      <c r="BM100">
        <v>896.4</v>
      </c>
      <c r="BN100">
        <v>0.22690576742937851</v>
      </c>
      <c r="BO100">
        <v>46</v>
      </c>
      <c r="BP100">
        <v>26.3</v>
      </c>
      <c r="BQ100">
        <v>38.1</v>
      </c>
      <c r="BR100">
        <v>18.399999999999999</v>
      </c>
      <c r="BS100">
        <v>5.5</v>
      </c>
      <c r="BT100">
        <v>1.0507399577167018</v>
      </c>
      <c r="BU100">
        <v>1.0445613833596101</v>
      </c>
      <c r="BV100">
        <v>1.049514615976167</v>
      </c>
      <c r="BW100">
        <v>1.046797580113134</v>
      </c>
      <c r="BX100">
        <v>0.99528045389634734</v>
      </c>
      <c r="BY100">
        <v>0.99786377347826682</v>
      </c>
      <c r="BZ100">
        <v>0.91342190819957503</v>
      </c>
      <c r="CA100">
        <v>0.90334371072394504</v>
      </c>
      <c r="CB100">
        <v>0.87537206959581726</v>
      </c>
      <c r="CC100">
        <v>1.0523982923406296</v>
      </c>
      <c r="CD100">
        <v>1.0407523510971788</v>
      </c>
      <c r="CE100">
        <v>0.86797181843656168</v>
      </c>
      <c r="CF100">
        <v>0.98290598290598297</v>
      </c>
      <c r="CG100">
        <v>1.0154440154440156</v>
      </c>
      <c r="CH100">
        <v>0.97442455242966752</v>
      </c>
      <c r="CI100">
        <v>1.0109890109890109</v>
      </c>
      <c r="CJ100">
        <v>0.87301587301587302</v>
      </c>
    </row>
    <row r="101" spans="1:88">
      <c r="A101">
        <v>5</v>
      </c>
      <c r="B101">
        <v>1600.0722897477001</v>
      </c>
      <c r="C101">
        <v>3.7647988194695698</v>
      </c>
      <c r="D101">
        <v>3.7680379574548901</v>
      </c>
      <c r="E101">
        <v>3.7802630864450801</v>
      </c>
      <c r="F101" s="1">
        <v>1.9216279811248599E-4</v>
      </c>
      <c r="G101" s="1">
        <v>4.48214434989701E-4</v>
      </c>
      <c r="H101">
        <v>3.4952533200699798</v>
      </c>
      <c r="I101">
        <v>3.4901442750265801</v>
      </c>
      <c r="J101">
        <v>3.5205129358690601</v>
      </c>
      <c r="K101" s="1">
        <v>2.08420881458496E-4</v>
      </c>
      <c r="L101" s="1">
        <v>5.5688483758549196E-4</v>
      </c>
      <c r="M101">
        <v>0.91132036269294403</v>
      </c>
      <c r="N101">
        <v>0.91100576298456604</v>
      </c>
      <c r="O101" s="1">
        <v>0.91285950829631501</v>
      </c>
      <c r="P101" s="1">
        <v>1.1901351775428E-6</v>
      </c>
      <c r="Q101" s="1">
        <v>3.1857053498349001E-6</v>
      </c>
      <c r="R101">
        <v>0.26954549939958899</v>
      </c>
      <c r="S101">
        <v>0.27789368242830698</v>
      </c>
      <c r="T101">
        <v>0.25975015057602302</v>
      </c>
      <c r="U101" s="1">
        <v>3.57886888263766E-4</v>
      </c>
      <c r="V101" s="1">
        <v>3.7044577468328601E-4</v>
      </c>
      <c r="W101">
        <v>8.8679637307055595E-2</v>
      </c>
      <c r="X101">
        <v>8.8994237015434505E-2</v>
      </c>
      <c r="Y101" s="1">
        <v>8.7140491703685E-2</v>
      </c>
      <c r="Z101" s="1">
        <v>1.1901351775427801E-6</v>
      </c>
      <c r="AA101" s="1">
        <v>3.1857053498348599E-6</v>
      </c>
      <c r="AB101">
        <v>0.20728153267911101</v>
      </c>
      <c r="AC101">
        <v>0.170967394874766</v>
      </c>
      <c r="AD101" s="1">
        <v>0.15430596095238</v>
      </c>
      <c r="AE101" s="1">
        <v>1.4632910185270599E-5</v>
      </c>
      <c r="AF101" s="1">
        <v>4.2249994763168697E-5</v>
      </c>
      <c r="AG101">
        <v>-0.16036169003093201</v>
      </c>
      <c r="AH101">
        <v>-0.372838424609722</v>
      </c>
      <c r="AI101">
        <v>-0.45574418232853198</v>
      </c>
      <c r="AJ101">
        <v>4.5604875085385301E-3</v>
      </c>
      <c r="AK101">
        <v>8.7424036948845502E-3</v>
      </c>
      <c r="AL101">
        <v>0.97511082156279605</v>
      </c>
      <c r="AM101">
        <v>258.79861762945399</v>
      </c>
      <c r="AN101">
        <v>-5.0250207084863296</v>
      </c>
      <c r="AO101">
        <v>0.99580811868132302</v>
      </c>
      <c r="AP101">
        <v>44</v>
      </c>
      <c r="AQ101">
        <v>0.97511082156279605</v>
      </c>
      <c r="AR101">
        <v>0.9958081186813228</v>
      </c>
      <c r="AS101">
        <v>1</v>
      </c>
      <c r="AT101">
        <v>1</v>
      </c>
      <c r="AU101">
        <v>5</v>
      </c>
      <c r="AV101">
        <v>6</v>
      </c>
      <c r="AW101">
        <v>0.92</v>
      </c>
      <c r="AX101">
        <v>1.06</v>
      </c>
      <c r="AY101">
        <v>2</v>
      </c>
      <c r="AZ101">
        <v>1111</v>
      </c>
      <c r="BA101">
        <v>0.15217391304347827</v>
      </c>
      <c r="BB101">
        <v>0.90284569102978696</v>
      </c>
      <c r="BC101">
        <v>40500</v>
      </c>
      <c r="BD101">
        <v>147006.73000000001</v>
      </c>
      <c r="BE101">
        <v>2956433</v>
      </c>
      <c r="BF101">
        <v>2513191</v>
      </c>
      <c r="BG101">
        <v>4.9724357020774698E-2</v>
      </c>
      <c r="BH101">
        <v>5.8494053973613631E-2</v>
      </c>
      <c r="BI101">
        <v>1611.38</v>
      </c>
      <c r="BJ101">
        <v>427.09300000000002</v>
      </c>
      <c r="BK101">
        <v>841.05600000000004</v>
      </c>
      <c r="BL101">
        <v>4426.2489999999998</v>
      </c>
      <c r="BM101">
        <v>1173.2</v>
      </c>
      <c r="BN101">
        <v>0.3640509153461543</v>
      </c>
      <c r="BO101">
        <v>46.4</v>
      </c>
      <c r="BP101">
        <v>27.3</v>
      </c>
      <c r="BQ101">
        <v>37.5</v>
      </c>
      <c r="BR101">
        <v>18.399999999999999</v>
      </c>
      <c r="BS101">
        <v>6.7</v>
      </c>
      <c r="BT101">
        <v>1.0828877005347595</v>
      </c>
      <c r="BU101">
        <v>1.0633025939634375</v>
      </c>
      <c r="BV101">
        <v>1.021234137523787</v>
      </c>
      <c r="BW101">
        <v>1.0328081740574853</v>
      </c>
      <c r="BX101">
        <v>1.0411937428390858</v>
      </c>
      <c r="BY101">
        <v>1.0295257344702764</v>
      </c>
      <c r="BZ101">
        <v>1.0417978574153215</v>
      </c>
      <c r="CA101">
        <v>1.0423843193150562</v>
      </c>
      <c r="CB101">
        <v>1.0241792498782269</v>
      </c>
      <c r="CC101">
        <v>1.0809037566252302</v>
      </c>
      <c r="CD101">
        <v>1.0815893795519498</v>
      </c>
      <c r="CE101">
        <v>0.96375236205339376</v>
      </c>
      <c r="CF101">
        <v>0.99145299145299148</v>
      </c>
      <c r="CG101">
        <v>0.95454545454545447</v>
      </c>
      <c r="CH101">
        <v>1.0053619302949062</v>
      </c>
      <c r="CI101">
        <v>0.96335078534031404</v>
      </c>
      <c r="CJ101">
        <v>0.93055555555555558</v>
      </c>
    </row>
    <row r="102" spans="1:88">
      <c r="A102">
        <v>5</v>
      </c>
      <c r="B102">
        <v>436.72790168365901</v>
      </c>
      <c r="C102">
        <v>3.50730317426448</v>
      </c>
      <c r="D102">
        <v>3.5590801831509098</v>
      </c>
      <c r="E102">
        <v>3.5096454639472099</v>
      </c>
      <c r="F102" s="1">
        <v>1.07544903133137E-3</v>
      </c>
      <c r="G102">
        <v>1.9717381639510899E-3</v>
      </c>
      <c r="H102">
        <v>3.0665996923594401</v>
      </c>
      <c r="I102">
        <v>3.1316824410705499</v>
      </c>
      <c r="J102">
        <v>3.03510325144621</v>
      </c>
      <c r="K102">
        <v>2.28439408000617E-3</v>
      </c>
      <c r="L102">
        <v>3.6827274708592398E-3</v>
      </c>
      <c r="M102">
        <v>0.88063925854987901</v>
      </c>
      <c r="N102">
        <v>0.88590420249066404</v>
      </c>
      <c r="O102" s="1">
        <v>0.87800476122541504</v>
      </c>
      <c r="P102" s="1">
        <v>1.8435203679086599E-5</v>
      </c>
      <c r="Q102" s="1">
        <v>2.9279371621234201E-5</v>
      </c>
      <c r="R102">
        <v>0.44070348190504399</v>
      </c>
      <c r="S102">
        <v>0.42739774208035702</v>
      </c>
      <c r="T102">
        <v>0.47454221250100198</v>
      </c>
      <c r="U102" s="1">
        <v>7.58923343631446E-4</v>
      </c>
      <c r="V102" s="1">
        <v>1.41199433153215E-3</v>
      </c>
      <c r="W102">
        <v>0.119360741450121</v>
      </c>
      <c r="X102">
        <v>0.114095797509336</v>
      </c>
      <c r="Y102" s="1">
        <v>0.121995238774585</v>
      </c>
      <c r="Z102" s="1">
        <v>1.8435203679086599E-5</v>
      </c>
      <c r="AA102" s="1">
        <v>2.9279371621234299E-5</v>
      </c>
      <c r="AB102">
        <v>0.27200301790475301</v>
      </c>
      <c r="AC102">
        <v>0.25957631616037102</v>
      </c>
      <c r="AD102" s="1">
        <v>0.27374945271375001</v>
      </c>
      <c r="AE102" s="1">
        <v>9.6554446141403901E-5</v>
      </c>
      <c r="AF102">
        <v>1.59430665870098E-4</v>
      </c>
      <c r="AG102">
        <v>0.280959154272376</v>
      </c>
      <c r="AH102">
        <v>0.28810219698963602</v>
      </c>
      <c r="AI102">
        <v>0.49766894550979002</v>
      </c>
      <c r="AJ102">
        <v>1.8317435336619801E-2</v>
      </c>
      <c r="AK102">
        <v>3.2444856422946401E-2</v>
      </c>
      <c r="AL102">
        <v>0.956337149619083</v>
      </c>
      <c r="AM102">
        <v>44.176329803960797</v>
      </c>
      <c r="AN102">
        <v>-1.7459496566861501</v>
      </c>
      <c r="AO102">
        <v>0.99443494745312599</v>
      </c>
      <c r="AP102">
        <v>43</v>
      </c>
      <c r="AQ102">
        <v>0.956337149619083</v>
      </c>
      <c r="AR102">
        <v>0.99443494745312611</v>
      </c>
      <c r="AS102">
        <v>2</v>
      </c>
      <c r="AT102">
        <v>1</v>
      </c>
      <c r="AU102">
        <v>5</v>
      </c>
      <c r="AV102">
        <v>8</v>
      </c>
      <c r="AW102">
        <v>0.94</v>
      </c>
      <c r="AX102">
        <v>1.06</v>
      </c>
      <c r="AY102">
        <v>2</v>
      </c>
      <c r="AZ102">
        <v>2222</v>
      </c>
      <c r="BA102">
        <v>0.12765957446808524</v>
      </c>
      <c r="BB102">
        <v>0.84109502522260204</v>
      </c>
      <c r="BC102">
        <v>26700</v>
      </c>
      <c r="BD102">
        <v>26080.98</v>
      </c>
      <c r="BE102">
        <v>660756</v>
      </c>
      <c r="BF102">
        <v>551280</v>
      </c>
      <c r="BG102">
        <v>3.9471423642010062E-2</v>
      </c>
      <c r="BH102">
        <v>4.7309860687853721E-2</v>
      </c>
      <c r="BI102">
        <v>214.72</v>
      </c>
      <c r="BJ102">
        <v>203.035</v>
      </c>
      <c r="BK102">
        <v>411.10500000000002</v>
      </c>
      <c r="BL102">
        <v>558.69200000000001</v>
      </c>
      <c r="BM102">
        <v>528.29999999999995</v>
      </c>
      <c r="BN102">
        <v>0.38432624773578283</v>
      </c>
      <c r="BO102">
        <v>41.1</v>
      </c>
      <c r="BP102">
        <v>24.4</v>
      </c>
      <c r="BQ102">
        <v>32.700000000000003</v>
      </c>
      <c r="BR102">
        <v>16</v>
      </c>
      <c r="BS102">
        <v>4.9000000000000004</v>
      </c>
      <c r="BT102">
        <v>1.0987654320987654</v>
      </c>
      <c r="BU102">
        <v>1.0745746566475685</v>
      </c>
      <c r="BV102">
        <v>1.0278924623459536</v>
      </c>
      <c r="BW102">
        <v>1.0414045586951841</v>
      </c>
      <c r="BX102">
        <v>1.0454154456927063</v>
      </c>
      <c r="BY102">
        <v>1.0318513085768941</v>
      </c>
      <c r="BZ102">
        <v>0.7607440212577502</v>
      </c>
      <c r="CA102">
        <v>0.76554581925675669</v>
      </c>
      <c r="CB102">
        <v>0.75943369214029866</v>
      </c>
      <c r="CC102">
        <v>1.1622588127606903</v>
      </c>
      <c r="CD102">
        <v>1.1695815806951515</v>
      </c>
      <c r="CE102">
        <v>0.6545467472236931</v>
      </c>
      <c r="CF102">
        <v>0.99275362318840588</v>
      </c>
      <c r="CG102">
        <v>0.97599999999999998</v>
      </c>
      <c r="CH102">
        <v>1.0030674846625767</v>
      </c>
      <c r="CI102">
        <v>0.98765432098765438</v>
      </c>
      <c r="CJ102">
        <v>1.0208333333333335</v>
      </c>
    </row>
    <row r="103" spans="1:88">
      <c r="A103">
        <v>5</v>
      </c>
      <c r="B103">
        <v>498.65669361131899</v>
      </c>
      <c r="C103">
        <v>3.5944909942819598</v>
      </c>
      <c r="D103">
        <v>3.6075631192056301</v>
      </c>
      <c r="E103">
        <v>3.5486772772998498</v>
      </c>
      <c r="F103">
        <v>1.8970760486522601E-3</v>
      </c>
      <c r="G103" s="1">
        <v>1.4839342588887699E-3</v>
      </c>
      <c r="H103">
        <v>3.1499372227427598</v>
      </c>
      <c r="I103">
        <v>3.19077937192852</v>
      </c>
      <c r="J103">
        <v>3.1509889921291698</v>
      </c>
      <c r="K103">
        <v>3.6845863705652101E-3</v>
      </c>
      <c r="L103">
        <v>3.10486833986758E-3</v>
      </c>
      <c r="M103">
        <v>0.88733878995405802</v>
      </c>
      <c r="N103">
        <v>0.89048346378235899</v>
      </c>
      <c r="O103" s="1">
        <v>0.88742089353530196</v>
      </c>
      <c r="P103" s="1">
        <v>2.5331956619768201E-5</v>
      </c>
      <c r="Q103" s="1">
        <v>2.1336826033581001E-5</v>
      </c>
      <c r="R103">
        <v>0.444553771539202</v>
      </c>
      <c r="S103">
        <v>0.41678374727711498</v>
      </c>
      <c r="T103">
        <v>0.39768828517067301</v>
      </c>
      <c r="U103" s="1">
        <v>9.5161713197139397E-4</v>
      </c>
      <c r="V103" s="1">
        <v>8.9963275863323201E-4</v>
      </c>
      <c r="W103">
        <v>0.112661210045942</v>
      </c>
      <c r="X103">
        <v>0.109516536217641</v>
      </c>
      <c r="Y103" s="1">
        <v>0.112579106464698</v>
      </c>
      <c r="Z103" s="1">
        <v>2.5331956619768099E-5</v>
      </c>
      <c r="AA103" s="1">
        <v>2.1336826033580899E-5</v>
      </c>
      <c r="AB103">
        <v>0.24427390882236799</v>
      </c>
      <c r="AC103">
        <v>0.248734654347469</v>
      </c>
      <c r="AD103">
        <v>0.26818567981545699</v>
      </c>
      <c r="AE103">
        <v>2.0153604971724599E-4</v>
      </c>
      <c r="AF103">
        <v>1.5782033510773901E-4</v>
      </c>
      <c r="AG103">
        <v>0.10152517010977601</v>
      </c>
      <c r="AH103">
        <v>0.21149439159764799</v>
      </c>
      <c r="AI103">
        <v>0.44676253839705299</v>
      </c>
      <c r="AJ103">
        <v>4.4947569874222097E-2</v>
      </c>
      <c r="AK103">
        <v>3.49876975766392E-2</v>
      </c>
      <c r="AL103">
        <v>0.95860875660733802</v>
      </c>
      <c r="AM103">
        <v>81.9431892640673</v>
      </c>
      <c r="AN103">
        <v>-5.16393776669406</v>
      </c>
      <c r="AO103">
        <v>0.989487581419351</v>
      </c>
      <c r="AP103">
        <v>43</v>
      </c>
      <c r="AQ103">
        <v>0.95860875660733802</v>
      </c>
      <c r="AR103">
        <v>0.98948758141935056</v>
      </c>
      <c r="AS103">
        <v>2</v>
      </c>
      <c r="AT103">
        <v>1</v>
      </c>
      <c r="AU103">
        <v>5</v>
      </c>
      <c r="AV103">
        <v>4</v>
      </c>
      <c r="AW103">
        <v>0.94</v>
      </c>
      <c r="AX103">
        <v>1.07</v>
      </c>
      <c r="AY103">
        <v>2</v>
      </c>
      <c r="AZ103">
        <v>2222</v>
      </c>
      <c r="BA103">
        <v>0.13829787234042568</v>
      </c>
      <c r="BB103">
        <v>0.86200375139569296</v>
      </c>
      <c r="BC103">
        <v>27700</v>
      </c>
      <c r="BD103">
        <v>31579.91</v>
      </c>
      <c r="BE103">
        <v>843713</v>
      </c>
      <c r="BF103">
        <v>706041</v>
      </c>
      <c r="BG103">
        <v>3.7429682842388345E-2</v>
      </c>
      <c r="BH103">
        <v>4.4728153180905922E-2</v>
      </c>
      <c r="BI103">
        <v>204.49</v>
      </c>
      <c r="BJ103">
        <v>164.262</v>
      </c>
      <c r="BK103">
        <v>337.33100000000002</v>
      </c>
      <c r="BL103">
        <v>386.12299999999999</v>
      </c>
      <c r="BM103">
        <v>310.2</v>
      </c>
      <c r="BN103">
        <v>0.52959808144037013</v>
      </c>
      <c r="BO103">
        <v>38.9</v>
      </c>
      <c r="BP103">
        <v>22.5</v>
      </c>
      <c r="BQ103">
        <v>31.1</v>
      </c>
      <c r="BR103">
        <v>14.7</v>
      </c>
      <c r="BS103">
        <v>4.5</v>
      </c>
      <c r="BT103">
        <v>1.0992063492063493</v>
      </c>
      <c r="BU103">
        <v>1.0687996918815665</v>
      </c>
      <c r="BV103">
        <v>1.0275010930046484</v>
      </c>
      <c r="BW103">
        <v>1.0407796844527453</v>
      </c>
      <c r="BX103">
        <v>1.0401932408228896</v>
      </c>
      <c r="BY103">
        <v>1.0269221314053172</v>
      </c>
      <c r="BZ103">
        <v>1.4693540274484445</v>
      </c>
      <c r="CA103">
        <v>1.4854181926697594</v>
      </c>
      <c r="CB103">
        <v>1.4523852579006287</v>
      </c>
      <c r="CC103">
        <v>1.1410321574004574</v>
      </c>
      <c r="CD103">
        <v>1.153588694682038</v>
      </c>
      <c r="CE103">
        <v>1.2876497485780085</v>
      </c>
      <c r="CF103">
        <v>1.0156657963446476</v>
      </c>
      <c r="CG103">
        <v>1.0180995475113122</v>
      </c>
      <c r="CH103">
        <v>1.0332225913621262</v>
      </c>
      <c r="CI103">
        <v>1.0575539568345322</v>
      </c>
      <c r="CJ103">
        <v>1.0227272727272727</v>
      </c>
    </row>
    <row r="104" spans="1:88">
      <c r="A104">
        <v>5</v>
      </c>
      <c r="B104">
        <v>674.80475412620206</v>
      </c>
      <c r="C104">
        <v>3.8549601703322498</v>
      </c>
      <c r="D104">
        <v>3.7856612617251599</v>
      </c>
      <c r="E104">
        <v>3.7591577832884702</v>
      </c>
      <c r="F104" s="1">
        <v>2.33220796387051E-4</v>
      </c>
      <c r="G104" s="1">
        <v>1.04942590000845E-3</v>
      </c>
      <c r="H104">
        <v>3.62709375947771</v>
      </c>
      <c r="I104">
        <v>3.5295635216300898</v>
      </c>
      <c r="J104">
        <v>3.5217285678231698</v>
      </c>
      <c r="K104" s="1">
        <v>4.84826872742514E-4</v>
      </c>
      <c r="L104">
        <v>1.80040830475292E-3</v>
      </c>
      <c r="M104">
        <v>0.91906507263203496</v>
      </c>
      <c r="N104">
        <v>0.91340446326728597</v>
      </c>
      <c r="O104" s="1">
        <v>0.91293290298229102</v>
      </c>
      <c r="P104" s="1">
        <v>2.20307333532264E-6</v>
      </c>
      <c r="Q104" s="1">
        <v>8.2654674230930406E-6</v>
      </c>
      <c r="R104">
        <v>0.22786641085454201</v>
      </c>
      <c r="S104">
        <v>0.25609774009507102</v>
      </c>
      <c r="T104" s="1">
        <v>0.23742921546529799</v>
      </c>
      <c r="U104" s="1">
        <v>5.7707787022739E-5</v>
      </c>
      <c r="V104" s="1">
        <v>1.64528221521845E-4</v>
      </c>
      <c r="W104">
        <v>8.0934927367965495E-2</v>
      </c>
      <c r="X104">
        <v>8.6595536732714307E-2</v>
      </c>
      <c r="Y104" s="1">
        <v>8.7067097017709497E-2</v>
      </c>
      <c r="Z104" s="1">
        <v>2.2030733353226502E-6</v>
      </c>
      <c r="AA104" s="1">
        <v>8.2654674230930593E-6</v>
      </c>
      <c r="AB104">
        <v>0.16920449811024699</v>
      </c>
      <c r="AC104">
        <v>0.16460662203396401</v>
      </c>
      <c r="AD104" s="1">
        <v>0.20169868522369</v>
      </c>
      <c r="AE104" s="1">
        <v>5.2988738420769702E-5</v>
      </c>
      <c r="AF104">
        <v>2.20768214946533E-4</v>
      </c>
      <c r="AG104">
        <v>-0.44794356336317698</v>
      </c>
      <c r="AH104">
        <v>-0.41399873775888602</v>
      </c>
      <c r="AI104">
        <v>-0.120864469178654</v>
      </c>
      <c r="AJ104">
        <v>1.5191337257898899E-2</v>
      </c>
      <c r="AK104">
        <v>5.83027506529755E-2</v>
      </c>
      <c r="AL104">
        <v>0.94407280709350105</v>
      </c>
      <c r="AM104">
        <v>497.69383422353502</v>
      </c>
      <c r="AN104">
        <v>-22.273479594619101</v>
      </c>
      <c r="AO104">
        <v>0.971634091154433</v>
      </c>
      <c r="AP104">
        <v>44</v>
      </c>
      <c r="AQ104">
        <v>0.94407280709350105</v>
      </c>
      <c r="AR104">
        <v>0.971634091154433</v>
      </c>
      <c r="AS104">
        <v>1</v>
      </c>
      <c r="AT104">
        <v>1</v>
      </c>
      <c r="AU104">
        <v>3</v>
      </c>
      <c r="AV104">
        <v>2</v>
      </c>
      <c r="AW104">
        <v>0.88</v>
      </c>
      <c r="AX104">
        <v>0.94</v>
      </c>
      <c r="AY104">
        <v>0</v>
      </c>
      <c r="AZ104">
        <v>1111</v>
      </c>
      <c r="BA104">
        <v>6.8181818181818121E-2</v>
      </c>
      <c r="BB104">
        <v>0.92446750696928104</v>
      </c>
      <c r="BC104">
        <v>19200</v>
      </c>
      <c r="BD104">
        <v>30128.98</v>
      </c>
      <c r="BE104">
        <v>1130401</v>
      </c>
      <c r="BF104">
        <v>960720</v>
      </c>
      <c r="BG104">
        <v>2.6653355756054709E-2</v>
      </c>
      <c r="BH104">
        <v>3.1360833541510535E-2</v>
      </c>
      <c r="BI104">
        <v>105.61</v>
      </c>
      <c r="BJ104">
        <v>62.353000000000002</v>
      </c>
      <c r="BK104">
        <v>115.839</v>
      </c>
      <c r="BL104">
        <v>430.05900000000003</v>
      </c>
      <c r="BM104">
        <v>253.9</v>
      </c>
      <c r="BN104">
        <v>0.24557095654317196</v>
      </c>
      <c r="BO104">
        <v>34.4</v>
      </c>
      <c r="BP104">
        <v>22.7</v>
      </c>
      <c r="BQ104">
        <v>25.2</v>
      </c>
      <c r="BR104">
        <v>13.4</v>
      </c>
      <c r="BS104">
        <v>3.5</v>
      </c>
      <c r="BT104">
        <v>1.1098265895953756</v>
      </c>
      <c r="BU104">
        <v>1.0799451729153628</v>
      </c>
      <c r="BV104">
        <v>1.0385057069990666</v>
      </c>
      <c r="BW104">
        <v>1.0441417012188827</v>
      </c>
      <c r="BX104">
        <v>1.0399029737025156</v>
      </c>
      <c r="BY104">
        <v>1.0342898589862708</v>
      </c>
      <c r="BZ104">
        <v>1.5890761360216674</v>
      </c>
      <c r="CA104">
        <v>1.613398193908971</v>
      </c>
      <c r="CB104">
        <v>1.6108662096202249</v>
      </c>
      <c r="CC104">
        <v>0.99584580864321892</v>
      </c>
      <c r="CD104">
        <v>1.0111509358821187</v>
      </c>
      <c r="CE104">
        <v>1.595605697087604</v>
      </c>
      <c r="CF104">
        <v>0.95555555555555549</v>
      </c>
      <c r="CG104">
        <v>0.94190871369294593</v>
      </c>
      <c r="CH104">
        <v>0.97297297297297303</v>
      </c>
      <c r="CI104">
        <v>0.95714285714285718</v>
      </c>
      <c r="CJ104">
        <v>1.0294117647058825</v>
      </c>
    </row>
    <row r="105" spans="1:88">
      <c r="A105">
        <v>5</v>
      </c>
      <c r="B105">
        <v>639.10506584009602</v>
      </c>
      <c r="C105">
        <v>3.5026584117025701</v>
      </c>
      <c r="D105">
        <v>3.4413752539693698</v>
      </c>
      <c r="E105">
        <v>3.4835420447725198</v>
      </c>
      <c r="F105" s="1">
        <v>9.37555203060438E-4</v>
      </c>
      <c r="G105" s="1">
        <v>8.4363849155547803E-4</v>
      </c>
      <c r="H105">
        <v>2.9837554145779501</v>
      </c>
      <c r="I105">
        <v>2.8843989382916502</v>
      </c>
      <c r="J105">
        <v>3.0307464276234302</v>
      </c>
      <c r="K105">
        <v>2.0649410344375E-3</v>
      </c>
      <c r="L105">
        <v>2.2939033061659098E-3</v>
      </c>
      <c r="M105">
        <v>0.87358456003344898</v>
      </c>
      <c r="N105">
        <v>0.86457170835363895</v>
      </c>
      <c r="O105" s="1">
        <v>0.87763578849208401</v>
      </c>
      <c r="P105" s="1">
        <v>1.8607049714807601E-5</v>
      </c>
      <c r="Q105" s="1">
        <v>2.0083185833681099E-5</v>
      </c>
      <c r="R105">
        <v>0.51890299712461796</v>
      </c>
      <c r="S105">
        <v>0.556976315677714</v>
      </c>
      <c r="T105">
        <v>0.452795617149093</v>
      </c>
      <c r="U105" s="1">
        <v>1.2338665517607501E-3</v>
      </c>
      <c r="V105" s="1">
        <v>1.07758382233672E-3</v>
      </c>
      <c r="W105">
        <v>0.126415439966551</v>
      </c>
      <c r="X105">
        <v>0.135428291646361</v>
      </c>
      <c r="Y105" s="1">
        <v>0.122364211507916</v>
      </c>
      <c r="Z105" s="1">
        <v>1.8607049714807202E-5</v>
      </c>
      <c r="AA105" s="1">
        <v>2.0083185833680899E-5</v>
      </c>
      <c r="AB105">
        <v>0.27232408650203599</v>
      </c>
      <c r="AC105">
        <v>0.29071336560312699</v>
      </c>
      <c r="AD105" s="1">
        <v>0.30986109958921099</v>
      </c>
      <c r="AE105" s="1">
        <v>4.7569453552425202E-5</v>
      </c>
      <c r="AF105" s="1">
        <v>5.3202633810992002E-5</v>
      </c>
      <c r="AG105">
        <v>0.37215577855205001</v>
      </c>
      <c r="AH105">
        <v>0.46976833662432899</v>
      </c>
      <c r="AI105">
        <v>0.52593732537815197</v>
      </c>
      <c r="AJ105">
        <v>3.6264286954614498E-3</v>
      </c>
      <c r="AK105">
        <v>6.8202918353588498E-3</v>
      </c>
      <c r="AL105">
        <v>0.95549177045480704</v>
      </c>
      <c r="AM105">
        <v>106.999537141885</v>
      </c>
      <c r="AN105">
        <v>-3.5909733743172798</v>
      </c>
      <c r="AO105">
        <v>0.99351694510699495</v>
      </c>
      <c r="AP105">
        <v>45</v>
      </c>
      <c r="AQ105">
        <v>0.95549177045480704</v>
      </c>
      <c r="AR105">
        <v>0.99351694510699506</v>
      </c>
      <c r="AS105">
        <v>2</v>
      </c>
      <c r="AT105">
        <v>1</v>
      </c>
      <c r="AU105">
        <v>5</v>
      </c>
      <c r="AV105">
        <v>7</v>
      </c>
      <c r="AW105">
        <v>0.92</v>
      </c>
      <c r="AX105">
        <v>1.06</v>
      </c>
      <c r="AY105">
        <v>2</v>
      </c>
      <c r="AZ105">
        <v>2222</v>
      </c>
      <c r="BA105">
        <v>0.15217391304347827</v>
      </c>
      <c r="BB105">
        <v>0.83998115325600697</v>
      </c>
      <c r="BC105">
        <v>27600</v>
      </c>
      <c r="BD105">
        <v>44485.7</v>
      </c>
      <c r="BE105">
        <v>1058635</v>
      </c>
      <c r="BF105">
        <v>913904</v>
      </c>
      <c r="BG105">
        <v>4.2021754429052503E-2</v>
      </c>
      <c r="BH105">
        <v>4.8676556837479644E-2</v>
      </c>
      <c r="BI105">
        <v>324.44</v>
      </c>
      <c r="BJ105">
        <v>197.61500000000001</v>
      </c>
      <c r="BK105">
        <v>414.56700000000001</v>
      </c>
      <c r="BL105">
        <v>2977.3049999999998</v>
      </c>
      <c r="BM105">
        <v>1813.5</v>
      </c>
      <c r="BN105">
        <v>0.10897103252773901</v>
      </c>
      <c r="BO105">
        <v>39.4</v>
      </c>
      <c r="BP105">
        <v>21.9</v>
      </c>
      <c r="BQ105">
        <v>33.299999999999997</v>
      </c>
      <c r="BR105">
        <v>15.8</v>
      </c>
      <c r="BS105">
        <v>6</v>
      </c>
      <c r="BT105">
        <v>1.1129032258064515</v>
      </c>
      <c r="BU105">
        <v>1.0841566230118826</v>
      </c>
      <c r="BV105">
        <v>1.0175807064002806</v>
      </c>
      <c r="BW105">
        <v>1.0211115195489655</v>
      </c>
      <c r="BX105">
        <v>1.0654256868205729</v>
      </c>
      <c r="BY105">
        <v>1.0617416435481648</v>
      </c>
      <c r="BZ105">
        <v>1.0401051517968776</v>
      </c>
      <c r="CA105">
        <v>1.0509647294077604</v>
      </c>
      <c r="CB105">
        <v>1.0112648158673396</v>
      </c>
      <c r="CC105">
        <v>1.245251318839931</v>
      </c>
      <c r="CD105">
        <v>1.2582390897106779</v>
      </c>
      <c r="CE105">
        <v>0.83526631623678249</v>
      </c>
      <c r="CF105">
        <v>0.97044334975369451</v>
      </c>
      <c r="CG105">
        <v>1.0379146919431279</v>
      </c>
      <c r="CH105">
        <v>0.98230088495575218</v>
      </c>
      <c r="CI105">
        <v>1.0896551724137931</v>
      </c>
      <c r="CJ105">
        <v>1.0169491525423728</v>
      </c>
    </row>
    <row r="106" spans="1:88">
      <c r="A106">
        <v>5</v>
      </c>
      <c r="B106">
        <v>855.76247971788496</v>
      </c>
      <c r="C106">
        <v>3.71575783809815</v>
      </c>
      <c r="D106">
        <v>3.7240267414962802</v>
      </c>
      <c r="E106">
        <v>3.7136684320800302</v>
      </c>
      <c r="F106" s="1">
        <v>3.8566496579217499E-4</v>
      </c>
      <c r="G106" s="1">
        <v>3.5449557123016302E-4</v>
      </c>
      <c r="H106">
        <v>3.3610164065342798</v>
      </c>
      <c r="I106">
        <v>3.3842354663741698</v>
      </c>
      <c r="J106">
        <v>3.4352432781934601</v>
      </c>
      <c r="K106" s="1">
        <v>8.4783787070813802E-4</v>
      </c>
      <c r="L106" s="1">
        <v>6.6262639878209495E-4</v>
      </c>
      <c r="M106">
        <v>0.90267302043991304</v>
      </c>
      <c r="N106">
        <v>0.90422688516605398</v>
      </c>
      <c r="O106" s="1">
        <v>0.90755387095469198</v>
      </c>
      <c r="P106" s="1">
        <v>4.6748553642111401E-6</v>
      </c>
      <c r="Q106" s="1">
        <v>3.6543561060165001E-6</v>
      </c>
      <c r="R106">
        <v>0.35474143156386101</v>
      </c>
      <c r="S106">
        <v>0.33979127512210999</v>
      </c>
      <c r="T106">
        <v>0.27842515388656602</v>
      </c>
      <c r="U106" s="1">
        <v>4.88365723338412E-4</v>
      </c>
      <c r="V106" s="1">
        <v>4.5197439034921297E-4</v>
      </c>
      <c r="W106">
        <v>9.7326979560086804E-2</v>
      </c>
      <c r="X106">
        <v>9.5773114833945502E-2</v>
      </c>
      <c r="Y106" s="1">
        <v>9.2446129045308106E-2</v>
      </c>
      <c r="Z106" s="1">
        <v>4.67485536421103E-6</v>
      </c>
      <c r="AA106" s="1">
        <v>3.6543561060164201E-6</v>
      </c>
      <c r="AB106">
        <v>0.192242254084148</v>
      </c>
      <c r="AC106">
        <v>0.20333546083992701</v>
      </c>
      <c r="AD106" s="1">
        <v>0.19578436998472101</v>
      </c>
      <c r="AE106" s="1">
        <v>6.1821947747185503E-5</v>
      </c>
      <c r="AF106" s="1">
        <v>4.91585143934664E-5</v>
      </c>
      <c r="AG106">
        <v>-0.235169639828502</v>
      </c>
      <c r="AH106">
        <v>-0.109298918616114</v>
      </c>
      <c r="AI106">
        <v>-0.21568192529949701</v>
      </c>
      <c r="AJ106">
        <v>1.2525141371772E-2</v>
      </c>
      <c r="AK106">
        <v>9.8173785822814295E-3</v>
      </c>
      <c r="AL106">
        <v>0.95855809738563602</v>
      </c>
      <c r="AM106">
        <v>192.49634040727901</v>
      </c>
      <c r="AN106">
        <v>-4.4731780341270104</v>
      </c>
      <c r="AO106">
        <v>0.99297063810365604</v>
      </c>
      <c r="AP106">
        <v>43</v>
      </c>
      <c r="AQ106">
        <v>0.95855809738563602</v>
      </c>
      <c r="AR106">
        <v>0.99297063810365593</v>
      </c>
      <c r="AS106">
        <v>1</v>
      </c>
      <c r="AT106">
        <v>1</v>
      </c>
      <c r="AU106">
        <v>5</v>
      </c>
      <c r="AV106">
        <v>6</v>
      </c>
      <c r="AW106">
        <v>0.9</v>
      </c>
      <c r="AX106">
        <v>1.08</v>
      </c>
      <c r="AY106">
        <v>2</v>
      </c>
      <c r="AZ106">
        <v>1111</v>
      </c>
      <c r="BA106">
        <v>0.20000000000000004</v>
      </c>
      <c r="BB106">
        <v>0.891085052324184</v>
      </c>
      <c r="BC106">
        <v>27600</v>
      </c>
      <c r="BD106">
        <v>56848.58</v>
      </c>
      <c r="BE106">
        <v>1444966</v>
      </c>
      <c r="BF106">
        <v>1223094</v>
      </c>
      <c r="BG106">
        <v>3.9342503560637412E-2</v>
      </c>
      <c r="BH106">
        <v>4.6479322112609502E-2</v>
      </c>
      <c r="BI106">
        <v>529.59</v>
      </c>
      <c r="BJ106">
        <v>245.15199999999999</v>
      </c>
      <c r="BK106">
        <v>501.74299999999999</v>
      </c>
      <c r="BL106">
        <v>1270.623</v>
      </c>
      <c r="BM106">
        <v>588.20000000000005</v>
      </c>
      <c r="BN106">
        <v>0.41679554045535144</v>
      </c>
      <c r="BO106">
        <v>41.9</v>
      </c>
      <c r="BP106">
        <v>22.8</v>
      </c>
      <c r="BQ106">
        <v>34.700000000000003</v>
      </c>
      <c r="BR106">
        <v>15.6</v>
      </c>
      <c r="BS106">
        <v>5.5</v>
      </c>
      <c r="BT106">
        <v>1.078125</v>
      </c>
      <c r="BU106">
        <v>1.0612146684624697</v>
      </c>
      <c r="BV106">
        <v>1.0229630521121675</v>
      </c>
      <c r="BW106">
        <v>1.0269608995586843</v>
      </c>
      <c r="BX106">
        <v>1.0373929598643099</v>
      </c>
      <c r="BY106">
        <v>1.0333545015379899</v>
      </c>
      <c r="BZ106">
        <v>1.0006991421337061</v>
      </c>
      <c r="CA106">
        <v>1.0036518463931876</v>
      </c>
      <c r="CB106">
        <v>0.98069465619014107</v>
      </c>
      <c r="CC106">
        <v>1.078112988540272</v>
      </c>
      <c r="CD106">
        <v>1.08125</v>
      </c>
      <c r="CE106">
        <v>0.92823292151971104</v>
      </c>
      <c r="CF106">
        <v>1.0047961630695443</v>
      </c>
      <c r="CG106">
        <v>0.97021276595744688</v>
      </c>
      <c r="CH106">
        <v>1.0235988200589972</v>
      </c>
      <c r="CI106">
        <v>1</v>
      </c>
      <c r="CJ106">
        <v>1</v>
      </c>
    </row>
    <row r="107" spans="1:88">
      <c r="A107">
        <v>5</v>
      </c>
      <c r="B107">
        <v>681.56864102990301</v>
      </c>
      <c r="C107">
        <v>3.7014693885020602</v>
      </c>
      <c r="D107">
        <v>3.7746266097077301</v>
      </c>
      <c r="E107">
        <v>3.7398461011445798</v>
      </c>
      <c r="F107" s="1">
        <v>8.8536097299255195E-4</v>
      </c>
      <c r="G107" s="1">
        <v>7.82178203224042E-4</v>
      </c>
      <c r="H107">
        <v>3.3595320665016399</v>
      </c>
      <c r="I107">
        <v>3.42591299412268</v>
      </c>
      <c r="J107">
        <v>3.3896516031407198</v>
      </c>
      <c r="K107">
        <v>2.0651304720268799E-3</v>
      </c>
      <c r="L107">
        <v>2.7379261877499201E-3</v>
      </c>
      <c r="M107">
        <v>0.902572832478028</v>
      </c>
      <c r="N107">
        <v>0.90695406031806303</v>
      </c>
      <c r="O107" s="1">
        <v>0.90458576060854001</v>
      </c>
      <c r="P107" s="1">
        <v>1.1441888436031701E-5</v>
      </c>
      <c r="Q107" s="1">
        <v>1.5670595951898399E-5</v>
      </c>
      <c r="R107">
        <v>0.34193732200042098</v>
      </c>
      <c r="S107">
        <v>0.34871361558505098</v>
      </c>
      <c r="T107">
        <v>0.35019449800385499</v>
      </c>
      <c r="U107" s="1">
        <v>3.70402864658377E-4</v>
      </c>
      <c r="V107" s="1">
        <v>8.0005348869813101E-4</v>
      </c>
      <c r="W107">
        <v>9.74271675219716E-2</v>
      </c>
      <c r="X107">
        <v>9.3045939681936807E-2</v>
      </c>
      <c r="Y107" s="1">
        <v>9.5414239391459904E-2</v>
      </c>
      <c r="Z107" s="1">
        <v>1.1441888436031601E-5</v>
      </c>
      <c r="AA107" s="1">
        <v>1.5670595951898399E-5</v>
      </c>
      <c r="AB107">
        <v>0.112589051286401</v>
      </c>
      <c r="AC107">
        <v>0.14449059351976801</v>
      </c>
      <c r="AD107">
        <v>0.142686162591282</v>
      </c>
      <c r="AE107">
        <v>1.42814807793956E-4</v>
      </c>
      <c r="AF107">
        <v>1.36546749413468E-4</v>
      </c>
      <c r="AG107">
        <v>-0.82395146703538302</v>
      </c>
      <c r="AH107">
        <v>-0.58614130075864002</v>
      </c>
      <c r="AI107">
        <v>-0.54613634610057205</v>
      </c>
      <c r="AJ107">
        <v>3.0337220566922101E-2</v>
      </c>
      <c r="AK107">
        <v>2.605978469587E-2</v>
      </c>
      <c r="AL107">
        <v>0.97315114877662201</v>
      </c>
      <c r="AM107">
        <v>122.405614620146</v>
      </c>
      <c r="AN107">
        <v>-10.6717178011216</v>
      </c>
      <c r="AO107">
        <v>0.98648423645622496</v>
      </c>
      <c r="AP107">
        <v>48</v>
      </c>
      <c r="AQ107">
        <v>0.97315114877662201</v>
      </c>
      <c r="AR107">
        <v>0.98648423645622541</v>
      </c>
      <c r="AS107">
        <v>1</v>
      </c>
      <c r="AT107">
        <v>1</v>
      </c>
      <c r="AU107">
        <v>1</v>
      </c>
      <c r="AV107">
        <v>2</v>
      </c>
      <c r="AW107">
        <v>0.92</v>
      </c>
      <c r="AX107">
        <v>1.04</v>
      </c>
      <c r="AY107">
        <v>2</v>
      </c>
      <c r="AZ107">
        <v>1111</v>
      </c>
      <c r="BA107">
        <v>0.13043478260869565</v>
      </c>
      <c r="BB107">
        <v>0.88765850398311297</v>
      </c>
      <c r="BC107">
        <v>20000</v>
      </c>
      <c r="BD107">
        <v>31935.279999999999</v>
      </c>
      <c r="BE107">
        <v>939810</v>
      </c>
      <c r="BF107">
        <v>757439</v>
      </c>
      <c r="BG107">
        <v>3.3980570540854002E-2</v>
      </c>
      <c r="BH107">
        <v>4.2162180716863007E-2</v>
      </c>
      <c r="BI107">
        <v>281.69</v>
      </c>
      <c r="BJ107">
        <v>165.41399999999999</v>
      </c>
      <c r="BK107">
        <v>341.85700000000003</v>
      </c>
      <c r="BL107">
        <v>290.02199999999999</v>
      </c>
      <c r="BM107">
        <v>170.3</v>
      </c>
      <c r="BN107">
        <v>0.97127114494762468</v>
      </c>
      <c r="BO107">
        <v>36.1</v>
      </c>
      <c r="BP107">
        <v>18</v>
      </c>
      <c r="BQ107">
        <v>29.6</v>
      </c>
      <c r="BR107">
        <v>11.5</v>
      </c>
      <c r="BS107">
        <v>4.4000000000000004</v>
      </c>
      <c r="BT107">
        <v>1.1049723756906078</v>
      </c>
      <c r="BU107">
        <v>1.0863522560278669</v>
      </c>
      <c r="BV107">
        <v>1.0387441475933843</v>
      </c>
      <c r="BW107">
        <v>1.0506633930491112</v>
      </c>
      <c r="BX107">
        <v>1.0458323722398664</v>
      </c>
      <c r="BY107">
        <v>1.0339679322748496</v>
      </c>
      <c r="BZ107">
        <v>1.1279782164737917</v>
      </c>
      <c r="CA107">
        <v>1.1279970540901774</v>
      </c>
      <c r="CB107">
        <v>1.0930714406760693</v>
      </c>
      <c r="CC107">
        <v>1.1253288427064823</v>
      </c>
      <c r="CD107">
        <v>1.125578321216127</v>
      </c>
      <c r="CE107">
        <v>1.002148880116523</v>
      </c>
      <c r="CF107">
        <v>0.98365122615803813</v>
      </c>
      <c r="CG107">
        <v>0.99447513812154686</v>
      </c>
      <c r="CH107">
        <v>0.97689768976897695</v>
      </c>
      <c r="CI107">
        <v>0.99137931034482762</v>
      </c>
      <c r="CJ107">
        <v>0.91666666666666674</v>
      </c>
    </row>
    <row r="108" spans="1:88">
      <c r="A108">
        <v>5</v>
      </c>
      <c r="B108">
        <v>982.66734447757904</v>
      </c>
      <c r="C108">
        <v>3.5701165699259301</v>
      </c>
      <c r="D108">
        <v>3.6759384576832401</v>
      </c>
      <c r="E108" s="1">
        <v>3.6186608041915198</v>
      </c>
      <c r="F108" s="1">
        <v>8.2298234330606206E-6</v>
      </c>
      <c r="G108" s="1">
        <v>1.1694201910904299E-3</v>
      </c>
      <c r="H108">
        <v>3.1341120930521602</v>
      </c>
      <c r="I108">
        <v>3.3133101163314702</v>
      </c>
      <c r="J108" s="1">
        <v>3.2792410388377302</v>
      </c>
      <c r="K108" s="1">
        <v>6.12710672615246E-5</v>
      </c>
      <c r="L108">
        <v>1.9539886834930198E-3</v>
      </c>
      <c r="M108">
        <v>0.88609619024655195</v>
      </c>
      <c r="N108">
        <v>0.89940085953675197</v>
      </c>
      <c r="O108" s="1">
        <v>0.896996950093363</v>
      </c>
      <c r="P108" s="1">
        <v>3.7144434132275102E-7</v>
      </c>
      <c r="Q108" s="1">
        <v>1.2795022479972601E-5</v>
      </c>
      <c r="R108">
        <v>0.43600447687377503</v>
      </c>
      <c r="S108">
        <v>0.36262834135177502</v>
      </c>
      <c r="T108" s="1">
        <v>0.33941976535379098</v>
      </c>
      <c r="U108" s="1">
        <v>2.4589864648967901E-5</v>
      </c>
      <c r="V108" s="1">
        <v>2.44711464946803E-4</v>
      </c>
      <c r="W108">
        <v>0.11390380975344799</v>
      </c>
      <c r="X108">
        <v>0.100599140463248</v>
      </c>
      <c r="Y108" s="1">
        <v>0.103003049906637</v>
      </c>
      <c r="Z108" s="1">
        <v>3.7144434132275102E-7</v>
      </c>
      <c r="AA108" s="1">
        <v>1.2795022479972701E-5</v>
      </c>
      <c r="AB108">
        <v>0.208757866421663</v>
      </c>
      <c r="AC108">
        <v>0.21872032271496</v>
      </c>
      <c r="AD108" s="1">
        <v>0.19609893077103999</v>
      </c>
      <c r="AE108" s="1">
        <v>4.9875246642750898E-6</v>
      </c>
      <c r="AF108">
        <v>1.44880590145492E-4</v>
      </c>
      <c r="AG108">
        <v>-0.123008622877039</v>
      </c>
      <c r="AH108">
        <v>-5.6268249738549499E-2</v>
      </c>
      <c r="AI108">
        <v>-0.20444502616822499</v>
      </c>
      <c r="AJ108">
        <v>7.2635791987612998E-4</v>
      </c>
      <c r="AK108">
        <v>3.1534539580915899E-2</v>
      </c>
      <c r="AL108">
        <v>1.03879402409726</v>
      </c>
      <c r="AM108">
        <v>933.41057567322196</v>
      </c>
      <c r="AN108">
        <v>3.9577337629654701</v>
      </c>
      <c r="AO108">
        <v>1.0018140456838001</v>
      </c>
      <c r="AP108">
        <v>49</v>
      </c>
      <c r="AQ108">
        <v>0.97</v>
      </c>
      <c r="AR108">
        <v>0.99241411728149576</v>
      </c>
      <c r="AS108">
        <v>2</v>
      </c>
      <c r="AT108">
        <v>1</v>
      </c>
      <c r="AU108">
        <v>1</v>
      </c>
      <c r="AV108">
        <v>4</v>
      </c>
      <c r="AW108">
        <v>0.9</v>
      </c>
      <c r="AX108">
        <v>1.1000000000000001</v>
      </c>
      <c r="AY108">
        <v>2</v>
      </c>
      <c r="AZ108">
        <v>2222</v>
      </c>
      <c r="BA108">
        <v>0.22222222222222229</v>
      </c>
      <c r="BB108">
        <v>0.85615846056969502</v>
      </c>
      <c r="BC108">
        <v>25100</v>
      </c>
      <c r="BD108">
        <v>58759.93</v>
      </c>
      <c r="BE108">
        <v>1627442</v>
      </c>
      <c r="BF108">
        <v>1355123</v>
      </c>
      <c r="BG108">
        <v>3.6105698390480279E-2</v>
      </c>
      <c r="BH108">
        <v>4.3361325872263996E-2</v>
      </c>
      <c r="BI108">
        <v>265.29000000000002</v>
      </c>
      <c r="BJ108">
        <v>107.07</v>
      </c>
      <c r="BK108">
        <v>221.53700000000001</v>
      </c>
      <c r="BL108">
        <v>331.81900000000002</v>
      </c>
      <c r="BM108">
        <v>133.9</v>
      </c>
      <c r="BN108">
        <v>0.79950213821390581</v>
      </c>
      <c r="BO108">
        <v>35.700000000000003</v>
      </c>
      <c r="BP108">
        <v>18.7</v>
      </c>
      <c r="BQ108">
        <v>28.6</v>
      </c>
      <c r="BR108">
        <v>11.6</v>
      </c>
      <c r="BS108">
        <v>3.6</v>
      </c>
      <c r="BT108">
        <v>1.1155555555555556</v>
      </c>
      <c r="BU108">
        <v>1.1049548521227908</v>
      </c>
      <c r="BV108">
        <v>1.053839349659198</v>
      </c>
      <c r="BW108">
        <v>1.0650619094551621</v>
      </c>
      <c r="BX108">
        <v>1.0485040746297083</v>
      </c>
      <c r="BY108">
        <v>1.037455984777482</v>
      </c>
      <c r="BZ108">
        <v>0.751210533767521</v>
      </c>
      <c r="CA108">
        <v>0.749595692992712</v>
      </c>
      <c r="CB108">
        <v>0.74330799014903948</v>
      </c>
      <c r="CC108">
        <v>1.0639555203560425</v>
      </c>
      <c r="CD108">
        <v>1.0618556701030928</v>
      </c>
      <c r="CE108">
        <v>0.7059299244688646</v>
      </c>
      <c r="CF108">
        <v>1.0056338028169014</v>
      </c>
      <c r="CG108">
        <v>1.0274725274725274</v>
      </c>
      <c r="CH108">
        <v>1.0070422535211268</v>
      </c>
      <c r="CI108">
        <v>1.045045045045045</v>
      </c>
      <c r="CJ108">
        <v>1.0285714285714287</v>
      </c>
    </row>
    <row r="109" spans="1:88">
      <c r="A109">
        <v>5</v>
      </c>
      <c r="B109">
        <v>2050.4024938255998</v>
      </c>
      <c r="C109">
        <v>3.7420262348915099</v>
      </c>
      <c r="D109">
        <v>3.7319391399345898</v>
      </c>
      <c r="E109">
        <v>3.72971526112768</v>
      </c>
      <c r="F109" s="1">
        <v>3.83379475282978E-4</v>
      </c>
      <c r="G109" s="1">
        <v>3.0726052515033301E-4</v>
      </c>
      <c r="H109">
        <v>3.3773254744421801</v>
      </c>
      <c r="I109">
        <v>3.37698498672433</v>
      </c>
      <c r="J109">
        <v>3.3641957907492999</v>
      </c>
      <c r="K109" s="1">
        <v>1.31086596553955E-3</v>
      </c>
      <c r="L109" s="1">
        <v>1.0305857055964299E-3</v>
      </c>
      <c r="M109">
        <v>0.90376706598235201</v>
      </c>
      <c r="N109">
        <v>0.903744351549989</v>
      </c>
      <c r="O109" s="1">
        <v>0.90288727164006799</v>
      </c>
      <c r="P109" s="1">
        <v>7.9479031966704595E-6</v>
      </c>
      <c r="Q109" s="1">
        <v>6.2479910888975602E-6</v>
      </c>
      <c r="R109">
        <v>0.36470076044932698</v>
      </c>
      <c r="S109">
        <v>0.35495415321026302</v>
      </c>
      <c r="T109">
        <v>0.36551947037838201</v>
      </c>
      <c r="U109" s="1">
        <v>3.5200908699670099E-4</v>
      </c>
      <c r="V109" s="1">
        <v>3.11655972102806E-4</v>
      </c>
      <c r="W109">
        <v>9.6232934017648097E-2</v>
      </c>
      <c r="X109">
        <v>9.6255648450011E-2</v>
      </c>
      <c r="Y109" s="1">
        <v>9.7112728359932399E-2</v>
      </c>
      <c r="Z109" s="1">
        <v>7.9479031966704307E-6</v>
      </c>
      <c r="AA109" s="1">
        <v>6.24799108889755E-6</v>
      </c>
      <c r="AB109">
        <v>0.16579012662749201</v>
      </c>
      <c r="AC109">
        <v>0.174261738330897</v>
      </c>
      <c r="AD109" s="1">
        <v>0.18042156785296401</v>
      </c>
      <c r="AE109" s="1">
        <v>4.4758390633041099E-5</v>
      </c>
      <c r="AF109" s="1">
        <v>3.5388590614840801E-5</v>
      </c>
      <c r="AG109">
        <v>-0.40634032565987399</v>
      </c>
      <c r="AH109">
        <v>-0.31473551260227201</v>
      </c>
      <c r="AI109">
        <v>-0.35624572508212698</v>
      </c>
      <c r="AJ109">
        <v>1.00051737786014E-2</v>
      </c>
      <c r="AK109">
        <v>7.8674841195834795E-3</v>
      </c>
      <c r="AL109">
        <v>0.96527305483174797</v>
      </c>
      <c r="AM109">
        <v>637.97543336954504</v>
      </c>
      <c r="AN109">
        <v>-9.4124959913497896</v>
      </c>
      <c r="AO109">
        <v>0.99412660633093497</v>
      </c>
      <c r="AP109">
        <v>43</v>
      </c>
      <c r="AQ109">
        <v>0.96527305483174797</v>
      </c>
      <c r="AR109">
        <v>0.99412660633093552</v>
      </c>
      <c r="AS109">
        <v>2</v>
      </c>
      <c r="AT109">
        <v>1</v>
      </c>
      <c r="AU109">
        <v>5</v>
      </c>
      <c r="AV109">
        <v>6</v>
      </c>
      <c r="AW109">
        <v>0.94</v>
      </c>
      <c r="AX109">
        <v>1.04</v>
      </c>
      <c r="AY109">
        <v>2</v>
      </c>
      <c r="AZ109">
        <v>2222</v>
      </c>
      <c r="BA109">
        <v>0.10638297872340435</v>
      </c>
      <c r="BB109">
        <v>0.89738454135199097</v>
      </c>
      <c r="BC109">
        <v>32400</v>
      </c>
      <c r="BD109">
        <v>160471.43</v>
      </c>
      <c r="BE109">
        <v>3616710</v>
      </c>
      <c r="BF109">
        <v>3086174</v>
      </c>
      <c r="BG109">
        <v>4.436944902964296E-2</v>
      </c>
      <c r="BH109">
        <v>5.1996883519853383E-2</v>
      </c>
      <c r="BI109">
        <v>1487.66</v>
      </c>
      <c r="BJ109">
        <v>285.149</v>
      </c>
      <c r="BK109">
        <v>592.59900000000005</v>
      </c>
      <c r="BL109">
        <v>2780.587</v>
      </c>
      <c r="BM109">
        <v>533</v>
      </c>
      <c r="BN109">
        <v>0.53501652708582759</v>
      </c>
      <c r="BO109">
        <v>40</v>
      </c>
      <c r="BP109">
        <v>21.1</v>
      </c>
      <c r="BQ109">
        <v>33.4</v>
      </c>
      <c r="BR109">
        <v>14.5</v>
      </c>
      <c r="BS109">
        <v>5.3</v>
      </c>
      <c r="BT109">
        <v>1.1134020618556701</v>
      </c>
      <c r="BU109">
        <v>1.088078000265118</v>
      </c>
      <c r="BV109">
        <v>1.0273673171007454</v>
      </c>
      <c r="BW109">
        <v>1.0321572777199373</v>
      </c>
      <c r="BX109">
        <v>1.0590934538736345</v>
      </c>
      <c r="BY109">
        <v>1.0541784898021656</v>
      </c>
      <c r="BZ109">
        <v>0.9957163701591637</v>
      </c>
      <c r="CA109">
        <v>0.99967045641786123</v>
      </c>
      <c r="CB109">
        <v>0.97564665923597826</v>
      </c>
      <c r="CC109">
        <v>1.0672178437999673</v>
      </c>
      <c r="CD109">
        <v>1.0715721753116205</v>
      </c>
      <c r="CE109">
        <v>0.932900722368188</v>
      </c>
      <c r="CF109">
        <v>1.0101010101010102</v>
      </c>
      <c r="CG109">
        <v>0.99528301886792458</v>
      </c>
      <c r="CH109">
        <v>1.0276923076923077</v>
      </c>
      <c r="CI109">
        <v>1.0283687943262412</v>
      </c>
      <c r="CJ109">
        <v>1.0392156862745099</v>
      </c>
    </row>
    <row r="110" spans="1:88">
      <c r="A110">
        <v>5</v>
      </c>
      <c r="B110">
        <v>1752.6027182320499</v>
      </c>
      <c r="C110">
        <v>3.7707183349192301</v>
      </c>
      <c r="D110">
        <v>3.7884857542018602</v>
      </c>
      <c r="E110">
        <v>3.7333297217939601</v>
      </c>
      <c r="F110">
        <v>1.8738853253602E-3</v>
      </c>
      <c r="G110" s="1">
        <v>1.4664711491280201E-3</v>
      </c>
      <c r="H110">
        <v>3.47485958268578</v>
      </c>
      <c r="I110">
        <v>3.4871514730744599</v>
      </c>
      <c r="J110">
        <v>3.4335256432903498</v>
      </c>
      <c r="K110">
        <v>2.8594591481423599E-3</v>
      </c>
      <c r="L110">
        <v>2.2288047934503502E-3</v>
      </c>
      <c r="M110">
        <v>0.91005789762260203</v>
      </c>
      <c r="N110">
        <v>0.91082095707143296</v>
      </c>
      <c r="O110" s="1">
        <v>0.90744374147080398</v>
      </c>
      <c r="P110" s="1">
        <v>1.7030273119821401E-5</v>
      </c>
      <c r="Q110" s="1">
        <v>1.32781890801653E-5</v>
      </c>
      <c r="R110">
        <v>0.29585875223345598</v>
      </c>
      <c r="S110">
        <v>0.30133428112739902</v>
      </c>
      <c r="T110">
        <v>0.29980407850361102</v>
      </c>
      <c r="U110" s="1">
        <v>1.3606192841176599E-4</v>
      </c>
      <c r="V110" s="1">
        <v>1.30920535096983E-4</v>
      </c>
      <c r="W110">
        <v>8.9942102377397803E-2</v>
      </c>
      <c r="X110">
        <v>8.9179042928566696E-2</v>
      </c>
      <c r="Y110" s="1">
        <v>9.2556258529195995E-2</v>
      </c>
      <c r="Z110" s="1">
        <v>1.7030273119821401E-5</v>
      </c>
      <c r="AA110" s="1">
        <v>1.32781890801653E-5</v>
      </c>
      <c r="AB110">
        <v>0.19957012917199901</v>
      </c>
      <c r="AC110">
        <v>0.21214826774609399</v>
      </c>
      <c r="AD110">
        <v>0.207595419705593</v>
      </c>
      <c r="AE110">
        <v>2.3771506808950799E-4</v>
      </c>
      <c r="AF110">
        <v>1.85308490619107E-4</v>
      </c>
      <c r="AG110">
        <v>-0.218603091750003</v>
      </c>
      <c r="AH110">
        <v>-0.10635860123559999</v>
      </c>
      <c r="AI110">
        <v>-7.9197804470456601E-2</v>
      </c>
      <c r="AJ110">
        <v>5.1216644388767198E-2</v>
      </c>
      <c r="AK110">
        <v>4.0090202468332801E-2</v>
      </c>
      <c r="AL110">
        <v>0.95883706973438598</v>
      </c>
      <c r="AM110">
        <v>753.79777597416899</v>
      </c>
      <c r="AN110">
        <v>-8.18580243484584</v>
      </c>
      <c r="AO110">
        <v>0.99301879685487604</v>
      </c>
      <c r="AP110">
        <v>44</v>
      </c>
      <c r="AQ110">
        <v>0.95883706973438598</v>
      </c>
      <c r="AR110">
        <v>0.99301879685487604</v>
      </c>
      <c r="AS110">
        <v>2</v>
      </c>
      <c r="AT110">
        <v>1</v>
      </c>
      <c r="AU110">
        <v>5</v>
      </c>
      <c r="AV110">
        <v>6</v>
      </c>
      <c r="AW110">
        <v>0.92</v>
      </c>
      <c r="AX110">
        <v>1.08</v>
      </c>
      <c r="AY110">
        <v>2</v>
      </c>
      <c r="AZ110">
        <v>2222</v>
      </c>
      <c r="BA110">
        <v>0.17391304347826089</v>
      </c>
      <c r="BB110">
        <v>0.90426526463065904</v>
      </c>
      <c r="BC110">
        <v>31000</v>
      </c>
      <c r="BD110">
        <v>133758.42000000001</v>
      </c>
      <c r="BE110">
        <v>2971365</v>
      </c>
      <c r="BF110">
        <v>2517175</v>
      </c>
      <c r="BG110">
        <v>4.5015815963370377E-2</v>
      </c>
      <c r="BH110">
        <v>5.3138307825240601E-2</v>
      </c>
      <c r="BI110">
        <v>1195.5899999999999</v>
      </c>
      <c r="BJ110">
        <v>272.67500000000001</v>
      </c>
      <c r="BK110">
        <v>560.12599999999998</v>
      </c>
      <c r="BL110">
        <v>3318.2890000000002</v>
      </c>
      <c r="BM110">
        <v>756.8</v>
      </c>
      <c r="BN110">
        <v>0.36030315623503556</v>
      </c>
      <c r="BO110">
        <v>44.7</v>
      </c>
      <c r="BP110">
        <v>26.6</v>
      </c>
      <c r="BQ110">
        <v>37</v>
      </c>
      <c r="BR110">
        <v>18.899999999999999</v>
      </c>
      <c r="BS110">
        <v>6.4</v>
      </c>
      <c r="BT110">
        <v>1.1111111111111112</v>
      </c>
      <c r="BU110">
        <v>1.0987068685104397</v>
      </c>
      <c r="BV110">
        <v>1.0341804961020258</v>
      </c>
      <c r="BW110">
        <v>1.0382179528689244</v>
      </c>
      <c r="BX110">
        <v>1.0623937239694843</v>
      </c>
      <c r="BY110">
        <v>1.0582622516537741</v>
      </c>
      <c r="BZ110">
        <v>0.80252250317158791</v>
      </c>
      <c r="CA110">
        <v>0.79870122261993326</v>
      </c>
      <c r="CB110">
        <v>0.7751879407889638</v>
      </c>
      <c r="CC110">
        <v>1.0313345481590976</v>
      </c>
      <c r="CD110">
        <v>1.0264478502644785</v>
      </c>
      <c r="CE110">
        <v>0.77812157959523898</v>
      </c>
      <c r="CF110">
        <v>0.98026315789473684</v>
      </c>
      <c r="CG110">
        <v>0.98154981549815501</v>
      </c>
      <c r="CH110">
        <v>1</v>
      </c>
      <c r="CI110">
        <v>1.0161290322580643</v>
      </c>
      <c r="CJ110">
        <v>1</v>
      </c>
    </row>
    <row r="111" spans="1:88">
      <c r="A111">
        <v>5</v>
      </c>
      <c r="B111">
        <v>1038.2665525192699</v>
      </c>
      <c r="C111">
        <v>3.6681880856740001</v>
      </c>
      <c r="D111">
        <v>3.6910194604852902</v>
      </c>
      <c r="E111">
        <v>3.6634006464847899</v>
      </c>
      <c r="F111" s="1">
        <v>7.6597667418319801E-4</v>
      </c>
      <c r="G111" s="1">
        <v>7.2685282664534403E-4</v>
      </c>
      <c r="H111">
        <v>3.2706168277087202</v>
      </c>
      <c r="I111">
        <v>3.2682603870227398</v>
      </c>
      <c r="J111">
        <v>3.2514843791505998</v>
      </c>
      <c r="K111">
        <v>2.2738908254913101E-3</v>
      </c>
      <c r="L111">
        <v>2.7695782786067501E-3</v>
      </c>
      <c r="M111">
        <v>0.89637936949345898</v>
      </c>
      <c r="N111">
        <v>0.89620998137961905</v>
      </c>
      <c r="O111" s="1">
        <v>0.89499604155331103</v>
      </c>
      <c r="P111" s="1">
        <v>1.3584862950173E-5</v>
      </c>
      <c r="Q111" s="1">
        <v>1.6967964492910599E-5</v>
      </c>
      <c r="R111">
        <v>0.39757125796528398</v>
      </c>
      <c r="S111">
        <v>0.42275907346254898</v>
      </c>
      <c r="T111">
        <v>0.41191626733418701</v>
      </c>
      <c r="U111" s="1">
        <v>6.6353062938237896E-4</v>
      </c>
      <c r="V111" s="1">
        <v>8.8298383417075802E-4</v>
      </c>
      <c r="W111">
        <v>0.10362063050654099</v>
      </c>
      <c r="X111">
        <v>0.10379001862038099</v>
      </c>
      <c r="Y111" s="1">
        <v>0.105003958446689</v>
      </c>
      <c r="Z111" s="1">
        <v>1.35848629501729E-5</v>
      </c>
      <c r="AA111" s="1">
        <v>1.6967964492910501E-5</v>
      </c>
      <c r="AB111">
        <v>0.219333556709256</v>
      </c>
      <c r="AC111">
        <v>0.21433860204465699</v>
      </c>
      <c r="AD111">
        <v>0.23168983689592301</v>
      </c>
      <c r="AE111">
        <v>1.19105957293896E-4</v>
      </c>
      <c r="AF111">
        <v>1.01623810642187E-4</v>
      </c>
      <c r="AG111">
        <v>-3.3620206482390502E-2</v>
      </c>
      <c r="AH111">
        <v>-8.7962710534096697E-2</v>
      </c>
      <c r="AI111">
        <v>5.8786013634946697E-2</v>
      </c>
      <c r="AJ111">
        <v>1.8033988545131999E-2</v>
      </c>
      <c r="AK111">
        <v>1.5204855807930099E-2</v>
      </c>
      <c r="AL111">
        <v>0.962449567915307</v>
      </c>
      <c r="AM111">
        <v>635.88131983012795</v>
      </c>
      <c r="AN111">
        <v>-22.1316273673552</v>
      </c>
      <c r="AO111">
        <v>0.98104514061041403</v>
      </c>
      <c r="AP111">
        <v>49</v>
      </c>
      <c r="AQ111">
        <v>0.962449567915307</v>
      </c>
      <c r="AR111">
        <v>0.98104514061041403</v>
      </c>
      <c r="AS111">
        <v>2</v>
      </c>
      <c r="AT111">
        <v>1</v>
      </c>
      <c r="AU111">
        <v>1</v>
      </c>
      <c r="AV111">
        <v>2</v>
      </c>
      <c r="AW111">
        <v>0.94</v>
      </c>
      <c r="AX111">
        <v>1.08</v>
      </c>
      <c r="AY111">
        <v>2</v>
      </c>
      <c r="AZ111">
        <v>2222</v>
      </c>
      <c r="BA111">
        <v>0.14893617021276609</v>
      </c>
      <c r="BB111">
        <v>0.87967723266131403</v>
      </c>
      <c r="BC111">
        <v>25500</v>
      </c>
      <c r="BD111">
        <v>62761.19</v>
      </c>
      <c r="BE111">
        <v>1603253</v>
      </c>
      <c r="BF111">
        <v>1351290</v>
      </c>
      <c r="BG111">
        <v>3.9146154724176409E-2</v>
      </c>
      <c r="BH111">
        <v>4.6445389220670617E-2</v>
      </c>
      <c r="BI111">
        <v>426.56</v>
      </c>
      <c r="BJ111">
        <v>162.84800000000001</v>
      </c>
      <c r="BK111">
        <v>340.18700000000001</v>
      </c>
      <c r="BL111">
        <v>598.13099999999997</v>
      </c>
      <c r="BM111">
        <v>228.3</v>
      </c>
      <c r="BN111">
        <v>0.71315481056825347</v>
      </c>
      <c r="BO111">
        <v>38.4</v>
      </c>
      <c r="BP111">
        <v>20.5</v>
      </c>
      <c r="BQ111">
        <v>31.7</v>
      </c>
      <c r="BR111">
        <v>13.8</v>
      </c>
      <c r="BS111">
        <v>4.5999999999999996</v>
      </c>
      <c r="BT111">
        <v>1.1233480176211454</v>
      </c>
      <c r="BU111">
        <v>1.0965723677738937</v>
      </c>
      <c r="BV111">
        <v>1.033200922323027</v>
      </c>
      <c r="BW111">
        <v>1.0410081514014387</v>
      </c>
      <c r="BX111">
        <v>1.0613350647310531</v>
      </c>
      <c r="BY111">
        <v>1.0533753902864764</v>
      </c>
      <c r="BZ111">
        <v>0.86032956172727459</v>
      </c>
      <c r="CA111">
        <v>0.8620081834879868</v>
      </c>
      <c r="CB111">
        <v>0.83377736166291272</v>
      </c>
      <c r="CC111">
        <v>1.1399268167178058</v>
      </c>
      <c r="CD111">
        <v>1.142071035517759</v>
      </c>
      <c r="CE111">
        <v>0.75477632886223633</v>
      </c>
      <c r="CF111">
        <v>1.032258064516129</v>
      </c>
      <c r="CG111">
        <v>1.0148514851485149</v>
      </c>
      <c r="CH111">
        <v>1.0393442622950819</v>
      </c>
      <c r="CI111">
        <v>1.0222222222222224</v>
      </c>
      <c r="CJ111">
        <v>1.0454545454545452</v>
      </c>
    </row>
    <row r="112" spans="1:88">
      <c r="A112">
        <v>5</v>
      </c>
      <c r="B112">
        <v>824.14647339815804</v>
      </c>
      <c r="C112">
        <v>3.4074401026668002</v>
      </c>
      <c r="D112">
        <v>3.4631327432691701</v>
      </c>
      <c r="E112">
        <v>3.47588298463759</v>
      </c>
      <c r="F112" s="1">
        <v>1.0113737628320101E-3</v>
      </c>
      <c r="G112" s="1">
        <v>8.8686606696326495E-4</v>
      </c>
      <c r="H112">
        <v>2.8993277917968401</v>
      </c>
      <c r="I112">
        <v>2.9752093858030602</v>
      </c>
      <c r="J112">
        <v>2.8952800514263299</v>
      </c>
      <c r="K112">
        <v>3.3360089761984902E-3</v>
      </c>
      <c r="L112">
        <v>3.0108605721802699E-3</v>
      </c>
      <c r="M112">
        <v>0.865965879976625</v>
      </c>
      <c r="N112">
        <v>0.87283349615986405</v>
      </c>
      <c r="O112" s="1">
        <v>0.86558929510890303</v>
      </c>
      <c r="P112" s="1">
        <v>3.3072690251014899E-5</v>
      </c>
      <c r="Q112" s="1">
        <v>2.9778343711422E-5</v>
      </c>
      <c r="R112">
        <v>0.50811231086995201</v>
      </c>
      <c r="S112">
        <v>0.48792335746610599</v>
      </c>
      <c r="T112">
        <v>0.58060293321126499</v>
      </c>
      <c r="U112" s="1">
        <v>1.1245625870592499E-3</v>
      </c>
      <c r="V112" s="1">
        <v>1.0098292416556101E-3</v>
      </c>
      <c r="W112">
        <v>0.134034120023375</v>
      </c>
      <c r="X112">
        <v>0.127166503840136</v>
      </c>
      <c r="Y112" s="1">
        <v>0.13441070489109699</v>
      </c>
      <c r="Z112" s="1">
        <v>3.3072690251015197E-5</v>
      </c>
      <c r="AA112" s="1">
        <v>2.9778343711422302E-5</v>
      </c>
      <c r="AB112">
        <v>0.32171109083301502</v>
      </c>
      <c r="AC112">
        <v>0.245973199446718</v>
      </c>
      <c r="AD112" s="1">
        <v>0.28317532229922998</v>
      </c>
      <c r="AE112" s="1">
        <v>9.2862196905892802E-5</v>
      </c>
      <c r="AF112" s="1">
        <v>8.6119923150021398E-5</v>
      </c>
      <c r="AG112">
        <v>0.60261815687729503</v>
      </c>
      <c r="AH112">
        <v>0.191981792580424</v>
      </c>
      <c r="AI112">
        <v>0.58391206924643102</v>
      </c>
      <c r="AJ112">
        <v>1.21240435238618E-2</v>
      </c>
      <c r="AK112">
        <v>1.0665288024186899E-2</v>
      </c>
      <c r="AL112">
        <v>0.967628278702932</v>
      </c>
      <c r="AM112">
        <v>213.67684508337601</v>
      </c>
      <c r="AN112">
        <v>-8.9064674251298506</v>
      </c>
      <c r="AO112">
        <v>0.99180692889964395</v>
      </c>
      <c r="AP112">
        <v>43</v>
      </c>
      <c r="AQ112">
        <v>0.967628278702932</v>
      </c>
      <c r="AR112">
        <v>0.99180692889964395</v>
      </c>
      <c r="AS112">
        <v>2</v>
      </c>
      <c r="AT112">
        <v>1</v>
      </c>
      <c r="AU112">
        <v>5</v>
      </c>
      <c r="AV112">
        <v>4</v>
      </c>
      <c r="AW112">
        <v>0.94</v>
      </c>
      <c r="AX112">
        <v>1.08</v>
      </c>
      <c r="AY112">
        <v>2</v>
      </c>
      <c r="AZ112">
        <v>2222</v>
      </c>
      <c r="BA112">
        <v>0.14893617021276609</v>
      </c>
      <c r="BB112">
        <v>0.81714661570369096</v>
      </c>
      <c r="BC112">
        <v>28700</v>
      </c>
      <c r="BD112">
        <v>54734.239999999998</v>
      </c>
      <c r="BE112">
        <v>1418557</v>
      </c>
      <c r="BF112">
        <v>1207551</v>
      </c>
      <c r="BG112">
        <v>3.8584448844847262E-2</v>
      </c>
      <c r="BH112">
        <v>4.5326648729536061E-2</v>
      </c>
      <c r="BI112">
        <v>601.99</v>
      </c>
      <c r="BJ112">
        <v>291.46199999999999</v>
      </c>
      <c r="BK112">
        <v>599.17399999999998</v>
      </c>
      <c r="BL112">
        <v>920.64800000000002</v>
      </c>
      <c r="BM112">
        <v>445.7</v>
      </c>
      <c r="BN112">
        <v>0.6538764001007985</v>
      </c>
      <c r="BO112">
        <v>35</v>
      </c>
      <c r="BP112">
        <v>18.2</v>
      </c>
      <c r="BQ112">
        <v>29.1</v>
      </c>
      <c r="BR112">
        <v>12.2</v>
      </c>
      <c r="BS112">
        <v>4.2</v>
      </c>
      <c r="BT112">
        <v>1.12109375</v>
      </c>
      <c r="BU112">
        <v>1.0958198502008381</v>
      </c>
      <c r="BV112">
        <v>1.0400229624323756</v>
      </c>
      <c r="BW112">
        <v>1.0468464594677303</v>
      </c>
      <c r="BX112">
        <v>1.0536496690784272</v>
      </c>
      <c r="BY112">
        <v>1.0467818277362357</v>
      </c>
      <c r="BZ112">
        <v>1.2444494976640343</v>
      </c>
      <c r="CA112">
        <v>1.2487125658712137</v>
      </c>
      <c r="CB112">
        <v>1.2448221917051188</v>
      </c>
      <c r="CC112">
        <v>1.2273719265641645</v>
      </c>
      <c r="CD112">
        <v>1.231555678364189</v>
      </c>
      <c r="CE112">
        <v>1.0139310693039987</v>
      </c>
      <c r="CF112">
        <v>0.95890410958904104</v>
      </c>
      <c r="CG112">
        <v>0.87922705314009664</v>
      </c>
      <c r="CH112">
        <v>1.0139372822299653</v>
      </c>
      <c r="CI112">
        <v>0.94573643410852704</v>
      </c>
      <c r="CJ112">
        <v>0.91304347826086962</v>
      </c>
    </row>
    <row r="113" spans="1:88">
      <c r="A113">
        <v>5</v>
      </c>
      <c r="B113">
        <v>1422.9365089025</v>
      </c>
      <c r="C113">
        <v>3.5525747990642502</v>
      </c>
      <c r="D113">
        <v>3.56718636808387</v>
      </c>
      <c r="E113">
        <v>3.5334526195493101</v>
      </c>
      <c r="F113" s="1">
        <v>1.4160745087900099E-3</v>
      </c>
      <c r="G113">
        <v>2.1400320039256398E-3</v>
      </c>
      <c r="H113">
        <v>3.0574175487347302</v>
      </c>
      <c r="I113">
        <v>3.0475118015856899</v>
      </c>
      <c r="J113">
        <v>3.0368340708458001</v>
      </c>
      <c r="K113">
        <v>4.8506906998194198E-3</v>
      </c>
      <c r="L113">
        <v>6.5467163633042098E-3</v>
      </c>
      <c r="M113">
        <v>0.87987715526441201</v>
      </c>
      <c r="N113">
        <v>0.879049536889568</v>
      </c>
      <c r="O113" s="1">
        <v>0.87815103268951</v>
      </c>
      <c r="P113" s="1">
        <v>4.0303115509936397E-5</v>
      </c>
      <c r="Q113" s="1">
        <v>5.7097995340980602E-5</v>
      </c>
      <c r="R113">
        <v>0.49515725032951602</v>
      </c>
      <c r="S113">
        <v>0.519674566498181</v>
      </c>
      <c r="T113">
        <v>0.49661854870351002</v>
      </c>
      <c r="U113" s="1">
        <v>1.12776999056992E-3</v>
      </c>
      <c r="V113" s="1">
        <v>1.2939235360516299E-3</v>
      </c>
      <c r="W113">
        <v>0.120122844735588</v>
      </c>
      <c r="X113">
        <v>0.120950463110432</v>
      </c>
      <c r="Y113" s="1">
        <v>0.12184896731049</v>
      </c>
      <c r="Z113" s="1">
        <v>4.0303115509936601E-5</v>
      </c>
      <c r="AA113" s="1">
        <v>5.7097995340980602E-5</v>
      </c>
      <c r="AB113">
        <v>0.25669614498031901</v>
      </c>
      <c r="AC113">
        <v>0.25183350932858101</v>
      </c>
      <c r="AD113">
        <v>0.285260664994755</v>
      </c>
      <c r="AE113">
        <v>1.20076312687062E-4</v>
      </c>
      <c r="AF113">
        <v>1.7303542994860101E-4</v>
      </c>
      <c r="AG113">
        <v>0.250411750471837</v>
      </c>
      <c r="AH113">
        <v>0.176123045468558</v>
      </c>
      <c r="AI113">
        <v>0.36674887189052502</v>
      </c>
      <c r="AJ113">
        <v>2.4301161672919E-2</v>
      </c>
      <c r="AK113">
        <v>3.9978628871769901E-2</v>
      </c>
      <c r="AL113">
        <v>0.94453657191872697</v>
      </c>
      <c r="AM113">
        <v>1246.2413470940201</v>
      </c>
      <c r="AN113">
        <v>-15.1787871894332</v>
      </c>
      <c r="AO113">
        <v>0.99053493310798701</v>
      </c>
      <c r="AP113">
        <v>45</v>
      </c>
      <c r="AQ113">
        <v>0.94453657191872697</v>
      </c>
      <c r="AR113">
        <v>0.9905349331079869</v>
      </c>
      <c r="AS113">
        <v>2</v>
      </c>
      <c r="AT113">
        <v>1</v>
      </c>
      <c r="AU113">
        <v>6</v>
      </c>
      <c r="AV113">
        <v>6</v>
      </c>
      <c r="AW113">
        <v>0.93</v>
      </c>
      <c r="AX113">
        <v>1.05</v>
      </c>
      <c r="AY113">
        <v>2</v>
      </c>
      <c r="AZ113">
        <v>2222</v>
      </c>
      <c r="BA113">
        <v>0.12903225806451613</v>
      </c>
      <c r="BB113">
        <v>0.85195172523138096</v>
      </c>
      <c r="BC113">
        <v>26000</v>
      </c>
      <c r="BD113">
        <v>90355.66</v>
      </c>
      <c r="BE113">
        <v>2386743</v>
      </c>
      <c r="BF113">
        <v>2049069</v>
      </c>
      <c r="BG113">
        <v>3.7857305960465791E-2</v>
      </c>
      <c r="BH113">
        <v>4.4095957725191294E-2</v>
      </c>
      <c r="BI113">
        <v>740.02</v>
      </c>
      <c r="BJ113">
        <v>197.75200000000001</v>
      </c>
      <c r="BK113">
        <v>421.56799999999998</v>
      </c>
      <c r="BL113">
        <v>1329.222</v>
      </c>
      <c r="BM113">
        <v>355.2</v>
      </c>
      <c r="BN113">
        <v>0.55673168214188451</v>
      </c>
      <c r="BO113">
        <v>35.700000000000003</v>
      </c>
      <c r="BP113">
        <v>17.8</v>
      </c>
      <c r="BQ113">
        <v>29.9</v>
      </c>
      <c r="BR113">
        <v>12</v>
      </c>
      <c r="BS113">
        <v>4.0999999999999996</v>
      </c>
      <c r="BT113">
        <v>1.1111111111111112</v>
      </c>
      <c r="BU113">
        <v>1.0784256997511958</v>
      </c>
      <c r="BV113">
        <v>1.0276465393602587</v>
      </c>
      <c r="BW113">
        <v>1.0320737991024433</v>
      </c>
      <c r="BX113">
        <v>1.0494130602751299</v>
      </c>
      <c r="BY113">
        <v>1.0449114207618322</v>
      </c>
      <c r="BZ113">
        <v>1.0621940891931847</v>
      </c>
      <c r="CA113">
        <v>1.0720066786289295</v>
      </c>
      <c r="CB113">
        <v>1.0605004050131064</v>
      </c>
      <c r="CC113">
        <v>1.0423692727296967</v>
      </c>
      <c r="CD113">
        <v>1.0521327014218009</v>
      </c>
      <c r="CE113">
        <v>1.0188892305887576</v>
      </c>
      <c r="CF113">
        <v>1.022922636103152</v>
      </c>
      <c r="CG113">
        <v>0.96739130434782616</v>
      </c>
      <c r="CH113">
        <v>1.0418118466898953</v>
      </c>
      <c r="CI113">
        <v>0.99173553719008267</v>
      </c>
      <c r="CJ113">
        <v>1.0512820512820513</v>
      </c>
    </row>
    <row r="114" spans="1:88">
      <c r="A114">
        <v>5</v>
      </c>
      <c r="B114">
        <v>1696.0461745021601</v>
      </c>
      <c r="C114">
        <v>3.6630197248452498</v>
      </c>
      <c r="D114">
        <v>3.6911617339215601</v>
      </c>
      <c r="E114">
        <v>3.6706123201925598</v>
      </c>
      <c r="F114" s="1">
        <v>9.4861245776974501E-4</v>
      </c>
      <c r="G114" s="1">
        <v>7.0564580096219704E-4</v>
      </c>
      <c r="H114">
        <v>3.25542258832182</v>
      </c>
      <c r="I114">
        <v>3.3102980093209902</v>
      </c>
      <c r="J114">
        <v>3.2909481369906102</v>
      </c>
      <c r="K114" s="1">
        <v>1.67294774754894E-3</v>
      </c>
      <c r="L114" s="1">
        <v>1.36758265934458E-3</v>
      </c>
      <c r="M114">
        <v>0.89528228614312</v>
      </c>
      <c r="N114">
        <v>0.89919060587210198</v>
      </c>
      <c r="O114" s="1">
        <v>0.89782941110526204</v>
      </c>
      <c r="P114" s="1">
        <v>1.09292932792553E-5</v>
      </c>
      <c r="Q114" s="1">
        <v>8.9284507262191295E-6</v>
      </c>
      <c r="R114">
        <v>0.40759713652342799</v>
      </c>
      <c r="S114">
        <v>0.380863724600566</v>
      </c>
      <c r="T114">
        <v>0.379664183201948</v>
      </c>
      <c r="U114" s="1">
        <v>3.1755009834170901E-4</v>
      </c>
      <c r="V114" s="1">
        <v>4.5774812668011199E-4</v>
      </c>
      <c r="W114">
        <v>0.10471771385688</v>
      </c>
      <c r="X114">
        <v>0.10080939412789799</v>
      </c>
      <c r="Y114" s="1">
        <v>0.102170588894738</v>
      </c>
      <c r="Z114" s="1">
        <v>1.09292932792553E-5</v>
      </c>
      <c r="AA114" s="1">
        <v>8.9284507262191193E-6</v>
      </c>
      <c r="AB114">
        <v>0.23253873173039999</v>
      </c>
      <c r="AC114">
        <v>0.22367598101010999</v>
      </c>
      <c r="AD114">
        <v>0.226367475694051</v>
      </c>
      <c r="AE114">
        <v>1.46822675269173E-4</v>
      </c>
      <c r="AF114">
        <v>1.1181997219880601E-4</v>
      </c>
      <c r="AG114">
        <v>2.5587296512419599E-2</v>
      </c>
      <c r="AH114">
        <v>3.4428365785508501E-2</v>
      </c>
      <c r="AI114">
        <v>6.4141866661674304E-2</v>
      </c>
      <c r="AJ114">
        <v>2.8870606959975901E-2</v>
      </c>
      <c r="AK114">
        <v>2.3120174532077601E-2</v>
      </c>
      <c r="AL114">
        <v>0.967476529886791</v>
      </c>
      <c r="AM114">
        <v>545.72002519680905</v>
      </c>
      <c r="AN114">
        <v>-13.2049589486538</v>
      </c>
      <c r="AO114">
        <v>0.99176804145118103</v>
      </c>
      <c r="AP114">
        <v>43</v>
      </c>
      <c r="AQ114">
        <v>0.967476529886791</v>
      </c>
      <c r="AR114">
        <v>0.99176804145118125</v>
      </c>
      <c r="AS114">
        <v>2</v>
      </c>
      <c r="AT114">
        <v>1</v>
      </c>
      <c r="AU114">
        <v>5</v>
      </c>
      <c r="AV114">
        <v>4</v>
      </c>
      <c r="AW114">
        <v>0.92</v>
      </c>
      <c r="AX114">
        <v>1.06</v>
      </c>
      <c r="AY114">
        <v>2</v>
      </c>
      <c r="AZ114">
        <v>2222</v>
      </c>
      <c r="BA114">
        <v>0.15217391304347827</v>
      </c>
      <c r="BB114">
        <v>0.87843779530285804</v>
      </c>
      <c r="BC114" t="s">
        <v>213</v>
      </c>
      <c r="BD114" t="s">
        <v>213</v>
      </c>
      <c r="BE114" t="s">
        <v>213</v>
      </c>
      <c r="BF114" t="s">
        <v>213</v>
      </c>
      <c r="BG114" t="s">
        <v>213</v>
      </c>
      <c r="BH114" t="s">
        <v>213</v>
      </c>
      <c r="BI114" t="s">
        <v>213</v>
      </c>
      <c r="BJ114" t="s">
        <v>213</v>
      </c>
      <c r="BK114" t="s">
        <v>213</v>
      </c>
      <c r="BL114" t="s">
        <v>213</v>
      </c>
      <c r="BM114" t="s">
        <v>213</v>
      </c>
      <c r="BN114" t="s">
        <v>213</v>
      </c>
      <c r="BO114" t="s">
        <v>213</v>
      </c>
      <c r="BP114" t="s">
        <v>213</v>
      </c>
      <c r="BQ114" t="s">
        <v>213</v>
      </c>
      <c r="BR114" t="s">
        <v>213</v>
      </c>
      <c r="BS114" t="s">
        <v>213</v>
      </c>
      <c r="BU114" t="s">
        <v>213</v>
      </c>
      <c r="BV114" t="s">
        <v>213</v>
      </c>
      <c r="BW114" t="s">
        <v>213</v>
      </c>
      <c r="BX114" t="s">
        <v>213</v>
      </c>
      <c r="BY114" t="s">
        <v>213</v>
      </c>
      <c r="BZ114" t="s">
        <v>213</v>
      </c>
      <c r="CA114" t="s">
        <v>213</v>
      </c>
      <c r="CB114" t="s">
        <v>213</v>
      </c>
      <c r="CC114" t="s">
        <v>213</v>
      </c>
      <c r="CD114" t="s">
        <v>213</v>
      </c>
      <c r="CE114" t="s">
        <v>213</v>
      </c>
      <c r="CF114" t="s">
        <v>213</v>
      </c>
      <c r="CG114" t="s">
        <v>213</v>
      </c>
      <c r="CH114" t="s">
        <v>213</v>
      </c>
      <c r="CI114" t="s">
        <v>213</v>
      </c>
      <c r="CJ114" t="s">
        <v>213</v>
      </c>
    </row>
    <row r="115" spans="1:88">
      <c r="A115">
        <v>5</v>
      </c>
      <c r="B115">
        <v>399.56700744498102</v>
      </c>
      <c r="C115">
        <v>3.6135445859353901</v>
      </c>
      <c r="D115">
        <v>3.6805077040866898</v>
      </c>
      <c r="E115">
        <v>3.5018029745112602</v>
      </c>
      <c r="F115" s="1">
        <v>1.19296191118417E-3</v>
      </c>
      <c r="G115" s="1">
        <v>1.10668490824429E-3</v>
      </c>
      <c r="H115">
        <v>3.2404170421425</v>
      </c>
      <c r="I115">
        <v>3.31970606361112</v>
      </c>
      <c r="J115">
        <v>3.1499518181583399</v>
      </c>
      <c r="K115">
        <v>2.1653216899187198E-3</v>
      </c>
      <c r="L115">
        <v>2.0094942684489099E-3</v>
      </c>
      <c r="M115">
        <v>0.89418742778407501</v>
      </c>
      <c r="N115">
        <v>0.89984586185767002</v>
      </c>
      <c r="O115" s="1">
        <v>0.88733992971597397</v>
      </c>
      <c r="P115" s="1">
        <v>1.3907278973360599E-5</v>
      </c>
      <c r="Q115" s="1">
        <v>1.2874611878787999E-5</v>
      </c>
      <c r="R115">
        <v>0.37312754379288698</v>
      </c>
      <c r="S115">
        <v>0.360801640475574</v>
      </c>
      <c r="T115">
        <v>0.35185115635291198</v>
      </c>
      <c r="U115" s="1">
        <v>4.2703715721226102E-4</v>
      </c>
      <c r="V115" s="1">
        <v>5.4370134398932395E-4</v>
      </c>
      <c r="W115">
        <v>0.10581257221592499</v>
      </c>
      <c r="X115">
        <v>0.10015413814233</v>
      </c>
      <c r="Y115" s="1">
        <v>0.112660070284026</v>
      </c>
      <c r="Z115" s="1">
        <v>1.3907278973360699E-5</v>
      </c>
      <c r="AA115" s="1">
        <v>1.2874611878787999E-5</v>
      </c>
      <c r="AB115">
        <v>0.218182113606669</v>
      </c>
      <c r="AC115">
        <v>0.18502082506779</v>
      </c>
      <c r="AD115">
        <v>0.27228422644832601</v>
      </c>
      <c r="AE115">
        <v>1.4172515649366299E-4</v>
      </c>
      <c r="AF115">
        <v>1.3551064719178799E-4</v>
      </c>
      <c r="AG115">
        <v>-6.7313819833882599E-2</v>
      </c>
      <c r="AH115">
        <v>-0.23871118744258801</v>
      </c>
      <c r="AI115">
        <v>0.48426268214436402</v>
      </c>
      <c r="AJ115">
        <v>3.3332514212944898E-2</v>
      </c>
      <c r="AK115">
        <v>3.3665173398609798E-2</v>
      </c>
      <c r="AL115">
        <v>0.95990704397556204</v>
      </c>
      <c r="AM115">
        <v>38.864325177328901</v>
      </c>
      <c r="AN115">
        <v>-2.5795368636878999</v>
      </c>
      <c r="AO115">
        <v>0.99320339736031804</v>
      </c>
      <c r="AP115">
        <v>43</v>
      </c>
      <c r="AQ115">
        <v>0.93</v>
      </c>
      <c r="AR115">
        <v>0.99276919966021693</v>
      </c>
      <c r="AS115">
        <v>2</v>
      </c>
      <c r="AT115">
        <v>1</v>
      </c>
      <c r="AU115">
        <v>5</v>
      </c>
      <c r="AV115">
        <v>10</v>
      </c>
      <c r="AW115">
        <v>0.98</v>
      </c>
      <c r="AX115">
        <v>1.06</v>
      </c>
      <c r="AY115">
        <v>2</v>
      </c>
      <c r="AZ115">
        <v>2222</v>
      </c>
      <c r="BA115">
        <v>8.1632653061224567E-2</v>
      </c>
      <c r="BB115">
        <v>0.86657304020708303</v>
      </c>
      <c r="BC115">
        <v>28900</v>
      </c>
      <c r="BD115">
        <v>28210.9</v>
      </c>
      <c r="BE115">
        <v>713599</v>
      </c>
      <c r="BF115">
        <v>618321</v>
      </c>
      <c r="BG115">
        <v>3.9533267283166036E-2</v>
      </c>
      <c r="BH115">
        <v>4.5625007075612831E-2</v>
      </c>
      <c r="BI115">
        <v>164.57</v>
      </c>
      <c r="BJ115" t="s">
        <v>213</v>
      </c>
      <c r="BK115" t="s">
        <v>213</v>
      </c>
      <c r="BL115">
        <v>309.303</v>
      </c>
      <c r="BM115">
        <v>296.5</v>
      </c>
      <c r="BN115">
        <v>0.53206726090597245</v>
      </c>
      <c r="BO115">
        <v>34.5</v>
      </c>
      <c r="BP115">
        <v>16.100000000000001</v>
      </c>
      <c r="BQ115">
        <v>30.2</v>
      </c>
      <c r="BR115">
        <v>11.8</v>
      </c>
      <c r="BS115">
        <v>4.4000000000000004</v>
      </c>
      <c r="BT115">
        <v>1.1201550387596899</v>
      </c>
      <c r="BU115">
        <v>1.085265442996145</v>
      </c>
      <c r="BV115">
        <v>1.0051737786755239</v>
      </c>
      <c r="BW115">
        <v>1.0190620596451616</v>
      </c>
      <c r="BX115">
        <v>1.0796794206332703</v>
      </c>
      <c r="BY115">
        <v>1.0649650163347613</v>
      </c>
      <c r="BZ115">
        <v>0.99114671163575041</v>
      </c>
      <c r="CC115">
        <v>1.113209380668567</v>
      </c>
      <c r="CD115">
        <v>1.1273764258555132</v>
      </c>
      <c r="CE115" t="s">
        <v>213</v>
      </c>
      <c r="CF115">
        <v>0.97733711048158645</v>
      </c>
      <c r="CG115">
        <v>0.82564102564102571</v>
      </c>
      <c r="CH115">
        <v>1.0559440559440558</v>
      </c>
      <c r="CI115">
        <v>0.92913385826771666</v>
      </c>
      <c r="CJ115">
        <v>1.0232558139534884</v>
      </c>
    </row>
    <row r="116" spans="1:88">
      <c r="A116">
        <v>5</v>
      </c>
      <c r="B116">
        <v>1694.9913322723301</v>
      </c>
      <c r="C116">
        <v>3.6757704628248402</v>
      </c>
      <c r="D116">
        <v>3.69264382003281</v>
      </c>
      <c r="E116">
        <v>3.6513321299682899</v>
      </c>
      <c r="F116" s="1">
        <v>2.7615264367056899E-4</v>
      </c>
      <c r="G116" s="1">
        <v>3.3783550554623598E-4</v>
      </c>
      <c r="H116">
        <v>3.3182202783756698</v>
      </c>
      <c r="I116">
        <v>3.3748192508860702</v>
      </c>
      <c r="J116">
        <v>3.30329116231069</v>
      </c>
      <c r="K116" s="1">
        <v>4.3216676998216098E-4</v>
      </c>
      <c r="L116" s="1">
        <v>5.1258620337721599E-4</v>
      </c>
      <c r="M116">
        <v>0.89974266319969798</v>
      </c>
      <c r="N116">
        <v>0.90359974659158604</v>
      </c>
      <c r="O116" s="1">
        <v>0.89869980631388402</v>
      </c>
      <c r="P116" s="1">
        <v>2.5142890577759099E-6</v>
      </c>
      <c r="Q116" s="1">
        <v>2.9623813874593402E-6</v>
      </c>
      <c r="R116">
        <v>0.35755018444916897</v>
      </c>
      <c r="S116">
        <v>0.31782456914673901</v>
      </c>
      <c r="T116">
        <v>0.348040967657607</v>
      </c>
      <c r="U116" s="1">
        <v>2.0179951057096001E-4</v>
      </c>
      <c r="V116" s="1">
        <v>1.61820586313267E-4</v>
      </c>
      <c r="W116">
        <v>0.10025733680030199</v>
      </c>
      <c r="X116">
        <v>9.6400253408414099E-2</v>
      </c>
      <c r="Y116" s="1">
        <v>0.10130019368611599</v>
      </c>
      <c r="Z116" s="1">
        <v>2.5142890577759002E-6</v>
      </c>
      <c r="AA116" s="1">
        <v>2.9623813874593199E-6</v>
      </c>
      <c r="AB116">
        <v>0.26201090503947899</v>
      </c>
      <c r="AC116">
        <v>0.25178739892747998</v>
      </c>
      <c r="AD116" s="1">
        <v>0.253784865323678</v>
      </c>
      <c r="AE116" s="1">
        <v>3.1466519627189299E-5</v>
      </c>
      <c r="AF116" s="1">
        <v>4.1578536402945601E-5</v>
      </c>
      <c r="AG116">
        <v>0.21630058135206601</v>
      </c>
      <c r="AH116">
        <v>0.23306526022763999</v>
      </c>
      <c r="AI116">
        <v>0.31500055984856501</v>
      </c>
      <c r="AJ116">
        <v>5.9560546608936797E-3</v>
      </c>
      <c r="AK116">
        <v>6.7778050091804E-3</v>
      </c>
      <c r="AL116">
        <v>0.973134545921848</v>
      </c>
      <c r="AM116">
        <v>505.462206693361</v>
      </c>
      <c r="AN116">
        <v>-15.869013816471</v>
      </c>
      <c r="AO116">
        <v>0.99096343510939899</v>
      </c>
      <c r="AP116">
        <v>43</v>
      </c>
      <c r="AQ116">
        <v>0.96</v>
      </c>
      <c r="AR116">
        <v>0.99418525793142221</v>
      </c>
      <c r="AS116">
        <v>2</v>
      </c>
      <c r="AT116">
        <v>1</v>
      </c>
      <c r="AU116">
        <v>5</v>
      </c>
      <c r="AV116">
        <v>7</v>
      </c>
      <c r="AW116">
        <v>0.93</v>
      </c>
      <c r="AX116">
        <v>1.04</v>
      </c>
      <c r="AY116">
        <v>2</v>
      </c>
      <c r="AZ116">
        <v>2222</v>
      </c>
      <c r="BA116">
        <v>0.1182795698924731</v>
      </c>
      <c r="BB116">
        <v>0.88149558122830596</v>
      </c>
      <c r="BC116" t="s">
        <v>213</v>
      </c>
      <c r="BD116" t="s">
        <v>213</v>
      </c>
      <c r="BE116" t="s">
        <v>213</v>
      </c>
      <c r="BF116" t="s">
        <v>213</v>
      </c>
      <c r="BG116" t="s">
        <v>213</v>
      </c>
      <c r="BH116" t="s">
        <v>213</v>
      </c>
      <c r="BI116" t="s">
        <v>213</v>
      </c>
      <c r="BJ116" t="s">
        <v>213</v>
      </c>
      <c r="BK116" t="s">
        <v>213</v>
      </c>
      <c r="BL116" t="s">
        <v>213</v>
      </c>
      <c r="BM116" t="s">
        <v>213</v>
      </c>
      <c r="BN116" t="s">
        <v>213</v>
      </c>
      <c r="BO116" t="s">
        <v>213</v>
      </c>
      <c r="BP116" t="s">
        <v>213</v>
      </c>
      <c r="BQ116" t="s">
        <v>213</v>
      </c>
      <c r="BR116" t="s">
        <v>213</v>
      </c>
      <c r="BS116" t="s">
        <v>213</v>
      </c>
      <c r="BU116" t="s">
        <v>213</v>
      </c>
      <c r="BV116" t="s">
        <v>213</v>
      </c>
      <c r="BW116" t="s">
        <v>213</v>
      </c>
      <c r="BX116" t="s">
        <v>213</v>
      </c>
      <c r="BY116" t="s">
        <v>213</v>
      </c>
      <c r="BZ116" t="s">
        <v>213</v>
      </c>
      <c r="CA116" t="s">
        <v>213</v>
      </c>
      <c r="CB116" t="s">
        <v>213</v>
      </c>
      <c r="CC116" t="s">
        <v>213</v>
      </c>
      <c r="CD116" t="s">
        <v>213</v>
      </c>
      <c r="CE116" t="s">
        <v>213</v>
      </c>
      <c r="CF116" t="s">
        <v>213</v>
      </c>
      <c r="CG116" t="s">
        <v>213</v>
      </c>
      <c r="CH116" t="s">
        <v>213</v>
      </c>
      <c r="CI116" t="s">
        <v>213</v>
      </c>
      <c r="CJ116" t="s">
        <v>213</v>
      </c>
    </row>
    <row r="117" spans="1:88">
      <c r="A117">
        <v>5</v>
      </c>
      <c r="B117">
        <v>967.48243405730705</v>
      </c>
      <c r="C117">
        <v>3.67037491917044</v>
      </c>
      <c r="D117">
        <v>3.6720029049061602</v>
      </c>
      <c r="E117">
        <v>3.7241229639121798</v>
      </c>
      <c r="F117" s="1">
        <v>6.9037008568712498E-4</v>
      </c>
      <c r="G117" s="1">
        <v>9.1893707723806999E-4</v>
      </c>
      <c r="H117">
        <v>3.3874479901538801</v>
      </c>
      <c r="I117">
        <v>3.3360264178383301</v>
      </c>
      <c r="J117">
        <v>3.4048976934722299</v>
      </c>
      <c r="K117" s="1">
        <v>1.21465985052351E-3</v>
      </c>
      <c r="L117" s="1">
        <v>1.70148087483422E-3</v>
      </c>
      <c r="M117">
        <v>0.90443991085624797</v>
      </c>
      <c r="N117">
        <v>0.90097246198880798</v>
      </c>
      <c r="O117" s="1">
        <v>0.90558876861061199</v>
      </c>
      <c r="P117" s="1">
        <v>6.1956301131745098E-6</v>
      </c>
      <c r="Q117" s="1">
        <v>8.3391564992987506E-6</v>
      </c>
      <c r="R117">
        <v>0.28292692901655703</v>
      </c>
      <c r="S117">
        <v>0.33597648706782202</v>
      </c>
      <c r="T117">
        <v>0.31922527043994497</v>
      </c>
      <c r="U117" s="1">
        <v>2.8992570556895999E-4</v>
      </c>
      <c r="V117" s="1">
        <v>3.2252344182121998E-4</v>
      </c>
      <c r="W117">
        <v>9.5560089143752497E-2</v>
      </c>
      <c r="X117">
        <v>9.9027538011192101E-2</v>
      </c>
      <c r="Y117" s="1">
        <v>9.4411231389387701E-2</v>
      </c>
      <c r="Z117" s="1">
        <v>6.1956301131746301E-6</v>
      </c>
      <c r="AA117" s="1">
        <v>8.3391564992988099E-6</v>
      </c>
      <c r="AB117">
        <v>0.22273849034659299</v>
      </c>
      <c r="AC117">
        <v>0.220908319126778</v>
      </c>
      <c r="AD117">
        <v>0.213120090578897</v>
      </c>
      <c r="AE117">
        <v>1.07554077360492E-4</v>
      </c>
      <c r="AF117">
        <v>1.61999231981809E-4</v>
      </c>
      <c r="AG117">
        <v>-1.41235150026119E-2</v>
      </c>
      <c r="AH117">
        <v>-5.7443571052122999E-2</v>
      </c>
      <c r="AI117">
        <v>-0.100069973560185</v>
      </c>
      <c r="AJ117">
        <v>1.5538313417483501E-2</v>
      </c>
      <c r="AK117">
        <v>3.3072552391296299E-2</v>
      </c>
      <c r="AL117">
        <v>0.95416967537480901</v>
      </c>
      <c r="AM117">
        <v>331.46068940953302</v>
      </c>
      <c r="AN117">
        <v>-10.738258211847899</v>
      </c>
      <c r="AO117">
        <v>0.98834006843092104</v>
      </c>
      <c r="AP117">
        <v>45</v>
      </c>
      <c r="AQ117">
        <v>0.95416967537480901</v>
      </c>
      <c r="AR117">
        <v>0.98834006843092148</v>
      </c>
      <c r="AS117">
        <v>2</v>
      </c>
      <c r="AT117">
        <v>1</v>
      </c>
      <c r="AU117">
        <v>3</v>
      </c>
      <c r="AV117">
        <v>4</v>
      </c>
      <c r="AW117">
        <v>0.94</v>
      </c>
      <c r="AX117">
        <v>0.97</v>
      </c>
      <c r="AY117">
        <v>0</v>
      </c>
      <c r="AZ117">
        <v>2222</v>
      </c>
      <c r="BA117">
        <v>3.1914893617021309E-2</v>
      </c>
      <c r="BB117">
        <v>0.88020166259606902</v>
      </c>
      <c r="BC117">
        <v>20000</v>
      </c>
      <c r="BD117">
        <v>45126.77</v>
      </c>
      <c r="BE117">
        <v>1565513</v>
      </c>
      <c r="BF117">
        <v>1351185</v>
      </c>
      <c r="BG117">
        <v>2.8825547919435993E-2</v>
      </c>
      <c r="BH117">
        <v>3.3397921084085451E-2</v>
      </c>
      <c r="BI117">
        <v>128.84</v>
      </c>
      <c r="BJ117">
        <v>52.765000000000001</v>
      </c>
      <c r="BK117">
        <v>101.099</v>
      </c>
      <c r="BL117">
        <v>552.85799999999995</v>
      </c>
      <c r="BM117">
        <v>226.4</v>
      </c>
      <c r="BN117">
        <v>0.23304356634072404</v>
      </c>
      <c r="BO117">
        <v>34.200000000000003</v>
      </c>
      <c r="BP117">
        <v>21.6</v>
      </c>
      <c r="BQ117">
        <v>26.5</v>
      </c>
      <c r="BR117">
        <v>13.8</v>
      </c>
      <c r="BS117">
        <v>3.6</v>
      </c>
      <c r="BT117">
        <v>1.1299435028248588</v>
      </c>
      <c r="BU117">
        <v>1.0873006101414604</v>
      </c>
      <c r="BV117">
        <v>1.037199062387784</v>
      </c>
      <c r="BW117">
        <v>1.0470487496803491</v>
      </c>
      <c r="BX117">
        <v>1.0483046597037364</v>
      </c>
      <c r="BY117">
        <v>1.0384431579459885</v>
      </c>
      <c r="BZ117">
        <v>1.1294818970807401</v>
      </c>
      <c r="CA117">
        <v>1.153837743275749</v>
      </c>
      <c r="CB117">
        <v>1.1414458457057051</v>
      </c>
      <c r="CC117">
        <v>1.0488972366885794</v>
      </c>
      <c r="CD117">
        <v>1.0714623757690487</v>
      </c>
      <c r="CE117">
        <v>1.0768812506809444</v>
      </c>
      <c r="CF117">
        <v>0.94475138121546964</v>
      </c>
      <c r="CG117">
        <v>0.88888888888888895</v>
      </c>
      <c r="CH117">
        <v>1.0192307692307692</v>
      </c>
      <c r="CI117">
        <v>0.97872340425531923</v>
      </c>
      <c r="CJ117">
        <v>0.97297297297297292</v>
      </c>
    </row>
    <row r="118" spans="1:88">
      <c r="A118">
        <v>5</v>
      </c>
      <c r="B118">
        <v>1166.0199875414</v>
      </c>
      <c r="C118">
        <v>3.7675078989187698</v>
      </c>
      <c r="D118">
        <v>3.7621568117768001</v>
      </c>
      <c r="E118" s="1">
        <v>3.7622381044653301</v>
      </c>
      <c r="F118" s="1">
        <v>9.8038394083485705E-5</v>
      </c>
      <c r="G118" s="1">
        <v>1.7461964410298201E-4</v>
      </c>
      <c r="H118">
        <v>3.4599247316397799</v>
      </c>
      <c r="I118">
        <v>3.4771477439971701</v>
      </c>
      <c r="J118">
        <v>3.4877531629649701</v>
      </c>
      <c r="K118" s="1">
        <v>4.3894569048739197E-4</v>
      </c>
      <c r="L118" s="1">
        <v>2.3763755398100201E-4</v>
      </c>
      <c r="M118">
        <v>0.90912197649822202</v>
      </c>
      <c r="N118">
        <v>0.91020043566077302</v>
      </c>
      <c r="O118" s="1">
        <v>0.91085814229720197</v>
      </c>
      <c r="P118" s="1">
        <v>2.3159189438917499E-6</v>
      </c>
      <c r="Q118" s="1">
        <v>1.25442079151263E-6</v>
      </c>
      <c r="R118">
        <v>0.30758316727898699</v>
      </c>
      <c r="S118">
        <v>0.28500906777962798</v>
      </c>
      <c r="T118">
        <v>0.27448494150035102</v>
      </c>
      <c r="U118" s="1">
        <v>3.2637513463335498E-4</v>
      </c>
      <c r="V118" s="1">
        <v>2.3840744833167701E-4</v>
      </c>
      <c r="W118">
        <v>9.0878023501777802E-2</v>
      </c>
      <c r="X118">
        <v>8.9799564339227603E-2</v>
      </c>
      <c r="Y118" s="1">
        <v>8.9141857702798102E-2</v>
      </c>
      <c r="Z118" s="1">
        <v>2.31591894389173E-6</v>
      </c>
      <c r="AA118" s="1">
        <v>1.2544207915125999E-6</v>
      </c>
      <c r="AB118">
        <v>0.150615928582293</v>
      </c>
      <c r="AC118">
        <v>0.15144921551168</v>
      </c>
      <c r="AD118" s="1">
        <v>0.16009642150415701</v>
      </c>
      <c r="AE118" s="1">
        <v>2.6246934760335301E-5</v>
      </c>
      <c r="AF118" s="1">
        <v>2.0988940166002501E-5</v>
      </c>
      <c r="AG118">
        <v>-0.58833620969039302</v>
      </c>
      <c r="AH118">
        <v>-0.49913980257009299</v>
      </c>
      <c r="AI118">
        <v>-0.41482845531769502</v>
      </c>
      <c r="AJ118">
        <v>1.16054152899883E-2</v>
      </c>
      <c r="AK118">
        <v>7.3286867940916102E-3</v>
      </c>
      <c r="AL118">
        <v>0.969637903372363</v>
      </c>
      <c r="AM118">
        <v>178.46279482054601</v>
      </c>
      <c r="AN118">
        <v>-5.0426076994423896</v>
      </c>
      <c r="AO118">
        <v>0.99487441873906501</v>
      </c>
      <c r="AP118">
        <v>44</v>
      </c>
      <c r="AQ118">
        <v>0.969637903372363</v>
      </c>
      <c r="AR118">
        <v>0.99487441873906501</v>
      </c>
      <c r="AS118">
        <v>1</v>
      </c>
      <c r="AT118">
        <v>1</v>
      </c>
      <c r="AU118">
        <v>1</v>
      </c>
      <c r="AV118">
        <v>6</v>
      </c>
      <c r="AW118">
        <v>0.94</v>
      </c>
      <c r="AX118">
        <v>1.04</v>
      </c>
      <c r="AY118">
        <v>2</v>
      </c>
      <c r="AZ118">
        <v>1111</v>
      </c>
      <c r="BA118">
        <v>0.10638297872340435</v>
      </c>
      <c r="BB118">
        <v>0.90349536205462899</v>
      </c>
      <c r="BC118">
        <v>24300</v>
      </c>
      <c r="BD118">
        <v>64769.83</v>
      </c>
      <c r="BE118">
        <v>1811351</v>
      </c>
      <c r="BF118">
        <v>1488998</v>
      </c>
      <c r="BG118">
        <v>3.5757746565960986E-2</v>
      </c>
      <c r="BH118">
        <v>4.3498936868954827E-2</v>
      </c>
      <c r="BI118">
        <v>437.78</v>
      </c>
      <c r="BJ118">
        <v>154.46</v>
      </c>
      <c r="BK118">
        <v>308.66500000000002</v>
      </c>
      <c r="BL118">
        <v>803.22400000000005</v>
      </c>
      <c r="BM118">
        <v>283.39999999999998</v>
      </c>
      <c r="BN118">
        <v>0.54502853500393411</v>
      </c>
      <c r="BO118">
        <v>39.5</v>
      </c>
      <c r="BP118">
        <v>19.8</v>
      </c>
      <c r="BQ118">
        <v>33</v>
      </c>
      <c r="BR118">
        <v>13.3</v>
      </c>
      <c r="BS118">
        <v>4.8</v>
      </c>
      <c r="BT118">
        <v>1.0704845814977975</v>
      </c>
      <c r="BU118">
        <v>1.0519415575662197</v>
      </c>
      <c r="BV118">
        <v>1.0331537595003493</v>
      </c>
      <c r="BW118">
        <v>1.0423135050831227</v>
      </c>
      <c r="BX118">
        <v>1.0181849002562371</v>
      </c>
      <c r="BY118">
        <v>1.0092371944104561</v>
      </c>
      <c r="BZ118">
        <v>1.0874360375577525</v>
      </c>
      <c r="CA118">
        <v>1.0853236085639804</v>
      </c>
      <c r="CB118">
        <v>1.0622083499662753</v>
      </c>
      <c r="CC118">
        <v>1.0742855920030174</v>
      </c>
      <c r="CD118">
        <v>1.0722663639803252</v>
      </c>
      <c r="CE118">
        <v>1.0121772397440369</v>
      </c>
      <c r="CF118">
        <v>0.99496221662468509</v>
      </c>
      <c r="CG118">
        <v>0.95652173913043481</v>
      </c>
      <c r="CH118">
        <v>1.0377358490566038</v>
      </c>
      <c r="CI118">
        <v>1.0390625</v>
      </c>
      <c r="CJ118">
        <v>1.0909090909090908</v>
      </c>
    </row>
    <row r="119" spans="1:88">
      <c r="A119">
        <v>5</v>
      </c>
      <c r="B119">
        <v>938.92368419772902</v>
      </c>
      <c r="C119">
        <v>3.5954577458632699</v>
      </c>
      <c r="D119">
        <v>3.6484128711839401</v>
      </c>
      <c r="E119">
        <v>3.6209846404824302</v>
      </c>
      <c r="F119" s="1">
        <v>5.7055299350992602E-4</v>
      </c>
      <c r="G119" s="1">
        <v>7.1562795684116504E-4</v>
      </c>
      <c r="H119">
        <v>3.1895161482461001</v>
      </c>
      <c r="I119">
        <v>3.2965333417465099</v>
      </c>
      <c r="J119">
        <v>3.1938656479443299</v>
      </c>
      <c r="K119">
        <v>2.6212623770114599E-3</v>
      </c>
      <c r="L119">
        <v>2.7291131471763302E-3</v>
      </c>
      <c r="M119">
        <v>0.89038752911642405</v>
      </c>
      <c r="N119">
        <v>0.89822418649496205</v>
      </c>
      <c r="O119" s="1">
        <v>0.890717495907559</v>
      </c>
      <c r="P119" s="1">
        <v>1.6043016646796001E-5</v>
      </c>
      <c r="Q119" s="1">
        <v>1.68865046332764E-5</v>
      </c>
      <c r="R119">
        <v>0.40594159761716098</v>
      </c>
      <c r="S119">
        <v>0.35187952943742601</v>
      </c>
      <c r="T119">
        <v>0.42711899253809998</v>
      </c>
      <c r="U119" s="1">
        <v>8.9476592595955898E-4</v>
      </c>
      <c r="V119" s="1">
        <v>7.9575237090422296E-4</v>
      </c>
      <c r="W119">
        <v>0.10961247088357599</v>
      </c>
      <c r="X119">
        <v>0.101775813505039</v>
      </c>
      <c r="Y119" s="1">
        <v>0.109282504092441</v>
      </c>
      <c r="Z119" s="1">
        <v>1.6043016646795899E-5</v>
      </c>
      <c r="AA119" s="1">
        <v>1.6886504633276302E-5</v>
      </c>
      <c r="AB119">
        <v>0.265874811943203</v>
      </c>
      <c r="AC119">
        <v>0.274037268311075</v>
      </c>
      <c r="AD119">
        <v>0.24513738626135001</v>
      </c>
      <c r="AE119">
        <v>1.0159446337367E-4</v>
      </c>
      <c r="AF119">
        <v>1.2079715589079E-4</v>
      </c>
      <c r="AG119">
        <v>0.241303772334824</v>
      </c>
      <c r="AH119">
        <v>0.39028411589302298</v>
      </c>
      <c r="AI119">
        <v>0.235879413516214</v>
      </c>
      <c r="AJ119">
        <v>2.1750749694249599E-2</v>
      </c>
      <c r="AK119">
        <v>2.7372352463581801E-2</v>
      </c>
      <c r="AL119">
        <v>0.95516980474938995</v>
      </c>
      <c r="AM119">
        <v>277.66670612888299</v>
      </c>
      <c r="AN119">
        <v>-4.14470380447725</v>
      </c>
      <c r="AO119">
        <v>0.99346911265670901</v>
      </c>
      <c r="AP119">
        <v>43</v>
      </c>
      <c r="AQ119">
        <v>0.95516980474938995</v>
      </c>
      <c r="AR119">
        <v>0.99346911265670845</v>
      </c>
      <c r="AS119">
        <v>2</v>
      </c>
      <c r="AT119">
        <v>1</v>
      </c>
      <c r="AU119">
        <v>3</v>
      </c>
      <c r="AV119">
        <v>7</v>
      </c>
      <c r="AW119">
        <v>0.9</v>
      </c>
      <c r="AX119">
        <v>0.96</v>
      </c>
      <c r="AY119">
        <v>0</v>
      </c>
      <c r="AZ119">
        <v>2222</v>
      </c>
      <c r="BA119">
        <v>6.6666666666666596E-2</v>
      </c>
      <c r="BB119">
        <v>0.86223559047696396</v>
      </c>
      <c r="BC119" t="s">
        <v>213</v>
      </c>
      <c r="BD119" t="s">
        <v>213</v>
      </c>
      <c r="BE119" t="s">
        <v>213</v>
      </c>
      <c r="BF119" t="s">
        <v>213</v>
      </c>
      <c r="BG119" t="s">
        <v>213</v>
      </c>
      <c r="BH119" t="s">
        <v>213</v>
      </c>
      <c r="BI119" t="s">
        <v>213</v>
      </c>
      <c r="BJ119" t="s">
        <v>213</v>
      </c>
      <c r="BK119" t="s">
        <v>213</v>
      </c>
      <c r="BL119" t="s">
        <v>213</v>
      </c>
      <c r="BM119" t="s">
        <v>213</v>
      </c>
      <c r="BN119" t="s">
        <v>213</v>
      </c>
      <c r="BO119" t="s">
        <v>213</v>
      </c>
      <c r="BP119" t="s">
        <v>213</v>
      </c>
      <c r="BQ119" t="s">
        <v>213</v>
      </c>
      <c r="BR119" t="s">
        <v>213</v>
      </c>
      <c r="BS119" t="s">
        <v>213</v>
      </c>
      <c r="BU119" t="s">
        <v>213</v>
      </c>
      <c r="BV119" t="s">
        <v>213</v>
      </c>
      <c r="BW119" t="s">
        <v>213</v>
      </c>
      <c r="BX119" t="s">
        <v>213</v>
      </c>
      <c r="BY119" t="s">
        <v>213</v>
      </c>
      <c r="BZ119" t="s">
        <v>213</v>
      </c>
      <c r="CA119" t="s">
        <v>213</v>
      </c>
      <c r="CB119" t="s">
        <v>213</v>
      </c>
      <c r="CC119" t="s">
        <v>213</v>
      </c>
      <c r="CD119" t="s">
        <v>213</v>
      </c>
      <c r="CE119" t="s">
        <v>213</v>
      </c>
      <c r="CF119" t="s">
        <v>213</v>
      </c>
      <c r="CG119" t="s">
        <v>213</v>
      </c>
      <c r="CH119" t="s">
        <v>213</v>
      </c>
      <c r="CI119" t="s">
        <v>213</v>
      </c>
      <c r="CJ119" t="s">
        <v>213</v>
      </c>
    </row>
    <row r="120" spans="1:88">
      <c r="A120">
        <v>6</v>
      </c>
      <c r="B120">
        <v>1827.0189080102</v>
      </c>
      <c r="C120">
        <v>3.6464647304783502</v>
      </c>
      <c r="D120">
        <v>3.6363485918301102</v>
      </c>
      <c r="E120">
        <v>3.3574675211130902</v>
      </c>
      <c r="F120" s="1">
        <v>3.40752386095042E-4</v>
      </c>
      <c r="G120">
        <v>2.14975412339438E-3</v>
      </c>
      <c r="H120">
        <v>3.13714148780157</v>
      </c>
      <c r="I120">
        <v>3.1357115191218701</v>
      </c>
      <c r="J120">
        <v>2.9672059076276298</v>
      </c>
      <c r="K120" s="1">
        <v>9.34699444343004E-4</v>
      </c>
      <c r="L120">
        <v>1.03351412712358E-2</v>
      </c>
      <c r="M120">
        <v>0.88633511639931895</v>
      </c>
      <c r="N120">
        <v>0.88622239832844096</v>
      </c>
      <c r="O120" s="1">
        <v>0.87212606830197703</v>
      </c>
      <c r="P120" s="1">
        <v>7.9050403720598294E-6</v>
      </c>
      <c r="Q120" s="1">
        <v>1.02380555188373E-4</v>
      </c>
      <c r="R120">
        <v>0.50932324267677198</v>
      </c>
      <c r="S120">
        <v>0.50063707270824498</v>
      </c>
      <c r="T120">
        <v>0.39026161348546101</v>
      </c>
      <c r="U120" s="1">
        <v>1.739974650114E-4</v>
      </c>
      <c r="V120">
        <v>3.2750448248934499E-3</v>
      </c>
      <c r="W120">
        <v>0.113664883600681</v>
      </c>
      <c r="X120">
        <v>0.11377760167155899</v>
      </c>
      <c r="Y120" s="1">
        <v>0.127873931698023</v>
      </c>
      <c r="Z120" s="1">
        <v>7.90504037205987E-6</v>
      </c>
      <c r="AA120">
        <v>1.02380555188373E-4</v>
      </c>
      <c r="AB120">
        <v>0.21233647079382201</v>
      </c>
      <c r="AC120">
        <v>0.21959090927234001</v>
      </c>
      <c r="AD120" s="1">
        <v>0.55499829333775796</v>
      </c>
      <c r="AE120" s="1">
        <v>3.1358866200231802E-5</v>
      </c>
      <c r="AF120" s="1">
        <v>8.2001957192709497E-5</v>
      </c>
      <c r="AG120">
        <v>0.25186848567015702</v>
      </c>
      <c r="AH120">
        <v>0.361912358993354</v>
      </c>
      <c r="AI120">
        <v>0.56440410314856904</v>
      </c>
      <c r="AJ120">
        <v>6.7350942632587304E-3</v>
      </c>
      <c r="AK120">
        <v>1.00736598848523E-2</v>
      </c>
      <c r="AL120">
        <v>0.96825498976966995</v>
      </c>
      <c r="AM120">
        <v>458.24720429549501</v>
      </c>
      <c r="AN120">
        <v>-6.7736555590512602</v>
      </c>
      <c r="AO120">
        <v>0.99642199335216397</v>
      </c>
      <c r="AP120">
        <v>42</v>
      </c>
      <c r="AQ120">
        <v>0.96825498976966995</v>
      </c>
      <c r="AR120">
        <v>0.99642199335216364</v>
      </c>
      <c r="AS120">
        <v>2</v>
      </c>
      <c r="AT120">
        <v>2</v>
      </c>
      <c r="AU120">
        <v>3</v>
      </c>
      <c r="AV120">
        <v>9</v>
      </c>
      <c r="AW120">
        <v>0.9</v>
      </c>
      <c r="AX120">
        <v>0.96</v>
      </c>
      <c r="AY120">
        <v>2</v>
      </c>
      <c r="AZ120">
        <v>3212</v>
      </c>
      <c r="BA120">
        <v>6.6666666666666596E-2</v>
      </c>
      <c r="BB120">
        <v>0.87446770126970896</v>
      </c>
      <c r="BC120">
        <v>28700</v>
      </c>
      <c r="BD120">
        <v>115700.82</v>
      </c>
      <c r="BE120">
        <v>3490417.1</v>
      </c>
      <c r="BF120">
        <v>2317949.2999999998</v>
      </c>
      <c r="BG120">
        <v>3.3148135791564858E-2</v>
      </c>
      <c r="BH120">
        <v>4.9915164235904565E-2</v>
      </c>
      <c r="BI120">
        <v>615.97</v>
      </c>
      <c r="BJ120">
        <v>143.73500000000001</v>
      </c>
      <c r="BK120">
        <v>321.65499999999997</v>
      </c>
      <c r="BL120">
        <v>2111.4389999999999</v>
      </c>
      <c r="BM120">
        <v>492.7</v>
      </c>
      <c r="BN120">
        <v>0.29172995288994857</v>
      </c>
      <c r="BO120">
        <v>34.799999999999997</v>
      </c>
      <c r="BP120">
        <v>14.8</v>
      </c>
      <c r="BQ120">
        <v>31.6</v>
      </c>
      <c r="BR120">
        <v>11.6</v>
      </c>
      <c r="BS120">
        <v>3.2</v>
      </c>
      <c r="BT120">
        <v>1.0871212121212122</v>
      </c>
      <c r="BU120">
        <v>1.0689087415236231</v>
      </c>
      <c r="BV120">
        <v>1.0291799875245267</v>
      </c>
      <c r="BW120">
        <v>1.0322681248181076</v>
      </c>
      <c r="BX120">
        <v>1.0386023382505285</v>
      </c>
      <c r="BY120">
        <v>1.0354952514996738</v>
      </c>
      <c r="BZ120">
        <v>0.97783880748654628</v>
      </c>
      <c r="CA120">
        <v>0.97479840760659486</v>
      </c>
      <c r="CB120">
        <v>0.97155603614923636</v>
      </c>
      <c r="CC120">
        <v>1.0939554301962182</v>
      </c>
      <c r="CD120">
        <v>1.0905267817618414</v>
      </c>
      <c r="CE120">
        <v>0.89387846672754123</v>
      </c>
      <c r="CF120">
        <v>1.1756756756756754</v>
      </c>
      <c r="CG120">
        <v>1.1746031746031746</v>
      </c>
      <c r="CH120">
        <v>1.2061068702290076</v>
      </c>
      <c r="CI120">
        <v>1.247311827956989</v>
      </c>
      <c r="CJ120">
        <v>1.032258064516129</v>
      </c>
    </row>
    <row r="121" spans="1:88">
      <c r="A121">
        <v>6</v>
      </c>
      <c r="B121">
        <v>55.767081456805101</v>
      </c>
      <c r="C121">
        <v>3.8210025580923799</v>
      </c>
      <c r="D121">
        <v>3.8426386691499599</v>
      </c>
      <c r="E121">
        <v>3.8056890167565598</v>
      </c>
      <c r="F121" s="1">
        <v>7.9466527322618295E-4</v>
      </c>
      <c r="G121" s="1">
        <v>8.9288218930057403E-4</v>
      </c>
      <c r="H121">
        <v>3.5865191957092</v>
      </c>
      <c r="I121">
        <v>3.62819751217171</v>
      </c>
      <c r="J121">
        <v>3.57778514327762</v>
      </c>
      <c r="K121" s="1">
        <v>5.7997689336312605E-4</v>
      </c>
      <c r="L121" s="1">
        <v>1.3740435250590201E-3</v>
      </c>
      <c r="M121">
        <v>0.91675653640087995</v>
      </c>
      <c r="N121">
        <v>0.91912696927542903</v>
      </c>
      <c r="O121" s="1">
        <v>0.91625105326982303</v>
      </c>
      <c r="P121" s="1">
        <v>2.4698646200590999E-6</v>
      </c>
      <c r="Q121" s="1">
        <v>5.9182404192675003E-6</v>
      </c>
      <c r="R121">
        <v>0.23448336238317299</v>
      </c>
      <c r="S121">
        <v>0.21444115697824601</v>
      </c>
      <c r="T121">
        <v>0.227903873478944</v>
      </c>
      <c r="U121" s="1">
        <v>1.3797213498873001E-4</v>
      </c>
      <c r="V121" s="1">
        <v>7.5934870925327001E-4</v>
      </c>
      <c r="W121">
        <v>8.3243463599120299E-2</v>
      </c>
      <c r="X121">
        <v>8.0873030724571499E-2</v>
      </c>
      <c r="Y121" s="1">
        <v>8.3748946730176799E-2</v>
      </c>
      <c r="Z121" s="1">
        <v>2.4698646200590601E-6</v>
      </c>
      <c r="AA121" s="1">
        <v>5.9182404192675096E-6</v>
      </c>
      <c r="AB121">
        <v>0.23125538299006099</v>
      </c>
      <c r="AC121">
        <v>0.24109314742961399</v>
      </c>
      <c r="AD121" s="1">
        <v>0.20586700426975901</v>
      </c>
      <c r="AE121" s="1">
        <v>7.8642646155522097E-5</v>
      </c>
      <c r="AF121">
        <v>1.36957518396112E-4</v>
      </c>
      <c r="AG121">
        <v>0.59598338179406696</v>
      </c>
      <c r="AH121">
        <v>0.64958442817444895</v>
      </c>
      <c r="AI121">
        <v>0.31444766788704998</v>
      </c>
      <c r="AJ121">
        <v>1.9225893305556099E-2</v>
      </c>
      <c r="AK121">
        <v>3.3399608539128503E-2</v>
      </c>
      <c r="AL121">
        <v>0.95797824859595504</v>
      </c>
      <c r="AM121">
        <v>1.27875729585751</v>
      </c>
      <c r="AN121">
        <v>-0.79546361496789497</v>
      </c>
      <c r="AO121">
        <v>0.98579183361696698</v>
      </c>
      <c r="AP121">
        <v>49</v>
      </c>
      <c r="AQ121">
        <v>0.94</v>
      </c>
      <c r="AR121">
        <v>0.99485698716817705</v>
      </c>
      <c r="AS121">
        <v>1</v>
      </c>
      <c r="AT121">
        <v>2</v>
      </c>
      <c r="AU121">
        <v>3</v>
      </c>
      <c r="AV121">
        <v>12</v>
      </c>
      <c r="AW121">
        <v>0.88</v>
      </c>
      <c r="AX121">
        <v>0.96</v>
      </c>
      <c r="AY121">
        <v>0</v>
      </c>
      <c r="AZ121">
        <v>1111</v>
      </c>
      <c r="BA121">
        <v>9.090909090909087E-2</v>
      </c>
      <c r="BB121">
        <v>0.91632404821927305</v>
      </c>
      <c r="BC121">
        <v>32100</v>
      </c>
      <c r="BD121">
        <v>3904.19</v>
      </c>
      <c r="BE121">
        <v>117715.3</v>
      </c>
      <c r="BF121">
        <v>75963.600000000006</v>
      </c>
      <c r="BG121">
        <v>3.3166376843112154E-2</v>
      </c>
      <c r="BH121">
        <v>5.1395536809735187E-2</v>
      </c>
      <c r="BI121">
        <v>3.33</v>
      </c>
      <c r="BJ121">
        <v>26.713999999999999</v>
      </c>
      <c r="BK121">
        <v>56.728999999999999</v>
      </c>
      <c r="BL121">
        <v>17.574999999999999</v>
      </c>
      <c r="BM121">
        <v>141</v>
      </c>
      <c r="BN121">
        <v>0.18947368421052632</v>
      </c>
      <c r="BO121">
        <v>29.4</v>
      </c>
      <c r="BP121">
        <v>12.7</v>
      </c>
      <c r="BQ121">
        <v>26.2</v>
      </c>
      <c r="BR121">
        <v>9.5</v>
      </c>
      <c r="BS121">
        <v>2.8</v>
      </c>
      <c r="BT121">
        <v>1.0771812080536913</v>
      </c>
      <c r="BU121">
        <v>1.0580976849819232</v>
      </c>
      <c r="BV121">
        <v>1.0436188387282095</v>
      </c>
      <c r="BW121">
        <v>1.0182610758793749</v>
      </c>
      <c r="BX121">
        <v>1.013873691923153</v>
      </c>
      <c r="BY121">
        <v>1.0391221957179748</v>
      </c>
      <c r="BZ121">
        <v>0.33200398803589237</v>
      </c>
      <c r="CA121">
        <v>0.32740553723971416</v>
      </c>
      <c r="CB121">
        <v>0.32182284398152877</v>
      </c>
      <c r="CC121">
        <v>1.5169169687553943</v>
      </c>
      <c r="CD121">
        <v>1.4952279957582184</v>
      </c>
      <c r="CE121">
        <v>0.21896696568585139</v>
      </c>
      <c r="CF121">
        <v>0.97350993377483441</v>
      </c>
      <c r="CG121">
        <v>1.0583333333333333</v>
      </c>
      <c r="CH121">
        <v>0.94584837545126355</v>
      </c>
      <c r="CI121">
        <v>1</v>
      </c>
      <c r="CJ121">
        <v>0.93333333333333324</v>
      </c>
    </row>
    <row r="122" spans="1:88">
      <c r="A122">
        <v>6</v>
      </c>
      <c r="B122">
        <v>622.61348847375496</v>
      </c>
      <c r="C122">
        <v>3.52255680363012</v>
      </c>
      <c r="D122">
        <v>3.5557341815456902</v>
      </c>
      <c r="E122">
        <v>3.51594012092198</v>
      </c>
      <c r="F122" s="1">
        <v>4.1152496954081501E-4</v>
      </c>
      <c r="G122" s="1">
        <v>5.0110970610642703E-4</v>
      </c>
      <c r="H122">
        <v>3.3375333314228102</v>
      </c>
      <c r="I122">
        <v>3.3705015895659902</v>
      </c>
      <c r="J122">
        <v>3.3251211967212102</v>
      </c>
      <c r="K122" s="1">
        <v>9.0378490300786795E-4</v>
      </c>
      <c r="L122" s="1">
        <v>1.5126828054529101E-3</v>
      </c>
      <c r="M122">
        <v>0.90107584352888104</v>
      </c>
      <c r="N122">
        <v>0.90331081020019199</v>
      </c>
      <c r="O122" s="1">
        <v>0.900221084201412</v>
      </c>
      <c r="P122" s="1">
        <v>4.2765502695683004E-6</v>
      </c>
      <c r="Q122" s="1">
        <v>7.4916214143551698E-6</v>
      </c>
      <c r="R122">
        <v>0.185023472207304</v>
      </c>
      <c r="S122">
        <v>0.18523259197969799</v>
      </c>
      <c r="T122">
        <v>0.19081892420076499</v>
      </c>
      <c r="U122" s="1">
        <v>2.0124216689202E-4</v>
      </c>
      <c r="V122" s="1">
        <v>9.0313717476500502E-4</v>
      </c>
      <c r="W122">
        <v>9.8924156471118893E-2</v>
      </c>
      <c r="X122">
        <v>9.6689189799807798E-2</v>
      </c>
      <c r="Y122" s="1">
        <v>9.9778915798588302E-2</v>
      </c>
      <c r="Z122" s="1">
        <v>4.2765502695683699E-6</v>
      </c>
      <c r="AA122" s="1">
        <v>7.4916214143551799E-6</v>
      </c>
      <c r="AB122">
        <v>0.48430152790057701</v>
      </c>
      <c r="AC122">
        <v>0.47356815250117501</v>
      </c>
      <c r="AD122" s="1">
        <v>0.491844980130626</v>
      </c>
      <c r="AE122" s="1">
        <v>7.1143591551599703E-5</v>
      </c>
      <c r="AF122" s="1">
        <v>9.6482196521457896E-5</v>
      </c>
      <c r="AG122">
        <v>-0.47299717707706601</v>
      </c>
      <c r="AH122">
        <v>-0.63086826132308604</v>
      </c>
      <c r="AI122">
        <v>-0.374773107610953</v>
      </c>
      <c r="AJ122">
        <v>1.62929800289013E-2</v>
      </c>
      <c r="AK122">
        <v>1.9038884863007002E-2</v>
      </c>
      <c r="AL122">
        <v>0.97391157936572303</v>
      </c>
      <c r="AM122">
        <v>49.4816567755515</v>
      </c>
      <c r="AN122">
        <v>-3.10318869783364</v>
      </c>
      <c r="AO122">
        <v>0.99560389787008596</v>
      </c>
      <c r="AP122">
        <v>40</v>
      </c>
      <c r="AQ122">
        <v>0.97391157936572303</v>
      </c>
      <c r="AR122">
        <v>0.99560389787008552</v>
      </c>
      <c r="AS122">
        <v>1</v>
      </c>
      <c r="AT122">
        <v>2</v>
      </c>
      <c r="AU122">
        <v>3</v>
      </c>
      <c r="AV122">
        <v>6</v>
      </c>
      <c r="AW122">
        <v>0.94</v>
      </c>
      <c r="AX122">
        <v>0.96</v>
      </c>
      <c r="AY122">
        <v>0</v>
      </c>
      <c r="AZ122">
        <v>1111</v>
      </c>
      <c r="BA122">
        <v>2.1276595744680871E-2</v>
      </c>
      <c r="BB122">
        <v>0.84475303570489202</v>
      </c>
      <c r="BC122">
        <v>27400</v>
      </c>
      <c r="BD122">
        <v>43297.47</v>
      </c>
      <c r="BE122">
        <v>1227025.8</v>
      </c>
      <c r="BF122">
        <v>812046.4</v>
      </c>
      <c r="BG122">
        <v>3.5286519647753124E-2</v>
      </c>
      <c r="BH122">
        <v>5.3318960591414478E-2</v>
      </c>
      <c r="BI122">
        <v>132.62</v>
      </c>
      <c r="BJ122">
        <v>84.334000000000003</v>
      </c>
      <c r="BK122">
        <v>199.369</v>
      </c>
      <c r="BL122">
        <v>470</v>
      </c>
      <c r="BM122">
        <v>298.89999999999998</v>
      </c>
      <c r="BN122">
        <v>0.28217021276595744</v>
      </c>
      <c r="BO122">
        <v>38</v>
      </c>
      <c r="BP122">
        <v>17.899999999999999</v>
      </c>
      <c r="BQ122">
        <v>33.9</v>
      </c>
      <c r="BR122">
        <v>13.7</v>
      </c>
      <c r="BS122">
        <v>4.2</v>
      </c>
      <c r="BT122">
        <v>1.1138211382113821</v>
      </c>
      <c r="BU122">
        <v>1.0831069224082401</v>
      </c>
      <c r="BV122">
        <v>1.058750257455555</v>
      </c>
      <c r="BW122">
        <v>1.0631530505970403</v>
      </c>
      <c r="BX122">
        <v>1.0230051088830148</v>
      </c>
      <c r="BY122">
        <v>1.018768578804335</v>
      </c>
      <c r="BZ122">
        <v>1.5622570385204382</v>
      </c>
      <c r="CA122">
        <v>1.564870481704149</v>
      </c>
      <c r="CB122">
        <v>1.5305583491351846</v>
      </c>
      <c r="CC122">
        <v>0.99342647587241861</v>
      </c>
      <c r="CD122">
        <v>0.99500665778961384</v>
      </c>
      <c r="CE122">
        <v>1.5727236289860367</v>
      </c>
      <c r="CF122">
        <v>1.0614525139664805</v>
      </c>
      <c r="CG122">
        <v>1.0654761904761902</v>
      </c>
      <c r="CH122">
        <v>1.0935483870967742</v>
      </c>
      <c r="CI122">
        <v>1.1416666666666666</v>
      </c>
      <c r="CJ122">
        <v>1.0769230769230771</v>
      </c>
    </row>
    <row r="123" spans="1:88">
      <c r="A123">
        <v>6</v>
      </c>
      <c r="B123">
        <v>4203.3820644260904</v>
      </c>
      <c r="C123">
        <v>3.6297644340756001</v>
      </c>
      <c r="D123">
        <v>3.6112787512479101</v>
      </c>
      <c r="E123">
        <v>3.59485498680186</v>
      </c>
      <c r="F123" s="1">
        <v>2.8646315470569897E-4</v>
      </c>
      <c r="G123" s="1">
        <v>1.23222452348313E-3</v>
      </c>
      <c r="H123">
        <v>3.0916394693810001</v>
      </c>
      <c r="I123">
        <v>3.0761483067850599</v>
      </c>
      <c r="J123">
        <v>3.0823774107533599</v>
      </c>
      <c r="K123" s="1">
        <v>1.14188310579547E-4</v>
      </c>
      <c r="L123">
        <v>7.8124611693912898E-3</v>
      </c>
      <c r="M123">
        <v>0.88269303899874796</v>
      </c>
      <c r="N123">
        <v>0.88142665038814805</v>
      </c>
      <c r="O123" s="1">
        <v>0.88193750920473601</v>
      </c>
      <c r="P123" s="1">
        <v>1.07360490080459E-6</v>
      </c>
      <c r="Q123" s="1">
        <v>8.7851176495161594E-5</v>
      </c>
      <c r="R123">
        <v>0.53812496469460402</v>
      </c>
      <c r="S123">
        <v>0.53513044446285496</v>
      </c>
      <c r="T123">
        <v>0.51247757604850497</v>
      </c>
      <c r="U123" s="1">
        <v>2.19837194148295E-4</v>
      </c>
      <c r="V123">
        <v>3.1497592041099701E-3</v>
      </c>
      <c r="W123">
        <v>0.117306961001252</v>
      </c>
      <c r="X123">
        <v>0.11857334961185199</v>
      </c>
      <c r="Y123" s="1">
        <v>0.118062490795264</v>
      </c>
      <c r="Z123" s="1">
        <v>1.0736049008046499E-6</v>
      </c>
      <c r="AA123" s="1">
        <v>8.7851176495161594E-5</v>
      </c>
      <c r="AB123">
        <v>0.23854473131266299</v>
      </c>
      <c r="AC123">
        <v>0.22998505810876599</v>
      </c>
      <c r="AD123" s="1">
        <v>0.22069541293955</v>
      </c>
      <c r="AE123" s="1">
        <v>5.5265092652257001E-5</v>
      </c>
      <c r="AF123" s="1">
        <v>5.1693628681796598E-5</v>
      </c>
      <c r="AG123">
        <v>0.48363314401142998</v>
      </c>
      <c r="AH123">
        <v>0.38977989299000698</v>
      </c>
      <c r="AI123">
        <v>0.37196908729220901</v>
      </c>
      <c r="AJ123">
        <v>4.6867617249578596E-3</v>
      </c>
      <c r="AK123">
        <v>6.2213634770372696E-3</v>
      </c>
      <c r="AL123">
        <v>0.961203432352704</v>
      </c>
      <c r="AM123">
        <v>2380.60157184115</v>
      </c>
      <c r="AN123">
        <v>-16.398739403022802</v>
      </c>
      <c r="AO123">
        <v>0.99506606153219301</v>
      </c>
      <c r="AP123">
        <v>43</v>
      </c>
      <c r="AQ123">
        <v>0.961203432352704</v>
      </c>
      <c r="AR123">
        <v>0.99506606153219312</v>
      </c>
      <c r="AS123">
        <v>3</v>
      </c>
      <c r="AT123">
        <v>2</v>
      </c>
      <c r="AU123">
        <v>5</v>
      </c>
      <c r="AV123">
        <v>8</v>
      </c>
      <c r="AW123">
        <v>0.87</v>
      </c>
      <c r="AX123">
        <v>1.01</v>
      </c>
      <c r="AY123">
        <v>2</v>
      </c>
      <c r="AZ123">
        <v>3333</v>
      </c>
      <c r="BA123">
        <v>0.16091954022988508</v>
      </c>
      <c r="BB123">
        <v>0.87046276199694805</v>
      </c>
      <c r="BC123">
        <v>33000</v>
      </c>
      <c r="BD123">
        <v>299156.88</v>
      </c>
      <c r="BE123">
        <v>8409412.5</v>
      </c>
      <c r="BF123">
        <v>5996399.2000000002</v>
      </c>
      <c r="BG123">
        <v>3.5574052289621898E-2</v>
      </c>
      <c r="BH123">
        <v>4.9889420304105168E-2</v>
      </c>
      <c r="BI123">
        <v>1399.53</v>
      </c>
      <c r="BJ123">
        <v>148.982</v>
      </c>
      <c r="BK123">
        <v>319.09800000000001</v>
      </c>
      <c r="BL123">
        <v>3626.4279999999999</v>
      </c>
      <c r="BM123">
        <v>386</v>
      </c>
      <c r="BN123">
        <v>0.38592521346073877</v>
      </c>
      <c r="BO123">
        <v>37.5</v>
      </c>
      <c r="BP123">
        <v>15.8</v>
      </c>
      <c r="BQ123">
        <v>33.5</v>
      </c>
      <c r="BR123">
        <v>11.7</v>
      </c>
      <c r="BS123">
        <v>3.1</v>
      </c>
      <c r="BT123">
        <v>1.0891089108910892</v>
      </c>
      <c r="BU123">
        <v>1.0692842744194659</v>
      </c>
      <c r="BV123">
        <v>1.0265547745517236</v>
      </c>
      <c r="BW123">
        <v>1.0367079445822096</v>
      </c>
      <c r="BX123">
        <v>1.0416241791738794</v>
      </c>
      <c r="BY123">
        <v>1.0314228611900764</v>
      </c>
      <c r="BZ123">
        <v>0.95962068539926759</v>
      </c>
      <c r="CA123">
        <v>0.94763222338835351</v>
      </c>
      <c r="CB123">
        <v>0.94712847013009371</v>
      </c>
      <c r="CC123">
        <v>1.1228374152398055</v>
      </c>
      <c r="CD123">
        <v>1.1085582998276853</v>
      </c>
      <c r="CE123">
        <v>0.85483300565757692</v>
      </c>
      <c r="CF123">
        <v>1.0838150289017341</v>
      </c>
      <c r="CG123">
        <v>1.0896551724137931</v>
      </c>
      <c r="CH123">
        <v>1.0806451612903225</v>
      </c>
      <c r="CI123">
        <v>1.0833333333333333</v>
      </c>
      <c r="CJ123">
        <v>0.88571428571428579</v>
      </c>
    </row>
    <row r="124" spans="1:88">
      <c r="A124">
        <v>6</v>
      </c>
      <c r="B124">
        <v>225.025140647086</v>
      </c>
      <c r="C124">
        <v>3.7556449173385</v>
      </c>
      <c r="D124">
        <v>3.7320431472424902</v>
      </c>
      <c r="E124">
        <v>3.7231215566534002</v>
      </c>
      <c r="F124" s="1">
        <v>5.2548485170250995E-4</v>
      </c>
      <c r="G124" s="1">
        <v>7.4778684042622304E-4</v>
      </c>
      <c r="H124">
        <v>3.4934030333309298</v>
      </c>
      <c r="I124">
        <v>3.48328627990935</v>
      </c>
      <c r="J124">
        <v>3.5145490144041398</v>
      </c>
      <c r="K124" s="1">
        <v>1.07320952866153E-3</v>
      </c>
      <c r="L124">
        <v>1.9068009687135601E-3</v>
      </c>
      <c r="M124">
        <v>0.91120655622860502</v>
      </c>
      <c r="N124">
        <v>0.91058171289755496</v>
      </c>
      <c r="O124" s="1">
        <v>0.91249853477007903</v>
      </c>
      <c r="P124" s="1">
        <v>4.8715092805240598E-6</v>
      </c>
      <c r="Q124" s="1">
        <v>9.0197322462074499E-6</v>
      </c>
      <c r="R124">
        <v>0.26224188400757198</v>
      </c>
      <c r="S124">
        <v>0.24875686733313901</v>
      </c>
      <c r="T124">
        <v>0.208572542249264</v>
      </c>
      <c r="U124" s="1">
        <v>1.2289183691608E-4</v>
      </c>
      <c r="V124" s="1">
        <v>7.1080620887648005E-4</v>
      </c>
      <c r="W124">
        <v>8.8793443771395197E-2</v>
      </c>
      <c r="X124">
        <v>8.9418287102444996E-2</v>
      </c>
      <c r="Y124" s="1">
        <v>8.7501465229920999E-2</v>
      </c>
      <c r="Z124" s="1">
        <v>4.8715092805240996E-6</v>
      </c>
      <c r="AA124" s="1">
        <v>9.0197322462074397E-6</v>
      </c>
      <c r="AB124">
        <v>0.201482607992896</v>
      </c>
      <c r="AC124">
        <v>0.20145648553352299</v>
      </c>
      <c r="AD124">
        <v>0.25711859361996398</v>
      </c>
      <c r="AE124">
        <v>1.07519265942616E-4</v>
      </c>
      <c r="AF124">
        <v>2.2051824012708199E-4</v>
      </c>
      <c r="AG124">
        <v>0.37057105837345899</v>
      </c>
      <c r="AH124">
        <v>0.318311447538281</v>
      </c>
      <c r="AI124">
        <v>0.79331113009250498</v>
      </c>
      <c r="AJ124">
        <v>2.59418576931735E-2</v>
      </c>
      <c r="AK124">
        <v>3.5293918295200302E-2</v>
      </c>
      <c r="AL124">
        <v>1.0296359835667599</v>
      </c>
      <c r="AM124">
        <v>9.7026924362902793</v>
      </c>
      <c r="AN124">
        <v>0.35620026150303502</v>
      </c>
      <c r="AO124">
        <v>1.00132839634524</v>
      </c>
      <c r="AP124">
        <v>50</v>
      </c>
      <c r="AQ124">
        <v>0.99</v>
      </c>
      <c r="AR124">
        <v>0.99498743710661997</v>
      </c>
      <c r="AS124">
        <v>1</v>
      </c>
      <c r="AT124">
        <v>2</v>
      </c>
      <c r="AU124">
        <v>1</v>
      </c>
      <c r="AV124">
        <v>2</v>
      </c>
      <c r="AW124">
        <v>0.89</v>
      </c>
      <c r="AX124">
        <v>1</v>
      </c>
      <c r="AY124">
        <v>2</v>
      </c>
      <c r="AZ124">
        <v>1111</v>
      </c>
      <c r="BA124">
        <v>0.12359550561797751</v>
      </c>
      <c r="BB124">
        <v>0.90065047118101205</v>
      </c>
      <c r="BC124">
        <v>35600</v>
      </c>
      <c r="BD124">
        <v>16118.02</v>
      </c>
      <c r="BE124">
        <v>485321.7</v>
      </c>
      <c r="BF124">
        <v>329125.5</v>
      </c>
      <c r="BG124">
        <v>3.3211002104377364E-2</v>
      </c>
      <c r="BH124">
        <v>4.8972261341038603E-2</v>
      </c>
      <c r="BI124">
        <v>55.32</v>
      </c>
      <c r="BJ124">
        <v>114.23099999999999</v>
      </c>
      <c r="BK124">
        <v>236.511</v>
      </c>
      <c r="BL124">
        <v>85.194000000000003</v>
      </c>
      <c r="BM124">
        <v>175.9</v>
      </c>
      <c r="BN124">
        <v>0.64934150292274107</v>
      </c>
      <c r="BO124">
        <v>33.299999999999997</v>
      </c>
      <c r="BP124">
        <v>10.7</v>
      </c>
      <c r="BQ124">
        <v>31.4</v>
      </c>
      <c r="BR124">
        <v>8.8000000000000007</v>
      </c>
      <c r="BS124">
        <v>2</v>
      </c>
      <c r="BT124">
        <v>1.1125</v>
      </c>
      <c r="BU124">
        <v>1.1002384370326228</v>
      </c>
      <c r="BV124">
        <v>1.0418568136707484</v>
      </c>
      <c r="BW124">
        <v>1.0608399873779168</v>
      </c>
      <c r="BX124">
        <v>1.056036129529335</v>
      </c>
      <c r="BY124">
        <v>1.0371389183321484</v>
      </c>
      <c r="BZ124">
        <v>1.2320712694877507</v>
      </c>
      <c r="CA124">
        <v>1.2073627024056146</v>
      </c>
      <c r="CB124">
        <v>1.2030978965841748</v>
      </c>
      <c r="CC124">
        <v>1.73010844401121</v>
      </c>
      <c r="CD124">
        <v>1.6946050096339114</v>
      </c>
      <c r="CE124">
        <v>0.71247440881013513</v>
      </c>
      <c r="CF124">
        <v>1.1063122923588038</v>
      </c>
      <c r="CG124">
        <v>0.97272727272727266</v>
      </c>
      <c r="CH124">
        <v>1.1294964028776977</v>
      </c>
      <c r="CI124">
        <v>1.0114942528735633</v>
      </c>
      <c r="CJ124">
        <v>0.7407407407407407</v>
      </c>
    </row>
    <row r="125" spans="1:88">
      <c r="A125">
        <v>6</v>
      </c>
      <c r="B125">
        <v>218.48447010158199</v>
      </c>
      <c r="C125">
        <v>3.70125955569601</v>
      </c>
      <c r="D125">
        <v>3.73976797587251</v>
      </c>
      <c r="E125">
        <v>3.7564840799026702</v>
      </c>
      <c r="F125" s="1">
        <v>4.2639596275305798E-4</v>
      </c>
      <c r="G125">
        <v>1.1350721152947101</v>
      </c>
      <c r="H125">
        <v>3.4147193466422499</v>
      </c>
      <c r="I125">
        <v>3.4448089686491699</v>
      </c>
      <c r="J125">
        <v>3.4628306591198399</v>
      </c>
      <c r="K125" s="1">
        <v>1.0026335538440201E-3</v>
      </c>
      <c r="L125" t="s">
        <v>0</v>
      </c>
      <c r="M125">
        <v>0.90622932335117301</v>
      </c>
      <c r="N125">
        <v>0.90816480106544395</v>
      </c>
      <c r="O125">
        <v>0.909304842004932</v>
      </c>
      <c r="P125" s="1">
        <v>4.9709867845034296E-6</v>
      </c>
      <c r="Q125" t="s">
        <v>0</v>
      </c>
      <c r="R125">
        <v>0.28654020905375899</v>
      </c>
      <c r="S125">
        <v>0.29495900722333501</v>
      </c>
      <c r="T125">
        <v>0.29365342078283602</v>
      </c>
      <c r="U125" s="1">
        <v>1.92252880572671E-4</v>
      </c>
      <c r="V125" t="s">
        <v>0</v>
      </c>
      <c r="W125">
        <v>9.3770676648827198E-2</v>
      </c>
      <c r="X125">
        <v>9.18351989345563E-2</v>
      </c>
      <c r="Y125">
        <v>9.0695157995067902E-2</v>
      </c>
      <c r="Z125" s="1">
        <v>4.9709867845033898E-6</v>
      </c>
      <c r="AA125" t="s">
        <v>0</v>
      </c>
      <c r="AB125">
        <v>0.24523143911315901</v>
      </c>
      <c r="AC125">
        <v>0.236506619121026</v>
      </c>
      <c r="AD125" s="1">
        <v>0.21271661922543</v>
      </c>
      <c r="AE125" s="1">
        <v>7.2686051659848005E-5</v>
      </c>
      <c r="AF125" t="s">
        <v>0</v>
      </c>
      <c r="AG125">
        <v>0.72621499665927702</v>
      </c>
      <c r="AH125">
        <v>0.60844943703491605</v>
      </c>
      <c r="AI125">
        <v>0.371883007125207</v>
      </c>
      <c r="AJ125">
        <v>1.49408204246244E-2</v>
      </c>
      <c r="AK125" t="s">
        <v>0</v>
      </c>
      <c r="AL125">
        <v>0.981684225474176</v>
      </c>
      <c r="AM125">
        <v>6.04543619131129</v>
      </c>
      <c r="AN125">
        <v>3.77332143676627E-2</v>
      </c>
      <c r="AO125">
        <v>0.997362685983048</v>
      </c>
      <c r="AP125">
        <v>49</v>
      </c>
      <c r="AQ125">
        <v>0.981684225474176</v>
      </c>
      <c r="AR125">
        <v>0.997362685983048</v>
      </c>
      <c r="AS125">
        <v>2</v>
      </c>
      <c r="AT125">
        <v>2</v>
      </c>
      <c r="AU125">
        <v>1</v>
      </c>
      <c r="AV125">
        <v>7</v>
      </c>
      <c r="AW125">
        <v>0.82</v>
      </c>
      <c r="AX125">
        <v>1.01</v>
      </c>
      <c r="AY125">
        <v>1</v>
      </c>
      <c r="AZ125">
        <v>1122</v>
      </c>
      <c r="BA125">
        <v>0.23170731707317083</v>
      </c>
      <c r="BB125">
        <v>0.887608183460325</v>
      </c>
      <c r="BC125">
        <v>30800</v>
      </c>
      <c r="BD125">
        <v>15494.87</v>
      </c>
      <c r="BE125">
        <v>446550.7</v>
      </c>
      <c r="BF125">
        <v>304292.5</v>
      </c>
      <c r="BG125">
        <v>3.4699016259519919E-2</v>
      </c>
      <c r="BH125">
        <v>5.0920972419629146E-2</v>
      </c>
      <c r="BI125">
        <v>35.380000000000003</v>
      </c>
      <c r="BJ125">
        <v>70.316999999999993</v>
      </c>
      <c r="BK125">
        <v>154.83600000000001</v>
      </c>
      <c r="BL125">
        <v>168.90799999999999</v>
      </c>
      <c r="BM125">
        <v>335.7</v>
      </c>
      <c r="BN125">
        <v>0.20946313969735006</v>
      </c>
      <c r="BO125">
        <v>36.4</v>
      </c>
      <c r="BP125">
        <v>16.100000000000001</v>
      </c>
      <c r="BQ125">
        <v>33</v>
      </c>
      <c r="BR125">
        <v>12.7</v>
      </c>
      <c r="BS125">
        <v>3</v>
      </c>
      <c r="BT125">
        <v>1.1079136690647482</v>
      </c>
      <c r="BU125">
        <v>1.0865182949618646</v>
      </c>
      <c r="BV125">
        <v>1.0448059735994757</v>
      </c>
      <c r="BW125">
        <v>1.0392563754639286</v>
      </c>
      <c r="BX125">
        <v>1.0399235096433124</v>
      </c>
      <c r="BY125">
        <v>1.0454766702555356</v>
      </c>
      <c r="BZ125">
        <v>1.074726609963548</v>
      </c>
      <c r="CA125">
        <v>1.0549870971613753</v>
      </c>
      <c r="CB125">
        <v>1.0502696286247244</v>
      </c>
      <c r="CC125">
        <v>1.107201384427809</v>
      </c>
      <c r="CD125">
        <v>1.086759469083846</v>
      </c>
      <c r="CE125">
        <v>0.97076411770374982</v>
      </c>
      <c r="CF125">
        <v>1.1518987341772151</v>
      </c>
      <c r="CG125">
        <v>1.1838235294117649</v>
      </c>
      <c r="CH125">
        <v>1.1578947368421053</v>
      </c>
      <c r="CI125">
        <v>1.2095238095238094</v>
      </c>
      <c r="CJ125">
        <v>1.0344827586206897</v>
      </c>
    </row>
    <row r="126" spans="1:88">
      <c r="A126">
        <v>6</v>
      </c>
      <c r="B126">
        <v>2077.9446000960302</v>
      </c>
      <c r="C126">
        <v>3.4793794638467199</v>
      </c>
      <c r="D126">
        <v>3.49230398517156</v>
      </c>
      <c r="E126">
        <v>3.4996872730700601</v>
      </c>
      <c r="F126">
        <v>2.0819813210854001E-3</v>
      </c>
      <c r="G126">
        <v>2.3563002562801902E-3</v>
      </c>
      <c r="H126">
        <v>2.85205267165485</v>
      </c>
      <c r="I126">
        <v>2.9202806328455901</v>
      </c>
      <c r="J126">
        <v>2.9120416377568601</v>
      </c>
      <c r="K126">
        <v>9.5061027574969998E-3</v>
      </c>
      <c r="L126">
        <v>1.1148757566630099E-2</v>
      </c>
      <c r="M126">
        <v>0.86150101309765603</v>
      </c>
      <c r="N126">
        <v>0.86789844380618597</v>
      </c>
      <c r="O126" s="1">
        <v>0.86714187519131303</v>
      </c>
      <c r="P126" s="1">
        <v>1.13357924167254E-4</v>
      </c>
      <c r="Q126" s="1">
        <v>1.3415670228925501E-4</v>
      </c>
      <c r="R126">
        <v>0.62732679219186904</v>
      </c>
      <c r="S126">
        <v>0.57202335232597201</v>
      </c>
      <c r="T126">
        <v>0.58764563531320602</v>
      </c>
      <c r="U126">
        <v>2.8500829231535201E-3</v>
      </c>
      <c r="V126">
        <v>3.4092491034161099E-3</v>
      </c>
      <c r="W126">
        <v>0.138498986902344</v>
      </c>
      <c r="X126">
        <v>0.132101556193814</v>
      </c>
      <c r="Y126" s="1">
        <v>0.132858124808687</v>
      </c>
      <c r="Z126" s="1">
        <v>1.13357924167254E-4</v>
      </c>
      <c r="AA126">
        <v>1.3415670228925501E-4</v>
      </c>
      <c r="AB126">
        <v>0.30653958815948501</v>
      </c>
      <c r="AC126">
        <v>0.25802740881160802</v>
      </c>
      <c r="AD126" s="1">
        <v>0.25232575375057797</v>
      </c>
      <c r="AE126" s="1">
        <v>6.7087874001402599E-5</v>
      </c>
      <c r="AF126" s="1">
        <v>6.9763243988303996E-5</v>
      </c>
      <c r="AG126">
        <v>1</v>
      </c>
      <c r="AH126">
        <v>0.60891131586095304</v>
      </c>
      <c r="AI126">
        <v>0.65996970963496704</v>
      </c>
      <c r="AJ126">
        <v>1.54709261723491E-2</v>
      </c>
      <c r="AK126">
        <v>1.5806249291472702E-2</v>
      </c>
      <c r="AL126">
        <v>0.96016492125114195</v>
      </c>
      <c r="AM126">
        <v>1317.7474885356601</v>
      </c>
      <c r="AN126">
        <v>-22.050852863371698</v>
      </c>
      <c r="AO126">
        <v>0.98988891019273695</v>
      </c>
      <c r="AP126">
        <v>43</v>
      </c>
      <c r="AQ126">
        <v>0.96016492125114195</v>
      </c>
      <c r="AR126">
        <v>0.9898889101927365</v>
      </c>
      <c r="AS126">
        <v>3</v>
      </c>
      <c r="AT126">
        <v>2</v>
      </c>
      <c r="AU126">
        <v>3</v>
      </c>
      <c r="AV126">
        <v>4</v>
      </c>
      <c r="AW126">
        <v>0.86</v>
      </c>
      <c r="AX126">
        <v>0.96</v>
      </c>
      <c r="AY126">
        <v>2</v>
      </c>
      <c r="AZ126">
        <v>3333</v>
      </c>
      <c r="BA126">
        <v>0.11627906976744183</v>
      </c>
      <c r="BB126">
        <v>0.83439857135158402</v>
      </c>
      <c r="BC126">
        <v>30500</v>
      </c>
      <c r="BD126">
        <v>132027.20000000001</v>
      </c>
      <c r="BE126">
        <v>4012069.3</v>
      </c>
      <c r="BF126">
        <v>2707986.4</v>
      </c>
      <c r="BG126">
        <v>3.2907507355368966E-2</v>
      </c>
      <c r="BH126">
        <v>4.8754750023855369E-2</v>
      </c>
      <c r="BI126">
        <v>678.49</v>
      </c>
      <c r="BJ126">
        <v>143.477</v>
      </c>
      <c r="BK126">
        <v>312.22199999999998</v>
      </c>
      <c r="BL126">
        <v>1139.896</v>
      </c>
      <c r="BM126">
        <v>241</v>
      </c>
      <c r="BN126">
        <v>0.59522096752686215</v>
      </c>
      <c r="BO126">
        <v>33</v>
      </c>
      <c r="BP126">
        <v>13.6</v>
      </c>
      <c r="BQ126">
        <v>29.3</v>
      </c>
      <c r="BR126">
        <v>9.9</v>
      </c>
      <c r="BS126">
        <v>2.7</v>
      </c>
      <c r="BT126">
        <v>1.0931899641577061</v>
      </c>
      <c r="BU126">
        <v>1.0749740919480184</v>
      </c>
      <c r="BV126">
        <v>1.0424145218617857</v>
      </c>
      <c r="BW126">
        <v>1.0611449443105749</v>
      </c>
      <c r="BX126">
        <v>1.0312347625665079</v>
      </c>
      <c r="BY126">
        <v>1.0130322890492856</v>
      </c>
      <c r="BZ126">
        <v>1.0242904589371982</v>
      </c>
      <c r="CA126">
        <v>1.0113985619624981</v>
      </c>
      <c r="CB126">
        <v>1.0117532688475184</v>
      </c>
      <c r="CC126">
        <v>1.5213786549785653</v>
      </c>
      <c r="CD126">
        <v>1.5015576323987538</v>
      </c>
      <c r="CE126">
        <v>0.67356626221983795</v>
      </c>
      <c r="CF126">
        <v>1.1111111111111112</v>
      </c>
      <c r="CG126">
        <v>1.0708661417322836</v>
      </c>
      <c r="CH126">
        <v>1.1269230769230769</v>
      </c>
      <c r="CI126">
        <v>1.1000000000000001</v>
      </c>
      <c r="CJ126">
        <v>1.173913043478261</v>
      </c>
    </row>
    <row r="127" spans="1:88">
      <c r="A127">
        <v>6</v>
      </c>
      <c r="B127">
        <v>512.96873972294395</v>
      </c>
      <c r="C127">
        <v>3.3317769039647498</v>
      </c>
      <c r="D127">
        <v>3.3355695370782601</v>
      </c>
      <c r="E127">
        <v>3.33805883668852</v>
      </c>
      <c r="F127" s="1">
        <v>9.0982348610860197E-4</v>
      </c>
      <c r="G127" s="1">
        <v>1.45772950187172E-3</v>
      </c>
      <c r="H127">
        <v>2.97359272665582</v>
      </c>
      <c r="I127">
        <v>2.94098335949823</v>
      </c>
      <c r="J127">
        <v>3.0067565137852901</v>
      </c>
      <c r="K127">
        <v>3.8412166052675298E-3</v>
      </c>
      <c r="L127">
        <v>4.5594504707590702E-3</v>
      </c>
      <c r="M127">
        <v>0.87269091570016599</v>
      </c>
      <c r="N127">
        <v>0.869780569390457</v>
      </c>
      <c r="O127" s="1">
        <v>0.87558403864065604</v>
      </c>
      <c r="P127" s="1">
        <v>3.25277441438308E-5</v>
      </c>
      <c r="Q127" s="1">
        <v>3.80105408714916E-5</v>
      </c>
      <c r="R127">
        <v>0.35818417730892399</v>
      </c>
      <c r="S127">
        <v>0.394586177580035</v>
      </c>
      <c r="T127">
        <v>0.33130232290322997</v>
      </c>
      <c r="U127" s="1">
        <v>1.4111625937550201E-3</v>
      </c>
      <c r="V127">
        <v>1.77116086301881E-3</v>
      </c>
      <c r="W127">
        <v>0.12730908429983401</v>
      </c>
      <c r="X127">
        <v>0.130219430609543</v>
      </c>
      <c r="Y127" s="1">
        <v>0.124415961359344</v>
      </c>
      <c r="Z127" s="1">
        <v>3.2527744143830603E-5</v>
      </c>
      <c r="AA127" s="1">
        <v>3.80105408714916E-5</v>
      </c>
      <c r="AB127">
        <v>0.55881630739926902</v>
      </c>
      <c r="AC127">
        <v>0.55278413083456601</v>
      </c>
      <c r="AD127" s="1">
        <v>0.55755437686877296</v>
      </c>
      <c r="AE127" s="1">
        <v>7.7364611920086894E-5</v>
      </c>
      <c r="AF127">
        <v>1.7865526629628499E-4</v>
      </c>
      <c r="AG127">
        <v>0.62042947645720703</v>
      </c>
      <c r="AH127">
        <v>0.63384504471369396</v>
      </c>
      <c r="AI127">
        <v>0.521549382712587</v>
      </c>
      <c r="AJ127">
        <v>1.3009072879138901E-2</v>
      </c>
      <c r="AK127">
        <v>3.85706610412411E-2</v>
      </c>
      <c r="AL127">
        <v>0.95808251212137296</v>
      </c>
      <c r="AM127">
        <v>60.664220146556502</v>
      </c>
      <c r="AN127">
        <v>-2.8132875713026699</v>
      </c>
      <c r="AO127">
        <v>0.99288851130303402</v>
      </c>
      <c r="AP127">
        <v>40</v>
      </c>
      <c r="AQ127">
        <v>0.95808251212137296</v>
      </c>
      <c r="AR127">
        <v>0.99288851130303402</v>
      </c>
      <c r="AS127">
        <v>3</v>
      </c>
      <c r="AT127">
        <v>2</v>
      </c>
      <c r="AU127">
        <v>3</v>
      </c>
      <c r="AV127">
        <v>6</v>
      </c>
      <c r="AW127">
        <v>0.88</v>
      </c>
      <c r="AX127">
        <v>0.95</v>
      </c>
      <c r="AY127">
        <v>0</v>
      </c>
      <c r="AZ127">
        <v>2323</v>
      </c>
      <c r="BA127">
        <v>7.9545454545454489E-2</v>
      </c>
      <c r="BB127">
        <v>0.79900163739451802</v>
      </c>
      <c r="BC127">
        <v>30100</v>
      </c>
      <c r="BD127">
        <v>32522.51</v>
      </c>
      <c r="BE127">
        <v>1002166.4</v>
      </c>
      <c r="BF127">
        <v>698797.1</v>
      </c>
      <c r="BG127">
        <v>3.2452205541913998E-2</v>
      </c>
      <c r="BH127">
        <v>4.6540705449407277E-2</v>
      </c>
      <c r="BI127">
        <v>173.19</v>
      </c>
      <c r="BJ127">
        <v>143.655</v>
      </c>
      <c r="BK127">
        <v>322.334</v>
      </c>
      <c r="BL127">
        <v>457.97500000000002</v>
      </c>
      <c r="BM127">
        <v>379.9</v>
      </c>
      <c r="BN127">
        <v>0.37816474698400565</v>
      </c>
      <c r="BO127">
        <v>35.5</v>
      </c>
      <c r="BP127">
        <v>14.9</v>
      </c>
      <c r="BQ127">
        <v>31.8</v>
      </c>
      <c r="BR127">
        <v>11.1</v>
      </c>
      <c r="BS127">
        <v>2.2999999999999998</v>
      </c>
      <c r="BT127">
        <v>1.1107011070110702</v>
      </c>
      <c r="BU127">
        <v>1.0874311421994036</v>
      </c>
      <c r="BV127">
        <v>1.046845668444651</v>
      </c>
      <c r="BW127">
        <v>1.0493340725352935</v>
      </c>
      <c r="BX127">
        <v>1.0387692999819664</v>
      </c>
      <c r="BY127">
        <v>1.0363059493265707</v>
      </c>
      <c r="BZ127">
        <v>1.156759283996794</v>
      </c>
      <c r="CA127">
        <v>1.1506391772395232</v>
      </c>
      <c r="CB127">
        <v>1.1294192671287113</v>
      </c>
      <c r="CC127">
        <v>1.2515166586506932</v>
      </c>
      <c r="CD127">
        <v>1.2451655195018025</v>
      </c>
      <c r="CE127">
        <v>0.92408531975724817</v>
      </c>
      <c r="CF127">
        <v>1.0692771084337349</v>
      </c>
      <c r="CG127">
        <v>1.0205479452054795</v>
      </c>
      <c r="CH127">
        <v>1.0890410958904111</v>
      </c>
      <c r="CI127">
        <v>1.0471698113207548</v>
      </c>
      <c r="CJ127">
        <v>0.65714285714285714</v>
      </c>
    </row>
    <row r="128" spans="1:88">
      <c r="A128">
        <v>6</v>
      </c>
      <c r="B128">
        <v>1894.1346313283</v>
      </c>
      <c r="C128">
        <v>3.5601226995939999</v>
      </c>
      <c r="D128">
        <v>3.5696011659527098</v>
      </c>
      <c r="E128">
        <v>3.5724835278641498</v>
      </c>
      <c r="F128" s="1">
        <v>3.12387031261351E-4</v>
      </c>
      <c r="G128" s="1">
        <v>4.8732072598355898E-4</v>
      </c>
      <c r="H128">
        <v>3.0375717096378101</v>
      </c>
      <c r="I128">
        <v>3.05420558891025</v>
      </c>
      <c r="J128">
        <v>3.0541334571917602</v>
      </c>
      <c r="K128" s="1">
        <v>6.5451613743024899E-4</v>
      </c>
      <c r="L128" s="1">
        <v>1.11506618479949E-3</v>
      </c>
      <c r="M128">
        <v>0.87821331719788898</v>
      </c>
      <c r="N128">
        <v>0.87960942053364899</v>
      </c>
      <c r="O128" s="1">
        <v>0.87960340110734203</v>
      </c>
      <c r="P128" s="1">
        <v>5.7292495873319002E-6</v>
      </c>
      <c r="Q128" s="1">
        <v>9.8539722111909798E-6</v>
      </c>
      <c r="R128">
        <v>0.52255098995618998</v>
      </c>
      <c r="S128">
        <v>0.51539557704246097</v>
      </c>
      <c r="T128">
        <v>0.51835007067239303</v>
      </c>
      <c r="U128" s="1">
        <v>1.5603223627199799E-4</v>
      </c>
      <c r="V128" s="1">
        <v>6.5594545639495797E-4</v>
      </c>
      <c r="W128">
        <v>0.121786682802111</v>
      </c>
      <c r="X128">
        <v>0.120390579466351</v>
      </c>
      <c r="Y128" s="1">
        <v>0.120396598892658</v>
      </c>
      <c r="Z128" s="1">
        <v>5.7292495873319299E-6</v>
      </c>
      <c r="AA128" s="1">
        <v>9.8539722111910306E-6</v>
      </c>
      <c r="AB128">
        <v>0.18724482391474701</v>
      </c>
      <c r="AC128">
        <v>0.200564506554154</v>
      </c>
      <c r="AD128" s="1">
        <v>0.22711630679902101</v>
      </c>
      <c r="AE128" s="1">
        <v>3.4639851036889301E-5</v>
      </c>
      <c r="AF128">
        <v>1.09085746400033E-4</v>
      </c>
      <c r="AG128">
        <v>9.4051150255026403E-2</v>
      </c>
      <c r="AH128">
        <v>0.15987879118413401</v>
      </c>
      <c r="AI128">
        <v>0.43043261882897399</v>
      </c>
      <c r="AJ128">
        <v>1.8438862422116301E-2</v>
      </c>
      <c r="AK128">
        <v>3.9400112335479402E-2</v>
      </c>
      <c r="AL128">
        <v>0.96325800976684595</v>
      </c>
      <c r="AM128">
        <v>707.90586797593801</v>
      </c>
      <c r="AN128">
        <v>-13.5907259727349</v>
      </c>
      <c r="AO128">
        <v>0.992541160215475</v>
      </c>
      <c r="AP128">
        <v>43</v>
      </c>
      <c r="AQ128">
        <v>0.96325800976684595</v>
      </c>
      <c r="AR128">
        <v>0.99254116021547489</v>
      </c>
      <c r="AS128">
        <v>3</v>
      </c>
      <c r="AT128">
        <v>2</v>
      </c>
      <c r="AU128">
        <v>5</v>
      </c>
      <c r="AV128">
        <v>5</v>
      </c>
      <c r="AW128">
        <v>0.86</v>
      </c>
      <c r="AX128">
        <v>1</v>
      </c>
      <c r="AY128">
        <v>2</v>
      </c>
      <c r="AZ128">
        <v>2333</v>
      </c>
      <c r="BA128">
        <v>0.16279069767441862</v>
      </c>
      <c r="BB128">
        <v>0.85376180587483097</v>
      </c>
      <c r="BC128">
        <v>32500</v>
      </c>
      <c r="BD128">
        <v>126522.53</v>
      </c>
      <c r="BE128">
        <v>3807894.4</v>
      </c>
      <c r="BF128">
        <v>2553228.1</v>
      </c>
      <c r="BG128">
        <v>3.3226375710418858E-2</v>
      </c>
      <c r="BH128">
        <v>4.9553947021028007E-2</v>
      </c>
      <c r="BI128">
        <v>799.85</v>
      </c>
      <c r="BJ128">
        <v>191.577</v>
      </c>
      <c r="BK128">
        <v>403.78100000000001</v>
      </c>
      <c r="BL128">
        <v>1865.4780000000001</v>
      </c>
      <c r="BM128">
        <v>446.8</v>
      </c>
      <c r="BN128">
        <v>0.42876410228370421</v>
      </c>
      <c r="BO128">
        <v>35.700000000000003</v>
      </c>
      <c r="BP128">
        <v>15.9</v>
      </c>
      <c r="BQ128">
        <v>31.4</v>
      </c>
      <c r="BR128">
        <v>11.5</v>
      </c>
      <c r="BS128">
        <v>3.1</v>
      </c>
      <c r="BT128">
        <v>1.1206896551724137</v>
      </c>
      <c r="BU128">
        <v>1.1029097423460144</v>
      </c>
      <c r="BV128">
        <v>1.0554249849747439</v>
      </c>
      <c r="BW128">
        <v>1.0660304930132183</v>
      </c>
      <c r="BX128">
        <v>1.0449911249470816</v>
      </c>
      <c r="BY128">
        <v>1.0345949291080352</v>
      </c>
      <c r="BZ128">
        <v>1.0191898469654304</v>
      </c>
      <c r="CA128">
        <v>1.005120644697562</v>
      </c>
      <c r="CB128">
        <v>0.99392735471928484</v>
      </c>
      <c r="CC128">
        <v>1.3315474469748072</v>
      </c>
      <c r="CD128">
        <v>1.3129591536879224</v>
      </c>
      <c r="CE128">
        <v>0.76553839612932029</v>
      </c>
      <c r="CF128">
        <v>1.1052631578947369</v>
      </c>
      <c r="CG128">
        <v>1.0816326530612246</v>
      </c>
      <c r="CH128">
        <v>1.1254480286738351</v>
      </c>
      <c r="CI128">
        <v>1.1057692307692308</v>
      </c>
      <c r="CJ128">
        <v>1</v>
      </c>
    </row>
    <row r="129" spans="1:88">
      <c r="A129">
        <v>6</v>
      </c>
      <c r="B129">
        <v>1520.10727992839</v>
      </c>
      <c r="C129">
        <v>3.7744425645987199</v>
      </c>
      <c r="D129">
        <v>3.76875458064143</v>
      </c>
      <c r="E129">
        <v>3.7490870363770799</v>
      </c>
      <c r="F129" s="1">
        <v>2.610605303147E-4</v>
      </c>
      <c r="G129">
        <v>1.9992072372176598E-3</v>
      </c>
      <c r="H129">
        <v>3.42329629993174</v>
      </c>
      <c r="I129">
        <v>3.3952875607366901</v>
      </c>
      <c r="J129">
        <v>3.3425297365440101</v>
      </c>
      <c r="K129" s="1">
        <v>7.5913683073088999E-4</v>
      </c>
      <c r="L129">
        <v>1.0449049108837901E-2</v>
      </c>
      <c r="M129">
        <v>0.90678514471470895</v>
      </c>
      <c r="N129">
        <v>0.90495777380896303</v>
      </c>
      <c r="O129" s="1">
        <v>0.90141784946550996</v>
      </c>
      <c r="P129" s="1">
        <v>4.7362303935345804E-6</v>
      </c>
      <c r="Q129" s="1">
        <v>7.6786506539448806E-5</v>
      </c>
      <c r="R129">
        <v>0.35114626466698101</v>
      </c>
      <c r="S129">
        <v>0.37346701990473902</v>
      </c>
      <c r="T129">
        <v>0.40655729983307098</v>
      </c>
      <c r="U129" s="1">
        <v>1.7290638493656601E-4</v>
      </c>
      <c r="V129">
        <v>3.6820401554092199E-3</v>
      </c>
      <c r="W129">
        <v>9.3214855285291401E-2</v>
      </c>
      <c r="X129">
        <v>9.5042226191036999E-2</v>
      </c>
      <c r="Y129" s="1">
        <v>9.8582150534489807E-2</v>
      </c>
      <c r="Z129" s="1">
        <v>4.7362303935345499E-6</v>
      </c>
      <c r="AA129" s="1">
        <v>7.6786506539448806E-5</v>
      </c>
      <c r="AB129">
        <v>0.18087301184433199</v>
      </c>
      <c r="AC129">
        <v>0.16315441869077199</v>
      </c>
      <c r="AD129">
        <v>0.170881086483849</v>
      </c>
      <c r="AE129" s="1">
        <v>3.8028399662198798E-5</v>
      </c>
      <c r="AF129">
        <v>1.5808124978455301E-4</v>
      </c>
      <c r="AG129">
        <v>3.5896952000804401E-2</v>
      </c>
      <c r="AH129">
        <v>-0.138362852414668</v>
      </c>
      <c r="AI129">
        <v>-8.1209440537870103E-2</v>
      </c>
      <c r="AJ129">
        <v>2.0826954475685701E-2</v>
      </c>
      <c r="AK129">
        <v>1.9623247827169801E-2</v>
      </c>
      <c r="AL129">
        <v>0.97536697978192999</v>
      </c>
      <c r="AM129">
        <v>284.19544741546702</v>
      </c>
      <c r="AN129">
        <v>-10.896557970226</v>
      </c>
      <c r="AO129">
        <v>0.99172063454600601</v>
      </c>
      <c r="AP129">
        <v>46</v>
      </c>
      <c r="AQ129">
        <v>0.97536697978192999</v>
      </c>
      <c r="AR129">
        <v>0.99172063454600645</v>
      </c>
      <c r="AS129">
        <v>2</v>
      </c>
      <c r="AT129">
        <v>2</v>
      </c>
      <c r="AU129">
        <v>1</v>
      </c>
      <c r="AV129">
        <v>3</v>
      </c>
      <c r="AW129">
        <v>0.86</v>
      </c>
      <c r="AX129">
        <v>1</v>
      </c>
      <c r="AY129">
        <v>2</v>
      </c>
      <c r="AZ129">
        <v>2222</v>
      </c>
      <c r="BA129">
        <v>0.16279069767441862</v>
      </c>
      <c r="BB129">
        <v>0.905158381336163</v>
      </c>
      <c r="BC129">
        <v>28000</v>
      </c>
      <c r="BD129">
        <v>94314.74</v>
      </c>
      <c r="BE129">
        <v>3050053.4</v>
      </c>
      <c r="BF129">
        <v>1931842.1</v>
      </c>
      <c r="BG129">
        <v>3.0922324179635679E-2</v>
      </c>
      <c r="BH129">
        <v>4.8821143301515171E-2</v>
      </c>
      <c r="BI129">
        <v>293.32</v>
      </c>
      <c r="BJ129">
        <v>81.888999999999996</v>
      </c>
      <c r="BK129">
        <v>183.291</v>
      </c>
      <c r="BL129">
        <v>970.06299999999999</v>
      </c>
      <c r="BM129">
        <v>270.8</v>
      </c>
      <c r="BN129">
        <v>0.30237211397610259</v>
      </c>
      <c r="BO129">
        <v>34.4</v>
      </c>
      <c r="BP129">
        <v>16.100000000000001</v>
      </c>
      <c r="BQ129">
        <v>30</v>
      </c>
      <c r="BR129">
        <v>11.8</v>
      </c>
      <c r="BS129">
        <v>3.3</v>
      </c>
      <c r="BT129">
        <v>1.1067193675889329</v>
      </c>
      <c r="BU129">
        <v>1.0844709971192996</v>
      </c>
      <c r="BV129">
        <v>1.0471136953653533</v>
      </c>
      <c r="BW129">
        <v>1.0264759454499277</v>
      </c>
      <c r="BX129">
        <v>1.0356764522508817</v>
      </c>
      <c r="BY129">
        <v>1.056499182398231</v>
      </c>
      <c r="BZ129">
        <v>0.96585333728473111</v>
      </c>
      <c r="CA129">
        <v>0.95929197319713222</v>
      </c>
      <c r="CB129">
        <v>0.95631916436662256</v>
      </c>
      <c r="CC129">
        <v>0.96143031718202254</v>
      </c>
      <c r="CD129">
        <v>0.95486600846262337</v>
      </c>
      <c r="CE129">
        <v>1.0046351683851797</v>
      </c>
      <c r="CF129">
        <v>1.0817610062893082</v>
      </c>
      <c r="CG129">
        <v>1.0733333333333335</v>
      </c>
      <c r="CH129">
        <v>1.0714285714285714</v>
      </c>
      <c r="CI129">
        <v>1.0535714285714286</v>
      </c>
      <c r="CJ129">
        <v>0.97058823529411764</v>
      </c>
    </row>
    <row r="130" spans="1:88">
      <c r="A130">
        <v>6</v>
      </c>
      <c r="B130">
        <v>349.58279737773302</v>
      </c>
      <c r="C130">
        <v>3.6686631604808699</v>
      </c>
      <c r="D130">
        <v>3.3665150707436502</v>
      </c>
      <c r="E130">
        <v>3.3764509968376899</v>
      </c>
      <c r="F130" s="1">
        <v>1.22635485434359E-3</v>
      </c>
      <c r="G130" s="1">
        <v>1.16262354433577E-3</v>
      </c>
      <c r="H130">
        <v>3.3078452046557798</v>
      </c>
      <c r="I130">
        <v>3.0898077679375602</v>
      </c>
      <c r="J130">
        <v>3.1024560190825299</v>
      </c>
      <c r="K130">
        <v>2.8533558051786101E-3</v>
      </c>
      <c r="L130">
        <v>3.8141657076712302E-3</v>
      </c>
      <c r="M130">
        <v>0.89901906853442504</v>
      </c>
      <c r="N130">
        <v>0.88254400695391499</v>
      </c>
      <c r="O130" s="1">
        <v>0.88356925455513002</v>
      </c>
      <c r="P130" s="1">
        <v>1.79166386357719E-5</v>
      </c>
      <c r="Q130" s="1">
        <v>2.51996474288995E-5</v>
      </c>
      <c r="R130">
        <v>0.36081795582508502</v>
      </c>
      <c r="S130">
        <v>0.27670730280609002</v>
      </c>
      <c r="T130">
        <v>0.27399497775516002</v>
      </c>
      <c r="U130" s="1">
        <v>6.6007840192814304E-4</v>
      </c>
      <c r="V130" s="1">
        <v>1.27149748304499E-3</v>
      </c>
      <c r="W130">
        <v>0.10098093146557501</v>
      </c>
      <c r="X130">
        <v>0.11745599304608501</v>
      </c>
      <c r="Y130" s="1">
        <v>0.11643074544487</v>
      </c>
      <c r="Z130" s="1">
        <v>1.79166386357719E-5</v>
      </c>
      <c r="AA130" s="1">
        <v>2.51996474288995E-5</v>
      </c>
      <c r="AB130">
        <v>0.23693187947702801</v>
      </c>
      <c r="AC130">
        <v>0.551885143931654</v>
      </c>
      <c r="AD130">
        <v>0.54251984343825199</v>
      </c>
      <c r="AE130">
        <v>1.78398943796007E-4</v>
      </c>
      <c r="AF130">
        <v>1.3640417789864801E-4</v>
      </c>
      <c r="AG130">
        <v>0.519805384579614</v>
      </c>
      <c r="AH130">
        <v>0.518721883326283</v>
      </c>
      <c r="AI130">
        <v>0.46997178176579002</v>
      </c>
      <c r="AJ130">
        <v>3.6625439267661597E-2</v>
      </c>
      <c r="AK130">
        <v>2.7291482326559698E-2</v>
      </c>
      <c r="AL130">
        <v>0.953098133095994</v>
      </c>
      <c r="AM130">
        <v>31.643025068953101</v>
      </c>
      <c r="AN130">
        <v>-2.4569804521450802</v>
      </c>
      <c r="AO130">
        <v>0.99202572989931004</v>
      </c>
      <c r="AP130">
        <v>41</v>
      </c>
      <c r="AQ130">
        <v>0.953098133095994</v>
      </c>
      <c r="AR130">
        <v>0.99202572989930982</v>
      </c>
      <c r="AS130">
        <v>2</v>
      </c>
      <c r="AT130">
        <v>2</v>
      </c>
      <c r="AU130">
        <v>5</v>
      </c>
      <c r="AV130">
        <v>6</v>
      </c>
      <c r="AW130">
        <v>0.8</v>
      </c>
      <c r="AX130">
        <v>0.97</v>
      </c>
      <c r="AY130">
        <v>2</v>
      </c>
      <c r="AZ130">
        <v>2222</v>
      </c>
      <c r="BA130">
        <v>0.21249999999999991</v>
      </c>
      <c r="BB130">
        <v>0.87979116152255399</v>
      </c>
      <c r="BC130">
        <v>24700</v>
      </c>
      <c r="BD130">
        <v>20356.900000000001</v>
      </c>
      <c r="BE130">
        <v>684404.5</v>
      </c>
      <c r="BF130">
        <v>456654.6</v>
      </c>
      <c r="BG130">
        <v>2.974395989506206E-2</v>
      </c>
      <c r="BH130">
        <v>4.4578331193860746E-2</v>
      </c>
      <c r="BI130">
        <v>50.57</v>
      </c>
      <c r="BJ130">
        <v>59.067</v>
      </c>
      <c r="BK130">
        <v>134.28</v>
      </c>
      <c r="BL130">
        <v>175.10499999999999</v>
      </c>
      <c r="BM130">
        <v>204.5</v>
      </c>
      <c r="BN130">
        <v>0.2887981496816196</v>
      </c>
      <c r="BO130">
        <v>32.4</v>
      </c>
      <c r="BP130">
        <v>15.9</v>
      </c>
      <c r="BQ130">
        <v>27.5</v>
      </c>
      <c r="BR130">
        <v>11</v>
      </c>
      <c r="BS130">
        <v>2.5</v>
      </c>
      <c r="BT130">
        <v>1.1076233183856503</v>
      </c>
      <c r="BU130">
        <v>1.0840379854484612</v>
      </c>
      <c r="BV130">
        <v>1.0454910896301073</v>
      </c>
      <c r="BW130">
        <v>1.0941464413943307</v>
      </c>
      <c r="BX130">
        <v>1.0368696550364593</v>
      </c>
      <c r="BY130">
        <v>0.99076133178938297</v>
      </c>
      <c r="BZ130">
        <v>1.1099648814749781</v>
      </c>
      <c r="CA130">
        <v>1.0994936897360486</v>
      </c>
      <c r="CB130">
        <v>1.0692870623273001</v>
      </c>
      <c r="CC130">
        <v>1.1853363659748453</v>
      </c>
      <c r="CD130">
        <v>1.1739380022962114</v>
      </c>
      <c r="CE130">
        <v>0.9365858227482623</v>
      </c>
      <c r="CF130">
        <v>1.0188679245283019</v>
      </c>
      <c r="CG130">
        <v>1.0258064516129033</v>
      </c>
      <c r="CH130">
        <v>1.0456273764258555</v>
      </c>
      <c r="CI130">
        <v>1.1111111111111112</v>
      </c>
      <c r="CJ130">
        <v>0.83333333333333337</v>
      </c>
    </row>
    <row r="131" spans="1:88">
      <c r="A131">
        <v>6</v>
      </c>
      <c r="B131">
        <v>640.55003733129502</v>
      </c>
      <c r="C131">
        <v>3.3533411752131701</v>
      </c>
      <c r="D131">
        <v>3.40984241378733</v>
      </c>
      <c r="E131">
        <v>3.40843402838376</v>
      </c>
      <c r="F131">
        <v>2.3411811134364299E-3</v>
      </c>
      <c r="G131" s="1">
        <v>1.55621223199185E-3</v>
      </c>
      <c r="H131">
        <v>2.7116295565634898</v>
      </c>
      <c r="I131">
        <v>2.7306798803111501</v>
      </c>
      <c r="J131">
        <v>2.74196262437601</v>
      </c>
      <c r="K131">
        <v>3.0276667270592202E-3</v>
      </c>
      <c r="L131">
        <v>5.7221144431397596E-3</v>
      </c>
      <c r="M131">
        <v>0.84734249280191198</v>
      </c>
      <c r="N131">
        <v>0.84934503549506302</v>
      </c>
      <c r="O131" s="1">
        <v>0.85051865286852901</v>
      </c>
      <c r="P131" s="1">
        <v>3.2701362919178099E-5</v>
      </c>
      <c r="Q131" s="1">
        <v>6.6495654350295797E-5</v>
      </c>
      <c r="R131">
        <v>0.64171161864968496</v>
      </c>
      <c r="S131">
        <v>0.67916253347618005</v>
      </c>
      <c r="T131">
        <v>0.66647140400775395</v>
      </c>
      <c r="U131" s="1">
        <v>2.4217228672029001E-4</v>
      </c>
      <c r="V131">
        <v>1.8631614275993701E-3</v>
      </c>
      <c r="W131">
        <v>0.15265750719808799</v>
      </c>
      <c r="X131">
        <v>0.15065496450493801</v>
      </c>
      <c r="Y131" s="1">
        <v>0.14948134713147099</v>
      </c>
      <c r="Z131" s="1">
        <v>3.2701362919178498E-5</v>
      </c>
      <c r="AA131" s="1">
        <v>6.6495654350296E-5</v>
      </c>
      <c r="AB131">
        <v>0.292107318298095</v>
      </c>
      <c r="AC131">
        <v>0.29346589228144199</v>
      </c>
      <c r="AD131" s="1">
        <v>0.30807521068710197</v>
      </c>
      <c r="AE131">
        <v>1.93013468370762E-4</v>
      </c>
      <c r="AF131">
        <v>1.05079734697059E-4</v>
      </c>
      <c r="AG131">
        <v>0.80638623640089901</v>
      </c>
      <c r="AH131">
        <v>0.90071567836514599</v>
      </c>
      <c r="AI131">
        <v>1</v>
      </c>
      <c r="AJ131">
        <v>9.8054288950825508E-4</v>
      </c>
      <c r="AK131">
        <v>1.3550199216598301E-2</v>
      </c>
      <c r="AL131">
        <v>0.948684766353452</v>
      </c>
      <c r="AM131">
        <v>92.0160598118037</v>
      </c>
      <c r="AN131">
        <v>-2.3790057116732402</v>
      </c>
      <c r="AO131">
        <v>0.99522247520519702</v>
      </c>
      <c r="AP131">
        <v>44</v>
      </c>
      <c r="AQ131">
        <v>0.948684766353452</v>
      </c>
      <c r="AR131">
        <v>0.9952224752051968</v>
      </c>
      <c r="AS131">
        <v>3</v>
      </c>
      <c r="AT131">
        <v>2</v>
      </c>
      <c r="AU131">
        <v>3</v>
      </c>
      <c r="AV131">
        <v>11</v>
      </c>
      <c r="AW131">
        <v>0.86</v>
      </c>
      <c r="AX131">
        <v>0.94</v>
      </c>
      <c r="AY131">
        <v>0</v>
      </c>
      <c r="AZ131">
        <v>3333</v>
      </c>
      <c r="BA131">
        <v>9.3023255813953445E-2</v>
      </c>
      <c r="BB131">
        <v>0.80417301847234801</v>
      </c>
      <c r="BC131">
        <v>26700</v>
      </c>
      <c r="BD131">
        <v>37016.61</v>
      </c>
      <c r="BE131">
        <v>1225177.2</v>
      </c>
      <c r="BF131">
        <v>795064.5</v>
      </c>
      <c r="BG131">
        <v>3.021327037427729E-2</v>
      </c>
      <c r="BH131">
        <v>4.6557996238041063E-2</v>
      </c>
      <c r="BI131">
        <v>137.55000000000001</v>
      </c>
      <c r="BJ131">
        <v>91.412000000000006</v>
      </c>
      <c r="BK131">
        <v>203.23599999999999</v>
      </c>
      <c r="BL131">
        <v>250.679</v>
      </c>
      <c r="BM131">
        <v>166.6</v>
      </c>
      <c r="BN131">
        <v>0.54870970444273359</v>
      </c>
      <c r="BO131">
        <v>31.7</v>
      </c>
      <c r="BP131">
        <v>15.4</v>
      </c>
      <c r="BQ131">
        <v>27.3</v>
      </c>
      <c r="BR131">
        <v>11</v>
      </c>
      <c r="BS131">
        <v>2.5</v>
      </c>
      <c r="BT131">
        <v>1.1218487394957983</v>
      </c>
      <c r="BU131">
        <v>1.0986918670656987</v>
      </c>
      <c r="BV131">
        <v>1.0304465098988458</v>
      </c>
      <c r="BW131">
        <v>1.0798237381687403</v>
      </c>
      <c r="BX131">
        <v>1.0662289177664859</v>
      </c>
      <c r="BY131">
        <v>1.0174733414630768</v>
      </c>
      <c r="BZ131">
        <v>1.3021868787276343</v>
      </c>
      <c r="CA131">
        <v>1.290491988423802</v>
      </c>
      <c r="CB131">
        <v>1.2764075993091537</v>
      </c>
      <c r="CC131">
        <v>1.2363274988779893</v>
      </c>
      <c r="CD131">
        <v>1.2249999999999999</v>
      </c>
      <c r="CE131">
        <v>1.0534628476928998</v>
      </c>
      <c r="CF131">
        <v>1.0745762711864406</v>
      </c>
      <c r="CG131">
        <v>1.0065359477124183</v>
      </c>
      <c r="CH131">
        <v>1.0790513833992095</v>
      </c>
      <c r="CI131">
        <v>0.99099099099099097</v>
      </c>
      <c r="CJ131">
        <v>0.83333333333333337</v>
      </c>
    </row>
    <row r="132" spans="1:88">
      <c r="A132">
        <v>6</v>
      </c>
      <c r="B132">
        <v>2116.6842939687599</v>
      </c>
      <c r="C132">
        <v>3.9646317765091599</v>
      </c>
      <c r="D132">
        <v>3.96526161477327</v>
      </c>
      <c r="E132">
        <v>3.9198331200190002</v>
      </c>
      <c r="F132" s="1">
        <v>3.3369899479883202E-4</v>
      </c>
      <c r="G132" s="1">
        <v>4.6628137082717298E-4</v>
      </c>
      <c r="H132">
        <v>3.7843609624757502</v>
      </c>
      <c r="I132">
        <v>3.7698277162333</v>
      </c>
      <c r="J132">
        <v>3.7030652172140401</v>
      </c>
      <c r="K132" s="1">
        <v>7.7934461806228902E-4</v>
      </c>
      <c r="L132" s="1">
        <v>1.67492824417512E-3</v>
      </c>
      <c r="M132">
        <v>0.92742386508430497</v>
      </c>
      <c r="N132">
        <v>0.926689061549546</v>
      </c>
      <c r="O132" s="1">
        <v>0.92321678479567604</v>
      </c>
      <c r="P132" s="1">
        <v>3.3518637467409701E-6</v>
      </c>
      <c r="Q132" s="1">
        <v>7.5074526123152404E-6</v>
      </c>
      <c r="R132">
        <v>0.180270814033408</v>
      </c>
      <c r="S132">
        <v>0.19543389853997201</v>
      </c>
      <c r="T132">
        <v>0.216767902804962</v>
      </c>
      <c r="U132" s="1">
        <v>1.00962436584487E-4</v>
      </c>
      <c r="V132" s="1">
        <v>7.5364328037212105E-4</v>
      </c>
      <c r="W132">
        <v>7.2576134915695395E-2</v>
      </c>
      <c r="X132">
        <v>7.3310938450453902E-2</v>
      </c>
      <c r="Y132" s="1">
        <v>7.6783215204324295E-2</v>
      </c>
      <c r="Z132" s="1">
        <v>3.35186374674094E-6</v>
      </c>
      <c r="AA132" s="1">
        <v>7.5074526123152099E-6</v>
      </c>
      <c r="AB132">
        <v>0.108216781810954</v>
      </c>
      <c r="AC132">
        <v>0.116990571437758</v>
      </c>
      <c r="AD132">
        <v>8.72151234030525E-2</v>
      </c>
      <c r="AE132" s="1">
        <v>6.4165667460337495E-5</v>
      </c>
      <c r="AF132">
        <v>1.3824073661356599E-4</v>
      </c>
      <c r="AG132">
        <v>-0.55051428401244495</v>
      </c>
      <c r="AH132">
        <v>-0.46344879005725698</v>
      </c>
      <c r="AI132">
        <v>-0.68047118126407502</v>
      </c>
      <c r="AJ132">
        <v>1.08238876281045E-2</v>
      </c>
      <c r="AK132">
        <v>1.5891218859568401E-2</v>
      </c>
      <c r="AL132">
        <v>0.99107047103215096</v>
      </c>
      <c r="AM132">
        <v>101.737191822291</v>
      </c>
      <c r="AN132">
        <v>-7.36282918151226</v>
      </c>
      <c r="AO132">
        <v>0.99701458651976105</v>
      </c>
      <c r="AP132">
        <v>49</v>
      </c>
      <c r="AQ132">
        <v>0.99107047103215096</v>
      </c>
      <c r="AR132">
        <v>0.99701458651976094</v>
      </c>
      <c r="AS132">
        <v>1</v>
      </c>
      <c r="AT132">
        <v>2</v>
      </c>
      <c r="AU132">
        <v>1</v>
      </c>
      <c r="AV132">
        <v>3</v>
      </c>
      <c r="AW132">
        <v>0.85</v>
      </c>
      <c r="AX132">
        <v>1.05</v>
      </c>
      <c r="AY132">
        <v>2</v>
      </c>
      <c r="AZ132">
        <v>1111</v>
      </c>
      <c r="BA132">
        <v>0.2352941176470589</v>
      </c>
      <c r="BB132">
        <v>0.95076812535905497</v>
      </c>
      <c r="BC132">
        <v>30400</v>
      </c>
      <c r="BD132">
        <v>165943.29999999999</v>
      </c>
      <c r="BE132">
        <v>4601160</v>
      </c>
      <c r="BF132">
        <v>3214034.9</v>
      </c>
      <c r="BG132">
        <v>3.6065535647532357E-2</v>
      </c>
      <c r="BH132">
        <v>5.1630833255730979E-2</v>
      </c>
      <c r="BI132">
        <v>216.88</v>
      </c>
      <c r="BJ132">
        <v>41.094000000000001</v>
      </c>
      <c r="BK132">
        <v>95.102000000000004</v>
      </c>
      <c r="BL132">
        <v>2566.0839999999998</v>
      </c>
      <c r="BM132">
        <v>486.2</v>
      </c>
      <c r="BN132">
        <v>8.4517887956902432E-2</v>
      </c>
      <c r="BO132">
        <v>40.700000000000003</v>
      </c>
      <c r="BP132">
        <v>21.1</v>
      </c>
      <c r="BQ132">
        <v>35.4</v>
      </c>
      <c r="BR132">
        <v>15.7</v>
      </c>
      <c r="BS132">
        <v>4.4000000000000004</v>
      </c>
      <c r="BT132">
        <v>1.0666666666666667</v>
      </c>
      <c r="BU132">
        <v>1.0752249867106025</v>
      </c>
      <c r="BV132">
        <v>1.0498254089938548</v>
      </c>
      <c r="BW132">
        <v>1.0443396996746888</v>
      </c>
      <c r="BX132">
        <v>1.0241940969414054</v>
      </c>
      <c r="BY132">
        <v>1.029573985404878</v>
      </c>
      <c r="BZ132">
        <v>0.89779360019870014</v>
      </c>
      <c r="CA132">
        <v>0.88754022591304726</v>
      </c>
      <c r="CB132">
        <v>0.88897821067686189</v>
      </c>
      <c r="CC132">
        <v>0.94478943225389334</v>
      </c>
      <c r="CD132">
        <v>0.93392239723396075</v>
      </c>
      <c r="CE132">
        <v>0.95033616127176557</v>
      </c>
      <c r="CF132">
        <v>1.1181318681318682</v>
      </c>
      <c r="CG132">
        <v>1.0989583333333335</v>
      </c>
      <c r="CH132">
        <v>1.120253164556962</v>
      </c>
      <c r="CI132">
        <v>1.0902777777777777</v>
      </c>
      <c r="CJ132">
        <v>1.1891891891891893</v>
      </c>
    </row>
    <row r="133" spans="1:88">
      <c r="A133">
        <v>6</v>
      </c>
      <c r="B133">
        <v>493.89205202045503</v>
      </c>
      <c r="C133">
        <v>3.6517943206373502</v>
      </c>
      <c r="D133">
        <v>3.4366474715753701</v>
      </c>
      <c r="E133">
        <v>3.40907205353823</v>
      </c>
      <c r="F133" s="1">
        <v>1.3388183012624101E-3</v>
      </c>
      <c r="G133">
        <v>2.7156563867995098E-3</v>
      </c>
      <c r="H133">
        <v>3.2846804537050498</v>
      </c>
      <c r="I133">
        <v>3.1507662861007901</v>
      </c>
      <c r="J133">
        <v>3.0824117730868399</v>
      </c>
      <c r="K133">
        <v>3.2631945808664301E-3</v>
      </c>
      <c r="L133">
        <v>5.8594233534553499E-3</v>
      </c>
      <c r="M133">
        <v>0.897384572856472</v>
      </c>
      <c r="N133">
        <v>0.88740351357610803</v>
      </c>
      <c r="O133" s="1">
        <v>0.88194032120190302</v>
      </c>
      <c r="P133" s="1">
        <v>2.0598286009018601E-5</v>
      </c>
      <c r="Q133" s="1">
        <v>3.9283062828200301E-5</v>
      </c>
      <c r="R133">
        <v>0.36711386693229903</v>
      </c>
      <c r="S133">
        <v>0.28588118547457197</v>
      </c>
      <c r="T133">
        <v>0.32666028045138501</v>
      </c>
      <c r="U133" s="1">
        <v>5.3776311064336298E-4</v>
      </c>
      <c r="V133" s="1">
        <v>8.6560605875652199E-4</v>
      </c>
      <c r="W133">
        <v>0.102615427143528</v>
      </c>
      <c r="X133">
        <v>0.112596486423892</v>
      </c>
      <c r="Y133" s="1">
        <v>0.11805967879809701</v>
      </c>
      <c r="Z133" s="1">
        <v>2.0598286009018699E-5</v>
      </c>
      <c r="AA133" s="1">
        <v>3.9283062828200402E-5</v>
      </c>
      <c r="AB133">
        <v>0.22049705974813</v>
      </c>
      <c r="AC133">
        <v>0.53250342134602702</v>
      </c>
      <c r="AD133">
        <v>0.538200227584266</v>
      </c>
      <c r="AE133">
        <v>1.6621066843128699E-4</v>
      </c>
      <c r="AF133">
        <v>3.16868010244883E-4</v>
      </c>
      <c r="AG133">
        <v>0.37016304154283403</v>
      </c>
      <c r="AH133">
        <v>0.234315323861086</v>
      </c>
      <c r="AI133">
        <v>0.40100746721158698</v>
      </c>
      <c r="AJ133">
        <v>2.6075031078668199E-2</v>
      </c>
      <c r="AK133">
        <v>4.3030983954678699E-2</v>
      </c>
      <c r="AL133">
        <v>0.92879635223282997</v>
      </c>
      <c r="AM133">
        <v>185.34578515759901</v>
      </c>
      <c r="AN133">
        <v>-4.2131460679873296</v>
      </c>
      <c r="AO133">
        <v>0.99182627955920899</v>
      </c>
      <c r="AP133">
        <v>41</v>
      </c>
      <c r="AQ133">
        <v>0.92879635223282997</v>
      </c>
      <c r="AR133">
        <v>0.99080927330364899</v>
      </c>
      <c r="AS133">
        <v>2</v>
      </c>
      <c r="AT133">
        <v>2</v>
      </c>
      <c r="AU133">
        <v>6</v>
      </c>
      <c r="AV133">
        <v>8</v>
      </c>
      <c r="AW133">
        <v>0.84</v>
      </c>
      <c r="AX133">
        <v>0.96</v>
      </c>
      <c r="AY133">
        <v>2</v>
      </c>
      <c r="AZ133">
        <v>2222</v>
      </c>
      <c r="BA133">
        <v>0.14285714285714285</v>
      </c>
      <c r="BB133">
        <v>0.87574580343153596</v>
      </c>
      <c r="BC133">
        <v>21600</v>
      </c>
      <c r="BD133">
        <v>27024.34</v>
      </c>
      <c r="BE133">
        <v>983537.8</v>
      </c>
      <c r="BF133">
        <v>619473.5</v>
      </c>
      <c r="BG133">
        <v>2.7476666377235323E-2</v>
      </c>
      <c r="BH133">
        <v>4.3624690967410229E-2</v>
      </c>
      <c r="BI133">
        <v>64.22</v>
      </c>
      <c r="BJ133">
        <v>49.959000000000003</v>
      </c>
      <c r="BK133">
        <v>121.101</v>
      </c>
      <c r="BL133">
        <v>267.60700000000003</v>
      </c>
      <c r="BM133">
        <v>208.2</v>
      </c>
      <c r="BN133">
        <v>0.23997877484520208</v>
      </c>
      <c r="BO133">
        <v>31.6</v>
      </c>
      <c r="BP133">
        <v>15.9</v>
      </c>
      <c r="BQ133">
        <v>27.2</v>
      </c>
      <c r="BR133">
        <v>11.5</v>
      </c>
      <c r="BS133">
        <v>2.8</v>
      </c>
      <c r="BT133">
        <v>1.1134020618556701</v>
      </c>
      <c r="BU133">
        <v>1.0864427528176841</v>
      </c>
      <c r="BV133">
        <v>1.0360883023015657</v>
      </c>
      <c r="BW133">
        <v>1.0182289684808903</v>
      </c>
      <c r="BX133">
        <v>1.0486005395527207</v>
      </c>
      <c r="BY133">
        <v>1.0669925787306591</v>
      </c>
      <c r="BZ133">
        <v>1.2908542713567839</v>
      </c>
      <c r="CA133">
        <v>1.2854165594607112</v>
      </c>
      <c r="CB133">
        <v>1.2828223978305544</v>
      </c>
      <c r="CC133">
        <v>1.0380531968952316</v>
      </c>
      <c r="CD133">
        <v>1.0337636544190665</v>
      </c>
      <c r="CE133">
        <v>1.2434336939259716</v>
      </c>
      <c r="CF133">
        <v>0.98750000000000004</v>
      </c>
      <c r="CG133">
        <v>0.95783132530120474</v>
      </c>
      <c r="CH133">
        <v>0.99633699633699624</v>
      </c>
      <c r="CI133">
        <v>0.95833333333333337</v>
      </c>
      <c r="CJ133">
        <v>0.87499999999999989</v>
      </c>
    </row>
    <row r="134" spans="1:88">
      <c r="A134">
        <v>6</v>
      </c>
      <c r="B134">
        <v>108.680586282045</v>
      </c>
      <c r="C134">
        <v>3.6644760613948999</v>
      </c>
      <c r="D134">
        <v>3.5905567896033799</v>
      </c>
      <c r="E134" s="1">
        <v>3.4201293661693999</v>
      </c>
      <c r="F134" s="1">
        <v>8.3462610856649996E-4</v>
      </c>
      <c r="G134" s="1">
        <v>9.6099509992311901E-4</v>
      </c>
      <c r="H134">
        <v>3.4235226631666298</v>
      </c>
      <c r="I134">
        <v>3.3247604622326099</v>
      </c>
      <c r="J134">
        <v>3.2193569318578801</v>
      </c>
      <c r="K134">
        <v>1.95026513986042E-3</v>
      </c>
      <c r="L134" s="1">
        <v>1.6622069808318099E-3</v>
      </c>
      <c r="M134">
        <v>0.90679976926134598</v>
      </c>
      <c r="N134">
        <v>0.90019613215299699</v>
      </c>
      <c r="O134" s="1">
        <v>0.89263147256916298</v>
      </c>
      <c r="P134" s="1">
        <v>1.0593108942115899E-5</v>
      </c>
      <c r="Q134" s="1">
        <v>9.1356403130882501E-6</v>
      </c>
      <c r="R134">
        <v>0.240953398228272</v>
      </c>
      <c r="S134">
        <v>0.26579632737077002</v>
      </c>
      <c r="T134">
        <v>0.20077243431151601</v>
      </c>
      <c r="U134" s="1">
        <v>4.3747565862778398E-4</v>
      </c>
      <c r="V134" s="1">
        <v>4.6393559135686198E-4</v>
      </c>
      <c r="W134">
        <v>9.3200230738654202E-2</v>
      </c>
      <c r="X134">
        <v>9.98038678470035E-2</v>
      </c>
      <c r="Y134" s="1">
        <v>0.107368527430837</v>
      </c>
      <c r="Z134" s="1">
        <v>1.0593108942115899E-5</v>
      </c>
      <c r="AA134" s="1">
        <v>9.1356403130882704E-6</v>
      </c>
      <c r="AB134">
        <v>0.22329883581069199</v>
      </c>
      <c r="AC134">
        <v>0.24338838861487</v>
      </c>
      <c r="AD134" s="1">
        <v>0.52593487816670703</v>
      </c>
      <c r="AE134">
        <v>1.6104604096099599E-4</v>
      </c>
      <c r="AF134">
        <v>1.44600948412585E-4</v>
      </c>
      <c r="AG134">
        <v>0.33753172658861103</v>
      </c>
      <c r="AH134">
        <v>0.57859320039763695</v>
      </c>
      <c r="AI134">
        <v>0.13792880516667999</v>
      </c>
      <c r="AJ134">
        <v>3.90884717941372E-2</v>
      </c>
      <c r="AK134">
        <v>2.5073855652808699E-2</v>
      </c>
      <c r="AL134">
        <v>0.91631026286106598</v>
      </c>
      <c r="AM134">
        <v>9.9446453866179407</v>
      </c>
      <c r="AN134">
        <v>-0.77897081989275396</v>
      </c>
      <c r="AO134">
        <v>0.99274310462270798</v>
      </c>
      <c r="AP134">
        <v>42</v>
      </c>
      <c r="AQ134">
        <v>0.91631026286106598</v>
      </c>
      <c r="AR134">
        <v>0.99274310462270798</v>
      </c>
      <c r="AS134">
        <v>2</v>
      </c>
      <c r="AT134">
        <v>2</v>
      </c>
      <c r="AU134">
        <v>6</v>
      </c>
      <c r="AV134">
        <v>12</v>
      </c>
      <c r="AW134">
        <v>0.91</v>
      </c>
      <c r="AX134">
        <v>0.94</v>
      </c>
      <c r="AY134">
        <v>0</v>
      </c>
      <c r="AZ134">
        <v>2222</v>
      </c>
      <c r="BA134">
        <v>3.2967032967032871E-2</v>
      </c>
      <c r="BB134">
        <v>0.87878704296298304</v>
      </c>
      <c r="BC134">
        <v>21000</v>
      </c>
      <c r="BD134">
        <v>6206.49</v>
      </c>
      <c r="BE134">
        <v>224480.4</v>
      </c>
      <c r="BF134">
        <v>138425.29999999999</v>
      </c>
      <c r="BG134">
        <v>2.7648249023077293E-2</v>
      </c>
      <c r="BH134">
        <v>4.4836384678234399E-2</v>
      </c>
      <c r="BI134">
        <v>2.25</v>
      </c>
      <c r="BJ134">
        <v>7.093</v>
      </c>
      <c r="BK134">
        <v>18.564</v>
      </c>
      <c r="BL134">
        <v>26.454999999999998</v>
      </c>
      <c r="BM134">
        <v>83.4</v>
      </c>
      <c r="BN134">
        <v>8.5050085050085059E-2</v>
      </c>
      <c r="BO134">
        <v>30.5</v>
      </c>
      <c r="BP134">
        <v>16.600000000000001</v>
      </c>
      <c r="BQ134">
        <v>25.7</v>
      </c>
      <c r="BR134">
        <v>11.9</v>
      </c>
      <c r="BS134">
        <v>2.6</v>
      </c>
      <c r="BT134">
        <v>1.1413043478260869</v>
      </c>
      <c r="BU134">
        <v>1.1019028782853855</v>
      </c>
      <c r="BV134">
        <v>1.0632607774085907</v>
      </c>
      <c r="BW134">
        <v>1.0615323148371105</v>
      </c>
      <c r="BX134">
        <v>1.0363430135840941</v>
      </c>
      <c r="BY134">
        <v>1.0380304611400073</v>
      </c>
      <c r="BZ134">
        <v>0.62849162011173187</v>
      </c>
      <c r="CA134">
        <v>0.63296448331251121</v>
      </c>
      <c r="CB134">
        <v>0.61241051693992676</v>
      </c>
      <c r="CC134">
        <v>1.0148068587210863</v>
      </c>
      <c r="CD134">
        <v>1.0220588235294119</v>
      </c>
      <c r="CE134">
        <v>0.61930337935612589</v>
      </c>
      <c r="CF134">
        <v>1.0590277777777777</v>
      </c>
      <c r="CG134">
        <v>1.0779220779220779</v>
      </c>
      <c r="CH134">
        <v>1.0447154471544715</v>
      </c>
      <c r="CI134">
        <v>1.0720720720720722</v>
      </c>
      <c r="CJ134">
        <v>0.96296296296296291</v>
      </c>
    </row>
    <row r="135" spans="1:88">
      <c r="A135">
        <v>6</v>
      </c>
      <c r="B135">
        <v>1713.02290668311</v>
      </c>
      <c r="C135">
        <v>3.5220931350248699</v>
      </c>
      <c r="D135">
        <v>3.5264961263700099</v>
      </c>
      <c r="E135" s="1">
        <v>3.5435099555860301</v>
      </c>
      <c r="F135" s="1">
        <v>8.6993114006708098E-5</v>
      </c>
      <c r="G135" s="1">
        <v>1.16267638236258E-3</v>
      </c>
      <c r="H135">
        <v>3.3338266558831302</v>
      </c>
      <c r="I135">
        <v>3.3644406915224399</v>
      </c>
      <c r="J135">
        <v>3.36727268948504</v>
      </c>
      <c r="K135" s="1">
        <v>2.4697045671453002E-4</v>
      </c>
      <c r="L135">
        <v>2.16802420078087E-3</v>
      </c>
      <c r="M135">
        <v>0.90082135370649896</v>
      </c>
      <c r="N135">
        <v>0.90290375534805201</v>
      </c>
      <c r="O135" s="1">
        <v>0.90309416749173499</v>
      </c>
      <c r="P135" s="1">
        <v>1.13973900520469E-6</v>
      </c>
      <c r="Q135" s="1">
        <v>1.06581313493126E-5</v>
      </c>
      <c r="R135">
        <v>0.18826647914174499</v>
      </c>
      <c r="S135">
        <v>0.16205543484757001</v>
      </c>
      <c r="T135">
        <v>0.17623726610099799</v>
      </c>
      <c r="U135" s="1">
        <v>1.4511440895213101E-4</v>
      </c>
      <c r="V135" s="1">
        <v>3.0890567976675298E-4</v>
      </c>
      <c r="W135">
        <v>9.9178646293500705E-2</v>
      </c>
      <c r="X135">
        <v>9.7096244651947994E-2</v>
      </c>
      <c r="Y135" s="1">
        <v>9.69058325082649E-2</v>
      </c>
      <c r="Z135" s="1">
        <v>1.13973900520473E-6</v>
      </c>
      <c r="AA135" s="1">
        <v>1.06581313493125E-5</v>
      </c>
      <c r="AB135">
        <v>0.48844531019859</v>
      </c>
      <c r="AC135">
        <v>0.48025818351214</v>
      </c>
      <c r="AD135" s="1">
        <v>0.479691880751625</v>
      </c>
      <c r="AE135" s="1">
        <v>1.67410794836109E-5</v>
      </c>
      <c r="AF135">
        <v>2.97793376050138E-4</v>
      </c>
      <c r="AG135">
        <v>-0.41219149474702399</v>
      </c>
      <c r="AH135">
        <v>-0.52405936474219295</v>
      </c>
      <c r="AI135">
        <v>-0.54054994990863303</v>
      </c>
      <c r="AJ135">
        <v>4.0089996945066797E-3</v>
      </c>
      <c r="AK135">
        <v>3.4521732137144101E-2</v>
      </c>
      <c r="AL135">
        <v>0.91325257216825695</v>
      </c>
      <c r="AM135">
        <v>2387.6413123513298</v>
      </c>
      <c r="AN135">
        <v>-9.0969312120074903</v>
      </c>
      <c r="AO135">
        <v>0.99434462736838003</v>
      </c>
      <c r="AP135">
        <v>40</v>
      </c>
      <c r="AQ135">
        <v>0.91325257216825695</v>
      </c>
      <c r="AR135">
        <v>0.99434462736838025</v>
      </c>
      <c r="AS135">
        <v>1</v>
      </c>
      <c r="AT135">
        <v>2</v>
      </c>
      <c r="AU135">
        <v>8</v>
      </c>
      <c r="AV135">
        <v>16</v>
      </c>
      <c r="AW135">
        <v>0.9</v>
      </c>
      <c r="AX135">
        <v>0.96</v>
      </c>
      <c r="AY135">
        <v>0</v>
      </c>
      <c r="AZ135">
        <v>2111</v>
      </c>
      <c r="BA135">
        <v>6.6666666666666596E-2</v>
      </c>
      <c r="BB135">
        <v>0.84464184219299698</v>
      </c>
      <c r="BC135">
        <v>16500</v>
      </c>
      <c r="BD135">
        <v>94428.92</v>
      </c>
      <c r="BE135">
        <v>3702337.1</v>
      </c>
      <c r="BF135">
        <v>2402281.9</v>
      </c>
      <c r="BG135">
        <v>2.5505219392367051E-2</v>
      </c>
      <c r="BH135">
        <v>3.9308009605367296E-2</v>
      </c>
      <c r="BI135">
        <v>82.46</v>
      </c>
      <c r="BJ135">
        <v>14.371</v>
      </c>
      <c r="BK135">
        <v>42.819000000000003</v>
      </c>
      <c r="BL135">
        <v>1125.6510000000001</v>
      </c>
      <c r="BM135">
        <v>196.2</v>
      </c>
      <c r="BN135">
        <v>7.3255387326977894E-2</v>
      </c>
      <c r="BO135">
        <v>28.4</v>
      </c>
      <c r="BP135">
        <v>14.8</v>
      </c>
      <c r="BQ135">
        <v>24.7</v>
      </c>
      <c r="BR135">
        <v>11.1</v>
      </c>
      <c r="BS135">
        <v>3.1</v>
      </c>
      <c r="BT135">
        <v>1.1000000000000001</v>
      </c>
      <c r="BU135">
        <v>1.0693491560617605</v>
      </c>
      <c r="BV135">
        <v>0.99534716225531261</v>
      </c>
      <c r="BW135">
        <v>1.0182601535900373</v>
      </c>
      <c r="BX135">
        <v>1.0743479226270862</v>
      </c>
      <c r="BY135">
        <v>1.050172838730457</v>
      </c>
      <c r="BZ135">
        <v>0.81675911251980982</v>
      </c>
      <c r="CA135">
        <v>0.81746302616609789</v>
      </c>
      <c r="CB135">
        <v>0.85626012358269854</v>
      </c>
      <c r="CC135">
        <v>1.1440984432997656</v>
      </c>
      <c r="CD135">
        <v>1.1453590192644483</v>
      </c>
      <c r="CE135">
        <v>0.71371771856397859</v>
      </c>
      <c r="CF135">
        <v>1.0364963503649636</v>
      </c>
      <c r="CG135">
        <v>1.0206896551724138</v>
      </c>
      <c r="CH135">
        <v>1.0555555555555556</v>
      </c>
      <c r="CI135">
        <v>1.0571428571428572</v>
      </c>
      <c r="CJ135">
        <v>0.96875</v>
      </c>
    </row>
    <row r="136" spans="1:88">
      <c r="A136">
        <v>6</v>
      </c>
      <c r="B136">
        <v>1247.26954881862</v>
      </c>
      <c r="C136">
        <v>3.7144485307248498</v>
      </c>
      <c r="D136">
        <v>3.71412877161135</v>
      </c>
      <c r="E136">
        <v>3.5052089410230902</v>
      </c>
      <c r="F136" s="1">
        <v>4.0961445258055703E-5</v>
      </c>
      <c r="G136" s="1">
        <v>4.5734657433086398E-4</v>
      </c>
      <c r="H136">
        <v>3.4343368071445401</v>
      </c>
      <c r="I136">
        <v>3.4184311452023701</v>
      </c>
      <c r="J136">
        <v>3.2948888042198701</v>
      </c>
      <c r="K136" s="1">
        <v>1.9059765405960301E-4</v>
      </c>
      <c r="L136" s="1">
        <v>8.70497512090962E-4</v>
      </c>
      <c r="M136">
        <v>0.90749576714956404</v>
      </c>
      <c r="N136">
        <v>0.90647026858968305</v>
      </c>
      <c r="O136" s="1">
        <v>0.89810810543031105</v>
      </c>
      <c r="P136" s="1">
        <v>9.7312085638051208E-7</v>
      </c>
      <c r="Q136" s="1">
        <v>4.5558050052955898E-6</v>
      </c>
      <c r="R136">
        <v>0.280111723580308</v>
      </c>
      <c r="S136">
        <v>0.29569762640898201</v>
      </c>
      <c r="T136" s="1">
        <v>0.21032013680321801</v>
      </c>
      <c r="U136" s="1">
        <v>1.6216772268563999E-4</v>
      </c>
      <c r="V136" s="1">
        <v>1.58028514205234E-4</v>
      </c>
      <c r="W136">
        <v>9.2504232850436005E-2</v>
      </c>
      <c r="X136">
        <v>9.3529731410317299E-2</v>
      </c>
      <c r="Y136" s="1">
        <v>0.101891894569689</v>
      </c>
      <c r="Z136" s="1">
        <v>9.73120856380579E-7</v>
      </c>
      <c r="AA136" s="1">
        <v>4.5558050052955797E-6</v>
      </c>
      <c r="AB136">
        <v>0.184009001294626</v>
      </c>
      <c r="AC136">
        <v>0.172243576224197</v>
      </c>
      <c r="AD136" s="1">
        <v>0.502990008146881</v>
      </c>
      <c r="AE136" s="1">
        <v>8.6367295708344708E-6</v>
      </c>
      <c r="AF136">
        <v>1.07273927233506E-4</v>
      </c>
      <c r="AG136">
        <v>3.0509058157433901E-2</v>
      </c>
      <c r="AH136">
        <v>-6.9194642527823397E-2</v>
      </c>
      <c r="AI136">
        <v>-0.19876322573435301</v>
      </c>
      <c r="AJ136">
        <v>3.5868301355061901E-3</v>
      </c>
      <c r="AK136">
        <v>1.2980073992565601E-2</v>
      </c>
      <c r="AL136">
        <v>0.93543579239788999</v>
      </c>
      <c r="AM136">
        <v>838.60496471711701</v>
      </c>
      <c r="AN136">
        <v>-11.226707684076301</v>
      </c>
      <c r="AO136">
        <v>0.99051062950194602</v>
      </c>
      <c r="AP136">
        <v>42</v>
      </c>
      <c r="AQ136">
        <v>0.93543579239788999</v>
      </c>
      <c r="AR136">
        <v>0.99051062950194591</v>
      </c>
      <c r="AS136">
        <v>2</v>
      </c>
      <c r="AT136">
        <v>2</v>
      </c>
      <c r="AU136">
        <v>6</v>
      </c>
      <c r="AV136">
        <v>7</v>
      </c>
      <c r="AW136">
        <v>0.89</v>
      </c>
      <c r="AX136">
        <v>0.91</v>
      </c>
      <c r="AY136">
        <v>0</v>
      </c>
      <c r="AZ136">
        <v>2222</v>
      </c>
      <c r="BA136">
        <v>2.2471910112359571E-2</v>
      </c>
      <c r="BB136">
        <v>0.89077106409349904</v>
      </c>
      <c r="BC136">
        <v>17100</v>
      </c>
      <c r="BD136">
        <v>63903.13</v>
      </c>
      <c r="BE136">
        <v>2633689.5</v>
      </c>
      <c r="BF136">
        <v>1651365.4</v>
      </c>
      <c r="BG136">
        <v>2.426372964618646E-2</v>
      </c>
      <c r="BH136">
        <v>3.8697147221323641E-2</v>
      </c>
      <c r="BI136">
        <v>63.14</v>
      </c>
      <c r="BJ136">
        <v>15.659000000000001</v>
      </c>
      <c r="BK136">
        <v>44.033999999999999</v>
      </c>
      <c r="BL136">
        <v>502.56099999999998</v>
      </c>
      <c r="BM136">
        <v>124.6</v>
      </c>
      <c r="BN136">
        <v>0.12563648989873866</v>
      </c>
      <c r="BO136">
        <v>27.7</v>
      </c>
      <c r="BP136">
        <v>14.2</v>
      </c>
      <c r="BQ136">
        <v>23.6</v>
      </c>
      <c r="BR136">
        <v>10.1</v>
      </c>
      <c r="BS136">
        <v>2.4</v>
      </c>
      <c r="BT136">
        <v>1.1032258064516129</v>
      </c>
      <c r="BU136">
        <v>1.0641460463082353</v>
      </c>
      <c r="BV136">
        <v>1.0589426975704774</v>
      </c>
      <c r="BW136">
        <v>1.0401147286833423</v>
      </c>
      <c r="BX136">
        <v>1.0049137207798835</v>
      </c>
      <c r="BY136">
        <v>1.0231044873821888</v>
      </c>
      <c r="BZ136">
        <v>1.1559868180153789</v>
      </c>
      <c r="CA136">
        <v>1.1562430776046668</v>
      </c>
      <c r="CB136">
        <v>1.145823575331772</v>
      </c>
      <c r="CC136">
        <v>1.2218367386632176</v>
      </c>
      <c r="CD136">
        <v>1.2215686274509803</v>
      </c>
      <c r="CE136">
        <v>0.94652322564748015</v>
      </c>
      <c r="CF136">
        <v>1.1079999999999999</v>
      </c>
      <c r="CG136">
        <v>1.1833333333333333</v>
      </c>
      <c r="CH136">
        <v>1.0875576036866361</v>
      </c>
      <c r="CI136">
        <v>1.1609195402298851</v>
      </c>
      <c r="CJ136">
        <v>1</v>
      </c>
    </row>
    <row r="137" spans="1:88">
      <c r="A137">
        <v>6</v>
      </c>
      <c r="B137">
        <v>193.313589896151</v>
      </c>
      <c r="C137">
        <v>3.51531535328487</v>
      </c>
      <c r="D137">
        <v>3.4896564628081999</v>
      </c>
      <c r="E137">
        <v>3.4757557206849401</v>
      </c>
      <c r="F137" s="1">
        <v>3.1477659229533101E-4</v>
      </c>
      <c r="G137">
        <v>1.76958336375157E-3</v>
      </c>
      <c r="H137">
        <v>3.3302301533293699</v>
      </c>
      <c r="I137">
        <v>3.3219984947422199</v>
      </c>
      <c r="J137">
        <v>3.3105994810111601</v>
      </c>
      <c r="K137" s="1">
        <v>1.5169358489866699E-4</v>
      </c>
      <c r="L137">
        <v>5.5162256551073898E-3</v>
      </c>
      <c r="M137">
        <v>0.90057380227027795</v>
      </c>
      <c r="N137">
        <v>0.90000487962703302</v>
      </c>
      <c r="O137" s="1">
        <v>0.89921166923092499</v>
      </c>
      <c r="P137" s="1">
        <v>7.2579522367549505E-7</v>
      </c>
      <c r="Q137" s="1">
        <v>3.0374671229258401E-5</v>
      </c>
      <c r="R137">
        <v>0.185085199955492</v>
      </c>
      <c r="S137">
        <v>0.16765796806597999</v>
      </c>
      <c r="T137" s="1">
        <v>0.16515623967378101</v>
      </c>
      <c r="U137" s="1">
        <v>8.4922543893305296E-5</v>
      </c>
      <c r="V137" s="1">
        <v>1.4643743046530899E-3</v>
      </c>
      <c r="W137">
        <v>9.9426197729722304E-2</v>
      </c>
      <c r="X137">
        <v>9.9995120372966706E-2</v>
      </c>
      <c r="Y137" s="1">
        <v>0.10078833076907499</v>
      </c>
      <c r="Z137" s="1">
        <v>7.2579522367548298E-7</v>
      </c>
      <c r="AA137" s="1">
        <v>3.0374671229258401E-5</v>
      </c>
      <c r="AB137">
        <v>0.49687981805043602</v>
      </c>
      <c r="AC137">
        <v>0.49879648134746202</v>
      </c>
      <c r="AD137" s="1">
        <v>0.50619121252251298</v>
      </c>
      <c r="AE137" s="1">
        <v>1.9264904987323399E-5</v>
      </c>
      <c r="AF137">
        <v>3.5669511608856901E-4</v>
      </c>
      <c r="AG137">
        <v>-0.28842389110250699</v>
      </c>
      <c r="AH137">
        <v>-0.22808836953549499</v>
      </c>
      <c r="AI137">
        <v>-0.179080385069321</v>
      </c>
      <c r="AJ137">
        <v>2.76942847159261E-3</v>
      </c>
      <c r="AK137">
        <v>4.7699337236604501E-2</v>
      </c>
      <c r="AL137">
        <v>0.958940666893069</v>
      </c>
      <c r="AM137">
        <v>8.4632258565624294</v>
      </c>
      <c r="AN137">
        <v>-1.3249163010718901</v>
      </c>
      <c r="AO137">
        <v>0.991649842702922</v>
      </c>
      <c r="AP137">
        <v>40</v>
      </c>
      <c r="AQ137">
        <v>0.92</v>
      </c>
      <c r="AR137">
        <v>0.99307561737170058</v>
      </c>
      <c r="AS137">
        <v>1</v>
      </c>
      <c r="AT137">
        <v>2</v>
      </c>
      <c r="AU137">
        <v>6</v>
      </c>
      <c r="AV137">
        <v>12</v>
      </c>
      <c r="AW137">
        <v>0.88</v>
      </c>
      <c r="AX137">
        <v>0.96</v>
      </c>
      <c r="AY137">
        <v>0</v>
      </c>
      <c r="AZ137">
        <v>2111</v>
      </c>
      <c r="BA137">
        <v>9.090909090909087E-2</v>
      </c>
      <c r="BB137">
        <v>0.84301644563606604</v>
      </c>
      <c r="BC137">
        <v>18500</v>
      </c>
      <c r="BD137">
        <v>10413.32</v>
      </c>
      <c r="BE137">
        <v>406544.5</v>
      </c>
      <c r="BF137">
        <v>251428.9</v>
      </c>
      <c r="BG137">
        <v>2.5614219353600896E-2</v>
      </c>
      <c r="BH137">
        <v>4.1416559512450636E-2</v>
      </c>
      <c r="BI137">
        <v>5.71</v>
      </c>
      <c r="BJ137">
        <v>9.7479999999999993</v>
      </c>
      <c r="BK137">
        <v>26.782</v>
      </c>
      <c r="BL137">
        <v>69.468999999999994</v>
      </c>
      <c r="BM137">
        <v>118.6</v>
      </c>
      <c r="BN137">
        <v>8.2194935870676139E-2</v>
      </c>
      <c r="BO137">
        <v>30.3</v>
      </c>
      <c r="BP137">
        <v>14.8</v>
      </c>
      <c r="BQ137">
        <v>26.8</v>
      </c>
      <c r="BR137">
        <v>11.2</v>
      </c>
      <c r="BS137">
        <v>2.6</v>
      </c>
      <c r="BT137">
        <v>1.1349693251533743</v>
      </c>
      <c r="BU137">
        <v>1.0947607012645133</v>
      </c>
      <c r="BV137">
        <v>1.0298776213722953</v>
      </c>
      <c r="BW137">
        <v>1.007656749963129</v>
      </c>
      <c r="BX137">
        <v>1.0630007668345705</v>
      </c>
      <c r="BY137">
        <v>1.0864420858636352</v>
      </c>
      <c r="BZ137">
        <v>0.81455064194008564</v>
      </c>
      <c r="CA137">
        <v>0.82414609401420358</v>
      </c>
      <c r="CB137">
        <v>0.83785390270608473</v>
      </c>
      <c r="CC137">
        <v>1.332380751452847</v>
      </c>
      <c r="CD137">
        <v>1.3477272727272727</v>
      </c>
      <c r="CE137">
        <v>0.61150806301222538</v>
      </c>
      <c r="CF137">
        <v>1.0376712328767124</v>
      </c>
      <c r="CG137">
        <v>1.1472868217054264</v>
      </c>
      <c r="CH137">
        <v>1.0428015564202335</v>
      </c>
      <c r="CI137">
        <v>1.204301075268817</v>
      </c>
      <c r="CJ137">
        <v>0.83870967741935487</v>
      </c>
    </row>
    <row r="138" spans="1:88">
      <c r="A138">
        <v>6</v>
      </c>
      <c r="B138">
        <v>597.57349648834497</v>
      </c>
      <c r="C138">
        <v>3.6992720321669199</v>
      </c>
      <c r="D138">
        <v>3.68384137952367</v>
      </c>
      <c r="E138">
        <v>3.50666111364735</v>
      </c>
      <c r="F138" s="1">
        <v>5.5689741362181604E-4</v>
      </c>
      <c r="G138" s="1">
        <v>8.2321284456588904E-4</v>
      </c>
      <c r="H138">
        <v>3.4498756625339602</v>
      </c>
      <c r="I138">
        <v>3.4265522544745899</v>
      </c>
      <c r="J138">
        <v>3.3447109680860301</v>
      </c>
      <c r="K138" s="1">
        <v>6.0170997177385504E-4</v>
      </c>
      <c r="L138">
        <v>2.1226942066983898E-3</v>
      </c>
      <c r="M138">
        <v>0.90848675735094098</v>
      </c>
      <c r="N138">
        <v>0.90699527998156704</v>
      </c>
      <c r="O138" s="1">
        <v>0.90156678463071604</v>
      </c>
      <c r="P138" s="1">
        <v>2.8673457021313998E-6</v>
      </c>
      <c r="Q138" s="1">
        <v>1.0784985611778099E-5</v>
      </c>
      <c r="R138">
        <v>0.249396369632959</v>
      </c>
      <c r="S138">
        <v>0.25728912504908102</v>
      </c>
      <c r="T138">
        <v>0.16195014556132301</v>
      </c>
      <c r="U138" s="1">
        <v>4.3070400275081302E-5</v>
      </c>
      <c r="V138" s="1">
        <v>4.9771227716478004E-4</v>
      </c>
      <c r="W138">
        <v>9.1513242649059204E-2</v>
      </c>
      <c r="X138">
        <v>9.3004720018433601E-2</v>
      </c>
      <c r="Y138" s="1">
        <v>9.8433215369284205E-2</v>
      </c>
      <c r="Z138" s="1">
        <v>2.8673457021314299E-6</v>
      </c>
      <c r="AA138" s="1">
        <v>1.0784985611778199E-5</v>
      </c>
      <c r="AB138">
        <v>0.16376802915438199</v>
      </c>
      <c r="AC138">
        <v>0.16685980046475399</v>
      </c>
      <c r="AD138">
        <v>0.495813222400804</v>
      </c>
      <c r="AE138" s="1">
        <v>7.7091320029218401E-5</v>
      </c>
      <c r="AF138">
        <v>2.0516884022004199E-4</v>
      </c>
      <c r="AG138">
        <v>-0.12766002946236199</v>
      </c>
      <c r="AH138">
        <v>-0.118215004924073</v>
      </c>
      <c r="AI138">
        <v>-0.30407506956263702</v>
      </c>
      <c r="AJ138">
        <v>1.64803719296285E-2</v>
      </c>
      <c r="AK138">
        <v>2.48198573463244E-2</v>
      </c>
      <c r="AL138">
        <v>0.90278478866872602</v>
      </c>
      <c r="AM138">
        <v>250.60742596640799</v>
      </c>
      <c r="AN138">
        <v>-4.1082192028085398</v>
      </c>
      <c r="AO138">
        <v>0.98870086648287203</v>
      </c>
      <c r="AP138">
        <v>42</v>
      </c>
      <c r="AQ138">
        <v>0.90278478866872602</v>
      </c>
      <c r="AR138">
        <v>0.9887008664828717</v>
      </c>
      <c r="AS138">
        <v>1</v>
      </c>
      <c r="AT138">
        <v>2</v>
      </c>
      <c r="AU138">
        <v>8</v>
      </c>
      <c r="AV138">
        <v>9</v>
      </c>
      <c r="AW138">
        <v>0.9</v>
      </c>
      <c r="AX138">
        <v>0.89</v>
      </c>
      <c r="AY138">
        <v>0</v>
      </c>
      <c r="AZ138">
        <v>1111</v>
      </c>
      <c r="BA138">
        <v>-1.111111111111112E-2</v>
      </c>
      <c r="BB138">
        <v>0.88713155054045301</v>
      </c>
      <c r="BC138">
        <v>16500</v>
      </c>
      <c r="BD138">
        <v>29868.84</v>
      </c>
      <c r="BE138">
        <v>1273498.3</v>
      </c>
      <c r="BF138">
        <v>808511.6</v>
      </c>
      <c r="BG138">
        <v>2.3454165584673337E-2</v>
      </c>
      <c r="BH138">
        <v>3.6942995004648045E-2</v>
      </c>
      <c r="BI138">
        <v>14.59</v>
      </c>
      <c r="BJ138">
        <v>7.415</v>
      </c>
      <c r="BK138">
        <v>21.896999999999998</v>
      </c>
      <c r="BL138">
        <v>141.435</v>
      </c>
      <c r="BM138">
        <v>71.900000000000006</v>
      </c>
      <c r="BN138">
        <v>0.10315692721037932</v>
      </c>
      <c r="BO138">
        <v>31.9</v>
      </c>
      <c r="BP138">
        <v>17.3</v>
      </c>
      <c r="BQ138">
        <v>27.6</v>
      </c>
      <c r="BR138">
        <v>13</v>
      </c>
      <c r="BS138">
        <v>3.4</v>
      </c>
      <c r="BT138">
        <v>1.0927152317880795</v>
      </c>
      <c r="BU138">
        <v>1.053782014237723</v>
      </c>
      <c r="BV138">
        <v>1.0065802057773592</v>
      </c>
      <c r="BW138">
        <v>1.0029692923368538</v>
      </c>
      <c r="BX138">
        <v>1.0468932412831533</v>
      </c>
      <c r="BY138">
        <v>1.0506622907491801</v>
      </c>
      <c r="BZ138">
        <v>0.83850574712643688</v>
      </c>
      <c r="CA138">
        <v>0.84781614452321052</v>
      </c>
      <c r="CB138">
        <v>0.87486515641855445</v>
      </c>
      <c r="CC138">
        <v>1.2413874821166826</v>
      </c>
      <c r="CD138">
        <v>1.254799301919721</v>
      </c>
      <c r="CE138">
        <v>0.67565876329874763</v>
      </c>
      <c r="CF138">
        <v>1.1114982578397212</v>
      </c>
      <c r="CG138">
        <v>1.1381578947368423</v>
      </c>
      <c r="CH138">
        <v>1.121951219512195</v>
      </c>
      <c r="CI138">
        <v>1.1818181818181819</v>
      </c>
      <c r="CJ138">
        <v>1.1333333333333333</v>
      </c>
    </row>
    <row r="139" spans="1:88">
      <c r="A139">
        <v>6</v>
      </c>
      <c r="B139">
        <v>1479.2168420856599</v>
      </c>
      <c r="C139">
        <v>3.5477597677302501</v>
      </c>
      <c r="D139">
        <v>3.5786924267667901</v>
      </c>
      <c r="E139">
        <v>3.58097628335921</v>
      </c>
      <c r="F139" s="1">
        <v>1.43184184964255E-3</v>
      </c>
      <c r="G139" s="1">
        <v>1.57569743276272E-3</v>
      </c>
      <c r="H139">
        <v>3.35838278379161</v>
      </c>
      <c r="I139">
        <v>3.3895683825329499</v>
      </c>
      <c r="J139">
        <v>3.3825680764867001</v>
      </c>
      <c r="K139">
        <v>3.4840289682414598E-3</v>
      </c>
      <c r="L139">
        <v>4.2332357327452396E-3</v>
      </c>
      <c r="M139">
        <v>0.90249518892397296</v>
      </c>
      <c r="N139">
        <v>0.90458025656243901</v>
      </c>
      <c r="O139" s="1">
        <v>0.90411613172514305</v>
      </c>
      <c r="P139" s="1">
        <v>1.68071632434619E-5</v>
      </c>
      <c r="Q139" s="1">
        <v>2.0571182003509499E-5</v>
      </c>
      <c r="R139">
        <v>0.189376983938637</v>
      </c>
      <c r="S139">
        <v>0.189124044233835</v>
      </c>
      <c r="T139">
        <v>0.19840820687251301</v>
      </c>
      <c r="U139" s="1">
        <v>5.2527274041726702E-4</v>
      </c>
      <c r="V139" s="1">
        <v>7.3586573370103205E-4</v>
      </c>
      <c r="W139">
        <v>9.7504811076027403E-2</v>
      </c>
      <c r="X139">
        <v>9.54197434375611E-2</v>
      </c>
      <c r="Y139" s="1">
        <v>9.5883868274856704E-2</v>
      </c>
      <c r="Z139" s="1">
        <v>1.6807163243461998E-5</v>
      </c>
      <c r="AA139" s="1">
        <v>2.0571182003509499E-5</v>
      </c>
      <c r="AB139">
        <v>0.48385875040395798</v>
      </c>
      <c r="AC139">
        <v>0.47138021269890301</v>
      </c>
      <c r="AD139">
        <v>0.47072630013521899</v>
      </c>
      <c r="AE139">
        <v>3.9966174241781E-4</v>
      </c>
      <c r="AF139">
        <v>4.7533708460715298E-4</v>
      </c>
      <c r="AG139">
        <v>-0.47949447492382002</v>
      </c>
      <c r="AH139">
        <v>-0.66579955471815899</v>
      </c>
      <c r="AI139">
        <v>-0.66284678938986596</v>
      </c>
      <c r="AJ139">
        <v>5.7841944693644898E-2</v>
      </c>
      <c r="AK139">
        <v>6.24422938375266E-2</v>
      </c>
      <c r="AL139">
        <v>0.964023709378659</v>
      </c>
      <c r="AM139">
        <v>421.63197947967001</v>
      </c>
      <c r="AN139">
        <v>-5.7778304266605698</v>
      </c>
      <c r="AO139">
        <v>0.99634276504594199</v>
      </c>
      <c r="AP139">
        <v>40</v>
      </c>
      <c r="AQ139">
        <v>0.964023709378659</v>
      </c>
      <c r="AR139">
        <v>0.99634276504594166</v>
      </c>
      <c r="AS139">
        <v>1</v>
      </c>
      <c r="AT139">
        <v>2</v>
      </c>
      <c r="AU139">
        <v>3</v>
      </c>
      <c r="AV139">
        <v>10</v>
      </c>
      <c r="AW139">
        <v>0.88</v>
      </c>
      <c r="AX139">
        <v>0.92</v>
      </c>
      <c r="AY139">
        <v>0</v>
      </c>
      <c r="AZ139">
        <v>2111</v>
      </c>
      <c r="BA139">
        <v>4.5454545454545497E-2</v>
      </c>
      <c r="BB139">
        <v>0.85079702069057195</v>
      </c>
      <c r="BC139">
        <v>16900</v>
      </c>
      <c r="BD139">
        <v>80845.94</v>
      </c>
      <c r="BE139">
        <v>3031286.8</v>
      </c>
      <c r="BF139">
        <v>1993097.5</v>
      </c>
      <c r="BG139">
        <v>2.6670501781619612E-2</v>
      </c>
      <c r="BH139">
        <v>4.0562962925797662E-2</v>
      </c>
      <c r="BI139">
        <v>42.77</v>
      </c>
      <c r="BJ139">
        <v>8.609</v>
      </c>
      <c r="BK139">
        <v>25.157</v>
      </c>
      <c r="BL139">
        <v>643.07000000000005</v>
      </c>
      <c r="BM139">
        <v>129.4</v>
      </c>
      <c r="BN139">
        <v>6.6509089212682906E-2</v>
      </c>
      <c r="BO139">
        <v>29.7</v>
      </c>
      <c r="BP139">
        <v>14.9</v>
      </c>
      <c r="BQ139">
        <v>26.5</v>
      </c>
      <c r="BR139">
        <v>11.8</v>
      </c>
      <c r="BS139">
        <v>3.2</v>
      </c>
      <c r="BT139">
        <v>1.0903225806451613</v>
      </c>
      <c r="BU139">
        <v>1.0574174463413808</v>
      </c>
      <c r="BV139">
        <v>1.0297948782217154</v>
      </c>
      <c r="BW139">
        <v>1.0367144905205863</v>
      </c>
      <c r="BX139">
        <v>1.0268233691037238</v>
      </c>
      <c r="BY139">
        <v>1.0199697756808614</v>
      </c>
      <c r="BZ139">
        <v>0.52343654387467886</v>
      </c>
      <c r="CA139">
        <v>0.52350258437214958</v>
      </c>
      <c r="CB139">
        <v>0.53657964337513864</v>
      </c>
      <c r="CC139">
        <v>1.0588669216671964</v>
      </c>
      <c r="CD139">
        <v>1.0589198036006546</v>
      </c>
      <c r="CE139">
        <v>0.49437415618451841</v>
      </c>
      <c r="CF139">
        <v>1.0683453237410072</v>
      </c>
      <c r="CG139">
        <v>1.1119402985074627</v>
      </c>
      <c r="CH139">
        <v>1.0905349794238683</v>
      </c>
      <c r="CI139">
        <v>1.191919191919192</v>
      </c>
      <c r="CJ139">
        <v>1</v>
      </c>
    </row>
    <row r="140" spans="1:88">
      <c r="A140">
        <v>6</v>
      </c>
      <c r="B140">
        <v>599.05729870071605</v>
      </c>
      <c r="C140">
        <v>3.8118636141889199</v>
      </c>
      <c r="D140">
        <v>3.7957653999762901</v>
      </c>
      <c r="E140">
        <v>3.6042809681819299</v>
      </c>
      <c r="F140" s="1">
        <v>8.2411415531866996E-4</v>
      </c>
      <c r="G140" s="1">
        <v>4.2423667530599898E-4</v>
      </c>
      <c r="H140">
        <v>3.5821201753029102</v>
      </c>
      <c r="I140">
        <v>3.5207589987128598</v>
      </c>
      <c r="J140">
        <v>3.44636040203505</v>
      </c>
      <c r="K140">
        <v>2.4143208306046998E-3</v>
      </c>
      <c r="L140">
        <v>1.9343166215061601E-3</v>
      </c>
      <c r="M140">
        <v>0.91650232567747902</v>
      </c>
      <c r="N140">
        <v>0.91287436951656098</v>
      </c>
      <c r="O140" s="1">
        <v>0.90826350495615604</v>
      </c>
      <c r="P140" s="1">
        <v>9.9248318124396796E-6</v>
      </c>
      <c r="Q140" s="1">
        <v>8.2607886321422008E-6</v>
      </c>
      <c r="R140">
        <v>0.22974343888601201</v>
      </c>
      <c r="S140">
        <v>0.27500640126342801</v>
      </c>
      <c r="T140">
        <v>0.157920566146875</v>
      </c>
      <c r="U140" s="1">
        <v>5.6266031620755004E-4</v>
      </c>
      <c r="V140" s="1">
        <v>1.1996143863427699E-3</v>
      </c>
      <c r="W140">
        <v>8.3497674322521101E-2</v>
      </c>
      <c r="X140">
        <v>8.7125630483439298E-2</v>
      </c>
      <c r="Y140" s="1">
        <v>9.1736495043843902E-2</v>
      </c>
      <c r="Z140" s="1">
        <v>9.9248318124396897E-6</v>
      </c>
      <c r="AA140" s="1">
        <v>8.2607886321422194E-6</v>
      </c>
      <c r="AB140">
        <v>0.14647747979391801</v>
      </c>
      <c r="AC140">
        <v>0.109389518027355</v>
      </c>
      <c r="AD140">
        <v>0.45094711464119303</v>
      </c>
      <c r="AE140">
        <v>2.5743900923968599E-4</v>
      </c>
      <c r="AF140">
        <v>2.0816652695675601E-4</v>
      </c>
      <c r="AG140">
        <v>-0.262773619750447</v>
      </c>
      <c r="AH140">
        <v>-0.64149349904686004</v>
      </c>
      <c r="AI140">
        <v>-0.962438395532909</v>
      </c>
      <c r="AJ140">
        <v>4.9590515012237303E-2</v>
      </c>
      <c r="AK140">
        <v>2.5646682630680699E-2</v>
      </c>
      <c r="AL140">
        <v>0.93095312071695802</v>
      </c>
      <c r="AM140">
        <v>244.07852272050201</v>
      </c>
      <c r="AN140">
        <v>-6.53156004249061</v>
      </c>
      <c r="AO140">
        <v>0.98814642104474204</v>
      </c>
      <c r="AP140">
        <v>42</v>
      </c>
      <c r="AQ140">
        <v>0.93095312071695802</v>
      </c>
      <c r="AR140">
        <v>0.98814642104474226</v>
      </c>
      <c r="AS140">
        <v>1</v>
      </c>
      <c r="AT140">
        <v>2</v>
      </c>
      <c r="AU140">
        <v>3</v>
      </c>
      <c r="AV140">
        <v>6</v>
      </c>
      <c r="AW140">
        <v>0.82</v>
      </c>
      <c r="AX140">
        <v>0.92</v>
      </c>
      <c r="AY140">
        <v>0</v>
      </c>
      <c r="AZ140">
        <v>2111</v>
      </c>
      <c r="BA140">
        <v>0.12195121951219524</v>
      </c>
      <c r="BB140">
        <v>0.91413241553995805</v>
      </c>
      <c r="BC140">
        <v>19400</v>
      </c>
      <c r="BD140">
        <v>29595.01</v>
      </c>
      <c r="BE140">
        <v>1161160.6000000001</v>
      </c>
      <c r="BF140">
        <v>711570.4</v>
      </c>
      <c r="BG140">
        <v>2.5487439032981309E-2</v>
      </c>
      <c r="BH140">
        <v>4.1591120147774552E-2</v>
      </c>
      <c r="BI140">
        <v>19.14</v>
      </c>
      <c r="BJ140">
        <v>11.702</v>
      </c>
      <c r="BK140">
        <v>28.491</v>
      </c>
      <c r="BL140">
        <v>183.24600000000001</v>
      </c>
      <c r="BM140">
        <v>112</v>
      </c>
      <c r="BN140">
        <v>0.10444975606561671</v>
      </c>
      <c r="BO140">
        <v>28.9</v>
      </c>
      <c r="BP140">
        <v>13</v>
      </c>
      <c r="BQ140">
        <v>25.8</v>
      </c>
      <c r="BR140">
        <v>9.9</v>
      </c>
      <c r="BS140">
        <v>2.8</v>
      </c>
      <c r="BT140">
        <v>1.1022727272727273</v>
      </c>
      <c r="BU140">
        <v>1.0698869669049131</v>
      </c>
      <c r="BV140">
        <v>1.0452110525727853</v>
      </c>
      <c r="BW140">
        <v>1.0252831569199476</v>
      </c>
      <c r="BX140">
        <v>1.0236085470694058</v>
      </c>
      <c r="BY140">
        <v>1.0435038942012467</v>
      </c>
      <c r="BZ140">
        <v>1.0770962296004503</v>
      </c>
      <c r="CA140">
        <v>1.0751561925762587</v>
      </c>
      <c r="CB140">
        <v>1.087359743531028</v>
      </c>
      <c r="CC140">
        <v>1.0722473507744341</v>
      </c>
      <c r="CD140">
        <v>1.0697230181470869</v>
      </c>
      <c r="CE140">
        <v>1.0050790478815561</v>
      </c>
      <c r="CF140">
        <v>1.1377952755905512</v>
      </c>
      <c r="CG140">
        <v>1.1504424778761062</v>
      </c>
      <c r="CH140">
        <v>1.1621621621621623</v>
      </c>
      <c r="CI140">
        <v>1.2222222222222223</v>
      </c>
      <c r="CJ140">
        <v>1.037037037037037</v>
      </c>
    </row>
    <row r="141" spans="1:88">
      <c r="A141">
        <v>7</v>
      </c>
      <c r="B141">
        <v>1162.1261870426299</v>
      </c>
      <c r="C141">
        <v>3.4881749596705598</v>
      </c>
      <c r="D141">
        <v>3.5092450298308702</v>
      </c>
      <c r="E141">
        <v>3.3531170686295599</v>
      </c>
      <c r="F141" s="1">
        <v>1.3909008182871E-3</v>
      </c>
      <c r="G141" s="1">
        <v>1.18881959514436E-3</v>
      </c>
      <c r="H141">
        <v>3.0570163979977498</v>
      </c>
      <c r="I141">
        <v>3.0707754540461401</v>
      </c>
      <c r="J141">
        <v>3.0357501671372602</v>
      </c>
      <c r="K141">
        <v>2.7166102286826001E-3</v>
      </c>
      <c r="L141">
        <v>3.3153390763676301E-3</v>
      </c>
      <c r="M141">
        <v>0.87984374968225199</v>
      </c>
      <c r="N141">
        <v>0.88098423886220301</v>
      </c>
      <c r="O141" s="1">
        <v>0.87805945257756601</v>
      </c>
      <c r="P141" s="1">
        <v>2.0732710685166699E-5</v>
      </c>
      <c r="Q141" s="1">
        <v>2.6930973033799701E-5</v>
      </c>
      <c r="R141">
        <v>0.43115856167281003</v>
      </c>
      <c r="S141">
        <v>0.438469575784731</v>
      </c>
      <c r="T141">
        <v>0.31736690149230801</v>
      </c>
      <c r="U141" s="1">
        <v>2.8505507217785602E-4</v>
      </c>
      <c r="V141" s="1">
        <v>6.5071547479480596E-4</v>
      </c>
      <c r="W141">
        <v>0.120156250317748</v>
      </c>
      <c r="X141">
        <v>0.11901576113779699</v>
      </c>
      <c r="Y141" s="1">
        <v>0.121940547422434</v>
      </c>
      <c r="Z141" s="1">
        <v>2.0732710685166699E-5</v>
      </c>
      <c r="AA141" s="1">
        <v>2.6930973033799799E-5</v>
      </c>
      <c r="AB141">
        <v>0.25285595662091198</v>
      </c>
      <c r="AC141">
        <v>0.255090511309852</v>
      </c>
      <c r="AD141">
        <v>0.55746484222920201</v>
      </c>
      <c r="AE141">
        <v>1.6142852827576301E-4</v>
      </c>
      <c r="AF141">
        <v>1.08092531371133E-4</v>
      </c>
      <c r="AG141">
        <v>0.24784966267981201</v>
      </c>
      <c r="AH141">
        <v>0.32205522284931598</v>
      </c>
      <c r="AI141">
        <v>0.23304736656179401</v>
      </c>
      <c r="AJ141">
        <v>7.4362586743615703E-3</v>
      </c>
      <c r="AK141">
        <v>6.9410685920816197E-3</v>
      </c>
      <c r="AL141">
        <v>0.89091404042565803</v>
      </c>
      <c r="AM141">
        <v>2415.34803413196</v>
      </c>
      <c r="AN141">
        <v>-16.059145004816202</v>
      </c>
      <c r="AO141">
        <v>0.98724785852334895</v>
      </c>
      <c r="AP141">
        <v>42</v>
      </c>
      <c r="AQ141">
        <v>0.89091404042565803</v>
      </c>
      <c r="AR141">
        <v>0.9872478585233494</v>
      </c>
      <c r="AS141">
        <v>2</v>
      </c>
      <c r="AT141">
        <v>3</v>
      </c>
      <c r="AU141">
        <v>6</v>
      </c>
      <c r="AV141">
        <v>9</v>
      </c>
      <c r="AW141">
        <v>0.86</v>
      </c>
      <c r="AX141">
        <v>0.84</v>
      </c>
      <c r="AY141">
        <v>0</v>
      </c>
      <c r="AZ141">
        <v>2222</v>
      </c>
      <c r="BA141">
        <v>-2.3255813953488393E-2</v>
      </c>
      <c r="BB141">
        <v>0.83650784089979002</v>
      </c>
      <c r="BC141">
        <v>12600</v>
      </c>
      <c r="BD141">
        <v>17016.939999999999</v>
      </c>
      <c r="BE141" t="s">
        <v>213</v>
      </c>
      <c r="BF141" t="s">
        <v>213</v>
      </c>
      <c r="BG141" t="s">
        <v>213</v>
      </c>
      <c r="BH141" t="s">
        <v>213</v>
      </c>
      <c r="BI141">
        <v>15.09</v>
      </c>
      <c r="BJ141">
        <v>5.88</v>
      </c>
      <c r="BK141">
        <v>11.029</v>
      </c>
      <c r="BL141">
        <v>158.184</v>
      </c>
      <c r="BM141">
        <v>61.6</v>
      </c>
      <c r="BN141">
        <v>9.5395235927780306E-2</v>
      </c>
      <c r="BO141">
        <v>29.1</v>
      </c>
      <c r="BP141">
        <v>21.2</v>
      </c>
      <c r="BQ141">
        <v>22.1</v>
      </c>
      <c r="BR141">
        <v>14.3</v>
      </c>
      <c r="BS141">
        <v>5</v>
      </c>
      <c r="BT141">
        <v>1.1886792452830188</v>
      </c>
      <c r="BU141">
        <v>1.2660038418445616</v>
      </c>
      <c r="BV141" t="s">
        <v>213</v>
      </c>
      <c r="BW141" t="s">
        <v>213</v>
      </c>
      <c r="BX141" t="s">
        <v>213</v>
      </c>
      <c r="BY141" t="s">
        <v>213</v>
      </c>
      <c r="BZ141">
        <v>2.012</v>
      </c>
      <c r="CA141">
        <v>2.0289855072463765</v>
      </c>
      <c r="CB141">
        <v>1.98363309352518</v>
      </c>
      <c r="CC141" t="s">
        <v>213</v>
      </c>
      <c r="CD141" t="s">
        <v>213</v>
      </c>
      <c r="CF141">
        <v>1.0981132075471698</v>
      </c>
      <c r="CG141">
        <v>1.1584699453551912</v>
      </c>
      <c r="CH141">
        <v>1.1105527638190957</v>
      </c>
      <c r="CI141">
        <v>1.2222222222222223</v>
      </c>
      <c r="CJ141">
        <v>1.2195121951219514</v>
      </c>
    </row>
    <row r="142" spans="1:88">
      <c r="A142">
        <v>7</v>
      </c>
      <c r="B142">
        <v>2133.0939704036</v>
      </c>
      <c r="C142">
        <v>3.7676189828148101</v>
      </c>
      <c r="D142">
        <v>3.7582446698735601</v>
      </c>
      <c r="E142">
        <v>3.7842130956322499</v>
      </c>
      <c r="F142" s="1">
        <v>4.4512464922204302E-4</v>
      </c>
      <c r="G142">
        <v>1.87940952517676E-3</v>
      </c>
      <c r="H142">
        <v>3.53654455038154</v>
      </c>
      <c r="I142">
        <v>3.53265310415637</v>
      </c>
      <c r="J142">
        <v>3.5346419818939299</v>
      </c>
      <c r="K142" s="1">
        <v>9.4449037406373504E-4</v>
      </c>
      <c r="L142">
        <v>6.6723736723189797E-3</v>
      </c>
      <c r="M142">
        <v>0.91382247653865201</v>
      </c>
      <c r="N142">
        <v>0.91358971224674601</v>
      </c>
      <c r="O142" s="1">
        <v>0.91370875409945695</v>
      </c>
      <c r="P142" s="1">
        <v>4.7629811095341296E-6</v>
      </c>
      <c r="Q142" s="1">
        <v>3.85805445092752E-5</v>
      </c>
      <c r="R142">
        <v>0.23107443243327699</v>
      </c>
      <c r="S142">
        <v>0.22559156571719299</v>
      </c>
      <c r="T142">
        <v>0.249571113738319</v>
      </c>
      <c r="U142" s="1">
        <v>2.3625297814303901E-4</v>
      </c>
      <c r="V142" s="1">
        <v>1.6494568225316E-3</v>
      </c>
      <c r="W142">
        <v>8.6177523461348299E-2</v>
      </c>
      <c r="X142">
        <v>8.6410287753254003E-2</v>
      </c>
      <c r="Y142" s="1">
        <v>8.6291245900543101E-2</v>
      </c>
      <c r="Z142" s="1">
        <v>4.7629811095341601E-6</v>
      </c>
      <c r="AA142" s="1">
        <v>3.85805445092752E-5</v>
      </c>
      <c r="AB142">
        <v>0.16200831345507299</v>
      </c>
      <c r="AC142">
        <v>0.16791147693716901</v>
      </c>
      <c r="AD142">
        <v>0.15601470517681901</v>
      </c>
      <c r="AE142">
        <v>1.2562806674208001E-4</v>
      </c>
      <c r="AF142">
        <v>3.47179820045476E-4</v>
      </c>
      <c r="AG142">
        <v>-0.43625888444696997</v>
      </c>
      <c r="AH142">
        <v>-0.331234221598524</v>
      </c>
      <c r="AI142">
        <v>-0.38717131052182002</v>
      </c>
      <c r="AJ142">
        <v>4.5380875143609398E-3</v>
      </c>
      <c r="AK142">
        <v>1.80287050961358E-2</v>
      </c>
      <c r="AL142">
        <v>0.90146141622838605</v>
      </c>
      <c r="AM142">
        <v>15664.716998047599</v>
      </c>
      <c r="AN142">
        <v>-125.148914557445</v>
      </c>
      <c r="AO142">
        <v>0.94945321961031104</v>
      </c>
      <c r="AP142">
        <v>47</v>
      </c>
      <c r="AQ142">
        <v>0.90146141622838605</v>
      </c>
      <c r="AR142">
        <v>0.94945321961031126</v>
      </c>
      <c r="AS142">
        <v>1</v>
      </c>
      <c r="AT142">
        <v>3</v>
      </c>
      <c r="AU142">
        <v>5</v>
      </c>
      <c r="AV142">
        <v>2</v>
      </c>
      <c r="AW142">
        <v>0.85</v>
      </c>
      <c r="AX142">
        <v>0.99</v>
      </c>
      <c r="AY142">
        <v>2</v>
      </c>
      <c r="AZ142">
        <v>2111</v>
      </c>
      <c r="BA142">
        <v>0.1647058823529412</v>
      </c>
      <c r="BB142">
        <v>0.90352200135773497</v>
      </c>
      <c r="BC142">
        <v>21700</v>
      </c>
      <c r="BD142">
        <v>57470.99</v>
      </c>
      <c r="BE142" t="s">
        <v>213</v>
      </c>
      <c r="BF142" t="s">
        <v>213</v>
      </c>
      <c r="BG142" t="s">
        <v>213</v>
      </c>
      <c r="BH142" t="s">
        <v>213</v>
      </c>
      <c r="BI142">
        <v>43.11</v>
      </c>
      <c r="BJ142">
        <v>8.3360000000000003</v>
      </c>
      <c r="BK142">
        <v>17.116</v>
      </c>
      <c r="BL142">
        <v>1163.644</v>
      </c>
      <c r="BM142">
        <v>225</v>
      </c>
      <c r="BN142">
        <v>3.7047413126351354E-2</v>
      </c>
      <c r="BO142">
        <v>40.799999999999997</v>
      </c>
      <c r="BP142">
        <v>29.7</v>
      </c>
      <c r="BQ142">
        <v>31.8</v>
      </c>
      <c r="BR142">
        <v>20.7</v>
      </c>
      <c r="BS142">
        <v>6.7</v>
      </c>
      <c r="BT142">
        <v>1.1923076923076923</v>
      </c>
      <c r="BU142">
        <v>1.2878823495929692</v>
      </c>
      <c r="BV142" t="s">
        <v>213</v>
      </c>
      <c r="BW142" t="s">
        <v>213</v>
      </c>
      <c r="BX142" t="s">
        <v>213</v>
      </c>
      <c r="BY142" t="s">
        <v>213</v>
      </c>
      <c r="BZ142">
        <v>1.2887892376681613</v>
      </c>
      <c r="CA142">
        <v>1.2824615384615385</v>
      </c>
      <c r="CB142">
        <v>1.1880335947803151</v>
      </c>
      <c r="CC142" t="s">
        <v>213</v>
      </c>
      <c r="CD142" t="s">
        <v>213</v>
      </c>
      <c r="CF142">
        <v>1.1086956521739131</v>
      </c>
      <c r="CG142">
        <v>1.133587786259542</v>
      </c>
      <c r="CH142">
        <v>1.1041666666666667</v>
      </c>
      <c r="CI142">
        <v>1.1373626373626373</v>
      </c>
      <c r="CJ142">
        <v>1.098360655737705</v>
      </c>
    </row>
    <row r="143" spans="1:88">
      <c r="A143">
        <v>7</v>
      </c>
      <c r="B143">
        <v>1273.5916150590999</v>
      </c>
      <c r="C143">
        <v>3.63327251272487</v>
      </c>
      <c r="D143">
        <v>3.3829740819898499</v>
      </c>
      <c r="E143">
        <v>3.3848210222655699</v>
      </c>
      <c r="F143">
        <v>1.95785734847931E-3</v>
      </c>
      <c r="G143">
        <v>1.81289419556377E-3</v>
      </c>
      <c r="H143">
        <v>3.2582318144900002</v>
      </c>
      <c r="I143">
        <v>3.1143148351630101</v>
      </c>
      <c r="J143">
        <v>3.0950127663220299</v>
      </c>
      <c r="K143">
        <v>6.7952737915516004E-3</v>
      </c>
      <c r="L143">
        <v>6.6803093654043896E-3</v>
      </c>
      <c r="M143">
        <v>0.89548599483342295</v>
      </c>
      <c r="N143">
        <v>0.88452238154048302</v>
      </c>
      <c r="O143" s="1">
        <v>0.88296700469323897</v>
      </c>
      <c r="P143" s="1">
        <v>5.1559353828573502E-5</v>
      </c>
      <c r="Q143" s="1">
        <v>5.1157181320037203E-5</v>
      </c>
      <c r="R143">
        <v>0.37504069823487401</v>
      </c>
      <c r="S143">
        <v>0.26865924682683501</v>
      </c>
      <c r="T143">
        <v>0.28980825594353399</v>
      </c>
      <c r="U143" s="1">
        <v>1.6116902370769399E-3</v>
      </c>
      <c r="V143" s="1">
        <v>1.7190059938258699E-3</v>
      </c>
      <c r="W143">
        <v>0.104514005166577</v>
      </c>
      <c r="X143">
        <v>0.115477618459517</v>
      </c>
      <c r="Y143" s="1">
        <v>0.11703299530676101</v>
      </c>
      <c r="Z143" s="1">
        <v>5.1559353828573502E-5</v>
      </c>
      <c r="AA143" s="1">
        <v>5.1157181320037203E-5</v>
      </c>
      <c r="AB143">
        <v>0.21575131101591</v>
      </c>
      <c r="AC143">
        <v>0.54750487200439701</v>
      </c>
      <c r="AD143" s="1">
        <v>0.54682296165937205</v>
      </c>
      <c r="AE143" s="1">
        <v>2.4411649882812801E-4</v>
      </c>
      <c r="AF143">
        <v>2.0784288712029399E-4</v>
      </c>
      <c r="AG143">
        <v>2.6385884280086799E-2</v>
      </c>
      <c r="AH143">
        <v>0.13499302666037399</v>
      </c>
      <c r="AI143">
        <v>9.5890741251222794E-2</v>
      </c>
      <c r="AJ143">
        <v>1.2408953916657601E-2</v>
      </c>
      <c r="AK143">
        <v>1.1773946683917E-2</v>
      </c>
      <c r="AL143">
        <v>0.88239379589267797</v>
      </c>
      <c r="AM143">
        <v>2717.8668073436602</v>
      </c>
      <c r="AN143">
        <v>-16.171811955511298</v>
      </c>
      <c r="AO143">
        <v>0.97936310935248405</v>
      </c>
      <c r="AP143">
        <v>41</v>
      </c>
      <c r="AQ143">
        <v>0.88239379589267797</v>
      </c>
      <c r="AR143">
        <v>0.97936310935248361</v>
      </c>
      <c r="AS143">
        <v>2</v>
      </c>
      <c r="AT143">
        <v>3</v>
      </c>
      <c r="AU143">
        <v>5</v>
      </c>
      <c r="AV143">
        <v>6</v>
      </c>
      <c r="AW143">
        <v>0.95</v>
      </c>
      <c r="AX143">
        <v>1</v>
      </c>
      <c r="AY143">
        <v>0</v>
      </c>
      <c r="AZ143">
        <v>2222</v>
      </c>
      <c r="BA143">
        <v>5.2631578947368474E-2</v>
      </c>
      <c r="BB143">
        <v>0.87130404299074404</v>
      </c>
      <c r="BC143">
        <v>11700</v>
      </c>
      <c r="BD143">
        <v>20952.77</v>
      </c>
      <c r="BE143" t="s">
        <v>213</v>
      </c>
      <c r="BF143" t="s">
        <v>213</v>
      </c>
      <c r="BG143" t="s">
        <v>213</v>
      </c>
      <c r="BH143" t="s">
        <v>213</v>
      </c>
      <c r="BI143">
        <v>26.03</v>
      </c>
      <c r="BJ143">
        <v>7.9569999999999999</v>
      </c>
      <c r="BK143">
        <v>18.667999999999999</v>
      </c>
      <c r="BL143">
        <v>339.40300000000002</v>
      </c>
      <c r="BM143">
        <v>103.8</v>
      </c>
      <c r="BN143">
        <v>7.6693488272054161E-2</v>
      </c>
      <c r="BO143">
        <v>30.3</v>
      </c>
      <c r="BP143">
        <v>22.3</v>
      </c>
      <c r="BQ143">
        <v>22.7</v>
      </c>
      <c r="BR143">
        <v>14.6</v>
      </c>
      <c r="BS143">
        <v>5.3</v>
      </c>
      <c r="BT143">
        <v>1.1818181818181819</v>
      </c>
      <c r="BU143">
        <v>1.2872695124566027</v>
      </c>
      <c r="BV143" t="s">
        <v>213</v>
      </c>
      <c r="BW143" t="s">
        <v>213</v>
      </c>
      <c r="BX143" t="s">
        <v>213</v>
      </c>
      <c r="BY143" t="s">
        <v>213</v>
      </c>
      <c r="BZ143">
        <v>2.6319514661274015</v>
      </c>
      <c r="CA143">
        <v>2.6226104152933423</v>
      </c>
      <c r="CB143">
        <v>2.773024361259655</v>
      </c>
      <c r="CC143" t="s">
        <v>213</v>
      </c>
      <c r="CD143" t="s">
        <v>213</v>
      </c>
      <c r="CF143">
        <v>1.212</v>
      </c>
      <c r="CG143">
        <v>1.2320441988950275</v>
      </c>
      <c r="CH143">
        <v>1.2336956521739131</v>
      </c>
      <c r="CI143">
        <v>1.2695652173913043</v>
      </c>
      <c r="CJ143">
        <v>1.1276595744680851</v>
      </c>
    </row>
    <row r="144" spans="1:88">
      <c r="A144">
        <v>7</v>
      </c>
      <c r="B144">
        <v>1712.8066781653599</v>
      </c>
      <c r="C144">
        <v>3.6404706119451702</v>
      </c>
      <c r="D144">
        <v>3.6744237804411499</v>
      </c>
      <c r="E144">
        <v>3.6665712135178898</v>
      </c>
      <c r="F144" s="1">
        <v>4.0552381927520201E-4</v>
      </c>
      <c r="G144" s="1">
        <v>6.1006876328445004E-4</v>
      </c>
      <c r="H144">
        <v>3.1732063874167999</v>
      </c>
      <c r="I144">
        <v>3.2313776904155098</v>
      </c>
      <c r="J144">
        <v>3.2299743457107302</v>
      </c>
      <c r="K144" s="1">
        <v>9.3067401287780401E-4</v>
      </c>
      <c r="L144">
        <v>1.8058926507676101E-3</v>
      </c>
      <c r="M144">
        <v>0.88914132208434105</v>
      </c>
      <c r="N144">
        <v>0.89352236708164601</v>
      </c>
      <c r="O144">
        <v>0.89341874329681703</v>
      </c>
      <c r="P144" s="1">
        <v>5.6569704152069701E-6</v>
      </c>
      <c r="Q144" s="1">
        <v>1.0547367075515199E-5</v>
      </c>
      <c r="R144">
        <v>0.46726422452837002</v>
      </c>
      <c r="S144">
        <v>0.44304609002564399</v>
      </c>
      <c r="T144">
        <v>0.43659686780715401</v>
      </c>
      <c r="U144" s="1">
        <v>1.49382468172239E-4</v>
      </c>
      <c r="V144" s="1">
        <v>3.7380142695644198E-4</v>
      </c>
      <c r="W144">
        <v>0.110858677915659</v>
      </c>
      <c r="X144">
        <v>0.10647763291835401</v>
      </c>
      <c r="Y144">
        <v>0.106581256703183</v>
      </c>
      <c r="Z144" s="1">
        <v>5.6569704152069896E-6</v>
      </c>
      <c r="AA144" s="1">
        <v>1.0547367075515099E-5</v>
      </c>
      <c r="AB144">
        <v>0.166107669509621</v>
      </c>
      <c r="AC144">
        <v>0.13273428088734901</v>
      </c>
      <c r="AD144">
        <v>0.1060564357095</v>
      </c>
      <c r="AE144" s="1">
        <v>8.1068693708995199E-5</v>
      </c>
      <c r="AF144" s="1">
        <v>9.0167230595014403E-5</v>
      </c>
      <c r="AG144">
        <v>-0.34605032656295298</v>
      </c>
      <c r="AH144">
        <v>-0.58360894229975402</v>
      </c>
      <c r="AI144">
        <v>-0.77508286399304005</v>
      </c>
      <c r="AJ144">
        <v>6.7848720456066903E-3</v>
      </c>
      <c r="AK144">
        <v>7.7174037533426802E-3</v>
      </c>
      <c r="AL144">
        <v>0.91914581443979904</v>
      </c>
      <c r="AM144">
        <v>3744.5960368578999</v>
      </c>
      <c r="AN144">
        <v>-28.835062948000299</v>
      </c>
      <c r="AO144">
        <v>0.98327926894815498</v>
      </c>
      <c r="AP144">
        <v>46</v>
      </c>
      <c r="AQ144">
        <v>0.91914581443979904</v>
      </c>
      <c r="AR144">
        <v>0.98327926894815543</v>
      </c>
      <c r="AS144">
        <v>2</v>
      </c>
      <c r="AT144">
        <v>3</v>
      </c>
      <c r="AU144">
        <v>3</v>
      </c>
      <c r="AV144">
        <v>5</v>
      </c>
      <c r="AW144">
        <v>0.7</v>
      </c>
      <c r="AX144">
        <v>0.95</v>
      </c>
      <c r="AY144">
        <v>2</v>
      </c>
      <c r="AZ144">
        <v>2222</v>
      </c>
      <c r="BA144">
        <v>0.35714285714285715</v>
      </c>
      <c r="BB144">
        <v>0.87303023691936699</v>
      </c>
      <c r="BC144">
        <v>14400</v>
      </c>
      <c r="BD144">
        <v>35360.89</v>
      </c>
      <c r="BE144" t="s">
        <v>213</v>
      </c>
      <c r="BF144" t="s">
        <v>213</v>
      </c>
      <c r="BG144" t="s">
        <v>213</v>
      </c>
      <c r="BH144" t="s">
        <v>213</v>
      </c>
      <c r="BI144">
        <v>12.82</v>
      </c>
      <c r="BJ144">
        <v>2.746</v>
      </c>
      <c r="BK144">
        <v>6.6749999999999998</v>
      </c>
      <c r="BL144">
        <v>249.12899999999999</v>
      </c>
      <c r="BM144">
        <v>53.4</v>
      </c>
      <c r="BN144">
        <v>5.1459284145964547E-2</v>
      </c>
      <c r="BO144">
        <v>32.6</v>
      </c>
      <c r="BP144">
        <v>21</v>
      </c>
      <c r="BQ144">
        <v>26.8</v>
      </c>
      <c r="BR144">
        <v>15.1</v>
      </c>
      <c r="BS144">
        <v>5.9</v>
      </c>
      <c r="BT144">
        <v>1.1519999999999999</v>
      </c>
      <c r="BU144">
        <v>1.2406193678403485</v>
      </c>
      <c r="BV144" t="s">
        <v>213</v>
      </c>
      <c r="BW144" t="s">
        <v>213</v>
      </c>
      <c r="BX144" t="s">
        <v>213</v>
      </c>
      <c r="BY144" t="s">
        <v>213</v>
      </c>
      <c r="BZ144">
        <v>1.2244508118433619</v>
      </c>
      <c r="CA144">
        <v>1.2330489447687472</v>
      </c>
      <c r="CB144">
        <v>1.310879811468971</v>
      </c>
      <c r="CC144" t="s">
        <v>213</v>
      </c>
      <c r="CD144" t="s">
        <v>213</v>
      </c>
      <c r="CF144">
        <v>1.1519434628975265</v>
      </c>
      <c r="CG144">
        <v>1.1229946524064172</v>
      </c>
      <c r="CH144">
        <v>1.1806167400881058</v>
      </c>
      <c r="CI144">
        <v>1.1526717557251909</v>
      </c>
      <c r="CJ144">
        <v>1.1346153846153846</v>
      </c>
    </row>
    <row r="145" spans="1:88">
      <c r="A145">
        <v>7</v>
      </c>
      <c r="B145">
        <v>940.56061394963604</v>
      </c>
      <c r="C145">
        <v>3.3097636779280002</v>
      </c>
      <c r="D145">
        <v>3.2512630804795699</v>
      </c>
      <c r="E145">
        <v>3.3282620583437001</v>
      </c>
      <c r="F145">
        <v>5.9857558070603696E-3</v>
      </c>
      <c r="G145">
        <v>5.3497481522388601E-3</v>
      </c>
      <c r="H145">
        <v>2.7401254122469401</v>
      </c>
      <c r="I145">
        <v>2.7268954958439799</v>
      </c>
      <c r="J145">
        <v>2.8258259799969601</v>
      </c>
      <c r="K145">
        <v>1.34157194668091E-2</v>
      </c>
      <c r="L145">
        <v>1.5417178695690099E-2</v>
      </c>
      <c r="M145">
        <v>0.85032817333213995</v>
      </c>
      <c r="N145">
        <v>0.84894932835111903</v>
      </c>
      <c r="O145" s="1">
        <v>0.85896022141787598</v>
      </c>
      <c r="P145" s="1">
        <v>1.9080822392944299E-4</v>
      </c>
      <c r="Q145" s="1">
        <v>2.4948547824830801E-4</v>
      </c>
      <c r="R145">
        <v>0.56963826568106102</v>
      </c>
      <c r="S145">
        <v>0.52436758463559496</v>
      </c>
      <c r="T145">
        <v>0.50243607834673598</v>
      </c>
      <c r="U145" s="1">
        <v>1.56627693304479E-3</v>
      </c>
      <c r="V145">
        <v>3.2541358451262299E-3</v>
      </c>
      <c r="W145">
        <v>0.14967182666786</v>
      </c>
      <c r="X145">
        <v>0.151050671648882</v>
      </c>
      <c r="Y145" s="1">
        <v>0.14103977858212399</v>
      </c>
      <c r="Z145">
        <v>1.9080822392944299E-4</v>
      </c>
      <c r="AA145">
        <v>2.4948547824830898E-4</v>
      </c>
      <c r="AB145">
        <v>0.34085165222924302</v>
      </c>
      <c r="AC145">
        <v>0.35845626140026399</v>
      </c>
      <c r="AD145">
        <v>0.333293422197738</v>
      </c>
      <c r="AE145">
        <v>3.0604680235918401E-4</v>
      </c>
      <c r="AF145">
        <v>2.5873537660135802E-4</v>
      </c>
      <c r="AG145">
        <v>0.95496134322728699</v>
      </c>
      <c r="AH145">
        <v>0.98188433310916701</v>
      </c>
      <c r="AI145">
        <v>0.90982016884823202</v>
      </c>
      <c r="AJ145">
        <v>1.8683940674883898E-2</v>
      </c>
      <c r="AK145">
        <v>8.8106153931793493E-3</v>
      </c>
      <c r="AL145">
        <v>0.92169447997172504</v>
      </c>
      <c r="AM145">
        <v>504.40581562322001</v>
      </c>
      <c r="AN145">
        <v>-2.6495136893038298</v>
      </c>
      <c r="AO145">
        <v>0.99521492764293096</v>
      </c>
      <c r="AP145">
        <v>43</v>
      </c>
      <c r="AQ145">
        <v>0.92169447997172504</v>
      </c>
      <c r="AR145">
        <v>0.99521492764293062</v>
      </c>
      <c r="AS145">
        <v>3</v>
      </c>
      <c r="AT145">
        <v>3</v>
      </c>
      <c r="AU145">
        <v>5</v>
      </c>
      <c r="AV145">
        <v>17</v>
      </c>
      <c r="AW145">
        <v>0.95</v>
      </c>
      <c r="AX145">
        <v>0.92</v>
      </c>
      <c r="AY145">
        <v>2</v>
      </c>
      <c r="AZ145">
        <v>3332</v>
      </c>
      <c r="BA145">
        <v>-3.1578947368420963E-2</v>
      </c>
      <c r="BB145">
        <v>0.79372259136152501</v>
      </c>
      <c r="BC145">
        <v>9200</v>
      </c>
      <c r="BD145">
        <v>10890.13</v>
      </c>
      <c r="BE145" t="s">
        <v>213</v>
      </c>
      <c r="BF145" t="s">
        <v>213</v>
      </c>
      <c r="BG145" t="s">
        <v>213</v>
      </c>
      <c r="BH145" t="s">
        <v>213</v>
      </c>
      <c r="BI145">
        <v>8.92</v>
      </c>
      <c r="BJ145">
        <v>4.1050000000000004</v>
      </c>
      <c r="BK145">
        <v>8.3089999999999993</v>
      </c>
      <c r="BL145">
        <v>104.437</v>
      </c>
      <c r="BM145">
        <v>48.1</v>
      </c>
      <c r="BN145">
        <v>8.5410343077644904E-2</v>
      </c>
      <c r="BO145">
        <v>26.6</v>
      </c>
      <c r="BP145">
        <v>19.8</v>
      </c>
      <c r="BQ145">
        <v>19.399999999999999</v>
      </c>
      <c r="BR145">
        <v>12.5</v>
      </c>
      <c r="BS145">
        <v>3.6</v>
      </c>
      <c r="BT145">
        <v>1.1645569620253164</v>
      </c>
      <c r="BU145">
        <v>1.265628994993329</v>
      </c>
      <c r="BV145" t="s">
        <v>213</v>
      </c>
      <c r="BW145" t="s">
        <v>213</v>
      </c>
      <c r="BX145" t="s">
        <v>213</v>
      </c>
      <c r="BY145" t="s">
        <v>213</v>
      </c>
      <c r="BZ145">
        <v>3.8614718614718613</v>
      </c>
      <c r="CA145">
        <v>3.8836329233680233</v>
      </c>
      <c r="CB145">
        <v>3.9064409967089797</v>
      </c>
      <c r="CC145" t="s">
        <v>213</v>
      </c>
      <c r="CD145" t="s">
        <v>213</v>
      </c>
      <c r="CF145">
        <v>1</v>
      </c>
      <c r="CG145">
        <v>1.0760869565217392</v>
      </c>
      <c r="CH145">
        <v>0.96039603960396036</v>
      </c>
      <c r="CI145">
        <v>1.0504201680672269</v>
      </c>
      <c r="CJ145">
        <v>0.9</v>
      </c>
    </row>
    <row r="146" spans="1:88">
      <c r="A146">
        <v>7</v>
      </c>
      <c r="B146">
        <v>786.21223197056304</v>
      </c>
      <c r="C146">
        <v>3.4342056215900101</v>
      </c>
      <c r="D146">
        <v>3.37600968602804</v>
      </c>
      <c r="E146">
        <v>3.3318743514969902</v>
      </c>
      <c r="F146">
        <v>2.5873447836935099E-3</v>
      </c>
      <c r="G146">
        <v>4.7260855926652004E-3</v>
      </c>
      <c r="H146">
        <v>2.99801065302489</v>
      </c>
      <c r="I146">
        <v>2.9270690901679202</v>
      </c>
      <c r="J146">
        <v>2.8665123542365301</v>
      </c>
      <c r="K146">
        <v>6.1284166187474303E-3</v>
      </c>
      <c r="L146">
        <v>1.1594491387104E-2</v>
      </c>
      <c r="M146">
        <v>0.87482751732739905</v>
      </c>
      <c r="N146">
        <v>0.86851857435041502</v>
      </c>
      <c r="O146">
        <v>0.86288221203581605</v>
      </c>
      <c r="P146" s="1">
        <v>7.2681670448529706E-5</v>
      </c>
      <c r="Q146" s="1">
        <v>1.4092700587438599E-4</v>
      </c>
      <c r="R146">
        <v>0.43619496856511603</v>
      </c>
      <c r="S146">
        <v>0.44894059586012097</v>
      </c>
      <c r="T146">
        <v>0.46536199726046301</v>
      </c>
      <c r="U146" s="1">
        <v>1.0921718079923801E-3</v>
      </c>
      <c r="V146">
        <v>1.82551636855199E-3</v>
      </c>
      <c r="W146">
        <v>0.125172482672601</v>
      </c>
      <c r="X146">
        <v>0.13148142564958501</v>
      </c>
      <c r="Y146">
        <v>0.137117787964184</v>
      </c>
      <c r="Z146" s="1">
        <v>7.2681670448529801E-5</v>
      </c>
      <c r="AA146">
        <v>1.4092700587438599E-4</v>
      </c>
      <c r="AB146">
        <v>0.26940640383070003</v>
      </c>
      <c r="AC146">
        <v>0.29489449516292199</v>
      </c>
      <c r="AD146">
        <v>0.30246426060076198</v>
      </c>
      <c r="AE146">
        <v>1.7951352842449401E-4</v>
      </c>
      <c r="AF146">
        <v>3.2678894308641598E-4</v>
      </c>
      <c r="AG146">
        <v>0.50242433155173105</v>
      </c>
      <c r="AH146">
        <v>0.784680916373657</v>
      </c>
      <c r="AI146">
        <v>0.78364437621966498</v>
      </c>
      <c r="AJ146">
        <v>8.5703761242771296E-3</v>
      </c>
      <c r="AK146">
        <v>1.8227903363787799E-2</v>
      </c>
      <c r="AL146">
        <v>0.88037864317026104</v>
      </c>
      <c r="AM146">
        <v>945.56396550540103</v>
      </c>
      <c r="AN146">
        <v>-5.4979679094022096</v>
      </c>
      <c r="AO146">
        <v>0.99206891907886097</v>
      </c>
      <c r="AP146">
        <v>46</v>
      </c>
      <c r="AQ146">
        <v>0.88037864317026104</v>
      </c>
      <c r="AR146">
        <v>0.99253370712356292</v>
      </c>
      <c r="AS146">
        <v>3</v>
      </c>
      <c r="AT146">
        <v>3</v>
      </c>
      <c r="AU146">
        <v>6</v>
      </c>
      <c r="AV146">
        <v>17</v>
      </c>
      <c r="AW146">
        <v>0.8</v>
      </c>
      <c r="AX146">
        <v>0.9</v>
      </c>
      <c r="AY146">
        <v>0</v>
      </c>
      <c r="AZ146">
        <v>3332</v>
      </c>
      <c r="BA146">
        <v>0.12499999999999997</v>
      </c>
      <c r="BB146">
        <v>0.82356532081564304</v>
      </c>
      <c r="BC146">
        <v>9200</v>
      </c>
      <c r="BD146">
        <v>10614.74</v>
      </c>
      <c r="BE146" t="s">
        <v>213</v>
      </c>
      <c r="BF146" t="s">
        <v>213</v>
      </c>
      <c r="BG146" t="s">
        <v>213</v>
      </c>
      <c r="BH146" t="s">
        <v>213</v>
      </c>
      <c r="BI146">
        <v>8.83</v>
      </c>
      <c r="BJ146">
        <v>4.21</v>
      </c>
      <c r="BK146">
        <v>9.6820000000000004</v>
      </c>
      <c r="BL146">
        <v>66.385999999999996</v>
      </c>
      <c r="BM146">
        <v>31.6</v>
      </c>
      <c r="BN146">
        <v>0.13300997198204442</v>
      </c>
      <c r="BO146">
        <v>26.9</v>
      </c>
      <c r="BP146">
        <v>18.3</v>
      </c>
      <c r="BQ146">
        <v>20.399999999999999</v>
      </c>
      <c r="BR146">
        <v>11.8</v>
      </c>
      <c r="BS146">
        <v>4.4000000000000004</v>
      </c>
      <c r="BT146">
        <v>1.1499999999999999</v>
      </c>
      <c r="BU146">
        <v>1.2458234842598699</v>
      </c>
      <c r="BV146" t="s">
        <v>213</v>
      </c>
      <c r="BW146" t="s">
        <v>213</v>
      </c>
      <c r="BX146" t="s">
        <v>213</v>
      </c>
      <c r="BY146" t="s">
        <v>213</v>
      </c>
      <c r="BZ146">
        <v>0.70190779014308424</v>
      </c>
      <c r="CA146">
        <v>0.70213475650433621</v>
      </c>
      <c r="CB146">
        <v>0.69058487874465058</v>
      </c>
      <c r="CC146" t="s">
        <v>213</v>
      </c>
      <c r="CD146" t="s">
        <v>213</v>
      </c>
      <c r="CF146">
        <v>1.0934959349593494</v>
      </c>
      <c r="CG146">
        <v>1.1806451612903226</v>
      </c>
      <c r="CH146">
        <v>1.0625</v>
      </c>
      <c r="CI146">
        <v>1.1683168316831685</v>
      </c>
      <c r="CJ146">
        <v>1.1891891891891893</v>
      </c>
    </row>
    <row r="147" spans="1:88">
      <c r="A147">
        <v>7</v>
      </c>
      <c r="B147">
        <v>543.384398017065</v>
      </c>
      <c r="C147">
        <v>3.41751816235156</v>
      </c>
      <c r="D147">
        <v>3.4887397993856601</v>
      </c>
      <c r="E147">
        <v>3.4023862662014102</v>
      </c>
      <c r="F147">
        <v>7.4695891727261801E-3</v>
      </c>
      <c r="G147">
        <v>7.0599048183287603E-3</v>
      </c>
      <c r="H147">
        <v>2.9876737022485398</v>
      </c>
      <c r="I147">
        <v>3.0989094891628102</v>
      </c>
      <c r="J147">
        <v>2.9822054918788301</v>
      </c>
      <c r="K147">
        <v>2.22788483062848E-2</v>
      </c>
      <c r="L147">
        <v>2.0064276879284599E-2</v>
      </c>
      <c r="M147">
        <v>0.87392743223149005</v>
      </c>
      <c r="N147">
        <v>0.88328268458235804</v>
      </c>
      <c r="O147">
        <v>0.87344867584413199</v>
      </c>
      <c r="P147" s="1">
        <v>2.9246574224244898E-4</v>
      </c>
      <c r="Q147" s="1">
        <v>2.5090338396545098E-4</v>
      </c>
      <c r="R147">
        <v>0.42984446010302402</v>
      </c>
      <c r="S147">
        <v>0.38983031022284798</v>
      </c>
      <c r="T147">
        <v>0.42018077432258499</v>
      </c>
      <c r="U147">
        <v>4.5716126021440699E-3</v>
      </c>
      <c r="V147">
        <v>3.9630157711593797E-3</v>
      </c>
      <c r="W147">
        <v>0.12607256776851</v>
      </c>
      <c r="X147">
        <v>0.11671731541764201</v>
      </c>
      <c r="Y147">
        <v>0.12655132415586801</v>
      </c>
      <c r="Z147">
        <v>2.9246574224244898E-4</v>
      </c>
      <c r="AA147">
        <v>2.5090338396545201E-4</v>
      </c>
      <c r="AB147">
        <v>0.29246687932537502</v>
      </c>
      <c r="AC147">
        <v>0.29531922832815599</v>
      </c>
      <c r="AD147">
        <v>0.308770149067982</v>
      </c>
      <c r="AE147">
        <v>3.9867159256376202E-4</v>
      </c>
      <c r="AF147">
        <v>4.1736774094807999E-4</v>
      </c>
      <c r="AG147">
        <v>0.93163606883462202</v>
      </c>
      <c r="AH147">
        <v>0.69165174191929901</v>
      </c>
      <c r="AI147">
        <v>0.88549667092470796</v>
      </c>
      <c r="AJ147">
        <v>3.2950790768492902E-2</v>
      </c>
      <c r="AK147">
        <v>3.3700628946235697E-2</v>
      </c>
      <c r="AL147">
        <v>0.95339306557827797</v>
      </c>
      <c r="AM147">
        <v>217.65733786739199</v>
      </c>
      <c r="AN147">
        <v>-14.380204629912599</v>
      </c>
      <c r="AO147">
        <v>0.97641848895761796</v>
      </c>
      <c r="AP147">
        <v>49</v>
      </c>
      <c r="AQ147">
        <v>0.89</v>
      </c>
      <c r="AR147">
        <v>0.99033584960812104</v>
      </c>
      <c r="AS147">
        <v>3</v>
      </c>
      <c r="AT147">
        <v>3</v>
      </c>
      <c r="AU147">
        <v>3</v>
      </c>
      <c r="AV147">
        <v>12</v>
      </c>
      <c r="AW147">
        <v>0.9</v>
      </c>
      <c r="AX147">
        <v>0.85</v>
      </c>
      <c r="AY147">
        <v>0</v>
      </c>
      <c r="AZ147">
        <v>3333</v>
      </c>
      <c r="BA147">
        <v>-5.5555555555555601E-2</v>
      </c>
      <c r="BB147">
        <v>0.81956346005491498</v>
      </c>
      <c r="BC147">
        <v>10500</v>
      </c>
      <c r="BD147">
        <v>7295.5</v>
      </c>
      <c r="BE147" t="s">
        <v>213</v>
      </c>
      <c r="BF147" t="s">
        <v>213</v>
      </c>
      <c r="BG147" t="s">
        <v>213</v>
      </c>
      <c r="BH147" t="s">
        <v>213</v>
      </c>
      <c r="BI147">
        <v>3.33</v>
      </c>
      <c r="BJ147">
        <v>2.6019999999999999</v>
      </c>
      <c r="BK147">
        <v>5.0579999999999998</v>
      </c>
      <c r="BL147">
        <v>15.106999999999999</v>
      </c>
      <c r="BM147">
        <v>11.8</v>
      </c>
      <c r="BN147">
        <v>0.22042761633679753</v>
      </c>
      <c r="BO147">
        <v>23.6</v>
      </c>
      <c r="BP147">
        <v>18.7</v>
      </c>
      <c r="BQ147">
        <v>14.4</v>
      </c>
      <c r="BR147">
        <v>9.5</v>
      </c>
      <c r="BS147">
        <v>2.9</v>
      </c>
      <c r="BT147">
        <v>1.2209302325581395</v>
      </c>
      <c r="BU147">
        <v>1.3136595019059814</v>
      </c>
      <c r="BV147" t="s">
        <v>213</v>
      </c>
      <c r="BW147" t="s">
        <v>213</v>
      </c>
      <c r="BX147" t="s">
        <v>213</v>
      </c>
      <c r="BY147" t="s">
        <v>213</v>
      </c>
      <c r="BZ147">
        <v>1.665</v>
      </c>
      <c r="CA147">
        <v>1.6765463917525771</v>
      </c>
      <c r="CB147">
        <v>1.5850830460670637</v>
      </c>
      <c r="CC147" t="s">
        <v>213</v>
      </c>
      <c r="CD147" t="s">
        <v>213</v>
      </c>
      <c r="CF147">
        <v>0.95161290322580649</v>
      </c>
      <c r="CG147">
        <v>1.0163043478260869</v>
      </c>
      <c r="CH147">
        <v>0.8571428571428571</v>
      </c>
      <c r="CI147">
        <v>0.91346153846153844</v>
      </c>
      <c r="CJ147">
        <v>0.8529411764705882</v>
      </c>
    </row>
    <row r="148" spans="1:88">
      <c r="A148">
        <v>7</v>
      </c>
      <c r="B148">
        <v>431.64770771753098</v>
      </c>
      <c r="C148">
        <v>3.36347024373273</v>
      </c>
      <c r="D148">
        <v>3.3652376264932999</v>
      </c>
      <c r="E148">
        <v>3.33877276051664</v>
      </c>
      <c r="F148">
        <v>4.2671709832016397E-3</v>
      </c>
      <c r="G148">
        <v>7.8364528368086508E-3</v>
      </c>
      <c r="H148">
        <v>2.8804135707954002</v>
      </c>
      <c r="I148">
        <v>2.84596629541831</v>
      </c>
      <c r="J148">
        <v>2.8739348415608101</v>
      </c>
      <c r="K148">
        <v>1.3197848822222099E-2</v>
      </c>
      <c r="L148">
        <v>2.5244510477942302E-2</v>
      </c>
      <c r="M148">
        <v>0.86419707776792298</v>
      </c>
      <c r="N148">
        <v>0.86091548563963505</v>
      </c>
      <c r="O148" s="1">
        <v>0.86358585444580604</v>
      </c>
      <c r="P148" s="1">
        <v>1.3738519231666901E-4</v>
      </c>
      <c r="Q148" s="1">
        <v>3.2505066441392201E-4</v>
      </c>
      <c r="R148">
        <v>0.48305667293732901</v>
      </c>
      <c r="S148">
        <v>0.51927133107499301</v>
      </c>
      <c r="T148">
        <v>0.46483791895583698</v>
      </c>
      <c r="U148">
        <v>2.65225241913141E-3</v>
      </c>
      <c r="V148">
        <v>5.23772479013192E-3</v>
      </c>
      <c r="W148">
        <v>0.13580292223207699</v>
      </c>
      <c r="X148">
        <v>0.13908451436036501</v>
      </c>
      <c r="Y148" s="1">
        <v>0.13641414555419401</v>
      </c>
      <c r="Z148" s="1">
        <v>1.3738519231666901E-4</v>
      </c>
      <c r="AA148">
        <v>3.2505066441392201E-4</v>
      </c>
      <c r="AB148">
        <v>0.31610749018758</v>
      </c>
      <c r="AC148">
        <v>0.31380195765403002</v>
      </c>
      <c r="AD148" s="1">
        <v>0.32041261803516302</v>
      </c>
      <c r="AE148" s="1">
        <v>3.5795085507916801E-4</v>
      </c>
      <c r="AF148">
        <v>4.3471428132439802E-4</v>
      </c>
      <c r="AG148">
        <v>0.95157768814545995</v>
      </c>
      <c r="AH148">
        <v>0.86708032273723601</v>
      </c>
      <c r="AI148">
        <v>1</v>
      </c>
      <c r="AJ148">
        <v>2.1737109197284301E-2</v>
      </c>
      <c r="AK148">
        <v>2.10932238491554E-2</v>
      </c>
      <c r="AL148">
        <v>0.92717724333150298</v>
      </c>
      <c r="AM148">
        <v>304.27138346575498</v>
      </c>
      <c r="AN148">
        <v>-12.857175328914</v>
      </c>
      <c r="AO148">
        <v>0.97511144668001204</v>
      </c>
      <c r="AP148">
        <v>47</v>
      </c>
      <c r="AQ148">
        <v>0.92717724333150298</v>
      </c>
      <c r="AR148">
        <v>0.97511144668001171</v>
      </c>
      <c r="AS148">
        <v>3</v>
      </c>
      <c r="AT148">
        <v>3</v>
      </c>
      <c r="AU148">
        <v>6</v>
      </c>
      <c r="AV148">
        <v>3</v>
      </c>
      <c r="AW148">
        <v>0.95</v>
      </c>
      <c r="AX148">
        <v>0.95</v>
      </c>
      <c r="AY148">
        <v>0</v>
      </c>
      <c r="AZ148">
        <v>3333</v>
      </c>
      <c r="BA148">
        <v>0</v>
      </c>
      <c r="BB148">
        <v>0.80660209537805905</v>
      </c>
      <c r="BC148">
        <v>10100</v>
      </c>
      <c r="BD148">
        <v>6369.69</v>
      </c>
      <c r="BE148" t="s">
        <v>213</v>
      </c>
      <c r="BF148" t="s">
        <v>213</v>
      </c>
      <c r="BG148" t="s">
        <v>213</v>
      </c>
      <c r="BH148" t="s">
        <v>213</v>
      </c>
      <c r="BI148">
        <v>3.5</v>
      </c>
      <c r="BJ148">
        <v>2.9260000000000002</v>
      </c>
      <c r="BK148">
        <v>7.02</v>
      </c>
      <c r="BL148">
        <v>23.52</v>
      </c>
      <c r="BM148">
        <v>19.7</v>
      </c>
      <c r="BN148">
        <v>0.14880952380952381</v>
      </c>
      <c r="BO148">
        <v>29.3</v>
      </c>
      <c r="BP148">
        <v>21.4</v>
      </c>
      <c r="BQ148">
        <v>22.6</v>
      </c>
      <c r="BR148">
        <v>14.8</v>
      </c>
      <c r="BS148">
        <v>5.3</v>
      </c>
      <c r="BT148">
        <v>1.1882352941176471</v>
      </c>
      <c r="BU148">
        <v>1.2722941958988985</v>
      </c>
      <c r="BV148" t="s">
        <v>213</v>
      </c>
      <c r="BW148" t="s">
        <v>213</v>
      </c>
      <c r="BX148" t="s">
        <v>213</v>
      </c>
      <c r="BY148" t="s">
        <v>213</v>
      </c>
      <c r="BZ148">
        <v>3.5</v>
      </c>
      <c r="CA148">
        <v>3.5168269230769234</v>
      </c>
      <c r="CB148">
        <v>3.5240963855421685</v>
      </c>
      <c r="CC148" t="s">
        <v>213</v>
      </c>
      <c r="CD148" t="s">
        <v>213</v>
      </c>
      <c r="CF148">
        <v>1.1356589147286822</v>
      </c>
      <c r="CG148">
        <v>1.1823204419889501</v>
      </c>
      <c r="CH148">
        <v>1.2085561497326205</v>
      </c>
      <c r="CI148">
        <v>1.3454545454545455</v>
      </c>
      <c r="CJ148">
        <v>1.5142857142857142</v>
      </c>
    </row>
    <row r="149" spans="1:88">
      <c r="A149">
        <v>7</v>
      </c>
      <c r="B149">
        <v>1290.49325634256</v>
      </c>
      <c r="C149">
        <v>3.4851430837525701</v>
      </c>
      <c r="D149">
        <v>3.4606307537915102</v>
      </c>
      <c r="E149">
        <v>3.4253068590396598</v>
      </c>
      <c r="F149" s="1">
        <v>1.0219626141981101E-3</v>
      </c>
      <c r="G149" s="1">
        <v>9.4896897439860001E-4</v>
      </c>
      <c r="H149">
        <v>3.02979126689584</v>
      </c>
      <c r="I149">
        <v>2.99399544993316</v>
      </c>
      <c r="J149">
        <v>2.9405010757693302</v>
      </c>
      <c r="K149">
        <v>3.0875862433310001E-3</v>
      </c>
      <c r="L149">
        <v>2.2311893291538099E-3</v>
      </c>
      <c r="M149">
        <v>0.87755474836587299</v>
      </c>
      <c r="N149">
        <v>0.87447866121827</v>
      </c>
      <c r="O149" s="1">
        <v>0.86973703059034202</v>
      </c>
      <c r="P149" s="1">
        <v>2.98301069863469E-5</v>
      </c>
      <c r="Q149" s="1">
        <v>2.1523382167137299E-5</v>
      </c>
      <c r="R149">
        <v>0.45535181685673498</v>
      </c>
      <c r="S149">
        <v>0.466635303858354</v>
      </c>
      <c r="T149">
        <v>0.48480578327033103</v>
      </c>
      <c r="U149" s="1">
        <v>5.5686102503007704E-4</v>
      </c>
      <c r="V149" s="1">
        <v>4.7547206368914299E-4</v>
      </c>
      <c r="W149">
        <v>0.12244525163412701</v>
      </c>
      <c r="X149">
        <v>0.12552133878173</v>
      </c>
      <c r="Y149" s="1">
        <v>0.13026296940965801</v>
      </c>
      <c r="Z149" s="1">
        <v>2.98301069863463E-5</v>
      </c>
      <c r="AA149" s="1">
        <v>2.15233821671374E-5</v>
      </c>
      <c r="AB149">
        <v>0.240965596411361</v>
      </c>
      <c r="AC149">
        <v>0.24677545629780601</v>
      </c>
      <c r="AD149">
        <v>0.26785821073351501</v>
      </c>
      <c r="AE149" s="1">
        <v>4.4280529657492998E-5</v>
      </c>
      <c r="AF149" s="1">
        <v>7.3655449317258596E-5</v>
      </c>
      <c r="AG149">
        <v>0.43585532998162801</v>
      </c>
      <c r="AH149">
        <v>0.49391697622976199</v>
      </c>
      <c r="AI149">
        <v>0.49640554484175797</v>
      </c>
      <c r="AJ149">
        <v>4.1313722628724698E-3</v>
      </c>
      <c r="AK149">
        <v>8.7684644485165296E-3</v>
      </c>
      <c r="AL149">
        <v>0.98425692860451497</v>
      </c>
      <c r="AM149">
        <v>238.752244484442</v>
      </c>
      <c r="AN149">
        <v>0.17323408074121699</v>
      </c>
      <c r="AO149">
        <v>0.99735877590187705</v>
      </c>
      <c r="AP149">
        <v>50</v>
      </c>
      <c r="AQ149">
        <v>0.98425692860451497</v>
      </c>
      <c r="AR149">
        <v>0.99735877590187694</v>
      </c>
      <c r="AS149">
        <v>3</v>
      </c>
      <c r="AT149">
        <v>3</v>
      </c>
      <c r="AU149">
        <v>3</v>
      </c>
      <c r="AV149">
        <v>6</v>
      </c>
      <c r="AW149">
        <v>1.05</v>
      </c>
      <c r="AX149">
        <v>0.95</v>
      </c>
      <c r="AY149">
        <v>0</v>
      </c>
      <c r="AZ149">
        <v>3333</v>
      </c>
      <c r="BA149">
        <v>-9.5238095238095316E-2</v>
      </c>
      <c r="BB149">
        <v>0.83578075925756801</v>
      </c>
      <c r="BC149">
        <v>14200</v>
      </c>
      <c r="BD149">
        <v>25666.68</v>
      </c>
      <c r="BE149" t="s">
        <v>213</v>
      </c>
      <c r="BF149" t="s">
        <v>213</v>
      </c>
      <c r="BG149" t="s">
        <v>213</v>
      </c>
      <c r="BH149" t="s">
        <v>213</v>
      </c>
      <c r="BI149">
        <v>17.850000000000001</v>
      </c>
      <c r="BJ149">
        <v>5.2830000000000004</v>
      </c>
      <c r="BK149">
        <v>12.483000000000001</v>
      </c>
      <c r="BL149">
        <v>239.21799999999999</v>
      </c>
      <c r="BM149">
        <v>70.8</v>
      </c>
      <c r="BN149">
        <v>7.4618130742669875E-2</v>
      </c>
      <c r="BO149">
        <v>26.6</v>
      </c>
      <c r="BP149">
        <v>18.3</v>
      </c>
      <c r="BQ149">
        <v>19.8</v>
      </c>
      <c r="BR149">
        <v>11.5</v>
      </c>
      <c r="BS149">
        <v>3.7</v>
      </c>
      <c r="BT149">
        <v>1.1544715447154472</v>
      </c>
      <c r="BU149">
        <v>1.2539563115333956</v>
      </c>
      <c r="BV149" t="s">
        <v>213</v>
      </c>
      <c r="BW149" t="s">
        <v>213</v>
      </c>
      <c r="BX149" t="s">
        <v>213</v>
      </c>
      <c r="BY149" t="s">
        <v>213</v>
      </c>
      <c r="BZ149">
        <v>1.66046511627907</v>
      </c>
      <c r="CA149">
        <v>1.6540388227927365</v>
      </c>
      <c r="CB149">
        <v>1.7860924309629418</v>
      </c>
      <c r="CC149" t="s">
        <v>213</v>
      </c>
      <c r="CD149" t="s">
        <v>213</v>
      </c>
      <c r="CF149">
        <v>1.0725806451612903</v>
      </c>
      <c r="CG149">
        <v>1.0764705882352941</v>
      </c>
      <c r="CH149">
        <v>1.0702702702702702</v>
      </c>
      <c r="CI149">
        <v>1.0747663551401869</v>
      </c>
      <c r="CJ149">
        <v>1</v>
      </c>
    </row>
    <row r="150" spans="1:88">
      <c r="A150">
        <v>7</v>
      </c>
      <c r="B150">
        <v>541.35152047206202</v>
      </c>
      <c r="C150">
        <v>3.6098979530228101</v>
      </c>
      <c r="D150">
        <v>3.56886136557066</v>
      </c>
      <c r="E150">
        <v>3.6109881636656498</v>
      </c>
      <c r="F150">
        <v>1.8755107009921701E-3</v>
      </c>
      <c r="G150" s="1">
        <v>1.7171831320655501E-3</v>
      </c>
      <c r="H150">
        <v>3.2582117116485998</v>
      </c>
      <c r="I150">
        <v>3.2327695610687499</v>
      </c>
      <c r="J150">
        <v>3.26921938430206</v>
      </c>
      <c r="K150">
        <v>2.53512170729512E-3</v>
      </c>
      <c r="L150">
        <v>3.2327524484081901E-3</v>
      </c>
      <c r="M150">
        <v>0.89548453850131704</v>
      </c>
      <c r="N150">
        <v>0.89362504409947197</v>
      </c>
      <c r="O150" s="1">
        <v>0.89627895040525396</v>
      </c>
      <c r="P150" s="1">
        <v>1.45239873401559E-5</v>
      </c>
      <c r="Q150" s="1">
        <v>1.9275533831138901E-5</v>
      </c>
      <c r="R150">
        <v>0.35168624137421201</v>
      </c>
      <c r="S150">
        <v>0.336091804501916</v>
      </c>
      <c r="T150">
        <v>0.34176877936358802</v>
      </c>
      <c r="U150" s="1">
        <v>3.88314875435553E-4</v>
      </c>
      <c r="V150" s="1">
        <v>7.9950566349710605E-4</v>
      </c>
      <c r="W150">
        <v>0.104515461498683</v>
      </c>
      <c r="X150">
        <v>0.10637495590052801</v>
      </c>
      <c r="Y150" s="1">
        <v>0.103721049594746</v>
      </c>
      <c r="Z150" s="1">
        <v>1.45239873401557E-5</v>
      </c>
      <c r="AA150" s="1">
        <v>1.9275533831138901E-5</v>
      </c>
      <c r="AB150">
        <v>0.153252793661805</v>
      </c>
      <c r="AC150">
        <v>0.10682944426775599</v>
      </c>
      <c r="AD150">
        <v>0.15281420471505799</v>
      </c>
      <c r="AE150">
        <v>2.1150093974566401E-4</v>
      </c>
      <c r="AF150">
        <v>1.88794260382526E-4</v>
      </c>
      <c r="AG150">
        <v>-0.45163764534055501</v>
      </c>
      <c r="AH150">
        <v>-0.80219107353044505</v>
      </c>
      <c r="AI150">
        <v>-0.40400493835088602</v>
      </c>
      <c r="AJ150">
        <v>1.35643354410764E-2</v>
      </c>
      <c r="AK150">
        <v>1.6052114260710602E-2</v>
      </c>
      <c r="AL150">
        <v>0.902994341966185</v>
      </c>
      <c r="AM150">
        <v>722.25900030289597</v>
      </c>
      <c r="AN150">
        <v>-16.354909040786101</v>
      </c>
      <c r="AO150">
        <v>0.97481287658900695</v>
      </c>
      <c r="AP150">
        <v>46</v>
      </c>
      <c r="AQ150">
        <v>0.902994341966185</v>
      </c>
      <c r="AR150">
        <v>0.97481287658900684</v>
      </c>
      <c r="AS150">
        <v>2</v>
      </c>
      <c r="AT150">
        <v>3</v>
      </c>
      <c r="AU150">
        <v>6</v>
      </c>
      <c r="AV150">
        <v>4</v>
      </c>
      <c r="AW150">
        <v>0.95</v>
      </c>
      <c r="AX150">
        <v>0.9</v>
      </c>
      <c r="AY150">
        <v>0</v>
      </c>
      <c r="AZ150">
        <v>2222</v>
      </c>
      <c r="BA150">
        <v>-5.2631578947368356E-2</v>
      </c>
      <c r="BB150">
        <v>0.865698532173649</v>
      </c>
      <c r="BC150">
        <v>12100</v>
      </c>
      <c r="BD150">
        <v>10786.53</v>
      </c>
      <c r="BE150" t="s">
        <v>213</v>
      </c>
      <c r="BF150" t="s">
        <v>213</v>
      </c>
      <c r="BG150" t="s">
        <v>213</v>
      </c>
      <c r="BH150" t="s">
        <v>213</v>
      </c>
      <c r="BI150">
        <v>4.7</v>
      </c>
      <c r="BJ150">
        <v>2.7759999999999998</v>
      </c>
      <c r="BK150">
        <v>7.6779999999999999</v>
      </c>
      <c r="BL150">
        <v>47.097000000000001</v>
      </c>
      <c r="BM150">
        <v>27.8</v>
      </c>
      <c r="BN150">
        <v>9.9794042083359874E-2</v>
      </c>
      <c r="BO150">
        <v>34.6</v>
      </c>
      <c r="BP150">
        <v>24.2</v>
      </c>
      <c r="BQ150">
        <v>26.2</v>
      </c>
      <c r="BR150">
        <v>15.9</v>
      </c>
      <c r="BS150">
        <v>5.2</v>
      </c>
      <c r="BT150">
        <v>1.1415094339622642</v>
      </c>
      <c r="BU150">
        <v>1.2454930171065013</v>
      </c>
      <c r="BV150" t="s">
        <v>213</v>
      </c>
      <c r="BW150" t="s">
        <v>213</v>
      </c>
      <c r="BX150" t="s">
        <v>213</v>
      </c>
      <c r="BY150" t="s">
        <v>213</v>
      </c>
      <c r="BZ150">
        <v>0.64295485636114913</v>
      </c>
      <c r="CA150">
        <v>0.64363552051936002</v>
      </c>
      <c r="CB150">
        <v>0.74907317073170732</v>
      </c>
      <c r="CC150" t="s">
        <v>213</v>
      </c>
      <c r="CD150" t="s">
        <v>213</v>
      </c>
      <c r="CF150">
        <v>1.291044776119403</v>
      </c>
      <c r="CG150">
        <v>1.3152173913043479</v>
      </c>
      <c r="CH150">
        <v>1.3165829145728645</v>
      </c>
      <c r="CI150">
        <v>1.3826086956521739</v>
      </c>
      <c r="CJ150">
        <v>1.4857142857142858</v>
      </c>
    </row>
    <row r="151" spans="1:88">
      <c r="A151">
        <v>7</v>
      </c>
      <c r="B151">
        <v>416.16655598663999</v>
      </c>
      <c r="C151">
        <v>3.5676249073582902</v>
      </c>
      <c r="D151">
        <v>3.5390706568702601</v>
      </c>
      <c r="E151">
        <v>3.5074262680351</v>
      </c>
      <c r="F151" s="1">
        <v>9.9437349972505995E-4</v>
      </c>
      <c r="G151">
        <v>1.9492954806381399E-3</v>
      </c>
      <c r="H151">
        <v>3.12543325634508</v>
      </c>
      <c r="I151">
        <v>3.1211513308875598</v>
      </c>
      <c r="J151">
        <v>3.10366650156974</v>
      </c>
      <c r="K151">
        <v>3.1207539360046999E-3</v>
      </c>
      <c r="L151">
        <v>4.3271881012609502E-3</v>
      </c>
      <c r="M151">
        <v>0.88540891266409305</v>
      </c>
      <c r="N151">
        <v>0.88506830057546904</v>
      </c>
      <c r="O151">
        <v>0.88366690392984004</v>
      </c>
      <c r="P151" s="1">
        <v>2.49190072715405E-5</v>
      </c>
      <c r="Q151" s="1">
        <v>3.3054336050830499E-5</v>
      </c>
      <c r="R151">
        <v>0.44219165101321001</v>
      </c>
      <c r="S151">
        <v>0.41791932598269799</v>
      </c>
      <c r="T151">
        <v>0.40375976646536099</v>
      </c>
      <c r="U151" s="1">
        <v>1.0691266638534101E-3</v>
      </c>
      <c r="V151" s="1">
        <v>9.1377886675142103E-4</v>
      </c>
      <c r="W151">
        <v>0.114591087335907</v>
      </c>
      <c r="X151">
        <v>0.11493169942453101</v>
      </c>
      <c r="Y151">
        <v>0.11633309607016</v>
      </c>
      <c r="Z151" s="1">
        <v>2.4919007271540402E-5</v>
      </c>
      <c r="AA151" s="1">
        <v>3.3054336050830499E-5</v>
      </c>
      <c r="AB151">
        <v>0.19649556694241099</v>
      </c>
      <c r="AC151">
        <v>0.261798661401828</v>
      </c>
      <c r="AD151">
        <v>0.221502298289315</v>
      </c>
      <c r="AE151">
        <v>1.1804763346256799E-4</v>
      </c>
      <c r="AF151">
        <v>1.94008155610085E-4</v>
      </c>
      <c r="AG151">
        <v>1.2240852208913499E-2</v>
      </c>
      <c r="AH151">
        <v>0.453322510539102</v>
      </c>
      <c r="AI151">
        <v>9.9551427801135101E-2</v>
      </c>
      <c r="AJ151">
        <v>1.5019129233379599E-2</v>
      </c>
      <c r="AK151">
        <v>2.3910283447287999E-2</v>
      </c>
      <c r="AL151">
        <v>0.94435044868810902</v>
      </c>
      <c r="AM151">
        <v>142.811737176892</v>
      </c>
      <c r="AN151">
        <v>-2.0970390901312501</v>
      </c>
      <c r="AO151">
        <v>0.99185365652478696</v>
      </c>
      <c r="AP151">
        <v>49</v>
      </c>
      <c r="AQ151">
        <v>0.9</v>
      </c>
      <c r="AR151">
        <v>0.97400374642529675</v>
      </c>
      <c r="AS151">
        <v>2</v>
      </c>
      <c r="AT151">
        <v>3</v>
      </c>
      <c r="AU151">
        <v>6</v>
      </c>
      <c r="AV151">
        <v>4</v>
      </c>
      <c r="AW151">
        <v>0.83</v>
      </c>
      <c r="AX151">
        <v>1</v>
      </c>
      <c r="AY151">
        <v>2</v>
      </c>
      <c r="AZ151">
        <v>3322</v>
      </c>
      <c r="BA151">
        <v>0.20481927710843378</v>
      </c>
      <c r="BB151">
        <v>0.855560928823492</v>
      </c>
      <c r="BC151">
        <v>12000</v>
      </c>
      <c r="BD151">
        <v>6472.24</v>
      </c>
      <c r="BE151" t="s">
        <v>213</v>
      </c>
      <c r="BF151" t="s">
        <v>213</v>
      </c>
      <c r="BG151" t="s">
        <v>213</v>
      </c>
      <c r="BH151" t="s">
        <v>213</v>
      </c>
      <c r="BI151">
        <v>4.5</v>
      </c>
      <c r="BJ151">
        <v>4.4619999999999997</v>
      </c>
      <c r="BK151">
        <v>9.2840000000000007</v>
      </c>
      <c r="BL151">
        <v>10.997</v>
      </c>
      <c r="BM151">
        <v>10.9</v>
      </c>
      <c r="BN151">
        <v>0.4092025097753933</v>
      </c>
      <c r="BO151">
        <v>28</v>
      </c>
      <c r="BP151">
        <v>17.899999999999999</v>
      </c>
      <c r="BQ151">
        <v>22.8</v>
      </c>
      <c r="BR151">
        <v>12.7</v>
      </c>
      <c r="BS151">
        <v>4.5</v>
      </c>
      <c r="BT151">
        <v>1.1538461538461537</v>
      </c>
      <c r="BU151">
        <v>1.2562870253189127</v>
      </c>
      <c r="BV151" t="s">
        <v>213</v>
      </c>
      <c r="BW151" t="s">
        <v>213</v>
      </c>
      <c r="BX151" t="s">
        <v>213</v>
      </c>
      <c r="BY151" t="s">
        <v>213</v>
      </c>
      <c r="BZ151">
        <v>0.48283261802575106</v>
      </c>
      <c r="CA151">
        <v>0.48316188413643746</v>
      </c>
      <c r="CB151">
        <v>0.48979161171194946</v>
      </c>
      <c r="CC151" t="s">
        <v>213</v>
      </c>
      <c r="CD151" t="s">
        <v>213</v>
      </c>
      <c r="CF151">
        <v>1.1244979919678715</v>
      </c>
      <c r="CG151">
        <v>1.0591715976331362</v>
      </c>
      <c r="CH151">
        <v>1.1752577319587629</v>
      </c>
      <c r="CI151">
        <v>1.1043478260869564</v>
      </c>
      <c r="CJ151">
        <v>1</v>
      </c>
    </row>
    <row r="152" spans="1:88">
      <c r="A152">
        <v>7</v>
      </c>
      <c r="B152">
        <v>1086.55226063385</v>
      </c>
      <c r="C152">
        <v>3.7175239152709199</v>
      </c>
      <c r="D152">
        <v>3.7730171750096799</v>
      </c>
      <c r="E152">
        <v>3.74713376818683</v>
      </c>
      <c r="F152">
        <v>0</v>
      </c>
      <c r="G152" s="1">
        <v>1.0279231036626601E-3</v>
      </c>
      <c r="H152">
        <v>3.3161633472371501</v>
      </c>
      <c r="I152">
        <v>3.3681677666504202</v>
      </c>
      <c r="J152">
        <v>3.3100071418556798</v>
      </c>
      <c r="K152">
        <v>0</v>
      </c>
      <c r="L152">
        <v>2.7404736619477698E-3</v>
      </c>
      <c r="M152">
        <v>0.89959961874926697</v>
      </c>
      <c r="N152">
        <v>0.90315427118233604</v>
      </c>
      <c r="O152" s="1">
        <v>0.89917027924159698</v>
      </c>
      <c r="P152" s="1">
        <v>0</v>
      </c>
      <c r="Q152" s="1">
        <v>1.5932097250037802E-5</v>
      </c>
      <c r="R152">
        <v>0.40136056803376502</v>
      </c>
      <c r="S152">
        <v>0.40484940835925798</v>
      </c>
      <c r="T152">
        <v>0.43712662633114802</v>
      </c>
      <c r="U152">
        <v>0</v>
      </c>
      <c r="V152" s="1">
        <v>6.9001090513854605E-4</v>
      </c>
      <c r="W152">
        <v>0.100400381250733</v>
      </c>
      <c r="X152">
        <v>9.6845728817664303E-2</v>
      </c>
      <c r="Y152" s="1">
        <v>0.100829720758403</v>
      </c>
      <c r="Z152" s="1">
        <v>0</v>
      </c>
      <c r="AA152" s="1">
        <v>1.59320972500377E-5</v>
      </c>
      <c r="AB152">
        <v>0.20126931539336801</v>
      </c>
      <c r="AC152">
        <v>0.178045835440033</v>
      </c>
      <c r="AD152">
        <v>0.18232529463920499</v>
      </c>
      <c r="AE152">
        <v>0</v>
      </c>
      <c r="AF152">
        <v>1.92003930110817E-4</v>
      </c>
      <c r="AG152">
        <v>5.7972867143439397E-2</v>
      </c>
      <c r="AH152">
        <v>-0.14215508628269999</v>
      </c>
      <c r="AI152">
        <v>-0.25328159585992299</v>
      </c>
      <c r="AJ152">
        <v>0</v>
      </c>
      <c r="AK152">
        <v>1.32577635900279E-2</v>
      </c>
      <c r="AL152">
        <v>0.89755794392104904</v>
      </c>
      <c r="AM152">
        <v>1114.4790641853699</v>
      </c>
      <c r="AN152">
        <v>-6.5192266635644902</v>
      </c>
      <c r="AO152">
        <v>0.99172080143376795</v>
      </c>
      <c r="AP152">
        <v>49</v>
      </c>
      <c r="AQ152">
        <v>0.89755794392104904</v>
      </c>
      <c r="AR152">
        <v>0.9917208014337684</v>
      </c>
      <c r="AS152">
        <v>2</v>
      </c>
      <c r="AT152">
        <v>3</v>
      </c>
      <c r="AU152">
        <v>5</v>
      </c>
      <c r="AV152">
        <v>13</v>
      </c>
      <c r="AW152">
        <v>0.94</v>
      </c>
      <c r="AX152">
        <v>1.05</v>
      </c>
      <c r="AY152">
        <v>2</v>
      </c>
      <c r="AZ152">
        <v>2222</v>
      </c>
      <c r="BA152">
        <v>0.11702127659574479</v>
      </c>
      <c r="BB152">
        <v>0.89150857964713603</v>
      </c>
      <c r="BC152">
        <v>14700</v>
      </c>
      <c r="BD152">
        <v>22526.1</v>
      </c>
      <c r="BE152" t="s">
        <v>213</v>
      </c>
      <c r="BF152" t="s">
        <v>213</v>
      </c>
      <c r="BG152" t="s">
        <v>213</v>
      </c>
      <c r="BH152" t="s">
        <v>213</v>
      </c>
      <c r="BI152">
        <v>20.71</v>
      </c>
      <c r="BJ152">
        <v>7.1849999999999996</v>
      </c>
      <c r="BK152">
        <v>15.866</v>
      </c>
      <c r="BL152">
        <v>166.99299999999999</v>
      </c>
      <c r="BM152">
        <v>57.9</v>
      </c>
      <c r="BN152">
        <v>0.1240171743725785</v>
      </c>
      <c r="BO152">
        <v>32.299999999999997</v>
      </c>
      <c r="BP152">
        <v>22</v>
      </c>
      <c r="BQ152">
        <v>25.1</v>
      </c>
      <c r="BR152">
        <v>14.7</v>
      </c>
      <c r="BS152">
        <v>5.4</v>
      </c>
      <c r="BT152">
        <v>1.2352941176470589</v>
      </c>
      <c r="BU152">
        <v>1.3378975039407399</v>
      </c>
      <c r="BV152" t="s">
        <v>213</v>
      </c>
      <c r="BW152" t="s">
        <v>213</v>
      </c>
      <c r="BX152" t="s">
        <v>213</v>
      </c>
      <c r="BY152" t="s">
        <v>213</v>
      </c>
      <c r="BZ152">
        <v>2.1328527291452111</v>
      </c>
      <c r="CA152">
        <v>2.1409415971394519</v>
      </c>
      <c r="CB152">
        <v>2.1251004553978032</v>
      </c>
      <c r="CC152" t="s">
        <v>213</v>
      </c>
      <c r="CD152" t="s">
        <v>213</v>
      </c>
      <c r="CF152">
        <v>1.0986394557823129</v>
      </c>
      <c r="CG152">
        <v>1.1000000000000001</v>
      </c>
      <c r="CH152">
        <v>1.0818965517241381</v>
      </c>
      <c r="CI152">
        <v>1.0575539568345322</v>
      </c>
      <c r="CJ152">
        <v>1.0588235294117649</v>
      </c>
    </row>
    <row r="153" spans="1:88">
      <c r="A153">
        <v>7</v>
      </c>
      <c r="B153">
        <v>348.16384794244198</v>
      </c>
      <c r="C153">
        <v>3.3978807516376199</v>
      </c>
      <c r="D153">
        <v>3.4477433555300698</v>
      </c>
      <c r="E153">
        <v>3.5085830583218498</v>
      </c>
      <c r="F153" s="1">
        <v>1.4670819709369099E-3</v>
      </c>
      <c r="G153">
        <v>2.9826484857035001E-3</v>
      </c>
      <c r="H153">
        <v>2.94146262142318</v>
      </c>
      <c r="I153">
        <v>3.0348071654255699</v>
      </c>
      <c r="J153">
        <v>3.0951509521731202</v>
      </c>
      <c r="K153">
        <v>1.7582739289524799E-3</v>
      </c>
      <c r="L153">
        <v>6.2264575784772803E-3</v>
      </c>
      <c r="M153">
        <v>0.86982382097739597</v>
      </c>
      <c r="N153">
        <v>0.877979721427951</v>
      </c>
      <c r="O153" s="1">
        <v>0.88297821394336495</v>
      </c>
      <c r="P153" s="1">
        <v>1.3237374840954E-5</v>
      </c>
      <c r="Q153" s="1">
        <v>5.0322209245453799E-5</v>
      </c>
      <c r="R153">
        <v>0.456418130214436</v>
      </c>
      <c r="S153">
        <v>0.4129361901045</v>
      </c>
      <c r="T153">
        <v>0.41343210614873399</v>
      </c>
      <c r="U153" s="1">
        <v>1.34869420319016E-4</v>
      </c>
      <c r="V153" s="1">
        <v>9.7817195399038702E-4</v>
      </c>
      <c r="W153">
        <v>0.130176179022604</v>
      </c>
      <c r="X153">
        <v>0.122020278572049</v>
      </c>
      <c r="Y153" s="1">
        <v>0.117021786056635</v>
      </c>
      <c r="Z153" s="1">
        <v>1.32373748409538E-5</v>
      </c>
      <c r="AA153" s="1">
        <v>5.0322209245453603E-5</v>
      </c>
      <c r="AB153">
        <v>0.29239384045108502</v>
      </c>
      <c r="AC153">
        <v>0.30340500857788899</v>
      </c>
      <c r="AD153">
        <v>0.24206580541140699</v>
      </c>
      <c r="AE153" s="1">
        <v>1.46249345144747E-4</v>
      </c>
      <c r="AF153">
        <v>2.9352053716802498E-4</v>
      </c>
      <c r="AG153">
        <v>0.70372374059133103</v>
      </c>
      <c r="AH153">
        <v>0.65824232382825298</v>
      </c>
      <c r="AI153">
        <v>0.17284661128236201</v>
      </c>
      <c r="AJ153">
        <v>2.4126497348930201E-2</v>
      </c>
      <c r="AK153">
        <v>2.3823291789248201E-2</v>
      </c>
      <c r="AL153">
        <v>0.89081920298675599</v>
      </c>
      <c r="AM153">
        <v>238.541423729267</v>
      </c>
      <c r="AN153">
        <v>-5.2442794584317598</v>
      </c>
      <c r="AO153">
        <v>0.98565220156785005</v>
      </c>
      <c r="AP153">
        <v>44</v>
      </c>
      <c r="AQ153">
        <v>0.89081920298675599</v>
      </c>
      <c r="AR153">
        <v>0.98565220156784994</v>
      </c>
      <c r="AS153">
        <v>3</v>
      </c>
      <c r="AT153">
        <v>3</v>
      </c>
      <c r="AU153">
        <v>5</v>
      </c>
      <c r="AV153">
        <v>8</v>
      </c>
      <c r="AW153">
        <v>0.93</v>
      </c>
      <c r="AX153">
        <v>1</v>
      </c>
      <c r="AY153">
        <v>0</v>
      </c>
      <c r="AZ153">
        <v>3333</v>
      </c>
      <c r="BA153">
        <v>7.5268817204301022E-2</v>
      </c>
      <c r="BB153">
        <v>0.814854164154593</v>
      </c>
      <c r="BC153">
        <v>11200</v>
      </c>
      <c r="BD153">
        <v>6279.57</v>
      </c>
      <c r="BE153" t="s">
        <v>213</v>
      </c>
      <c r="BF153" t="s">
        <v>213</v>
      </c>
      <c r="BG153" t="s">
        <v>213</v>
      </c>
      <c r="BH153" t="s">
        <v>213</v>
      </c>
      <c r="BI153">
        <v>3.02</v>
      </c>
      <c r="BJ153">
        <v>2.8980000000000001</v>
      </c>
      <c r="BK153">
        <v>7.5090000000000003</v>
      </c>
      <c r="BL153">
        <v>15.397</v>
      </c>
      <c r="BM153">
        <v>14.8</v>
      </c>
      <c r="BN153">
        <v>0.19614210560498799</v>
      </c>
      <c r="BO153">
        <v>27.1</v>
      </c>
      <c r="BP153">
        <v>17.8</v>
      </c>
      <c r="BQ153">
        <v>20.7</v>
      </c>
      <c r="BR153">
        <v>11.4</v>
      </c>
      <c r="BS153">
        <v>3.1</v>
      </c>
      <c r="BT153">
        <v>1.1789473684210525</v>
      </c>
      <c r="BU153">
        <v>1.2735139629682208</v>
      </c>
      <c r="BV153" t="s">
        <v>213</v>
      </c>
      <c r="BW153" t="s">
        <v>213</v>
      </c>
      <c r="BX153" t="s">
        <v>213</v>
      </c>
      <c r="BY153" t="s">
        <v>213</v>
      </c>
      <c r="BZ153">
        <v>1.1353383458646615</v>
      </c>
      <c r="CA153">
        <v>1.1454545454545455</v>
      </c>
      <c r="CB153">
        <v>1.1943693335454113</v>
      </c>
      <c r="CC153" t="s">
        <v>213</v>
      </c>
      <c r="CD153" t="s">
        <v>213</v>
      </c>
      <c r="CF153">
        <v>1.0423076923076924</v>
      </c>
      <c r="CG153">
        <v>1.0787878787878789</v>
      </c>
      <c r="CH153">
        <v>1.0561224489795917</v>
      </c>
      <c r="CI153">
        <v>1.1176470588235294</v>
      </c>
      <c r="CJ153">
        <v>0.72093023255813959</v>
      </c>
    </row>
    <row r="154" spans="1:88">
      <c r="A154">
        <v>7</v>
      </c>
      <c r="B154">
        <v>729.39164383695902</v>
      </c>
      <c r="C154">
        <v>3.4561114285016901</v>
      </c>
      <c r="D154">
        <v>3.39990862341305</v>
      </c>
      <c r="E154">
        <v>3.3429128000041199</v>
      </c>
      <c r="F154" s="1">
        <v>1.00394988986154E-3</v>
      </c>
      <c r="G154" s="1">
        <v>8.9398935937259503E-4</v>
      </c>
      <c r="H154">
        <v>3.05415832805354</v>
      </c>
      <c r="I154">
        <v>2.9460930513522299</v>
      </c>
      <c r="J154">
        <v>2.8704731188422401</v>
      </c>
      <c r="K154">
        <v>2.1615260611738299E-3</v>
      </c>
      <c r="L154" s="1">
        <v>1.6524971527799E-3</v>
      </c>
      <c r="M154">
        <v>0.87960547662661404</v>
      </c>
      <c r="N154">
        <v>0.87024096068719203</v>
      </c>
      <c r="O154" s="1">
        <v>0.86325813795800999</v>
      </c>
      <c r="P154" s="1">
        <v>1.8374392058671099E-5</v>
      </c>
      <c r="Q154" s="1">
        <v>1.4370825182144599E-5</v>
      </c>
      <c r="R154">
        <v>0.40195310044814397</v>
      </c>
      <c r="S154">
        <v>0.45381557206081602</v>
      </c>
      <c r="T154">
        <v>0.47243968116187501</v>
      </c>
      <c r="U154" s="1">
        <v>6.9901308801296601E-4</v>
      </c>
      <c r="V154" s="1">
        <v>4.3365694111790001E-4</v>
      </c>
      <c r="W154">
        <v>0.12039452337338601</v>
      </c>
      <c r="X154">
        <v>0.12975903931280799</v>
      </c>
      <c r="Y154" s="1">
        <v>0.13674186204198999</v>
      </c>
      <c r="Z154" s="1">
        <v>1.8374392058671E-5</v>
      </c>
      <c r="AA154" s="1">
        <v>1.4370825182144699E-5</v>
      </c>
      <c r="AB154">
        <v>0.235324636792964</v>
      </c>
      <c r="AC154">
        <v>0.286648316221496</v>
      </c>
      <c r="AD154" s="1">
        <v>0.29798862926292002</v>
      </c>
      <c r="AE154">
        <v>1.1291249162562901E-4</v>
      </c>
      <c r="AF154" s="1">
        <v>7.8297708156251601E-5</v>
      </c>
      <c r="AG154">
        <v>0.28203707457587901</v>
      </c>
      <c r="AH154">
        <v>0.65812624400014597</v>
      </c>
      <c r="AI154">
        <v>0.61532411802069997</v>
      </c>
      <c r="AJ154">
        <v>2.0548272891122099E-2</v>
      </c>
      <c r="AK154">
        <v>9.9511023574563092E-3</v>
      </c>
      <c r="AL154">
        <v>0.91394487587033901</v>
      </c>
      <c r="AM154">
        <v>622.23925976426199</v>
      </c>
      <c r="AN154">
        <v>-7.3315996550039699</v>
      </c>
      <c r="AO154">
        <v>0.99104186333160005</v>
      </c>
      <c r="AP154">
        <v>45</v>
      </c>
      <c r="AQ154">
        <v>0.91394487587033901</v>
      </c>
      <c r="AR154">
        <v>0.9910418633315996</v>
      </c>
      <c r="AS154">
        <v>3</v>
      </c>
      <c r="AT154">
        <v>3</v>
      </c>
      <c r="AU154">
        <v>5</v>
      </c>
      <c r="AV154">
        <v>10</v>
      </c>
      <c r="AW154">
        <v>0.99</v>
      </c>
      <c r="AX154">
        <v>1</v>
      </c>
      <c r="AY154">
        <v>0</v>
      </c>
      <c r="AZ154">
        <v>3333</v>
      </c>
      <c r="BA154">
        <v>1.0101010101010111E-2</v>
      </c>
      <c r="BB154">
        <v>0.82881860640329796</v>
      </c>
      <c r="BC154">
        <v>11800</v>
      </c>
      <c r="BD154">
        <v>12807.31</v>
      </c>
      <c r="BE154" t="s">
        <v>213</v>
      </c>
      <c r="BF154" t="s">
        <v>213</v>
      </c>
      <c r="BG154" t="s">
        <v>213</v>
      </c>
      <c r="BH154" t="s">
        <v>213</v>
      </c>
      <c r="BI154">
        <v>12.08</v>
      </c>
      <c r="BJ154">
        <v>5.8460000000000001</v>
      </c>
      <c r="BK154">
        <v>14.464</v>
      </c>
      <c r="BL154">
        <v>46.457000000000001</v>
      </c>
      <c r="BM154">
        <v>22.5</v>
      </c>
      <c r="BN154">
        <v>0.26002539983210282</v>
      </c>
      <c r="BO154">
        <v>23</v>
      </c>
      <c r="BP154">
        <v>14.8</v>
      </c>
      <c r="BQ154">
        <v>17.7</v>
      </c>
      <c r="BR154">
        <v>9.5</v>
      </c>
      <c r="BS154">
        <v>3.3</v>
      </c>
      <c r="BT154">
        <v>1.18</v>
      </c>
      <c r="BU154">
        <v>1.2709371582584603</v>
      </c>
      <c r="BV154" t="s">
        <v>213</v>
      </c>
      <c r="BW154" t="s">
        <v>213</v>
      </c>
      <c r="BX154" t="s">
        <v>213</v>
      </c>
      <c r="BY154" t="s">
        <v>213</v>
      </c>
      <c r="BZ154">
        <v>4.8319999999999999</v>
      </c>
      <c r="CA154">
        <v>4.8354011579818028</v>
      </c>
      <c r="CB154">
        <v>5.3471349353049904</v>
      </c>
      <c r="CC154" t="s">
        <v>213</v>
      </c>
      <c r="CD154" t="s">
        <v>213</v>
      </c>
      <c r="CF154">
        <v>1.0132158590308371</v>
      </c>
      <c r="CG154">
        <v>1.0206896551724138</v>
      </c>
      <c r="CH154">
        <v>0.98333333333333328</v>
      </c>
      <c r="CI154">
        <v>0.95959595959595956</v>
      </c>
      <c r="CJ154">
        <v>1.2692307692307692</v>
      </c>
    </row>
    <row r="155" spans="1:88">
      <c r="A155">
        <v>7</v>
      </c>
      <c r="B155">
        <v>513.01342752257005</v>
      </c>
      <c r="C155">
        <v>3.5518149752787398</v>
      </c>
      <c r="D155">
        <v>3.52188772920878</v>
      </c>
      <c r="E155">
        <v>3.50975925933002</v>
      </c>
      <c r="F155" s="1">
        <v>2.2889266037600601E-4</v>
      </c>
      <c r="G155" s="1">
        <v>1.4659357337469001E-3</v>
      </c>
      <c r="H155">
        <v>3.20539040556271</v>
      </c>
      <c r="I155">
        <v>3.1619294269143898</v>
      </c>
      <c r="J155">
        <v>3.1255346512972602</v>
      </c>
      <c r="K155" s="1">
        <v>6.7663365176748899E-4</v>
      </c>
      <c r="L155">
        <v>3.1210480011562599E-3</v>
      </c>
      <c r="M155">
        <v>0.89158700555527703</v>
      </c>
      <c r="N155">
        <v>0.88827138935082195</v>
      </c>
      <c r="O155">
        <v>0.88541696602894304</v>
      </c>
      <c r="P155" s="1">
        <v>4.8121097027187599E-6</v>
      </c>
      <c r="Q155" s="1">
        <v>2.2906643325486399E-5</v>
      </c>
      <c r="R155">
        <v>0.34642456971602398</v>
      </c>
      <c r="S155">
        <v>0.35995830229439202</v>
      </c>
      <c r="T155">
        <v>0.38422460803275998</v>
      </c>
      <c r="U155" s="1">
        <v>2.9555780616568797E-4</v>
      </c>
      <c r="V155" s="1">
        <v>5.6099502314723403E-4</v>
      </c>
      <c r="W155">
        <v>0.10841299444472401</v>
      </c>
      <c r="X155">
        <v>0.111728610649178</v>
      </c>
      <c r="Y155">
        <v>0.114583033971057</v>
      </c>
      <c r="Z155" s="1">
        <v>4.8121097027188302E-6</v>
      </c>
      <c r="AA155" s="1">
        <v>2.2906643325486399E-5</v>
      </c>
      <c r="AB155">
        <v>0.26831356903174602</v>
      </c>
      <c r="AC155">
        <v>0.22735753320914301</v>
      </c>
      <c r="AD155">
        <v>0.24611846173878499</v>
      </c>
      <c r="AE155" s="1">
        <v>3.5433030948733598E-5</v>
      </c>
      <c r="AF155">
        <v>2.0200211384947901E-4</v>
      </c>
      <c r="AG155">
        <v>0.56039401701356495</v>
      </c>
      <c r="AH155">
        <v>0.18758410228017</v>
      </c>
      <c r="AI155">
        <v>0.20431624807322399</v>
      </c>
      <c r="AJ155">
        <v>7.2959982929967603E-3</v>
      </c>
      <c r="AK155">
        <v>1.96505418748181E-2</v>
      </c>
      <c r="AL155">
        <v>0.861399564251906</v>
      </c>
      <c r="AM155">
        <v>659.80567921846</v>
      </c>
      <c r="AN155">
        <v>-5.2456507338628402</v>
      </c>
      <c r="AO155">
        <v>0.990102848230208</v>
      </c>
      <c r="AP155">
        <v>45</v>
      </c>
      <c r="AQ155">
        <v>0.861399564251906</v>
      </c>
      <c r="AR155">
        <v>0.99010284823020767</v>
      </c>
      <c r="AS155">
        <v>3</v>
      </c>
      <c r="AT155">
        <v>3</v>
      </c>
      <c r="AU155">
        <v>5</v>
      </c>
      <c r="AV155">
        <v>15</v>
      </c>
      <c r="AW155">
        <v>0.88</v>
      </c>
      <c r="AX155">
        <v>1</v>
      </c>
      <c r="AY155">
        <v>2</v>
      </c>
      <c r="AZ155">
        <v>3333</v>
      </c>
      <c r="BA155">
        <v>0.13636363636363635</v>
      </c>
      <c r="BB155">
        <v>0.85176951001522105</v>
      </c>
      <c r="BC155">
        <v>10100</v>
      </c>
      <c r="BD155">
        <v>7580.15</v>
      </c>
      <c r="BE155" t="s">
        <v>213</v>
      </c>
      <c r="BF155" t="s">
        <v>213</v>
      </c>
      <c r="BG155" t="s">
        <v>213</v>
      </c>
      <c r="BH155" t="s">
        <v>213</v>
      </c>
      <c r="BI155" t="s">
        <v>213</v>
      </c>
      <c r="BJ155" t="s">
        <v>213</v>
      </c>
      <c r="BK155" t="s">
        <v>213</v>
      </c>
      <c r="BL155">
        <v>40.996000000000002</v>
      </c>
      <c r="BM155">
        <v>28.7</v>
      </c>
      <c r="BN155" t="s">
        <v>213</v>
      </c>
      <c r="BO155">
        <v>26.7</v>
      </c>
      <c r="BP155">
        <v>18</v>
      </c>
      <c r="BQ155">
        <v>20.9</v>
      </c>
      <c r="BR155">
        <v>12.3</v>
      </c>
      <c r="BS155">
        <v>4.4000000000000004</v>
      </c>
      <c r="BT155">
        <v>1.1477272727272727</v>
      </c>
      <c r="BU155">
        <v>1.2495363784272966</v>
      </c>
      <c r="BV155" t="s">
        <v>213</v>
      </c>
      <c r="BW155" t="s">
        <v>213</v>
      </c>
      <c r="BX155" t="s">
        <v>213</v>
      </c>
      <c r="BY155" t="s">
        <v>213</v>
      </c>
      <c r="BZ155" t="s">
        <v>213</v>
      </c>
      <c r="CA155" t="s">
        <v>213</v>
      </c>
      <c r="CB155" t="s">
        <v>213</v>
      </c>
      <c r="CC155" t="s">
        <v>213</v>
      </c>
      <c r="CD155" t="s">
        <v>213</v>
      </c>
      <c r="CF155">
        <v>1.0637450199203187</v>
      </c>
      <c r="CG155">
        <v>1.0975609756097562</v>
      </c>
      <c r="CH155">
        <v>1.0449999999999999</v>
      </c>
      <c r="CI155">
        <v>1.0884955752212389</v>
      </c>
      <c r="CJ155">
        <v>1.1891891891891893</v>
      </c>
    </row>
    <row r="156" spans="1:88">
      <c r="A156">
        <v>7</v>
      </c>
      <c r="B156">
        <v>716.872705334481</v>
      </c>
      <c r="C156">
        <v>3.6686114517469401</v>
      </c>
      <c r="D156">
        <v>3.6461806652590498</v>
      </c>
      <c r="E156" s="1">
        <v>3.5641383677307301</v>
      </c>
      <c r="F156">
        <v>0</v>
      </c>
      <c r="G156" s="1">
        <v>1.3566877526730501E-3</v>
      </c>
      <c r="H156">
        <v>3.2588459219489598</v>
      </c>
      <c r="I156">
        <v>3.25860078402025</v>
      </c>
      <c r="J156">
        <v>3.1282427395756098</v>
      </c>
      <c r="K156">
        <v>0</v>
      </c>
      <c r="L156">
        <v>3.4927506206524602E-3</v>
      </c>
      <c r="M156">
        <v>0.89553047351395298</v>
      </c>
      <c r="N156">
        <v>0.89551272089231904</v>
      </c>
      <c r="O156" s="1">
        <v>0.88563184853078103</v>
      </c>
      <c r="P156" s="1">
        <v>0</v>
      </c>
      <c r="Q156" s="1">
        <v>2.2921855302644701E-5</v>
      </c>
      <c r="R156">
        <v>0.40976552979798597</v>
      </c>
      <c r="S156">
        <v>0.38757988123879999</v>
      </c>
      <c r="T156">
        <v>0.43589562815511201</v>
      </c>
      <c r="U156">
        <v>0</v>
      </c>
      <c r="V156" s="1">
        <v>9.4757433439612805E-4</v>
      </c>
      <c r="W156">
        <v>0.104469526486047</v>
      </c>
      <c r="X156">
        <v>0.10448727910768101</v>
      </c>
      <c r="Y156" s="1">
        <v>0.114368151469219</v>
      </c>
      <c r="Z156" s="1">
        <v>0</v>
      </c>
      <c r="AA156" s="1">
        <v>2.2921855302644701E-5</v>
      </c>
      <c r="AB156">
        <v>0.184911747032006</v>
      </c>
      <c r="AC156">
        <v>0.17506314623571201</v>
      </c>
      <c r="AD156" s="1">
        <v>0.19759862778010101</v>
      </c>
      <c r="AE156">
        <v>0</v>
      </c>
      <c r="AF156">
        <v>1.5738137624754099E-4</v>
      </c>
      <c r="AG156">
        <v>-7.70839531909399E-2</v>
      </c>
      <c r="AH156">
        <v>-0.19307951477552901</v>
      </c>
      <c r="AI156">
        <v>-3.1358990479833102E-3</v>
      </c>
      <c r="AJ156">
        <v>0</v>
      </c>
      <c r="AK156">
        <v>1.66892489911055E-2</v>
      </c>
      <c r="AL156">
        <v>0.93067739093456603</v>
      </c>
      <c r="AM156">
        <v>945.37400318473897</v>
      </c>
      <c r="AN156">
        <v>-28.631143677079098</v>
      </c>
      <c r="AO156">
        <v>0.96471622300786797</v>
      </c>
      <c r="AP156">
        <v>50</v>
      </c>
      <c r="AQ156">
        <v>0.93067739093456603</v>
      </c>
      <c r="AR156">
        <v>0.96471622300786775</v>
      </c>
      <c r="AS156">
        <v>2</v>
      </c>
      <c r="AT156">
        <v>3</v>
      </c>
      <c r="AU156">
        <v>1</v>
      </c>
      <c r="AV156">
        <v>2</v>
      </c>
      <c r="AW156">
        <v>0.9</v>
      </c>
      <c r="AX156">
        <v>1.2</v>
      </c>
      <c r="AY156">
        <v>2</v>
      </c>
      <c r="AZ156">
        <v>2222</v>
      </c>
      <c r="BA156">
        <v>0.33333333333333326</v>
      </c>
      <c r="BB156">
        <v>0.87977876112352804</v>
      </c>
      <c r="BC156">
        <v>13300</v>
      </c>
      <c r="BD156">
        <v>15624.12</v>
      </c>
      <c r="BE156" t="s">
        <v>213</v>
      </c>
      <c r="BF156" t="s">
        <v>213</v>
      </c>
      <c r="BG156" t="s">
        <v>213</v>
      </c>
      <c r="BH156" t="s">
        <v>213</v>
      </c>
      <c r="BI156">
        <v>16.12</v>
      </c>
      <c r="BJ156">
        <v>7.3150000000000004</v>
      </c>
      <c r="BK156">
        <v>19.100000000000001</v>
      </c>
      <c r="BL156">
        <v>144.63999999999999</v>
      </c>
      <c r="BM156">
        <v>65.599999999999994</v>
      </c>
      <c r="BN156">
        <v>0.1114491150442478</v>
      </c>
      <c r="BO156">
        <v>32.6</v>
      </c>
      <c r="BP156">
        <v>21.5</v>
      </c>
      <c r="BQ156">
        <v>26.5</v>
      </c>
      <c r="BR156">
        <v>15.4</v>
      </c>
      <c r="BS156">
        <v>5</v>
      </c>
      <c r="BT156">
        <v>1.1666666666666667</v>
      </c>
      <c r="BU156">
        <v>1.2763125111811273</v>
      </c>
      <c r="BV156" t="s">
        <v>213</v>
      </c>
      <c r="BW156" t="s">
        <v>213</v>
      </c>
      <c r="BX156" t="s">
        <v>213</v>
      </c>
      <c r="BY156" t="s">
        <v>213</v>
      </c>
      <c r="BZ156">
        <v>3.5428571428571431</v>
      </c>
      <c r="CA156">
        <v>3.5270009643201545</v>
      </c>
      <c r="CB156">
        <v>3.5922512695128832</v>
      </c>
      <c r="CC156" t="s">
        <v>213</v>
      </c>
      <c r="CD156" t="s">
        <v>213</v>
      </c>
      <c r="CF156">
        <v>1.181159420289855</v>
      </c>
      <c r="CG156">
        <v>1.1684782608695654</v>
      </c>
      <c r="CH156">
        <v>1.1936936936936937</v>
      </c>
      <c r="CI156">
        <v>1.1846153846153846</v>
      </c>
      <c r="CJ156">
        <v>1.0204081632653061</v>
      </c>
    </row>
    <row r="157" spans="1:88">
      <c r="A157">
        <v>8</v>
      </c>
      <c r="B157">
        <v>318.06869804173101</v>
      </c>
      <c r="C157">
        <v>3.8179269828179301</v>
      </c>
      <c r="D157">
        <v>3.8118359928027701</v>
      </c>
      <c r="E157">
        <v>3.8082655145555102</v>
      </c>
      <c r="F157" s="1">
        <v>8.6063718043817594E-5</v>
      </c>
      <c r="G157" s="1">
        <v>4.7998327030453799E-4</v>
      </c>
      <c r="H157">
        <v>3.6147527311725698</v>
      </c>
      <c r="I157">
        <v>3.6231951595860399</v>
      </c>
      <c r="J157">
        <v>3.61010384758925</v>
      </c>
      <c r="K157" s="1">
        <v>1.98926700998995E-4</v>
      </c>
      <c r="L157" s="1">
        <v>8.5530232607471395E-4</v>
      </c>
      <c r="M157">
        <v>0.91836977360008498</v>
      </c>
      <c r="N157">
        <v>0.91884606611490305</v>
      </c>
      <c r="O157" s="1">
        <v>0.91810630731526299</v>
      </c>
      <c r="P157" s="1">
        <v>9.6784012299346094E-7</v>
      </c>
      <c r="Q157" s="1">
        <v>3.94636982787045E-6</v>
      </c>
      <c r="R157">
        <v>0.20317425164536199</v>
      </c>
      <c r="S157">
        <v>0.188640833216728</v>
      </c>
      <c r="T157">
        <v>0.198161666966258</v>
      </c>
      <c r="U157" s="1">
        <v>1.3694397986841101E-4</v>
      </c>
      <c r="V157" s="1">
        <v>2.7717303923420402E-4</v>
      </c>
      <c r="W157">
        <v>8.1630226399914699E-2</v>
      </c>
      <c r="X157">
        <v>8.1153933885096605E-2</v>
      </c>
      <c r="Y157" s="1">
        <v>8.1893692684736605E-2</v>
      </c>
      <c r="Z157" s="1">
        <v>9.678401229934529E-7</v>
      </c>
      <c r="AA157" s="1">
        <v>3.9463698278704398E-6</v>
      </c>
      <c r="AB157">
        <v>0.134009062672413</v>
      </c>
      <c r="AC157">
        <v>0.16712849866253299</v>
      </c>
      <c r="AD157" s="1">
        <v>0.156068997839865</v>
      </c>
      <c r="AE157" s="1">
        <v>1.65899234320667E-5</v>
      </c>
      <c r="AF157">
        <v>1.1100674608625099E-4</v>
      </c>
      <c r="AG157">
        <v>-1.7293767345603499</v>
      </c>
      <c r="AH157">
        <v>-1.7523268720679099</v>
      </c>
      <c r="AI157">
        <v>-2.1838394747601502</v>
      </c>
      <c r="AJ157">
        <v>3.7622404605717197E-2</v>
      </c>
      <c r="AK157">
        <v>0.105854148941337</v>
      </c>
      <c r="AL157">
        <v>0.94113770196638402</v>
      </c>
      <c r="AM157">
        <v>56.9547523708938</v>
      </c>
      <c r="AN157">
        <v>-1.8490966194610501</v>
      </c>
      <c r="AO157">
        <v>0.99495727292734804</v>
      </c>
      <c r="AP157">
        <v>44</v>
      </c>
      <c r="AQ157">
        <v>0.94113770196638402</v>
      </c>
      <c r="AR157">
        <v>0.99495727292734748</v>
      </c>
      <c r="AS157">
        <v>1</v>
      </c>
      <c r="AT157">
        <v>3</v>
      </c>
      <c r="AU157">
        <v>5</v>
      </c>
      <c r="AV157">
        <v>12</v>
      </c>
      <c r="AW157">
        <v>0.92</v>
      </c>
      <c r="AX157">
        <v>1</v>
      </c>
      <c r="AY157">
        <v>2</v>
      </c>
      <c r="AZ157">
        <v>1111</v>
      </c>
      <c r="BA157">
        <v>8.6956521739130391E-2</v>
      </c>
      <c r="BB157">
        <v>0.91558648692659095</v>
      </c>
      <c r="BC157">
        <v>40000</v>
      </c>
      <c r="BD157">
        <v>13567.2</v>
      </c>
      <c r="BE157">
        <v>756451</v>
      </c>
      <c r="BF157">
        <v>655192</v>
      </c>
      <c r="BG157">
        <v>1.7935332229053833E-2</v>
      </c>
      <c r="BH157">
        <v>2.0707212542277684E-2</v>
      </c>
      <c r="BI157">
        <v>12.78</v>
      </c>
      <c r="BJ157">
        <v>21.585999999999999</v>
      </c>
      <c r="BK157">
        <v>37.677</v>
      </c>
      <c r="BL157">
        <v>194.50700000000001</v>
      </c>
      <c r="BM157">
        <v>328.5</v>
      </c>
      <c r="BN157">
        <v>6.5704576184918789E-2</v>
      </c>
      <c r="BO157">
        <v>50.9</v>
      </c>
      <c r="BP157">
        <v>29.1</v>
      </c>
      <c r="BQ157">
        <v>42.4</v>
      </c>
      <c r="BR157">
        <v>20.6</v>
      </c>
      <c r="BS157">
        <v>4.9000000000000004</v>
      </c>
      <c r="BT157">
        <v>1.21580547112462</v>
      </c>
      <c r="BU157">
        <v>1.4256382019591072</v>
      </c>
      <c r="BV157">
        <v>1.0469939017132228</v>
      </c>
      <c r="BW157">
        <v>1.0409324021174782</v>
      </c>
      <c r="BX157">
        <v>1.3616490025646752</v>
      </c>
      <c r="BY157">
        <v>1.3695780812078244</v>
      </c>
      <c r="BZ157">
        <v>1.1576086956521738</v>
      </c>
      <c r="CA157">
        <v>1.158979865771812</v>
      </c>
      <c r="CB157">
        <v>1.1292710706150342</v>
      </c>
      <c r="CC157">
        <v>1.1100603805458218</v>
      </c>
      <c r="CD157">
        <v>1.111299052774019</v>
      </c>
      <c r="CE157">
        <v>1.0429054743444373</v>
      </c>
      <c r="CF157">
        <v>1.0604166666666666</v>
      </c>
      <c r="CG157">
        <v>1.0174825174825175</v>
      </c>
      <c r="CH157">
        <v>1.0843989769820972</v>
      </c>
      <c r="CI157">
        <v>1.0456852791878173</v>
      </c>
      <c r="CJ157">
        <v>1.0425531914893618</v>
      </c>
    </row>
    <row r="158" spans="1:88">
      <c r="A158">
        <v>8</v>
      </c>
      <c r="B158">
        <v>841.71974995876406</v>
      </c>
      <c r="C158">
        <v>3.4842814490849698</v>
      </c>
      <c r="D158">
        <v>3.4813336056970501</v>
      </c>
      <c r="E158">
        <v>3.4504696636402801</v>
      </c>
      <c r="F158" s="1">
        <v>3.7834681480876901E-4</v>
      </c>
      <c r="G158" s="1">
        <v>5.5169108871289802E-4</v>
      </c>
      <c r="H158">
        <v>2.88649893309716</v>
      </c>
      <c r="I158">
        <v>2.87348298835219</v>
      </c>
      <c r="J158">
        <v>2.8281542746055899</v>
      </c>
      <c r="K158" s="1">
        <v>7.57193656889984E-4</v>
      </c>
      <c r="L158">
        <v>2.7957753012200202E-3</v>
      </c>
      <c r="M158">
        <v>0.86476869511463506</v>
      </c>
      <c r="N158">
        <v>0.86354312273789302</v>
      </c>
      <c r="O158" s="1">
        <v>0.85918765501219296</v>
      </c>
      <c r="P158" s="1">
        <v>7.6115150846233002E-6</v>
      </c>
      <c r="Q158" s="1">
        <v>2.6137931754030899E-5</v>
      </c>
      <c r="R158">
        <v>0.59778251598780996</v>
      </c>
      <c r="S158">
        <v>0.60785061734485402</v>
      </c>
      <c r="T158">
        <v>0.62231538903468797</v>
      </c>
      <c r="U158" s="1">
        <v>2.50594941666129E-4</v>
      </c>
      <c r="V158" s="1">
        <v>1.3429451285037601E-3</v>
      </c>
      <c r="W158">
        <v>0.135231304885365</v>
      </c>
      <c r="X158">
        <v>0.13645687726210701</v>
      </c>
      <c r="Y158" s="1">
        <v>0.14081234498780701</v>
      </c>
      <c r="Z158" s="1">
        <v>7.6115150846233298E-6</v>
      </c>
      <c r="AA158" s="1">
        <v>2.6137931754031E-5</v>
      </c>
      <c r="AB158">
        <v>0.265691356059582</v>
      </c>
      <c r="AC158">
        <v>0.25387503397910599</v>
      </c>
      <c r="AD158">
        <v>0.25724630801674198</v>
      </c>
      <c r="AE158" s="1">
        <v>4.1758116162442101E-5</v>
      </c>
      <c r="AF158" s="1">
        <v>6.8340411192553395E-5</v>
      </c>
      <c r="AG158">
        <v>0.26099826978350799</v>
      </c>
      <c r="AH158">
        <v>-6.6196257820114901E-2</v>
      </c>
      <c r="AI158">
        <v>-2.5820844021008298E-2</v>
      </c>
      <c r="AJ158">
        <v>1.3847287239395201E-3</v>
      </c>
      <c r="AK158">
        <v>1.1906342547513901E-2</v>
      </c>
      <c r="AL158">
        <v>0.92611603546431598</v>
      </c>
      <c r="AM158">
        <v>669.61633753683498</v>
      </c>
      <c r="AN158">
        <v>-10.1507612448542</v>
      </c>
      <c r="AO158">
        <v>0.98909479137705603</v>
      </c>
      <c r="AP158">
        <v>43</v>
      </c>
      <c r="AQ158">
        <v>0.92611603546431598</v>
      </c>
      <c r="AR158">
        <v>0.98909479137705592</v>
      </c>
      <c r="AS158">
        <v>3</v>
      </c>
      <c r="AT158">
        <v>3</v>
      </c>
      <c r="AU158">
        <v>5</v>
      </c>
      <c r="AV158">
        <v>7</v>
      </c>
      <c r="AW158">
        <v>0.85</v>
      </c>
      <c r="AX158">
        <v>0.99</v>
      </c>
      <c r="AY158">
        <v>2</v>
      </c>
      <c r="AZ158">
        <v>3333</v>
      </c>
      <c r="BA158">
        <v>0.1647058823529412</v>
      </c>
      <c r="BB158">
        <v>0.83557412852265001</v>
      </c>
      <c r="BC158">
        <v>16500</v>
      </c>
      <c r="BD158">
        <v>16959.849999999999</v>
      </c>
      <c r="BE158">
        <v>1330790</v>
      </c>
      <c r="BF158">
        <v>1062915</v>
      </c>
      <c r="BG158">
        <v>1.2744197055884098E-2</v>
      </c>
      <c r="BH158">
        <v>1.5955979546812302E-2</v>
      </c>
      <c r="BI158">
        <v>13.58</v>
      </c>
      <c r="BJ158">
        <v>7.3490000000000002</v>
      </c>
      <c r="BK158">
        <v>14.526</v>
      </c>
      <c r="BL158">
        <v>112.798</v>
      </c>
      <c r="BM158">
        <v>61</v>
      </c>
      <c r="BN158">
        <v>0.12039220553555914</v>
      </c>
      <c r="BO158">
        <v>28.7</v>
      </c>
      <c r="BP158">
        <v>13.3</v>
      </c>
      <c r="BQ158">
        <v>25.2</v>
      </c>
      <c r="BR158">
        <v>9.8000000000000007</v>
      </c>
      <c r="BS158">
        <v>2.5</v>
      </c>
      <c r="BT158">
        <v>1.2890625</v>
      </c>
      <c r="BU158">
        <v>1.4913625951345624</v>
      </c>
      <c r="BV158">
        <v>1.0591540552263692</v>
      </c>
      <c r="BW158">
        <v>1.0367919890440462</v>
      </c>
      <c r="BX158">
        <v>1.4080695700266368</v>
      </c>
      <c r="BY158">
        <v>1.4384395432198931</v>
      </c>
      <c r="BZ158">
        <v>1.1392617449664431</v>
      </c>
      <c r="CA158">
        <v>1.1438132295719845</v>
      </c>
      <c r="CB158">
        <v>1.1323666978484566</v>
      </c>
      <c r="CC158">
        <v>1.0465286733529406</v>
      </c>
      <c r="CD158">
        <v>1.0499139414802066</v>
      </c>
      <c r="CE158">
        <v>1.0894352235759395</v>
      </c>
      <c r="CF158">
        <v>1.0996168582375478</v>
      </c>
      <c r="CG158">
        <v>1.1271186440677965</v>
      </c>
      <c r="CH158">
        <v>1.1199999999999999</v>
      </c>
      <c r="CI158">
        <v>1.1951219512195124</v>
      </c>
      <c r="CJ158">
        <v>1.1363636363636362</v>
      </c>
    </row>
    <row r="159" spans="1:88">
      <c r="A159">
        <v>8</v>
      </c>
      <c r="B159">
        <v>548.73140827398595</v>
      </c>
      <c r="C159">
        <v>3.4931493732168302</v>
      </c>
      <c r="D159">
        <v>3.4732902572249502</v>
      </c>
      <c r="E159">
        <v>3.5061500425632901</v>
      </c>
      <c r="F159" s="1">
        <v>1.21033428484841E-3</v>
      </c>
      <c r="G159" s="1">
        <v>1.06170693195271E-3</v>
      </c>
      <c r="H159">
        <v>2.9782381928283299</v>
      </c>
      <c r="I159">
        <v>2.9301566221793198</v>
      </c>
      <c r="J159">
        <v>2.94835441890304</v>
      </c>
      <c r="K159">
        <v>2.63077024175307E-3</v>
      </c>
      <c r="L159">
        <v>2.4669674542610702E-3</v>
      </c>
      <c r="M159">
        <v>0.873100190620549</v>
      </c>
      <c r="N159">
        <v>0.86879965872086995</v>
      </c>
      <c r="O159" s="1">
        <v>0.87044419353993896</v>
      </c>
      <c r="P159" s="1">
        <v>2.1940468387972302E-5</v>
      </c>
      <c r="Q159" s="1">
        <v>2.0681364268489102E-5</v>
      </c>
      <c r="R159">
        <v>0.51491118038849504</v>
      </c>
      <c r="S159">
        <v>0.54313363504562895</v>
      </c>
      <c r="T159">
        <v>0.55779562366025803</v>
      </c>
      <c r="U159" s="1">
        <v>3.5556593142015001E-4</v>
      </c>
      <c r="V159" s="1">
        <v>4.7428612447586498E-4</v>
      </c>
      <c r="W159">
        <v>0.126899809379451</v>
      </c>
      <c r="X159">
        <v>0.13120034127912999</v>
      </c>
      <c r="Y159" s="1">
        <v>0.12955580646006101</v>
      </c>
      <c r="Z159" s="1">
        <v>2.1940468387972102E-5</v>
      </c>
      <c r="AA159" s="1">
        <v>2.0681364268489E-5</v>
      </c>
      <c r="AB159">
        <v>0.30186937849490503</v>
      </c>
      <c r="AC159">
        <v>0.30311865957651102</v>
      </c>
      <c r="AD159" s="1">
        <v>0.29863329045515302</v>
      </c>
      <c r="AE159" s="1">
        <v>1.21348899989866E-4</v>
      </c>
      <c r="AF159" s="1">
        <v>8.9306533107486001E-5</v>
      </c>
      <c r="AG159">
        <v>1</v>
      </c>
      <c r="AH159">
        <v>1</v>
      </c>
      <c r="AI159">
        <v>1</v>
      </c>
      <c r="AJ159">
        <v>6.6717156064067196E-2</v>
      </c>
      <c r="AK159">
        <v>8.0679062733280696E-2</v>
      </c>
      <c r="AL159">
        <v>0.92191260130911201</v>
      </c>
      <c r="AM159">
        <v>353.88590355615497</v>
      </c>
      <c r="AN159">
        <v>-8.5909120139817094</v>
      </c>
      <c r="AO159">
        <v>0.986540590162438</v>
      </c>
      <c r="AP159">
        <v>43</v>
      </c>
      <c r="AQ159">
        <v>0.92191260130911201</v>
      </c>
      <c r="AR159">
        <v>0.98654059016243767</v>
      </c>
      <c r="AS159">
        <v>3</v>
      </c>
      <c r="AT159">
        <v>3</v>
      </c>
      <c r="AU159">
        <v>5</v>
      </c>
      <c r="AV159">
        <v>6</v>
      </c>
      <c r="AW159">
        <v>0.95</v>
      </c>
      <c r="AX159">
        <v>1.04</v>
      </c>
      <c r="AY159">
        <v>2</v>
      </c>
      <c r="AZ159">
        <v>3333</v>
      </c>
      <c r="BA159">
        <v>9.4736842105263244E-2</v>
      </c>
      <c r="BB159">
        <v>0.83770076728205001</v>
      </c>
      <c r="BC159">
        <v>13400</v>
      </c>
      <c r="BD159">
        <v>10028.58</v>
      </c>
      <c r="BE159">
        <v>918002</v>
      </c>
      <c r="BF159">
        <v>726030</v>
      </c>
      <c r="BG159">
        <v>1.092435528462901E-2</v>
      </c>
      <c r="BH159">
        <v>1.3812900293376307E-2</v>
      </c>
      <c r="BI159">
        <v>2.93</v>
      </c>
      <c r="BJ159">
        <v>2.169</v>
      </c>
      <c r="BK159">
        <v>4.4409999999999998</v>
      </c>
      <c r="BL159">
        <v>39.654000000000003</v>
      </c>
      <c r="BM159">
        <v>29.4</v>
      </c>
      <c r="BN159">
        <v>7.3889141070257722E-2</v>
      </c>
      <c r="BO159">
        <v>26</v>
      </c>
      <c r="BP159">
        <v>12.7</v>
      </c>
      <c r="BQ159">
        <v>21.8</v>
      </c>
      <c r="BR159">
        <v>8.6</v>
      </c>
      <c r="BS159">
        <v>1.7</v>
      </c>
      <c r="BT159">
        <v>1.2884615384615385</v>
      </c>
      <c r="BU159">
        <v>1.4828333668484368</v>
      </c>
      <c r="BV159">
        <v>1.0706823777494492</v>
      </c>
      <c r="BW159">
        <v>1.0560728223761819</v>
      </c>
      <c r="BX159">
        <v>1.3849423486032524</v>
      </c>
      <c r="BY159">
        <v>1.404101436406664</v>
      </c>
      <c r="BZ159">
        <v>0.78133333333333332</v>
      </c>
      <c r="CA159">
        <v>0.78218535881716555</v>
      </c>
      <c r="CB159">
        <v>0.78008080098366417</v>
      </c>
      <c r="CC159">
        <v>0.91912940685626876</v>
      </c>
      <c r="CD159">
        <v>0.92163009404388718</v>
      </c>
      <c r="CE159">
        <v>0.84869771926080206</v>
      </c>
      <c r="CF159">
        <v>0.8904109589041096</v>
      </c>
      <c r="CG159">
        <v>0.858108108108108</v>
      </c>
      <c r="CH159">
        <v>0.88617886178861782</v>
      </c>
      <c r="CI159">
        <v>0.84313725490196079</v>
      </c>
      <c r="CJ159">
        <v>0.67999999999999994</v>
      </c>
    </row>
    <row r="160" spans="1:88">
      <c r="A160">
        <v>8</v>
      </c>
      <c r="B160">
        <v>590.17354863071205</v>
      </c>
      <c r="C160">
        <v>3.5610171848147898</v>
      </c>
      <c r="D160">
        <v>3.5762158380784799</v>
      </c>
      <c r="E160">
        <v>3.4966990815969399</v>
      </c>
      <c r="F160" s="1">
        <v>2.1449414153931599E-4</v>
      </c>
      <c r="G160" s="1">
        <v>4.3279664169127699E-4</v>
      </c>
      <c r="H160">
        <v>3.10596795220399</v>
      </c>
      <c r="I160">
        <v>3.0968266467370098</v>
      </c>
      <c r="J160">
        <v>2.9836496384796201</v>
      </c>
      <c r="K160" s="1">
        <v>8.3594611207391499E-4</v>
      </c>
      <c r="L160">
        <v>1.9079163703010599E-3</v>
      </c>
      <c r="M160">
        <v>0.88385233566172505</v>
      </c>
      <c r="N160">
        <v>0.88311405618868299</v>
      </c>
      <c r="O160" s="1">
        <v>0.87357529111532095</v>
      </c>
      <c r="P160" s="1">
        <v>6.3648913407278403E-6</v>
      </c>
      <c r="Q160" s="1">
        <v>1.3992445167540999E-5</v>
      </c>
      <c r="R160">
        <v>0.455049232610794</v>
      </c>
      <c r="S160">
        <v>0.47938919134146801</v>
      </c>
      <c r="T160">
        <v>0.51304944311731704</v>
      </c>
      <c r="U160" s="1">
        <v>2.7161897313790202E-4</v>
      </c>
      <c r="V160" s="1">
        <v>6.2117555346318605E-4</v>
      </c>
      <c r="W160">
        <v>0.116147664338275</v>
      </c>
      <c r="X160">
        <v>0.116885943811318</v>
      </c>
      <c r="Y160" s="1">
        <v>0.12642470888467899</v>
      </c>
      <c r="Z160" s="1">
        <v>6.3648913407277904E-6</v>
      </c>
      <c r="AA160" s="1">
        <v>1.3992445167540999E-5</v>
      </c>
      <c r="AB160">
        <v>0.243388898824864</v>
      </c>
      <c r="AC160">
        <v>0.26390962007062102</v>
      </c>
      <c r="AD160" s="1">
        <v>0.29846830185159601</v>
      </c>
      <c r="AE160" s="1">
        <v>1.3351261474934599E-5</v>
      </c>
      <c r="AF160" s="1">
        <v>6.83036660545524E-5</v>
      </c>
      <c r="AG160">
        <v>-4.8916007542831597E-2</v>
      </c>
      <c r="AH160">
        <v>0.22460308038406501</v>
      </c>
      <c r="AI160">
        <v>0.89931297820422096</v>
      </c>
      <c r="AJ160">
        <v>0.122774837249742</v>
      </c>
      <c r="AK160">
        <v>6.9063123809756002E-2</v>
      </c>
      <c r="AL160">
        <v>0.937195965007937</v>
      </c>
      <c r="AM160">
        <v>188.50836534291599</v>
      </c>
      <c r="AN160">
        <v>-4.7197471554830903</v>
      </c>
      <c r="AO160">
        <v>0.99192492032688795</v>
      </c>
      <c r="AP160">
        <v>44</v>
      </c>
      <c r="AQ160">
        <v>0.937195965007937</v>
      </c>
      <c r="AR160">
        <v>0.99192492032688773</v>
      </c>
      <c r="AS160">
        <v>2</v>
      </c>
      <c r="AT160">
        <v>3</v>
      </c>
      <c r="AU160">
        <v>5</v>
      </c>
      <c r="AV160">
        <v>8</v>
      </c>
      <c r="AW160">
        <v>0.86</v>
      </c>
      <c r="AX160">
        <v>1.03</v>
      </c>
      <c r="AY160">
        <v>2</v>
      </c>
      <c r="AZ160">
        <v>2222</v>
      </c>
      <c r="BA160">
        <v>0.19767441860465121</v>
      </c>
      <c r="BB160">
        <v>0.85397631458193701</v>
      </c>
      <c r="BC160">
        <v>11600</v>
      </c>
      <c r="BD160">
        <v>10118.76</v>
      </c>
      <c r="BE160">
        <v>894148</v>
      </c>
      <c r="BF160">
        <v>717569</v>
      </c>
      <c r="BG160">
        <v>1.1316650040038114E-2</v>
      </c>
      <c r="BH160">
        <v>1.4101445296549879E-2</v>
      </c>
      <c r="BI160">
        <v>7.17</v>
      </c>
      <c r="BJ160">
        <v>4.5309999999999997</v>
      </c>
      <c r="BK160">
        <v>9.9649999999999999</v>
      </c>
      <c r="BL160">
        <v>54.576000000000001</v>
      </c>
      <c r="BM160">
        <v>34.5</v>
      </c>
      <c r="BN160">
        <v>0.1313764291996482</v>
      </c>
      <c r="BO160">
        <v>27.1</v>
      </c>
      <c r="BP160">
        <v>13.2</v>
      </c>
      <c r="BQ160">
        <v>23.2</v>
      </c>
      <c r="BR160">
        <v>9.4</v>
      </c>
      <c r="BS160">
        <v>2.6</v>
      </c>
      <c r="BT160">
        <v>1.2083333333333333</v>
      </c>
      <c r="BU160">
        <v>1.3917595537020941</v>
      </c>
      <c r="BV160">
        <v>1.0397807286330774</v>
      </c>
      <c r="BW160">
        <v>1.0200536773841373</v>
      </c>
      <c r="BX160">
        <v>1.3385125492100021</v>
      </c>
      <c r="BY160">
        <v>1.3643983493801746</v>
      </c>
      <c r="BZ160">
        <v>1.4573170731707317</v>
      </c>
      <c r="CA160">
        <v>1.4480664749121124</v>
      </c>
      <c r="CB160">
        <v>1.4715002953337271</v>
      </c>
      <c r="CC160">
        <v>1.2959726443768997</v>
      </c>
      <c r="CD160">
        <v>1.2873134328358209</v>
      </c>
      <c r="CE160">
        <v>1.1248748268882496</v>
      </c>
      <c r="CF160">
        <v>1.106122448979592</v>
      </c>
      <c r="CG160">
        <v>1.1578947368421051</v>
      </c>
      <c r="CH160">
        <v>1.0995260663507107</v>
      </c>
      <c r="CI160">
        <v>1.175</v>
      </c>
      <c r="CJ160">
        <v>1.3</v>
      </c>
    </row>
    <row r="161" spans="1:88">
      <c r="A161">
        <v>9</v>
      </c>
      <c r="B161">
        <v>234.38448753455199</v>
      </c>
      <c r="C161">
        <v>3.4091026852399402</v>
      </c>
      <c r="D161">
        <v>3.3927936705536101</v>
      </c>
      <c r="E161">
        <v>3.4439487461150402</v>
      </c>
      <c r="F161" s="1">
        <v>5.56539439859784E-4</v>
      </c>
      <c r="G161">
        <v>1.36100076938884E-2</v>
      </c>
      <c r="H161">
        <v>2.94566760375867</v>
      </c>
      <c r="I161">
        <v>2.9245462806732299</v>
      </c>
      <c r="J161">
        <v>2.9991477630603902</v>
      </c>
      <c r="K161">
        <v>1.74212706629308E-3</v>
      </c>
      <c r="L161">
        <v>4.6512577975840401E-2</v>
      </c>
      <c r="M161">
        <v>0.87020268938919099</v>
      </c>
      <c r="N161">
        <v>0.86828845449190295</v>
      </c>
      <c r="O161" s="1">
        <v>0.87492613748192405</v>
      </c>
      <c r="P161" s="1">
        <v>1.33430617312334E-5</v>
      </c>
      <c r="Q161" s="1">
        <v>5.4099149532094496E-4</v>
      </c>
      <c r="R161">
        <v>0.46343508148127299</v>
      </c>
      <c r="S161">
        <v>0.46824738988037701</v>
      </c>
      <c r="T161">
        <v>0.44480098305464799</v>
      </c>
      <c r="U161" s="1">
        <v>3.6214628970501002E-4</v>
      </c>
      <c r="V161">
        <v>1.0261511281250101E-2</v>
      </c>
      <c r="W161">
        <v>0.12979731061080901</v>
      </c>
      <c r="X161">
        <v>0.13171154550809799</v>
      </c>
      <c r="Y161" s="1">
        <v>0.12507386251807601</v>
      </c>
      <c r="Z161" s="1">
        <v>1.33430617312333E-5</v>
      </c>
      <c r="AA161">
        <v>5.4099149532094496E-4</v>
      </c>
      <c r="AB161">
        <v>0.29889130354966897</v>
      </c>
      <c r="AC161">
        <v>0.30283675307082097</v>
      </c>
      <c r="AD161" s="1">
        <v>0.31612900434769498</v>
      </c>
      <c r="AE161" s="1">
        <v>5.6902017646543798E-5</v>
      </c>
      <c r="AF161">
        <v>7.8178201156435805E-4</v>
      </c>
      <c r="AG161">
        <v>0.88272022944831996</v>
      </c>
      <c r="AH161">
        <v>0.95158029942392497</v>
      </c>
      <c r="AI161">
        <v>0.91675516711374005</v>
      </c>
      <c r="AJ161">
        <v>7.38375728990588E-3</v>
      </c>
      <c r="AK161">
        <v>4.6972121902902203E-3</v>
      </c>
      <c r="AL161">
        <v>0.77888997036859497</v>
      </c>
      <c r="AM161">
        <v>285.18666916781098</v>
      </c>
      <c r="AN161">
        <v>-3.1090467905217598</v>
      </c>
      <c r="AO161">
        <v>0.98540835872157595</v>
      </c>
      <c r="AP161">
        <v>46</v>
      </c>
      <c r="AQ161">
        <v>0.77888997036859497</v>
      </c>
      <c r="AR161">
        <v>0.98870583217598562</v>
      </c>
      <c r="AS161">
        <v>3</v>
      </c>
      <c r="AT161">
        <v>2</v>
      </c>
      <c r="AU161">
        <v>3</v>
      </c>
      <c r="AV161">
        <v>22</v>
      </c>
      <c r="AW161">
        <v>1</v>
      </c>
      <c r="AX161">
        <v>0.85</v>
      </c>
      <c r="AY161">
        <v>-1</v>
      </c>
      <c r="AZ161">
        <v>3223</v>
      </c>
      <c r="BA161">
        <v>-0.15000000000000002</v>
      </c>
      <c r="BB161">
        <v>0.81754532373143096</v>
      </c>
      <c r="BC161" t="s">
        <v>213</v>
      </c>
      <c r="BD161">
        <v>7856.48</v>
      </c>
      <c r="BE161">
        <v>517167.29</v>
      </c>
      <c r="BF161">
        <v>274181.71999999997</v>
      </c>
      <c r="BG161">
        <v>1.5191370668473638E-2</v>
      </c>
      <c r="BH161">
        <v>2.8654280817845917E-2</v>
      </c>
      <c r="BI161" t="s">
        <v>213</v>
      </c>
      <c r="BJ161" t="s">
        <v>213</v>
      </c>
      <c r="BK161" t="s">
        <v>213</v>
      </c>
      <c r="BL161" t="s">
        <v>213</v>
      </c>
      <c r="BM161" t="s">
        <v>213</v>
      </c>
      <c r="BN161" t="s">
        <v>213</v>
      </c>
      <c r="BO161">
        <v>23.5</v>
      </c>
      <c r="BP161">
        <v>19.7</v>
      </c>
      <c r="BQ161">
        <v>15.5</v>
      </c>
      <c r="BR161">
        <v>11.8</v>
      </c>
      <c r="BS161">
        <v>2.2999999999999998</v>
      </c>
      <c r="BU161">
        <v>1.1125999628967183</v>
      </c>
      <c r="BV161">
        <v>1.0221264852430247</v>
      </c>
      <c r="BW161">
        <v>1.0788672256374201</v>
      </c>
      <c r="BX161">
        <v>1.0885149528555482</v>
      </c>
      <c r="BY161">
        <v>1.0312668106488898</v>
      </c>
      <c r="BZ161" t="s">
        <v>213</v>
      </c>
      <c r="CA161" t="s">
        <v>213</v>
      </c>
      <c r="CB161" t="s">
        <v>213</v>
      </c>
      <c r="CC161" t="s">
        <v>213</v>
      </c>
      <c r="CD161" t="s">
        <v>213</v>
      </c>
      <c r="CE161" t="s">
        <v>213</v>
      </c>
      <c r="CF161">
        <v>1.1298076923076923</v>
      </c>
      <c r="CG161">
        <v>1.1387283236994219</v>
      </c>
      <c r="CH161">
        <v>1.1313868613138687</v>
      </c>
      <c r="CI161">
        <v>1.1568627450980393</v>
      </c>
      <c r="CJ161">
        <v>1.1499999999999999</v>
      </c>
    </row>
    <row r="162" spans="1:88">
      <c r="A162">
        <v>9</v>
      </c>
      <c r="B162">
        <v>751.78625086676004</v>
      </c>
      <c r="C162">
        <v>3.60525264552671</v>
      </c>
      <c r="D162">
        <v>3.4606175208708398</v>
      </c>
      <c r="E162">
        <v>3.4656374083919999</v>
      </c>
      <c r="F162" s="1">
        <v>1.4607941873330399E-4</v>
      </c>
      <c r="G162">
        <v>1.90332977384871E-3</v>
      </c>
      <c r="H162">
        <v>3.2460494605981198</v>
      </c>
      <c r="I162">
        <v>3.19941390535576</v>
      </c>
      <c r="J162">
        <v>3.2067184068872798</v>
      </c>
      <c r="K162" s="1">
        <v>3.2274482254781201E-4</v>
      </c>
      <c r="L162">
        <v>5.3400660637713E-3</v>
      </c>
      <c r="M162">
        <v>0.89459972476828797</v>
      </c>
      <c r="N162">
        <v>0.89113696297760603</v>
      </c>
      <c r="O162" s="1">
        <v>0.89168675384098905</v>
      </c>
      <c r="P162" s="1">
        <v>1.85322643807338E-6</v>
      </c>
      <c r="Q162" s="1">
        <v>3.4178156748784E-5</v>
      </c>
      <c r="R162">
        <v>0.35920318492858699</v>
      </c>
      <c r="S162">
        <v>0.26120361551507698</v>
      </c>
      <c r="T162">
        <v>0.25891900150471497</v>
      </c>
      <c r="U162" s="1">
        <v>1.16218150352384E-4</v>
      </c>
      <c r="V162" s="1">
        <v>9.4967371087493297E-4</v>
      </c>
      <c r="W162">
        <v>0.105400275231712</v>
      </c>
      <c r="X162">
        <v>0.108863037022394</v>
      </c>
      <c r="Y162" s="1">
        <v>0.108313246159011</v>
      </c>
      <c r="Z162" s="1">
        <v>1.85322643807339E-6</v>
      </c>
      <c r="AA162" s="1">
        <v>3.4178156748784E-5</v>
      </c>
      <c r="AB162">
        <v>0.155799044250025</v>
      </c>
      <c r="AC162">
        <v>0.52415720208248995</v>
      </c>
      <c r="AD162">
        <v>0.52099293947670999</v>
      </c>
      <c r="AE162" s="1">
        <v>1.2679339211797299E-5</v>
      </c>
      <c r="AF162">
        <v>1.7822704499250599E-4</v>
      </c>
      <c r="AG162">
        <v>0.14027007127425201</v>
      </c>
      <c r="AH162">
        <v>0.46765979864432899</v>
      </c>
      <c r="AI162">
        <v>0.38799807787024099</v>
      </c>
      <c r="AJ162">
        <v>1.2017886313155401E-3</v>
      </c>
      <c r="AK162">
        <v>3.38509897820863E-3</v>
      </c>
      <c r="AL162">
        <v>0.71919081717151301</v>
      </c>
      <c r="AM162">
        <v>6244.5807153441201</v>
      </c>
      <c r="AN162">
        <v>-10.9505466429588</v>
      </c>
      <c r="AO162">
        <v>0.98577053292088801</v>
      </c>
      <c r="AP162">
        <v>41</v>
      </c>
      <c r="AQ162">
        <v>0.71919081717151301</v>
      </c>
      <c r="AR162">
        <v>0.98577053292088745</v>
      </c>
      <c r="AS162">
        <v>2</v>
      </c>
      <c r="AT162">
        <v>2</v>
      </c>
      <c r="AU162">
        <v>3</v>
      </c>
      <c r="AV162">
        <v>23</v>
      </c>
      <c r="AW162">
        <v>0.9</v>
      </c>
      <c r="AX162">
        <v>0.82</v>
      </c>
      <c r="AY162">
        <v>-1</v>
      </c>
      <c r="AZ162">
        <v>3222</v>
      </c>
      <c r="BA162">
        <v>-8.8888888888888962E-2</v>
      </c>
      <c r="BB162">
        <v>0.86458452952504194</v>
      </c>
      <c r="BC162" t="s">
        <v>213</v>
      </c>
      <c r="BD162">
        <v>28185.43</v>
      </c>
      <c r="BE162">
        <v>1676465.08</v>
      </c>
      <c r="BF162">
        <v>1008903.31</v>
      </c>
      <c r="BG162">
        <v>1.6812416993499203E-2</v>
      </c>
      <c r="BH162">
        <v>2.7936700891584943E-2</v>
      </c>
      <c r="BI162" t="s">
        <v>213</v>
      </c>
      <c r="BJ162" t="s">
        <v>213</v>
      </c>
      <c r="BK162" t="s">
        <v>213</v>
      </c>
      <c r="BL162" t="s">
        <v>213</v>
      </c>
      <c r="BM162" t="s">
        <v>213</v>
      </c>
      <c r="BN162" t="s">
        <v>213</v>
      </c>
      <c r="BO162">
        <v>30.4</v>
      </c>
      <c r="BP162">
        <v>26.2</v>
      </c>
      <c r="BQ162">
        <v>20.8</v>
      </c>
      <c r="BR162">
        <v>16.600000000000001</v>
      </c>
      <c r="BS162">
        <v>4.0999999999999996</v>
      </c>
      <c r="BU162">
        <v>1.1678776193974532</v>
      </c>
      <c r="BV162">
        <v>1.0308872933672049</v>
      </c>
      <c r="BW162">
        <v>1.0507983677131476</v>
      </c>
      <c r="BX162">
        <v>1.1328858420427266</v>
      </c>
      <c r="BY162">
        <v>1.1114193315118153</v>
      </c>
      <c r="BZ162" t="s">
        <v>213</v>
      </c>
      <c r="CA162" t="s">
        <v>213</v>
      </c>
      <c r="CB162" t="s">
        <v>213</v>
      </c>
      <c r="CC162" t="s">
        <v>213</v>
      </c>
      <c r="CD162" t="s">
        <v>213</v>
      </c>
      <c r="CE162" t="s">
        <v>213</v>
      </c>
      <c r="CF162">
        <v>1.0629370629370629</v>
      </c>
      <c r="CG162">
        <v>1.0607287449392713</v>
      </c>
      <c r="CH162">
        <v>1.0666666666666667</v>
      </c>
      <c r="CI162">
        <v>1.0641025641025643</v>
      </c>
      <c r="CJ162">
        <v>1.1714285714285713</v>
      </c>
    </row>
    <row r="163" spans="1:88">
      <c r="A163">
        <v>9</v>
      </c>
      <c r="B163">
        <v>101.191162650959</v>
      </c>
      <c r="C163">
        <v>3.59983130254298</v>
      </c>
      <c r="D163">
        <v>3.5626979477611398</v>
      </c>
      <c r="E163" s="1">
        <v>3.57508373951742</v>
      </c>
      <c r="F163" s="1">
        <v>6.2685184537969397E-4</v>
      </c>
      <c r="G163">
        <v>2.0028607703625901E-3</v>
      </c>
      <c r="H163">
        <v>3.2632317227357501</v>
      </c>
      <c r="I163">
        <v>3.2340614590036099</v>
      </c>
      <c r="J163">
        <v>3.2871980435112098</v>
      </c>
      <c r="K163" s="1">
        <v>8.9222992036011605E-4</v>
      </c>
      <c r="L163">
        <v>6.96088617498033E-3</v>
      </c>
      <c r="M163">
        <v>0.89584757919809599</v>
      </c>
      <c r="N163">
        <v>0.89372025761979401</v>
      </c>
      <c r="O163" s="1">
        <v>0.897563486808862</v>
      </c>
      <c r="P163" s="1">
        <v>4.2762180245626797E-6</v>
      </c>
      <c r="Q163" s="1">
        <v>3.8814261241123302E-5</v>
      </c>
      <c r="R163">
        <v>0.33659957980723598</v>
      </c>
      <c r="S163">
        <v>0.32863648875753698</v>
      </c>
      <c r="T163">
        <v>0.28788569600620201</v>
      </c>
      <c r="U163" s="1">
        <v>1.2763053156589999E-4</v>
      </c>
      <c r="V163">
        <v>1.85226783144071E-3</v>
      </c>
      <c r="W163">
        <v>0.104152420801904</v>
      </c>
      <c r="X163">
        <v>0.106279742380206</v>
      </c>
      <c r="Y163" s="1">
        <v>0.102436513191138</v>
      </c>
      <c r="Z163" s="1">
        <v>4.2762180245627102E-6</v>
      </c>
      <c r="AA163" s="1">
        <v>3.8814261241123302E-5</v>
      </c>
      <c r="AB163">
        <v>0.28126167288334802</v>
      </c>
      <c r="AC163">
        <v>0.26613723460904398</v>
      </c>
      <c r="AD163" s="1">
        <v>0.29733067488783699</v>
      </c>
      <c r="AE163">
        <v>1.0768927129702E-4</v>
      </c>
      <c r="AF163">
        <v>3.30336029450176E-4</v>
      </c>
      <c r="AG163">
        <v>0.79620459425120005</v>
      </c>
      <c r="AH163">
        <v>0.76218159697022803</v>
      </c>
      <c r="AI163">
        <v>0.82843697932406102</v>
      </c>
      <c r="AJ163">
        <v>9.7547541714740095E-3</v>
      </c>
      <c r="AK163">
        <v>2.0706071192408099E-2</v>
      </c>
      <c r="AL163">
        <v>0.69639262889794395</v>
      </c>
      <c r="AM163">
        <v>134.21514323370801</v>
      </c>
      <c r="AN163">
        <v>-2.1486676960431899</v>
      </c>
      <c r="AO163">
        <v>0.97894011950841198</v>
      </c>
      <c r="AP163">
        <v>46</v>
      </c>
      <c r="AQ163">
        <v>0.69639262889794395</v>
      </c>
      <c r="AR163">
        <v>0.98503634929320083</v>
      </c>
      <c r="AS163">
        <v>3</v>
      </c>
      <c r="AT163">
        <v>2</v>
      </c>
      <c r="AU163">
        <v>3</v>
      </c>
      <c r="AV163">
        <v>24</v>
      </c>
      <c r="AW163">
        <v>0.95</v>
      </c>
      <c r="AX163">
        <v>0.75</v>
      </c>
      <c r="AY163">
        <v>-1</v>
      </c>
      <c r="AZ163">
        <v>3333</v>
      </c>
      <c r="BA163">
        <v>-0.21052631578947364</v>
      </c>
      <c r="BB163">
        <v>0.863284423892002</v>
      </c>
      <c r="BC163" t="s">
        <v>213</v>
      </c>
      <c r="BD163">
        <v>4391.99</v>
      </c>
      <c r="BE163">
        <v>217696.91</v>
      </c>
      <c r="BF163">
        <v>120453.9</v>
      </c>
      <c r="BG163">
        <v>2.0174792559067557E-2</v>
      </c>
      <c r="BH163">
        <v>3.6461999154863395E-2</v>
      </c>
      <c r="BI163" t="s">
        <v>213</v>
      </c>
      <c r="BJ163" t="s">
        <v>213</v>
      </c>
      <c r="BK163" t="s">
        <v>213</v>
      </c>
      <c r="BL163" t="s">
        <v>213</v>
      </c>
      <c r="BM163" t="s">
        <v>213</v>
      </c>
      <c r="BN163" t="s">
        <v>213</v>
      </c>
      <c r="BO163">
        <v>25.1</v>
      </c>
      <c r="BP163">
        <v>21.3</v>
      </c>
      <c r="BQ163">
        <v>18.5</v>
      </c>
      <c r="BR163">
        <v>14.7</v>
      </c>
      <c r="BS163">
        <v>2.9</v>
      </c>
      <c r="BU163">
        <v>1.0280538559129615</v>
      </c>
      <c r="BV163">
        <v>1.0568772615528228</v>
      </c>
      <c r="BW163">
        <v>1.1086323261013025</v>
      </c>
      <c r="BX163">
        <v>0.9727277644354726</v>
      </c>
      <c r="BY163">
        <v>0.92731722836216668</v>
      </c>
      <c r="BZ163" t="s">
        <v>213</v>
      </c>
      <c r="CA163" t="s">
        <v>213</v>
      </c>
      <c r="CB163" t="s">
        <v>213</v>
      </c>
      <c r="CC163" t="s">
        <v>213</v>
      </c>
      <c r="CD163" t="s">
        <v>213</v>
      </c>
      <c r="CE163" t="s">
        <v>213</v>
      </c>
      <c r="CF163">
        <v>1.0203252032520325</v>
      </c>
      <c r="CG163">
        <v>1.0094786729857819</v>
      </c>
      <c r="CH163">
        <v>1.0571428571428572</v>
      </c>
      <c r="CI163">
        <v>1.05</v>
      </c>
      <c r="CJ163">
        <v>1</v>
      </c>
    </row>
    <row r="164" spans="1:88">
      <c r="A164">
        <v>9</v>
      </c>
      <c r="B164">
        <v>300.96038700539901</v>
      </c>
      <c r="C164">
        <v>3.47851256539162</v>
      </c>
      <c r="D164">
        <v>3.44737184766025</v>
      </c>
      <c r="E164" s="1">
        <v>3.4249595117410001</v>
      </c>
      <c r="F164" s="1">
        <v>4.6864508684513602E-6</v>
      </c>
      <c r="G164">
        <v>6.3009004645331098E-3</v>
      </c>
      <c r="H164">
        <v>3.1415686592278602</v>
      </c>
      <c r="I164">
        <v>3.12134863403756</v>
      </c>
      <c r="J164" s="1">
        <v>3.1103949333775298</v>
      </c>
      <c r="K164" s="1">
        <v>1.7269687485502801E-4</v>
      </c>
      <c r="L164">
        <v>2.3638585382815699E-2</v>
      </c>
      <c r="M164">
        <v>0.886683383079509</v>
      </c>
      <c r="N164">
        <v>0.88508401757396604</v>
      </c>
      <c r="O164" s="1">
        <v>0.88420819425715202</v>
      </c>
      <c r="P164" s="1">
        <v>1.1655429902830401E-6</v>
      </c>
      <c r="Q164" s="1">
        <v>2.1294524754345099E-4</v>
      </c>
      <c r="R164">
        <v>0.33694390616376102</v>
      </c>
      <c r="S164">
        <v>0.32602321362268899</v>
      </c>
      <c r="T164" s="1">
        <v>0.31456457836347501</v>
      </c>
      <c r="U164" s="1">
        <v>2.32262154684623E-4</v>
      </c>
      <c r="V164">
        <v>6.4269272826716203E-3</v>
      </c>
      <c r="W164">
        <v>0.113316616920491</v>
      </c>
      <c r="X164">
        <v>0.114915982426034</v>
      </c>
      <c r="Y164" s="1">
        <v>0.115791805742848</v>
      </c>
      <c r="Z164" s="1">
        <v>1.1655429902830299E-6</v>
      </c>
      <c r="AA164">
        <v>2.1294524754345099E-4</v>
      </c>
      <c r="AB164">
        <v>0.285391457518684</v>
      </c>
      <c r="AC164">
        <v>0.27727445972201098</v>
      </c>
      <c r="AD164" s="1">
        <v>0.282372629861459</v>
      </c>
      <c r="AE164" s="1">
        <v>4.4358433637632299E-6</v>
      </c>
      <c r="AF164">
        <v>4.7593104471649398E-4</v>
      </c>
      <c r="AG164">
        <v>0.81647109601269197</v>
      </c>
      <c r="AH164">
        <v>0.81965853600766003</v>
      </c>
      <c r="AI164">
        <v>0.75816119059362097</v>
      </c>
      <c r="AJ164">
        <v>3.5634226181487298E-3</v>
      </c>
      <c r="AK164">
        <v>7.7192844323560996E-3</v>
      </c>
      <c r="AL164">
        <v>0.73790785133407599</v>
      </c>
      <c r="AM164">
        <v>810.73143550020905</v>
      </c>
      <c r="AN164">
        <v>-3.4078031775048498</v>
      </c>
      <c r="AO164">
        <v>0.98837820228311202</v>
      </c>
      <c r="AP164">
        <v>46</v>
      </c>
      <c r="AQ164">
        <v>0.73790785133407599</v>
      </c>
      <c r="AR164">
        <v>0.98837820228311202</v>
      </c>
      <c r="AS164">
        <v>3</v>
      </c>
      <c r="AT164">
        <v>2</v>
      </c>
      <c r="AU164">
        <v>3</v>
      </c>
      <c r="AV164">
        <v>26</v>
      </c>
      <c r="AW164">
        <v>0.9</v>
      </c>
      <c r="AX164">
        <v>0.75</v>
      </c>
      <c r="AY164">
        <v>-1</v>
      </c>
      <c r="AZ164">
        <v>3333</v>
      </c>
      <c r="BA164">
        <v>-0.16666666666666669</v>
      </c>
      <c r="BB164">
        <v>0.83419067829480198</v>
      </c>
      <c r="BC164" t="s">
        <v>213</v>
      </c>
      <c r="BD164">
        <v>10366.969999999999</v>
      </c>
      <c r="BE164">
        <v>652779.64</v>
      </c>
      <c r="BF164">
        <v>341356.24</v>
      </c>
      <c r="BG164">
        <v>1.5881270439133181E-2</v>
      </c>
      <c r="BH164">
        <v>3.036994431389331E-2</v>
      </c>
      <c r="BI164" t="s">
        <v>213</v>
      </c>
      <c r="BJ164" t="s">
        <v>213</v>
      </c>
      <c r="BK164" t="s">
        <v>213</v>
      </c>
      <c r="BL164" t="s">
        <v>213</v>
      </c>
      <c r="BM164" t="s">
        <v>213</v>
      </c>
      <c r="BN164" t="s">
        <v>213</v>
      </c>
      <c r="BO164">
        <v>28.4</v>
      </c>
      <c r="BP164">
        <v>24.8</v>
      </c>
      <c r="BQ164">
        <v>18.7</v>
      </c>
      <c r="BR164">
        <v>15.1</v>
      </c>
      <c r="BS164">
        <v>4.4000000000000004</v>
      </c>
      <c r="BU164">
        <v>1.1291470433187674</v>
      </c>
      <c r="BV164">
        <v>0.97375355471035985</v>
      </c>
      <c r="BW164">
        <v>1.0811890169547356</v>
      </c>
      <c r="BX164">
        <v>1.1595819474616746</v>
      </c>
      <c r="BY164">
        <v>1.0443567457789293</v>
      </c>
      <c r="BZ164" t="s">
        <v>213</v>
      </c>
      <c r="CA164" t="s">
        <v>213</v>
      </c>
      <c r="CB164" t="s">
        <v>213</v>
      </c>
      <c r="CC164" t="s">
        <v>213</v>
      </c>
      <c r="CD164" t="s">
        <v>213</v>
      </c>
      <c r="CE164" t="s">
        <v>213</v>
      </c>
      <c r="CF164">
        <v>1.2033898305084745</v>
      </c>
      <c r="CG164">
        <v>1.203883495145631</v>
      </c>
      <c r="CH164">
        <v>1.1614906832298135</v>
      </c>
      <c r="CI164">
        <v>1.1615384615384614</v>
      </c>
      <c r="CJ164">
        <v>1.4666666666666668</v>
      </c>
    </row>
    <row r="165" spans="1:88">
      <c r="A165">
        <v>9</v>
      </c>
      <c r="B165">
        <v>131.650232754412</v>
      </c>
      <c r="C165">
        <v>3.46418116711087</v>
      </c>
      <c r="D165">
        <v>3.5205468982767001</v>
      </c>
      <c r="E165">
        <v>3.5716403087988899</v>
      </c>
      <c r="F165" s="1">
        <v>7.8363168687180294E-5</v>
      </c>
      <c r="G165">
        <v>1.8974566413790699E-3</v>
      </c>
      <c r="H165">
        <v>3.1514903674095098</v>
      </c>
      <c r="I165">
        <v>3.2080133964567801</v>
      </c>
      <c r="J165">
        <v>3.27784568775248</v>
      </c>
      <c r="K165" s="1">
        <v>7.02030526365741E-5</v>
      </c>
      <c r="L165">
        <v>4.5810435351276201E-3</v>
      </c>
      <c r="M165">
        <v>0.887460011001316</v>
      </c>
      <c r="N165">
        <v>0.89178393417838897</v>
      </c>
      <c r="O165" s="1">
        <v>0.89689727903312599</v>
      </c>
      <c r="P165" s="1">
        <v>4.1366401874195902E-7</v>
      </c>
      <c r="Q165" s="1">
        <v>2.9062457053516999E-5</v>
      </c>
      <c r="R165">
        <v>0.31269079970136099</v>
      </c>
      <c r="S165">
        <v>0.31253350181992601</v>
      </c>
      <c r="T165">
        <v>0.29379462104641502</v>
      </c>
      <c r="U165" s="1">
        <v>2.0047928129470898E-5</v>
      </c>
      <c r="V165" s="1">
        <v>8.8434146270247797E-4</v>
      </c>
      <c r="W165">
        <v>0.112539988998684</v>
      </c>
      <c r="X165">
        <v>0.108216065821611</v>
      </c>
      <c r="Y165" s="1">
        <v>0.10310272096687401</v>
      </c>
      <c r="Z165" s="1">
        <v>4.1366401874192E-7</v>
      </c>
      <c r="AA165" s="1">
        <v>2.9062457053516901E-5</v>
      </c>
      <c r="AB165">
        <v>0.27258904936897599</v>
      </c>
      <c r="AC165">
        <v>0.26866052099798099</v>
      </c>
      <c r="AD165">
        <v>0.264551930499968</v>
      </c>
      <c r="AE165" s="1">
        <v>5.4981840710585499E-6</v>
      </c>
      <c r="AF165">
        <v>1.9084244342929601E-4</v>
      </c>
      <c r="AG165">
        <v>0.711511185376275</v>
      </c>
      <c r="AH165">
        <v>0.73436571173503995</v>
      </c>
      <c r="AI165">
        <v>0.75400016697227301</v>
      </c>
      <c r="AJ165">
        <v>1.4891520126332301E-3</v>
      </c>
      <c r="AK165">
        <v>8.6630094723607193E-3</v>
      </c>
      <c r="AL165">
        <v>0.74925273153712002</v>
      </c>
      <c r="AM165">
        <v>152.622270374793</v>
      </c>
      <c r="AN165">
        <v>-2.2954118905618</v>
      </c>
      <c r="AO165">
        <v>0.98316225309243699</v>
      </c>
      <c r="AP165">
        <v>47</v>
      </c>
      <c r="AQ165">
        <v>0.74925273153712002</v>
      </c>
      <c r="AR165">
        <v>0.98895837554909172</v>
      </c>
      <c r="AS165">
        <v>3</v>
      </c>
      <c r="AT165">
        <v>2</v>
      </c>
      <c r="AU165">
        <v>3</v>
      </c>
      <c r="AV165">
        <v>26</v>
      </c>
      <c r="AW165">
        <v>0.82</v>
      </c>
      <c r="AX165">
        <v>0.79</v>
      </c>
      <c r="AY165">
        <v>-1</v>
      </c>
      <c r="AZ165">
        <v>3333</v>
      </c>
      <c r="BA165">
        <v>-3.6585365853658437E-2</v>
      </c>
      <c r="BB165">
        <v>0.83075383032372596</v>
      </c>
      <c r="BC165" t="s">
        <v>213</v>
      </c>
      <c r="BD165">
        <v>4435.8900000000003</v>
      </c>
      <c r="BE165">
        <v>287748.77</v>
      </c>
      <c r="BF165">
        <v>162603.25</v>
      </c>
      <c r="BG165">
        <v>1.5415843480408274E-2</v>
      </c>
      <c r="BH165">
        <v>2.7280451036495276E-2</v>
      </c>
      <c r="BI165" t="s">
        <v>213</v>
      </c>
      <c r="BJ165" t="s">
        <v>213</v>
      </c>
      <c r="BK165" t="s">
        <v>213</v>
      </c>
      <c r="BL165" t="s">
        <v>213</v>
      </c>
      <c r="BM165" t="s">
        <v>213</v>
      </c>
      <c r="BN165" t="s">
        <v>213</v>
      </c>
      <c r="BO165">
        <v>25.4</v>
      </c>
      <c r="BP165">
        <v>22.4</v>
      </c>
      <c r="BQ165">
        <v>18.3</v>
      </c>
      <c r="BR165">
        <v>15.2</v>
      </c>
      <c r="BS165">
        <v>3.5</v>
      </c>
      <c r="BU165">
        <v>1.0949975932165734</v>
      </c>
      <c r="BV165">
        <v>1.0431970626345446</v>
      </c>
      <c r="BW165">
        <v>1.0597978668246555</v>
      </c>
      <c r="BX165">
        <v>1.0496555564019796</v>
      </c>
      <c r="BY165">
        <v>1.0332136226103028</v>
      </c>
      <c r="BZ165" t="s">
        <v>213</v>
      </c>
      <c r="CA165" t="s">
        <v>213</v>
      </c>
      <c r="CB165" t="s">
        <v>213</v>
      </c>
      <c r="CC165" t="s">
        <v>213</v>
      </c>
      <c r="CD165" t="s">
        <v>213</v>
      </c>
      <c r="CE165" t="s">
        <v>213</v>
      </c>
      <c r="CF165">
        <v>1.0119521912350598</v>
      </c>
      <c r="CG165">
        <v>1.0181818181818181</v>
      </c>
      <c r="CH165">
        <v>1</v>
      </c>
      <c r="CI165">
        <v>1</v>
      </c>
      <c r="CJ165">
        <v>0.875</v>
      </c>
    </row>
    <row r="166" spans="1:88">
      <c r="A166">
        <v>9</v>
      </c>
      <c r="B166">
        <v>81.697473203257999</v>
      </c>
      <c r="C166">
        <v>3.34022533741995</v>
      </c>
      <c r="D166">
        <v>3.25683848644822</v>
      </c>
      <c r="E166">
        <v>3.3365579897026598</v>
      </c>
      <c r="F166">
        <v>4.6353027821902397E-3</v>
      </c>
      <c r="G166">
        <v>2.99843429485027E-3</v>
      </c>
      <c r="H166">
        <v>2.98813128861272</v>
      </c>
      <c r="I166">
        <v>2.8768916166954099</v>
      </c>
      <c r="J166">
        <v>2.9655838054739099</v>
      </c>
      <c r="K166">
        <v>1.2528453600156799E-2</v>
      </c>
      <c r="L166">
        <v>9.5487417614770701E-3</v>
      </c>
      <c r="M166">
        <v>0.87396741291935598</v>
      </c>
      <c r="N166">
        <v>0.86386514625702204</v>
      </c>
      <c r="O166" s="1">
        <v>0.87198221168132395</v>
      </c>
      <c r="P166" s="1">
        <v>8.6900032216576301E-5</v>
      </c>
      <c r="Q166" s="1">
        <v>7.4529070071687104E-5</v>
      </c>
      <c r="R166">
        <v>0.35209404880723399</v>
      </c>
      <c r="S166">
        <v>0.379946869752814</v>
      </c>
      <c r="T166">
        <v>0.370974184228756</v>
      </c>
      <c r="U166">
        <v>3.3266706515010999E-3</v>
      </c>
      <c r="V166">
        <v>3.65642681227612E-3</v>
      </c>
      <c r="W166">
        <v>0.12603258708064399</v>
      </c>
      <c r="X166">
        <v>0.13613485374297801</v>
      </c>
      <c r="Y166" s="1">
        <v>0.128017788318676</v>
      </c>
      <c r="Z166" s="1">
        <v>8.6900032216576396E-5</v>
      </c>
      <c r="AA166" s="1">
        <v>7.4529070071687104E-5</v>
      </c>
      <c r="AB166">
        <v>0.237715360723284</v>
      </c>
      <c r="AC166">
        <v>0.224193503810106</v>
      </c>
      <c r="AD166">
        <v>0.16228006675780399</v>
      </c>
      <c r="AE166">
        <v>5.7197270436100303E-4</v>
      </c>
      <c r="AF166">
        <v>3.53229033617867E-4</v>
      </c>
      <c r="AG166">
        <v>0.57078507771516995</v>
      </c>
      <c r="AH166">
        <v>0.47045775010611202</v>
      </c>
      <c r="AI166">
        <v>0.21231435709552501</v>
      </c>
      <c r="AJ166">
        <v>4.15111783426182E-2</v>
      </c>
      <c r="AK166">
        <v>4.4636251637568798E-2</v>
      </c>
      <c r="AL166">
        <v>0.89178270858806197</v>
      </c>
      <c r="AM166">
        <v>12.285067539013101</v>
      </c>
      <c r="AN166">
        <v>-2.1284173707443301</v>
      </c>
      <c r="AO166">
        <v>0.97177285113612499</v>
      </c>
      <c r="AP166">
        <v>48</v>
      </c>
      <c r="AQ166">
        <v>0.89178270858806197</v>
      </c>
      <c r="AR166">
        <v>0.97177285113612499</v>
      </c>
      <c r="AS166">
        <v>3</v>
      </c>
      <c r="AT166">
        <v>2</v>
      </c>
      <c r="AU166">
        <v>3</v>
      </c>
      <c r="AV166">
        <v>4</v>
      </c>
      <c r="AW166">
        <v>0.95</v>
      </c>
      <c r="AX166">
        <v>0.9</v>
      </c>
      <c r="AY166">
        <v>0</v>
      </c>
      <c r="AZ166">
        <v>3333</v>
      </c>
      <c r="BA166">
        <v>-5.2631578947368356E-2</v>
      </c>
      <c r="BB166">
        <v>0.80102767706004796</v>
      </c>
      <c r="BC166" t="s">
        <v>213</v>
      </c>
      <c r="BD166">
        <v>3780.19</v>
      </c>
      <c r="BE166">
        <v>198545</v>
      </c>
      <c r="BF166">
        <v>101548.6</v>
      </c>
      <c r="BG166">
        <v>1.90394620866806E-2</v>
      </c>
      <c r="BH166">
        <v>3.7225427036906462E-2</v>
      </c>
      <c r="BI166" t="s">
        <v>213</v>
      </c>
      <c r="BJ166" t="s">
        <v>213</v>
      </c>
      <c r="BK166" t="s">
        <v>213</v>
      </c>
      <c r="BL166" t="s">
        <v>213</v>
      </c>
      <c r="BM166" t="s">
        <v>213</v>
      </c>
      <c r="BN166" t="s">
        <v>213</v>
      </c>
      <c r="BO166">
        <v>17.7</v>
      </c>
      <c r="BP166">
        <v>13.9</v>
      </c>
      <c r="BQ166">
        <v>12.1</v>
      </c>
      <c r="BR166">
        <v>8.3000000000000007</v>
      </c>
      <c r="BS166" t="s">
        <v>213</v>
      </c>
      <c r="BU166">
        <v>1.1115525079245594</v>
      </c>
      <c r="BV166">
        <v>0.98607589027189657</v>
      </c>
      <c r="BW166">
        <v>1.0967169748640453</v>
      </c>
      <c r="BX166">
        <v>1.1272484388783344</v>
      </c>
      <c r="BY166">
        <v>1.0135272211523425</v>
      </c>
      <c r="BZ166" t="s">
        <v>213</v>
      </c>
      <c r="CA166" t="s">
        <v>213</v>
      </c>
      <c r="CB166" t="s">
        <v>213</v>
      </c>
      <c r="CC166" t="s">
        <v>213</v>
      </c>
      <c r="CD166" t="s">
        <v>213</v>
      </c>
      <c r="CE166" t="s">
        <v>213</v>
      </c>
      <c r="CF166">
        <v>1.0858895705521472</v>
      </c>
      <c r="CG166">
        <v>1.0296296296296297</v>
      </c>
      <c r="CH166">
        <v>1.0083333333333333</v>
      </c>
      <c r="CI166">
        <v>0.90217391304347838</v>
      </c>
      <c r="CJ166" t="s">
        <v>213</v>
      </c>
    </row>
    <row r="167" spans="1:88">
      <c r="A167">
        <v>9</v>
      </c>
      <c r="B167">
        <v>260.61510488865002</v>
      </c>
      <c r="C167">
        <v>3.4475127768619598</v>
      </c>
      <c r="D167">
        <v>3.4621941407245198</v>
      </c>
      <c r="E167">
        <v>3.4812153072133798</v>
      </c>
      <c r="F167" s="1">
        <v>8.0296089573533098E-4</v>
      </c>
      <c r="G167">
        <v>1.6546620627147301E-2</v>
      </c>
      <c r="H167">
        <v>3.06505438192278</v>
      </c>
      <c r="I167">
        <v>3.0910784264016602</v>
      </c>
      <c r="J167">
        <v>3.1168448881009101</v>
      </c>
      <c r="K167">
        <v>2.92570695327291E-3</v>
      </c>
      <c r="L167">
        <v>5.4206400938864301E-2</v>
      </c>
      <c r="M167">
        <v>0.88051133947207105</v>
      </c>
      <c r="N167">
        <v>0.882647411167648</v>
      </c>
      <c r="O167" s="1">
        <v>0.88472471706182898</v>
      </c>
      <c r="P167" s="1">
        <v>1.9128565803301201E-5</v>
      </c>
      <c r="Q167" s="1">
        <v>5.0388928974199395E-4</v>
      </c>
      <c r="R167">
        <v>0.38245839493918299</v>
      </c>
      <c r="S167">
        <v>0.37111571432285501</v>
      </c>
      <c r="T167">
        <v>0.36437041911246199</v>
      </c>
      <c r="U167" s="1">
        <v>7.2794243238473498E-4</v>
      </c>
      <c r="V167">
        <v>1.10608710652249E-2</v>
      </c>
      <c r="W167">
        <v>0.119488660527929</v>
      </c>
      <c r="X167">
        <v>0.117352588832352</v>
      </c>
      <c r="Y167" s="1">
        <v>0.11527528293817101</v>
      </c>
      <c r="Z167" s="1">
        <v>1.9128565803301201E-5</v>
      </c>
      <c r="AA167">
        <v>5.0388928974199395E-4</v>
      </c>
      <c r="AB167">
        <v>0.238216504176476</v>
      </c>
      <c r="AC167">
        <v>0.23084652550687901</v>
      </c>
      <c r="AD167" s="1">
        <v>0.21699993411254601</v>
      </c>
      <c r="AE167">
        <v>1.52101665904529E-4</v>
      </c>
      <c r="AF167">
        <v>1.2689818390110199E-3</v>
      </c>
      <c r="AG167">
        <v>0.57346947711292795</v>
      </c>
      <c r="AH167">
        <v>0.50359579445325098</v>
      </c>
      <c r="AI167">
        <v>0.48084658965906002</v>
      </c>
      <c r="AJ167">
        <v>6.6209131611475198E-3</v>
      </c>
      <c r="AK167">
        <v>2.4736860341506701E-2</v>
      </c>
      <c r="AL167">
        <v>0.73010183969795395</v>
      </c>
      <c r="AM167">
        <v>711.58487492448603</v>
      </c>
      <c r="AN167">
        <v>-4.6113785751067704</v>
      </c>
      <c r="AO167">
        <v>0.98267564227602899</v>
      </c>
      <c r="AP167">
        <v>48</v>
      </c>
      <c r="AQ167">
        <v>0.73010183969795395</v>
      </c>
      <c r="AR167">
        <v>0.98697838909159619</v>
      </c>
      <c r="AS167">
        <v>3</v>
      </c>
      <c r="AT167">
        <v>2</v>
      </c>
      <c r="AU167">
        <v>3</v>
      </c>
      <c r="AV167">
        <v>24</v>
      </c>
      <c r="AW167">
        <v>0.96</v>
      </c>
      <c r="AX167">
        <v>0.75</v>
      </c>
      <c r="AY167">
        <v>-1</v>
      </c>
      <c r="AZ167">
        <v>3222</v>
      </c>
      <c r="BA167">
        <v>-0.21874999999999997</v>
      </c>
      <c r="BB167">
        <v>0.826756542544414</v>
      </c>
      <c r="BC167" t="s">
        <v>213</v>
      </c>
      <c r="BD167">
        <v>9918.39</v>
      </c>
      <c r="BE167">
        <v>591315.36</v>
      </c>
      <c r="BF167">
        <v>315008.78999999998</v>
      </c>
      <c r="BG167">
        <v>1.6773435413549885E-2</v>
      </c>
      <c r="BH167">
        <v>3.1486073769560523E-2</v>
      </c>
      <c r="BI167" t="s">
        <v>213</v>
      </c>
      <c r="BJ167" t="s">
        <v>213</v>
      </c>
      <c r="BK167" t="s">
        <v>213</v>
      </c>
      <c r="BL167" t="s">
        <v>213</v>
      </c>
      <c r="BM167" t="s">
        <v>213</v>
      </c>
      <c r="BN167" t="s">
        <v>213</v>
      </c>
      <c r="BO167">
        <v>26.7</v>
      </c>
      <c r="BP167">
        <v>22.4</v>
      </c>
      <c r="BQ167">
        <v>19.3</v>
      </c>
      <c r="BR167">
        <v>15</v>
      </c>
      <c r="BS167">
        <v>3.6</v>
      </c>
      <c r="BU167">
        <v>1.1364044148228605</v>
      </c>
      <c r="BV167">
        <v>1.0292459972413164</v>
      </c>
      <c r="BW167">
        <v>1.0738278303181203</v>
      </c>
      <c r="BX167">
        <v>1.1041135140372274</v>
      </c>
      <c r="BY167">
        <v>1.058274318040539</v>
      </c>
      <c r="BZ167" t="s">
        <v>213</v>
      </c>
      <c r="CA167" t="s">
        <v>213</v>
      </c>
      <c r="CB167" t="s">
        <v>213</v>
      </c>
      <c r="CC167" t="s">
        <v>213</v>
      </c>
      <c r="CD167" t="s">
        <v>213</v>
      </c>
      <c r="CE167" t="s">
        <v>213</v>
      </c>
      <c r="CF167">
        <v>1.2081447963800904</v>
      </c>
      <c r="CG167">
        <v>1.1914893617021276</v>
      </c>
      <c r="CH167">
        <v>1.20625</v>
      </c>
      <c r="CI167">
        <v>1.1904761904761905</v>
      </c>
      <c r="CJ167">
        <v>1.125</v>
      </c>
    </row>
    <row r="168" spans="1:88">
      <c r="A168">
        <v>9</v>
      </c>
      <c r="B168">
        <v>234.24642289546799</v>
      </c>
      <c r="C168">
        <v>3.3564424559066701</v>
      </c>
      <c r="D168">
        <v>3.3481869496374399</v>
      </c>
      <c r="E168">
        <v>3.3398070586601198</v>
      </c>
      <c r="F168" s="1">
        <v>7.9378167818977899E-4</v>
      </c>
      <c r="G168">
        <v>6.0771757010542604E-3</v>
      </c>
      <c r="H168">
        <v>2.7839771562097702</v>
      </c>
      <c r="I168">
        <v>2.7738512976927301</v>
      </c>
      <c r="J168">
        <v>2.7617198219341099</v>
      </c>
      <c r="K168">
        <v>5.4663256515811599E-3</v>
      </c>
      <c r="L168">
        <v>1.9473642815401301E-2</v>
      </c>
      <c r="M168">
        <v>0.85480910955913103</v>
      </c>
      <c r="N168">
        <v>0.85378647216388304</v>
      </c>
      <c r="O168" s="1">
        <v>0.85255179362239297</v>
      </c>
      <c r="P168" s="1">
        <v>5.7382535388243098E-5</v>
      </c>
      <c r="Q168" s="1">
        <v>2.4712201536743102E-4</v>
      </c>
      <c r="R168">
        <v>0.57246529969690096</v>
      </c>
      <c r="S168">
        <v>0.57433565194471203</v>
      </c>
      <c r="T168">
        <v>0.57808723672601503</v>
      </c>
      <c r="U168">
        <v>2.1937330447827498E-3</v>
      </c>
      <c r="V168">
        <v>4.0907705127639499E-3</v>
      </c>
      <c r="W168">
        <v>0.145190890440869</v>
      </c>
      <c r="X168">
        <v>0.14621352783611699</v>
      </c>
      <c r="Y168" s="1">
        <v>0.147448206377607</v>
      </c>
      <c r="Z168" s="1">
        <v>5.73825353882432E-5</v>
      </c>
      <c r="AA168">
        <v>2.4712201536743102E-4</v>
      </c>
      <c r="AB168">
        <v>0.30927730841853901</v>
      </c>
      <c r="AC168">
        <v>0.30569022789737799</v>
      </c>
      <c r="AD168">
        <v>0.31328637105392498</v>
      </c>
      <c r="AE168" s="1">
        <v>3.9759419309103698E-5</v>
      </c>
      <c r="AF168">
        <v>3.2640383294764099E-4</v>
      </c>
      <c r="AG168">
        <v>0.95674960483247196</v>
      </c>
      <c r="AH168">
        <v>0.93120889797150597</v>
      </c>
      <c r="AI168">
        <v>0.96403414735858595</v>
      </c>
      <c r="AJ168">
        <v>1.0157507130608E-2</v>
      </c>
      <c r="AK168">
        <v>7.6769770874208602E-3</v>
      </c>
      <c r="AL168">
        <v>0.80929712297090795</v>
      </c>
      <c r="AM168">
        <v>239.918195096983</v>
      </c>
      <c r="AN168">
        <v>-3.14902710332984</v>
      </c>
      <c r="AO168">
        <v>0.98599307884631304</v>
      </c>
      <c r="AP168">
        <v>43</v>
      </c>
      <c r="AQ168">
        <v>0.80929712297090795</v>
      </c>
      <c r="AR168">
        <v>0.99122253397252214</v>
      </c>
      <c r="AS168">
        <v>3</v>
      </c>
      <c r="AT168">
        <v>2</v>
      </c>
      <c r="AU168">
        <v>3</v>
      </c>
      <c r="AV168">
        <v>24</v>
      </c>
      <c r="AW168">
        <v>0.97</v>
      </c>
      <c r="AX168">
        <v>0.81</v>
      </c>
      <c r="AY168">
        <v>-1</v>
      </c>
      <c r="AZ168">
        <v>3333</v>
      </c>
      <c r="BA168">
        <v>-0.16494845360824734</v>
      </c>
      <c r="BB168">
        <v>0.80491674424497595</v>
      </c>
      <c r="BC168" t="s">
        <v>213</v>
      </c>
      <c r="BD168">
        <v>8635.7900000000009</v>
      </c>
      <c r="BE168">
        <v>504649.57</v>
      </c>
      <c r="BF168">
        <v>239445.1</v>
      </c>
      <c r="BG168">
        <v>1.7112448941549681E-2</v>
      </c>
      <c r="BH168">
        <v>3.6065845573787066E-2</v>
      </c>
      <c r="BI168" t="s">
        <v>213</v>
      </c>
      <c r="BJ168" t="s">
        <v>213</v>
      </c>
      <c r="BK168" t="s">
        <v>213</v>
      </c>
      <c r="BL168" t="s">
        <v>213</v>
      </c>
      <c r="BM168" t="s">
        <v>213</v>
      </c>
      <c r="BN168" t="s">
        <v>213</v>
      </c>
      <c r="BO168">
        <v>20.5</v>
      </c>
      <c r="BP168">
        <v>17.3</v>
      </c>
      <c r="BQ168">
        <v>14.9</v>
      </c>
      <c r="BR168">
        <v>11.7</v>
      </c>
      <c r="BS168">
        <v>2.7</v>
      </c>
      <c r="BU168">
        <v>1.1504308892077209</v>
      </c>
      <c r="BV168">
        <v>0.99831847535857499</v>
      </c>
      <c r="BW168">
        <v>1.1312862200896354</v>
      </c>
      <c r="BX168">
        <v>1.1523686254474159</v>
      </c>
      <c r="BY168">
        <v>1.0169229225797241</v>
      </c>
      <c r="BZ168" t="s">
        <v>213</v>
      </c>
      <c r="CA168" t="s">
        <v>213</v>
      </c>
      <c r="CB168" t="s">
        <v>213</v>
      </c>
      <c r="CC168" t="s">
        <v>213</v>
      </c>
      <c r="CD168" t="s">
        <v>213</v>
      </c>
      <c r="CE168" t="s">
        <v>213</v>
      </c>
      <c r="CF168">
        <v>1.0846560846560847</v>
      </c>
      <c r="CG168">
        <v>1.08125</v>
      </c>
      <c r="CH168">
        <v>1.0955882352941178</v>
      </c>
      <c r="CI168">
        <v>1.0934579439252337</v>
      </c>
      <c r="CJ168">
        <v>1.173913043478261</v>
      </c>
    </row>
    <row r="169" spans="1:88">
      <c r="A169">
        <v>9</v>
      </c>
      <c r="B169">
        <v>71.319009269334501</v>
      </c>
      <c r="C169">
        <v>3.4653880959716701</v>
      </c>
      <c r="D169">
        <v>3.5114607975385299</v>
      </c>
      <c r="E169">
        <v>3.5359154950537</v>
      </c>
      <c r="F169" s="1">
        <v>1.10044917680824E-3</v>
      </c>
      <c r="G169">
        <v>1.87123203439503E-3</v>
      </c>
      <c r="H169">
        <v>3.2249479624763899</v>
      </c>
      <c r="I169">
        <v>3.2359473521249198</v>
      </c>
      <c r="J169">
        <v>3.2749430784824098</v>
      </c>
      <c r="K169">
        <v>1.93413916733445E-3</v>
      </c>
      <c r="L169">
        <v>3.6706005748326901E-3</v>
      </c>
      <c r="M169">
        <v>0.89304676409209705</v>
      </c>
      <c r="N169">
        <v>0.89385909589387003</v>
      </c>
      <c r="O169" s="1">
        <v>0.89668963420174297</v>
      </c>
      <c r="P169" s="1">
        <v>1.14971446600384E-5</v>
      </c>
      <c r="Q169" s="1">
        <v>2.21921802591112E-5</v>
      </c>
      <c r="R169">
        <v>0.24044013349528101</v>
      </c>
      <c r="S169">
        <v>0.27551344541361</v>
      </c>
      <c r="T169">
        <v>0.260972416571289</v>
      </c>
      <c r="U169" s="1">
        <v>1.6595957605265499E-4</v>
      </c>
      <c r="V169" s="1">
        <v>1.0969329882793901E-3</v>
      </c>
      <c r="W169">
        <v>0.106953235907904</v>
      </c>
      <c r="X169">
        <v>0.10614090410613</v>
      </c>
      <c r="Y169" s="1">
        <v>0.103310365798257</v>
      </c>
      <c r="Z169" s="1">
        <v>1.1497144660038301E-5</v>
      </c>
      <c r="AA169" s="1">
        <v>2.21921802591112E-5</v>
      </c>
      <c r="AB169">
        <v>0.24117431113706</v>
      </c>
      <c r="AC169">
        <v>0.19254404979335099</v>
      </c>
      <c r="AD169">
        <v>0.182843918769208</v>
      </c>
      <c r="AE169">
        <v>1.3714957057056501E-4</v>
      </c>
      <c r="AF169">
        <v>2.11925423269546E-4</v>
      </c>
      <c r="AG169">
        <v>0.54650827166267801</v>
      </c>
      <c r="AH169">
        <v>0.32882274321028998</v>
      </c>
      <c r="AI169">
        <v>0.26449954866421099</v>
      </c>
      <c r="AJ169">
        <v>1.1265394934037699E-2</v>
      </c>
      <c r="AK169">
        <v>5.1108183933464502E-2</v>
      </c>
      <c r="AL169">
        <v>0.89426065950945099</v>
      </c>
      <c r="AM169">
        <v>8.7859054392343801</v>
      </c>
      <c r="AN169">
        <v>-1.19984887839683</v>
      </c>
      <c r="AO169">
        <v>0.98416134602190197</v>
      </c>
      <c r="AP169">
        <v>49</v>
      </c>
      <c r="AQ169">
        <v>0.89426065950945099</v>
      </c>
      <c r="AR169">
        <v>0.98765922625396552</v>
      </c>
      <c r="AS169">
        <v>3</v>
      </c>
      <c r="AT169">
        <v>2</v>
      </c>
      <c r="AU169">
        <v>3</v>
      </c>
      <c r="AV169">
        <v>9</v>
      </c>
      <c r="AW169">
        <v>0.84</v>
      </c>
      <c r="AX169">
        <v>0.92</v>
      </c>
      <c r="AY169">
        <v>2</v>
      </c>
      <c r="AZ169">
        <v>3333</v>
      </c>
      <c r="BA169">
        <v>9.523809523809533E-2</v>
      </c>
      <c r="BB169">
        <v>0.83104326691080699</v>
      </c>
      <c r="BC169">
        <v>18300</v>
      </c>
      <c r="BD169">
        <v>2914.89</v>
      </c>
      <c r="BE169">
        <v>165243.88</v>
      </c>
      <c r="BF169">
        <v>87681.68</v>
      </c>
      <c r="BG169">
        <v>1.763992711863217E-2</v>
      </c>
      <c r="BH169">
        <v>3.3244002624037317E-2</v>
      </c>
      <c r="BI169" t="s">
        <v>213</v>
      </c>
      <c r="BJ169" t="s">
        <v>213</v>
      </c>
      <c r="BK169" t="s">
        <v>213</v>
      </c>
      <c r="BL169" t="s">
        <v>213</v>
      </c>
      <c r="BM169" t="s">
        <v>213</v>
      </c>
      <c r="BO169">
        <v>24.7</v>
      </c>
      <c r="BP169">
        <v>21.5</v>
      </c>
      <c r="BQ169">
        <v>16.600000000000001</v>
      </c>
      <c r="BR169">
        <v>13.4</v>
      </c>
      <c r="BS169">
        <v>3.2</v>
      </c>
      <c r="BT169">
        <v>1.1296296296296295</v>
      </c>
      <c r="BU169">
        <v>1.1610748413668934</v>
      </c>
      <c r="BV169">
        <v>1.0476544794419438</v>
      </c>
      <c r="BW169">
        <v>1.1297697648582878</v>
      </c>
      <c r="BX169">
        <v>1.1082612293944141</v>
      </c>
      <c r="BY169">
        <v>1.0277092532322569</v>
      </c>
      <c r="CC169" t="s">
        <v>213</v>
      </c>
      <c r="CD169" t="s">
        <v>213</v>
      </c>
      <c r="CF169">
        <v>1.0122950819672132</v>
      </c>
      <c r="CG169">
        <v>1.0643564356435644</v>
      </c>
      <c r="CH169">
        <v>0.93258426966292141</v>
      </c>
      <c r="CI169">
        <v>0.97810218978102192</v>
      </c>
      <c r="CJ169">
        <v>1.2307692307692308</v>
      </c>
    </row>
    <row r="170" spans="1:88">
      <c r="A170">
        <v>9</v>
      </c>
      <c r="B170">
        <v>129.98560430564501</v>
      </c>
      <c r="C170">
        <v>3.47282735295193</v>
      </c>
      <c r="D170">
        <v>3.5174171107811998</v>
      </c>
      <c r="E170">
        <v>3.5506342059375098</v>
      </c>
      <c r="F170">
        <v>2.0437049681806901E-3</v>
      </c>
      <c r="G170">
        <v>4.1747450140351703E-3</v>
      </c>
      <c r="H170">
        <v>3.0120257923337301</v>
      </c>
      <c r="I170">
        <v>3.1214613014432202</v>
      </c>
      <c r="J170">
        <v>3.2045617810439899</v>
      </c>
      <c r="K170">
        <v>6.1065163318466302E-3</v>
      </c>
      <c r="L170">
        <v>1.12577298025913E-2</v>
      </c>
      <c r="M170">
        <v>0.87603762486241399</v>
      </c>
      <c r="N170">
        <v>0.88509299159806398</v>
      </c>
      <c r="O170" s="1">
        <v>0.89152471971792702</v>
      </c>
      <c r="P170" s="1">
        <v>4.3648170132088098E-5</v>
      </c>
      <c r="Q170" s="1">
        <v>7.8689496173774096E-5</v>
      </c>
      <c r="R170">
        <v>0.46080156061819799</v>
      </c>
      <c r="S170">
        <v>0.39595580933798202</v>
      </c>
      <c r="T170">
        <v>0.34607242489352602</v>
      </c>
      <c r="U170" s="1">
        <v>1.4675085729133001E-3</v>
      </c>
      <c r="V170">
        <v>2.6940636295090898E-3</v>
      </c>
      <c r="W170">
        <v>0.123962375137586</v>
      </c>
      <c r="X170">
        <v>0.114907008401936</v>
      </c>
      <c r="Y170" s="1">
        <v>0.108475280282073</v>
      </c>
      <c r="Z170" s="1">
        <v>4.3648170132088199E-5</v>
      </c>
      <c r="AA170" s="1">
        <v>7.8689496173774096E-5</v>
      </c>
      <c r="AB170">
        <v>0.19391402952161901</v>
      </c>
      <c r="AC170">
        <v>0.16850736169651701</v>
      </c>
      <c r="AD170" s="1">
        <v>0.115858161873724</v>
      </c>
      <c r="AE170">
        <v>2.0702976779501099E-4</v>
      </c>
      <c r="AF170">
        <v>5.2488927359954402E-4</v>
      </c>
      <c r="AG170">
        <v>0.31963867758350001</v>
      </c>
      <c r="AH170">
        <v>0.24287417921430501</v>
      </c>
      <c r="AI170">
        <v>-1.33779355522178E-2</v>
      </c>
      <c r="AJ170">
        <v>2.0101599154203401E-2</v>
      </c>
      <c r="AK170">
        <v>3.8133969959734101E-2</v>
      </c>
      <c r="AL170">
        <v>0.89423871433105995</v>
      </c>
      <c r="AM170">
        <v>26.370458995881499</v>
      </c>
      <c r="AN170">
        <v>-2.2809517047936998</v>
      </c>
      <c r="AO170">
        <v>0.98154205333536604</v>
      </c>
      <c r="AP170">
        <v>47</v>
      </c>
      <c r="AQ170">
        <v>0.89423871433105995</v>
      </c>
      <c r="AR170">
        <v>0.98154205333536615</v>
      </c>
      <c r="AS170">
        <v>3</v>
      </c>
      <c r="AT170">
        <v>2</v>
      </c>
      <c r="AU170">
        <v>5</v>
      </c>
      <c r="AV170">
        <v>6</v>
      </c>
      <c r="AW170">
        <v>0.75</v>
      </c>
      <c r="AX170">
        <v>0.9</v>
      </c>
      <c r="AY170">
        <v>2</v>
      </c>
      <c r="AZ170">
        <v>3333</v>
      </c>
      <c r="BA170">
        <v>0.20000000000000004</v>
      </c>
      <c r="BB170">
        <v>0.83282729347667805</v>
      </c>
      <c r="BC170">
        <v>25400</v>
      </c>
      <c r="BD170">
        <v>6777.63</v>
      </c>
      <c r="BE170">
        <v>317932.88</v>
      </c>
      <c r="BF170">
        <v>169854.31</v>
      </c>
      <c r="BG170">
        <v>2.1317801417708039E-2</v>
      </c>
      <c r="BH170">
        <v>3.9902608300019002E-2</v>
      </c>
      <c r="BI170">
        <v>0.08</v>
      </c>
      <c r="BJ170">
        <v>0.24399999999999999</v>
      </c>
      <c r="BK170">
        <v>0.54500000000000004</v>
      </c>
      <c r="BL170" t="s">
        <v>213</v>
      </c>
      <c r="BM170" t="s">
        <v>213</v>
      </c>
      <c r="BO170">
        <v>18.5</v>
      </c>
      <c r="BP170">
        <v>14.6</v>
      </c>
      <c r="BQ170">
        <v>14.2</v>
      </c>
      <c r="BR170">
        <v>10.3</v>
      </c>
      <c r="BS170">
        <v>2.4</v>
      </c>
      <c r="BT170">
        <v>1.0808510638297872</v>
      </c>
      <c r="BU170">
        <v>1.1335516489912378</v>
      </c>
      <c r="BV170">
        <v>1.0728123673464156</v>
      </c>
      <c r="BW170">
        <v>1.0291281624363515</v>
      </c>
      <c r="BX170">
        <v>1.0566168730838368</v>
      </c>
      <c r="BY170">
        <v>1.1014679127113527</v>
      </c>
      <c r="BZ170">
        <v>0.08</v>
      </c>
      <c r="CA170">
        <v>7.8507078507078498E-2</v>
      </c>
      <c r="CB170">
        <v>7.8700361010830333E-2</v>
      </c>
      <c r="CC170" t="s">
        <v>213</v>
      </c>
      <c r="CD170" t="s">
        <v>213</v>
      </c>
      <c r="CF170">
        <v>1.0164835164835164</v>
      </c>
      <c r="CG170">
        <v>1.028169014084507</v>
      </c>
      <c r="CH170">
        <v>1.0142857142857142</v>
      </c>
      <c r="CI170">
        <v>1.03</v>
      </c>
      <c r="CJ170">
        <v>1.1428571428571428</v>
      </c>
    </row>
    <row r="171" spans="1:88">
      <c r="A171">
        <v>9</v>
      </c>
      <c r="B171">
        <v>219.88716449217699</v>
      </c>
      <c r="C171">
        <v>3.5131194692530299</v>
      </c>
      <c r="D171">
        <v>3.5244774558863199</v>
      </c>
      <c r="E171">
        <v>3.48722539644743</v>
      </c>
      <c r="F171" s="1">
        <v>7.38884124904076E-4</v>
      </c>
      <c r="G171">
        <v>7.9594000422071008E-3</v>
      </c>
      <c r="H171">
        <v>3.1381683743981701</v>
      </c>
      <c r="I171">
        <v>3.1488197414838299</v>
      </c>
      <c r="J171">
        <v>3.18469416933767</v>
      </c>
      <c r="K171" s="1">
        <v>1.3930031288904401E-3</v>
      </c>
      <c r="L171">
        <v>1.78082739281781E-2</v>
      </c>
      <c r="M171">
        <v>0.88641599240706603</v>
      </c>
      <c r="N171">
        <v>0.88725149114290203</v>
      </c>
      <c r="O171" s="1">
        <v>0.89002055391503399</v>
      </c>
      <c r="P171" s="1">
        <v>8.3789654160364204E-6</v>
      </c>
      <c r="Q171" s="1">
        <v>1.30133118729051E-4</v>
      </c>
      <c r="R171">
        <v>0.37495109485485101</v>
      </c>
      <c r="S171">
        <v>0.37565771440248702</v>
      </c>
      <c r="T171" s="1">
        <v>0.30253122710976599</v>
      </c>
      <c r="U171" s="1">
        <v>2.26139810353819E-4</v>
      </c>
      <c r="V171">
        <v>2.4235679569998801E-3</v>
      </c>
      <c r="W171">
        <v>0.11358400759293499</v>
      </c>
      <c r="X171">
        <v>0.112748508857098</v>
      </c>
      <c r="Y171" s="1">
        <v>0.109979446084966</v>
      </c>
      <c r="Z171" s="1">
        <v>8.3789654160364593E-6</v>
      </c>
      <c r="AA171">
        <v>1.30133118729051E-4</v>
      </c>
      <c r="AB171">
        <v>0.26391882264766803</v>
      </c>
      <c r="AC171">
        <v>0.263623081351126</v>
      </c>
      <c r="AD171" s="1">
        <v>0.52476852417401798</v>
      </c>
      <c r="AE171" s="1">
        <v>9.7583338155504606E-5</v>
      </c>
      <c r="AF171">
        <v>8.6932457759285103E-4</v>
      </c>
      <c r="AG171">
        <v>0.71592305620892105</v>
      </c>
      <c r="AH171">
        <v>0.70426191814120798</v>
      </c>
      <c r="AI171">
        <v>0.47342847865502702</v>
      </c>
      <c r="AJ171">
        <v>6.89727084105671E-3</v>
      </c>
      <c r="AK171">
        <v>1.92516908959353E-2</v>
      </c>
      <c r="AL171">
        <v>0.95535259595742905</v>
      </c>
      <c r="AM171">
        <v>19.707530776932</v>
      </c>
      <c r="AN171">
        <v>-2.7307819824971902</v>
      </c>
      <c r="AO171">
        <v>0.98864624685568803</v>
      </c>
      <c r="AP171">
        <v>42</v>
      </c>
      <c r="AQ171">
        <v>0.95535259595742905</v>
      </c>
      <c r="AR171">
        <v>0.9886462468556878</v>
      </c>
      <c r="AS171">
        <v>3</v>
      </c>
      <c r="AT171">
        <v>2</v>
      </c>
      <c r="AU171">
        <v>3</v>
      </c>
      <c r="AV171">
        <v>4</v>
      </c>
      <c r="AW171">
        <v>0.9</v>
      </c>
      <c r="AX171">
        <v>0.8</v>
      </c>
      <c r="AY171">
        <v>-1</v>
      </c>
      <c r="AZ171">
        <v>3333</v>
      </c>
      <c r="BA171">
        <v>-0.11111111111111108</v>
      </c>
      <c r="BB171">
        <v>0.84248984527009296</v>
      </c>
      <c r="BC171" t="s">
        <v>213</v>
      </c>
      <c r="BD171">
        <v>9317.4699999999993</v>
      </c>
      <c r="BE171">
        <v>480704.55</v>
      </c>
      <c r="BF171">
        <v>281276.44</v>
      </c>
      <c r="BG171">
        <v>1.9382945303929408E-2</v>
      </c>
      <c r="BH171">
        <v>3.3125668114969031E-2</v>
      </c>
      <c r="BI171" t="s">
        <v>213</v>
      </c>
      <c r="BJ171" t="s">
        <v>213</v>
      </c>
      <c r="BK171" t="s">
        <v>213</v>
      </c>
      <c r="BL171" t="s">
        <v>213</v>
      </c>
      <c r="BM171" t="s">
        <v>213</v>
      </c>
      <c r="BO171">
        <v>18.3</v>
      </c>
      <c r="BP171">
        <v>15.7</v>
      </c>
      <c r="BQ171">
        <v>12.8</v>
      </c>
      <c r="BR171">
        <v>10.199999999999999</v>
      </c>
      <c r="BS171">
        <v>2.5</v>
      </c>
      <c r="BU171">
        <v>1.0660696428612291</v>
      </c>
      <c r="BV171">
        <v>1.0228878512715138</v>
      </c>
      <c r="BW171">
        <v>1.0598760289581028</v>
      </c>
      <c r="BX171">
        <v>1.0422155679491523</v>
      </c>
      <c r="BY171">
        <v>1.0058437154288835</v>
      </c>
      <c r="BZ171" t="s">
        <v>213</v>
      </c>
      <c r="CA171" t="s">
        <v>213</v>
      </c>
      <c r="CB171" t="s">
        <v>213</v>
      </c>
      <c r="CC171" t="s">
        <v>213</v>
      </c>
      <c r="CD171" t="s">
        <v>213</v>
      </c>
      <c r="CF171">
        <v>0.95312500000000011</v>
      </c>
      <c r="CG171">
        <v>0.99367088607594922</v>
      </c>
      <c r="CH171">
        <v>0.90140845070422548</v>
      </c>
      <c r="CI171">
        <v>0.94444444444444431</v>
      </c>
      <c r="CJ171">
        <v>0.8928571428571429</v>
      </c>
    </row>
    <row r="172" spans="1:88">
      <c r="A172">
        <v>9</v>
      </c>
      <c r="B172">
        <v>1729.95068497538</v>
      </c>
      <c r="C172">
        <v>3.7369272053048599</v>
      </c>
      <c r="D172">
        <v>3.7318363254794198</v>
      </c>
      <c r="E172">
        <v>3.49469359840091</v>
      </c>
      <c r="F172" s="1">
        <v>1.2860662137297301E-4</v>
      </c>
      <c r="G172" s="1">
        <v>1.4203621468369899E-4</v>
      </c>
      <c r="H172">
        <v>3.3993740011654499</v>
      </c>
      <c r="I172">
        <v>3.3971986196346</v>
      </c>
      <c r="J172">
        <v>3.2686448896251199</v>
      </c>
      <c r="K172" s="1">
        <v>1.3378866536399201E-4</v>
      </c>
      <c r="L172" s="1">
        <v>1.3167823182035699E-3</v>
      </c>
      <c r="M172">
        <v>0.90522660045161496</v>
      </c>
      <c r="N172">
        <v>0.90508358767918196</v>
      </c>
      <c r="O172" s="1">
        <v>0.89623763948724799</v>
      </c>
      <c r="P172" s="1">
        <v>7.0465620835889397E-7</v>
      </c>
      <c r="Q172" s="1">
        <v>7.3747809635723103E-6</v>
      </c>
      <c r="R172">
        <v>0.33755320413941098</v>
      </c>
      <c r="S172">
        <v>0.334637705844822</v>
      </c>
      <c r="T172">
        <v>0.22604870877578601</v>
      </c>
      <c r="U172" s="1">
        <v>1.1245041877943501E-5</v>
      </c>
      <c r="V172" s="1">
        <v>6.8465398278908798E-4</v>
      </c>
      <c r="W172">
        <v>9.4773399548384596E-2</v>
      </c>
      <c r="X172">
        <v>9.4916412320818197E-2</v>
      </c>
      <c r="Y172" s="1">
        <v>0.10376236051275201</v>
      </c>
      <c r="Z172" s="1">
        <v>7.0465620835890403E-7</v>
      </c>
      <c r="AA172" s="1">
        <v>7.3747809635723196E-6</v>
      </c>
      <c r="AB172">
        <v>6.4376236809072604E-2</v>
      </c>
      <c r="AC172">
        <v>6.6375315288269607E-2</v>
      </c>
      <c r="AD172" s="1">
        <v>0.50138675401958799</v>
      </c>
      <c r="AE172" s="1">
        <v>2.1523148006575E-5</v>
      </c>
      <c r="AF172" s="1">
        <v>4.30955769541362E-5</v>
      </c>
      <c r="AG172">
        <v>-0.31250041441501197</v>
      </c>
      <c r="AH172">
        <v>-0.32747585446567701</v>
      </c>
      <c r="AI172">
        <v>0.25278873411788599</v>
      </c>
      <c r="AJ172">
        <v>2.3142733554273498E-3</v>
      </c>
      <c r="AK172">
        <v>1.02059246613993E-2</v>
      </c>
      <c r="AL172">
        <v>0.73007437189661695</v>
      </c>
      <c r="AM172">
        <v>30598.690176116299</v>
      </c>
      <c r="AN172">
        <v>-27.561909885849101</v>
      </c>
      <c r="AO172">
        <v>0.98439263369276997</v>
      </c>
      <c r="AP172">
        <v>42</v>
      </c>
      <c r="AQ172">
        <v>0.73007437189661695</v>
      </c>
      <c r="AR172">
        <v>0.98749449705122216</v>
      </c>
      <c r="AS172">
        <v>1</v>
      </c>
      <c r="AT172">
        <v>2</v>
      </c>
      <c r="AU172">
        <v>6</v>
      </c>
      <c r="AV172">
        <v>25</v>
      </c>
      <c r="AW172">
        <v>0.78</v>
      </c>
      <c r="AX172">
        <v>0.76</v>
      </c>
      <c r="AY172">
        <v>0</v>
      </c>
      <c r="AZ172">
        <v>1111</v>
      </c>
      <c r="BA172">
        <v>-2.5641025641025664E-2</v>
      </c>
      <c r="BB172">
        <v>0.89616173048971404</v>
      </c>
      <c r="BC172">
        <v>29200</v>
      </c>
      <c r="BD172">
        <v>98805.58</v>
      </c>
      <c r="BE172">
        <v>3904073.77</v>
      </c>
      <c r="BF172">
        <v>3024244.62</v>
      </c>
      <c r="BG172">
        <v>2.5308328126187021E-2</v>
      </c>
      <c r="BH172">
        <v>3.2671160046570571E-2</v>
      </c>
      <c r="BI172">
        <v>60.13</v>
      </c>
      <c r="BJ172">
        <v>15.098000000000001</v>
      </c>
      <c r="BK172">
        <v>31.742999999999999</v>
      </c>
      <c r="BL172" t="s">
        <v>213</v>
      </c>
      <c r="BM172" t="s">
        <v>213</v>
      </c>
      <c r="BO172">
        <v>37.299999999999997</v>
      </c>
      <c r="BP172">
        <v>30.7</v>
      </c>
      <c r="BQ172">
        <v>27</v>
      </c>
      <c r="BR172">
        <v>20.3</v>
      </c>
      <c r="BS172">
        <v>5.7</v>
      </c>
      <c r="BT172">
        <v>1.1230769230769231</v>
      </c>
      <c r="BU172">
        <v>1.1706788985434164</v>
      </c>
      <c r="BV172">
        <v>1.0153597067721543</v>
      </c>
      <c r="BW172">
        <v>1.0477746961619472</v>
      </c>
      <c r="BX172">
        <v>1.1529696232136533</v>
      </c>
      <c r="BY172">
        <v>1.1173002200107272</v>
      </c>
      <c r="BZ172">
        <v>0.89988027536665682</v>
      </c>
      <c r="CA172">
        <v>0.89310854776693283</v>
      </c>
      <c r="CB172">
        <v>0.88958327494885514</v>
      </c>
      <c r="CC172" t="s">
        <v>213</v>
      </c>
      <c r="CD172" t="s">
        <v>213</v>
      </c>
      <c r="CF172">
        <v>1.0657142857142856</v>
      </c>
      <c r="CG172">
        <v>1.0809859154929577</v>
      </c>
      <c r="CH172">
        <v>1.0756972111553784</v>
      </c>
      <c r="CI172">
        <v>1.0972972972972974</v>
      </c>
      <c r="CJ172">
        <v>1.1400000000000001</v>
      </c>
    </row>
    <row r="173" spans="1:88">
      <c r="A173">
        <v>9</v>
      </c>
      <c r="B173">
        <v>268.46919744986099</v>
      </c>
      <c r="C173">
        <v>3.54707993919236</v>
      </c>
      <c r="D173">
        <v>3.5361255729360099</v>
      </c>
      <c r="E173" s="1">
        <v>3.5523695540676901</v>
      </c>
      <c r="F173" s="1">
        <v>3.5694262581133598E-4</v>
      </c>
      <c r="G173">
        <v>1.36697722482442E-2</v>
      </c>
      <c r="H173">
        <v>3.2327588938757499</v>
      </c>
      <c r="I173">
        <v>3.2174462824252199</v>
      </c>
      <c r="J173">
        <v>3.2194936143949802</v>
      </c>
      <c r="K173" s="1">
        <v>1.0863239870195099E-3</v>
      </c>
      <c r="L173">
        <v>4.7334882237881702E-2</v>
      </c>
      <c r="M173">
        <v>0.89362425756708097</v>
      </c>
      <c r="N173">
        <v>0.89248918364993901</v>
      </c>
      <c r="O173" s="1">
        <v>0.89264164430134396</v>
      </c>
      <c r="P173" s="1">
        <v>6.7085378679605197E-6</v>
      </c>
      <c r="Q173" s="1">
        <v>4.0909383427983599E-4</v>
      </c>
      <c r="R173">
        <v>0.31432104531661198</v>
      </c>
      <c r="S173">
        <v>0.31867929051078803</v>
      </c>
      <c r="T173" s="1">
        <v>0.33287593967270901</v>
      </c>
      <c r="U173" s="1">
        <v>6.6092247477565996E-4</v>
      </c>
      <c r="V173">
        <v>1.1208954832328699E-2</v>
      </c>
      <c r="W173">
        <v>0.106375742432919</v>
      </c>
      <c r="X173">
        <v>0.107510816350061</v>
      </c>
      <c r="Y173" s="1">
        <v>0.107358355698656</v>
      </c>
      <c r="Z173" s="1">
        <v>6.7085378679605401E-6</v>
      </c>
      <c r="AA173">
        <v>4.0909383427983599E-4</v>
      </c>
      <c r="AB173">
        <v>0.20912592775095801</v>
      </c>
      <c r="AC173">
        <v>0.20250207614225299</v>
      </c>
      <c r="AD173" s="1">
        <v>0.178253314739101</v>
      </c>
      <c r="AE173" s="1">
        <v>5.9495520009765702E-5</v>
      </c>
      <c r="AF173">
        <v>1.2721791757357101E-3</v>
      </c>
      <c r="AG173">
        <v>0.43401835610723</v>
      </c>
      <c r="AH173">
        <v>0.39938699785283799</v>
      </c>
      <c r="AI173">
        <v>0.257720927536569</v>
      </c>
      <c r="AJ173">
        <v>5.7621128238258398E-3</v>
      </c>
      <c r="AK173">
        <v>3.2166325693139299E-2</v>
      </c>
      <c r="AL173">
        <v>0.97853345103174605</v>
      </c>
      <c r="AM173">
        <v>5.73339992997537</v>
      </c>
      <c r="AN173">
        <v>-1.7569772834768</v>
      </c>
      <c r="AO173">
        <v>0.99279266276396505</v>
      </c>
      <c r="AP173">
        <v>43</v>
      </c>
      <c r="AQ173">
        <v>0.94</v>
      </c>
      <c r="AR173">
        <v>0.99119960875252899</v>
      </c>
      <c r="AS173">
        <v>2</v>
      </c>
      <c r="AT173">
        <v>2</v>
      </c>
      <c r="AU173">
        <v>3</v>
      </c>
      <c r="AV173">
        <v>7</v>
      </c>
      <c r="AW173">
        <v>0.9</v>
      </c>
      <c r="AX173">
        <v>0.8</v>
      </c>
      <c r="AY173">
        <v>-1</v>
      </c>
      <c r="AZ173">
        <v>3222</v>
      </c>
      <c r="BA173">
        <v>-0.11111111111111108</v>
      </c>
      <c r="BB173">
        <v>0.85063398933205803</v>
      </c>
      <c r="BC173">
        <v>20000</v>
      </c>
      <c r="BD173">
        <v>9880.27</v>
      </c>
      <c r="BE173">
        <v>608014.89</v>
      </c>
      <c r="BF173">
        <v>353698.39</v>
      </c>
      <c r="BG173">
        <v>1.6250046113179893E-2</v>
      </c>
      <c r="BH173">
        <v>2.7934167299998171E-2</v>
      </c>
      <c r="BI173">
        <v>3.39</v>
      </c>
      <c r="BJ173">
        <v>5.5670000000000002</v>
      </c>
      <c r="BK173">
        <v>11.782999999999999</v>
      </c>
      <c r="BL173" t="s">
        <v>213</v>
      </c>
      <c r="BM173" t="s">
        <v>213</v>
      </c>
      <c r="BO173">
        <v>26</v>
      </c>
      <c r="BP173">
        <v>22.7</v>
      </c>
      <c r="BQ173">
        <v>17.8</v>
      </c>
      <c r="BR173">
        <v>14.5</v>
      </c>
      <c r="BS173">
        <v>3.4</v>
      </c>
      <c r="BT173">
        <v>1.0695187165775402</v>
      </c>
      <c r="BU173">
        <v>1.1156998849324784</v>
      </c>
      <c r="BV173">
        <v>1.0270155048855181</v>
      </c>
      <c r="BW173">
        <v>1.0958023083086204</v>
      </c>
      <c r="BX173">
        <v>1.086351549343791</v>
      </c>
      <c r="BY173">
        <v>1.0181579984573768</v>
      </c>
      <c r="BZ173">
        <v>0.48917748917748921</v>
      </c>
      <c r="CA173">
        <v>0.48236721254657311</v>
      </c>
      <c r="CB173">
        <v>0.48338529701345584</v>
      </c>
      <c r="CC173" t="s">
        <v>213</v>
      </c>
      <c r="CD173" t="s">
        <v>213</v>
      </c>
      <c r="CF173">
        <v>1.0970464135021096</v>
      </c>
      <c r="CG173">
        <v>1.1293532338308456</v>
      </c>
      <c r="CH173">
        <v>1.0595238095238095</v>
      </c>
      <c r="CI173">
        <v>1.0984848484848486</v>
      </c>
      <c r="CJ173">
        <v>0.94444444444444442</v>
      </c>
    </row>
    <row r="174" spans="1:88">
      <c r="A174">
        <v>10</v>
      </c>
      <c r="B174">
        <v>1239.84211399176</v>
      </c>
      <c r="C174">
        <v>3.7555189195121801</v>
      </c>
      <c r="D174">
        <v>3.7570332278794401</v>
      </c>
      <c r="E174">
        <v>3.7440835838419702</v>
      </c>
      <c r="F174" s="1">
        <v>7.3132527381128802E-5</v>
      </c>
      <c r="G174" s="1">
        <v>1.67996154407713E-4</v>
      </c>
      <c r="H174">
        <v>3.47462370641952</v>
      </c>
      <c r="I174">
        <v>3.4664457648280602</v>
      </c>
      <c r="J174">
        <v>3.4513572830164798</v>
      </c>
      <c r="K174" s="1">
        <v>2.2113322296281199E-4</v>
      </c>
      <c r="L174" s="1">
        <v>5.3882205372187103E-4</v>
      </c>
      <c r="M174">
        <v>0.910043191159287</v>
      </c>
      <c r="N174">
        <v>0.90953182146031797</v>
      </c>
      <c r="O174" s="1">
        <v>0.90858069147535203</v>
      </c>
      <c r="P174" s="1">
        <v>1.2292496293816201E-6</v>
      </c>
      <c r="Q174" s="1">
        <v>3.0588072948283502E-6</v>
      </c>
      <c r="R174">
        <v>0.28089521309265703</v>
      </c>
      <c r="S174">
        <v>0.290587463051385</v>
      </c>
      <c r="T174">
        <v>0.292726300825497</v>
      </c>
      <c r="U174" s="1">
        <v>5.4062037791468202E-5</v>
      </c>
      <c r="V174" s="1">
        <v>3.1477072361198199E-4</v>
      </c>
      <c r="W174">
        <v>8.9956808840712693E-2</v>
      </c>
      <c r="X174">
        <v>9.0468178539682503E-2</v>
      </c>
      <c r="Y174" s="1">
        <v>9.1419308524648205E-2</v>
      </c>
      <c r="Z174" s="1">
        <v>1.22924962938164E-6</v>
      </c>
      <c r="AA174" s="1">
        <v>3.05880729482839E-6</v>
      </c>
      <c r="AB174">
        <v>6.9754974486534699E-2</v>
      </c>
      <c r="AC174">
        <v>7.4645183087262298E-2</v>
      </c>
      <c r="AD174" s="1">
        <v>8.4279602704668596E-2</v>
      </c>
      <c r="AE174" s="1">
        <v>6.7422915438143596E-6</v>
      </c>
      <c r="AF174" s="1">
        <v>2.5289103012778701E-5</v>
      </c>
      <c r="AG174">
        <v>-1.03030425323021</v>
      </c>
      <c r="AH174">
        <v>-1.04747698696471</v>
      </c>
      <c r="AI174">
        <v>-1.0304089045115701</v>
      </c>
      <c r="AJ174">
        <v>2.1652037569612598E-3</v>
      </c>
      <c r="AK174">
        <v>5.7187851638821098E-3</v>
      </c>
      <c r="AL174">
        <v>0.95503854663880505</v>
      </c>
      <c r="AM174">
        <v>449.77834382320901</v>
      </c>
      <c r="AN174">
        <v>-7.5283071423375398</v>
      </c>
      <c r="AO174">
        <v>0.99426605513089406</v>
      </c>
      <c r="AP174">
        <v>43</v>
      </c>
      <c r="AQ174">
        <v>0.95503854663880505</v>
      </c>
      <c r="AR174">
        <v>0.99426605513089417</v>
      </c>
      <c r="AS174">
        <v>1</v>
      </c>
      <c r="AT174">
        <v>3</v>
      </c>
      <c r="AU174">
        <v>4</v>
      </c>
      <c r="AV174">
        <v>8</v>
      </c>
      <c r="AW174">
        <v>0.94</v>
      </c>
      <c r="AX174">
        <v>1.1200000000000001</v>
      </c>
      <c r="AY174">
        <v>2</v>
      </c>
      <c r="AZ174">
        <v>1111</v>
      </c>
      <c r="BA174">
        <v>0.19148936170212785</v>
      </c>
      <c r="BB174">
        <v>0.90062025533150003</v>
      </c>
      <c r="BC174">
        <v>25300</v>
      </c>
      <c r="BD174">
        <v>41667.019999999997</v>
      </c>
      <c r="BE174" t="s">
        <v>213</v>
      </c>
      <c r="BF174" t="s">
        <v>213</v>
      </c>
      <c r="BG174" t="s">
        <v>213</v>
      </c>
      <c r="BH174" t="s">
        <v>213</v>
      </c>
      <c r="BI174">
        <v>115.84</v>
      </c>
      <c r="BJ174">
        <v>40.325000000000003</v>
      </c>
      <c r="BK174">
        <v>88.8</v>
      </c>
      <c r="BL174">
        <v>947.125</v>
      </c>
      <c r="BM174">
        <v>329.7</v>
      </c>
      <c r="BN174">
        <v>0.12230698165500858</v>
      </c>
      <c r="BO174">
        <v>42.1</v>
      </c>
      <c r="BP174">
        <v>29.8</v>
      </c>
      <c r="BQ174">
        <v>33.6</v>
      </c>
      <c r="BR174">
        <v>21.4</v>
      </c>
      <c r="BS174">
        <v>6.2</v>
      </c>
      <c r="BT174">
        <v>1.1048034934497817</v>
      </c>
      <c r="BU174">
        <v>1.1646259332417852</v>
      </c>
      <c r="BV174" t="s">
        <v>213</v>
      </c>
      <c r="BW174" t="s">
        <v>213</v>
      </c>
      <c r="BX174" t="s">
        <v>213</v>
      </c>
      <c r="BY174" t="s">
        <v>213</v>
      </c>
      <c r="BZ174">
        <v>1.1893223819301848</v>
      </c>
      <c r="CA174">
        <v>1.1762046435655118</v>
      </c>
      <c r="CB174">
        <v>1.1902368410470867</v>
      </c>
      <c r="CC174" t="s">
        <v>213</v>
      </c>
      <c r="CD174" t="s">
        <v>213</v>
      </c>
      <c r="CF174">
        <v>1</v>
      </c>
      <c r="CG174">
        <v>1.0136054421768708</v>
      </c>
      <c r="CH174">
        <v>1.024390243902439</v>
      </c>
      <c r="CI174">
        <v>1.0646766169154227</v>
      </c>
      <c r="CJ174">
        <v>0.96875</v>
      </c>
    </row>
    <row r="175" spans="1:88">
      <c r="A175">
        <v>10</v>
      </c>
      <c r="B175">
        <v>463.15683216807702</v>
      </c>
      <c r="C175">
        <v>3.2421894841125698</v>
      </c>
      <c r="D175">
        <v>3.2806522444214199</v>
      </c>
      <c r="E175">
        <v>3.2679885206713299</v>
      </c>
      <c r="F175" s="1">
        <v>3.8431872356725399E-4</v>
      </c>
      <c r="G175" s="1">
        <v>1.2880263221123199E-3</v>
      </c>
      <c r="H175">
        <v>2.7430477863990199</v>
      </c>
      <c r="I175">
        <v>2.7984784015491999</v>
      </c>
      <c r="J175">
        <v>2.7606239486938602</v>
      </c>
      <c r="K175" s="1">
        <v>1.2085289780641799E-3</v>
      </c>
      <c r="L175">
        <v>3.4267118982551502E-3</v>
      </c>
      <c r="M175">
        <v>0.85063104702382897</v>
      </c>
      <c r="N175">
        <v>0.85626118541169005</v>
      </c>
      <c r="O175" s="1">
        <v>0.852439749202347</v>
      </c>
      <c r="P175" s="1">
        <v>1.30693969563209E-5</v>
      </c>
      <c r="Q175" s="1">
        <v>3.6751356821585999E-5</v>
      </c>
      <c r="R175">
        <v>0.49914169771354799</v>
      </c>
      <c r="S175">
        <v>0.48217384287221698</v>
      </c>
      <c r="T175">
        <v>0.50736457197747298</v>
      </c>
      <c r="U175" s="1">
        <v>3.3775790545000002E-4</v>
      </c>
      <c r="V175" s="1">
        <v>9.3090559793430102E-4</v>
      </c>
      <c r="W175">
        <v>0.149368952976171</v>
      </c>
      <c r="X175">
        <v>0.14373881458831</v>
      </c>
      <c r="Y175" s="1">
        <v>0.147560250797653</v>
      </c>
      <c r="Z175" s="1">
        <v>1.30693969563209E-5</v>
      </c>
      <c r="AA175" s="1">
        <v>3.6751356821585999E-5</v>
      </c>
      <c r="AB175">
        <v>0.58166776327832603</v>
      </c>
      <c r="AC175">
        <v>0.56734567964038396</v>
      </c>
      <c r="AD175" s="1">
        <v>0.56868857271848505</v>
      </c>
      <c r="AE175" s="1">
        <v>3.6681123444718101E-5</v>
      </c>
      <c r="AF175" s="1">
        <v>9.9543332007235295E-5</v>
      </c>
      <c r="AG175">
        <v>1</v>
      </c>
      <c r="AH175">
        <v>0.85194028139184297</v>
      </c>
      <c r="AI175">
        <v>0.86444950078487703</v>
      </c>
      <c r="AJ175">
        <v>6.7174706564755802E-3</v>
      </c>
      <c r="AK175">
        <v>2.6996414850048198E-2</v>
      </c>
      <c r="AL175">
        <v>0.99407297224188595</v>
      </c>
      <c r="AM175">
        <v>3.6206943341421902</v>
      </c>
      <c r="AN175">
        <v>-2.6909828442939898</v>
      </c>
      <c r="AO175">
        <v>0.99407297224188595</v>
      </c>
      <c r="AP175">
        <v>40</v>
      </c>
      <c r="AQ175">
        <v>0.96</v>
      </c>
      <c r="AR175">
        <v>0.98648482973218798</v>
      </c>
      <c r="AS175">
        <v>3</v>
      </c>
      <c r="AT175">
        <v>3</v>
      </c>
      <c r="AU175">
        <v>4</v>
      </c>
      <c r="AV175">
        <v>3</v>
      </c>
      <c r="AW175">
        <v>0.98</v>
      </c>
      <c r="AX175">
        <v>1.08</v>
      </c>
      <c r="AY175">
        <v>0</v>
      </c>
      <c r="AZ175">
        <v>3333</v>
      </c>
      <c r="BA175">
        <v>0.10204081632653071</v>
      </c>
      <c r="BB175">
        <v>0.77751745726629296</v>
      </c>
      <c r="BC175">
        <v>14200</v>
      </c>
      <c r="BD175">
        <v>8867.23</v>
      </c>
      <c r="BE175" t="s">
        <v>213</v>
      </c>
      <c r="BF175" t="s">
        <v>213</v>
      </c>
      <c r="BG175" t="s">
        <v>213</v>
      </c>
      <c r="BH175" t="s">
        <v>213</v>
      </c>
      <c r="BI175">
        <v>8.83</v>
      </c>
      <c r="BJ175">
        <v>7.9729999999999999</v>
      </c>
      <c r="BK175">
        <v>18.087</v>
      </c>
      <c r="BL175">
        <v>77.058999999999997</v>
      </c>
      <c r="BM175">
        <v>69.599999999999994</v>
      </c>
      <c r="BN175">
        <v>0.11458752384536525</v>
      </c>
      <c r="BO175">
        <v>25.5</v>
      </c>
      <c r="BP175">
        <v>15.7</v>
      </c>
      <c r="BQ175">
        <v>19.899999999999999</v>
      </c>
      <c r="BR175">
        <v>10.1</v>
      </c>
      <c r="BS175">
        <v>2.8</v>
      </c>
      <c r="BT175">
        <v>1.0597014925373134</v>
      </c>
      <c r="BU175">
        <v>1.0978112437617538</v>
      </c>
      <c r="BV175" t="s">
        <v>213</v>
      </c>
      <c r="BW175" t="s">
        <v>213</v>
      </c>
      <c r="BX175" t="s">
        <v>213</v>
      </c>
      <c r="BY175" t="s">
        <v>213</v>
      </c>
      <c r="BZ175">
        <v>1.7046332046332047</v>
      </c>
      <c r="CA175">
        <v>1.7098434484237615</v>
      </c>
      <c r="CB175">
        <v>1.7116494747799753</v>
      </c>
      <c r="CC175" t="s">
        <v>213</v>
      </c>
      <c r="CD175" t="s">
        <v>213</v>
      </c>
      <c r="CF175">
        <v>1.0450819672131149</v>
      </c>
      <c r="CG175">
        <v>1.0979020979020977</v>
      </c>
      <c r="CH175">
        <v>1.0257731958762886</v>
      </c>
      <c r="CI175">
        <v>1.086021505376344</v>
      </c>
      <c r="CJ175">
        <v>1</v>
      </c>
    </row>
    <row r="176" spans="1:88">
      <c r="A176">
        <v>10</v>
      </c>
      <c r="B176">
        <v>427.66633846705099</v>
      </c>
      <c r="C176">
        <v>3.2366236216185502</v>
      </c>
      <c r="D176">
        <v>3.2529493521741699</v>
      </c>
      <c r="E176">
        <v>3.2579450282010098</v>
      </c>
      <c r="F176" s="1">
        <v>2.7164751831848402E-4</v>
      </c>
      <c r="G176" s="1">
        <v>3.1811908201658E-4</v>
      </c>
      <c r="H176">
        <v>2.7556939046685298</v>
      </c>
      <c r="I176">
        <v>2.8211173828879299</v>
      </c>
      <c r="J176">
        <v>2.8214441874449401</v>
      </c>
      <c r="K176" s="1">
        <v>9.0024958085148301E-4</v>
      </c>
      <c r="L176">
        <v>2.89286852954452E-3</v>
      </c>
      <c r="M176">
        <v>0.85193463695350902</v>
      </c>
      <c r="N176">
        <v>0.85849915072557004</v>
      </c>
      <c r="O176" s="1">
        <v>0.85853120038531605</v>
      </c>
      <c r="P176" s="1">
        <v>8.8914336760680505E-6</v>
      </c>
      <c r="Q176" s="1">
        <v>3.0553517643410202E-5</v>
      </c>
      <c r="R176">
        <v>0.48092971695002301</v>
      </c>
      <c r="S176">
        <v>0.43183196928623602</v>
      </c>
      <c r="T176">
        <v>0.43650084075607298</v>
      </c>
      <c r="U176" s="1">
        <v>3.0195493447029401E-4</v>
      </c>
      <c r="V176">
        <v>1.79373069888087E-3</v>
      </c>
      <c r="W176">
        <v>0.14806536304649101</v>
      </c>
      <c r="X176">
        <v>0.14150084927442999</v>
      </c>
      <c r="Y176" s="1">
        <v>0.141468799614684</v>
      </c>
      <c r="Z176" s="1">
        <v>8.8914336760679997E-6</v>
      </c>
      <c r="AA176" s="1">
        <v>3.0553517643410101E-5</v>
      </c>
      <c r="AB176">
        <v>0.58063864497945505</v>
      </c>
      <c r="AC176">
        <v>0.57557174080099105</v>
      </c>
      <c r="AD176">
        <v>0.57617455108798399</v>
      </c>
      <c r="AE176" s="1">
        <v>2.54993014795664E-5</v>
      </c>
      <c r="AF176" s="1">
        <v>2.3275484487694799E-5</v>
      </c>
      <c r="AG176">
        <v>0.982625787725116</v>
      </c>
      <c r="AH176">
        <v>1</v>
      </c>
      <c r="AI176">
        <v>1</v>
      </c>
      <c r="AJ176">
        <v>6.8680842785102001E-3</v>
      </c>
      <c r="AK176">
        <v>5.2173204471320104E-3</v>
      </c>
      <c r="AL176">
        <v>0.92326423535483004</v>
      </c>
      <c r="AM176">
        <v>141.06227425050901</v>
      </c>
      <c r="AN176">
        <v>-3.20271125478261</v>
      </c>
      <c r="AO176">
        <v>0.99276811262306597</v>
      </c>
      <c r="AP176">
        <v>40</v>
      </c>
      <c r="AQ176">
        <v>0.92326423535483004</v>
      </c>
      <c r="AR176">
        <v>0.99116814239460849</v>
      </c>
      <c r="AS176">
        <v>3</v>
      </c>
      <c r="AT176">
        <v>3</v>
      </c>
      <c r="AU176">
        <v>4</v>
      </c>
      <c r="AV176">
        <v>9</v>
      </c>
      <c r="AW176">
        <v>0.99</v>
      </c>
      <c r="AX176">
        <v>1.06</v>
      </c>
      <c r="AY176">
        <v>0</v>
      </c>
      <c r="AZ176">
        <v>3332</v>
      </c>
      <c r="BA176">
        <v>7.0707070707070774E-2</v>
      </c>
      <c r="BB176">
        <v>0.77618269405302398</v>
      </c>
      <c r="BC176">
        <v>15000</v>
      </c>
      <c r="BD176">
        <v>8448.85</v>
      </c>
      <c r="BE176" t="s">
        <v>213</v>
      </c>
      <c r="BF176" t="s">
        <v>213</v>
      </c>
      <c r="BG176" t="s">
        <v>213</v>
      </c>
      <c r="BH176" t="s">
        <v>213</v>
      </c>
      <c r="BI176">
        <v>8.93</v>
      </c>
      <c r="BJ176">
        <v>8.9359999999999999</v>
      </c>
      <c r="BK176">
        <v>19.709</v>
      </c>
      <c r="BL176">
        <v>88.406000000000006</v>
      </c>
      <c r="BM176">
        <v>88.5</v>
      </c>
      <c r="BN176">
        <v>0.10101124358075243</v>
      </c>
      <c r="BO176">
        <v>24.9</v>
      </c>
      <c r="BP176">
        <v>15.6</v>
      </c>
      <c r="BQ176">
        <v>20.5</v>
      </c>
      <c r="BR176">
        <v>11.2</v>
      </c>
      <c r="BS176">
        <v>2.9</v>
      </c>
      <c r="BT176">
        <v>1.056338028169014</v>
      </c>
      <c r="BU176">
        <v>1.1033373642187962</v>
      </c>
      <c r="BV176" t="s">
        <v>213</v>
      </c>
      <c r="BW176" t="s">
        <v>213</v>
      </c>
      <c r="BX176" t="s">
        <v>213</v>
      </c>
      <c r="BY176" t="s">
        <v>213</v>
      </c>
      <c r="BZ176">
        <v>3.3698113207547169</v>
      </c>
      <c r="CA176">
        <v>3.3733484333710835</v>
      </c>
      <c r="CB176">
        <v>3.3638846219491381</v>
      </c>
      <c r="CC176" t="s">
        <v>213</v>
      </c>
      <c r="CD176" t="s">
        <v>213</v>
      </c>
      <c r="CF176">
        <v>1.0550847457627117</v>
      </c>
      <c r="CG176">
        <v>1.0263157894736843</v>
      </c>
      <c r="CH176">
        <v>1.1081081081081081</v>
      </c>
      <c r="CI176">
        <v>1.1089108910891088</v>
      </c>
      <c r="CJ176">
        <v>1.1599999999999999</v>
      </c>
    </row>
    <row r="177" spans="1:88">
      <c r="A177">
        <v>10</v>
      </c>
      <c r="B177">
        <v>344.667480774718</v>
      </c>
      <c r="C177">
        <v>3.6689999364982899</v>
      </c>
      <c r="D177">
        <v>3.6613748156839598</v>
      </c>
      <c r="E177">
        <v>3.6253753082590698</v>
      </c>
      <c r="F177" s="1">
        <v>1.0705898396179299E-3</v>
      </c>
      <c r="G177" s="1">
        <v>1.09740205621186E-3</v>
      </c>
      <c r="H177">
        <v>3.3252162469027602</v>
      </c>
      <c r="I177">
        <v>3.2923851639358301</v>
      </c>
      <c r="J177">
        <v>3.2549013823850901</v>
      </c>
      <c r="K177">
        <v>2.28193513975559E-3</v>
      </c>
      <c r="L177">
        <v>2.7811834464206899E-3</v>
      </c>
      <c r="M177">
        <v>0.90022765779553804</v>
      </c>
      <c r="N177">
        <v>0.89793112961599197</v>
      </c>
      <c r="O177" s="1">
        <v>0.89524444768605405</v>
      </c>
      <c r="P177" s="1">
        <v>1.31749628466524E-5</v>
      </c>
      <c r="Q177" s="1">
        <v>1.6669739773994002E-5</v>
      </c>
      <c r="R177">
        <v>0.34378368959553002</v>
      </c>
      <c r="S177">
        <v>0.36898965174813497</v>
      </c>
      <c r="T177">
        <v>0.37047392587397998</v>
      </c>
      <c r="U177" s="1">
        <v>2.64822929621948E-4</v>
      </c>
      <c r="V177" s="1">
        <v>6.37086394897918E-4</v>
      </c>
      <c r="W177">
        <v>9.9772342204462003E-2</v>
      </c>
      <c r="X177">
        <v>0.102068870384008</v>
      </c>
      <c r="Y177" s="1">
        <v>0.104755552313946</v>
      </c>
      <c r="Z177" s="1">
        <v>1.31749628466525E-5</v>
      </c>
      <c r="AA177" s="1">
        <v>1.6669739773994002E-5</v>
      </c>
      <c r="AB177">
        <v>0.25015511722660899</v>
      </c>
      <c r="AC177">
        <v>0.24576160064048799</v>
      </c>
      <c r="AD177" s="1">
        <v>0.25814884086773199</v>
      </c>
      <c r="AE177" s="1">
        <v>1.7620155924665001E-4</v>
      </c>
      <c r="AF177">
        <v>1.6457727533047899E-4</v>
      </c>
      <c r="AG177">
        <v>0.74680394158006302</v>
      </c>
      <c r="AH177">
        <v>0.81299655646716895</v>
      </c>
      <c r="AI177">
        <v>0.92576568128617698</v>
      </c>
      <c r="AJ177">
        <v>7.3002763837608897E-2</v>
      </c>
      <c r="AK177">
        <v>6.7989792186314998E-2</v>
      </c>
      <c r="AL177">
        <v>0.94236043116637802</v>
      </c>
      <c r="AM177">
        <v>50.863551248009003</v>
      </c>
      <c r="AN177">
        <v>-2.8472414548471998</v>
      </c>
      <c r="AO177">
        <v>0.99155479787892298</v>
      </c>
      <c r="AP177">
        <v>50</v>
      </c>
      <c r="AQ177">
        <v>0.94236043116637802</v>
      </c>
      <c r="AR177">
        <v>0.99155479787892287</v>
      </c>
      <c r="AS177">
        <v>3</v>
      </c>
      <c r="AT177">
        <v>3</v>
      </c>
      <c r="AU177">
        <v>7</v>
      </c>
      <c r="AV177">
        <v>7</v>
      </c>
      <c r="AW177">
        <v>1.02</v>
      </c>
      <c r="AX177">
        <v>1.1000000000000001</v>
      </c>
      <c r="AY177">
        <v>0</v>
      </c>
      <c r="AZ177">
        <v>3333</v>
      </c>
      <c r="BA177">
        <v>7.8431372549019676E-2</v>
      </c>
      <c r="BB177">
        <v>0.87987192460997199</v>
      </c>
      <c r="BC177">
        <v>10400</v>
      </c>
      <c r="BD177">
        <v>5622.11</v>
      </c>
      <c r="BE177" t="s">
        <v>213</v>
      </c>
      <c r="BF177" t="s">
        <v>213</v>
      </c>
      <c r="BG177" t="s">
        <v>213</v>
      </c>
      <c r="BH177" t="s">
        <v>213</v>
      </c>
      <c r="BI177">
        <v>11.7</v>
      </c>
      <c r="BJ177">
        <v>12.090999999999999</v>
      </c>
      <c r="BK177">
        <v>31.587</v>
      </c>
      <c r="BL177">
        <v>36.223999999999997</v>
      </c>
      <c r="BM177">
        <v>37.4</v>
      </c>
      <c r="BN177">
        <v>0.32299028268551239</v>
      </c>
      <c r="BO177">
        <v>25.7</v>
      </c>
      <c r="BP177">
        <v>16.100000000000001</v>
      </c>
      <c r="BQ177">
        <v>20.8</v>
      </c>
      <c r="BR177">
        <v>11.1</v>
      </c>
      <c r="BS177">
        <v>3.1</v>
      </c>
      <c r="BT177">
        <v>1.0505050505050506</v>
      </c>
      <c r="BU177">
        <v>1.0791971636596775</v>
      </c>
      <c r="BV177" t="s">
        <v>213</v>
      </c>
      <c r="BW177" t="s">
        <v>213</v>
      </c>
      <c r="BX177" t="s">
        <v>213</v>
      </c>
      <c r="BY177" t="s">
        <v>213</v>
      </c>
      <c r="BZ177">
        <v>5.1091703056768552</v>
      </c>
      <c r="CA177">
        <v>5.1604780196329489</v>
      </c>
      <c r="CB177">
        <v>5.3464793500338521</v>
      </c>
      <c r="CC177" t="s">
        <v>213</v>
      </c>
      <c r="CD177" t="s">
        <v>213</v>
      </c>
      <c r="CF177">
        <v>0.95539033457249078</v>
      </c>
      <c r="CG177">
        <v>1</v>
      </c>
      <c r="CH177">
        <v>0.96296296296296291</v>
      </c>
      <c r="CI177">
        <v>1.0277777777777777</v>
      </c>
      <c r="CJ177">
        <v>1.1481481481481481</v>
      </c>
    </row>
    <row r="178" spans="1:88">
      <c r="A178">
        <v>10</v>
      </c>
      <c r="B178">
        <v>420.97596119343001</v>
      </c>
      <c r="C178">
        <v>3.3622275401385702</v>
      </c>
      <c r="D178">
        <v>3.3631569927048401</v>
      </c>
      <c r="E178">
        <v>3.3518584963805198</v>
      </c>
      <c r="F178" s="1">
        <v>3.65959814752655E-4</v>
      </c>
      <c r="G178" s="1">
        <v>4.3372973230647798E-4</v>
      </c>
      <c r="H178">
        <v>3.0156577402738498</v>
      </c>
      <c r="I178">
        <v>3.0106414126485901</v>
      </c>
      <c r="J178">
        <v>2.9928654634792702</v>
      </c>
      <c r="K178" s="1">
        <v>1.3217078854558799E-3</v>
      </c>
      <c r="L178">
        <v>2.25852410211505E-3</v>
      </c>
      <c r="M178">
        <v>0.87634930449027304</v>
      </c>
      <c r="N178">
        <v>0.87591861609584698</v>
      </c>
      <c r="O178" s="1">
        <v>0.87438030850349602</v>
      </c>
      <c r="P178" s="1">
        <v>9.4139562410206498E-6</v>
      </c>
      <c r="Q178" s="1">
        <v>1.68203277620519E-5</v>
      </c>
      <c r="R178">
        <v>0.34656979986471798</v>
      </c>
      <c r="S178">
        <v>0.352515580056252</v>
      </c>
      <c r="T178">
        <v>0.358993032901259</v>
      </c>
      <c r="U178" s="1">
        <v>3.4406477273840299E-4</v>
      </c>
      <c r="V178" s="1">
        <v>1.15306600829696E-3</v>
      </c>
      <c r="W178">
        <v>0.123650695509727</v>
      </c>
      <c r="X178">
        <v>0.12408138390415301</v>
      </c>
      <c r="Y178" s="1">
        <v>0.12561969149650401</v>
      </c>
      <c r="Z178" s="1">
        <v>9.4139562410205498E-6</v>
      </c>
      <c r="AA178" s="1">
        <v>1.68203277620519E-5</v>
      </c>
      <c r="AB178">
        <v>0.54758114587462303</v>
      </c>
      <c r="AC178">
        <v>0.54742031067699404</v>
      </c>
      <c r="AD178" s="1">
        <v>0.55084574446318102</v>
      </c>
      <c r="AE178" s="1">
        <v>3.1091863424555998E-5</v>
      </c>
      <c r="AF178" s="1">
        <v>6.0205905860781098E-5</v>
      </c>
      <c r="AG178">
        <v>0.42452862109800399</v>
      </c>
      <c r="AH178">
        <v>0.493306366048335</v>
      </c>
      <c r="AI178">
        <v>0.54136490742422005</v>
      </c>
      <c r="AJ178">
        <v>5.5568829152999903E-3</v>
      </c>
      <c r="AK178">
        <v>2.1392669288791199E-2</v>
      </c>
      <c r="AL178">
        <v>0.95424813420967103</v>
      </c>
      <c r="AM178">
        <v>52.812843932123101</v>
      </c>
      <c r="AN178">
        <v>-2.7294833864322601</v>
      </c>
      <c r="AO178">
        <v>0.99333210932806204</v>
      </c>
      <c r="AP178">
        <v>40</v>
      </c>
      <c r="AQ178">
        <v>0.95424813420967103</v>
      </c>
      <c r="AR178">
        <v>0.99333210932806226</v>
      </c>
      <c r="AS178">
        <v>3</v>
      </c>
      <c r="AT178">
        <v>3</v>
      </c>
      <c r="AU178">
        <v>7</v>
      </c>
      <c r="AV178">
        <v>7</v>
      </c>
      <c r="AW178">
        <v>0.99</v>
      </c>
      <c r="AX178">
        <v>1.1399999999999999</v>
      </c>
      <c r="AY178">
        <v>0</v>
      </c>
      <c r="AZ178">
        <v>3333</v>
      </c>
      <c r="BA178">
        <v>0.15151515151515144</v>
      </c>
      <c r="BB178">
        <v>0.80630407956393102</v>
      </c>
      <c r="BC178">
        <v>9800</v>
      </c>
      <c r="BD178">
        <v>6881.77</v>
      </c>
      <c r="BE178" t="s">
        <v>213</v>
      </c>
      <c r="BF178" t="s">
        <v>213</v>
      </c>
      <c r="BG178" t="s">
        <v>213</v>
      </c>
      <c r="BH178" t="s">
        <v>213</v>
      </c>
      <c r="BI178">
        <v>14.73</v>
      </c>
      <c r="BJ178">
        <v>11.77</v>
      </c>
      <c r="BK178">
        <v>30.687999999999999</v>
      </c>
      <c r="BL178">
        <v>49.951000000000001</v>
      </c>
      <c r="BM178">
        <v>39.9</v>
      </c>
      <c r="BN178">
        <v>0.29488899121138717</v>
      </c>
      <c r="BO178">
        <v>25</v>
      </c>
      <c r="BP178">
        <v>15.9</v>
      </c>
      <c r="BQ178">
        <v>19.8</v>
      </c>
      <c r="BR178">
        <v>10.6</v>
      </c>
      <c r="BS178">
        <v>2.7</v>
      </c>
      <c r="BT178">
        <v>1.0425531914893618</v>
      </c>
      <c r="BU178">
        <v>1.0645149813603108</v>
      </c>
      <c r="BV178" t="s">
        <v>213</v>
      </c>
      <c r="BW178" t="s">
        <v>213</v>
      </c>
      <c r="BX178" t="s">
        <v>213</v>
      </c>
      <c r="BY178" t="s">
        <v>213</v>
      </c>
      <c r="BZ178">
        <v>4.4367469879518078</v>
      </c>
      <c r="CA178">
        <v>4.5061255742725876</v>
      </c>
      <c r="CB178">
        <v>4.3289603611228662</v>
      </c>
      <c r="CC178" t="s">
        <v>213</v>
      </c>
      <c r="CD178" t="s">
        <v>213</v>
      </c>
      <c r="CF178">
        <v>0.93632958801498134</v>
      </c>
      <c r="CG178">
        <v>0.9695121951219513</v>
      </c>
      <c r="CH178">
        <v>0.90825688073394495</v>
      </c>
      <c r="CI178">
        <v>0.92173913043478262</v>
      </c>
      <c r="CJ178">
        <v>0.93103448275862077</v>
      </c>
    </row>
    <row r="179" spans="1:88">
      <c r="A179">
        <v>10</v>
      </c>
      <c r="B179">
        <v>523.561595582922</v>
      </c>
      <c r="C179">
        <v>3.4034317481338001</v>
      </c>
      <c r="D179">
        <v>3.4257867805489401</v>
      </c>
      <c r="E179" s="1">
        <v>3.4196705497925302</v>
      </c>
      <c r="F179" s="1">
        <v>2.18573255049434E-4</v>
      </c>
      <c r="G179" s="1">
        <v>1.6018545961698301E-3</v>
      </c>
      <c r="H179">
        <v>3.10567628977457</v>
      </c>
      <c r="I179">
        <v>3.1213678074686699</v>
      </c>
      <c r="J179">
        <v>3.1262310805630902</v>
      </c>
      <c r="K179" s="1">
        <v>6.3099760034294496E-4</v>
      </c>
      <c r="L179">
        <v>5.1532551145783596E-3</v>
      </c>
      <c r="M179">
        <v>0.88382885229657504</v>
      </c>
      <c r="N179">
        <v>0.88508554479834101</v>
      </c>
      <c r="O179" s="1">
        <v>0.88547226511742905</v>
      </c>
      <c r="P179" s="1">
        <v>3.9867058015576802E-6</v>
      </c>
      <c r="Q179" s="1">
        <v>3.5903373303780301E-5</v>
      </c>
      <c r="R179">
        <v>0.29775545835923101</v>
      </c>
      <c r="S179">
        <v>0.30441897308027499</v>
      </c>
      <c r="T179">
        <v>0.29343946922943398</v>
      </c>
      <c r="U179" s="1">
        <v>1.67735986232891E-4</v>
      </c>
      <c r="V179" s="1">
        <v>1.2101265686811E-3</v>
      </c>
      <c r="W179">
        <v>0.116171147703425</v>
      </c>
      <c r="X179">
        <v>0.11491445520165899</v>
      </c>
      <c r="Y179" s="1">
        <v>0.11452773488257099</v>
      </c>
      <c r="Z179" s="1">
        <v>3.9867058015576599E-6</v>
      </c>
      <c r="AA179" s="1">
        <v>3.59033733037802E-5</v>
      </c>
      <c r="AB179">
        <v>0.53731618146669702</v>
      </c>
      <c r="AC179">
        <v>0.531039203184132</v>
      </c>
      <c r="AD179" s="1">
        <v>0.53072940572791905</v>
      </c>
      <c r="AE179" s="1">
        <v>4.0554952810543299E-5</v>
      </c>
      <c r="AF179">
        <v>1.9156667402859799E-4</v>
      </c>
      <c r="AG179">
        <v>0.25122913666257002</v>
      </c>
      <c r="AH179">
        <v>0.19846511474593201</v>
      </c>
      <c r="AI179">
        <v>0.17711328614576299</v>
      </c>
      <c r="AJ179">
        <v>7.6297457132727901E-3</v>
      </c>
      <c r="AK179">
        <v>6.73477506865231E-2</v>
      </c>
      <c r="AL179">
        <v>0.95051627244033798</v>
      </c>
      <c r="AM179">
        <v>84.7954890186071</v>
      </c>
      <c r="AN179">
        <v>-3.63076796229688</v>
      </c>
      <c r="AO179">
        <v>0.99277621823115803</v>
      </c>
      <c r="AP179">
        <v>40</v>
      </c>
      <c r="AQ179">
        <v>0.95051627244033798</v>
      </c>
      <c r="AR179">
        <v>0.99277621823115747</v>
      </c>
      <c r="AS179">
        <v>3</v>
      </c>
      <c r="AT179">
        <v>3</v>
      </c>
      <c r="AU179">
        <v>7</v>
      </c>
      <c r="AV179">
        <v>7</v>
      </c>
      <c r="AW179">
        <v>0.95</v>
      </c>
      <c r="AX179">
        <v>1.2</v>
      </c>
      <c r="AY179">
        <v>2</v>
      </c>
      <c r="AZ179">
        <v>3223</v>
      </c>
      <c r="BA179">
        <v>0.26315789473684209</v>
      </c>
      <c r="BB179">
        <v>0.81618536231625405</v>
      </c>
      <c r="BC179">
        <v>9600</v>
      </c>
      <c r="BD179">
        <v>8249.66</v>
      </c>
      <c r="BE179" t="s">
        <v>213</v>
      </c>
      <c r="BF179" t="s">
        <v>213</v>
      </c>
      <c r="BG179" t="s">
        <v>213</v>
      </c>
      <c r="BH179" t="s">
        <v>213</v>
      </c>
      <c r="BI179">
        <v>13.29</v>
      </c>
      <c r="BJ179">
        <v>8.7129999999999992</v>
      </c>
      <c r="BK179">
        <v>22.757000000000001</v>
      </c>
      <c r="BL179">
        <v>121.97499999999999</v>
      </c>
      <c r="BM179">
        <v>80</v>
      </c>
      <c r="BN179">
        <v>0.10895675343308055</v>
      </c>
      <c r="BO179">
        <v>26.7</v>
      </c>
      <c r="BP179">
        <v>17.7</v>
      </c>
      <c r="BQ179">
        <v>20.8</v>
      </c>
      <c r="BR179">
        <v>11.8</v>
      </c>
      <c r="BS179">
        <v>2.6</v>
      </c>
      <c r="BT179">
        <v>1.054945054945055</v>
      </c>
      <c r="BU179">
        <v>1.0841848368201716</v>
      </c>
      <c r="BV179" t="s">
        <v>213</v>
      </c>
      <c r="BW179" t="s">
        <v>213</v>
      </c>
      <c r="BX179" t="s">
        <v>213</v>
      </c>
      <c r="BY179" t="s">
        <v>213</v>
      </c>
      <c r="BZ179">
        <v>1.002262443438914</v>
      </c>
      <c r="CA179">
        <v>1.0131395348837209</v>
      </c>
      <c r="CB179">
        <v>0.97602504717790373</v>
      </c>
      <c r="CC179" t="s">
        <v>213</v>
      </c>
      <c r="CD179" t="s">
        <v>213</v>
      </c>
      <c r="CF179">
        <v>1.0269230769230768</v>
      </c>
      <c r="CG179">
        <v>1.017241379310345</v>
      </c>
      <c r="CH179">
        <v>1.0146341463414634</v>
      </c>
      <c r="CI179">
        <v>0.99159663865546221</v>
      </c>
      <c r="CJ179">
        <v>1.1818181818181817</v>
      </c>
    </row>
    <row r="180" spans="1:88">
      <c r="A180">
        <v>10</v>
      </c>
      <c r="B180">
        <v>488.68234055054501</v>
      </c>
      <c r="C180">
        <v>3.4133129267844602</v>
      </c>
      <c r="D180">
        <v>3.4030744168173501</v>
      </c>
      <c r="E180">
        <v>3.39564658119646</v>
      </c>
      <c r="F180" s="1">
        <v>5.9313865847256997E-5</v>
      </c>
      <c r="G180" s="1">
        <v>1.3907036548121601E-3</v>
      </c>
      <c r="H180">
        <v>3.1186933578925902</v>
      </c>
      <c r="I180">
        <v>3.1281925986933401</v>
      </c>
      <c r="J180">
        <v>3.1078509735187598</v>
      </c>
      <c r="K180" s="1">
        <v>2.8729590196525402E-4</v>
      </c>
      <c r="L180">
        <v>3.5271283249395501E-3</v>
      </c>
      <c r="M180">
        <v>0.88487232027874496</v>
      </c>
      <c r="N180">
        <v>0.88562787359532402</v>
      </c>
      <c r="O180" s="1">
        <v>0.88400383397087101</v>
      </c>
      <c r="P180" s="1">
        <v>1.87364552457163E-6</v>
      </c>
      <c r="Q180" s="1">
        <v>2.5198552131137399E-5</v>
      </c>
      <c r="R180">
        <v>0.29461956889186303</v>
      </c>
      <c r="S180">
        <v>0.27488181812400703</v>
      </c>
      <c r="T180">
        <v>0.28779560767769802</v>
      </c>
      <c r="U180" s="1">
        <v>1.5679069148684E-4</v>
      </c>
      <c r="V180" s="1">
        <v>6.1563609262617705E-4</v>
      </c>
      <c r="W180">
        <v>0.115127679721256</v>
      </c>
      <c r="X180">
        <v>0.11437212640467601</v>
      </c>
      <c r="Y180" s="1">
        <v>0.115996166029129</v>
      </c>
      <c r="Z180" s="1">
        <v>1.87364552457165E-6</v>
      </c>
      <c r="AA180" s="1">
        <v>2.5198552131137399E-5</v>
      </c>
      <c r="AB180">
        <v>0.53295012778150597</v>
      </c>
      <c r="AC180">
        <v>0.53300053203185305</v>
      </c>
      <c r="AD180" s="1">
        <v>0.53495197352018797</v>
      </c>
      <c r="AE180" s="1">
        <v>4.9624410040357103E-6</v>
      </c>
      <c r="AF180">
        <v>1.9519584923175E-4</v>
      </c>
      <c r="AG180">
        <v>0.17751871521419299</v>
      </c>
      <c r="AH180">
        <v>0.23376679699967701</v>
      </c>
      <c r="AI180">
        <v>0.25357238660801301</v>
      </c>
      <c r="AJ180">
        <v>2.8498331214254699E-3</v>
      </c>
      <c r="AK180">
        <v>7.7257138001350603E-2</v>
      </c>
      <c r="AL180">
        <v>0.95776140732257997</v>
      </c>
      <c r="AM180">
        <v>70.919302060487595</v>
      </c>
      <c r="AN180">
        <v>-3.3871021120657998</v>
      </c>
      <c r="AO180">
        <v>0.99385373959332401</v>
      </c>
      <c r="AP180">
        <v>40</v>
      </c>
      <c r="AQ180">
        <v>0.95776140732257997</v>
      </c>
      <c r="AR180">
        <v>0.99385373959332368</v>
      </c>
      <c r="AS180">
        <v>3</v>
      </c>
      <c r="AT180">
        <v>3</v>
      </c>
      <c r="AU180">
        <v>7</v>
      </c>
      <c r="AV180">
        <v>7</v>
      </c>
      <c r="AW180">
        <v>1</v>
      </c>
      <c r="AX180">
        <v>1.2</v>
      </c>
      <c r="AY180">
        <v>2</v>
      </c>
      <c r="AZ180">
        <v>3223</v>
      </c>
      <c r="BA180">
        <v>0.19999999999999996</v>
      </c>
      <c r="BB180">
        <v>0.81855499214106797</v>
      </c>
      <c r="BC180">
        <v>10100</v>
      </c>
      <c r="BD180">
        <v>7638.71</v>
      </c>
      <c r="BE180" t="s">
        <v>213</v>
      </c>
      <c r="BF180" t="s">
        <v>213</v>
      </c>
      <c r="BG180" t="s">
        <v>213</v>
      </c>
      <c r="BH180" t="s">
        <v>213</v>
      </c>
      <c r="BI180">
        <v>18.03</v>
      </c>
      <c r="BJ180">
        <v>13.433</v>
      </c>
      <c r="BK180">
        <v>33.777000000000001</v>
      </c>
      <c r="BL180">
        <v>113.248</v>
      </c>
      <c r="BM180">
        <v>84.4</v>
      </c>
      <c r="BN180">
        <v>0.15920810963549026</v>
      </c>
      <c r="BO180">
        <v>27.4</v>
      </c>
      <c r="BP180">
        <v>18.100000000000001</v>
      </c>
      <c r="BQ180">
        <v>21.6</v>
      </c>
      <c r="BR180">
        <v>12.3</v>
      </c>
      <c r="BS180">
        <v>3.2</v>
      </c>
      <c r="BT180">
        <v>1.0306122448979591</v>
      </c>
      <c r="BU180">
        <v>1.0613579617374196</v>
      </c>
      <c r="BV180" t="s">
        <v>213</v>
      </c>
      <c r="BW180" t="s">
        <v>213</v>
      </c>
      <c r="BX180" t="s">
        <v>213</v>
      </c>
      <c r="BY180" t="s">
        <v>213</v>
      </c>
      <c r="BZ180">
        <v>1.5857519788918208</v>
      </c>
      <c r="CA180">
        <v>1.6006911344137273</v>
      </c>
      <c r="CB180">
        <v>1.5777746636771299</v>
      </c>
      <c r="CC180" t="s">
        <v>213</v>
      </c>
      <c r="CD180" t="s">
        <v>213</v>
      </c>
      <c r="CF180">
        <v>1.057915057915058</v>
      </c>
      <c r="CG180">
        <v>1.0710059171597635</v>
      </c>
      <c r="CH180">
        <v>1.0693069306930694</v>
      </c>
      <c r="CI180">
        <v>1.0982142857142858</v>
      </c>
      <c r="CJ180">
        <v>1.103448275862069</v>
      </c>
    </row>
    <row r="181" spans="1:88">
      <c r="A181">
        <v>11</v>
      </c>
      <c r="B181">
        <v>1777.36158806352</v>
      </c>
      <c r="C181">
        <v>3.4561676208630101</v>
      </c>
      <c r="D181">
        <v>3.4655844207625699</v>
      </c>
      <c r="E181">
        <v>3.31108553144874</v>
      </c>
      <c r="F181" s="1">
        <v>4.8986309691405696E-4</v>
      </c>
      <c r="G181">
        <v>3.8779027854396598E-3</v>
      </c>
      <c r="H181">
        <v>2.9713602017141301</v>
      </c>
      <c r="I181">
        <v>2.96921383317112</v>
      </c>
      <c r="J181" s="1">
        <v>2.8965305020245</v>
      </c>
      <c r="K181" s="1">
        <v>1.29294131314785E-3</v>
      </c>
      <c r="L181">
        <v>1.3294859458773199E-2</v>
      </c>
      <c r="M181">
        <v>0.87249375640960503</v>
      </c>
      <c r="N181">
        <v>0.872303917903406</v>
      </c>
      <c r="O181" s="1">
        <v>0.86570574461754701</v>
      </c>
      <c r="P181" s="1">
        <v>1.2096198050096501E-5</v>
      </c>
      <c r="Q181" s="1">
        <v>1.50118343984817E-4</v>
      </c>
      <c r="R181">
        <v>0.48480741914887698</v>
      </c>
      <c r="S181">
        <v>0.49637058759144798</v>
      </c>
      <c r="T181" s="1">
        <v>0.41455502942424499</v>
      </c>
      <c r="U181" s="1">
        <v>2.58970765342657E-4</v>
      </c>
      <c r="V181">
        <v>2.94982101199042E-3</v>
      </c>
      <c r="W181">
        <v>0.127506243590396</v>
      </c>
      <c r="X181">
        <v>0.127696082096594</v>
      </c>
      <c r="Y181" s="1">
        <v>0.13429425538245299</v>
      </c>
      <c r="Z181" s="1">
        <v>1.2096198050096601E-5</v>
      </c>
      <c r="AA181">
        <v>1.50118343984817E-4</v>
      </c>
      <c r="AB181">
        <v>0.30310800984808101</v>
      </c>
      <c r="AC181">
        <v>0.310065642933255</v>
      </c>
      <c r="AD181" s="1">
        <v>0.57803219997553201</v>
      </c>
      <c r="AE181" s="1">
        <v>4.51501260873039E-5</v>
      </c>
      <c r="AF181">
        <v>1.94909416796225E-4</v>
      </c>
      <c r="AG181">
        <v>0.603036512203458</v>
      </c>
      <c r="AH181">
        <v>0.78856082066056998</v>
      </c>
      <c r="AI181">
        <v>0.92085347726737699</v>
      </c>
      <c r="AJ181">
        <v>5.9436763112544399E-3</v>
      </c>
      <c r="AK181">
        <v>4.3140940993566896E-3</v>
      </c>
      <c r="AL181">
        <v>0.93877416137988101</v>
      </c>
      <c r="AM181">
        <v>1360.5365645648501</v>
      </c>
      <c r="AN181">
        <v>-11.708020185169699</v>
      </c>
      <c r="AO181">
        <v>0.99300454530451199</v>
      </c>
      <c r="AP181">
        <v>42</v>
      </c>
      <c r="AQ181">
        <v>0.93877416137988101</v>
      </c>
      <c r="AR181">
        <v>0.99300454530451221</v>
      </c>
      <c r="AS181">
        <v>3</v>
      </c>
      <c r="AT181">
        <v>2</v>
      </c>
      <c r="AU181">
        <v>8</v>
      </c>
      <c r="AV181">
        <v>9</v>
      </c>
      <c r="AW181">
        <v>0.96</v>
      </c>
      <c r="AX181">
        <v>0.88</v>
      </c>
      <c r="AY181">
        <v>-1</v>
      </c>
      <c r="AZ181">
        <v>3333</v>
      </c>
      <c r="BA181">
        <v>-8.3333333333333301E-2</v>
      </c>
      <c r="BB181">
        <v>0.82883208203206804</v>
      </c>
      <c r="BC181">
        <v>15500</v>
      </c>
      <c r="BD181">
        <v>42678.65</v>
      </c>
      <c r="BE181">
        <v>3278815.5</v>
      </c>
      <c r="BF181">
        <v>2592877.46</v>
      </c>
      <c r="BG181">
        <v>1.3016484154109923E-2</v>
      </c>
      <c r="BH181">
        <v>1.6459956422313918E-2</v>
      </c>
      <c r="BI181">
        <v>42.12</v>
      </c>
      <c r="BJ181">
        <v>11.323</v>
      </c>
      <c r="BK181">
        <v>21.536000000000001</v>
      </c>
      <c r="BL181">
        <v>531.48299999999995</v>
      </c>
      <c r="BM181">
        <v>142.9</v>
      </c>
      <c r="BN181">
        <v>7.9249947787605621E-2</v>
      </c>
      <c r="BO181">
        <v>16.600000000000001</v>
      </c>
      <c r="BP181">
        <v>11.8</v>
      </c>
      <c r="BQ181">
        <v>13</v>
      </c>
      <c r="BR181">
        <v>8.1999999999999993</v>
      </c>
      <c r="BS181">
        <v>2.7</v>
      </c>
      <c r="BT181">
        <v>1.1071428571428572</v>
      </c>
      <c r="BU181">
        <v>1.1130681410678542</v>
      </c>
      <c r="BV181">
        <v>1.0044331692714834</v>
      </c>
      <c r="BW181">
        <v>1.0176237689339656</v>
      </c>
      <c r="BX181">
        <v>1.1081555001565349</v>
      </c>
      <c r="BY181">
        <v>1.0937914139268519</v>
      </c>
      <c r="BZ181">
        <v>1.1414634146341462</v>
      </c>
      <c r="CA181">
        <v>1.140511684125705</v>
      </c>
      <c r="CB181">
        <v>1.1347278571052217</v>
      </c>
      <c r="CC181">
        <v>1.5120684848105512</v>
      </c>
      <c r="CD181">
        <v>1.510570824524313</v>
      </c>
      <c r="CE181">
        <v>0.75502033112870315</v>
      </c>
      <c r="CF181">
        <v>1.1140939597315438</v>
      </c>
      <c r="CG181">
        <v>1.1238095238095238</v>
      </c>
      <c r="CH181">
        <v>1.1111111111111112</v>
      </c>
      <c r="CI181">
        <v>1.1232876712328765</v>
      </c>
      <c r="CJ181">
        <v>1.2272727272727273</v>
      </c>
    </row>
    <row r="182" spans="1:88">
      <c r="A182">
        <v>11</v>
      </c>
      <c r="B182">
        <v>1254.6341979101001</v>
      </c>
      <c r="C182">
        <v>3.3871986001773098</v>
      </c>
      <c r="D182">
        <v>3.3009890249320599</v>
      </c>
      <c r="E182">
        <v>3.2947618435694199</v>
      </c>
      <c r="F182" s="1">
        <v>2.1214994376400501E-4</v>
      </c>
      <c r="G182" s="1">
        <v>1.5167324897717199E-3</v>
      </c>
      <c r="H182">
        <v>2.97682505587614</v>
      </c>
      <c r="I182">
        <v>2.9484932998048499</v>
      </c>
      <c r="J182">
        <v>2.9459887917244298</v>
      </c>
      <c r="K182" s="1">
        <v>9.4345472115817502E-5</v>
      </c>
      <c r="L182">
        <v>4.53362163875965E-3</v>
      </c>
      <c r="M182">
        <v>0.87297582985141198</v>
      </c>
      <c r="N182">
        <v>0.870456664617135</v>
      </c>
      <c r="O182" s="1">
        <v>0.87023158301719905</v>
      </c>
      <c r="P182" s="1">
        <v>7.7376169072151204E-7</v>
      </c>
      <c r="Q182" s="1">
        <v>4.20018976474292E-5</v>
      </c>
      <c r="R182">
        <v>0.41037354430116402</v>
      </c>
      <c r="S182">
        <v>0.352495725127214</v>
      </c>
      <c r="T182" s="1">
        <v>0.34877305184499802</v>
      </c>
      <c r="U182" s="1">
        <v>3.2744244460959E-5</v>
      </c>
      <c r="V182" s="1">
        <v>8.6411550320969E-4</v>
      </c>
      <c r="W182">
        <v>0.12702417014858799</v>
      </c>
      <c r="X182">
        <v>0.129543335382865</v>
      </c>
      <c r="Y182" s="1">
        <v>0.129768416982801</v>
      </c>
      <c r="Z182" s="1">
        <v>7.7376169072153501E-7</v>
      </c>
      <c r="AA182" s="1">
        <v>4.20018976474292E-5</v>
      </c>
      <c r="AB182">
        <v>0.33336561327939201</v>
      </c>
      <c r="AC182">
        <v>0.58501084305916795</v>
      </c>
      <c r="AD182" s="1">
        <v>0.58571982537106204</v>
      </c>
      <c r="AE182" s="1">
        <v>2.25325545261367E-5</v>
      </c>
      <c r="AF182">
        <v>1.3054974470399101E-4</v>
      </c>
      <c r="AG182">
        <v>1</v>
      </c>
      <c r="AH182">
        <v>1</v>
      </c>
      <c r="AI182">
        <v>1</v>
      </c>
      <c r="AJ182">
        <v>0</v>
      </c>
      <c r="AK182">
        <v>8.9037728184753005E-4</v>
      </c>
      <c r="AL182">
        <v>0.95187724132444895</v>
      </c>
      <c r="AM182">
        <v>555.35927286946105</v>
      </c>
      <c r="AN182">
        <v>-10.504668830518099</v>
      </c>
      <c r="AO182">
        <v>0.99181382394833795</v>
      </c>
      <c r="AP182">
        <v>41</v>
      </c>
      <c r="AQ182">
        <v>0.95187724132444895</v>
      </c>
      <c r="AR182">
        <v>0.99181382394833817</v>
      </c>
      <c r="AS182">
        <v>3</v>
      </c>
      <c r="AT182">
        <v>2</v>
      </c>
      <c r="AU182">
        <v>8</v>
      </c>
      <c r="AV182">
        <v>6</v>
      </c>
      <c r="AW182">
        <v>0.95</v>
      </c>
      <c r="AX182">
        <v>0.83</v>
      </c>
      <c r="AY182">
        <v>-1</v>
      </c>
      <c r="AZ182">
        <v>3333</v>
      </c>
      <c r="BA182">
        <v>-0.12631578947368421</v>
      </c>
      <c r="BB182">
        <v>0.81229245106464198</v>
      </c>
      <c r="BC182">
        <v>16300</v>
      </c>
      <c r="BD182">
        <v>28793.81</v>
      </c>
      <c r="BE182">
        <v>2116628.0499999998</v>
      </c>
      <c r="BF182">
        <v>1573743.96</v>
      </c>
      <c r="BG182">
        <v>1.3603622988932799E-2</v>
      </c>
      <c r="BH182">
        <v>1.8296375224849157E-2</v>
      </c>
      <c r="BI182">
        <v>18.989999999999998</v>
      </c>
      <c r="BJ182">
        <v>8.0869999999999997</v>
      </c>
      <c r="BK182">
        <v>14.215</v>
      </c>
      <c r="BL182">
        <v>381.697</v>
      </c>
      <c r="BM182">
        <v>162.5</v>
      </c>
      <c r="BN182">
        <v>4.9751504465583955E-2</v>
      </c>
      <c r="BO182">
        <v>15.4</v>
      </c>
      <c r="BP182">
        <v>11.3</v>
      </c>
      <c r="BQ182">
        <v>12.4</v>
      </c>
      <c r="BR182">
        <v>8.3000000000000007</v>
      </c>
      <c r="BS182">
        <v>2.4</v>
      </c>
      <c r="BT182">
        <v>1.0866666666666667</v>
      </c>
      <c r="BU182">
        <v>1.0979435062889844</v>
      </c>
      <c r="BV182">
        <v>0.99949217630549547</v>
      </c>
      <c r="BW182">
        <v>1.0045673568237392</v>
      </c>
      <c r="BX182">
        <v>1.0985013513036217</v>
      </c>
      <c r="BY182">
        <v>1.0929516063118792</v>
      </c>
      <c r="BZ182">
        <v>0.62880794701986753</v>
      </c>
      <c r="CA182">
        <v>0.63007401636151139</v>
      </c>
      <c r="CB182">
        <v>0.61876986027075265</v>
      </c>
      <c r="CC182">
        <v>1.6744548218273065</v>
      </c>
      <c r="CD182">
        <v>1.676986584107327</v>
      </c>
      <c r="CE182">
        <v>0.37571798267957207</v>
      </c>
      <c r="CF182">
        <v>1.0198675496688743</v>
      </c>
      <c r="CG182">
        <v>1.1649484536082475</v>
      </c>
      <c r="CH182">
        <v>0.97637795275590555</v>
      </c>
      <c r="CI182">
        <v>1.1527777777777779</v>
      </c>
      <c r="CJ182">
        <v>1.1428571428571428</v>
      </c>
    </row>
    <row r="183" spans="1:88">
      <c r="A183">
        <v>11</v>
      </c>
      <c r="B183">
        <v>1269.5921787760899</v>
      </c>
      <c r="C183">
        <v>3.8861597924665801</v>
      </c>
      <c r="D183">
        <v>3.8636564205502002</v>
      </c>
      <c r="E183" s="1">
        <v>3.8715589442206499</v>
      </c>
      <c r="F183" s="1">
        <v>2.03612333105854E-4</v>
      </c>
      <c r="G183" s="1">
        <v>3.2197544165354702E-4</v>
      </c>
      <c r="H183">
        <v>3.6592874833532698</v>
      </c>
      <c r="I183">
        <v>3.63061976100074</v>
      </c>
      <c r="J183" s="1">
        <v>3.6357280533668499</v>
      </c>
      <c r="K183" s="1">
        <v>1.9860107451979999E-4</v>
      </c>
      <c r="L183" s="1">
        <v>1.6265096515238301E-3</v>
      </c>
      <c r="M183">
        <v>0.920851132572161</v>
      </c>
      <c r="N183">
        <v>0.91926263914283401</v>
      </c>
      <c r="O183" s="1">
        <v>0.91954800834953099</v>
      </c>
      <c r="P183" s="1">
        <v>8.3781241667130197E-7</v>
      </c>
      <c r="Q183" s="1">
        <v>7.3265161964602599E-6</v>
      </c>
      <c r="R183">
        <v>0.226872309113307</v>
      </c>
      <c r="S183">
        <v>0.23303665954945799</v>
      </c>
      <c r="T183" s="1">
        <v>0.23583089085379699</v>
      </c>
      <c r="U183" s="1">
        <v>4.2690244646130597E-5</v>
      </c>
      <c r="V183" s="1">
        <v>6.4204931131106905E-4</v>
      </c>
      <c r="W183">
        <v>7.9148867427838998E-2</v>
      </c>
      <c r="X183">
        <v>8.0737360857165694E-2</v>
      </c>
      <c r="Y183" s="1">
        <v>8.0451991650468999E-2</v>
      </c>
      <c r="Z183" s="1">
        <v>8.3781241667131203E-7</v>
      </c>
      <c r="AA183" s="1">
        <v>7.3265161964602599E-6</v>
      </c>
      <c r="AB183">
        <v>9.9661258557225199E-2</v>
      </c>
      <c r="AC183">
        <v>0.105731657203697</v>
      </c>
      <c r="AD183" s="1">
        <v>0.10102639749987199</v>
      </c>
      <c r="AE183" s="1">
        <v>3.29932696329792E-5</v>
      </c>
      <c r="AF183" s="1">
        <v>9.3127569750246498E-5</v>
      </c>
      <c r="AG183">
        <v>-0.99013757246532597</v>
      </c>
      <c r="AH183">
        <v>-0.97401727046090802</v>
      </c>
      <c r="AI183">
        <v>-1.1083980959200701</v>
      </c>
      <c r="AJ183">
        <v>7.9203335825192903E-4</v>
      </c>
      <c r="AK183">
        <v>1.31226367359299E-2</v>
      </c>
      <c r="AL183">
        <v>0.93889964698054795</v>
      </c>
      <c r="AM183">
        <v>745.47157281258296</v>
      </c>
      <c r="AN183">
        <v>-8.6268810412716093</v>
      </c>
      <c r="AO183">
        <v>0.99301929271244904</v>
      </c>
      <c r="AP183">
        <v>43</v>
      </c>
      <c r="AQ183">
        <v>0.93889964698054795</v>
      </c>
      <c r="AR183">
        <v>0.99301929271244915</v>
      </c>
      <c r="AS183">
        <v>1</v>
      </c>
      <c r="AT183">
        <v>2</v>
      </c>
      <c r="AU183">
        <v>5</v>
      </c>
      <c r="AV183">
        <v>9</v>
      </c>
      <c r="AW183">
        <v>0.93</v>
      </c>
      <c r="AX183">
        <v>0.94</v>
      </c>
      <c r="AY183">
        <v>0</v>
      </c>
      <c r="AZ183">
        <v>1111</v>
      </c>
      <c r="BA183">
        <v>1.0752688172042901E-2</v>
      </c>
      <c r="BB183">
        <v>0.93194956530930795</v>
      </c>
      <c r="BC183">
        <v>27500</v>
      </c>
      <c r="BD183">
        <v>56873</v>
      </c>
      <c r="BE183">
        <v>2741829.59</v>
      </c>
      <c r="BF183">
        <v>2455591.4700000002</v>
      </c>
      <c r="BG183">
        <v>2.0742718733296625E-2</v>
      </c>
      <c r="BH183">
        <v>2.3160611483961539E-2</v>
      </c>
      <c r="BI183">
        <v>52.2</v>
      </c>
      <c r="BJ183">
        <v>18.916</v>
      </c>
      <c r="BK183">
        <v>37.110999999999997</v>
      </c>
      <c r="BL183">
        <v>1209.3420000000001</v>
      </c>
      <c r="BM183">
        <v>438.2</v>
      </c>
      <c r="BN183">
        <v>4.3163968505187118E-2</v>
      </c>
      <c r="BO183">
        <v>31.6</v>
      </c>
      <c r="BP183">
        <v>22.1</v>
      </c>
      <c r="BQ183">
        <v>24.7</v>
      </c>
      <c r="BR183">
        <v>15.3</v>
      </c>
      <c r="BS183">
        <v>4.5</v>
      </c>
      <c r="BT183">
        <v>1.0869565217391304</v>
      </c>
      <c r="BU183">
        <v>1.1028807190860632</v>
      </c>
      <c r="BV183">
        <v>1.0186360913093933</v>
      </c>
      <c r="BW183">
        <v>1.0180633447548422</v>
      </c>
      <c r="BX183">
        <v>1.08270336040065</v>
      </c>
      <c r="BY183">
        <v>1.0833124724195287</v>
      </c>
      <c r="BZ183">
        <v>1.0023041474654379</v>
      </c>
      <c r="CA183">
        <v>0.99244491080797492</v>
      </c>
      <c r="CB183">
        <v>0.98377647589004047</v>
      </c>
      <c r="CC183">
        <v>1.535933733486079</v>
      </c>
      <c r="CD183">
        <v>1.520471894517696</v>
      </c>
      <c r="CE183">
        <v>0.65272164147617151</v>
      </c>
      <c r="CF183">
        <v>0.99684542586750791</v>
      </c>
      <c r="CG183">
        <v>1.0091324200913243</v>
      </c>
      <c r="CH183">
        <v>0.96484374999999989</v>
      </c>
      <c r="CI183">
        <v>0.96835443037974689</v>
      </c>
      <c r="CJ183">
        <v>0.9</v>
      </c>
    </row>
    <row r="184" spans="1:88">
      <c r="A184">
        <v>11</v>
      </c>
      <c r="B184">
        <v>341.448088429351</v>
      </c>
      <c r="C184">
        <v>3.5642652959785801</v>
      </c>
      <c r="D184">
        <v>3.5476831328487002</v>
      </c>
      <c r="E184">
        <v>3.5700408383246098</v>
      </c>
      <c r="F184" s="1">
        <v>3.5352643974830699E-5</v>
      </c>
      <c r="G184">
        <v>3.2497405877076799E-3</v>
      </c>
      <c r="H184">
        <v>3.3744673304008299</v>
      </c>
      <c r="I184">
        <v>3.3525038131393501</v>
      </c>
      <c r="J184">
        <v>3.36892074739416</v>
      </c>
      <c r="K184" s="1">
        <v>9.4521901122316006E-5</v>
      </c>
      <c r="L184">
        <v>5.4874016743302204E-3</v>
      </c>
      <c r="M184">
        <v>0.903576228549958</v>
      </c>
      <c r="N184">
        <v>0.90209704694375503</v>
      </c>
      <c r="O184" s="1">
        <v>0.90320480434419104</v>
      </c>
      <c r="P184" s="1">
        <v>4.3101039388175001E-7</v>
      </c>
      <c r="Q184" s="1">
        <v>2.83404564724326E-5</v>
      </c>
      <c r="R184">
        <v>0.189797965577745</v>
      </c>
      <c r="S184">
        <v>0.19517931970935401</v>
      </c>
      <c r="T184">
        <v>0.201120090930448</v>
      </c>
      <c r="U184" s="1">
        <v>7.5519775505278694E-5</v>
      </c>
      <c r="V184" s="1">
        <v>3.4866298101237102E-4</v>
      </c>
      <c r="W184">
        <v>9.64237714500423E-2</v>
      </c>
      <c r="X184">
        <v>9.7902953056245398E-2</v>
      </c>
      <c r="Y184" s="1">
        <v>9.6795195655808602E-2</v>
      </c>
      <c r="Z184" s="1">
        <v>4.3101039388170999E-7</v>
      </c>
      <c r="AA184" s="1">
        <v>2.83404564724326E-5</v>
      </c>
      <c r="AB184">
        <v>0.47976013990658101</v>
      </c>
      <c r="AC184">
        <v>0.48732215720466998</v>
      </c>
      <c r="AD184" s="1">
        <v>0.48319315226179599</v>
      </c>
      <c r="AE184" s="1">
        <v>1.107670536849E-5</v>
      </c>
      <c r="AF184">
        <v>4.8145872909749498E-4</v>
      </c>
      <c r="AG184">
        <v>-0.1936743389591</v>
      </c>
      <c r="AH184">
        <v>-0.183235155804675</v>
      </c>
      <c r="AI184">
        <v>-0.182123743586905</v>
      </c>
      <c r="AJ184">
        <v>1.7684064256623E-3</v>
      </c>
      <c r="AK184">
        <v>1.7726871599569701E-2</v>
      </c>
      <c r="AL184">
        <v>0.94942652517301596</v>
      </c>
      <c r="AM184">
        <v>23.730395396624498</v>
      </c>
      <c r="AN184">
        <v>-1.2533005619790201</v>
      </c>
      <c r="AO184">
        <v>0.99529319060202004</v>
      </c>
      <c r="AP184">
        <v>40</v>
      </c>
      <c r="AQ184">
        <v>0.94942652517301596</v>
      </c>
      <c r="AR184">
        <v>0.99529319060201948</v>
      </c>
      <c r="AS184">
        <v>2</v>
      </c>
      <c r="AT184">
        <v>2</v>
      </c>
      <c r="AU184">
        <v>3</v>
      </c>
      <c r="AV184">
        <v>11</v>
      </c>
      <c r="AW184">
        <v>0.94</v>
      </c>
      <c r="AX184">
        <v>0.88</v>
      </c>
      <c r="AY184">
        <v>0</v>
      </c>
      <c r="AZ184">
        <v>2222</v>
      </c>
      <c r="BA184">
        <v>-6.3829787234042493E-2</v>
      </c>
      <c r="BB184">
        <v>0.85475525213181403</v>
      </c>
      <c r="BC184">
        <v>18200</v>
      </c>
      <c r="BD184">
        <v>10248.18</v>
      </c>
      <c r="BE184">
        <v>610289.91</v>
      </c>
      <c r="BF184">
        <v>497605.6</v>
      </c>
      <c r="BG184">
        <v>1.6792314328119892E-2</v>
      </c>
      <c r="BH184">
        <v>2.0594985265439136E-2</v>
      </c>
      <c r="BI184">
        <v>2</v>
      </c>
      <c r="BJ184">
        <v>2.6</v>
      </c>
      <c r="BK184">
        <v>5.4</v>
      </c>
      <c r="BL184">
        <v>85.11</v>
      </c>
      <c r="BM184">
        <v>110.6</v>
      </c>
      <c r="BN184">
        <v>2.349900129244507E-2</v>
      </c>
      <c r="BO184">
        <v>18.8</v>
      </c>
      <c r="BP184">
        <v>12.1</v>
      </c>
      <c r="BQ184">
        <v>15.4</v>
      </c>
      <c r="BR184">
        <v>8.8000000000000007</v>
      </c>
      <c r="BS184">
        <v>1.9</v>
      </c>
      <c r="BT184">
        <v>1.103030303030303</v>
      </c>
      <c r="BU184">
        <v>1.1028299876676331</v>
      </c>
      <c r="BV184">
        <v>0.98728431836726527</v>
      </c>
      <c r="BW184">
        <v>1.0204200654652804</v>
      </c>
      <c r="BX184">
        <v>1.1170338342772961</v>
      </c>
      <c r="BY184">
        <v>1.0807607817519505</v>
      </c>
      <c r="BZ184">
        <v>1</v>
      </c>
      <c r="CA184">
        <v>1.0050251256281406</v>
      </c>
      <c r="CB184">
        <v>1.0133233252017264</v>
      </c>
      <c r="CC184">
        <v>1.4847961480085834</v>
      </c>
      <c r="CD184">
        <v>1.4925775978407558</v>
      </c>
      <c r="CE184">
        <v>0.67334866011794958</v>
      </c>
      <c r="CF184">
        <v>1.0561797752808988</v>
      </c>
      <c r="CG184">
        <v>1.174757281553398</v>
      </c>
      <c r="CH184">
        <v>1.0198675496688743</v>
      </c>
      <c r="CI184">
        <v>1.1578947368421053</v>
      </c>
      <c r="CJ184">
        <v>0.95</v>
      </c>
    </row>
    <row r="185" spans="1:88">
      <c r="A185">
        <v>11</v>
      </c>
      <c r="B185">
        <v>202.16516186081901</v>
      </c>
      <c r="C185">
        <v>3.5942170114298002</v>
      </c>
      <c r="D185">
        <v>3.6509917200402602</v>
      </c>
      <c r="E185">
        <v>3.6115463440658</v>
      </c>
      <c r="F185" s="1">
        <v>5.7088422117505398E-4</v>
      </c>
      <c r="G185" s="1">
        <v>6.22605106789747E-4</v>
      </c>
      <c r="H185">
        <v>3.2192010563219999</v>
      </c>
      <c r="I185">
        <v>3.2841219718561301</v>
      </c>
      <c r="J185">
        <v>3.2446510230590402</v>
      </c>
      <c r="K185" s="1">
        <v>1.37855455014482E-3</v>
      </c>
      <c r="L185" s="1">
        <v>9.7212570912605996E-4</v>
      </c>
      <c r="M185">
        <v>0.89261987134337895</v>
      </c>
      <c r="N185">
        <v>0.89734484169659101</v>
      </c>
      <c r="O185" s="1">
        <v>0.89449750832098196</v>
      </c>
      <c r="P185" s="1">
        <v>8.0551762029871003E-6</v>
      </c>
      <c r="Q185" s="1">
        <v>5.6117903442698002E-6</v>
      </c>
      <c r="R185">
        <v>0.37501595510779401</v>
      </c>
      <c r="S185">
        <v>0.36686974818413498</v>
      </c>
      <c r="T185" s="1">
        <v>0.36689532100676697</v>
      </c>
      <c r="U185" s="1">
        <v>2.12382540367552E-4</v>
      </c>
      <c r="V185" s="1">
        <v>3.0902767477150101E-4</v>
      </c>
      <c r="W185">
        <v>0.107380128656621</v>
      </c>
      <c r="X185">
        <v>0.102655158303409</v>
      </c>
      <c r="Y185" s="1">
        <v>0.105502491679018</v>
      </c>
      <c r="Z185" s="1">
        <v>8.0551762029871392E-6</v>
      </c>
      <c r="AA185" s="1">
        <v>5.6117903442698502E-6</v>
      </c>
      <c r="AB185">
        <v>0.19950222366374101</v>
      </c>
      <c r="AC185">
        <v>0.208129671699463</v>
      </c>
      <c r="AD185" s="1">
        <v>0.218645119108756</v>
      </c>
      <c r="AE185" s="1">
        <v>8.0654581788671401E-5</v>
      </c>
      <c r="AF185" s="1">
        <v>7.1149667249647807E-5</v>
      </c>
      <c r="AG185">
        <v>-0.19015328889282301</v>
      </c>
      <c r="AH185">
        <v>-0.134860720022138</v>
      </c>
      <c r="AI185">
        <v>-7.1829141916778402E-2</v>
      </c>
      <c r="AJ185">
        <v>8.0077199714555809E-3</v>
      </c>
      <c r="AK185">
        <v>4.8236753312700401E-2</v>
      </c>
      <c r="AL185">
        <v>0.88692459075048602</v>
      </c>
      <c r="AM185">
        <v>44.809333812764798</v>
      </c>
      <c r="AN185">
        <v>-1.1769506200847999</v>
      </c>
      <c r="AO185">
        <v>0.99296630501956595</v>
      </c>
      <c r="AP185">
        <v>44</v>
      </c>
      <c r="AQ185">
        <v>0.88692459075048602</v>
      </c>
      <c r="AR185">
        <v>0.99296630501956629</v>
      </c>
      <c r="AS185">
        <v>2</v>
      </c>
      <c r="AT185">
        <v>2</v>
      </c>
      <c r="AU185">
        <v>5</v>
      </c>
      <c r="AV185">
        <v>17</v>
      </c>
      <c r="AW185">
        <v>0.79</v>
      </c>
      <c r="AX185">
        <v>0.95</v>
      </c>
      <c r="AY185">
        <v>2</v>
      </c>
      <c r="AZ185">
        <v>2222</v>
      </c>
      <c r="BA185">
        <v>0.20253164556962014</v>
      </c>
      <c r="BB185">
        <v>0.86193804689211795</v>
      </c>
      <c r="BC185">
        <v>21900</v>
      </c>
      <c r="BD185">
        <v>6636.06</v>
      </c>
      <c r="BE185">
        <v>424993.05</v>
      </c>
      <c r="BF185">
        <v>345431.53</v>
      </c>
      <c r="BG185">
        <v>1.5614514166761082E-2</v>
      </c>
      <c r="BH185">
        <v>1.9210927271172958E-2</v>
      </c>
      <c r="BI185">
        <v>3.67</v>
      </c>
      <c r="BJ185">
        <v>8.5589999999999993</v>
      </c>
      <c r="BK185">
        <v>16.629000000000001</v>
      </c>
      <c r="BL185">
        <v>29.103999999999999</v>
      </c>
      <c r="BM185">
        <v>67.900000000000006</v>
      </c>
      <c r="BN185">
        <v>0.12609950522264982</v>
      </c>
      <c r="BO185">
        <v>17.399999999999999</v>
      </c>
      <c r="BP185">
        <v>11.3</v>
      </c>
      <c r="BQ185">
        <v>13.4</v>
      </c>
      <c r="BR185">
        <v>7.3</v>
      </c>
      <c r="BS185" t="s">
        <v>213</v>
      </c>
      <c r="BT185">
        <v>1.1005025125628141</v>
      </c>
      <c r="BU185">
        <v>1.135267741819594</v>
      </c>
      <c r="BV185">
        <v>1.0196375812889364</v>
      </c>
      <c r="BW185">
        <v>1.031131200513429</v>
      </c>
      <c r="BX185">
        <v>1.1134031960498043</v>
      </c>
      <c r="BY185">
        <v>1.10099252282766</v>
      </c>
      <c r="BZ185">
        <v>3.1367521367521367</v>
      </c>
      <c r="CA185">
        <v>3.0622540250447225</v>
      </c>
      <c r="CB185">
        <v>2.9705251875669885</v>
      </c>
      <c r="CC185">
        <v>1.8555307618744021</v>
      </c>
      <c r="CD185">
        <v>1.8106666666666669</v>
      </c>
      <c r="CE185">
        <v>1.6912301316520928</v>
      </c>
      <c r="CF185">
        <v>0.8018433179723502</v>
      </c>
      <c r="CG185">
        <v>0.76870748299319736</v>
      </c>
      <c r="CH185">
        <v>0.78823529411764703</v>
      </c>
      <c r="CI185">
        <v>0.73</v>
      </c>
      <c r="CJ185" t="s">
        <v>213</v>
      </c>
    </row>
    <row r="186" spans="1:88">
      <c r="A186">
        <v>11</v>
      </c>
      <c r="B186">
        <v>107.163060722312</v>
      </c>
      <c r="C186">
        <v>3.63513771610921</v>
      </c>
      <c r="D186">
        <v>3.64076649663017</v>
      </c>
      <c r="E186">
        <v>3.67085295101589</v>
      </c>
      <c r="F186" s="1">
        <v>1.6151609753467901E-4</v>
      </c>
      <c r="G186" s="1">
        <v>9.951783245850949E-4</v>
      </c>
      <c r="H186">
        <v>3.3416541997698399</v>
      </c>
      <c r="I186">
        <v>3.3411155649988502</v>
      </c>
      <c r="J186">
        <v>3.3615832454260501</v>
      </c>
      <c r="K186" s="1">
        <v>1.72934488737599E-4</v>
      </c>
      <c r="L186" s="1">
        <v>1.68794325414692E-3</v>
      </c>
      <c r="M186">
        <v>0.90135800418196399</v>
      </c>
      <c r="N186">
        <v>0.90132116900401105</v>
      </c>
      <c r="O186" s="1">
        <v>0.90271125296939303</v>
      </c>
      <c r="P186" s="1">
        <v>7.7142698530413701E-7</v>
      </c>
      <c r="Q186" s="1">
        <v>8.0709852942528407E-6</v>
      </c>
      <c r="R186">
        <v>0.29348351633937098</v>
      </c>
      <c r="S186">
        <v>0.29965093163131201</v>
      </c>
      <c r="T186">
        <v>0.30926970558984401</v>
      </c>
      <c r="U186" s="1">
        <v>3.4049371405982099E-5</v>
      </c>
      <c r="V186" s="1">
        <v>1.3859165693268E-4</v>
      </c>
      <c r="W186">
        <v>9.8641995818036399E-2</v>
      </c>
      <c r="X186">
        <v>9.8678830995989397E-2</v>
      </c>
      <c r="Y186" s="1">
        <v>9.7288747030607206E-2</v>
      </c>
      <c r="Z186" s="1">
        <v>7.7142698530413903E-7</v>
      </c>
      <c r="AA186" s="1">
        <v>8.0709852942529E-6</v>
      </c>
      <c r="AB186">
        <v>0.27535790323331899</v>
      </c>
      <c r="AC186">
        <v>0.28626776853123498</v>
      </c>
      <c r="AD186" s="1">
        <v>0.27957219791733601</v>
      </c>
      <c r="AE186" s="1">
        <v>2.5929061896264402E-5</v>
      </c>
      <c r="AF186">
        <v>1.6557166662796701E-4</v>
      </c>
      <c r="AG186">
        <v>0.39523600211021498</v>
      </c>
      <c r="AH186">
        <v>0.46848155709410799</v>
      </c>
      <c r="AI186">
        <v>0.51184334447429203</v>
      </c>
      <c r="AJ186">
        <v>5.6607208235455696E-3</v>
      </c>
      <c r="AK186">
        <v>1.6991727335304799E-2</v>
      </c>
      <c r="AL186">
        <v>0.87455720607152998</v>
      </c>
      <c r="AM186">
        <v>23.353509286839799</v>
      </c>
      <c r="AN186">
        <v>-0.78653980677928204</v>
      </c>
      <c r="AO186">
        <v>0.99297021634651095</v>
      </c>
      <c r="AP186">
        <v>43</v>
      </c>
      <c r="AQ186">
        <v>0.87455720607152998</v>
      </c>
      <c r="AR186">
        <v>0.99297021634651106</v>
      </c>
      <c r="AS186">
        <v>2</v>
      </c>
      <c r="AT186">
        <v>2</v>
      </c>
      <c r="AU186">
        <v>5</v>
      </c>
      <c r="AV186">
        <v>19</v>
      </c>
      <c r="AW186">
        <v>0.82</v>
      </c>
      <c r="AX186">
        <v>0.94</v>
      </c>
      <c r="AY186">
        <v>2</v>
      </c>
      <c r="AZ186">
        <v>2222</v>
      </c>
      <c r="BA186">
        <v>0.14634146341463414</v>
      </c>
      <c r="BB186">
        <v>0.87175134201499305</v>
      </c>
      <c r="BC186">
        <v>17900</v>
      </c>
      <c r="BD186">
        <v>3124.59</v>
      </c>
      <c r="BE186">
        <v>206509.15</v>
      </c>
      <c r="BF186">
        <v>166854.46</v>
      </c>
      <c r="BG186">
        <v>1.5130516008612694E-2</v>
      </c>
      <c r="BH186">
        <v>1.8726439796694676E-2</v>
      </c>
      <c r="BI186">
        <v>1</v>
      </c>
      <c r="BJ186">
        <v>4.07</v>
      </c>
      <c r="BK186">
        <v>8.8650000000000002</v>
      </c>
      <c r="BL186">
        <v>16.702000000000002</v>
      </c>
      <c r="BM186">
        <v>68</v>
      </c>
      <c r="BN186">
        <v>5.9873069093521726E-2</v>
      </c>
      <c r="BO186">
        <v>14.3</v>
      </c>
      <c r="BP186">
        <v>8.4</v>
      </c>
      <c r="BQ186">
        <v>12.8</v>
      </c>
      <c r="BR186">
        <v>7</v>
      </c>
      <c r="BS186" t="s">
        <v>213</v>
      </c>
      <c r="BT186">
        <v>1.0914634146341464</v>
      </c>
      <c r="BU186">
        <v>1.1039276717671875</v>
      </c>
      <c r="BV186">
        <v>1.0276482354220373</v>
      </c>
      <c r="BW186">
        <v>1.0553727950192542</v>
      </c>
      <c r="BX186">
        <v>1.07422718564181</v>
      </c>
      <c r="BY186">
        <v>1.0460073226987505</v>
      </c>
      <c r="CC186">
        <v>1.2069663246133837</v>
      </c>
      <c r="CD186">
        <v>1.2014134275618373</v>
      </c>
      <c r="CF186">
        <v>1.0141843971631206</v>
      </c>
      <c r="CG186">
        <v>0.9882352941176471</v>
      </c>
      <c r="CH186">
        <v>1.015873015873016</v>
      </c>
      <c r="CI186">
        <v>1</v>
      </c>
    </row>
    <row r="187" spans="1:88">
      <c r="A187">
        <v>11</v>
      </c>
      <c r="B187">
        <v>121.878701388211</v>
      </c>
      <c r="C187">
        <v>3.6443749532018899</v>
      </c>
      <c r="D187">
        <v>3.67793316057366</v>
      </c>
      <c r="E187">
        <v>3.6593608744043302</v>
      </c>
      <c r="F187" s="1">
        <v>2.4024175534275401E-4</v>
      </c>
      <c r="G187">
        <v>3.6737572257484301E-3</v>
      </c>
      <c r="H187">
        <v>3.3895272422321301</v>
      </c>
      <c r="I187">
        <v>3.41605076169605</v>
      </c>
      <c r="J187">
        <v>3.4024337296325</v>
      </c>
      <c r="K187" s="1">
        <v>7.9830484758802896E-4</v>
      </c>
      <c r="L187">
        <v>6.5002724754111398E-3</v>
      </c>
      <c r="M187">
        <v>0.904577535507185</v>
      </c>
      <c r="N187">
        <v>0.90631582125668697</v>
      </c>
      <c r="O187">
        <v>0.90542738687962199</v>
      </c>
      <c r="P187" s="1">
        <v>3.63641248389283E-6</v>
      </c>
      <c r="Q187" s="1">
        <v>3.4343418587383999E-5</v>
      </c>
      <c r="R187">
        <v>0.254847710969756</v>
      </c>
      <c r="S187">
        <v>0.26188239887761</v>
      </c>
      <c r="T187">
        <v>0.25692714477182999</v>
      </c>
      <c r="U187" s="1">
        <v>1.7962091441615699E-4</v>
      </c>
      <c r="V187" s="1">
        <v>4.9744991618707398E-4</v>
      </c>
      <c r="W187">
        <v>9.5422464492815398E-2</v>
      </c>
      <c r="X187">
        <v>9.3684178743313404E-2</v>
      </c>
      <c r="Y187">
        <v>9.4572613120377805E-2</v>
      </c>
      <c r="Z187" s="1">
        <v>3.6364124838927999E-6</v>
      </c>
      <c r="AA187" s="1">
        <v>3.4343418587384101E-5</v>
      </c>
      <c r="AB187">
        <v>0.282373231083757</v>
      </c>
      <c r="AC187">
        <v>0.26706160839166598</v>
      </c>
      <c r="AD187">
        <v>0.25723927527075802</v>
      </c>
      <c r="AE187" s="1">
        <v>3.7641678782176897E-5</v>
      </c>
      <c r="AF187">
        <v>6.1610307628339096E-4</v>
      </c>
      <c r="AG187">
        <v>0.526987416756872</v>
      </c>
      <c r="AH187">
        <v>0.36258388032078198</v>
      </c>
      <c r="AI187">
        <v>0.25237005021242498</v>
      </c>
      <c r="AJ187">
        <v>4.7834693571237796E-3</v>
      </c>
      <c r="AK187">
        <v>3.0711635434094501E-2</v>
      </c>
      <c r="AL187">
        <v>0.84953353945240195</v>
      </c>
      <c r="AM187">
        <v>46.783965067271303</v>
      </c>
      <c r="AN187">
        <v>-1.2724037198748199</v>
      </c>
      <c r="AO187">
        <v>0.98986001872515295</v>
      </c>
      <c r="AP187">
        <v>45</v>
      </c>
      <c r="AQ187">
        <v>0.84953353945240195</v>
      </c>
      <c r="AR187">
        <v>0.98986001872515328</v>
      </c>
      <c r="AS187">
        <v>2</v>
      </c>
      <c r="AT187">
        <v>2</v>
      </c>
      <c r="AU187">
        <v>5</v>
      </c>
      <c r="AV187">
        <v>16</v>
      </c>
      <c r="AW187">
        <v>0.87</v>
      </c>
      <c r="AX187">
        <v>0.9</v>
      </c>
      <c r="AY187">
        <v>2</v>
      </c>
      <c r="AZ187">
        <v>2222</v>
      </c>
      <c r="BA187">
        <v>3.4482758620689689E-2</v>
      </c>
      <c r="BB187">
        <v>0.873966546626463</v>
      </c>
      <c r="BC187">
        <v>25200</v>
      </c>
      <c r="BD187">
        <v>3767.97</v>
      </c>
      <c r="BE187">
        <v>235015.91</v>
      </c>
      <c r="BF187">
        <v>196436.28</v>
      </c>
      <c r="BG187">
        <v>1.6032829436951737E-2</v>
      </c>
      <c r="BH187">
        <v>1.9181639969968887E-2</v>
      </c>
      <c r="BI187">
        <v>0.06</v>
      </c>
      <c r="BJ187">
        <v>0.23</v>
      </c>
      <c r="BK187">
        <v>0.45800000000000002</v>
      </c>
      <c r="BL187">
        <v>16.718</v>
      </c>
      <c r="BM187">
        <v>64</v>
      </c>
      <c r="BN187">
        <v>3.5889460461777725E-3</v>
      </c>
      <c r="BO187">
        <v>17.100000000000001</v>
      </c>
      <c r="BP187">
        <v>12.2</v>
      </c>
      <c r="BQ187">
        <v>14.8</v>
      </c>
      <c r="BR187">
        <v>9.9</v>
      </c>
      <c r="BS187" t="s">
        <v>213</v>
      </c>
      <c r="BT187">
        <v>1.1351351351351351</v>
      </c>
      <c r="BU187">
        <v>1.1082199516473432</v>
      </c>
      <c r="BV187">
        <v>0.99109278758490249</v>
      </c>
      <c r="BW187">
        <v>0.99417834897272361</v>
      </c>
      <c r="BX187">
        <v>1.1181798167938006</v>
      </c>
      <c r="BY187">
        <v>1.1147094007754823</v>
      </c>
      <c r="CC187">
        <v>1.1105354058721935</v>
      </c>
      <c r="CD187">
        <v>1.090289608177172</v>
      </c>
      <c r="CF187">
        <v>1.0239520958083834</v>
      </c>
      <c r="CG187">
        <v>1.1401869158878504</v>
      </c>
      <c r="CH187">
        <v>1</v>
      </c>
      <c r="CI187">
        <v>1.1123595505617978</v>
      </c>
    </row>
  </sheetData>
  <conditionalFormatting sqref="A2:AN186 A1 AT1 C1:AP1">
    <cfRule type="cellIs" dxfId="106" priority="3" operator="equal">
      <formula>"Nan"</formula>
    </cfRule>
  </conditionalFormatting>
  <conditionalFormatting sqref="A2:AN186">
    <cfRule type="expression" dxfId="105" priority="2">
      <formula>$K2="NaN"</formula>
    </cfRule>
  </conditionalFormatting>
  <conditionalFormatting sqref="AS1">
    <cfRule type="cellIs" dxfId="104" priority="1" operator="equal">
      <formula>"Nan"</formula>
    </cfRule>
  </conditionalFormatting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O197"/>
  <sheetViews>
    <sheetView topLeftCell="A2" zoomScale="55" zoomScaleNormal="55" workbookViewId="0">
      <pane xSplit="2" ySplit="6" topLeftCell="BH138" activePane="bottomRight" state="frozen"/>
      <selection activeCell="A2" sqref="A2"/>
      <selection pane="topRight" activeCell="C2" sqref="C2"/>
      <selection pane="bottomLeft" activeCell="A8" sqref="A8"/>
      <selection pane="bottomRight" activeCell="AS7" sqref="AS7:CU193"/>
    </sheetView>
  </sheetViews>
  <sheetFormatPr defaultRowHeight="15"/>
  <cols>
    <col min="70" max="70" width="8.140625" customWidth="1"/>
    <col min="103" max="103" width="11.85546875" bestFit="1" customWidth="1"/>
    <col min="106" max="106" width="9.140625" customWidth="1"/>
  </cols>
  <sheetData>
    <row r="1" spans="1:171">
      <c r="AT1" t="s">
        <v>453</v>
      </c>
      <c r="AW1" t="s">
        <v>454</v>
      </c>
      <c r="AX1" t="s">
        <v>455</v>
      </c>
      <c r="AY1" t="s">
        <v>452</v>
      </c>
      <c r="CZ1" t="s">
        <v>469</v>
      </c>
    </row>
    <row r="2" spans="1:171" ht="15.75" thickBot="1">
      <c r="B2" s="10" t="s">
        <v>65</v>
      </c>
      <c r="C2">
        <f>CORREL(C8:C193,$AM$8:$AM$193)</f>
        <v>0.16286293173839653</v>
      </c>
      <c r="D2">
        <f t="shared" ref="D2:AQ2" si="0">CORREL(D8:D193,$AM$8:$AM$193)</f>
        <v>0.15560171730118991</v>
      </c>
      <c r="E2">
        <f t="shared" si="0"/>
        <v>0.23005257663147</v>
      </c>
      <c r="F2">
        <f t="shared" si="0"/>
        <v>0.18259316145571516</v>
      </c>
      <c r="G2">
        <f t="shared" si="0"/>
        <v>-2.6498880506854672E-2</v>
      </c>
      <c r="H2">
        <f t="shared" si="0"/>
        <v>3.869924641503289E-2</v>
      </c>
      <c r="I2">
        <f t="shared" si="0"/>
        <v>0.10735798325013882</v>
      </c>
      <c r="J2">
        <f t="shared" si="0"/>
        <v>0.14317272226549799</v>
      </c>
      <c r="K2">
        <f t="shared" si="0"/>
        <v>9.6090349759440308E-2</v>
      </c>
      <c r="L2">
        <f t="shared" si="0"/>
        <v>-7.149305298185625E-2</v>
      </c>
      <c r="M2">
        <f t="shared" si="0"/>
        <v>-0.40713943466199437</v>
      </c>
      <c r="N2">
        <f t="shared" si="0"/>
        <v>8.7800058801515132E-2</v>
      </c>
      <c r="O2">
        <f t="shared" si="0"/>
        <v>0.12245412880418244</v>
      </c>
      <c r="P2">
        <f t="shared" si="0"/>
        <v>7.5638463000280667E-2</v>
      </c>
      <c r="Q2">
        <f t="shared" si="0"/>
        <v>-3.995378264652643E-2</v>
      </c>
      <c r="R2">
        <f t="shared" si="0"/>
        <v>-0.38209228980810567</v>
      </c>
      <c r="S2">
        <f t="shared" si="0"/>
        <v>-1.0658754726047574E-2</v>
      </c>
      <c r="T2">
        <f t="shared" si="0"/>
        <v>3.8796434342300387E-2</v>
      </c>
      <c r="U2">
        <f t="shared" si="0"/>
        <v>5.7862179906944727E-2</v>
      </c>
      <c r="V2">
        <f t="shared" si="0"/>
        <v>-8.1644075914065528E-2</v>
      </c>
      <c r="W2">
        <f t="shared" si="0"/>
        <v>-0.30103825500343606</v>
      </c>
      <c r="X2">
        <f t="shared" si="0"/>
        <v>-8.7800058801509206E-2</v>
      </c>
      <c r="Y2">
        <f t="shared" si="0"/>
        <v>-0.12245412880418105</v>
      </c>
      <c r="Z2">
        <f t="shared" si="0"/>
        <v>-7.5638463000284248E-2</v>
      </c>
      <c r="AA2">
        <f t="shared" si="0"/>
        <v>-3.995378264652772E-2</v>
      </c>
      <c r="AB2">
        <f t="shared" si="0"/>
        <v>-0.38209228980810578</v>
      </c>
      <c r="AC2">
        <f t="shared" si="0"/>
        <v>1.985936458907062E-2</v>
      </c>
      <c r="AD2">
        <f t="shared" si="0"/>
        <v>-9.9438377684995805E-2</v>
      </c>
      <c r="AE2">
        <f t="shared" si="0"/>
        <v>-0.10678303381573731</v>
      </c>
      <c r="AF2">
        <f t="shared" si="0"/>
        <v>-8.3761540927170433E-2</v>
      </c>
      <c r="AG2">
        <f t="shared" si="0"/>
        <v>-0.35545695713641601</v>
      </c>
      <c r="AH2">
        <f t="shared" si="0"/>
        <v>-0.16104802935647228</v>
      </c>
      <c r="AI2">
        <f t="shared" si="0"/>
        <v>-0.16563495462646527</v>
      </c>
      <c r="AJ2">
        <f t="shared" si="0"/>
        <v>-0.15526828298516812</v>
      </c>
      <c r="AK2">
        <f t="shared" si="0"/>
        <v>0.12626989854082435</v>
      </c>
      <c r="AL2">
        <f t="shared" si="0"/>
        <v>0.12050317499062124</v>
      </c>
      <c r="AM2">
        <f t="shared" si="0"/>
        <v>1.0000000000000002</v>
      </c>
      <c r="AN2">
        <f t="shared" si="0"/>
        <v>-0.37360273133324617</v>
      </c>
      <c r="AO2">
        <f t="shared" si="0"/>
        <v>9.152390715303689E-2</v>
      </c>
      <c r="AP2">
        <f t="shared" si="0"/>
        <v>0.4332354804394451</v>
      </c>
      <c r="AQ2">
        <f t="shared" si="0"/>
        <v>6.2612215502432206E-2</v>
      </c>
      <c r="AT2">
        <v>0.26</v>
      </c>
      <c r="AU2">
        <f>COUNTIF(C2:AQ2,"&gt;"&amp;$AT$2)</f>
        <v>2</v>
      </c>
      <c r="AV2">
        <f>COUNTIF(C2:AQ2,"&lt;"&amp;-$AT$2)</f>
        <v>6</v>
      </c>
      <c r="AW2">
        <f>AU2+AV2</f>
        <v>8</v>
      </c>
      <c r="CY2" t="s">
        <v>470</v>
      </c>
      <c r="CZ2" t="s">
        <v>471</v>
      </c>
      <c r="DA2" t="s">
        <v>472</v>
      </c>
      <c r="DB2" t="s">
        <v>473</v>
      </c>
      <c r="DC2" t="s">
        <v>474</v>
      </c>
      <c r="DD2" t="s">
        <v>475</v>
      </c>
      <c r="DE2" t="s">
        <v>476</v>
      </c>
      <c r="DF2" t="s">
        <v>477</v>
      </c>
      <c r="DG2" t="s">
        <v>478</v>
      </c>
      <c r="DH2" t="s">
        <v>479</v>
      </c>
    </row>
    <row r="3" spans="1:171" ht="15.75" thickBot="1">
      <c r="B3" s="11" t="s">
        <v>66</v>
      </c>
      <c r="C3">
        <f>CORREL(C8:C193,$AN$8:$AN$193)</f>
        <v>0.4535067931155482</v>
      </c>
      <c r="D3">
        <f t="shared" ref="D3:AQ3" si="1">CORREL(D8:D193,$AN$8:$AN$193)</f>
        <v>8.5787430900862938E-2</v>
      </c>
      <c r="E3">
        <f t="shared" si="1"/>
        <v>2.2360087930867602E-2</v>
      </c>
      <c r="F3">
        <f t="shared" si="1"/>
        <v>-7.8350440843399753E-4</v>
      </c>
      <c r="G3">
        <f t="shared" si="1"/>
        <v>-0.12146672329717799</v>
      </c>
      <c r="H3">
        <f t="shared" si="1"/>
        <v>-2.2962965593571905E-2</v>
      </c>
      <c r="I3">
        <f t="shared" si="1"/>
        <v>8.5796797102922193E-2</v>
      </c>
      <c r="J3">
        <f t="shared" si="1"/>
        <v>6.9805754257047964E-2</v>
      </c>
      <c r="K3">
        <f t="shared" si="1"/>
        <v>6.3759753163247626E-2</v>
      </c>
      <c r="L3">
        <f t="shared" si="1"/>
        <v>-9.8446389262734607E-2</v>
      </c>
      <c r="M3">
        <f t="shared" si="1"/>
        <v>-2.4850676923760109E-2</v>
      </c>
      <c r="N3">
        <f t="shared" si="1"/>
        <v>9.0259742434372875E-2</v>
      </c>
      <c r="O3">
        <f t="shared" si="1"/>
        <v>7.4063547373186517E-2</v>
      </c>
      <c r="P3">
        <f t="shared" si="1"/>
        <v>6.8811297200781482E-2</v>
      </c>
      <c r="Q3">
        <f t="shared" si="1"/>
        <v>-7.812406428350599E-2</v>
      </c>
      <c r="R3">
        <f t="shared" si="1"/>
        <v>-3.1498648844799096E-2</v>
      </c>
      <c r="S3">
        <f t="shared" si="1"/>
        <v>-5.8771175383489541E-2</v>
      </c>
      <c r="T3">
        <f t="shared" si="1"/>
        <v>-0.10679593409818608</v>
      </c>
      <c r="U3">
        <f t="shared" si="1"/>
        <v>-0.11865299469202187</v>
      </c>
      <c r="V3">
        <f t="shared" si="1"/>
        <v>-0.10240051024741345</v>
      </c>
      <c r="W3">
        <f t="shared" si="1"/>
        <v>6.1651015845680141E-4</v>
      </c>
      <c r="X3">
        <f t="shared" si="1"/>
        <v>-9.0259742434366047E-2</v>
      </c>
      <c r="Y3">
        <f t="shared" si="1"/>
        <v>-7.4063547373188279E-2</v>
      </c>
      <c r="Z3">
        <f t="shared" si="1"/>
        <v>-6.8811297200781218E-2</v>
      </c>
      <c r="AA3">
        <f t="shared" si="1"/>
        <v>-7.8124064283505906E-2</v>
      </c>
      <c r="AB3">
        <f t="shared" si="1"/>
        <v>-3.1498648844799082E-2</v>
      </c>
      <c r="AC3">
        <f t="shared" si="1"/>
        <v>-6.1496348356447128E-2</v>
      </c>
      <c r="AD3">
        <f t="shared" si="1"/>
        <v>6.4342738120792581E-2</v>
      </c>
      <c r="AE3">
        <f t="shared" si="1"/>
        <v>0.12701925650371329</v>
      </c>
      <c r="AF3">
        <f t="shared" si="1"/>
        <v>-0.11418661885868038</v>
      </c>
      <c r="AG3">
        <f t="shared" si="1"/>
        <v>-5.6970854908670779E-2</v>
      </c>
      <c r="AH3">
        <f t="shared" si="1"/>
        <v>-0.12677455614141614</v>
      </c>
      <c r="AI3">
        <f t="shared" si="1"/>
        <v>-0.10972770429000299</v>
      </c>
      <c r="AJ3">
        <f t="shared" si="1"/>
        <v>-6.5346577877389789E-2</v>
      </c>
      <c r="AK3">
        <f t="shared" si="1"/>
        <v>-0.1430734752314228</v>
      </c>
      <c r="AL3">
        <f t="shared" si="1"/>
        <v>-0.1742164459803405</v>
      </c>
      <c r="AM3">
        <f t="shared" si="1"/>
        <v>-0.37360273133324617</v>
      </c>
      <c r="AN3">
        <f t="shared" si="1"/>
        <v>1.0000000000000002</v>
      </c>
      <c r="AO3">
        <f t="shared" si="1"/>
        <v>-0.52606990042317436</v>
      </c>
      <c r="AP3">
        <f t="shared" si="1"/>
        <v>-0.16148441113012524</v>
      </c>
      <c r="AQ3">
        <f t="shared" si="1"/>
        <v>-0.12882077776131107</v>
      </c>
      <c r="AU3">
        <f>COUNTIF(C3:AQ3,"&gt;"&amp;$AT$2)</f>
        <v>2</v>
      </c>
      <c r="AV3">
        <f>COUNTIF(C3:AQ3,"&lt;"&amp;-$AT$2)</f>
        <v>2</v>
      </c>
      <c r="AW3">
        <f>AU3+AV3</f>
        <v>4</v>
      </c>
      <c r="CY3" t="s">
        <v>480</v>
      </c>
      <c r="CZ3">
        <v>1</v>
      </c>
      <c r="DA3">
        <v>0.99</v>
      </c>
      <c r="DB3">
        <v>0.995</v>
      </c>
      <c r="DC3">
        <f>AM8</f>
        <v>0.98546474154709196</v>
      </c>
      <c r="DD3">
        <v>0.98699999999999999</v>
      </c>
      <c r="DE3">
        <v>0.98699999999999999</v>
      </c>
      <c r="DF3">
        <v>0.97</v>
      </c>
      <c r="DG3">
        <v>0.95699999999999996</v>
      </c>
      <c r="DH3">
        <v>0.95</v>
      </c>
      <c r="DJ3">
        <f>(DH3/CZ3)^(1/8)</f>
        <v>0.99360884904545499</v>
      </c>
      <c r="DK3" t="s">
        <v>484</v>
      </c>
    </row>
    <row r="4" spans="1:171" ht="16.5" thickBot="1">
      <c r="B4" s="11" t="s">
        <v>67</v>
      </c>
      <c r="C4">
        <f>CORREL(C8:C193,$AO$8:$AO$193)</f>
        <v>-0.46011572165030773</v>
      </c>
      <c r="D4">
        <f t="shared" ref="D4:AQ4" si="2">CORREL(D8:D193,$AO$8:$AO$193)</f>
        <v>-0.21879092322542384</v>
      </c>
      <c r="E4">
        <f t="shared" si="2"/>
        <v>-0.18065226266481685</v>
      </c>
      <c r="F4">
        <f t="shared" si="2"/>
        <v>-0.17512691380063891</v>
      </c>
      <c r="G4">
        <f t="shared" si="2"/>
        <v>9.0349615209761938E-2</v>
      </c>
      <c r="H4">
        <f t="shared" si="2"/>
        <v>5.5367171528411335E-2</v>
      </c>
      <c r="I4">
        <f t="shared" si="2"/>
        <v>-0.19095161929537682</v>
      </c>
      <c r="J4">
        <f t="shared" si="2"/>
        <v>-0.17996341655447212</v>
      </c>
      <c r="K4">
        <f t="shared" si="2"/>
        <v>-0.16974604579985178</v>
      </c>
      <c r="L4">
        <f t="shared" si="2"/>
        <v>6.2604083507742478E-2</v>
      </c>
      <c r="M4">
        <f t="shared" si="2"/>
        <v>4.5280441329414535E-2</v>
      </c>
      <c r="N4">
        <f t="shared" si="2"/>
        <v>-0.17859821053182037</v>
      </c>
      <c r="O4">
        <f t="shared" si="2"/>
        <v>-0.16788422814038265</v>
      </c>
      <c r="P4">
        <f t="shared" si="2"/>
        <v>-0.16156864533429408</v>
      </c>
      <c r="Q4">
        <f t="shared" si="2"/>
        <v>4.2375792824391793E-2</v>
      </c>
      <c r="R4">
        <f t="shared" si="2"/>
        <v>4.683628653195341E-2</v>
      </c>
      <c r="S4">
        <f t="shared" si="2"/>
        <v>9.4497979568207643E-2</v>
      </c>
      <c r="T4">
        <f t="shared" si="2"/>
        <v>0.1031382494420402</v>
      </c>
      <c r="U4">
        <f t="shared" si="2"/>
        <v>8.7656575000067835E-2</v>
      </c>
      <c r="V4">
        <f t="shared" si="2"/>
        <v>6.4279355832584928E-2</v>
      </c>
      <c r="W4">
        <f t="shared" si="2"/>
        <v>3.4497498517623272E-2</v>
      </c>
      <c r="X4">
        <f t="shared" si="2"/>
        <v>0.17859821053181121</v>
      </c>
      <c r="Y4">
        <f t="shared" si="2"/>
        <v>0.16788422814037612</v>
      </c>
      <c r="Z4">
        <f t="shared" si="2"/>
        <v>0.16156864533429999</v>
      </c>
      <c r="AA4">
        <f t="shared" si="2"/>
        <v>4.2375792824392036E-2</v>
      </c>
      <c r="AB4">
        <f t="shared" si="2"/>
        <v>4.6836286531953472E-2</v>
      </c>
      <c r="AC4">
        <f t="shared" si="2"/>
        <v>0.14937230139276925</v>
      </c>
      <c r="AD4">
        <f t="shared" si="2"/>
        <v>0.10133724018117543</v>
      </c>
      <c r="AE4">
        <f t="shared" si="2"/>
        <v>7.5221048222136128E-2</v>
      </c>
      <c r="AF4">
        <f t="shared" si="2"/>
        <v>7.0558846890116864E-2</v>
      </c>
      <c r="AG4">
        <f t="shared" si="2"/>
        <v>6.7073296204082158E-2</v>
      </c>
      <c r="AH4">
        <f t="shared" si="2"/>
        <v>0.18531291439009906</v>
      </c>
      <c r="AI4">
        <f t="shared" si="2"/>
        <v>0.16915119495744399</v>
      </c>
      <c r="AJ4">
        <f t="shared" si="2"/>
        <v>0.14258142625483228</v>
      </c>
      <c r="AK4">
        <f t="shared" si="2"/>
        <v>0.12993781660323092</v>
      </c>
      <c r="AL4">
        <f t="shared" si="2"/>
        <v>0.17707048098096762</v>
      </c>
      <c r="AM4">
        <f t="shared" si="2"/>
        <v>9.152390715303689E-2</v>
      </c>
      <c r="AN4">
        <f t="shared" si="2"/>
        <v>-0.52606990042317436</v>
      </c>
      <c r="AO4">
        <f t="shared" si="2"/>
        <v>1</v>
      </c>
      <c r="AP4">
        <f t="shared" si="2"/>
        <v>0.56682349922321518</v>
      </c>
      <c r="AQ4">
        <f t="shared" si="2"/>
        <v>-2.9378927248771603E-2</v>
      </c>
      <c r="AU4">
        <f>COUNTIF(C4:AQ4,"&gt;"&amp;$AT$2)</f>
        <v>2</v>
      </c>
      <c r="AV4">
        <f>COUNTIF(C4:AQ4,"&lt;"&amp;-$AT$2)</f>
        <v>2</v>
      </c>
      <c r="AW4">
        <f>AU4+AV4</f>
        <v>4</v>
      </c>
      <c r="CY4" t="s">
        <v>481</v>
      </c>
      <c r="DA4">
        <f>DA3/CZ3</f>
        <v>0.99</v>
      </c>
      <c r="DB4">
        <f t="shared" ref="DB4:DH4" si="3">DB3/DA3</f>
        <v>1.005050505050505</v>
      </c>
      <c r="DC4">
        <f t="shared" si="3"/>
        <v>0.99041682567546929</v>
      </c>
      <c r="DD4">
        <f t="shared" si="3"/>
        <v>1.0015579029752986</v>
      </c>
      <c r="DE4">
        <f t="shared" si="3"/>
        <v>1</v>
      </c>
      <c r="DF4">
        <f t="shared" si="3"/>
        <v>0.98277608915906789</v>
      </c>
      <c r="DG4">
        <f t="shared" si="3"/>
        <v>0.98659793814432983</v>
      </c>
      <c r="DH4">
        <f t="shared" si="3"/>
        <v>0.99268547544409613</v>
      </c>
      <c r="DJ4">
        <f>GEOMEAN(DA4:DH4)</f>
        <v>0.99360884904545499</v>
      </c>
      <c r="DK4" t="s">
        <v>483</v>
      </c>
      <c r="EF4" s="59" t="s">
        <v>460</v>
      </c>
    </row>
    <row r="5" spans="1:171" ht="16.5" thickBot="1">
      <c r="B5" s="12" t="s">
        <v>68</v>
      </c>
      <c r="C5">
        <f>CORREL(C8:C193,$AP$8:$AP$193)</f>
        <v>0.15038216457870535</v>
      </c>
      <c r="D5">
        <f t="shared" ref="D5:AQ5" si="4">CORREL(D8:D193,$AP$8:$AP$193)</f>
        <v>2.2975431788769846E-2</v>
      </c>
      <c r="E5">
        <f t="shared" si="4"/>
        <v>8.9042162471294151E-2</v>
      </c>
      <c r="F5">
        <f t="shared" si="4"/>
        <v>3.8341366738033275E-2</v>
      </c>
      <c r="G5">
        <f t="shared" si="4"/>
        <v>-0.24959914302112615</v>
      </c>
      <c r="H5">
        <f t="shared" si="4"/>
        <v>3.5030312497782302E-2</v>
      </c>
      <c r="I5">
        <f t="shared" si="4"/>
        <v>-2.2878405720017574E-2</v>
      </c>
      <c r="J5">
        <f t="shared" si="4"/>
        <v>2.2855821052990739E-2</v>
      </c>
      <c r="K5">
        <f t="shared" si="4"/>
        <v>-1.1941302478339244E-2</v>
      </c>
      <c r="L5">
        <f t="shared" si="4"/>
        <v>-0.29072403202517871</v>
      </c>
      <c r="M5">
        <f t="shared" si="4"/>
        <v>-0.43199452925910098</v>
      </c>
      <c r="N5">
        <f t="shared" si="4"/>
        <v>-2.1888526311581898E-2</v>
      </c>
      <c r="O5">
        <f t="shared" si="4"/>
        <v>2.5278837942986656E-2</v>
      </c>
      <c r="P5">
        <f t="shared" si="4"/>
        <v>-1.3662011029414311E-2</v>
      </c>
      <c r="Q5">
        <f t="shared" si="4"/>
        <v>-0.22141786195591875</v>
      </c>
      <c r="R5">
        <f t="shared" si="4"/>
        <v>-0.44588770952312579</v>
      </c>
      <c r="S5">
        <f t="shared" si="4"/>
        <v>7.5420919182069529E-2</v>
      </c>
      <c r="T5">
        <f t="shared" si="4"/>
        <v>7.9428183298009658E-2</v>
      </c>
      <c r="U5">
        <f t="shared" si="4"/>
        <v>7.1412468102685811E-2</v>
      </c>
      <c r="V5">
        <f t="shared" si="4"/>
        <v>-0.29750110512941541</v>
      </c>
      <c r="W5">
        <f t="shared" si="4"/>
        <v>-0.18181473921831875</v>
      </c>
      <c r="X5">
        <f t="shared" si="4"/>
        <v>2.1888526311580898E-2</v>
      </c>
      <c r="Y5">
        <f t="shared" si="4"/>
        <v>-2.5278837942994764E-2</v>
      </c>
      <c r="Z5">
        <f t="shared" si="4"/>
        <v>1.3662011029410955E-2</v>
      </c>
      <c r="AA5">
        <f t="shared" si="4"/>
        <v>-0.22141786195592025</v>
      </c>
      <c r="AB5">
        <f t="shared" si="4"/>
        <v>-0.44588770952312506</v>
      </c>
      <c r="AC5">
        <f t="shared" si="4"/>
        <v>0.12551096100368067</v>
      </c>
      <c r="AD5">
        <f t="shared" si="4"/>
        <v>9.448715600267589E-2</v>
      </c>
      <c r="AE5">
        <f t="shared" si="4"/>
        <v>0.12554221718680941</v>
      </c>
      <c r="AF5">
        <f t="shared" si="4"/>
        <v>-0.31882762995542752</v>
      </c>
      <c r="AG5">
        <f t="shared" si="4"/>
        <v>-0.47749256007931168</v>
      </c>
      <c r="AH5">
        <f t="shared" si="4"/>
        <v>-1.3873196366667413E-2</v>
      </c>
      <c r="AI5">
        <f t="shared" si="4"/>
        <v>-7.2783747380153058E-2</v>
      </c>
      <c r="AJ5">
        <f t="shared" si="4"/>
        <v>-6.5681417376174472E-2</v>
      </c>
      <c r="AK5">
        <f t="shared" si="4"/>
        <v>-2.3495867354646559E-2</v>
      </c>
      <c r="AL5">
        <f t="shared" si="4"/>
        <v>-4.0470884435004191E-2</v>
      </c>
      <c r="AM5">
        <f t="shared" si="4"/>
        <v>0.4332354804394451</v>
      </c>
      <c r="AN5">
        <f t="shared" si="4"/>
        <v>-0.16148441113012524</v>
      </c>
      <c r="AO5">
        <f t="shared" si="4"/>
        <v>0.56682349922321518</v>
      </c>
      <c r="AP5">
        <f t="shared" si="4"/>
        <v>1</v>
      </c>
      <c r="AQ5">
        <f t="shared" si="4"/>
        <v>-0.20185342848936386</v>
      </c>
      <c r="AU5">
        <f>COUNTIF(C5:AQ5,"&gt;"&amp;$AT$2)</f>
        <v>3</v>
      </c>
      <c r="AV5">
        <f>COUNTIF(C5:AQ5,"&lt;"&amp;-$AT$2)</f>
        <v>7</v>
      </c>
      <c r="AW5">
        <f>AU5+AV5</f>
        <v>10</v>
      </c>
      <c r="CW5" s="58" t="s">
        <v>459</v>
      </c>
      <c r="DB5" t="s">
        <v>462</v>
      </c>
      <c r="DC5" t="s">
        <v>463</v>
      </c>
      <c r="DD5" t="s">
        <v>464</v>
      </c>
      <c r="DE5" t="s">
        <v>466</v>
      </c>
      <c r="DF5" t="s">
        <v>465</v>
      </c>
      <c r="DI5" t="s">
        <v>482</v>
      </c>
      <c r="DJ5">
        <f>DJ4^AZ8</f>
        <v>0.94999999999999962</v>
      </c>
      <c r="EF5" s="58" t="s">
        <v>461</v>
      </c>
    </row>
    <row r="6" spans="1:171">
      <c r="D6">
        <f t="shared" ref="D6:AP6" si="5">CORREL(D8:D193,$AM$8:$AM$193)</f>
        <v>0.15560171730118991</v>
      </c>
      <c r="E6">
        <f t="shared" si="5"/>
        <v>0.23005257663147</v>
      </c>
      <c r="F6">
        <f t="shared" si="5"/>
        <v>0.18259316145571516</v>
      </c>
      <c r="G6">
        <f t="shared" si="5"/>
        <v>-2.6498880506854672E-2</v>
      </c>
      <c r="H6">
        <f t="shared" si="5"/>
        <v>3.869924641503289E-2</v>
      </c>
      <c r="I6">
        <f t="shared" si="5"/>
        <v>0.10735798325013882</v>
      </c>
      <c r="J6">
        <f t="shared" si="5"/>
        <v>0.14317272226549799</v>
      </c>
      <c r="K6">
        <f t="shared" si="5"/>
        <v>9.6090349759440308E-2</v>
      </c>
      <c r="L6">
        <f t="shared" si="5"/>
        <v>-7.149305298185625E-2</v>
      </c>
      <c r="M6">
        <f t="shared" si="5"/>
        <v>-0.40713943466199437</v>
      </c>
      <c r="N6">
        <f t="shared" si="5"/>
        <v>8.7800058801515132E-2</v>
      </c>
      <c r="O6">
        <f t="shared" si="5"/>
        <v>0.12245412880418244</v>
      </c>
      <c r="P6">
        <f t="shared" si="5"/>
        <v>7.5638463000280667E-2</v>
      </c>
      <c r="Q6">
        <f t="shared" si="5"/>
        <v>-3.995378264652643E-2</v>
      </c>
      <c r="R6">
        <f t="shared" si="5"/>
        <v>-0.38209228980810567</v>
      </c>
      <c r="S6">
        <f t="shared" si="5"/>
        <v>-1.0658754726047574E-2</v>
      </c>
      <c r="T6">
        <f t="shared" si="5"/>
        <v>3.8796434342300387E-2</v>
      </c>
      <c r="U6">
        <f t="shared" si="5"/>
        <v>5.7862179906944727E-2</v>
      </c>
      <c r="V6">
        <f t="shared" si="5"/>
        <v>-8.1644075914065528E-2</v>
      </c>
      <c r="W6">
        <f t="shared" si="5"/>
        <v>-0.30103825500343606</v>
      </c>
      <c r="X6">
        <f t="shared" si="5"/>
        <v>-8.7800058801509206E-2</v>
      </c>
      <c r="Y6">
        <f t="shared" si="5"/>
        <v>-0.12245412880418105</v>
      </c>
      <c r="Z6">
        <f t="shared" si="5"/>
        <v>-7.5638463000284248E-2</v>
      </c>
      <c r="AA6">
        <f t="shared" si="5"/>
        <v>-3.995378264652772E-2</v>
      </c>
      <c r="AB6">
        <f t="shared" si="5"/>
        <v>-0.38209228980810578</v>
      </c>
      <c r="AC6">
        <f t="shared" si="5"/>
        <v>1.985936458907062E-2</v>
      </c>
      <c r="AD6">
        <f t="shared" si="5"/>
        <v>-9.9438377684995805E-2</v>
      </c>
      <c r="AE6">
        <f t="shared" si="5"/>
        <v>-0.10678303381573731</v>
      </c>
      <c r="AF6">
        <f t="shared" si="5"/>
        <v>-8.3761540927170433E-2</v>
      </c>
      <c r="AG6">
        <f t="shared" si="5"/>
        <v>-0.35545695713641601</v>
      </c>
      <c r="AH6">
        <f t="shared" si="5"/>
        <v>-0.16104802935647228</v>
      </c>
      <c r="AI6">
        <f t="shared" si="5"/>
        <v>-0.16563495462646527</v>
      </c>
      <c r="AJ6">
        <f t="shared" si="5"/>
        <v>-0.15526828298516812</v>
      </c>
      <c r="AK6">
        <f t="shared" si="5"/>
        <v>0.12626989854082435</v>
      </c>
      <c r="AL6">
        <f t="shared" si="5"/>
        <v>0.12050317499062124</v>
      </c>
      <c r="AM6">
        <f t="shared" si="5"/>
        <v>1.0000000000000002</v>
      </c>
      <c r="AN6">
        <f t="shared" si="5"/>
        <v>-0.37360273133324617</v>
      </c>
      <c r="AO6">
        <f t="shared" si="5"/>
        <v>9.152390715303689E-2</v>
      </c>
      <c r="AP6">
        <f t="shared" si="5"/>
        <v>0.4332354804394451</v>
      </c>
      <c r="CV6" s="65">
        <v>9</v>
      </c>
      <c r="CW6">
        <f>CV6</f>
        <v>9</v>
      </c>
      <c r="CX6">
        <f>CW6</f>
        <v>9</v>
      </c>
      <c r="CY6">
        <f>CX6</f>
        <v>9</v>
      </c>
      <c r="CZ6">
        <f>CY6</f>
        <v>9</v>
      </c>
      <c r="DA6">
        <f>CZ6</f>
        <v>9</v>
      </c>
      <c r="DB6" s="63">
        <v>32</v>
      </c>
      <c r="DC6">
        <f>DB6</f>
        <v>32</v>
      </c>
      <c r="DD6">
        <f>DC6</f>
        <v>32</v>
      </c>
      <c r="DE6" s="63">
        <v>28</v>
      </c>
      <c r="DF6">
        <f>DE6</f>
        <v>28</v>
      </c>
      <c r="DI6" s="63">
        <v>10</v>
      </c>
      <c r="DJ6">
        <f>DI6</f>
        <v>10</v>
      </c>
      <c r="DK6">
        <f>DJ6</f>
        <v>10</v>
      </c>
      <c r="DL6">
        <f>DK6</f>
        <v>10</v>
      </c>
      <c r="DM6">
        <f>DL6</f>
        <v>10</v>
      </c>
      <c r="EF6" s="65">
        <v>8</v>
      </c>
      <c r="EG6">
        <f>EF6</f>
        <v>8</v>
      </c>
      <c r="EH6">
        <f>EG6</f>
        <v>8</v>
      </c>
      <c r="EI6">
        <f>EH6</f>
        <v>8</v>
      </c>
      <c r="EJ6">
        <f>EI6</f>
        <v>8</v>
      </c>
      <c r="EK6">
        <f>EJ6</f>
        <v>8</v>
      </c>
      <c r="EL6" s="63">
        <v>31</v>
      </c>
      <c r="EM6">
        <f>EL6</f>
        <v>31</v>
      </c>
      <c r="EN6">
        <f>EM6</f>
        <v>31</v>
      </c>
      <c r="EO6" s="63">
        <v>27</v>
      </c>
      <c r="EP6">
        <f>EO6</f>
        <v>27</v>
      </c>
      <c r="ES6" s="63">
        <v>9</v>
      </c>
      <c r="ET6">
        <f>ES6</f>
        <v>9</v>
      </c>
      <c r="EU6">
        <f>ET6</f>
        <v>9</v>
      </c>
      <c r="EV6">
        <f>EU6</f>
        <v>9</v>
      </c>
      <c r="EW6">
        <f>EV6</f>
        <v>9</v>
      </c>
      <c r="EX6" s="65">
        <v>7</v>
      </c>
      <c r="EY6">
        <f>EX6</f>
        <v>7</v>
      </c>
      <c r="EZ6">
        <f>EY6</f>
        <v>7</v>
      </c>
      <c r="FA6">
        <f>EZ6</f>
        <v>7</v>
      </c>
      <c r="FB6">
        <f>FA6</f>
        <v>7</v>
      </c>
      <c r="FC6">
        <f>FB6</f>
        <v>7</v>
      </c>
      <c r="FD6" s="63">
        <v>30</v>
      </c>
      <c r="FE6">
        <f>FD6</f>
        <v>30</v>
      </c>
      <c r="FF6">
        <f>FE6</f>
        <v>30</v>
      </c>
      <c r="FG6" s="63">
        <v>26</v>
      </c>
      <c r="FH6">
        <f>FG6</f>
        <v>26</v>
      </c>
      <c r="FK6" s="63">
        <v>8</v>
      </c>
      <c r="FL6">
        <f>FK6</f>
        <v>8</v>
      </c>
      <c r="FM6">
        <f>FL6</f>
        <v>8</v>
      </c>
      <c r="FN6">
        <f>FM6</f>
        <v>8</v>
      </c>
      <c r="FO6">
        <f>FN6</f>
        <v>8</v>
      </c>
    </row>
    <row r="7" spans="1:171" ht="60.75" thickBot="1">
      <c r="C7" t="s">
        <v>450</v>
      </c>
      <c r="D7" s="3" t="s">
        <v>2</v>
      </c>
      <c r="E7" s="4" t="s">
        <v>3</v>
      </c>
      <c r="F7" s="4" t="s">
        <v>4</v>
      </c>
      <c r="G7" s="4" t="s">
        <v>8</v>
      </c>
      <c r="H7" s="4" t="s">
        <v>9</v>
      </c>
      <c r="I7" s="3" t="s">
        <v>19</v>
      </c>
      <c r="J7" s="4" t="s">
        <v>18</v>
      </c>
      <c r="K7" s="4" t="s">
        <v>17</v>
      </c>
      <c r="L7" s="4" t="s">
        <v>12</v>
      </c>
      <c r="M7" s="4" t="s">
        <v>13</v>
      </c>
      <c r="N7" s="8" t="s">
        <v>29</v>
      </c>
      <c r="O7" s="4" t="s">
        <v>30</v>
      </c>
      <c r="P7" s="4" t="s">
        <v>31</v>
      </c>
      <c r="Q7" s="7" t="s">
        <v>35</v>
      </c>
      <c r="R7" s="7" t="s">
        <v>36</v>
      </c>
      <c r="S7" s="8" t="s">
        <v>38</v>
      </c>
      <c r="T7" s="4" t="s">
        <v>39</v>
      </c>
      <c r="U7" s="4" t="s">
        <v>40</v>
      </c>
      <c r="V7" s="7" t="s">
        <v>44</v>
      </c>
      <c r="W7" s="7" t="s">
        <v>45</v>
      </c>
      <c r="X7" s="8" t="s">
        <v>47</v>
      </c>
      <c r="Y7" s="4" t="s">
        <v>48</v>
      </c>
      <c r="Z7" s="4" t="s">
        <v>49</v>
      </c>
      <c r="AA7" s="7" t="s">
        <v>53</v>
      </c>
      <c r="AB7" s="7" t="s">
        <v>54</v>
      </c>
      <c r="AC7" s="8" t="s">
        <v>56</v>
      </c>
      <c r="AD7" s="4" t="s">
        <v>57</v>
      </c>
      <c r="AE7" s="4" t="s">
        <v>58</v>
      </c>
      <c r="AF7" s="7" t="s">
        <v>62</v>
      </c>
      <c r="AG7" s="7" t="s">
        <v>63</v>
      </c>
      <c r="AH7" s="52" t="s">
        <v>433</v>
      </c>
      <c r="AI7" s="53" t="s">
        <v>434</v>
      </c>
      <c r="AJ7" s="53" t="s">
        <v>435</v>
      </c>
      <c r="AK7" s="53" t="s">
        <v>439</v>
      </c>
      <c r="AL7" s="53" t="s">
        <v>440</v>
      </c>
      <c r="AM7" s="10" t="s">
        <v>65</v>
      </c>
      <c r="AN7" s="11" t="s">
        <v>66</v>
      </c>
      <c r="AO7" s="11" t="s">
        <v>67</v>
      </c>
      <c r="AP7" s="12" t="s">
        <v>68</v>
      </c>
      <c r="AQ7" s="55" t="s">
        <v>451</v>
      </c>
      <c r="AR7" s="55" t="s">
        <v>457</v>
      </c>
      <c r="AS7" s="55" t="s">
        <v>753</v>
      </c>
      <c r="AT7" s="55" t="s">
        <v>450</v>
      </c>
      <c r="AU7" s="55" t="s">
        <v>591</v>
      </c>
      <c r="AV7" s="55" t="s">
        <v>592</v>
      </c>
      <c r="AW7" s="55" t="s">
        <v>485</v>
      </c>
      <c r="AX7" s="55" t="s">
        <v>467</v>
      </c>
      <c r="AY7" s="55" t="s">
        <v>65</v>
      </c>
      <c r="AZ7" s="55" t="s">
        <v>468</v>
      </c>
      <c r="BA7" s="55" t="s">
        <v>561</v>
      </c>
      <c r="BB7" s="55" t="s">
        <v>562</v>
      </c>
      <c r="BC7" s="55" t="s">
        <v>586</v>
      </c>
      <c r="BD7" s="55" t="s">
        <v>486</v>
      </c>
      <c r="BE7" s="55" t="s">
        <v>487</v>
      </c>
      <c r="BF7" s="55" t="s">
        <v>563</v>
      </c>
      <c r="BG7" s="55" t="s">
        <v>493</v>
      </c>
      <c r="BH7" s="55" t="s">
        <v>433</v>
      </c>
      <c r="BI7" s="55" t="s">
        <v>456</v>
      </c>
      <c r="BJ7" s="55" t="s">
        <v>492</v>
      </c>
      <c r="BK7" s="55" t="s">
        <v>491</v>
      </c>
      <c r="BL7" s="71" t="s">
        <v>494</v>
      </c>
      <c r="BM7" s="72" t="s">
        <v>495</v>
      </c>
      <c r="BN7" s="72" t="s">
        <v>496</v>
      </c>
      <c r="BO7" s="72" t="s">
        <v>497</v>
      </c>
      <c r="BP7" s="72" t="s">
        <v>498</v>
      </c>
      <c r="BQ7" s="72" t="s">
        <v>499</v>
      </c>
      <c r="BR7" s="72" t="s">
        <v>500</v>
      </c>
      <c r="BS7" s="72" t="s">
        <v>501</v>
      </c>
      <c r="BT7" s="72" t="s">
        <v>502</v>
      </c>
      <c r="BU7" s="72" t="s">
        <v>503</v>
      </c>
      <c r="BV7" s="72" t="s">
        <v>504</v>
      </c>
      <c r="BW7" s="73" t="s">
        <v>564</v>
      </c>
      <c r="BX7" s="72" t="s">
        <v>565</v>
      </c>
      <c r="BY7" s="72" t="s">
        <v>505</v>
      </c>
      <c r="BZ7" s="72" t="s">
        <v>506</v>
      </c>
      <c r="CA7" s="72" t="s">
        <v>507</v>
      </c>
      <c r="CB7" s="72" t="s">
        <v>508</v>
      </c>
      <c r="CC7" s="72" t="s">
        <v>509</v>
      </c>
      <c r="CD7" s="71" t="s">
        <v>542</v>
      </c>
      <c r="CE7" s="72" t="s">
        <v>543</v>
      </c>
      <c r="CF7" s="72" t="s">
        <v>544</v>
      </c>
      <c r="CG7" s="72" t="s">
        <v>545</v>
      </c>
      <c r="CH7" s="72" t="s">
        <v>546</v>
      </c>
      <c r="CI7" s="72" t="s">
        <v>547</v>
      </c>
      <c r="CJ7" s="72" t="s">
        <v>548</v>
      </c>
      <c r="CK7" s="72" t="s">
        <v>549</v>
      </c>
      <c r="CL7" s="72" t="s">
        <v>550</v>
      </c>
      <c r="CM7" s="72" t="s">
        <v>551</v>
      </c>
      <c r="CN7" s="72" t="s">
        <v>552</v>
      </c>
      <c r="CO7" s="73" t="s">
        <v>553</v>
      </c>
      <c r="CP7" s="72" t="s">
        <v>554</v>
      </c>
      <c r="CQ7" s="72" t="s">
        <v>555</v>
      </c>
      <c r="CR7" s="72" t="s">
        <v>556</v>
      </c>
      <c r="CS7" s="72" t="s">
        <v>557</v>
      </c>
      <c r="CT7" s="72" t="s">
        <v>558</v>
      </c>
      <c r="CU7" s="72" t="s">
        <v>559</v>
      </c>
      <c r="CV7" s="66" t="s">
        <v>494</v>
      </c>
      <c r="CW7" s="55" t="s">
        <v>495</v>
      </c>
      <c r="CX7" s="55" t="s">
        <v>496</v>
      </c>
      <c r="CY7" s="55" t="s">
        <v>497</v>
      </c>
      <c r="CZ7" s="55" t="s">
        <v>498</v>
      </c>
      <c r="DA7" s="55" t="s">
        <v>499</v>
      </c>
      <c r="DB7" s="55" t="s">
        <v>500</v>
      </c>
      <c r="DC7" s="55" t="s">
        <v>501</v>
      </c>
      <c r="DD7" s="55" t="s">
        <v>502</v>
      </c>
      <c r="DE7" s="55" t="s">
        <v>503</v>
      </c>
      <c r="DF7" s="55" t="s">
        <v>504</v>
      </c>
      <c r="DG7" s="64" t="s">
        <v>564</v>
      </c>
      <c r="DH7" s="55" t="s">
        <v>565</v>
      </c>
      <c r="DI7" s="55" t="s">
        <v>505</v>
      </c>
      <c r="DJ7" s="55" t="s">
        <v>506</v>
      </c>
      <c r="DK7" s="55" t="s">
        <v>507</v>
      </c>
      <c r="DL7" s="55" t="s">
        <v>508</v>
      </c>
      <c r="DM7" s="55" t="s">
        <v>509</v>
      </c>
      <c r="DN7" s="66" t="s">
        <v>542</v>
      </c>
      <c r="DO7" s="55" t="s">
        <v>543</v>
      </c>
      <c r="DP7" s="55" t="s">
        <v>544</v>
      </c>
      <c r="DQ7" s="55" t="s">
        <v>545</v>
      </c>
      <c r="DR7" s="55" t="s">
        <v>546</v>
      </c>
      <c r="DS7" s="55" t="s">
        <v>547</v>
      </c>
      <c r="DT7" s="55" t="s">
        <v>548</v>
      </c>
      <c r="DU7" s="55" t="s">
        <v>549</v>
      </c>
      <c r="DV7" s="55" t="s">
        <v>550</v>
      </c>
      <c r="DW7" s="55" t="s">
        <v>551</v>
      </c>
      <c r="DX7" s="55" t="s">
        <v>552</v>
      </c>
      <c r="DY7" s="64" t="s">
        <v>553</v>
      </c>
      <c r="DZ7" s="55" t="s">
        <v>554</v>
      </c>
      <c r="EA7" s="55" t="s">
        <v>555</v>
      </c>
      <c r="EB7" s="55" t="s">
        <v>556</v>
      </c>
      <c r="EC7" s="55" t="s">
        <v>557</v>
      </c>
      <c r="ED7" s="55" t="s">
        <v>558</v>
      </c>
      <c r="EE7" s="55" t="s">
        <v>559</v>
      </c>
      <c r="EF7" s="66" t="s">
        <v>510</v>
      </c>
      <c r="EG7" s="55" t="s">
        <v>511</v>
      </c>
      <c r="EH7" s="55" t="s">
        <v>512</v>
      </c>
      <c r="EI7" s="55" t="s">
        <v>513</v>
      </c>
      <c r="EJ7" s="55" t="s">
        <v>514</v>
      </c>
      <c r="EK7" s="55" t="s">
        <v>515</v>
      </c>
      <c r="EL7" s="55" t="s">
        <v>516</v>
      </c>
      <c r="EM7" s="55" t="s">
        <v>517</v>
      </c>
      <c r="EN7" s="55" t="s">
        <v>518</v>
      </c>
      <c r="EO7" s="55" t="s">
        <v>519</v>
      </c>
      <c r="EP7" s="55" t="s">
        <v>520</v>
      </c>
      <c r="EQ7" s="64" t="s">
        <v>566</v>
      </c>
      <c r="ER7" s="55" t="s">
        <v>567</v>
      </c>
      <c r="ES7" s="55" t="s">
        <v>521</v>
      </c>
      <c r="ET7" s="55" t="s">
        <v>522</v>
      </c>
      <c r="EU7" s="55" t="s">
        <v>523</v>
      </c>
      <c r="EV7" s="55" t="s">
        <v>524</v>
      </c>
      <c r="EW7" s="55" t="s">
        <v>525</v>
      </c>
      <c r="EX7" s="66" t="s">
        <v>526</v>
      </c>
      <c r="EY7" s="55" t="s">
        <v>527</v>
      </c>
      <c r="EZ7" s="55" t="s">
        <v>528</v>
      </c>
      <c r="FA7" s="55" t="s">
        <v>529</v>
      </c>
      <c r="FB7" s="55" t="s">
        <v>530</v>
      </c>
      <c r="FC7" s="55" t="s">
        <v>531</v>
      </c>
      <c r="FD7" s="55" t="s">
        <v>532</v>
      </c>
      <c r="FE7" s="55" t="s">
        <v>533</v>
      </c>
      <c r="FF7" s="55" t="s">
        <v>534</v>
      </c>
      <c r="FG7" s="55" t="s">
        <v>535</v>
      </c>
      <c r="FH7" s="55" t="s">
        <v>536</v>
      </c>
      <c r="FI7" s="64" t="s">
        <v>568</v>
      </c>
      <c r="FJ7" s="55" t="s">
        <v>569</v>
      </c>
      <c r="FK7" s="55" t="s">
        <v>537</v>
      </c>
      <c r="FL7" s="55" t="s">
        <v>538</v>
      </c>
      <c r="FM7" s="55" t="s">
        <v>539</v>
      </c>
      <c r="FN7" s="55" t="s">
        <v>540</v>
      </c>
      <c r="FO7" s="55" t="s">
        <v>541</v>
      </c>
    </row>
    <row r="8" spans="1:171" ht="15" customHeight="1">
      <c r="A8">
        <v>1</v>
      </c>
      <c r="B8">
        <v>1</v>
      </c>
      <c r="C8">
        <v>625.64002978416602</v>
      </c>
      <c r="D8">
        <v>0.91573930167996098</v>
      </c>
      <c r="E8">
        <v>0.91731808280812099</v>
      </c>
      <c r="F8">
        <v>0.91465643666756802</v>
      </c>
      <c r="G8" s="1">
        <v>1.11094098046612E-5</v>
      </c>
      <c r="H8" s="1">
        <v>5.7865362371326802E-5</v>
      </c>
      <c r="I8">
        <v>0.87120282096143198</v>
      </c>
      <c r="J8">
        <v>0.875946940069528</v>
      </c>
      <c r="K8">
        <v>0.87338314774387305</v>
      </c>
      <c r="L8" s="1">
        <v>8.0601820321620395E-6</v>
      </c>
      <c r="M8">
        <v>1.08033787250701E-4</v>
      </c>
      <c r="N8">
        <v>0.22048055461534</v>
      </c>
      <c r="O8">
        <v>0.220743829795679</v>
      </c>
      <c r="P8" s="1">
        <v>0.22060200037886299</v>
      </c>
      <c r="Q8" s="1">
        <v>4.1558563303122398E-8</v>
      </c>
      <c r="R8" s="1">
        <v>5.2792464158048203E-7</v>
      </c>
      <c r="S8">
        <v>4.4536480718529801E-2</v>
      </c>
      <c r="T8">
        <v>4.1371142738593103E-2</v>
      </c>
      <c r="U8" s="1">
        <v>4.12732889236943E-2</v>
      </c>
      <c r="V8" s="1">
        <v>1.0822117700931299E-6</v>
      </c>
      <c r="W8" s="1">
        <v>1.9648389370338901E-5</v>
      </c>
      <c r="X8">
        <v>8.0612622977626697E-2</v>
      </c>
      <c r="Y8">
        <v>7.9514785220870798E-2</v>
      </c>
      <c r="Z8" s="1">
        <v>8.01062032519924E-2</v>
      </c>
      <c r="AA8" s="1">
        <v>7.2263170727398403E-7</v>
      </c>
      <c r="AB8" s="1">
        <v>9.17969859243541E-6</v>
      </c>
      <c r="AC8">
        <v>9.5081442507051597E-2</v>
      </c>
      <c r="AD8">
        <v>9.6605949207758904E-2</v>
      </c>
      <c r="AE8" s="1">
        <v>8.5175072759909695E-2</v>
      </c>
      <c r="AF8" s="1">
        <v>8.9796326398687601E-6</v>
      </c>
      <c r="AG8">
        <v>2.0587582512100099E-4</v>
      </c>
      <c r="AH8">
        <v>-1.5941430625031501</v>
      </c>
      <c r="AI8">
        <v>-1.32499127922116</v>
      </c>
      <c r="AJ8">
        <v>-1.3843721276960801</v>
      </c>
      <c r="AK8">
        <v>9.8813483406465005E-3</v>
      </c>
      <c r="AL8">
        <v>5.2790617310912599E-2</v>
      </c>
      <c r="AM8">
        <v>0.98546474154709196</v>
      </c>
      <c r="AN8">
        <v>16.4642239850713</v>
      </c>
      <c r="AO8">
        <v>-2.69135928386468</v>
      </c>
      <c r="AP8">
        <v>0.99513124756965599</v>
      </c>
      <c r="AQ8">
        <v>46</v>
      </c>
      <c r="AR8" s="14" t="s">
        <v>458</v>
      </c>
      <c r="AS8" s="70">
        <v>3</v>
      </c>
      <c r="AT8">
        <f>C8</f>
        <v>625.64002978416602</v>
      </c>
      <c r="AU8">
        <f>VLOOKUP(AR8,[1]Data!$A$12:$J$329,10,0)</f>
        <v>616.20000000000005</v>
      </c>
      <c r="AV8">
        <f>AU8/AT8</f>
        <v>0.98491140378689868</v>
      </c>
      <c r="AW8">
        <v>5</v>
      </c>
      <c r="AX8">
        <v>0.95</v>
      </c>
      <c r="AY8">
        <f>AM8</f>
        <v>0.98546474154709196</v>
      </c>
      <c r="AZ8">
        <v>8</v>
      </c>
      <c r="BA8">
        <v>0.94</v>
      </c>
      <c r="BB8">
        <v>1</v>
      </c>
      <c r="BC8">
        <v>1</v>
      </c>
      <c r="BD8">
        <v>2112</v>
      </c>
      <c r="BE8">
        <v>1</v>
      </c>
      <c r="BF8" s="61">
        <f t="shared" ref="BF8:BF39" si="6">(BB8-BA8)/BA8</f>
        <v>6.3829787234042618E-2</v>
      </c>
      <c r="BG8" s="62">
        <f>D8</f>
        <v>0.91573930167996098</v>
      </c>
      <c r="BH8" s="62">
        <f>AH8</f>
        <v>-1.5941430625031501</v>
      </c>
      <c r="BI8">
        <f t="shared" ref="BI8:BI31" si="7">(AX8/1)^(1/AZ8)</f>
        <v>0.99360884904545499</v>
      </c>
      <c r="BJ8">
        <f t="shared" ref="BJ8:BJ31" si="8">AM8-AX8</f>
        <v>3.5464741547092005E-2</v>
      </c>
      <c r="BK8">
        <f t="shared" ref="BK8:BK31" si="9">AP8-BI8</f>
        <v>1.5223985242009963E-3</v>
      </c>
      <c r="BL8">
        <f t="shared" ref="BL8:BQ8" si="10">IF(ISNA(CV8),"",IF(OR(ISERROR(CV8),CV8&lt;&gt;0),CV8,""))</f>
        <v>44200</v>
      </c>
      <c r="BM8">
        <f t="shared" si="10"/>
        <v>31550.639999999999</v>
      </c>
      <c r="BN8">
        <f t="shared" si="10"/>
        <v>1593118</v>
      </c>
      <c r="BO8">
        <f t="shared" si="10"/>
        <v>1272024</v>
      </c>
      <c r="BP8">
        <f t="shared" si="10"/>
        <v>1.980433338898939E-2</v>
      </c>
      <c r="BQ8">
        <f t="shared" si="10"/>
        <v>2.4803494273692949E-2</v>
      </c>
      <c r="BR8">
        <f>IF(ISNA(DB8),"",IF(OR(ISERROR(DB8),DB8&lt;&gt;0),DB8,""))</f>
        <v>48.08</v>
      </c>
      <c r="BS8">
        <f t="shared" ref="BS8" si="11">IF(ISNA(DC8),"",IF(OR(ISERROR(DC8),DC8&lt;&gt;0),DC8,""))</f>
        <v>40.956000000000003</v>
      </c>
      <c r="BT8">
        <f t="shared" ref="BT8" si="12">IF(ISNA(DD8),"",IF(OR(ISERROR(DD8),DD8&lt;&gt;0),DD8,""))</f>
        <v>74.174999999999997</v>
      </c>
      <c r="BU8">
        <f t="shared" ref="BU8" si="13">IF(ISNA(DE8),"",IF(OR(ISERROR(DE8),DE8&lt;&gt;0),DE8,""))</f>
        <v>1284.366</v>
      </c>
      <c r="BV8">
        <f t="shared" ref="BV8" si="14">IF(ISNA(DF8),"",IF(OR(ISERROR(DF8),DF8&lt;&gt;0),DF8,""))</f>
        <v>1094.0999999999999</v>
      </c>
      <c r="BW8">
        <f t="shared" ref="BW8" si="15">IF(ISNA(DG8),"",IF(OR(ISERROR(DG8),DG8&lt;&gt;0),DG8,""))</f>
        <v>3.7434812195277667E-2</v>
      </c>
      <c r="BX8">
        <f t="shared" ref="BX8:BY8" si="16">IF(ISNA(DH8),"",IF(OR(ISERROR(DH8),DH8&lt;&gt;0),DH8,""))</f>
        <v>3.7433506992048261E-2</v>
      </c>
      <c r="BY8">
        <f t="shared" si="16"/>
        <v>57.5</v>
      </c>
      <c r="BZ8">
        <f t="shared" ref="BZ8" si="17">IF(ISNA(DJ8),"",IF(OR(ISERROR(DJ8),DJ8&lt;&gt;0),DJ8,""))</f>
        <v>28.2</v>
      </c>
      <c r="CA8">
        <f t="shared" ref="CA8" si="18">IF(ISNA(DK8),"",IF(OR(ISERROR(DK8),DK8&lt;&gt;0),DK8,""))</f>
        <v>51.6</v>
      </c>
      <c r="CB8">
        <f t="shared" ref="CB8" si="19">IF(ISNA(DL8),"",IF(OR(ISERROR(DL8),DL8&lt;&gt;0),DL8,""))</f>
        <v>22.4</v>
      </c>
      <c r="CC8">
        <f t="shared" ref="CC8" si="20">IF(ISNA(DM8),"",IF(OR(ISERROR(DM8),DM8&lt;&gt;0),DM8,""))</f>
        <v>7</v>
      </c>
      <c r="CD8">
        <f t="shared" ref="CD8" si="21">IF(ISNA(DN8),"",IF(OR(ISERROR(DN8),DN8&lt;&gt;0),DN8,""))</f>
        <v>1.1849865951742626</v>
      </c>
      <c r="CE8">
        <f t="shared" ref="CE8:CF8" si="22">IF(ISNA(DO8),"",IF(OR(ISERROR(DO8),DO8&lt;&gt;0),DO8,""))</f>
        <v>1.2981895252425879</v>
      </c>
      <c r="CF8">
        <f t="shared" si="22"/>
        <v>1.018290804358192</v>
      </c>
      <c r="CG8">
        <f t="shared" ref="CG8" si="23">IF(ISNA(DQ8),"",IF(OR(ISERROR(DQ8),DQ8&lt;&gt;0),DQ8,""))</f>
        <v>1.0242415360756507</v>
      </c>
      <c r="CH8">
        <f t="shared" ref="CH8" si="24">IF(ISNA(DR8),"",IF(OR(ISERROR(DR8),DR8&lt;&gt;0),DR8,""))</f>
        <v>1.2748711072381826</v>
      </c>
      <c r="CI8">
        <f t="shared" ref="CI8" si="25">IF(ISNA(DS8),"",IF(OR(ISERROR(DS8),DS8&lt;&gt;0),DS8,""))</f>
        <v>1.2674642450222828</v>
      </c>
      <c r="CJ8">
        <f t="shared" ref="CJ8" si="26">IF(ISNA(DT8),"",IF(OR(ISERROR(DT8),DT8&lt;&gt;0),DT8,""))</f>
        <v>1.8400306161500191</v>
      </c>
      <c r="CK8">
        <f t="shared" ref="CK8" si="27">IF(ISNA(DU8),"",IF(OR(ISERROR(DU8),DU8&lt;&gt;0),DU8,""))</f>
        <v>1.8202666666666667</v>
      </c>
      <c r="CL8">
        <f t="shared" ref="CL8:CM8" si="28">IF(ISNA(DV8),"",IF(OR(ISERROR(DV8),DV8&lt;&gt;0),DV8,""))</f>
        <v>1.8096760027325069</v>
      </c>
      <c r="CM8">
        <f t="shared" si="28"/>
        <v>1.3876456936899559</v>
      </c>
      <c r="CN8">
        <f t="shared" ref="CN8" si="29">IF(ISNA(DX8),"",IF(OR(ISERROR(DX8),DX8&lt;&gt;0),DX8,""))</f>
        <v>1.3727728983688832</v>
      </c>
      <c r="CO8">
        <f t="shared" ref="CO8" si="30">IF(ISNA(DY8),"",IF(OR(ISERROR(DY8),DY8&lt;&gt;0),DY8,""))</f>
        <v>1.3260089549639318</v>
      </c>
      <c r="CP8">
        <f t="shared" ref="CP8" si="31">IF(ISNA(DZ8),"",IF(OR(ISERROR(DZ8),DZ8&lt;&gt;0),DZ8,""))</f>
        <v>1.3259780032294428</v>
      </c>
      <c r="CQ8">
        <f t="shared" ref="CQ8" si="32">IF(ISNA(EA8),"",IF(OR(ISERROR(EA8),EA8&lt;&gt;0),EA8,""))</f>
        <v>1.0667903525046383</v>
      </c>
      <c r="CR8">
        <f t="shared" ref="CR8" si="33">IF(ISNA(EB8),"",IF(OR(ISERROR(EB8),EB8&lt;&gt;0),EB8,""))</f>
        <v>0.99295774647887325</v>
      </c>
      <c r="CS8">
        <f t="shared" ref="CS8:CT8" si="34">IF(ISNA(EC8),"",IF(OR(ISERROR(EC8),EC8&lt;&gt;0),EC8,""))</f>
        <v>1.0661157024793388</v>
      </c>
      <c r="CT8">
        <f t="shared" si="34"/>
        <v>0.98245614035087714</v>
      </c>
      <c r="CU8">
        <f t="shared" ref="CU8" si="35">IF(ISNA(EE8),"",IF(OR(ISERROR(EE8),EE8&lt;&gt;0),EE8,""))</f>
        <v>1.09375</v>
      </c>
      <c r="CV8" s="67">
        <f>IF(ISERROR(VLOOKUP($AR8,[2]Data3!$A$10:$N$315,CV$6,0)),"",VLOOKUP($AR8,[2]Data3!$A$10:$N$315,CV$6,0))</f>
        <v>44200</v>
      </c>
      <c r="CW8" s="67">
        <f>IF(ISERROR(VLOOKUP($AR8,[3]Data!$A$11:$I$311,CW$6,0)),"",VLOOKUP($AR8,[3]Data!$A$11:$I$311,CW$6,0))</f>
        <v>31550.639999999999</v>
      </c>
      <c r="CX8" s="67">
        <f>VLOOKUP($AR8,[4]Data!$A$12:$I$285,CX$6,0)</f>
        <v>1593118</v>
      </c>
      <c r="CY8" s="67">
        <f>VLOOKUP($AR8,[4]Data16!$A$12:$I$285,CY$6,0)</f>
        <v>1272024</v>
      </c>
      <c r="CZ8" s="67">
        <f t="shared" ref="CZ8:CZ33" si="36">IF(CX8&lt;&gt;0,CW8/CX8,"")</f>
        <v>1.980433338898939E-2</v>
      </c>
      <c r="DA8" s="67">
        <f t="shared" ref="DA8:DA33" si="37">IF(CY8&lt;&gt;0,CW8/CY8,"")</f>
        <v>2.4803494273692949E-2</v>
      </c>
      <c r="DB8" s="67">
        <f>VLOOKUP($AR8,[5]Data!$A$11:$AF$370,DB$6,0)</f>
        <v>48.08</v>
      </c>
      <c r="DC8" s="67">
        <f>VLOOKUP($AR8,[5]Data2!$A$11:$AF$370,DC$6,0)</f>
        <v>40.956000000000003</v>
      </c>
      <c r="DD8" s="67">
        <f>VLOOKUP($AR8,[5]Data4!$A$11:$AF$370,DD$6,0)</f>
        <v>74.174999999999997</v>
      </c>
      <c r="DE8" s="67">
        <f>VLOOKUP($AR8,[6]Data5!$A$11:$AB$303,DE$6,0)</f>
        <v>1284.366</v>
      </c>
      <c r="DF8" s="67">
        <f>VLOOKUP($AR8,[6]Data6!$A$11:$AB$303,DF$6,0)</f>
        <v>1094.0999999999999</v>
      </c>
      <c r="DG8" s="67">
        <f>DB8/DE8</f>
        <v>3.7434812195277667E-2</v>
      </c>
      <c r="DH8" s="67">
        <f>DC8/DF8</f>
        <v>3.7433506992048261E-2</v>
      </c>
      <c r="DI8" s="67">
        <f>VLOOKUP($AR8,[7]Data!$A$11:$J$328,DI$6,0)</f>
        <v>57.5</v>
      </c>
      <c r="DJ8" s="67">
        <f>VLOOKUP($AR8,[7]Data2!$A$11:$J$328,DJ$6,0)</f>
        <v>28.2</v>
      </c>
      <c r="DK8" s="67">
        <f>VLOOKUP($AR8,[7]Data3!$A$11:$J$328,DK$6,0)</f>
        <v>51.6</v>
      </c>
      <c r="DL8" s="67">
        <f>VLOOKUP($AR8,[7]Data4!$A$11:$J$328,DL$6,0)</f>
        <v>22.4</v>
      </c>
      <c r="DM8" s="67">
        <f>VLOOKUP($AR8,[7]Data5!$A$11:$J$328,DM$6,0)</f>
        <v>7</v>
      </c>
      <c r="DN8" s="67">
        <f>CV8/EX8</f>
        <v>1.1849865951742626</v>
      </c>
      <c r="DO8" s="67">
        <f t="shared" ref="DO8:EE8" si="38">CW8/EY8</f>
        <v>1.2981895252425879</v>
      </c>
      <c r="DP8" s="67">
        <f t="shared" ref="DP8:DP71" si="39">IF(EZ8&lt;&gt;0,CX8/EZ8,"")</f>
        <v>1.018290804358192</v>
      </c>
      <c r="DQ8" s="67">
        <f>IF(EZ8&lt;&gt;0,CY8/FA8,"")</f>
        <v>1.0242415360756507</v>
      </c>
      <c r="DR8" s="67">
        <f>IF(EZ8&lt;&gt;0,CZ8/FB8,"")</f>
        <v>1.2748711072381826</v>
      </c>
      <c r="DS8" s="67">
        <f>IF(EZ8&lt;&gt;0,DA8/FC8,"")</f>
        <v>1.2674642450222828</v>
      </c>
      <c r="DT8" s="67">
        <f t="shared" si="38"/>
        <v>1.8400306161500191</v>
      </c>
      <c r="DU8" s="67">
        <f t="shared" si="38"/>
        <v>1.8202666666666667</v>
      </c>
      <c r="DV8" s="67">
        <f t="shared" si="38"/>
        <v>1.8096760027325069</v>
      </c>
      <c r="DW8" s="67">
        <f>IF(AND(EZ8&lt;&gt;0,DE8&lt;&gt;0),DE8/FG8,"")</f>
        <v>1.3876456936899559</v>
      </c>
      <c r="DX8" s="67">
        <f t="shared" ref="DX8:DZ8" si="40">IF(AND(FA8&lt;&gt;0,DF8&lt;&gt;0),DF8/FH8,"")</f>
        <v>1.3727728983688832</v>
      </c>
      <c r="DY8" s="67">
        <f t="shared" si="40"/>
        <v>1.3260089549639318</v>
      </c>
      <c r="DZ8" s="67">
        <f t="shared" si="40"/>
        <v>1.3259780032294428</v>
      </c>
      <c r="EA8" s="67">
        <f t="shared" si="38"/>
        <v>1.0667903525046383</v>
      </c>
      <c r="EB8" s="67">
        <f t="shared" si="38"/>
        <v>0.99295774647887325</v>
      </c>
      <c r="EC8" s="67">
        <f t="shared" si="38"/>
        <v>1.0661157024793388</v>
      </c>
      <c r="ED8" s="67">
        <f t="shared" si="38"/>
        <v>0.98245614035087714</v>
      </c>
      <c r="EE8" s="67">
        <f t="shared" si="38"/>
        <v>1.09375</v>
      </c>
      <c r="EF8" s="67">
        <f>VLOOKUP($AR8,[2]Data3!$A$10:$N$315,EF$6,0)</f>
        <v>39800</v>
      </c>
      <c r="EG8">
        <f>VLOOKUP($AR8,[3]Data!$A$11:$I$311,EG$6,0)</f>
        <v>27765.82</v>
      </c>
      <c r="EH8">
        <f>VLOOKUP($AR8,[4]Data!$A$12:$I$285,EH$6,0)</f>
        <v>1616207</v>
      </c>
      <c r="EI8">
        <f>VLOOKUP($AR8,[4]Data16!$A$12:$I$285,EI$6,0)</f>
        <v>1276679</v>
      </c>
      <c r="EJ8">
        <f>IF(AND(EG8&lt;&gt;0,EH8&lt;&gt;0),EG8/EH8)</f>
        <v>1.7179618699832384E-2</v>
      </c>
      <c r="EK8">
        <f>IF(AND(EH8&lt;&gt;0,EI8&lt;&gt;0),EH8/EI8)</f>
        <v>1.2659462558716796</v>
      </c>
      <c r="EL8">
        <f>VLOOKUP($AR8,[5]Data!$A$11:$AF$370,EL$6,0)</f>
        <v>38.119999999999997</v>
      </c>
      <c r="EM8">
        <f>VLOOKUP($AR8,[5]Data2!$A$11:$AF$370,EM$6,0)</f>
        <v>32.584000000000003</v>
      </c>
      <c r="EN8">
        <f>VLOOKUP($AR8,[5]Data4!$A$11:$AF$370,EN$6,0)</f>
        <v>59.073</v>
      </c>
      <c r="EO8">
        <f>VLOOKUP($AR8,[6]Data5!$A$11:$AB$303,EO$6,0)</f>
        <v>1113.405</v>
      </c>
      <c r="EP8">
        <f>VLOOKUP($AR8,[6]Data6!$A$11:$AB$303,EP$6,0)</f>
        <v>951.7</v>
      </c>
      <c r="EQ8">
        <f>EL8/EO8</f>
        <v>3.4237317058931835E-2</v>
      </c>
      <c r="ER8">
        <f>EM8/EP8</f>
        <v>3.4237679941157929E-2</v>
      </c>
      <c r="ES8">
        <f>VLOOKUP($AR8,[7]Data!$A$11:$J$328,ES$6,0)</f>
        <v>55.5</v>
      </c>
      <c r="ET8">
        <f>VLOOKUP($AR8,[7]Data2!$A$11:$J$328,ET$6,0)</f>
        <v>28</v>
      </c>
      <c r="EU8">
        <f>VLOOKUP($AR8,[7]Data3!$A$11:$J$328,EU$6,0)</f>
        <v>50.2</v>
      </c>
      <c r="EV8">
        <f>VLOOKUP($AR8,[7]Data4!$A$11:$J$328,EV$6,0)</f>
        <v>22.7</v>
      </c>
      <c r="EW8" s="60">
        <f>VLOOKUP($AR8,[7]Data5!$A$11:$J$328,EW$6,0)</f>
        <v>6.9</v>
      </c>
      <c r="EX8" s="67">
        <f>VLOOKUP($AR8,[2]Data3!$A$10:$N$315,EX$6,0)</f>
        <v>37300</v>
      </c>
      <c r="EY8">
        <f>VLOOKUP($AR8,[3]Data!$A$11:$I$311,EY$6,0)</f>
        <v>24303.57</v>
      </c>
      <c r="EZ8">
        <f>VLOOKUP($AR8,[4]Data!$A$12:$I$285,EZ$6,0)</f>
        <v>1564502</v>
      </c>
      <c r="FA8">
        <f>VLOOKUP($AR8,[4]Data16!$A$12:$I$285,FA$6,0)</f>
        <v>1241918</v>
      </c>
      <c r="FB8">
        <f>EY8/EZ8</f>
        <v>1.5534380908429648E-2</v>
      </c>
      <c r="FC8">
        <f>EY8/FA8</f>
        <v>1.9569383807948672E-2</v>
      </c>
      <c r="FD8">
        <f>VLOOKUP($AR8,[5]Data!$A$11:$AF$370,FD$6,0)</f>
        <v>26.13</v>
      </c>
      <c r="FE8">
        <f>VLOOKUP($AR8,[5]Data2!$A$11:$AF$370,FE$6,0)</f>
        <v>22.5</v>
      </c>
      <c r="FF8">
        <f>VLOOKUP($AR8,[5]Data4!$A$11:$AF$370,FF$6,0)</f>
        <v>40.988</v>
      </c>
      <c r="FG8">
        <f>VLOOKUP($AR8,[6]Data5!$A$11:$AB$303,FG$6,0)</f>
        <v>925.572</v>
      </c>
      <c r="FH8">
        <f>VLOOKUP($AR8,[6]Data6!$A$11:$AB$303,FH$6,0)</f>
        <v>797</v>
      </c>
      <c r="FI8">
        <f>FD8/FG8</f>
        <v>2.8231191090482426E-2</v>
      </c>
      <c r="FJ8">
        <f>FE8/FH8</f>
        <v>2.8230865746549563E-2</v>
      </c>
      <c r="FK8">
        <f>VLOOKUP($AR8,[7]Data!$A$11:$J$328,FK$6,0)</f>
        <v>53.9</v>
      </c>
      <c r="FL8">
        <f>VLOOKUP($AR8,[7]Data2!$A$11:$J$328,FL$6,0)</f>
        <v>28.4</v>
      </c>
      <c r="FM8">
        <f>VLOOKUP($AR8,[7]Data3!$A$11:$J$328,FM$6,0)</f>
        <v>48.4</v>
      </c>
      <c r="FN8">
        <f>VLOOKUP($AR8,[7]Data4!$A$11:$J$328,FN$6,0)</f>
        <v>22.8</v>
      </c>
      <c r="FO8" s="60">
        <f>VLOOKUP($AR8,[7]Data5!$A$11:$J$328,FO$6,0)</f>
        <v>6.4</v>
      </c>
    </row>
    <row r="9" spans="1:171" ht="15" customHeight="1">
      <c r="A9">
        <f>IF(B9=B8,A8+1,1)</f>
        <v>2</v>
      </c>
      <c r="B9">
        <v>1</v>
      </c>
      <c r="C9">
        <v>566.43962071885596</v>
      </c>
      <c r="D9">
        <v>0.84751007042988102</v>
      </c>
      <c r="E9">
        <v>0.84149653393367396</v>
      </c>
      <c r="F9">
        <v>0.84620457723011999</v>
      </c>
      <c r="G9" s="1">
        <v>3.1041569383551602E-5</v>
      </c>
      <c r="H9" s="1">
        <v>3.0151421653964701E-5</v>
      </c>
      <c r="I9">
        <v>0.71931459266213305</v>
      </c>
      <c r="J9">
        <v>0.70711018663539704</v>
      </c>
      <c r="K9">
        <v>0.70941676369115902</v>
      </c>
      <c r="L9" s="1">
        <v>9.8230055534212103E-5</v>
      </c>
      <c r="M9">
        <v>1.08144567848239E-4</v>
      </c>
      <c r="N9">
        <v>0.20982526593905301</v>
      </c>
      <c r="O9">
        <v>0.20874858079031799</v>
      </c>
      <c r="P9" s="1">
        <v>0.20895499071066501</v>
      </c>
      <c r="Q9" s="1">
        <v>8.0182207437695499E-7</v>
      </c>
      <c r="R9" s="1">
        <v>8.93546523493098E-7</v>
      </c>
      <c r="S9">
        <v>0.12819547776774801</v>
      </c>
      <c r="T9">
        <v>0.134386347298278</v>
      </c>
      <c r="U9">
        <v>0.136787813538961</v>
      </c>
      <c r="V9" s="1">
        <v>2.6856122545728399E-5</v>
      </c>
      <c r="W9" s="1">
        <v>3.5953806830433301E-5</v>
      </c>
      <c r="X9">
        <v>0.12504437762645901</v>
      </c>
      <c r="Y9">
        <v>0.12953407394685301</v>
      </c>
      <c r="Z9" s="1">
        <v>0.12867336005945201</v>
      </c>
      <c r="AA9" s="1">
        <v>1.3942302343581199E-5</v>
      </c>
      <c r="AB9" s="1">
        <v>1.55372322447931E-5</v>
      </c>
      <c r="AC9">
        <v>0.20500884101960401</v>
      </c>
      <c r="AD9">
        <v>0.221669409212399</v>
      </c>
      <c r="AE9" s="1">
        <v>0.19880293523980799</v>
      </c>
      <c r="AF9" s="1">
        <v>8.3463022204937403E-5</v>
      </c>
      <c r="AG9" s="1">
        <v>8.8647294723482605E-5</v>
      </c>
      <c r="AH9">
        <v>-0.23872840834634501</v>
      </c>
      <c r="AI9">
        <v>-0.19711158341721699</v>
      </c>
      <c r="AJ9">
        <v>-0.40669640347418101</v>
      </c>
      <c r="AK9">
        <v>2.1460762004037501E-2</v>
      </c>
      <c r="AL9">
        <v>2.4719220231417299E-2</v>
      </c>
      <c r="AM9">
        <v>0.97735772842146196</v>
      </c>
      <c r="AN9">
        <v>27.814535487274799</v>
      </c>
      <c r="AO9">
        <v>-2.4993552189541099</v>
      </c>
      <c r="AP9">
        <v>0.99542996571403097</v>
      </c>
      <c r="AQ9">
        <v>44</v>
      </c>
      <c r="AR9" t="s">
        <v>488</v>
      </c>
      <c r="AS9" s="70">
        <v>3</v>
      </c>
      <c r="AT9">
        <f t="shared" ref="AT9:AT72" si="41">C9</f>
        <v>566.43962071885596</v>
      </c>
      <c r="AU9">
        <f>VLOOKUP(AR9,[1]Data!$A$12:$J$329,10,0)</f>
        <v>574</v>
      </c>
      <c r="AV9">
        <f t="shared" ref="AV9:AV72" si="42">AU9/AT9</f>
        <v>1.0133471936012339</v>
      </c>
      <c r="AW9">
        <v>1</v>
      </c>
      <c r="AX9">
        <f>AY9</f>
        <v>0.97735772842146196</v>
      </c>
      <c r="AY9">
        <f t="shared" ref="AY9:AY72" si="43">AM9</f>
        <v>0.97735772842146196</v>
      </c>
      <c r="AZ9">
        <v>5</v>
      </c>
      <c r="BA9">
        <v>0.9</v>
      </c>
      <c r="BB9">
        <v>1.1000000000000001</v>
      </c>
      <c r="BC9">
        <v>2</v>
      </c>
      <c r="BD9">
        <v>2111</v>
      </c>
      <c r="BE9">
        <v>2</v>
      </c>
      <c r="BF9" s="61">
        <f t="shared" si="6"/>
        <v>0.22222222222222229</v>
      </c>
      <c r="BG9" s="62">
        <f t="shared" ref="BG9:BG72" si="44">D9</f>
        <v>0.84751007042988102</v>
      </c>
      <c r="BH9" s="62">
        <f t="shared" ref="BH9:BH72" si="45">AH9</f>
        <v>-0.23872840834634501</v>
      </c>
      <c r="BI9">
        <f t="shared" si="7"/>
        <v>0.99542996571403142</v>
      </c>
      <c r="BJ9">
        <f t="shared" si="8"/>
        <v>0</v>
      </c>
      <c r="BK9">
        <f t="shared" si="9"/>
        <v>0</v>
      </c>
      <c r="BL9">
        <f t="shared" ref="BL9:BL72" si="46">IF(ISNA(CV9),"",IF(OR(ISERROR(CV9),CV9&lt;&gt;0),CV9,""))</f>
        <v>19200</v>
      </c>
      <c r="BM9">
        <f t="shared" ref="BM9:BM72" si="47">IF(ISNA(CW9),"",IF(OR(ISERROR(CW9),CW9&lt;&gt;0),CW9,""))</f>
        <v>13545.06</v>
      </c>
      <c r="BN9">
        <f t="shared" ref="BN9:BN72" si="48">IF(ISNA(CX9),"",IF(OR(ISERROR(CX9),CX9&lt;&gt;0),CX9,""))</f>
        <v>1007493</v>
      </c>
      <c r="BO9">
        <f t="shared" ref="BO9:BO72" si="49">IF(ISNA(CY9),"",IF(OR(ISERROR(CY9),CY9&lt;&gt;0),CY9,""))</f>
        <v>796873</v>
      </c>
      <c r="BP9">
        <f t="shared" ref="BP9:BP72" si="50">IF(ISNA(CZ9),"",IF(OR(ISERROR(CZ9),CZ9&lt;&gt;0),CZ9,""))</f>
        <v>1.3444321697520479E-2</v>
      </c>
      <c r="BQ9">
        <f t="shared" ref="BQ9:BQ72" si="51">IF(ISNA(DA9),"",IF(OR(ISERROR(DA9),DA9&lt;&gt;0),DA9,""))</f>
        <v>1.6997765013998467E-2</v>
      </c>
      <c r="BR9">
        <f t="shared" ref="BR9:BR72" si="52">IF(ISNA(DB9),"",IF(OR(ISERROR(DB9),DB9&lt;&gt;0),DB9,""))</f>
        <v>22.07</v>
      </c>
      <c r="BS9">
        <f t="shared" ref="BS9:BS72" si="53">IF(ISNA(DC9),"",IF(OR(ISERROR(DC9),DC9&lt;&gt;0),DC9,""))</f>
        <v>18.783999999999999</v>
      </c>
      <c r="BT9">
        <f t="shared" ref="BT9:BT72" si="54">IF(ISNA(DD9),"",IF(OR(ISERROR(DD9),DD9&lt;&gt;0),DD9,""))</f>
        <v>36.673000000000002</v>
      </c>
      <c r="BU9">
        <f t="shared" ref="BU9:BU72" si="55">IF(ISNA(DE9),"",IF(OR(ISERROR(DE9),DE9&lt;&gt;0),DE9,""))</f>
        <v>355.81799999999998</v>
      </c>
      <c r="BV9">
        <f t="shared" ref="BV9:BV72" si="56">IF(ISNA(DF9),"",IF(OR(ISERROR(DF9),DF9&lt;&gt;0),DF9,""))</f>
        <v>302.8</v>
      </c>
      <c r="BW9">
        <f t="shared" ref="BW9:BW72" si="57">IF(ISNA(DG9),"",IF(OR(ISERROR(DG9),DG9&lt;&gt;0),DG9,""))</f>
        <v>6.2026091990849255E-2</v>
      </c>
      <c r="BX9">
        <f t="shared" ref="BX9:BX72" si="58">IF(ISNA(DH9),"",IF(OR(ISERROR(DH9),DH9&lt;&gt;0),DH9,""))</f>
        <v>6.2034346103038304E-2</v>
      </c>
      <c r="BY9">
        <f t="shared" ref="BY9:BY72" si="59">IF(ISNA(DI9),"",IF(OR(ISERROR(DI9),DI9&lt;&gt;0),DI9,""))</f>
        <v>31.9</v>
      </c>
      <c r="BZ9">
        <f t="shared" ref="BZ9:BZ72" si="60">IF(ISNA(DJ9),"",IF(OR(ISERROR(DJ9),DJ9&lt;&gt;0),DJ9,""))</f>
        <v>11.4</v>
      </c>
      <c r="CA9">
        <f t="shared" ref="CA9:CA72" si="61">IF(ISNA(DK9),"",IF(OR(ISERROR(DK9),DK9&lt;&gt;0),DK9,""))</f>
        <v>29.1</v>
      </c>
      <c r="CB9">
        <f t="shared" ref="CB9:CB72" si="62">IF(ISNA(DL9),"",IF(OR(ISERROR(DL9),DL9&lt;&gt;0),DL9,""))</f>
        <v>8.6</v>
      </c>
      <c r="CC9">
        <f t="shared" ref="CC9:CC72" si="63">IF(ISNA(DM9),"",IF(OR(ISERROR(DM9),DM9&lt;&gt;0),DM9,""))</f>
        <v>3.3</v>
      </c>
      <c r="CD9">
        <f t="shared" ref="CD9:CD72" si="64">IF(ISNA(DN9),"",IF(OR(ISERROR(DN9),DN9&lt;&gt;0),DN9,""))</f>
        <v>1.1851851851851851</v>
      </c>
      <c r="CE9">
        <f t="shared" ref="CE9:CE72" si="65">IF(ISNA(DO9),"",IF(OR(ISERROR(DO9),DO9&lt;&gt;0),DO9,""))</f>
        <v>1.319689940002845</v>
      </c>
      <c r="CF9">
        <f t="shared" ref="CF9:CF72" si="66">IF(ISNA(DP9),"",IF(OR(ISERROR(DP9),DP9&lt;&gt;0),DP9,""))</f>
        <v>1.0689592243599197</v>
      </c>
      <c r="CG9">
        <f t="shared" ref="CG9:CG72" si="67">IF(ISNA(DQ9),"",IF(OR(ISERROR(DQ9),DQ9&lt;&gt;0),DQ9,""))</f>
        <v>1.1018784698456157</v>
      </c>
      <c r="CH9">
        <f t="shared" ref="CH9:CH72" si="68">IF(ISNA(DR9),"",IF(OR(ISERROR(DR9),DR9&lt;&gt;0),DR9,""))</f>
        <v>1.2345559212448538</v>
      </c>
      <c r="CI9">
        <f t="shared" ref="CI9:CI72" si="69">IF(ISNA(DS9),"",IF(OR(ISERROR(DS9),DS9&lt;&gt;0),DS9,""))</f>
        <v>1.1976728614978265</v>
      </c>
      <c r="CJ9">
        <f t="shared" ref="CJ9:CJ72" si="70">IF(ISNA(DT9),"",IF(OR(ISERROR(DT9),DT9&lt;&gt;0),DT9,""))</f>
        <v>1.437785016286645</v>
      </c>
      <c r="CK9">
        <f t="shared" ref="CK9:CK72" si="71">IF(ISNA(DU9),"",IF(OR(ISERROR(DU9),DU9&lt;&gt;0),DU9,""))</f>
        <v>1.3998062448766673</v>
      </c>
      <c r="CL9">
        <f t="shared" ref="CL9:CL72" si="72">IF(ISNA(DV9),"",IF(OR(ISERROR(DV9),DV9&lt;&gt;0),DV9,""))</f>
        <v>1.3878145695364239</v>
      </c>
      <c r="CM9">
        <f t="shared" ref="CM9:CM72" si="73">IF(ISNA(DW9),"",IF(OR(ISERROR(DW9),DW9&lt;&gt;0),DW9,""))</f>
        <v>1.3449476298292629</v>
      </c>
      <c r="CN9">
        <f t="shared" ref="CN9:CN72" si="74">IF(ISNA(DX9),"",IF(OR(ISERROR(DX9),DX9&lt;&gt;0),DX9,""))</f>
        <v>1.3091223519239084</v>
      </c>
      <c r="CO9">
        <f t="shared" ref="CO9:CO72" si="75">IF(ISNA(DY9),"",IF(OR(ISERROR(DY9),DY9&lt;&gt;0),DY9,""))</f>
        <v>1.0690267668408528</v>
      </c>
      <c r="CP9">
        <f t="shared" ref="CP9:CP72" si="76">IF(ISNA(DZ9),"",IF(OR(ISERROR(DZ9),DZ9&lt;&gt;0),DZ9,""))</f>
        <v>1.0692707544252746</v>
      </c>
      <c r="CQ9">
        <f t="shared" ref="CQ9:CQ72" si="77">IF(ISNA(EA9),"",IF(OR(ISERROR(EA9),EA9&lt;&gt;0),EA9,""))</f>
        <v>1.0424836601307188</v>
      </c>
      <c r="CR9">
        <f t="shared" ref="CR9:CR72" si="78">IF(ISNA(EB9),"",IF(OR(ISERROR(EB9),EB9&lt;&gt;0),EB9,""))</f>
        <v>1.0270270270270272</v>
      </c>
      <c r="CS9">
        <f t="shared" ref="CS9:CS72" si="79">IF(ISNA(EC9),"",IF(OR(ISERROR(EC9),EC9&lt;&gt;0),EC9,""))</f>
        <v>1.0581818181818183</v>
      </c>
      <c r="CT9">
        <f t="shared" ref="CT9:CT72" si="80">IF(ISNA(ED9),"",IF(OR(ISERROR(ED9),ED9&lt;&gt;0),ED9,""))</f>
        <v>1.075</v>
      </c>
      <c r="CU9">
        <f t="shared" ref="CU9:CU72" si="81">IF(ISNA(EE9),"",IF(OR(ISERROR(EE9),EE9&lt;&gt;0),EE9,""))</f>
        <v>1.1379310344827587</v>
      </c>
      <c r="CV9" s="67">
        <f>IF(ISERROR(VLOOKUP($AR9,[2]Data3!$A$10:$N$315,CV$6,0)),"",VLOOKUP($AR9,[2]Data3!$A$10:$N$315,CV$6,0))</f>
        <v>19200</v>
      </c>
      <c r="CW9" s="67">
        <f>VLOOKUP($AR9,[3]Data!$A$11:$I$311,CW$6,0)</f>
        <v>13545.06</v>
      </c>
      <c r="CX9" s="67">
        <f>VLOOKUP($AR9,[4]Data!$A$12:$I$285,CX$6,0)</f>
        <v>1007493</v>
      </c>
      <c r="CY9" s="67">
        <f>VLOOKUP($AR9,[4]Data16!$A$12:$I$285,CY$6,0)</f>
        <v>796873</v>
      </c>
      <c r="CZ9" s="67">
        <f t="shared" si="36"/>
        <v>1.3444321697520479E-2</v>
      </c>
      <c r="DA9" s="67">
        <f t="shared" si="37"/>
        <v>1.6997765013998467E-2</v>
      </c>
      <c r="DB9" s="67">
        <f>VLOOKUP($AR9,[5]Data!$A$11:$AF$370,DB$6,0)</f>
        <v>22.07</v>
      </c>
      <c r="DC9" s="67">
        <f>VLOOKUP($AR9,[5]Data2!$A$11:$AF$370,DC$6,0)</f>
        <v>18.783999999999999</v>
      </c>
      <c r="DD9" s="67">
        <f>VLOOKUP($AR9,[5]Data4!$A$11:$AF$370,DD$6,0)</f>
        <v>36.673000000000002</v>
      </c>
      <c r="DE9" s="67">
        <f>VLOOKUP($AR9,[6]Data5!$A$11:$AB$303,DE$6,0)</f>
        <v>355.81799999999998</v>
      </c>
      <c r="DF9" s="67">
        <f>VLOOKUP($AR9,[6]Data6!$A$11:$AB$303,DF$6,0)</f>
        <v>302.8</v>
      </c>
      <c r="DG9" s="67">
        <f t="shared" ref="DG9:DG72" si="82">DB9/DE9</f>
        <v>6.2026091990849255E-2</v>
      </c>
      <c r="DH9" s="67">
        <f t="shared" ref="DH9:DH72" si="83">DC9/DF9</f>
        <v>6.2034346103038304E-2</v>
      </c>
      <c r="DI9" s="67">
        <f>VLOOKUP($AR9,[7]Data!$A$11:$J$328,DI$6,0)</f>
        <v>31.9</v>
      </c>
      <c r="DJ9" s="67">
        <f>VLOOKUP($AR9,[7]Data2!$A$11:$J$328,DJ$6,0)</f>
        <v>11.4</v>
      </c>
      <c r="DK9" s="67">
        <f>VLOOKUP($AR9,[7]Data3!$A$11:$J$328,DK$6,0)</f>
        <v>29.1</v>
      </c>
      <c r="DL9" s="67">
        <f>VLOOKUP($AR9,[7]Data4!$A$11:$J$328,DL$6,0)</f>
        <v>8.6</v>
      </c>
      <c r="DM9" s="67">
        <f>VLOOKUP($AR9,[7]Data5!$A$11:$J$328,DM$6,0)</f>
        <v>3.3</v>
      </c>
      <c r="DN9" s="67">
        <f t="shared" ref="DN9:DN72" si="84">CV9/EX9</f>
        <v>1.1851851851851851</v>
      </c>
      <c r="DO9" s="67">
        <f t="shared" ref="DO9:DO72" si="85">CW9/EY9</f>
        <v>1.319689940002845</v>
      </c>
      <c r="DP9" s="67">
        <f t="shared" si="39"/>
        <v>1.0689592243599197</v>
      </c>
      <c r="DQ9" s="67">
        <f t="shared" ref="DQ9:DQ72" si="86">IF(EZ9&lt;&gt;0,CY9/FA9,"")</f>
        <v>1.1018784698456157</v>
      </c>
      <c r="DR9" s="67">
        <f t="shared" ref="DR9:DR72" si="87">IF(EZ9&lt;&gt;0,CZ9/FB9,"")</f>
        <v>1.2345559212448538</v>
      </c>
      <c r="DS9" s="67">
        <f t="shared" ref="DS9:DS72" si="88">IF(EZ9&lt;&gt;0,DA9/FC9,"")</f>
        <v>1.1976728614978265</v>
      </c>
      <c r="DT9" s="67">
        <f t="shared" ref="DT9:DT72" si="89">DB9/FD9</f>
        <v>1.437785016286645</v>
      </c>
      <c r="DU9" s="67">
        <f t="shared" ref="DU9:DU72" si="90">DC9/FE9</f>
        <v>1.3998062448766673</v>
      </c>
      <c r="DV9" s="67">
        <f t="shared" ref="DV9:DV72" si="91">DD9/FF9</f>
        <v>1.3878145695364239</v>
      </c>
      <c r="DW9" s="67">
        <f t="shared" ref="DW9:DW72" si="92">IF(AND(EZ9&lt;&gt;0,DE9&lt;&gt;0),DE9/FG9,"")</f>
        <v>1.3449476298292629</v>
      </c>
      <c r="DX9" s="67">
        <f t="shared" ref="DX9:DX72" si="93">IF(AND(FA9&lt;&gt;0,DF9&lt;&gt;0),DF9/FH9,"")</f>
        <v>1.3091223519239084</v>
      </c>
      <c r="DY9" s="67">
        <f t="shared" ref="DY9:DY72" si="94">IF(AND(FB9&lt;&gt;0,DG9&lt;&gt;0),DG9/FI9,"")</f>
        <v>1.0690267668408528</v>
      </c>
      <c r="DZ9" s="67">
        <f t="shared" ref="DZ9:DZ72" si="95">IF(AND(FC9&lt;&gt;0,DH9&lt;&gt;0),DH9/FJ9,"")</f>
        <v>1.0692707544252746</v>
      </c>
      <c r="EA9" s="67">
        <f t="shared" ref="EA9:EA72" si="96">DI9/FK9</f>
        <v>1.0424836601307188</v>
      </c>
      <c r="EB9" s="67">
        <f t="shared" ref="EB9:EB72" si="97">DJ9/FL9</f>
        <v>1.0270270270270272</v>
      </c>
      <c r="EC9" s="67">
        <f t="shared" ref="EC9:EC72" si="98">DK9/FM9</f>
        <v>1.0581818181818183</v>
      </c>
      <c r="ED9" s="67">
        <f t="shared" ref="ED9:ED72" si="99">DL9/FN9</f>
        <v>1.075</v>
      </c>
      <c r="EE9" s="67">
        <f t="shared" ref="EE9:EE72" si="100">DM9/FO9</f>
        <v>1.1379310344827587</v>
      </c>
      <c r="EF9" s="67">
        <f>VLOOKUP($AR9,[2]Data3!$A$10:$N$315,EF$6,0)</f>
        <v>17700</v>
      </c>
      <c r="EG9">
        <f>VLOOKUP($AR9,[3]Data!$A$11:$I$311,EG$6,0)</f>
        <v>12088.88</v>
      </c>
      <c r="EH9">
        <f>VLOOKUP($AR9,[4]Data!$A$12:$I$285,EH$6,0)</f>
        <v>968667</v>
      </c>
      <c r="EI9">
        <f>VLOOKUP($AR9,[4]Data16!$A$12:$I$285,EI$6,0)</f>
        <v>759830</v>
      </c>
      <c r="EJ9">
        <f t="shared" ref="EJ9:EJ72" si="101">IF(AND(EG9&lt;&gt;0,EH9&lt;&gt;0),EG9/EH9)</f>
        <v>1.247991311771744E-2</v>
      </c>
      <c r="EK9">
        <f t="shared" ref="EK9:EK72" si="102">IF(AND(EH9&lt;&gt;0,EI9&lt;&gt;0),EH9/EI9)</f>
        <v>1.2748470052511747</v>
      </c>
      <c r="EL9">
        <f>VLOOKUP($AR9,[5]Data!$A$11:$AF$370,EL$6,0)</f>
        <v>19.57</v>
      </c>
      <c r="EM9">
        <f>VLOOKUP($AR9,[5]Data2!$A$11:$AF$370,EM$6,0)</f>
        <v>16.902000000000001</v>
      </c>
      <c r="EN9">
        <f>VLOOKUP($AR9,[5]Data4!$A$11:$AF$370,EN$6,0)</f>
        <v>33.018000000000001</v>
      </c>
      <c r="EO9">
        <f>VLOOKUP($AR9,[6]Data5!$A$11:$AB$303,EO$6,0)</f>
        <v>294.30700000000002</v>
      </c>
      <c r="EP9">
        <f>VLOOKUP($AR9,[6]Data6!$A$11:$AB$303,EP$6,0)</f>
        <v>254.2</v>
      </c>
      <c r="EQ9">
        <f t="shared" ref="EQ9:EQ72" si="103">EL9/EO9</f>
        <v>6.6495190396422779E-2</v>
      </c>
      <c r="ER9">
        <f t="shared" ref="ER9:ER72" si="104">EM9/EP9</f>
        <v>6.6490952006294263E-2</v>
      </c>
      <c r="ES9">
        <f>VLOOKUP($AR9,[7]Data!$A$11:$J$328,ES$6,0)</f>
        <v>30.7</v>
      </c>
      <c r="ET9">
        <f>VLOOKUP($AR9,[7]Data2!$A$11:$J$328,ET$6,0)</f>
        <v>11</v>
      </c>
      <c r="EU9">
        <f>VLOOKUP($AR9,[7]Data3!$A$11:$J$328,EU$6,0)</f>
        <v>27.7</v>
      </c>
      <c r="EV9">
        <f>VLOOKUP($AR9,[7]Data4!$A$11:$J$328,EV$6,0)</f>
        <v>8</v>
      </c>
      <c r="EW9" s="60">
        <f>VLOOKUP($AR9,[7]Data5!$A$11:$J$328,EW$6,0)</f>
        <v>3</v>
      </c>
      <c r="EX9" s="67">
        <f>VLOOKUP($AR9,[2]Data3!$A$10:$N$315,EX$6,0)</f>
        <v>16200</v>
      </c>
      <c r="EY9">
        <f>VLOOKUP($AR9,[3]Data!$A$11:$I$311,EY$6,0)</f>
        <v>10263.82</v>
      </c>
      <c r="EZ9">
        <f>VLOOKUP($AR9,[4]Data!$A$12:$I$285,EZ$6,0)</f>
        <v>942499</v>
      </c>
      <c r="FA9">
        <f>VLOOKUP($AR9,[4]Data16!$A$12:$I$285,FA$6,0)</f>
        <v>723195</v>
      </c>
      <c r="FB9">
        <f t="shared" ref="FB9:FB72" si="105">EY9/EZ9</f>
        <v>1.08900062493435E-2</v>
      </c>
      <c r="FC9">
        <f t="shared" ref="FC9:FC72" si="106">EY9/FA9</f>
        <v>1.4192327104031417E-2</v>
      </c>
      <c r="FD9">
        <f>VLOOKUP($AR9,[5]Data!$A$11:$AF$370,FD$6,0)</f>
        <v>15.35</v>
      </c>
      <c r="FE9">
        <f>VLOOKUP($AR9,[5]Data2!$A$11:$AF$370,FE$6,0)</f>
        <v>13.419</v>
      </c>
      <c r="FF9">
        <f>VLOOKUP($AR9,[5]Data4!$A$11:$AF$370,FF$6,0)</f>
        <v>26.425000000000001</v>
      </c>
      <c r="FG9">
        <f>VLOOKUP($AR9,[6]Data5!$A$11:$AB$303,FG$6,0)</f>
        <v>264.55900000000003</v>
      </c>
      <c r="FH9">
        <f>VLOOKUP($AR9,[6]Data6!$A$11:$AB$303,FH$6,0)</f>
        <v>231.3</v>
      </c>
      <c r="FI9">
        <f t="shared" ref="FI9:FI72" si="107">FD9/FG9</f>
        <v>5.8021084143801561E-2</v>
      </c>
      <c r="FJ9">
        <f t="shared" ref="FJ9:FJ72" si="108">FE9/FH9</f>
        <v>5.8015564202334627E-2</v>
      </c>
      <c r="FK9">
        <f>VLOOKUP($AR9,[7]Data!$A$11:$J$328,FK$6,0)</f>
        <v>30.6</v>
      </c>
      <c r="FL9">
        <f>VLOOKUP($AR9,[7]Data2!$A$11:$J$328,FL$6,0)</f>
        <v>11.1</v>
      </c>
      <c r="FM9">
        <f>VLOOKUP($AR9,[7]Data3!$A$11:$J$328,FM$6,0)</f>
        <v>27.5</v>
      </c>
      <c r="FN9">
        <f>VLOOKUP($AR9,[7]Data4!$A$11:$J$328,FN$6,0)</f>
        <v>8</v>
      </c>
      <c r="FO9" s="60">
        <f>VLOOKUP($AR9,[7]Data5!$A$11:$J$328,FO$6,0)</f>
        <v>2.9</v>
      </c>
    </row>
    <row r="10" spans="1:171" ht="15" customHeight="1">
      <c r="A10">
        <f t="shared" ref="A10:A73" si="109">IF(B10=B9,A9+1,1)</f>
        <v>3</v>
      </c>
      <c r="B10">
        <v>1</v>
      </c>
      <c r="C10">
        <v>575.29856604490101</v>
      </c>
      <c r="D10">
        <v>0.82008100977773701</v>
      </c>
      <c r="E10">
        <v>0.81544350706048396</v>
      </c>
      <c r="F10">
        <v>0.77767139867840596</v>
      </c>
      <c r="G10" s="1">
        <v>1.6170811709023299E-5</v>
      </c>
      <c r="H10" s="1">
        <v>2.14344848421221E-5</v>
      </c>
      <c r="I10">
        <v>0.67531469179160097</v>
      </c>
      <c r="J10">
        <v>0.66696327144077505</v>
      </c>
      <c r="K10">
        <v>0.65133544089437101</v>
      </c>
      <c r="L10" s="1">
        <v>6.9435310926584394E-5</v>
      </c>
      <c r="M10">
        <v>1.05356439347325E-4</v>
      </c>
      <c r="N10">
        <v>0.20575849327484999</v>
      </c>
      <c r="O10">
        <v>0.204926472754242</v>
      </c>
      <c r="P10" s="1">
        <v>0.20331453223694401</v>
      </c>
      <c r="Q10" s="1">
        <v>7.2242399458548099E-7</v>
      </c>
      <c r="R10" s="1">
        <v>1.03747343987858E-6</v>
      </c>
      <c r="S10">
        <v>0.14476631798613601</v>
      </c>
      <c r="T10">
        <v>0.148480235619708</v>
      </c>
      <c r="U10">
        <v>0.126335957784035</v>
      </c>
      <c r="V10" s="1">
        <v>1.8973029770590299E-5</v>
      </c>
      <c r="W10" s="1">
        <v>3.6324534538865699E-5</v>
      </c>
      <c r="X10">
        <v>0.14200251463410399</v>
      </c>
      <c r="Y10">
        <v>0.1454719778047</v>
      </c>
      <c r="Z10" s="1">
        <v>0.152193648868617</v>
      </c>
      <c r="AA10" s="1">
        <v>1.25617067359924E-5</v>
      </c>
      <c r="AB10" s="1">
        <v>1.8039872977383301E-5</v>
      </c>
      <c r="AC10">
        <v>0.30978736529269701</v>
      </c>
      <c r="AD10">
        <v>0.318860281098788</v>
      </c>
      <c r="AE10" s="1">
        <v>0.57414900001983504</v>
      </c>
      <c r="AF10" s="1">
        <v>1.48204862469697E-5</v>
      </c>
      <c r="AG10" s="1">
        <v>2.0475314738810501E-5</v>
      </c>
      <c r="AH10">
        <v>0.74646557780383305</v>
      </c>
      <c r="AI10">
        <v>0.84652119811961501</v>
      </c>
      <c r="AJ10">
        <v>0.316552320794112</v>
      </c>
      <c r="AK10">
        <v>3.8893941834354301E-3</v>
      </c>
      <c r="AL10">
        <v>8.5401029955111205E-3</v>
      </c>
      <c r="AM10">
        <v>0.94743250671075296</v>
      </c>
      <c r="AN10">
        <v>114.52567422551699</v>
      </c>
      <c r="AO10">
        <v>-3.8174580465084098</v>
      </c>
      <c r="AP10">
        <v>0.99327278252514495</v>
      </c>
      <c r="AQ10">
        <v>42</v>
      </c>
      <c r="AR10" t="s">
        <v>489</v>
      </c>
      <c r="AS10" s="70">
        <v>3</v>
      </c>
      <c r="AT10">
        <f t="shared" si="41"/>
        <v>575.29856604490101</v>
      </c>
      <c r="AU10">
        <f>VLOOKUP(AR10,[1]Data!$A$12:$J$329,10,0)</f>
        <v>577.20000000000005</v>
      </c>
      <c r="AV10">
        <f t="shared" si="42"/>
        <v>1.0033051254901801</v>
      </c>
      <c r="AW10">
        <v>6</v>
      </c>
      <c r="AX10">
        <f>AY10</f>
        <v>0.94743250671075296</v>
      </c>
      <c r="AY10">
        <f t="shared" si="43"/>
        <v>0.94743250671075296</v>
      </c>
      <c r="AZ10">
        <v>8</v>
      </c>
      <c r="BA10">
        <v>0.95</v>
      </c>
      <c r="BB10">
        <v>1</v>
      </c>
      <c r="BC10">
        <v>2</v>
      </c>
      <c r="BD10">
        <v>3322</v>
      </c>
      <c r="BE10">
        <v>3</v>
      </c>
      <c r="BF10" s="61">
        <f t="shared" si="6"/>
        <v>5.2631578947368474E-2</v>
      </c>
      <c r="BG10" s="62">
        <f t="shared" si="44"/>
        <v>0.82008100977773701</v>
      </c>
      <c r="BH10" s="62">
        <f t="shared" si="45"/>
        <v>0.74646557780383305</v>
      </c>
      <c r="BI10">
        <f t="shared" si="7"/>
        <v>0.99327278252514539</v>
      </c>
      <c r="BJ10">
        <f t="shared" si="8"/>
        <v>0</v>
      </c>
      <c r="BK10">
        <f t="shared" si="9"/>
        <v>0</v>
      </c>
      <c r="BL10">
        <f t="shared" si="46"/>
        <v>18400</v>
      </c>
      <c r="BM10">
        <f t="shared" si="47"/>
        <v>12762.66</v>
      </c>
      <c r="BN10">
        <f t="shared" si="48"/>
        <v>1020386</v>
      </c>
      <c r="BO10">
        <f t="shared" si="49"/>
        <v>842095</v>
      </c>
      <c r="BP10">
        <f t="shared" si="50"/>
        <v>1.2507678466776298E-2</v>
      </c>
      <c r="BQ10">
        <f t="shared" si="51"/>
        <v>1.5155843461842192E-2</v>
      </c>
      <c r="BR10">
        <f t="shared" si="52"/>
        <v>12.65</v>
      </c>
      <c r="BS10">
        <f t="shared" si="53"/>
        <v>10.705</v>
      </c>
      <c r="BT10">
        <f t="shared" si="54"/>
        <v>20.933</v>
      </c>
      <c r="BU10">
        <f t="shared" si="55"/>
        <v>178.27099999999999</v>
      </c>
      <c r="BV10">
        <f t="shared" si="56"/>
        <v>150.9</v>
      </c>
      <c r="BW10">
        <f t="shared" si="57"/>
        <v>7.0959382064385124E-2</v>
      </c>
      <c r="BX10">
        <f t="shared" si="58"/>
        <v>7.094102054340623E-2</v>
      </c>
      <c r="BY10">
        <f t="shared" si="59"/>
        <v>32.4</v>
      </c>
      <c r="BZ10">
        <f t="shared" si="60"/>
        <v>13.1</v>
      </c>
      <c r="CA10">
        <f t="shared" si="61"/>
        <v>28.9</v>
      </c>
      <c r="CB10">
        <f t="shared" si="62"/>
        <v>9.6999999999999993</v>
      </c>
      <c r="CC10">
        <f t="shared" si="63"/>
        <v>3</v>
      </c>
      <c r="CD10">
        <f t="shared" si="64"/>
        <v>1.1151515151515152</v>
      </c>
      <c r="CE10">
        <f t="shared" si="65"/>
        <v>1.2166269470553468</v>
      </c>
      <c r="CF10">
        <f t="shared" si="66"/>
        <v>0.99798522366951403</v>
      </c>
      <c r="CG10">
        <f t="shared" si="67"/>
        <v>1.0171863354862556</v>
      </c>
      <c r="CH10">
        <f t="shared" si="68"/>
        <v>1.2190831268842879</v>
      </c>
      <c r="CI10">
        <f t="shared" si="69"/>
        <v>1.1960708717874693</v>
      </c>
      <c r="CJ10">
        <f t="shared" si="70"/>
        <v>1.2908163265306123</v>
      </c>
      <c r="CK10">
        <f t="shared" si="71"/>
        <v>1.2818824092923002</v>
      </c>
      <c r="CL10">
        <f t="shared" si="72"/>
        <v>1.2835244343613954</v>
      </c>
      <c r="CM10">
        <f t="shared" si="73"/>
        <v>1.1131084692424884</v>
      </c>
      <c r="CN10">
        <f t="shared" si="74"/>
        <v>1.1054945054945056</v>
      </c>
      <c r="CO10">
        <f t="shared" si="75"/>
        <v>1.1596500810105779</v>
      </c>
      <c r="CP10">
        <f t="shared" si="76"/>
        <v>1.1595556585049633</v>
      </c>
      <c r="CQ10">
        <f t="shared" si="77"/>
        <v>1.062295081967213</v>
      </c>
      <c r="CR10">
        <f t="shared" si="78"/>
        <v>1.1801801801801801</v>
      </c>
      <c r="CS10">
        <f t="shared" si="79"/>
        <v>1.0471014492753623</v>
      </c>
      <c r="CT10">
        <f t="shared" si="80"/>
        <v>1.1686746987951806</v>
      </c>
      <c r="CU10">
        <f t="shared" si="81"/>
        <v>1.1111111111111109</v>
      </c>
      <c r="CV10" s="67">
        <f>IF(ISERROR(VLOOKUP($AR10,[2]Data3!$A$10:$N$315,CV$6,0)),"",VLOOKUP($AR10,[2]Data3!$A$10:$N$315,CV$6,0))</f>
        <v>18400</v>
      </c>
      <c r="CW10" s="67">
        <f>VLOOKUP($AR10,[3]Data!$A$11:$I$311,CW$6,0)</f>
        <v>12762.66</v>
      </c>
      <c r="CX10" s="67">
        <f>VLOOKUP($AR10,[4]Data!$A$12:$I$285,CX$6,0)</f>
        <v>1020386</v>
      </c>
      <c r="CY10" s="67">
        <f>VLOOKUP($AR10,[4]Data16!$A$12:$I$285,CY$6,0)</f>
        <v>842095</v>
      </c>
      <c r="CZ10" s="67">
        <f t="shared" si="36"/>
        <v>1.2507678466776298E-2</v>
      </c>
      <c r="DA10" s="67">
        <f t="shared" si="37"/>
        <v>1.5155843461842192E-2</v>
      </c>
      <c r="DB10" s="67">
        <f>VLOOKUP($AR10,[5]Data!$A$11:$AF$370,DB$6,0)</f>
        <v>12.65</v>
      </c>
      <c r="DC10" s="67">
        <f>VLOOKUP($AR10,[5]Data2!$A$11:$AF$370,DC$6,0)</f>
        <v>10.705</v>
      </c>
      <c r="DD10" s="67">
        <f>VLOOKUP($AR10,[5]Data4!$A$11:$AF$370,DD$6,0)</f>
        <v>20.933</v>
      </c>
      <c r="DE10" s="67">
        <f>VLOOKUP($AR10,[6]Data5!$A$11:$AB$303,DE$6,0)</f>
        <v>178.27099999999999</v>
      </c>
      <c r="DF10" s="67">
        <f>VLOOKUP($AR10,[6]Data6!$A$11:$AB$303,DF$6,0)</f>
        <v>150.9</v>
      </c>
      <c r="DG10" s="67">
        <f t="shared" si="82"/>
        <v>7.0959382064385124E-2</v>
      </c>
      <c r="DH10" s="67">
        <f t="shared" si="83"/>
        <v>7.094102054340623E-2</v>
      </c>
      <c r="DI10" s="67">
        <f>VLOOKUP($AR10,[7]Data!$A$11:$J$328,DI$6,0)</f>
        <v>32.4</v>
      </c>
      <c r="DJ10" s="67">
        <f>VLOOKUP($AR10,[7]Data2!$A$11:$J$328,DJ$6,0)</f>
        <v>13.1</v>
      </c>
      <c r="DK10" s="67">
        <f>VLOOKUP($AR10,[7]Data3!$A$11:$J$328,DK$6,0)</f>
        <v>28.9</v>
      </c>
      <c r="DL10" s="67">
        <f>VLOOKUP($AR10,[7]Data4!$A$11:$J$328,DL$6,0)</f>
        <v>9.6999999999999993</v>
      </c>
      <c r="DM10" s="67">
        <f>VLOOKUP($AR10,[7]Data5!$A$11:$J$328,DM$6,0)</f>
        <v>3</v>
      </c>
      <c r="DN10" s="67">
        <f t="shared" si="84"/>
        <v>1.1151515151515152</v>
      </c>
      <c r="DO10" s="67">
        <f t="shared" si="85"/>
        <v>1.2166269470553468</v>
      </c>
      <c r="DP10" s="67">
        <f t="shared" si="39"/>
        <v>0.99798522366951403</v>
      </c>
      <c r="DQ10" s="67">
        <f t="shared" si="86"/>
        <v>1.0171863354862556</v>
      </c>
      <c r="DR10" s="67">
        <f t="shared" si="87"/>
        <v>1.2190831268842879</v>
      </c>
      <c r="DS10" s="67">
        <f t="shared" si="88"/>
        <v>1.1960708717874693</v>
      </c>
      <c r="DT10" s="67">
        <f t="shared" si="89"/>
        <v>1.2908163265306123</v>
      </c>
      <c r="DU10" s="67">
        <f t="shared" si="90"/>
        <v>1.2818824092923002</v>
      </c>
      <c r="DV10" s="67">
        <f t="shared" si="91"/>
        <v>1.2835244343613954</v>
      </c>
      <c r="DW10" s="67">
        <f t="shared" si="92"/>
        <v>1.1131084692424884</v>
      </c>
      <c r="DX10" s="67">
        <f t="shared" si="93"/>
        <v>1.1054945054945056</v>
      </c>
      <c r="DY10" s="67">
        <f t="shared" si="94"/>
        <v>1.1596500810105779</v>
      </c>
      <c r="DZ10" s="67">
        <f t="shared" si="95"/>
        <v>1.1595556585049633</v>
      </c>
      <c r="EA10" s="67">
        <f t="shared" si="96"/>
        <v>1.062295081967213</v>
      </c>
      <c r="EB10" s="67">
        <f t="shared" si="97"/>
        <v>1.1801801801801801</v>
      </c>
      <c r="EC10" s="67">
        <f t="shared" si="98"/>
        <v>1.0471014492753623</v>
      </c>
      <c r="ED10" s="67">
        <f t="shared" si="99"/>
        <v>1.1686746987951806</v>
      </c>
      <c r="EE10" s="67">
        <f t="shared" si="100"/>
        <v>1.1111111111111109</v>
      </c>
      <c r="EF10" s="67">
        <f>VLOOKUP($AR10,[2]Data3!$A$10:$N$315,EF$6,0)</f>
        <v>17500</v>
      </c>
      <c r="EG10">
        <f>VLOOKUP($AR10,[3]Data!$A$11:$I$311,EG$6,0)</f>
        <v>11979.22</v>
      </c>
      <c r="EH10">
        <f>VLOOKUP($AR10,[4]Data!$A$12:$I$285,EH$6,0)</f>
        <v>1010627</v>
      </c>
      <c r="EI10">
        <f>VLOOKUP($AR10,[4]Data16!$A$12:$I$285,EI$6,0)</f>
        <v>821524</v>
      </c>
      <c r="EJ10">
        <f t="shared" si="101"/>
        <v>1.1853255454287288E-2</v>
      </c>
      <c r="EK10">
        <f t="shared" si="102"/>
        <v>1.2301856062634811</v>
      </c>
      <c r="EL10">
        <f>VLOOKUP($AR10,[5]Data!$A$11:$AF$370,EL$6,0)</f>
        <v>11.36</v>
      </c>
      <c r="EM10">
        <f>VLOOKUP($AR10,[5]Data2!$A$11:$AF$370,EM$6,0)</f>
        <v>9.6519999999999992</v>
      </c>
      <c r="EN10">
        <f>VLOOKUP($AR10,[5]Data4!$A$11:$AF$370,EN$6,0)</f>
        <v>18.905000000000001</v>
      </c>
      <c r="EO10">
        <f>VLOOKUP($AR10,[6]Data5!$A$11:$AB$303,EO$6,0)</f>
        <v>176.83</v>
      </c>
      <c r="EP10">
        <f>VLOOKUP($AR10,[6]Data6!$A$11:$AB$303,EP$6,0)</f>
        <v>150.19999999999999</v>
      </c>
      <c r="EQ10">
        <f t="shared" si="103"/>
        <v>6.4242492789684996E-2</v>
      </c>
      <c r="ER10">
        <f t="shared" si="104"/>
        <v>6.4260985352862843E-2</v>
      </c>
      <c r="ES10">
        <f>VLOOKUP($AR10,[7]Data!$A$11:$J$328,ES$6,0)</f>
        <v>31.7</v>
      </c>
      <c r="ET10">
        <f>VLOOKUP($AR10,[7]Data2!$A$11:$J$328,ET$6,0)</f>
        <v>12.5</v>
      </c>
      <c r="EU10">
        <f>VLOOKUP($AR10,[7]Data3!$A$11:$J$328,EU$6,0)</f>
        <v>28.2</v>
      </c>
      <c r="EV10">
        <f>VLOOKUP($AR10,[7]Data4!$A$11:$J$328,EV$6,0)</f>
        <v>9</v>
      </c>
      <c r="EW10" s="60">
        <f>VLOOKUP($AR10,[7]Data5!$A$11:$J$328,EW$6,0)</f>
        <v>2.8</v>
      </c>
      <c r="EX10" s="67">
        <f>VLOOKUP($AR10,[2]Data3!$A$10:$N$315,EX$6,0)</f>
        <v>16500</v>
      </c>
      <c r="EY10">
        <f>VLOOKUP($AR10,[3]Data!$A$11:$I$311,EY$6,0)</f>
        <v>10490.2</v>
      </c>
      <c r="EZ10">
        <f>VLOOKUP($AR10,[4]Data!$A$12:$I$285,EZ$6,0)</f>
        <v>1022446</v>
      </c>
      <c r="FA10">
        <f>VLOOKUP($AR10,[4]Data16!$A$12:$I$285,FA$6,0)</f>
        <v>827867</v>
      </c>
      <c r="FB10">
        <f t="shared" si="105"/>
        <v>1.0259906146632684E-2</v>
      </c>
      <c r="FC10">
        <f t="shared" si="106"/>
        <v>1.2671359046803412E-2</v>
      </c>
      <c r="FD10">
        <f>VLOOKUP($AR10,[5]Data!$A$11:$AF$370,FD$6,0)</f>
        <v>9.8000000000000007</v>
      </c>
      <c r="FE10">
        <f>VLOOKUP($AR10,[5]Data2!$A$11:$AF$370,FE$6,0)</f>
        <v>8.3510000000000009</v>
      </c>
      <c r="FF10">
        <f>VLOOKUP($AR10,[5]Data4!$A$11:$AF$370,FF$6,0)</f>
        <v>16.309000000000001</v>
      </c>
      <c r="FG10">
        <f>VLOOKUP($AR10,[6]Data5!$A$11:$AB$303,FG$6,0)</f>
        <v>160.15600000000001</v>
      </c>
      <c r="FH10">
        <f>VLOOKUP($AR10,[6]Data6!$A$11:$AB$303,FH$6,0)</f>
        <v>136.5</v>
      </c>
      <c r="FI10">
        <f t="shared" si="107"/>
        <v>6.119033941906641E-2</v>
      </c>
      <c r="FJ10">
        <f t="shared" si="108"/>
        <v>6.1179487179487187E-2</v>
      </c>
      <c r="FK10">
        <f>VLOOKUP($AR10,[7]Data!$A$11:$J$328,FK$6,0)</f>
        <v>30.5</v>
      </c>
      <c r="FL10">
        <f>VLOOKUP($AR10,[7]Data2!$A$11:$J$328,FL$6,0)</f>
        <v>11.1</v>
      </c>
      <c r="FM10">
        <f>VLOOKUP($AR10,[7]Data3!$A$11:$J$328,FM$6,0)</f>
        <v>27.6</v>
      </c>
      <c r="FN10">
        <f>VLOOKUP($AR10,[7]Data4!$A$11:$J$328,FN$6,0)</f>
        <v>8.3000000000000007</v>
      </c>
      <c r="FO10" s="60">
        <f>VLOOKUP($AR10,[7]Data5!$A$11:$J$328,FO$6,0)</f>
        <v>2.7</v>
      </c>
    </row>
    <row r="11" spans="1:171" ht="15" customHeight="1">
      <c r="A11">
        <f t="shared" si="109"/>
        <v>4</v>
      </c>
      <c r="B11">
        <v>1</v>
      </c>
      <c r="C11">
        <v>506.32173512586598</v>
      </c>
      <c r="D11">
        <v>0.86260313741752204</v>
      </c>
      <c r="E11">
        <v>0.86579328472747896</v>
      </c>
      <c r="F11">
        <v>0.86257692435580202</v>
      </c>
      <c r="G11" s="1">
        <v>3.5751769467634402E-5</v>
      </c>
      <c r="H11" s="1">
        <v>4.8263511813951899E-5</v>
      </c>
      <c r="I11">
        <v>0.73530618463060504</v>
      </c>
      <c r="J11">
        <v>0.74017434909911395</v>
      </c>
      <c r="K11">
        <v>0.73380433863403705</v>
      </c>
      <c r="L11">
        <v>2.1349842062999699E-4</v>
      </c>
      <c r="M11">
        <v>2.08681422551358E-4</v>
      </c>
      <c r="N11">
        <v>0.211179778656816</v>
      </c>
      <c r="O11">
        <v>0.21157984241747699</v>
      </c>
      <c r="P11" s="1">
        <v>0.21105521705633201</v>
      </c>
      <c r="Q11" s="1">
        <v>1.63061973456462E-6</v>
      </c>
      <c r="R11" s="1">
        <v>1.5216970355678201E-6</v>
      </c>
      <c r="S11">
        <v>0.12729695278691699</v>
      </c>
      <c r="T11">
        <v>0.12561893562836501</v>
      </c>
      <c r="U11">
        <v>0.128772585721765</v>
      </c>
      <c r="V11" s="1">
        <v>7.8657794102907796E-5</v>
      </c>
      <c r="W11" s="1">
        <v>6.47375620221877E-5</v>
      </c>
      <c r="X11">
        <v>0.11939616117989001</v>
      </c>
      <c r="Y11">
        <v>0.11772792530214</v>
      </c>
      <c r="Z11" s="1">
        <v>0.119915573711968</v>
      </c>
      <c r="AA11" s="1">
        <v>2.8353663578513001E-5</v>
      </c>
      <c r="AB11" s="1">
        <v>2.6459685787153101E-5</v>
      </c>
      <c r="AC11">
        <v>0.21620340287633</v>
      </c>
      <c r="AD11">
        <v>0.21844064566728899</v>
      </c>
      <c r="AE11" s="1">
        <v>0.22820948635479099</v>
      </c>
      <c r="AF11" s="1">
        <v>4.2384254304886298E-5</v>
      </c>
      <c r="AG11" s="1">
        <v>9.9550761098408493E-5</v>
      </c>
      <c r="AH11">
        <v>-0.254544312031316</v>
      </c>
      <c r="AI11">
        <v>-0.20265461983366201</v>
      </c>
      <c r="AJ11">
        <v>-0.12716892963495299</v>
      </c>
      <c r="AK11">
        <v>4.9408415127898102E-3</v>
      </c>
      <c r="AL11">
        <v>1.4089678612127701E-2</v>
      </c>
      <c r="AM11">
        <v>0.96618296319668695</v>
      </c>
      <c r="AN11">
        <v>40.651386511570799</v>
      </c>
      <c r="AO11">
        <v>-2.1342041354266499</v>
      </c>
      <c r="AP11">
        <v>0.99570897539174896</v>
      </c>
      <c r="AQ11">
        <v>43</v>
      </c>
      <c r="AR11" t="s">
        <v>570</v>
      </c>
      <c r="AS11" s="70">
        <v>3</v>
      </c>
      <c r="AT11">
        <f t="shared" si="41"/>
        <v>506.32173512586598</v>
      </c>
      <c r="AU11">
        <f>VLOOKUP(AR11,[1]Data!$A$12:$J$329,10,0)</f>
        <v>503</v>
      </c>
      <c r="AV11">
        <f t="shared" si="42"/>
        <v>0.99343947751909123</v>
      </c>
      <c r="AW11">
        <v>4</v>
      </c>
      <c r="AX11">
        <v>0.94</v>
      </c>
      <c r="AY11">
        <f t="shared" si="43"/>
        <v>0.96618296319668695</v>
      </c>
      <c r="AZ11">
        <v>14</v>
      </c>
      <c r="BA11">
        <v>1</v>
      </c>
      <c r="BB11">
        <v>1.02</v>
      </c>
      <c r="BC11">
        <v>0</v>
      </c>
      <c r="BD11">
        <v>1121</v>
      </c>
      <c r="BE11">
        <v>2</v>
      </c>
      <c r="BF11" s="61">
        <f t="shared" si="6"/>
        <v>2.0000000000000018E-2</v>
      </c>
      <c r="BG11" s="62">
        <f t="shared" si="44"/>
        <v>0.86260313741752204</v>
      </c>
      <c r="BH11" s="62">
        <f t="shared" si="45"/>
        <v>-0.254544312031316</v>
      </c>
      <c r="BI11">
        <f t="shared" si="7"/>
        <v>0.99559008068206911</v>
      </c>
      <c r="BJ11">
        <f t="shared" si="8"/>
        <v>2.6182963196687004E-2</v>
      </c>
      <c r="BK11">
        <f t="shared" si="9"/>
        <v>1.1889470967985094E-4</v>
      </c>
      <c r="BL11">
        <f t="shared" si="46"/>
        <v>16300</v>
      </c>
      <c r="BM11">
        <f t="shared" si="47"/>
        <v>10677.27</v>
      </c>
      <c r="BN11">
        <f t="shared" si="48"/>
        <v>891605</v>
      </c>
      <c r="BO11">
        <f t="shared" si="49"/>
        <v>736149</v>
      </c>
      <c r="BP11">
        <f t="shared" si="50"/>
        <v>1.197533661206476E-2</v>
      </c>
      <c r="BQ11">
        <f t="shared" si="51"/>
        <v>1.4504224008998179E-2</v>
      </c>
      <c r="BR11">
        <f t="shared" si="52"/>
        <v>3.75</v>
      </c>
      <c r="BS11">
        <f t="shared" si="53"/>
        <v>3.3460000000000001</v>
      </c>
      <c r="BT11">
        <f t="shared" si="54"/>
        <v>6.681</v>
      </c>
      <c r="BU11">
        <f t="shared" si="55"/>
        <v>43.149000000000001</v>
      </c>
      <c r="BV11">
        <f t="shared" si="56"/>
        <v>38.5</v>
      </c>
      <c r="BW11">
        <f t="shared" si="57"/>
        <v>8.6908155461308492E-2</v>
      </c>
      <c r="BX11">
        <f t="shared" si="58"/>
        <v>8.6909090909090908E-2</v>
      </c>
      <c r="BY11">
        <f t="shared" si="59"/>
        <v>28</v>
      </c>
      <c r="BZ11">
        <f t="shared" si="60"/>
        <v>7.6</v>
      </c>
      <c r="CA11">
        <f t="shared" si="61"/>
        <v>26.2</v>
      </c>
      <c r="CB11">
        <f t="shared" si="62"/>
        <v>5.8</v>
      </c>
      <c r="CC11">
        <f t="shared" si="63"/>
        <v>2</v>
      </c>
      <c r="CD11">
        <f t="shared" si="64"/>
        <v>1.1319444444444444</v>
      </c>
      <c r="CE11">
        <f t="shared" si="65"/>
        <v>1.2200321540101675</v>
      </c>
      <c r="CF11">
        <f t="shared" si="66"/>
        <v>0.97656091697197711</v>
      </c>
      <c r="CG11">
        <f t="shared" si="67"/>
        <v>0.97986883596242647</v>
      </c>
      <c r="CH11">
        <f t="shared" si="68"/>
        <v>1.2493149508718018</v>
      </c>
      <c r="CI11">
        <f t="shared" si="69"/>
        <v>1.2450974143002034</v>
      </c>
      <c r="CJ11">
        <f t="shared" si="70"/>
        <v>0.71022727272727271</v>
      </c>
      <c r="CK11">
        <f t="shared" si="71"/>
        <v>0.71115834218916052</v>
      </c>
      <c r="CL11">
        <f t="shared" si="72"/>
        <v>0.73482182138143415</v>
      </c>
      <c r="CM11">
        <f t="shared" si="73"/>
        <v>1.1091717649478177</v>
      </c>
      <c r="CN11">
        <f t="shared" si="74"/>
        <v>1.1095100864553313</v>
      </c>
      <c r="CO11">
        <f t="shared" si="75"/>
        <v>0.64032217116587564</v>
      </c>
      <c r="CP11">
        <f t="shared" si="76"/>
        <v>0.6409660902328278</v>
      </c>
      <c r="CQ11">
        <f t="shared" si="77"/>
        <v>1.09375</v>
      </c>
      <c r="CR11">
        <f t="shared" si="78"/>
        <v>0.97435897435897434</v>
      </c>
      <c r="CS11">
        <f t="shared" si="79"/>
        <v>1.1148936170212767</v>
      </c>
      <c r="CT11">
        <f t="shared" si="80"/>
        <v>1.0175438596491226</v>
      </c>
      <c r="CU11">
        <f t="shared" si="81"/>
        <v>0.86956521739130443</v>
      </c>
      <c r="CV11" s="67">
        <f>IF(ISERROR(VLOOKUP($AR11,[2]Data3!$A$10:$N$315,CV$6,0)),"",VLOOKUP($AR11,[2]Data3!$A$10:$N$315,CV$6,0))</f>
        <v>16300</v>
      </c>
      <c r="CW11" s="67">
        <f>VLOOKUP($AR11,[3]Data!$A$11:$I$311,CW$6,0)</f>
        <v>10677.27</v>
      </c>
      <c r="CX11" s="67">
        <f>VLOOKUP($AR11,[4]Data!$A$12:$I$285,CX$6,0)</f>
        <v>891605</v>
      </c>
      <c r="CY11" s="67">
        <f>VLOOKUP($AR11,[4]Data16!$A$12:$I$285,CY$6,0)</f>
        <v>736149</v>
      </c>
      <c r="CZ11" s="67">
        <f t="shared" si="36"/>
        <v>1.197533661206476E-2</v>
      </c>
      <c r="DA11" s="67">
        <f t="shared" si="37"/>
        <v>1.4504224008998179E-2</v>
      </c>
      <c r="DB11" s="67">
        <f>VLOOKUP($AR11,[5]Data!$A$11:$AF$370,DB$6,0)</f>
        <v>3.75</v>
      </c>
      <c r="DC11" s="67">
        <f>VLOOKUP($AR11,[5]Data2!$A$11:$AF$370,DC$6,0)</f>
        <v>3.3460000000000001</v>
      </c>
      <c r="DD11" s="67">
        <f>VLOOKUP($AR11,[5]Data4!$A$11:$AF$370,DD$6,0)</f>
        <v>6.681</v>
      </c>
      <c r="DE11" s="67">
        <f>VLOOKUP($AR11,[6]Data5!$A$11:$AB$303,DE$6,0)</f>
        <v>43.149000000000001</v>
      </c>
      <c r="DF11" s="67">
        <f>VLOOKUP($AR11,[6]Data6!$A$11:$AB$303,DF$6,0)</f>
        <v>38.5</v>
      </c>
      <c r="DG11" s="67">
        <f t="shared" si="82"/>
        <v>8.6908155461308492E-2</v>
      </c>
      <c r="DH11" s="67">
        <f t="shared" si="83"/>
        <v>8.6909090909090908E-2</v>
      </c>
      <c r="DI11" s="67">
        <f>VLOOKUP($AR11,[7]Data!$A$11:$J$328,DI$6,0)</f>
        <v>28</v>
      </c>
      <c r="DJ11" s="67">
        <f>VLOOKUP($AR11,[7]Data2!$A$11:$J$328,DJ$6,0)</f>
        <v>7.6</v>
      </c>
      <c r="DK11" s="67">
        <f>VLOOKUP($AR11,[7]Data3!$A$11:$J$328,DK$6,0)</f>
        <v>26.2</v>
      </c>
      <c r="DL11" s="67">
        <f>VLOOKUP($AR11,[7]Data4!$A$11:$J$328,DL$6,0)</f>
        <v>5.8</v>
      </c>
      <c r="DM11" s="67">
        <f>VLOOKUP($AR11,[7]Data5!$A$11:$J$328,DM$6,0)</f>
        <v>2</v>
      </c>
      <c r="DN11" s="67">
        <f t="shared" si="84"/>
        <v>1.1319444444444444</v>
      </c>
      <c r="DO11" s="67">
        <f t="shared" si="85"/>
        <v>1.2200321540101675</v>
      </c>
      <c r="DP11" s="67">
        <f t="shared" si="39"/>
        <v>0.97656091697197711</v>
      </c>
      <c r="DQ11" s="67">
        <f t="shared" si="86"/>
        <v>0.97986883596242647</v>
      </c>
      <c r="DR11" s="67">
        <f t="shared" si="87"/>
        <v>1.2493149508718018</v>
      </c>
      <c r="DS11" s="67">
        <f t="shared" si="88"/>
        <v>1.2450974143002034</v>
      </c>
      <c r="DT11" s="67">
        <f t="shared" si="89"/>
        <v>0.71022727272727271</v>
      </c>
      <c r="DU11" s="67">
        <f t="shared" si="90"/>
        <v>0.71115834218916052</v>
      </c>
      <c r="DV11" s="67">
        <f t="shared" si="91"/>
        <v>0.73482182138143415</v>
      </c>
      <c r="DW11" s="67">
        <f t="shared" si="92"/>
        <v>1.1091717649478177</v>
      </c>
      <c r="DX11" s="67">
        <f t="shared" si="93"/>
        <v>1.1095100864553313</v>
      </c>
      <c r="DY11" s="67">
        <f t="shared" si="94"/>
        <v>0.64032217116587564</v>
      </c>
      <c r="DZ11" s="67">
        <f t="shared" si="95"/>
        <v>0.6409660902328278</v>
      </c>
      <c r="EA11" s="67">
        <f t="shared" si="96"/>
        <v>1.09375</v>
      </c>
      <c r="EB11" s="67">
        <f t="shared" si="97"/>
        <v>0.97435897435897434</v>
      </c>
      <c r="EC11" s="67">
        <f t="shared" si="98"/>
        <v>1.1148936170212767</v>
      </c>
      <c r="ED11" s="67">
        <f t="shared" si="99"/>
        <v>1.0175438596491226</v>
      </c>
      <c r="EE11" s="67">
        <f t="shared" si="100"/>
        <v>0.86956521739130443</v>
      </c>
      <c r="EF11" s="67">
        <f>VLOOKUP($AR11,[2]Data3!$A$10:$N$315,EF$6,0)</f>
        <v>15100</v>
      </c>
      <c r="EG11">
        <f>VLOOKUP($AR11,[3]Data!$A$11:$I$311,EG$6,0)</f>
        <v>9789.89</v>
      </c>
      <c r="EH11">
        <f>VLOOKUP($AR11,[4]Data!$A$12:$I$285,EH$6,0)</f>
        <v>903217</v>
      </c>
      <c r="EI11">
        <f>VLOOKUP($AR11,[4]Data16!$A$12:$I$285,EI$6,0)</f>
        <v>741303</v>
      </c>
      <c r="EJ11">
        <f t="shared" si="101"/>
        <v>1.0838912465110821E-2</v>
      </c>
      <c r="EK11">
        <f t="shared" si="102"/>
        <v>1.2184181097338065</v>
      </c>
      <c r="EL11">
        <f>VLOOKUP($AR11,[5]Data!$A$11:$AF$370,EL$6,0)</f>
        <v>4.8499999999999996</v>
      </c>
      <c r="EM11">
        <f>VLOOKUP($AR11,[5]Data2!$A$11:$AF$370,EM$6,0)</f>
        <v>4.3239999999999998</v>
      </c>
      <c r="EN11">
        <f>VLOOKUP($AR11,[5]Data4!$A$11:$AF$370,EN$6,0)</f>
        <v>8.3620000000000001</v>
      </c>
      <c r="EO11">
        <f>VLOOKUP($AR11,[6]Data5!$A$11:$AB$303,EO$6,0)</f>
        <v>38.247</v>
      </c>
      <c r="EP11">
        <f>VLOOKUP($AR11,[6]Data6!$A$11:$AB$303,EP$6,0)</f>
        <v>34.1</v>
      </c>
      <c r="EQ11">
        <f t="shared" si="103"/>
        <v>0.12680733129395769</v>
      </c>
      <c r="ER11">
        <f t="shared" si="104"/>
        <v>0.12680351906158358</v>
      </c>
      <c r="ES11">
        <f>VLOOKUP($AR11,[7]Data!$A$11:$J$328,ES$6,0)</f>
        <v>25.6</v>
      </c>
      <c r="ET11">
        <f>VLOOKUP($AR11,[7]Data2!$A$11:$J$328,ET$6,0)</f>
        <v>8.5</v>
      </c>
      <c r="EU11">
        <f>VLOOKUP($AR11,[7]Data3!$A$11:$J$328,EU$6,0)</f>
        <v>23.7</v>
      </c>
      <c r="EV11">
        <f>VLOOKUP($AR11,[7]Data4!$A$11:$J$328,EV$6,0)</f>
        <v>6.6</v>
      </c>
      <c r="EW11" s="60">
        <f>VLOOKUP($AR11,[7]Data5!$A$11:$J$328,EW$6,0)</f>
        <v>2.2000000000000002</v>
      </c>
      <c r="EX11" s="67">
        <f>VLOOKUP($AR11,[2]Data3!$A$10:$N$315,EX$6,0)</f>
        <v>14400</v>
      </c>
      <c r="EY11">
        <f>VLOOKUP($AR11,[3]Data!$A$11:$I$311,EY$6,0)</f>
        <v>8751.6299999999992</v>
      </c>
      <c r="EZ11">
        <f>VLOOKUP($AR11,[4]Data!$A$12:$I$285,EZ$6,0)</f>
        <v>913005</v>
      </c>
      <c r="FA11">
        <f>VLOOKUP($AR11,[4]Data16!$A$12:$I$285,FA$6,0)</f>
        <v>751273</v>
      </c>
      <c r="FB11">
        <f t="shared" si="105"/>
        <v>9.5855225327353081E-3</v>
      </c>
      <c r="FC11">
        <f t="shared" si="106"/>
        <v>1.1649067649176796E-2</v>
      </c>
      <c r="FD11">
        <f>VLOOKUP($AR11,[5]Data!$A$11:$AF$370,FD$6,0)</f>
        <v>5.28</v>
      </c>
      <c r="FE11">
        <f>VLOOKUP($AR11,[5]Data2!$A$11:$AF$370,FE$6,0)</f>
        <v>4.7050000000000001</v>
      </c>
      <c r="FF11">
        <f>VLOOKUP($AR11,[5]Data4!$A$11:$AF$370,FF$6,0)</f>
        <v>9.0920000000000005</v>
      </c>
      <c r="FG11">
        <f>VLOOKUP($AR11,[6]Data5!$A$11:$AB$303,FG$6,0)</f>
        <v>38.902000000000001</v>
      </c>
      <c r="FH11">
        <f>VLOOKUP($AR11,[6]Data6!$A$11:$AB$303,FH$6,0)</f>
        <v>34.700000000000003</v>
      </c>
      <c r="FI11">
        <f t="shared" si="107"/>
        <v>0.13572566963138141</v>
      </c>
      <c r="FJ11">
        <f t="shared" si="108"/>
        <v>0.1355907780979827</v>
      </c>
      <c r="FK11">
        <f>VLOOKUP($AR11,[7]Data!$A$11:$J$328,FK$6,0)</f>
        <v>25.6</v>
      </c>
      <c r="FL11">
        <f>VLOOKUP($AR11,[7]Data2!$A$11:$J$328,FL$6,0)</f>
        <v>7.8</v>
      </c>
      <c r="FM11">
        <f>VLOOKUP($AR11,[7]Data3!$A$11:$J$328,FM$6,0)</f>
        <v>23.5</v>
      </c>
      <c r="FN11">
        <f>VLOOKUP($AR11,[7]Data4!$A$11:$J$328,FN$6,0)</f>
        <v>5.7</v>
      </c>
      <c r="FO11" s="60">
        <f>VLOOKUP($AR11,[7]Data5!$A$11:$J$328,FO$6,0)</f>
        <v>2.2999999999999998</v>
      </c>
    </row>
    <row r="12" spans="1:171" ht="15" customHeight="1">
      <c r="A12">
        <f t="shared" si="109"/>
        <v>5</v>
      </c>
      <c r="B12">
        <v>1</v>
      </c>
      <c r="C12">
        <v>698.56287458564202</v>
      </c>
      <c r="D12">
        <v>0.78919347310991905</v>
      </c>
      <c r="E12">
        <v>0.79658386619120003</v>
      </c>
      <c r="F12">
        <v>0.79758048248589897</v>
      </c>
      <c r="G12" s="1">
        <v>1.2968575124135301E-5</v>
      </c>
      <c r="H12" s="1">
        <v>5.9682997766910098E-5</v>
      </c>
      <c r="I12">
        <v>0.60844889613668895</v>
      </c>
      <c r="J12">
        <v>0.621607883324647</v>
      </c>
      <c r="K12">
        <v>0.61793938944153404</v>
      </c>
      <c r="L12" s="1">
        <v>2.2171228740994701E-5</v>
      </c>
      <c r="M12">
        <v>1.9330135154874001E-4</v>
      </c>
      <c r="N12">
        <v>0.19849795850583801</v>
      </c>
      <c r="O12">
        <v>0.20003982181766899</v>
      </c>
      <c r="P12" s="1">
        <v>0.19961585634486101</v>
      </c>
      <c r="Q12" s="1">
        <v>3.3695182401013301E-7</v>
      </c>
      <c r="R12" s="1">
        <v>2.58837899030356E-6</v>
      </c>
      <c r="S12">
        <v>0.18074457697322899</v>
      </c>
      <c r="T12">
        <v>0.174975982866552</v>
      </c>
      <c r="U12">
        <v>0.17964109304436501</v>
      </c>
      <c r="V12" s="1">
        <v>7.2924542948454503E-6</v>
      </c>
      <c r="W12" s="1">
        <v>4.5686196693081598E-5</v>
      </c>
      <c r="X12">
        <v>0.17227840009124601</v>
      </c>
      <c r="Y12">
        <v>0.165848945718435</v>
      </c>
      <c r="Z12" s="1">
        <v>0.16761684994324699</v>
      </c>
      <c r="AA12" s="1">
        <v>5.8590108151121701E-6</v>
      </c>
      <c r="AB12" s="1">
        <v>4.5007444439125698E-5</v>
      </c>
      <c r="AC12">
        <v>0.33560130236528402</v>
      </c>
      <c r="AD12">
        <v>0.33418842412317101</v>
      </c>
      <c r="AE12" s="1">
        <v>0.32612594393292799</v>
      </c>
      <c r="AF12" s="1">
        <v>2.0856795940243702E-5</v>
      </c>
      <c r="AG12" s="1">
        <v>6.1712106523441795E-5</v>
      </c>
      <c r="AH12">
        <v>1</v>
      </c>
      <c r="AI12">
        <v>1</v>
      </c>
      <c r="AJ12">
        <v>0.92456247942525005</v>
      </c>
      <c r="AK12">
        <v>0</v>
      </c>
      <c r="AL12">
        <v>1.37599707353366E-2</v>
      </c>
      <c r="AM12">
        <v>0.96213250916914805</v>
      </c>
      <c r="AN12">
        <v>115.085108842333</v>
      </c>
      <c r="AO12">
        <v>-4.5584885005859297</v>
      </c>
      <c r="AP12">
        <v>0.993586803826772</v>
      </c>
      <c r="AQ12">
        <v>43</v>
      </c>
      <c r="AR12" t="s">
        <v>560</v>
      </c>
      <c r="AS12" s="70">
        <v>3</v>
      </c>
      <c r="AT12">
        <f t="shared" si="41"/>
        <v>698.56287458564202</v>
      </c>
      <c r="AU12">
        <f>VLOOKUP(AR12,[1]Data!$A$12:$J$329,10,0)</f>
        <v>696.7</v>
      </c>
      <c r="AV12">
        <f t="shared" si="42"/>
        <v>0.99733327571015429</v>
      </c>
      <c r="AW12">
        <v>4</v>
      </c>
      <c r="AX12">
        <v>0.96</v>
      </c>
      <c r="AY12">
        <f t="shared" si="43"/>
        <v>0.96213250916914805</v>
      </c>
      <c r="AZ12">
        <v>13</v>
      </c>
      <c r="BA12">
        <v>1</v>
      </c>
      <c r="BB12">
        <v>1.02</v>
      </c>
      <c r="BC12">
        <v>0</v>
      </c>
      <c r="BD12">
        <v>3323</v>
      </c>
      <c r="BE12">
        <v>3</v>
      </c>
      <c r="BF12" s="61">
        <f t="shared" si="6"/>
        <v>2.0000000000000018E-2</v>
      </c>
      <c r="BG12" s="62">
        <f t="shared" si="44"/>
        <v>0.78919347310991905</v>
      </c>
      <c r="BH12" s="62">
        <f t="shared" si="45"/>
        <v>1</v>
      </c>
      <c r="BI12">
        <f t="shared" si="7"/>
        <v>0.99686477170056509</v>
      </c>
      <c r="BJ12">
        <f t="shared" si="8"/>
        <v>2.1325091691480891E-3</v>
      </c>
      <c r="BK12">
        <f t="shared" si="9"/>
        <v>-3.2779678737930862E-3</v>
      </c>
      <c r="BL12">
        <f t="shared" si="46"/>
        <v>17000</v>
      </c>
      <c r="BM12">
        <f t="shared" si="47"/>
        <v>14932.29</v>
      </c>
      <c r="BN12">
        <f t="shared" si="48"/>
        <v>1243364</v>
      </c>
      <c r="BO12">
        <f t="shared" si="49"/>
        <v>1005716</v>
      </c>
      <c r="BP12">
        <f t="shared" si="50"/>
        <v>1.20095885034471E-2</v>
      </c>
      <c r="BQ12">
        <f t="shared" si="51"/>
        <v>1.4847422135075908E-2</v>
      </c>
      <c r="BR12">
        <f t="shared" si="52"/>
        <v>28.75</v>
      </c>
      <c r="BS12">
        <f t="shared" si="53"/>
        <v>19.353000000000002</v>
      </c>
      <c r="BT12">
        <f t="shared" si="54"/>
        <v>38.841000000000001</v>
      </c>
      <c r="BU12">
        <f t="shared" si="55"/>
        <v>254.26300000000001</v>
      </c>
      <c r="BV12">
        <f t="shared" si="56"/>
        <v>171.2</v>
      </c>
      <c r="BW12">
        <f t="shared" si="57"/>
        <v>0.11307189799538273</v>
      </c>
      <c r="BX12">
        <f t="shared" si="58"/>
        <v>0.11304322429906544</v>
      </c>
      <c r="BY12">
        <f t="shared" si="59"/>
        <v>31.8</v>
      </c>
      <c r="BZ12">
        <f t="shared" si="60"/>
        <v>11.2</v>
      </c>
      <c r="CA12">
        <f t="shared" si="61"/>
        <v>28.3</v>
      </c>
      <c r="CB12">
        <f t="shared" si="62"/>
        <v>7.6</v>
      </c>
      <c r="CC12">
        <f t="shared" si="63"/>
        <v>2.4</v>
      </c>
      <c r="CD12">
        <f t="shared" si="64"/>
        <v>1.1333333333333333</v>
      </c>
      <c r="CE12">
        <f t="shared" si="65"/>
        <v>1.2410067816894386</v>
      </c>
      <c r="CF12">
        <f t="shared" si="66"/>
        <v>0.99353631338931625</v>
      </c>
      <c r="CG12">
        <f t="shared" si="67"/>
        <v>0.99326737992737024</v>
      </c>
      <c r="CH12">
        <f t="shared" si="68"/>
        <v>1.2490804462455023</v>
      </c>
      <c r="CI12">
        <f t="shared" si="69"/>
        <v>1.2494186427225504</v>
      </c>
      <c r="CJ12">
        <f t="shared" si="70"/>
        <v>1.2903949730700179</v>
      </c>
      <c r="CK12">
        <f t="shared" si="71"/>
        <v>1.284121823369385</v>
      </c>
      <c r="CL12">
        <f t="shared" si="72"/>
        <v>1.281162384140911</v>
      </c>
      <c r="CM12">
        <f t="shared" si="73"/>
        <v>1.1173694271714532</v>
      </c>
      <c r="CN12">
        <f t="shared" si="74"/>
        <v>1.1124106562703053</v>
      </c>
      <c r="CO12">
        <f t="shared" si="75"/>
        <v>1.1548507966040986</v>
      </c>
      <c r="CP12">
        <f t="shared" si="76"/>
        <v>1.1543595129471285</v>
      </c>
      <c r="CQ12">
        <f t="shared" si="77"/>
        <v>1.0392156862745099</v>
      </c>
      <c r="CR12">
        <f t="shared" si="78"/>
        <v>1</v>
      </c>
      <c r="CS12">
        <f t="shared" si="79"/>
        <v>1.0071174377224199</v>
      </c>
      <c r="CT12">
        <f t="shared" si="80"/>
        <v>0.87356321839080464</v>
      </c>
      <c r="CU12">
        <f t="shared" si="81"/>
        <v>0.92307692307692302</v>
      </c>
      <c r="CV12" s="67">
        <f>IF(ISERROR(VLOOKUP($AR12,[2]Data3!$A$10:$N$315,CV$6,0)),"",VLOOKUP($AR12,[2]Data3!$A$10:$N$315,CV$6,0))</f>
        <v>17000</v>
      </c>
      <c r="CW12" s="67">
        <f>VLOOKUP($AR12,[3]Data!$A$11:$I$311,CW$6,0)</f>
        <v>14932.29</v>
      </c>
      <c r="CX12" s="67">
        <f>VLOOKUP($AR12,[4]Data!$A$12:$I$285,CX$6,0)</f>
        <v>1243364</v>
      </c>
      <c r="CY12" s="67">
        <f>VLOOKUP($AR12,[4]Data16!$A$12:$I$285,CY$6,0)</f>
        <v>1005716</v>
      </c>
      <c r="CZ12" s="67">
        <f t="shared" si="36"/>
        <v>1.20095885034471E-2</v>
      </c>
      <c r="DA12" s="67">
        <f t="shared" si="37"/>
        <v>1.4847422135075908E-2</v>
      </c>
      <c r="DB12" s="67">
        <f>VLOOKUP($AR12,[5]Data!$A$11:$AF$370,DB$6,0)</f>
        <v>28.75</v>
      </c>
      <c r="DC12" s="67">
        <f>VLOOKUP($AR12,[5]Data2!$A$11:$AF$370,DC$6,0)</f>
        <v>19.353000000000002</v>
      </c>
      <c r="DD12" s="67">
        <f>VLOOKUP($AR12,[5]Data4!$A$11:$AF$370,DD$6,0)</f>
        <v>38.841000000000001</v>
      </c>
      <c r="DE12" s="67">
        <f>VLOOKUP($AR12,[6]Data5!$A$11:$AB$303,DE$6,0)</f>
        <v>254.26300000000001</v>
      </c>
      <c r="DF12" s="67">
        <f>VLOOKUP($AR12,[6]Data6!$A$11:$AB$303,DF$6,0)</f>
        <v>171.2</v>
      </c>
      <c r="DG12" s="67">
        <f t="shared" si="82"/>
        <v>0.11307189799538273</v>
      </c>
      <c r="DH12" s="67">
        <f t="shared" si="83"/>
        <v>0.11304322429906544</v>
      </c>
      <c r="DI12" s="67">
        <f>VLOOKUP($AR12,[7]Data!$A$11:$J$328,DI$6,0)</f>
        <v>31.8</v>
      </c>
      <c r="DJ12" s="67">
        <f>VLOOKUP($AR12,[7]Data2!$A$11:$J$328,DJ$6,0)</f>
        <v>11.2</v>
      </c>
      <c r="DK12" s="67">
        <f>VLOOKUP($AR12,[7]Data3!$A$11:$J$328,DK$6,0)</f>
        <v>28.3</v>
      </c>
      <c r="DL12" s="67">
        <f>VLOOKUP($AR12,[7]Data4!$A$11:$J$328,DL$6,0)</f>
        <v>7.6</v>
      </c>
      <c r="DM12" s="67">
        <f>VLOOKUP($AR12,[7]Data5!$A$11:$J$328,DM$6,0)</f>
        <v>2.4</v>
      </c>
      <c r="DN12" s="67">
        <f t="shared" si="84"/>
        <v>1.1333333333333333</v>
      </c>
      <c r="DO12" s="67">
        <f t="shared" si="85"/>
        <v>1.2410067816894386</v>
      </c>
      <c r="DP12" s="67">
        <f t="shared" si="39"/>
        <v>0.99353631338931625</v>
      </c>
      <c r="DQ12" s="67">
        <f t="shared" si="86"/>
        <v>0.99326737992737024</v>
      </c>
      <c r="DR12" s="67">
        <f t="shared" si="87"/>
        <v>1.2490804462455023</v>
      </c>
      <c r="DS12" s="67">
        <f t="shared" si="88"/>
        <v>1.2494186427225504</v>
      </c>
      <c r="DT12" s="67">
        <f t="shared" si="89"/>
        <v>1.2903949730700179</v>
      </c>
      <c r="DU12" s="67">
        <f t="shared" si="90"/>
        <v>1.284121823369385</v>
      </c>
      <c r="DV12" s="67">
        <f t="shared" si="91"/>
        <v>1.281162384140911</v>
      </c>
      <c r="DW12" s="67">
        <f t="shared" si="92"/>
        <v>1.1173694271714532</v>
      </c>
      <c r="DX12" s="67">
        <f t="shared" si="93"/>
        <v>1.1124106562703053</v>
      </c>
      <c r="DY12" s="67">
        <f t="shared" si="94"/>
        <v>1.1548507966040986</v>
      </c>
      <c r="DZ12" s="67">
        <f t="shared" si="95"/>
        <v>1.1543595129471285</v>
      </c>
      <c r="EA12" s="67">
        <f t="shared" si="96"/>
        <v>1.0392156862745099</v>
      </c>
      <c r="EB12" s="67">
        <f t="shared" si="97"/>
        <v>1</v>
      </c>
      <c r="EC12" s="67">
        <f t="shared" si="98"/>
        <v>1.0071174377224199</v>
      </c>
      <c r="ED12" s="67">
        <f t="shared" si="99"/>
        <v>0.87356321839080464</v>
      </c>
      <c r="EE12" s="67">
        <f t="shared" si="100"/>
        <v>0.92307692307692302</v>
      </c>
      <c r="EF12" s="67">
        <f>VLOOKUP($AR12,[2]Data3!$A$10:$N$315,EF$6,0)</f>
        <v>15800</v>
      </c>
      <c r="EG12">
        <f>VLOOKUP($AR12,[3]Data!$A$11:$I$311,EG$6,0)</f>
        <v>13581.12</v>
      </c>
      <c r="EH12">
        <f>VLOOKUP($AR12,[4]Data!$A$12:$I$285,EH$6,0)</f>
        <v>1234494</v>
      </c>
      <c r="EI12">
        <f>VLOOKUP($AR12,[4]Data16!$A$12:$I$285,EI$6,0)</f>
        <v>997814</v>
      </c>
      <c r="EJ12">
        <f t="shared" si="101"/>
        <v>1.1001365741753302E-2</v>
      </c>
      <c r="EK12">
        <f t="shared" si="102"/>
        <v>1.2371985159558796</v>
      </c>
      <c r="EL12">
        <f>VLOOKUP($AR12,[5]Data!$A$11:$AF$370,EL$6,0)</f>
        <v>22.6</v>
      </c>
      <c r="EM12">
        <f>VLOOKUP($AR12,[5]Data2!$A$11:$AF$370,EM$6,0)</f>
        <v>15.257999999999999</v>
      </c>
      <c r="EN12">
        <f>VLOOKUP($AR12,[5]Data4!$A$11:$AF$370,EN$6,0)</f>
        <v>30.376000000000001</v>
      </c>
      <c r="EO12">
        <f>VLOOKUP($AR12,[6]Data5!$A$11:$AB$303,EO$6,0)</f>
        <v>253.85400000000001</v>
      </c>
      <c r="EP12">
        <f>VLOOKUP($AR12,[6]Data6!$A$11:$AB$303,EP$6,0)</f>
        <v>171.4</v>
      </c>
      <c r="EQ12">
        <f t="shared" si="103"/>
        <v>8.9027551269627428E-2</v>
      </c>
      <c r="ER12">
        <f t="shared" si="104"/>
        <v>8.9019836639439895E-2</v>
      </c>
      <c r="ES12">
        <f>VLOOKUP($AR12,[7]Data!$A$11:$J$328,ES$6,0)</f>
        <v>30.8</v>
      </c>
      <c r="ET12">
        <f>VLOOKUP($AR12,[7]Data2!$A$11:$J$328,ET$6,0)</f>
        <v>12</v>
      </c>
      <c r="EU12">
        <f>VLOOKUP($AR12,[7]Data3!$A$11:$J$328,EU$6,0)</f>
        <v>27.7</v>
      </c>
      <c r="EV12">
        <f>VLOOKUP($AR12,[7]Data4!$A$11:$J$328,EV$6,0)</f>
        <v>8.9</v>
      </c>
      <c r="EW12" s="60">
        <f>VLOOKUP($AR12,[7]Data5!$A$11:$J$328,EW$6,0)</f>
        <v>2.6</v>
      </c>
      <c r="EX12" s="67">
        <f>VLOOKUP($AR12,[2]Data3!$A$10:$N$315,EX$6,0)</f>
        <v>15000</v>
      </c>
      <c r="EY12">
        <f>VLOOKUP($AR12,[3]Data!$A$11:$I$311,EY$6,0)</f>
        <v>12032.4</v>
      </c>
      <c r="EZ12">
        <f>VLOOKUP($AR12,[4]Data!$A$12:$I$285,EZ$6,0)</f>
        <v>1251453</v>
      </c>
      <c r="FA12">
        <f>VLOOKUP($AR12,[4]Data16!$A$12:$I$285,FA$6,0)</f>
        <v>1012533</v>
      </c>
      <c r="FB12">
        <f t="shared" si="105"/>
        <v>9.6147438217815615E-3</v>
      </c>
      <c r="FC12">
        <f t="shared" si="106"/>
        <v>1.1883464538933545E-2</v>
      </c>
      <c r="FD12">
        <f>VLOOKUP($AR12,[5]Data!$A$11:$AF$370,FD$6,0)</f>
        <v>22.28</v>
      </c>
      <c r="FE12">
        <f>VLOOKUP($AR12,[5]Data2!$A$11:$AF$370,FE$6,0)</f>
        <v>15.071</v>
      </c>
      <c r="FF12">
        <f>VLOOKUP($AR12,[5]Data4!$A$11:$AF$370,FF$6,0)</f>
        <v>30.317</v>
      </c>
      <c r="FG12">
        <f>VLOOKUP($AR12,[6]Data5!$A$11:$AB$303,FG$6,0)</f>
        <v>227.55500000000001</v>
      </c>
      <c r="FH12">
        <f>VLOOKUP($AR12,[6]Data6!$A$11:$AB$303,FH$6,0)</f>
        <v>153.9</v>
      </c>
      <c r="FI12">
        <f t="shared" si="107"/>
        <v>9.7910395289051003E-2</v>
      </c>
      <c r="FJ12">
        <f t="shared" si="108"/>
        <v>9.7927225471085108E-2</v>
      </c>
      <c r="FK12">
        <f>VLOOKUP($AR12,[7]Data!$A$11:$J$328,FK$6,0)</f>
        <v>30.6</v>
      </c>
      <c r="FL12">
        <f>VLOOKUP($AR12,[7]Data2!$A$11:$J$328,FL$6,0)</f>
        <v>11.2</v>
      </c>
      <c r="FM12">
        <f>VLOOKUP($AR12,[7]Data3!$A$11:$J$328,FM$6,0)</f>
        <v>28.1</v>
      </c>
      <c r="FN12">
        <f>VLOOKUP($AR12,[7]Data4!$A$11:$J$328,FN$6,0)</f>
        <v>8.6999999999999993</v>
      </c>
      <c r="FO12" s="60">
        <f>VLOOKUP($AR12,[7]Data5!$A$11:$J$328,FO$6,0)</f>
        <v>2.6</v>
      </c>
    </row>
    <row r="13" spans="1:171" ht="15" customHeight="1">
      <c r="A13">
        <f t="shared" si="109"/>
        <v>6</v>
      </c>
      <c r="B13">
        <v>1</v>
      </c>
      <c r="C13">
        <v>763.13500248156402</v>
      </c>
      <c r="D13">
        <v>0.83723102990198195</v>
      </c>
      <c r="E13">
        <v>0.77700895459848096</v>
      </c>
      <c r="F13">
        <v>0.78087768067081698</v>
      </c>
      <c r="G13" s="1">
        <v>2.7499589749806799E-5</v>
      </c>
      <c r="H13" s="1">
        <v>3.1076564571815701E-5</v>
      </c>
      <c r="I13">
        <v>0.69193330627581195</v>
      </c>
      <c r="J13">
        <v>0.65884038210904705</v>
      </c>
      <c r="K13">
        <v>0.66725137849701399</v>
      </c>
      <c r="L13" s="1">
        <v>5.3960638469062503E-5</v>
      </c>
      <c r="M13" s="1">
        <v>9.9821434055936801E-5</v>
      </c>
      <c r="N13">
        <v>0.207355576745895</v>
      </c>
      <c r="O13">
        <v>0.204097722765824</v>
      </c>
      <c r="P13" s="1">
        <v>0.20495551150208999</v>
      </c>
      <c r="Q13" s="1">
        <v>5.3912953927300397E-7</v>
      </c>
      <c r="R13" s="1">
        <v>9.2517408282615396E-7</v>
      </c>
      <c r="S13">
        <v>0.14529772362616999</v>
      </c>
      <c r="T13">
        <v>0.11816857248943299</v>
      </c>
      <c r="U13" s="1">
        <v>0.113626302173803</v>
      </c>
      <c r="V13" s="1">
        <v>5.2729826462094002E-6</v>
      </c>
      <c r="W13" s="1">
        <v>2.40653794792517E-5</v>
      </c>
      <c r="X13">
        <v>0.135342796338803</v>
      </c>
      <c r="Y13">
        <v>0.14892780310135001</v>
      </c>
      <c r="Z13" s="1">
        <v>0.14535088840403701</v>
      </c>
      <c r="AA13" s="1">
        <v>9.3745324294553103E-6</v>
      </c>
      <c r="AB13" s="1">
        <v>1.60871809287997E-5</v>
      </c>
      <c r="AC13">
        <v>0.29847115764508497</v>
      </c>
      <c r="AD13">
        <v>0.57374582362967497</v>
      </c>
      <c r="AE13" s="1">
        <v>0.56632919436598195</v>
      </c>
      <c r="AF13" s="1">
        <v>2.0869736731535298E-5</v>
      </c>
      <c r="AG13" s="1">
        <v>3.3600500583767102E-5</v>
      </c>
      <c r="AH13">
        <v>0.62751938708745503</v>
      </c>
      <c r="AI13">
        <v>0.30944777272209001</v>
      </c>
      <c r="AJ13">
        <v>0.240092405484679</v>
      </c>
      <c r="AK13">
        <v>2.29281120648506E-3</v>
      </c>
      <c r="AL13">
        <v>8.5073146005303808E-3</v>
      </c>
      <c r="AM13">
        <v>0.96984432335530302</v>
      </c>
      <c r="AN13">
        <v>70.645476338680993</v>
      </c>
      <c r="AO13">
        <v>-3.0491522517595402</v>
      </c>
      <c r="AP13">
        <v>0.99617985143520305</v>
      </c>
      <c r="AQ13">
        <v>41</v>
      </c>
      <c r="AR13" t="s">
        <v>490</v>
      </c>
      <c r="AS13" s="70">
        <v>3</v>
      </c>
      <c r="AT13">
        <f t="shared" si="41"/>
        <v>763.13500248156402</v>
      </c>
      <c r="AU13">
        <f>VLOOKUP(AR13,[1]Data!$A$12:$J$329,10,0)</f>
        <v>768</v>
      </c>
      <c r="AV13">
        <f t="shared" si="42"/>
        <v>1.0063750155642397</v>
      </c>
      <c r="AW13">
        <v>5</v>
      </c>
      <c r="AX13">
        <f>AY13</f>
        <v>0.96984432335530302</v>
      </c>
      <c r="AY13">
        <f t="shared" si="43"/>
        <v>0.96984432335530302</v>
      </c>
      <c r="AZ13">
        <v>6</v>
      </c>
      <c r="BA13">
        <v>0.98</v>
      </c>
      <c r="BB13">
        <v>1.04</v>
      </c>
      <c r="BC13">
        <v>2</v>
      </c>
      <c r="BD13">
        <v>2322</v>
      </c>
      <c r="BE13">
        <v>2</v>
      </c>
      <c r="BF13" s="61">
        <f t="shared" si="6"/>
        <v>6.1224489795918421E-2</v>
      </c>
      <c r="BG13" s="62">
        <f t="shared" si="44"/>
        <v>0.83723102990198195</v>
      </c>
      <c r="BH13" s="62">
        <f t="shared" si="45"/>
        <v>0.62751938708745503</v>
      </c>
      <c r="BI13">
        <f t="shared" si="7"/>
        <v>0.99490971434551201</v>
      </c>
      <c r="BJ13">
        <f t="shared" si="8"/>
        <v>0</v>
      </c>
      <c r="BK13">
        <f t="shared" si="9"/>
        <v>1.2701370896910369E-3</v>
      </c>
      <c r="BL13">
        <f t="shared" si="46"/>
        <v>18400</v>
      </c>
      <c r="BM13">
        <f t="shared" si="47"/>
        <v>17638.189999999999</v>
      </c>
      <c r="BN13">
        <f t="shared" si="48"/>
        <v>1386261</v>
      </c>
      <c r="BO13">
        <f t="shared" si="49"/>
        <v>1132242</v>
      </c>
      <c r="BP13">
        <f t="shared" si="50"/>
        <v>1.2723570813865498E-2</v>
      </c>
      <c r="BQ13">
        <f t="shared" si="51"/>
        <v>1.5578109626740572E-2</v>
      </c>
      <c r="BR13">
        <f t="shared" si="52"/>
        <v>37.57</v>
      </c>
      <c r="BS13">
        <f t="shared" si="53"/>
        <v>22.812999999999999</v>
      </c>
      <c r="BT13">
        <f t="shared" si="54"/>
        <v>45.639000000000003</v>
      </c>
      <c r="BU13">
        <f t="shared" si="55"/>
        <v>351.05700000000002</v>
      </c>
      <c r="BV13">
        <f t="shared" si="56"/>
        <v>213.2</v>
      </c>
      <c r="BW13">
        <f t="shared" si="57"/>
        <v>0.1070196577763725</v>
      </c>
      <c r="BX13">
        <f t="shared" si="58"/>
        <v>0.10700281425891182</v>
      </c>
      <c r="BY13">
        <f t="shared" si="59"/>
        <v>35.200000000000003</v>
      </c>
      <c r="BZ13">
        <f t="shared" si="60"/>
        <v>16</v>
      </c>
      <c r="CA13">
        <f t="shared" si="61"/>
        <v>31.5</v>
      </c>
      <c r="CB13">
        <f t="shared" si="62"/>
        <v>12.3</v>
      </c>
      <c r="CC13">
        <f t="shared" si="63"/>
        <v>3.8</v>
      </c>
      <c r="CD13">
        <f t="shared" si="64"/>
        <v>1.1719745222929936</v>
      </c>
      <c r="CE13">
        <f t="shared" si="65"/>
        <v>1.2750630910151597</v>
      </c>
      <c r="CF13">
        <f t="shared" si="66"/>
        <v>1.0246975087389649</v>
      </c>
      <c r="CG13">
        <f t="shared" si="67"/>
        <v>1.0414715091486411</v>
      </c>
      <c r="CH13">
        <f t="shared" si="68"/>
        <v>1.244331210080041</v>
      </c>
      <c r="CI13">
        <f t="shared" si="69"/>
        <v>1.2242899395850684</v>
      </c>
      <c r="CJ13">
        <f t="shared" si="70"/>
        <v>2.2936507936507939</v>
      </c>
      <c r="CK13">
        <f t="shared" si="71"/>
        <v>2.2867882919005611</v>
      </c>
      <c r="CL13">
        <f t="shared" si="72"/>
        <v>2.2651876116736154</v>
      </c>
      <c r="CM13">
        <f t="shared" si="73"/>
        <v>1.1204209034679535</v>
      </c>
      <c r="CN13">
        <f t="shared" si="74"/>
        <v>1.1174004192872116</v>
      </c>
      <c r="CO13">
        <f t="shared" si="75"/>
        <v>2.0471331680366114</v>
      </c>
      <c r="CP13">
        <f t="shared" si="76"/>
        <v>2.0465253569166375</v>
      </c>
      <c r="CQ13">
        <f t="shared" si="77"/>
        <v>1.0202898550724639</v>
      </c>
      <c r="CR13">
        <f t="shared" si="78"/>
        <v>1.0738255033557047</v>
      </c>
      <c r="CS13">
        <f t="shared" si="79"/>
        <v>1.012861736334405</v>
      </c>
      <c r="CT13">
        <f t="shared" si="80"/>
        <v>1.0695652173913044</v>
      </c>
      <c r="CU13">
        <f t="shared" si="81"/>
        <v>0.97435897435897434</v>
      </c>
      <c r="CV13" s="67">
        <f>IF(ISERROR(VLOOKUP($AR13,[2]Data3!$A$10:$N$315,CV$6,0)),"",VLOOKUP($AR13,[2]Data3!$A$10:$N$315,CV$6,0))</f>
        <v>18400</v>
      </c>
      <c r="CW13" s="67">
        <f>VLOOKUP($AR13,[3]Data!$A$11:$I$311,CW$6,0)</f>
        <v>17638.189999999999</v>
      </c>
      <c r="CX13" s="67">
        <f>VLOOKUP($AR13,[4]Data!$A$12:$I$285,CX$6,0)</f>
        <v>1386261</v>
      </c>
      <c r="CY13" s="67">
        <f>VLOOKUP($AR13,[4]Data16!$A$12:$I$285,CY$6,0)</f>
        <v>1132242</v>
      </c>
      <c r="CZ13" s="67">
        <f t="shared" si="36"/>
        <v>1.2723570813865498E-2</v>
      </c>
      <c r="DA13" s="67">
        <f t="shared" si="37"/>
        <v>1.5578109626740572E-2</v>
      </c>
      <c r="DB13" s="67">
        <f>VLOOKUP($AR13,[5]Data!$A$11:$AF$370,DB$6,0)</f>
        <v>37.57</v>
      </c>
      <c r="DC13" s="67">
        <f>VLOOKUP($AR13,[5]Data2!$A$11:$AF$370,DC$6,0)</f>
        <v>22.812999999999999</v>
      </c>
      <c r="DD13" s="67">
        <f>VLOOKUP($AR13,[5]Data4!$A$11:$AF$370,DD$6,0)</f>
        <v>45.639000000000003</v>
      </c>
      <c r="DE13" s="67">
        <f>VLOOKUP($AR13,[6]Data5!$A$11:$AB$303,DE$6,0)</f>
        <v>351.05700000000002</v>
      </c>
      <c r="DF13" s="67">
        <f>VLOOKUP($AR13,[6]Data6!$A$11:$AB$303,DF$6,0)</f>
        <v>213.2</v>
      </c>
      <c r="DG13" s="67">
        <f t="shared" si="82"/>
        <v>0.1070196577763725</v>
      </c>
      <c r="DH13" s="67">
        <f t="shared" si="83"/>
        <v>0.10700281425891182</v>
      </c>
      <c r="DI13" s="67">
        <f>VLOOKUP($AR13,[7]Data!$A$11:$J$328,DI$6,0)</f>
        <v>35.200000000000003</v>
      </c>
      <c r="DJ13" s="67">
        <f>VLOOKUP($AR13,[7]Data2!$A$11:$J$328,DJ$6,0)</f>
        <v>16</v>
      </c>
      <c r="DK13" s="67">
        <f>VLOOKUP($AR13,[7]Data3!$A$11:$J$328,DK$6,0)</f>
        <v>31.5</v>
      </c>
      <c r="DL13" s="67">
        <f>VLOOKUP($AR13,[7]Data4!$A$11:$J$328,DL$6,0)</f>
        <v>12.3</v>
      </c>
      <c r="DM13" s="67">
        <f>VLOOKUP($AR13,[7]Data5!$A$11:$J$328,DM$6,0)</f>
        <v>3.8</v>
      </c>
      <c r="DN13" s="67">
        <f t="shared" si="84"/>
        <v>1.1719745222929936</v>
      </c>
      <c r="DO13" s="67">
        <f t="shared" si="85"/>
        <v>1.2750630910151597</v>
      </c>
      <c r="DP13" s="67">
        <f t="shared" si="39"/>
        <v>1.0246975087389649</v>
      </c>
      <c r="DQ13" s="67">
        <f t="shared" si="86"/>
        <v>1.0414715091486411</v>
      </c>
      <c r="DR13" s="67">
        <f t="shared" si="87"/>
        <v>1.244331210080041</v>
      </c>
      <c r="DS13" s="67">
        <f t="shared" si="88"/>
        <v>1.2242899395850684</v>
      </c>
      <c r="DT13" s="67">
        <f t="shared" si="89"/>
        <v>2.2936507936507939</v>
      </c>
      <c r="DU13" s="67">
        <f t="shared" si="90"/>
        <v>2.2867882919005611</v>
      </c>
      <c r="DV13" s="67">
        <f t="shared" si="91"/>
        <v>2.2651876116736154</v>
      </c>
      <c r="DW13" s="67">
        <f t="shared" si="92"/>
        <v>1.1204209034679535</v>
      </c>
      <c r="DX13" s="67">
        <f t="shared" si="93"/>
        <v>1.1174004192872116</v>
      </c>
      <c r="DY13" s="67">
        <f t="shared" si="94"/>
        <v>2.0471331680366114</v>
      </c>
      <c r="DZ13" s="67">
        <f t="shared" si="95"/>
        <v>2.0465253569166375</v>
      </c>
      <c r="EA13" s="67">
        <f t="shared" si="96"/>
        <v>1.0202898550724639</v>
      </c>
      <c r="EB13" s="67">
        <f t="shared" si="97"/>
        <v>1.0738255033557047</v>
      </c>
      <c r="EC13" s="67">
        <f t="shared" si="98"/>
        <v>1.012861736334405</v>
      </c>
      <c r="ED13" s="67">
        <f t="shared" si="99"/>
        <v>1.0695652173913044</v>
      </c>
      <c r="EE13" s="67">
        <f t="shared" si="100"/>
        <v>0.97435897435897434</v>
      </c>
      <c r="EF13" s="67">
        <f>VLOOKUP($AR13,[2]Data3!$A$10:$N$315,EF$6,0)</f>
        <v>16800</v>
      </c>
      <c r="EG13">
        <f>VLOOKUP($AR13,[3]Data!$A$11:$I$311,EG$6,0)</f>
        <v>15725.81</v>
      </c>
      <c r="EH13">
        <f>VLOOKUP($AR13,[4]Data!$A$12:$I$285,EH$6,0)</f>
        <v>1348386</v>
      </c>
      <c r="EI13">
        <f>VLOOKUP($AR13,[4]Data16!$A$12:$I$285,EI$6,0)</f>
        <v>1086433</v>
      </c>
      <c r="EJ13">
        <f t="shared" si="101"/>
        <v>1.1662691543816089E-2</v>
      </c>
      <c r="EK13">
        <f t="shared" si="102"/>
        <v>1.2411128896121528</v>
      </c>
      <c r="EL13">
        <f>VLOOKUP($AR13,[5]Data!$A$11:$AF$370,EL$6,0)</f>
        <v>24.65</v>
      </c>
      <c r="EM13">
        <f>VLOOKUP($AR13,[5]Data2!$A$11:$AF$370,EM$6,0)</f>
        <v>15.000999999999999</v>
      </c>
      <c r="EN13">
        <f>VLOOKUP($AR13,[5]Data4!$A$11:$AF$370,EN$6,0)</f>
        <v>30.29</v>
      </c>
      <c r="EO13">
        <f>VLOOKUP($AR13,[6]Data5!$A$11:$AB$303,EO$6,0)</f>
        <v>323.47800000000001</v>
      </c>
      <c r="EP13">
        <f>VLOOKUP($AR13,[6]Data6!$A$11:$AB$303,EP$6,0)</f>
        <v>196.9</v>
      </c>
      <c r="EQ13">
        <f t="shared" si="103"/>
        <v>7.620301844329444E-2</v>
      </c>
      <c r="ER13">
        <f t="shared" si="104"/>
        <v>7.6185881157948193E-2</v>
      </c>
      <c r="ES13">
        <f>VLOOKUP($AR13,[7]Data!$A$11:$J$328,ES$6,0)</f>
        <v>34.1</v>
      </c>
      <c r="ET13">
        <f>VLOOKUP($AR13,[7]Data2!$A$11:$J$328,ET$6,0)</f>
        <v>15.2</v>
      </c>
      <c r="EU13">
        <f>VLOOKUP($AR13,[7]Data3!$A$11:$J$328,EU$6,0)</f>
        <v>30.7</v>
      </c>
      <c r="EV13">
        <f>VLOOKUP($AR13,[7]Data4!$A$11:$J$328,EV$6,0)</f>
        <v>11.9</v>
      </c>
      <c r="EW13" s="60">
        <f>VLOOKUP($AR13,[7]Data5!$A$11:$J$328,EW$6,0)</f>
        <v>3.5</v>
      </c>
      <c r="EX13" s="67">
        <f>VLOOKUP($AR13,[2]Data3!$A$10:$N$315,EX$6,0)</f>
        <v>15700</v>
      </c>
      <c r="EY13">
        <f>VLOOKUP($AR13,[3]Data!$A$11:$I$311,EY$6,0)</f>
        <v>13833.19</v>
      </c>
      <c r="EZ13">
        <f>VLOOKUP($AR13,[4]Data!$A$12:$I$285,EZ$6,0)</f>
        <v>1352849</v>
      </c>
      <c r="FA13">
        <f>VLOOKUP($AR13,[4]Data16!$A$12:$I$285,FA$6,0)</f>
        <v>1087156</v>
      </c>
      <c r="FB13">
        <f t="shared" si="105"/>
        <v>1.0225228388386288E-2</v>
      </c>
      <c r="FC13">
        <f t="shared" si="106"/>
        <v>1.2724199654879337E-2</v>
      </c>
      <c r="FD13">
        <f>VLOOKUP($AR13,[5]Data!$A$11:$AF$370,FD$6,0)</f>
        <v>16.38</v>
      </c>
      <c r="FE13">
        <f>VLOOKUP($AR13,[5]Data2!$A$11:$AF$370,FE$6,0)</f>
        <v>9.9760000000000009</v>
      </c>
      <c r="FF13">
        <f>VLOOKUP($AR13,[5]Data4!$A$11:$AF$370,FF$6,0)</f>
        <v>20.148</v>
      </c>
      <c r="FG13">
        <f>VLOOKUP($AR13,[6]Data5!$A$11:$AB$303,FG$6,0)</f>
        <v>313.32600000000002</v>
      </c>
      <c r="FH13">
        <f>VLOOKUP($AR13,[6]Data6!$A$11:$AB$303,FH$6,0)</f>
        <v>190.8</v>
      </c>
      <c r="FI13">
        <f t="shared" si="107"/>
        <v>5.2277819268110523E-2</v>
      </c>
      <c r="FJ13">
        <f t="shared" si="108"/>
        <v>5.2285115303983228E-2</v>
      </c>
      <c r="FK13">
        <f>VLOOKUP($AR13,[7]Data!$A$11:$J$328,FK$6,0)</f>
        <v>34.5</v>
      </c>
      <c r="FL13">
        <f>VLOOKUP($AR13,[7]Data2!$A$11:$J$328,FL$6,0)</f>
        <v>14.9</v>
      </c>
      <c r="FM13">
        <f>VLOOKUP($AR13,[7]Data3!$A$11:$J$328,FM$6,0)</f>
        <v>31.1</v>
      </c>
      <c r="FN13">
        <f>VLOOKUP($AR13,[7]Data4!$A$11:$J$328,FN$6,0)</f>
        <v>11.5</v>
      </c>
      <c r="FO13" s="60">
        <f>VLOOKUP($AR13,[7]Data5!$A$11:$J$328,FO$6,0)</f>
        <v>3.9</v>
      </c>
    </row>
    <row r="14" spans="1:171" ht="15" customHeight="1">
      <c r="A14">
        <f t="shared" si="109"/>
        <v>7</v>
      </c>
      <c r="B14">
        <v>1</v>
      </c>
      <c r="C14">
        <v>565.27219153468604</v>
      </c>
      <c r="D14">
        <v>0.756090067525368</v>
      </c>
      <c r="E14">
        <v>0.75254132943607699</v>
      </c>
      <c r="F14">
        <v>0.75744856911748004</v>
      </c>
      <c r="G14" s="1">
        <v>1.9712803201387599E-5</v>
      </c>
      <c r="H14" s="1">
        <v>3.9619165392974599E-5</v>
      </c>
      <c r="I14">
        <v>0.62794500241624596</v>
      </c>
      <c r="J14">
        <v>0.62019069799827597</v>
      </c>
      <c r="K14">
        <v>0.62521720514104795</v>
      </c>
      <c r="L14">
        <v>1.12277826607885E-4</v>
      </c>
      <c r="M14">
        <v>1.46979227579192E-4</v>
      </c>
      <c r="N14">
        <v>0.20076169134697699</v>
      </c>
      <c r="O14">
        <v>0.19987657128626801</v>
      </c>
      <c r="P14" s="1">
        <v>0.200452584485623</v>
      </c>
      <c r="Q14" s="1">
        <v>1.39738437648998E-6</v>
      </c>
      <c r="R14" s="1">
        <v>1.9493890872971602E-6</v>
      </c>
      <c r="S14">
        <v>0.12814506510912099</v>
      </c>
      <c r="T14">
        <v>0.13235063143780099</v>
      </c>
      <c r="U14">
        <v>0.13223136397643201</v>
      </c>
      <c r="V14" s="1">
        <v>4.7856257781294897E-5</v>
      </c>
      <c r="W14" s="1">
        <v>4.0934605694222599E-5</v>
      </c>
      <c r="X14">
        <v>0.16283880392039499</v>
      </c>
      <c r="Y14">
        <v>0.166529688190824</v>
      </c>
      <c r="Z14" s="1">
        <v>0.164127756349674</v>
      </c>
      <c r="AA14" s="1">
        <v>2.4298103145088099E-5</v>
      </c>
      <c r="AB14" s="1">
        <v>3.3896512591641403E-5</v>
      </c>
      <c r="AC14">
        <v>0.60354760780599903</v>
      </c>
      <c r="AD14">
        <v>0.603754043545082</v>
      </c>
      <c r="AE14" s="1">
        <v>0.59984998615792495</v>
      </c>
      <c r="AF14" s="1">
        <v>1.9555039362463299E-5</v>
      </c>
      <c r="AG14" s="1">
        <v>4.1242784155234902E-5</v>
      </c>
      <c r="AH14">
        <v>0.83459808777114497</v>
      </c>
      <c r="AI14">
        <v>0.94338125168106401</v>
      </c>
      <c r="AJ14">
        <v>0.97281107305079295</v>
      </c>
      <c r="AK14">
        <v>5.7372050142342696E-3</v>
      </c>
      <c r="AL14">
        <v>4.1359008878952899E-3</v>
      </c>
      <c r="AM14">
        <v>0.91814998500973199</v>
      </c>
      <c r="AN14">
        <v>298.89711625759702</v>
      </c>
      <c r="AO14">
        <v>-4.3600853880064703</v>
      </c>
      <c r="AP14">
        <v>0.99290905032205901</v>
      </c>
      <c r="AQ14">
        <v>40</v>
      </c>
      <c r="AR14" t="s">
        <v>571</v>
      </c>
      <c r="AS14" s="70">
        <v>3</v>
      </c>
      <c r="AT14">
        <f t="shared" si="41"/>
        <v>565.27219153468604</v>
      </c>
      <c r="AU14">
        <f>VLOOKUP(AR14,[1]Data!$A$12:$J$329,10,0)</f>
        <v>571.5</v>
      </c>
      <c r="AV14">
        <f t="shared" si="42"/>
        <v>1.0110173621815814</v>
      </c>
      <c r="AW14">
        <v>5</v>
      </c>
      <c r="AX14">
        <f>AY14</f>
        <v>0.91814998500973199</v>
      </c>
      <c r="AY14">
        <f t="shared" si="43"/>
        <v>0.91814998500973199</v>
      </c>
      <c r="AZ14">
        <v>12</v>
      </c>
      <c r="BA14">
        <v>0.97</v>
      </c>
      <c r="BB14">
        <v>0.98499999999999999</v>
      </c>
      <c r="BC14">
        <v>0</v>
      </c>
      <c r="BD14">
        <v>3223</v>
      </c>
      <c r="BE14">
        <v>3</v>
      </c>
      <c r="BF14" s="61">
        <f t="shared" si="6"/>
        <v>1.546391752577321E-2</v>
      </c>
      <c r="BG14" s="62">
        <f t="shared" si="44"/>
        <v>0.756090067525368</v>
      </c>
      <c r="BH14" s="62">
        <f t="shared" si="45"/>
        <v>0.83459808777114497</v>
      </c>
      <c r="BI14">
        <f t="shared" si="7"/>
        <v>0.99290905032205889</v>
      </c>
      <c r="BJ14">
        <f t="shared" si="8"/>
        <v>0</v>
      </c>
      <c r="BK14">
        <f t="shared" si="9"/>
        <v>0</v>
      </c>
      <c r="BL14">
        <f t="shared" si="46"/>
        <v>16000</v>
      </c>
      <c r="BM14">
        <f t="shared" si="47"/>
        <v>11493.52</v>
      </c>
      <c r="BN14">
        <f t="shared" si="48"/>
        <v>1019349</v>
      </c>
      <c r="BO14">
        <f t="shared" si="49"/>
        <v>833026</v>
      </c>
      <c r="BP14">
        <f t="shared" si="50"/>
        <v>1.1275353191105304E-2</v>
      </c>
      <c r="BQ14">
        <f t="shared" si="51"/>
        <v>1.3797312448831129E-2</v>
      </c>
      <c r="BR14">
        <f t="shared" si="52"/>
        <v>20.399999999999999</v>
      </c>
      <c r="BS14">
        <f t="shared" si="53"/>
        <v>16.625</v>
      </c>
      <c r="BT14">
        <f t="shared" si="54"/>
        <v>33.170999999999999</v>
      </c>
      <c r="BU14">
        <f t="shared" si="55"/>
        <v>181.154</v>
      </c>
      <c r="BV14">
        <f t="shared" si="56"/>
        <v>147.6</v>
      </c>
      <c r="BW14">
        <f t="shared" si="57"/>
        <v>0.11261136933217042</v>
      </c>
      <c r="BX14">
        <f t="shared" si="58"/>
        <v>0.11263550135501356</v>
      </c>
      <c r="BY14">
        <f t="shared" si="59"/>
        <v>30.7</v>
      </c>
      <c r="BZ14">
        <f t="shared" si="60"/>
        <v>13.4</v>
      </c>
      <c r="CA14">
        <f t="shared" si="61"/>
        <v>27.2</v>
      </c>
      <c r="CB14">
        <f t="shared" si="62"/>
        <v>9.9</v>
      </c>
      <c r="CC14">
        <f t="shared" si="63"/>
        <v>3.4</v>
      </c>
      <c r="CD14">
        <f t="shared" si="64"/>
        <v>1.1594202898550725</v>
      </c>
      <c r="CE14">
        <f t="shared" si="65"/>
        <v>1.2491191462076012</v>
      </c>
      <c r="CF14">
        <f t="shared" si="66"/>
        <v>1.0411209206935435</v>
      </c>
      <c r="CG14">
        <f t="shared" si="67"/>
        <v>1.0510984456089305</v>
      </c>
      <c r="CH14">
        <f t="shared" si="68"/>
        <v>1.1997829660127275</v>
      </c>
      <c r="CI14">
        <f t="shared" si="69"/>
        <v>1.1883940571179819</v>
      </c>
      <c r="CJ14">
        <f t="shared" si="70"/>
        <v>4.7663551401869153</v>
      </c>
      <c r="CK14">
        <f t="shared" si="71"/>
        <v>4.7718140068886337</v>
      </c>
      <c r="CL14">
        <f t="shared" si="72"/>
        <v>4.6825239977413888</v>
      </c>
      <c r="CM14">
        <f t="shared" si="73"/>
        <v>1.0530127765441715</v>
      </c>
      <c r="CN14">
        <f t="shared" si="74"/>
        <v>1.0535331905781584</v>
      </c>
      <c r="CO14">
        <f t="shared" si="75"/>
        <v>4.5263982036660284</v>
      </c>
      <c r="CP14">
        <f t="shared" si="76"/>
        <v>4.5293437829613659</v>
      </c>
      <c r="CQ14">
        <f t="shared" si="77"/>
        <v>1.0302013422818792</v>
      </c>
      <c r="CR14">
        <f t="shared" si="78"/>
        <v>1.0551181102362206</v>
      </c>
      <c r="CS14">
        <f t="shared" si="79"/>
        <v>1.0461538461538462</v>
      </c>
      <c r="CT14">
        <f t="shared" si="80"/>
        <v>1.1123595505617978</v>
      </c>
      <c r="CU14">
        <f t="shared" si="81"/>
        <v>1.2592592592592591</v>
      </c>
      <c r="CV14" s="67">
        <f>IF(ISERROR(VLOOKUP($AR14,[2]Data3!$A$10:$N$315,CV$6,0)),"",VLOOKUP($AR14,[2]Data3!$A$10:$N$315,CV$6,0))</f>
        <v>16000</v>
      </c>
      <c r="CW14" s="67">
        <f>VLOOKUP($AR14,[3]Data!$A$11:$I$311,CW$6,0)</f>
        <v>11493.52</v>
      </c>
      <c r="CX14" s="67">
        <f>VLOOKUP($AR14,[4]Data!$A$12:$I$285,CX$6,0)</f>
        <v>1019349</v>
      </c>
      <c r="CY14" s="67">
        <f>VLOOKUP($AR14,[4]Data16!$A$12:$I$285,CY$6,0)</f>
        <v>833026</v>
      </c>
      <c r="CZ14" s="67">
        <f t="shared" si="36"/>
        <v>1.1275353191105304E-2</v>
      </c>
      <c r="DA14" s="67">
        <f t="shared" si="37"/>
        <v>1.3797312448831129E-2</v>
      </c>
      <c r="DB14" s="67">
        <f>VLOOKUP($AR14,[5]Data!$A$11:$AF$370,DB$6,0)</f>
        <v>20.399999999999999</v>
      </c>
      <c r="DC14" s="67">
        <f>VLOOKUP($AR14,[5]Data2!$A$11:$AF$370,DC$6,0)</f>
        <v>16.625</v>
      </c>
      <c r="DD14" s="67">
        <f>VLOOKUP($AR14,[5]Data4!$A$11:$AF$370,DD$6,0)</f>
        <v>33.170999999999999</v>
      </c>
      <c r="DE14" s="67">
        <f>VLOOKUP($AR14,[6]Data5!$A$11:$AB$303,DE$6,0)</f>
        <v>181.154</v>
      </c>
      <c r="DF14" s="67">
        <f>VLOOKUP($AR14,[6]Data6!$A$11:$AB$303,DF$6,0)</f>
        <v>147.6</v>
      </c>
      <c r="DG14" s="67">
        <f t="shared" si="82"/>
        <v>0.11261136933217042</v>
      </c>
      <c r="DH14" s="67">
        <f t="shared" si="83"/>
        <v>0.11263550135501356</v>
      </c>
      <c r="DI14" s="67">
        <f>VLOOKUP($AR14,[7]Data!$A$11:$J$328,DI$6,0)</f>
        <v>30.7</v>
      </c>
      <c r="DJ14" s="67">
        <f>VLOOKUP($AR14,[7]Data2!$A$11:$J$328,DJ$6,0)</f>
        <v>13.4</v>
      </c>
      <c r="DK14" s="67">
        <f>VLOOKUP($AR14,[7]Data3!$A$11:$J$328,DK$6,0)</f>
        <v>27.2</v>
      </c>
      <c r="DL14" s="67">
        <f>VLOOKUP($AR14,[7]Data4!$A$11:$J$328,DL$6,0)</f>
        <v>9.9</v>
      </c>
      <c r="DM14" s="67">
        <f>VLOOKUP($AR14,[7]Data5!$A$11:$J$328,DM$6,0)</f>
        <v>3.4</v>
      </c>
      <c r="DN14" s="67">
        <f t="shared" si="84"/>
        <v>1.1594202898550725</v>
      </c>
      <c r="DO14" s="67">
        <f t="shared" si="85"/>
        <v>1.2491191462076012</v>
      </c>
      <c r="DP14" s="67">
        <f t="shared" si="39"/>
        <v>1.0411209206935435</v>
      </c>
      <c r="DQ14" s="67">
        <f t="shared" si="86"/>
        <v>1.0510984456089305</v>
      </c>
      <c r="DR14" s="67">
        <f t="shared" si="87"/>
        <v>1.1997829660127275</v>
      </c>
      <c r="DS14" s="67">
        <f t="shared" si="88"/>
        <v>1.1883940571179819</v>
      </c>
      <c r="DT14" s="67">
        <f t="shared" si="89"/>
        <v>4.7663551401869153</v>
      </c>
      <c r="DU14" s="67">
        <f t="shared" si="90"/>
        <v>4.7718140068886337</v>
      </c>
      <c r="DV14" s="67">
        <f t="shared" si="91"/>
        <v>4.6825239977413888</v>
      </c>
      <c r="DW14" s="67">
        <f t="shared" si="92"/>
        <v>1.0530127765441715</v>
      </c>
      <c r="DX14" s="67">
        <f t="shared" si="93"/>
        <v>1.0535331905781584</v>
      </c>
      <c r="DY14" s="67">
        <f t="shared" si="94"/>
        <v>4.5263982036660284</v>
      </c>
      <c r="DZ14" s="67">
        <f t="shared" si="95"/>
        <v>4.5293437829613659</v>
      </c>
      <c r="EA14" s="67">
        <f t="shared" si="96"/>
        <v>1.0302013422818792</v>
      </c>
      <c r="EB14" s="67">
        <f t="shared" si="97"/>
        <v>1.0551181102362206</v>
      </c>
      <c r="EC14" s="67">
        <f t="shared" si="98"/>
        <v>1.0461538461538462</v>
      </c>
      <c r="ED14" s="67">
        <f t="shared" si="99"/>
        <v>1.1123595505617978</v>
      </c>
      <c r="EE14" s="67">
        <f t="shared" si="100"/>
        <v>1.2592592592592591</v>
      </c>
      <c r="EF14" s="67">
        <f>VLOOKUP($AR14,[2]Data3!$A$10:$N$315,EF$6,0)</f>
        <v>14600</v>
      </c>
      <c r="EG14">
        <f>VLOOKUP($AR14,[3]Data!$A$11:$I$311,EG$6,0)</f>
        <v>10431.23</v>
      </c>
      <c r="EH14">
        <f>VLOOKUP($AR14,[4]Data!$A$12:$I$285,EH$6,0)</f>
        <v>989292</v>
      </c>
      <c r="EI14">
        <f>VLOOKUP($AR14,[4]Data16!$A$12:$I$285,EI$6,0)</f>
        <v>800597</v>
      </c>
      <c r="EJ14">
        <f t="shared" si="101"/>
        <v>1.054413661487205E-2</v>
      </c>
      <c r="EK14">
        <f t="shared" si="102"/>
        <v>1.2356928642000906</v>
      </c>
      <c r="EL14">
        <f>VLOOKUP($AR14,[5]Data!$A$11:$AF$370,EL$6,0)</f>
        <v>16.47</v>
      </c>
      <c r="EM14">
        <f>VLOOKUP($AR14,[5]Data2!$A$11:$AF$370,EM$6,0)</f>
        <v>13.422000000000001</v>
      </c>
      <c r="EN14">
        <f>VLOOKUP($AR14,[5]Data4!$A$11:$AF$370,EN$6,0)</f>
        <v>26.863</v>
      </c>
      <c r="EO14">
        <f>VLOOKUP($AR14,[6]Data5!$A$11:$AB$303,EO$6,0)</f>
        <v>172.565</v>
      </c>
      <c r="EP14">
        <f>VLOOKUP($AR14,[6]Data6!$A$11:$AB$303,EP$6,0)</f>
        <v>140.6</v>
      </c>
      <c r="EQ14">
        <f t="shared" si="103"/>
        <v>9.5442297105438528E-2</v>
      </c>
      <c r="ER14">
        <f t="shared" si="104"/>
        <v>9.5462304409672835E-2</v>
      </c>
      <c r="ES14">
        <f>VLOOKUP($AR14,[7]Data!$A$11:$J$328,ES$6,0)</f>
        <v>28.9</v>
      </c>
      <c r="ET14">
        <f>VLOOKUP($AR14,[7]Data2!$A$11:$J$328,ET$6,0)</f>
        <v>13</v>
      </c>
      <c r="EU14">
        <f>VLOOKUP($AR14,[7]Data3!$A$11:$J$328,EU$6,0)</f>
        <v>25.2</v>
      </c>
      <c r="EV14">
        <f>VLOOKUP($AR14,[7]Data4!$A$11:$J$328,EV$6,0)</f>
        <v>9.3000000000000007</v>
      </c>
      <c r="EW14" s="60">
        <f>VLOOKUP($AR14,[7]Data5!$A$11:$J$328,EW$6,0)</f>
        <v>3</v>
      </c>
      <c r="EX14" s="67">
        <f>VLOOKUP($AR14,[2]Data3!$A$10:$N$315,EX$6,0)</f>
        <v>13800</v>
      </c>
      <c r="EY14">
        <f>VLOOKUP($AR14,[3]Data!$A$11:$I$311,EY$6,0)</f>
        <v>9201.2999999999993</v>
      </c>
      <c r="EZ14">
        <f>VLOOKUP($AR14,[4]Data!$A$12:$I$285,EZ$6,0)</f>
        <v>979088</v>
      </c>
      <c r="FA14">
        <f>VLOOKUP($AR14,[4]Data16!$A$12:$I$285,FA$6,0)</f>
        <v>792529</v>
      </c>
      <c r="FB14">
        <f t="shared" si="105"/>
        <v>9.3978273658751818E-3</v>
      </c>
      <c r="FC14">
        <f t="shared" si="106"/>
        <v>1.1610048338925136E-2</v>
      </c>
      <c r="FD14">
        <f>VLOOKUP($AR14,[5]Data!$A$11:$AF$370,FD$6,0)</f>
        <v>4.28</v>
      </c>
      <c r="FE14">
        <f>VLOOKUP($AR14,[5]Data2!$A$11:$AF$370,FE$6,0)</f>
        <v>3.484</v>
      </c>
      <c r="FF14">
        <f>VLOOKUP($AR14,[5]Data4!$A$11:$AF$370,FF$6,0)</f>
        <v>7.0839999999999996</v>
      </c>
      <c r="FG14">
        <f>VLOOKUP($AR14,[6]Data5!$A$11:$AB$303,FG$6,0)</f>
        <v>172.03399999999999</v>
      </c>
      <c r="FH14">
        <f>VLOOKUP($AR14,[6]Data6!$A$11:$AB$303,FH$6,0)</f>
        <v>140.1</v>
      </c>
      <c r="FI14">
        <f t="shared" si="107"/>
        <v>2.487880302730856E-2</v>
      </c>
      <c r="FJ14">
        <f t="shared" si="108"/>
        <v>2.4867951463240542E-2</v>
      </c>
      <c r="FK14">
        <f>VLOOKUP($AR14,[7]Data!$A$11:$J$328,FK$6,0)</f>
        <v>29.8</v>
      </c>
      <c r="FL14">
        <f>VLOOKUP($AR14,[7]Data2!$A$11:$J$328,FL$6,0)</f>
        <v>12.7</v>
      </c>
      <c r="FM14">
        <f>VLOOKUP($AR14,[7]Data3!$A$11:$J$328,FM$6,0)</f>
        <v>26</v>
      </c>
      <c r="FN14">
        <f>VLOOKUP($AR14,[7]Data4!$A$11:$J$328,FN$6,0)</f>
        <v>8.9</v>
      </c>
      <c r="FO14" s="60">
        <f>VLOOKUP($AR14,[7]Data5!$A$11:$J$328,FO$6,0)</f>
        <v>2.7</v>
      </c>
    </row>
    <row r="15" spans="1:171" ht="15" customHeight="1">
      <c r="A15">
        <f t="shared" si="109"/>
        <v>8</v>
      </c>
      <c r="B15">
        <v>1</v>
      </c>
      <c r="C15">
        <v>542.22388757006502</v>
      </c>
      <c r="D15">
        <v>0.85611296980107998</v>
      </c>
      <c r="E15">
        <v>0.85079329498060396</v>
      </c>
      <c r="F15">
        <v>0.85158272503412802</v>
      </c>
      <c r="G15" s="1">
        <v>1.14365287022269E-5</v>
      </c>
      <c r="H15" s="1">
        <v>2.3967538706036901E-5</v>
      </c>
      <c r="I15">
        <v>0.71610578056056995</v>
      </c>
      <c r="J15">
        <v>0.70627070744726606</v>
      </c>
      <c r="K15">
        <v>0.71078789675074505</v>
      </c>
      <c r="L15" s="1">
        <v>8.5065662660417302E-5</v>
      </c>
      <c r="M15" s="1">
        <v>9.3614820443144793E-5</v>
      </c>
      <c r="N15">
        <v>0.209545851116823</v>
      </c>
      <c r="O15">
        <v>0.20867311564483401</v>
      </c>
      <c r="P15" s="1">
        <v>0.209077039483374</v>
      </c>
      <c r="Q15" s="1">
        <v>7.4299348986915005E-7</v>
      </c>
      <c r="R15" s="1">
        <v>8.1183859777526304E-7</v>
      </c>
      <c r="S15">
        <v>0.14000718924051</v>
      </c>
      <c r="T15">
        <v>0.14452258753333799</v>
      </c>
      <c r="U15">
        <v>0.14079482828338399</v>
      </c>
      <c r="V15" s="1">
        <v>4.2258091470826499E-5</v>
      </c>
      <c r="W15" s="1">
        <v>3.1946096345434101E-5</v>
      </c>
      <c r="X15">
        <v>0.126209516479453</v>
      </c>
      <c r="Y15">
        <v>0.12984875794374401</v>
      </c>
      <c r="Z15" s="1">
        <v>0.128164425830738</v>
      </c>
      <c r="AA15" s="1">
        <v>1.2919374766674401E-5</v>
      </c>
      <c r="AB15" s="1">
        <v>1.4116472402143299E-5</v>
      </c>
      <c r="AC15">
        <v>0.25568177703450901</v>
      </c>
      <c r="AD15">
        <v>0.260169183359099</v>
      </c>
      <c r="AE15" s="1">
        <v>0.25283371910427899</v>
      </c>
      <c r="AF15" s="1">
        <v>1.5642235477033801E-5</v>
      </c>
      <c r="AG15" s="1">
        <v>5.0924153999698101E-5</v>
      </c>
      <c r="AH15">
        <v>0.24571876985368801</v>
      </c>
      <c r="AI15">
        <v>0.20741540472046499</v>
      </c>
      <c r="AJ15">
        <v>0.154699872935635</v>
      </c>
      <c r="AK15">
        <v>9.3496839349304292E-3</v>
      </c>
      <c r="AL15">
        <v>1.4964517525362099E-2</v>
      </c>
      <c r="AM15">
        <v>0.93663242493910903</v>
      </c>
      <c r="AN15">
        <v>135.74077614503699</v>
      </c>
      <c r="AO15">
        <v>-3.3289609371520399</v>
      </c>
      <c r="AP15">
        <v>0.99347494493219402</v>
      </c>
      <c r="AQ15">
        <v>44</v>
      </c>
      <c r="AR15" t="s">
        <v>572</v>
      </c>
      <c r="AS15" s="70">
        <v>3</v>
      </c>
      <c r="AT15">
        <f t="shared" si="41"/>
        <v>542.22388757006502</v>
      </c>
      <c r="AU15">
        <f>VLOOKUP(AR15,[1]Data!$A$12:$J$329,10,0)</f>
        <v>549.4</v>
      </c>
      <c r="AV15">
        <f t="shared" si="42"/>
        <v>1.0132345929318869</v>
      </c>
      <c r="AW15">
        <v>5</v>
      </c>
      <c r="AX15">
        <f>AY15</f>
        <v>0.93663242493910903</v>
      </c>
      <c r="AY15">
        <f t="shared" si="43"/>
        <v>0.93663242493910903</v>
      </c>
      <c r="AZ15">
        <v>10</v>
      </c>
      <c r="BA15">
        <v>0.98</v>
      </c>
      <c r="BB15">
        <v>0.98</v>
      </c>
      <c r="BC15">
        <v>0</v>
      </c>
      <c r="BD15">
        <v>2222</v>
      </c>
      <c r="BE15">
        <v>3</v>
      </c>
      <c r="BF15" s="61">
        <f t="shared" si="6"/>
        <v>0</v>
      </c>
      <c r="BG15" s="62">
        <f t="shared" si="44"/>
        <v>0.85611296980107998</v>
      </c>
      <c r="BH15" s="62">
        <f t="shared" si="45"/>
        <v>0.24571876985368801</v>
      </c>
      <c r="BI15">
        <f t="shared" si="7"/>
        <v>0.9934749449321939</v>
      </c>
      <c r="BJ15">
        <f t="shared" si="8"/>
        <v>0</v>
      </c>
      <c r="BK15">
        <f t="shared" si="9"/>
        <v>0</v>
      </c>
      <c r="BL15">
        <f t="shared" si="46"/>
        <v>17300</v>
      </c>
      <c r="BM15">
        <f t="shared" si="47"/>
        <v>12498.13</v>
      </c>
      <c r="BN15">
        <f t="shared" si="48"/>
        <v>926020</v>
      </c>
      <c r="BO15">
        <f t="shared" si="49"/>
        <v>777205</v>
      </c>
      <c r="BP15">
        <f t="shared" si="50"/>
        <v>1.3496609144510917E-2</v>
      </c>
      <c r="BQ15">
        <f t="shared" si="51"/>
        <v>1.6080866695402114E-2</v>
      </c>
      <c r="BR15">
        <f t="shared" si="52"/>
        <v>12.87</v>
      </c>
      <c r="BS15">
        <f t="shared" si="53"/>
        <v>10.351000000000001</v>
      </c>
      <c r="BT15">
        <f t="shared" si="54"/>
        <v>21.286999999999999</v>
      </c>
      <c r="BU15">
        <f t="shared" si="55"/>
        <v>154.99199999999999</v>
      </c>
      <c r="BV15">
        <f t="shared" si="56"/>
        <v>124.7</v>
      </c>
      <c r="BW15">
        <f t="shared" si="57"/>
        <v>8.3036543821616599E-2</v>
      </c>
      <c r="BX15">
        <f t="shared" si="58"/>
        <v>8.3007217321571777E-2</v>
      </c>
      <c r="BY15">
        <f t="shared" si="59"/>
        <v>31.7</v>
      </c>
      <c r="BZ15">
        <f t="shared" si="60"/>
        <v>12.6</v>
      </c>
      <c r="CA15">
        <f t="shared" si="61"/>
        <v>28.7</v>
      </c>
      <c r="CB15">
        <f t="shared" si="62"/>
        <v>9.6</v>
      </c>
      <c r="CC15">
        <f t="shared" si="63"/>
        <v>2.8</v>
      </c>
      <c r="CD15">
        <f t="shared" si="64"/>
        <v>1.1456953642384107</v>
      </c>
      <c r="CE15">
        <f t="shared" si="65"/>
        <v>1.2302532043047585</v>
      </c>
      <c r="CF15">
        <f t="shared" si="66"/>
        <v>1.0080336149089959</v>
      </c>
      <c r="CG15">
        <f t="shared" si="67"/>
        <v>0.99790456796479876</v>
      </c>
      <c r="CH15">
        <f t="shared" si="68"/>
        <v>1.2204485903139493</v>
      </c>
      <c r="CI15">
        <f t="shared" si="69"/>
        <v>1.2328365294627612</v>
      </c>
      <c r="CJ15">
        <f t="shared" si="70"/>
        <v>1.7557980900409276</v>
      </c>
      <c r="CK15">
        <f t="shared" si="71"/>
        <v>1.7642747571160731</v>
      </c>
      <c r="CL15">
        <f t="shared" si="72"/>
        <v>1.8062791684344506</v>
      </c>
      <c r="CM15">
        <f t="shared" si="73"/>
        <v>1.215299449558549</v>
      </c>
      <c r="CN15">
        <f t="shared" si="74"/>
        <v>1.2213516160626838</v>
      </c>
      <c r="CO15">
        <f t="shared" si="75"/>
        <v>1.4447452359817259</v>
      </c>
      <c r="CP15">
        <f t="shared" si="76"/>
        <v>1.4445264851768329</v>
      </c>
      <c r="CQ15">
        <f t="shared" si="77"/>
        <v>1.0709459459459458</v>
      </c>
      <c r="CR15">
        <f t="shared" si="78"/>
        <v>1.0956521739130434</v>
      </c>
      <c r="CS15">
        <f t="shared" si="79"/>
        <v>1.0708955223880596</v>
      </c>
      <c r="CT15">
        <f t="shared" si="80"/>
        <v>1.103448275862069</v>
      </c>
      <c r="CU15">
        <f t="shared" si="81"/>
        <v>1</v>
      </c>
      <c r="CV15" s="67">
        <f>IF(ISERROR(VLOOKUP($AR15,[2]Data3!$A$10:$N$315,CV$6,0)),"",VLOOKUP($AR15,[2]Data3!$A$10:$N$315,CV$6,0))</f>
        <v>17300</v>
      </c>
      <c r="CW15" s="67">
        <f>VLOOKUP($AR15,[3]Data!$A$11:$I$311,CW$6,0)</f>
        <v>12498.13</v>
      </c>
      <c r="CX15" s="67">
        <f>VLOOKUP($AR15,[4]Data!$A$12:$I$285,CX$6,0)</f>
        <v>926020</v>
      </c>
      <c r="CY15" s="67">
        <f>VLOOKUP($AR15,[4]Data16!$A$12:$I$285,CY$6,0)</f>
        <v>777205</v>
      </c>
      <c r="CZ15" s="67">
        <f t="shared" si="36"/>
        <v>1.3496609144510917E-2</v>
      </c>
      <c r="DA15" s="67">
        <f t="shared" si="37"/>
        <v>1.6080866695402114E-2</v>
      </c>
      <c r="DB15" s="67">
        <f>VLOOKUP($AR15,[5]Data!$A$11:$AF$370,DB$6,0)</f>
        <v>12.87</v>
      </c>
      <c r="DC15" s="67">
        <f>VLOOKUP($AR15,[5]Data2!$A$11:$AF$370,DC$6,0)</f>
        <v>10.351000000000001</v>
      </c>
      <c r="DD15" s="67">
        <f>VLOOKUP($AR15,[5]Data4!$A$11:$AF$370,DD$6,0)</f>
        <v>21.286999999999999</v>
      </c>
      <c r="DE15" s="67">
        <f>VLOOKUP($AR15,[6]Data5!$A$11:$AB$303,DE$6,0)</f>
        <v>154.99199999999999</v>
      </c>
      <c r="DF15" s="67">
        <f>VLOOKUP($AR15,[6]Data6!$A$11:$AB$303,DF$6,0)</f>
        <v>124.7</v>
      </c>
      <c r="DG15" s="67">
        <f t="shared" si="82"/>
        <v>8.3036543821616599E-2</v>
      </c>
      <c r="DH15" s="67">
        <f t="shared" si="83"/>
        <v>8.3007217321571777E-2</v>
      </c>
      <c r="DI15" s="67">
        <f>VLOOKUP($AR15,[7]Data!$A$11:$J$328,DI$6,0)</f>
        <v>31.7</v>
      </c>
      <c r="DJ15" s="67">
        <f>VLOOKUP($AR15,[7]Data2!$A$11:$J$328,DJ$6,0)</f>
        <v>12.6</v>
      </c>
      <c r="DK15" s="67">
        <f>VLOOKUP($AR15,[7]Data3!$A$11:$J$328,DK$6,0)</f>
        <v>28.7</v>
      </c>
      <c r="DL15" s="67">
        <f>VLOOKUP($AR15,[7]Data4!$A$11:$J$328,DL$6,0)</f>
        <v>9.6</v>
      </c>
      <c r="DM15" s="67">
        <f>VLOOKUP($AR15,[7]Data5!$A$11:$J$328,DM$6,0)</f>
        <v>2.8</v>
      </c>
      <c r="DN15" s="67">
        <f t="shared" si="84"/>
        <v>1.1456953642384107</v>
      </c>
      <c r="DO15" s="67">
        <f t="shared" si="85"/>
        <v>1.2302532043047585</v>
      </c>
      <c r="DP15" s="67">
        <f t="shared" si="39"/>
        <v>1.0080336149089959</v>
      </c>
      <c r="DQ15" s="67">
        <f t="shared" si="86"/>
        <v>0.99790456796479876</v>
      </c>
      <c r="DR15" s="67">
        <f t="shared" si="87"/>
        <v>1.2204485903139493</v>
      </c>
      <c r="DS15" s="67">
        <f t="shared" si="88"/>
        <v>1.2328365294627612</v>
      </c>
      <c r="DT15" s="67">
        <f t="shared" si="89"/>
        <v>1.7557980900409276</v>
      </c>
      <c r="DU15" s="67">
        <f t="shared" si="90"/>
        <v>1.7642747571160731</v>
      </c>
      <c r="DV15" s="67">
        <f t="shared" si="91"/>
        <v>1.8062791684344506</v>
      </c>
      <c r="DW15" s="67">
        <f t="shared" si="92"/>
        <v>1.215299449558549</v>
      </c>
      <c r="DX15" s="67">
        <f t="shared" si="93"/>
        <v>1.2213516160626838</v>
      </c>
      <c r="DY15" s="67">
        <f t="shared" si="94"/>
        <v>1.4447452359817259</v>
      </c>
      <c r="DZ15" s="67">
        <f t="shared" si="95"/>
        <v>1.4445264851768329</v>
      </c>
      <c r="EA15" s="67">
        <f t="shared" si="96"/>
        <v>1.0709459459459458</v>
      </c>
      <c r="EB15" s="67">
        <f t="shared" si="97"/>
        <v>1.0956521739130434</v>
      </c>
      <c r="EC15" s="67">
        <f t="shared" si="98"/>
        <v>1.0708955223880596</v>
      </c>
      <c r="ED15" s="67">
        <f t="shared" si="99"/>
        <v>1.103448275862069</v>
      </c>
      <c r="EE15" s="67">
        <f t="shared" si="100"/>
        <v>1</v>
      </c>
      <c r="EF15" s="67">
        <f>VLOOKUP($AR15,[2]Data3!$A$10:$N$315,EF$6,0)</f>
        <v>15700</v>
      </c>
      <c r="EG15">
        <f>VLOOKUP($AR15,[3]Data!$A$11:$I$311,EG$6,0)</f>
        <v>11241.69</v>
      </c>
      <c r="EH15">
        <f>VLOOKUP($AR15,[4]Data!$A$12:$I$285,EH$6,0)</f>
        <v>904199</v>
      </c>
      <c r="EI15">
        <f>VLOOKUP($AR15,[4]Data16!$A$12:$I$285,EI$6,0)</f>
        <v>762697</v>
      </c>
      <c r="EJ15">
        <f t="shared" si="101"/>
        <v>1.2432760929839561E-2</v>
      </c>
      <c r="EK15">
        <f t="shared" si="102"/>
        <v>1.1855284601879907</v>
      </c>
      <c r="EL15">
        <f>VLOOKUP($AR15,[5]Data!$A$11:$AF$370,EL$6,0)</f>
        <v>10.53</v>
      </c>
      <c r="EM15">
        <f>VLOOKUP($AR15,[5]Data2!$A$11:$AF$370,EM$6,0)</f>
        <v>8.4529999999999994</v>
      </c>
      <c r="EN15">
        <f>VLOOKUP($AR15,[5]Data4!$A$11:$AF$370,EN$6,0)</f>
        <v>17.262</v>
      </c>
      <c r="EO15">
        <f>VLOOKUP($AR15,[6]Data5!$A$11:$AB$303,EO$6,0)</f>
        <v>138.23500000000001</v>
      </c>
      <c r="EP15">
        <f>VLOOKUP($AR15,[6]Data6!$A$11:$AB$303,EP$6,0)</f>
        <v>111</v>
      </c>
      <c r="EQ15">
        <f t="shared" si="103"/>
        <v>7.617463015878756E-2</v>
      </c>
      <c r="ER15">
        <f t="shared" si="104"/>
        <v>7.6153153153153144E-2</v>
      </c>
      <c r="ES15">
        <f>VLOOKUP($AR15,[7]Data!$A$11:$J$328,ES$6,0)</f>
        <v>30.3</v>
      </c>
      <c r="ET15">
        <f>VLOOKUP($AR15,[7]Data2!$A$11:$J$328,ET$6,0)</f>
        <v>11.7</v>
      </c>
      <c r="EU15">
        <f>VLOOKUP($AR15,[7]Data3!$A$11:$J$328,EU$6,0)</f>
        <v>27.6</v>
      </c>
      <c r="EV15">
        <f>VLOOKUP($AR15,[7]Data4!$A$11:$J$328,EV$6,0)</f>
        <v>9</v>
      </c>
      <c r="EW15" s="60">
        <f>VLOOKUP($AR15,[7]Data5!$A$11:$J$328,EW$6,0)</f>
        <v>2.6</v>
      </c>
      <c r="EX15" s="67">
        <f>VLOOKUP($AR15,[2]Data3!$A$10:$N$315,EX$6,0)</f>
        <v>15100</v>
      </c>
      <c r="EY15">
        <f>VLOOKUP($AR15,[3]Data!$A$11:$I$311,EY$6,0)</f>
        <v>10158.99</v>
      </c>
      <c r="EZ15">
        <f>VLOOKUP($AR15,[4]Data!$A$12:$I$285,EZ$6,0)</f>
        <v>918640</v>
      </c>
      <c r="FA15">
        <f>VLOOKUP($AR15,[4]Data16!$A$12:$I$285,FA$6,0)</f>
        <v>778837</v>
      </c>
      <c r="FB15">
        <f t="shared" si="105"/>
        <v>1.1058728119829313E-2</v>
      </c>
      <c r="FC15">
        <f t="shared" si="106"/>
        <v>1.3043794786328847E-2</v>
      </c>
      <c r="FD15">
        <f>VLOOKUP($AR15,[5]Data!$A$11:$AF$370,FD$6,0)</f>
        <v>7.33</v>
      </c>
      <c r="FE15">
        <f>VLOOKUP($AR15,[5]Data2!$A$11:$AF$370,FE$6,0)</f>
        <v>5.867</v>
      </c>
      <c r="FF15">
        <f>VLOOKUP($AR15,[5]Data4!$A$11:$AF$370,FF$6,0)</f>
        <v>11.785</v>
      </c>
      <c r="FG15">
        <f>VLOOKUP($AR15,[6]Data5!$A$11:$AB$303,FG$6,0)</f>
        <v>127.53400000000001</v>
      </c>
      <c r="FH15">
        <f>VLOOKUP($AR15,[6]Data6!$A$11:$AB$303,FH$6,0)</f>
        <v>102.1</v>
      </c>
      <c r="FI15">
        <f t="shared" si="107"/>
        <v>5.7474869446578952E-2</v>
      </c>
      <c r="FJ15">
        <f t="shared" si="108"/>
        <v>5.7463271302644468E-2</v>
      </c>
      <c r="FK15">
        <f>VLOOKUP($AR15,[7]Data!$A$11:$J$328,FK$6,0)</f>
        <v>29.6</v>
      </c>
      <c r="FL15">
        <f>VLOOKUP($AR15,[7]Data2!$A$11:$J$328,FL$6,0)</f>
        <v>11.5</v>
      </c>
      <c r="FM15">
        <f>VLOOKUP($AR15,[7]Data3!$A$11:$J$328,FM$6,0)</f>
        <v>26.8</v>
      </c>
      <c r="FN15">
        <f>VLOOKUP($AR15,[7]Data4!$A$11:$J$328,FN$6,0)</f>
        <v>8.6999999999999993</v>
      </c>
      <c r="FO15" s="60">
        <f>VLOOKUP($AR15,[7]Data5!$A$11:$J$328,FO$6,0)</f>
        <v>2.8</v>
      </c>
    </row>
    <row r="16" spans="1:171" ht="15" customHeight="1">
      <c r="A16">
        <f t="shared" si="109"/>
        <v>1</v>
      </c>
      <c r="B16">
        <v>2</v>
      </c>
      <c r="C16">
        <v>1166.89304448797</v>
      </c>
      <c r="D16">
        <v>0.89961935214329303</v>
      </c>
      <c r="E16">
        <v>0.89554382936523302</v>
      </c>
      <c r="F16">
        <v>0.86159209099410095</v>
      </c>
      <c r="G16" s="1">
        <v>2.8746482485910802E-5</v>
      </c>
      <c r="H16" s="1">
        <v>3.5808596995575499E-5</v>
      </c>
      <c r="I16">
        <v>0.82200822575144095</v>
      </c>
      <c r="J16">
        <v>0.81713149433420096</v>
      </c>
      <c r="K16">
        <v>0.79869061461773105</v>
      </c>
      <c r="L16" s="1">
        <v>7.8227529558706695E-5</v>
      </c>
      <c r="M16" s="1">
        <v>9.5676989916369901E-5</v>
      </c>
      <c r="N16">
        <v>0.217526707489551</v>
      </c>
      <c r="O16">
        <v>0.217210352722706</v>
      </c>
      <c r="P16" s="1">
        <v>0.21597295312293299</v>
      </c>
      <c r="Q16" s="1">
        <v>3.7200644958999698E-7</v>
      </c>
      <c r="R16" s="1">
        <v>4.6249148649750199E-7</v>
      </c>
      <c r="S16">
        <v>7.7611126391851096E-2</v>
      </c>
      <c r="T16">
        <v>7.8412335031031594E-2</v>
      </c>
      <c r="U16">
        <v>6.2901476376370294E-2</v>
      </c>
      <c r="V16" s="1">
        <v>1.41728848309159E-5</v>
      </c>
      <c r="W16" s="1">
        <v>1.6125199765721901E-5</v>
      </c>
      <c r="X16">
        <v>9.29299439578916E-2</v>
      </c>
      <c r="Y16">
        <v>9.4249119609485094E-2</v>
      </c>
      <c r="Z16" s="1">
        <v>9.9408983137354801E-2</v>
      </c>
      <c r="AA16" s="1">
        <v>6.46855026780855E-6</v>
      </c>
      <c r="AB16" s="1">
        <v>8.0419289292962907E-6</v>
      </c>
      <c r="AC16">
        <v>0.18267369453018201</v>
      </c>
      <c r="AD16">
        <v>0.18365576065331901</v>
      </c>
      <c r="AE16">
        <v>0.470432037352983</v>
      </c>
      <c r="AF16">
        <v>1.20336971205604E-4</v>
      </c>
      <c r="AG16">
        <v>1.23574584430433E-4</v>
      </c>
      <c r="AH16">
        <v>0.219071305816462</v>
      </c>
      <c r="AI16">
        <v>0.19181899238153</v>
      </c>
      <c r="AJ16">
        <v>-8.3187862327187098E-2</v>
      </c>
      <c r="AK16">
        <v>1.82731563471137E-3</v>
      </c>
      <c r="AL16">
        <v>1.7307867819333601E-3</v>
      </c>
      <c r="AM16">
        <v>0.90763998098681498</v>
      </c>
      <c r="AN16">
        <v>1789.4770938889501</v>
      </c>
      <c r="AO16">
        <v>-12.494095156288701</v>
      </c>
      <c r="AP16">
        <v>0.99035605641200297</v>
      </c>
      <c r="AQ16">
        <v>42</v>
      </c>
      <c r="AR16" t="s">
        <v>573</v>
      </c>
      <c r="AS16" s="70">
        <v>2</v>
      </c>
      <c r="AT16">
        <f t="shared" si="41"/>
        <v>1166.89304448797</v>
      </c>
      <c r="AU16">
        <f>VLOOKUP(AR16,[1]Data!$A$12:$J$329,10,0)</f>
        <v>1179.5</v>
      </c>
      <c r="AV16">
        <f t="shared" si="42"/>
        <v>1.0108038655055673</v>
      </c>
      <c r="AW16">
        <v>6</v>
      </c>
      <c r="AX16">
        <v>0.83</v>
      </c>
      <c r="AY16">
        <f t="shared" si="43"/>
        <v>0.90763998098681498</v>
      </c>
      <c r="AZ16">
        <v>21</v>
      </c>
      <c r="BA16">
        <v>0.8</v>
      </c>
      <c r="BB16">
        <v>0.85</v>
      </c>
      <c r="BC16">
        <v>0</v>
      </c>
      <c r="BD16">
        <v>2222</v>
      </c>
      <c r="BE16">
        <v>2</v>
      </c>
      <c r="BF16" s="61">
        <f t="shared" si="6"/>
        <v>6.2499999999999917E-2</v>
      </c>
      <c r="BG16" s="62">
        <f t="shared" si="44"/>
        <v>0.89961935214329303</v>
      </c>
      <c r="BH16" s="62">
        <f t="shared" si="45"/>
        <v>0.219071305816462</v>
      </c>
      <c r="BI16">
        <f t="shared" si="7"/>
        <v>0.99116641039744646</v>
      </c>
      <c r="BJ16">
        <f t="shared" si="8"/>
        <v>7.7639980986815016E-2</v>
      </c>
      <c r="BK16">
        <f t="shared" si="9"/>
        <v>-8.1035398544349047E-4</v>
      </c>
      <c r="BL16">
        <f t="shared" si="46"/>
        <v>22600</v>
      </c>
      <c r="BM16">
        <f t="shared" si="47"/>
        <v>50617.2</v>
      </c>
      <c r="BN16">
        <f t="shared" si="48"/>
        <v>2147594.5</v>
      </c>
      <c r="BO16">
        <f t="shared" si="49"/>
        <v>1697945.4</v>
      </c>
      <c r="BP16">
        <f t="shared" si="50"/>
        <v>2.3569253879165735E-2</v>
      </c>
      <c r="BQ16">
        <f t="shared" si="51"/>
        <v>2.9810852575118139E-2</v>
      </c>
      <c r="BR16">
        <f t="shared" si="52"/>
        <v>29.17</v>
      </c>
      <c r="BS16">
        <f t="shared" si="53"/>
        <v>10.641999999999999</v>
      </c>
      <c r="BT16">
        <f t="shared" si="54"/>
        <v>22.594999999999999</v>
      </c>
      <c r="BU16">
        <f t="shared" si="55"/>
        <v>565.73599999999999</v>
      </c>
      <c r="BV16">
        <f t="shared" si="56"/>
        <v>206.4</v>
      </c>
      <c r="BW16">
        <f t="shared" si="57"/>
        <v>5.1561152198198457E-2</v>
      </c>
      <c r="BX16">
        <f t="shared" si="58"/>
        <v>5.1560077519379841E-2</v>
      </c>
      <c r="BY16">
        <f t="shared" si="59"/>
        <v>37.1</v>
      </c>
      <c r="BZ16">
        <f t="shared" si="60"/>
        <v>32.299999999999997</v>
      </c>
      <c r="CA16">
        <f t="shared" si="61"/>
        <v>22</v>
      </c>
      <c r="CB16">
        <f t="shared" si="62"/>
        <v>17.3</v>
      </c>
      <c r="CC16">
        <f t="shared" si="63"/>
        <v>4.4000000000000004</v>
      </c>
      <c r="CD16">
        <f t="shared" si="64"/>
        <v>1.1832460732984293</v>
      </c>
      <c r="CE16">
        <f t="shared" si="65"/>
        <v>1.1732098404884086</v>
      </c>
      <c r="CF16">
        <f t="shared" si="66"/>
        <v>1.0724172634653728</v>
      </c>
      <c r="CG16">
        <f t="shared" si="67"/>
        <v>1.0932138339649666</v>
      </c>
      <c r="CH16">
        <f t="shared" si="68"/>
        <v>1.0939863432423105</v>
      </c>
      <c r="CI16">
        <f t="shared" si="69"/>
        <v>1.073175077041703</v>
      </c>
      <c r="CJ16">
        <f t="shared" si="70"/>
        <v>0.92573786099650901</v>
      </c>
      <c r="CK16">
        <f t="shared" si="71"/>
        <v>0.91883957865653587</v>
      </c>
      <c r="CL16">
        <f t="shared" si="72"/>
        <v>0.90134833253550328</v>
      </c>
      <c r="CM16">
        <f t="shared" si="73"/>
        <v>1.2762699284639487</v>
      </c>
      <c r="CN16">
        <f t="shared" si="74"/>
        <v>1.267034990791897</v>
      </c>
      <c r="CO16">
        <f t="shared" si="75"/>
        <v>0.72534644932884873</v>
      </c>
      <c r="CP16">
        <f t="shared" si="76"/>
        <v>0.72518879536409742</v>
      </c>
      <c r="CQ16">
        <f t="shared" si="77"/>
        <v>1.0450704225352112</v>
      </c>
      <c r="CR16">
        <f t="shared" si="78"/>
        <v>1.0253968253968253</v>
      </c>
      <c r="CS16">
        <f t="shared" si="79"/>
        <v>1.1702127659574468</v>
      </c>
      <c r="CT16">
        <f t="shared" si="80"/>
        <v>1.1689189189189189</v>
      </c>
      <c r="CU16">
        <f t="shared" si="81"/>
        <v>1.3333333333333335</v>
      </c>
      <c r="CV16" s="67">
        <f>IF(ISERROR(VLOOKUP($AR16,[2]Data3!$A$10:$N$315,CV$6,0)),"",VLOOKUP($AR16,[2]Data3!$A$10:$N$315,CV$6,0))</f>
        <v>22600</v>
      </c>
      <c r="CW16" s="67">
        <f>VLOOKUP($AR16,[3]Data!$A$11:$I$311,CW$6,0)</f>
        <v>50617.2</v>
      </c>
      <c r="CX16" s="67">
        <f>VLOOKUP($AR16,[4]Data!$A$12:$I$285,CX$6,0)</f>
        <v>2147594.5</v>
      </c>
      <c r="CY16" s="67">
        <f>VLOOKUP($AR16,[4]Data16!$A$12:$I$285,CY$6,0)</f>
        <v>1697945.4</v>
      </c>
      <c r="CZ16" s="67">
        <f t="shared" si="36"/>
        <v>2.3569253879165735E-2</v>
      </c>
      <c r="DA16" s="67">
        <f t="shared" si="37"/>
        <v>2.9810852575118139E-2</v>
      </c>
      <c r="DB16" s="67">
        <f>VLOOKUP($AR16,[5]Data!$A$11:$AF$370,DB$6,0)</f>
        <v>29.17</v>
      </c>
      <c r="DC16" s="67">
        <f>VLOOKUP($AR16,[5]Data2!$A$11:$AF$370,DC$6,0)</f>
        <v>10.641999999999999</v>
      </c>
      <c r="DD16" s="67">
        <f>VLOOKUP($AR16,[5]Data4!$A$11:$AF$370,DD$6,0)</f>
        <v>22.594999999999999</v>
      </c>
      <c r="DE16" s="67">
        <f>VLOOKUP($AR16,[6]Data5!$A$11:$AB$303,DE$6,0)</f>
        <v>565.73599999999999</v>
      </c>
      <c r="DF16" s="67">
        <f>VLOOKUP($AR16,[6]Data6!$A$11:$AB$303,DF$6,0)</f>
        <v>206.4</v>
      </c>
      <c r="DG16" s="67">
        <f t="shared" si="82"/>
        <v>5.1561152198198457E-2</v>
      </c>
      <c r="DH16" s="67">
        <f t="shared" si="83"/>
        <v>5.1560077519379841E-2</v>
      </c>
      <c r="DI16" s="67">
        <f>VLOOKUP($AR16,[7]Data!$A$11:$J$328,DI$6,0)</f>
        <v>37.1</v>
      </c>
      <c r="DJ16" s="67">
        <f>VLOOKUP($AR16,[7]Data2!$A$11:$J$328,DJ$6,0)</f>
        <v>32.299999999999997</v>
      </c>
      <c r="DK16" s="67">
        <f>VLOOKUP($AR16,[7]Data3!$A$11:$J$328,DK$6,0)</f>
        <v>22</v>
      </c>
      <c r="DL16" s="67">
        <f>VLOOKUP($AR16,[7]Data4!$A$11:$J$328,DL$6,0)</f>
        <v>17.3</v>
      </c>
      <c r="DM16" s="67">
        <f>VLOOKUP($AR16,[7]Data5!$A$11:$J$328,DM$6,0)</f>
        <v>4.4000000000000004</v>
      </c>
      <c r="DN16" s="67">
        <f t="shared" si="84"/>
        <v>1.1832460732984293</v>
      </c>
      <c r="DO16" s="67">
        <f t="shared" si="85"/>
        <v>1.1732098404884086</v>
      </c>
      <c r="DP16" s="67">
        <f t="shared" si="39"/>
        <v>1.0724172634653728</v>
      </c>
      <c r="DQ16" s="67">
        <f t="shared" si="86"/>
        <v>1.0932138339649666</v>
      </c>
      <c r="DR16" s="67">
        <f t="shared" si="87"/>
        <v>1.0939863432423105</v>
      </c>
      <c r="DS16" s="67">
        <f t="shared" si="88"/>
        <v>1.073175077041703</v>
      </c>
      <c r="DT16" s="67">
        <f t="shared" si="89"/>
        <v>0.92573786099650901</v>
      </c>
      <c r="DU16" s="67">
        <f t="shared" si="90"/>
        <v>0.91883957865653587</v>
      </c>
      <c r="DV16" s="67">
        <f t="shared" si="91"/>
        <v>0.90134833253550328</v>
      </c>
      <c r="DW16" s="67">
        <f t="shared" si="92"/>
        <v>1.2762699284639487</v>
      </c>
      <c r="DX16" s="67">
        <f t="shared" si="93"/>
        <v>1.267034990791897</v>
      </c>
      <c r="DY16" s="67">
        <f t="shared" si="94"/>
        <v>0.72534644932884873</v>
      </c>
      <c r="DZ16" s="67">
        <f t="shared" si="95"/>
        <v>0.72518879536409742</v>
      </c>
      <c r="EA16" s="67">
        <f t="shared" si="96"/>
        <v>1.0450704225352112</v>
      </c>
      <c r="EB16" s="67">
        <f t="shared" si="97"/>
        <v>1.0253968253968253</v>
      </c>
      <c r="EC16" s="67">
        <f t="shared" si="98"/>
        <v>1.1702127659574468</v>
      </c>
      <c r="ED16" s="67">
        <f t="shared" si="99"/>
        <v>1.1689189189189189</v>
      </c>
      <c r="EE16" s="67">
        <f t="shared" si="100"/>
        <v>1.3333333333333335</v>
      </c>
      <c r="EF16" s="67">
        <f>VLOOKUP($AR16,[2]Data3!$A$10:$N$315,EF$6,0)</f>
        <v>21000</v>
      </c>
      <c r="EG16">
        <f>VLOOKUP($AR16,[3]Data!$A$11:$I$311,EG$6,0)</f>
        <v>46585.5</v>
      </c>
      <c r="EH16">
        <f>VLOOKUP($AR16,[4]Data!$A$12:$I$285,EH$6,0)</f>
        <v>2075168.7</v>
      </c>
      <c r="EI16">
        <f>VLOOKUP($AR16,[4]Data16!$A$12:$I$285,EI$6,0)</f>
        <v>1626184.7</v>
      </c>
      <c r="EJ16">
        <f t="shared" si="101"/>
        <v>2.2449018241263951E-2</v>
      </c>
      <c r="EK16">
        <f t="shared" si="102"/>
        <v>1.2760965590194029</v>
      </c>
      <c r="EL16">
        <f>VLOOKUP($AR16,[5]Data!$A$11:$AF$370,EL$6,0)</f>
        <v>34.31</v>
      </c>
      <c r="EM16">
        <f>VLOOKUP($AR16,[5]Data2!$A$11:$AF$370,EM$6,0)</f>
        <v>12.567</v>
      </c>
      <c r="EN16">
        <f>VLOOKUP($AR16,[5]Data4!$A$11:$AF$370,EN$6,0)</f>
        <v>26.997</v>
      </c>
      <c r="EO16">
        <f>VLOOKUP($AR16,[6]Data5!$A$11:$AB$303,EO$6,0)</f>
        <v>472.95100000000002</v>
      </c>
      <c r="EP16">
        <f>VLOOKUP($AR16,[6]Data6!$A$11:$AB$303,EP$6,0)</f>
        <v>173.2</v>
      </c>
      <c r="EQ16">
        <f t="shared" si="103"/>
        <v>7.2544513067949956E-2</v>
      </c>
      <c r="ER16">
        <f t="shared" si="104"/>
        <v>7.2557736720554281E-2</v>
      </c>
      <c r="ES16">
        <f>VLOOKUP($AR16,[7]Data!$A$11:$J$328,ES$6,0)</f>
        <v>36.299999999999997</v>
      </c>
      <c r="ET16">
        <f>VLOOKUP($AR16,[7]Data2!$A$11:$J$328,ET$6,0)</f>
        <v>32</v>
      </c>
      <c r="EU16">
        <f>VLOOKUP($AR16,[7]Data3!$A$11:$J$328,EU$6,0)</f>
        <v>20.6</v>
      </c>
      <c r="EV16">
        <f>VLOOKUP($AR16,[7]Data4!$A$11:$J$328,EV$6,0)</f>
        <v>16.3</v>
      </c>
      <c r="EW16" s="60">
        <f>VLOOKUP($AR16,[7]Data5!$A$11:$J$328,EW$6,0)</f>
        <v>3.9</v>
      </c>
      <c r="EX16" s="67">
        <f>VLOOKUP($AR16,[2]Data3!$A$10:$N$315,EX$6,0)</f>
        <v>19100</v>
      </c>
      <c r="EY16">
        <f>VLOOKUP($AR16,[3]Data!$A$11:$I$311,EY$6,0)</f>
        <v>43144.2</v>
      </c>
      <c r="EZ16">
        <f>VLOOKUP($AR16,[4]Data!$A$12:$I$285,EZ$6,0)</f>
        <v>2002573.6</v>
      </c>
      <c r="FA16">
        <f>VLOOKUP($AR16,[4]Data16!$A$12:$I$285,FA$6,0)</f>
        <v>1553168.6</v>
      </c>
      <c r="FB16">
        <f t="shared" si="105"/>
        <v>2.1544376696067499E-2</v>
      </c>
      <c r="FC16">
        <f t="shared" si="106"/>
        <v>2.7778181969426882E-2</v>
      </c>
      <c r="FD16">
        <f>VLOOKUP($AR16,[5]Data!$A$11:$AF$370,FD$6,0)</f>
        <v>31.51</v>
      </c>
      <c r="FE16">
        <f>VLOOKUP($AR16,[5]Data2!$A$11:$AF$370,FE$6,0)</f>
        <v>11.582000000000001</v>
      </c>
      <c r="FF16">
        <f>VLOOKUP($AR16,[5]Data4!$A$11:$AF$370,FF$6,0)</f>
        <v>25.068000000000001</v>
      </c>
      <c r="FG16">
        <f>VLOOKUP($AR16,[6]Data5!$A$11:$AB$303,FG$6,0)</f>
        <v>443.27300000000002</v>
      </c>
      <c r="FH16">
        <f>VLOOKUP($AR16,[6]Data6!$A$11:$AB$303,FH$6,0)</f>
        <v>162.9</v>
      </c>
      <c r="FI16">
        <f t="shared" si="107"/>
        <v>7.1084861924818346E-2</v>
      </c>
      <c r="FJ16">
        <f t="shared" si="108"/>
        <v>7.1098833640270101E-2</v>
      </c>
      <c r="FK16">
        <f>VLOOKUP($AR16,[7]Data!$A$11:$J$328,FK$6,0)</f>
        <v>35.5</v>
      </c>
      <c r="FL16">
        <f>VLOOKUP($AR16,[7]Data2!$A$11:$J$328,FL$6,0)</f>
        <v>31.5</v>
      </c>
      <c r="FM16">
        <f>VLOOKUP($AR16,[7]Data3!$A$11:$J$328,FM$6,0)</f>
        <v>18.8</v>
      </c>
      <c r="FN16">
        <f>VLOOKUP($AR16,[7]Data4!$A$11:$J$328,FN$6,0)</f>
        <v>14.8</v>
      </c>
      <c r="FO16" s="60">
        <f>VLOOKUP($AR16,[7]Data5!$A$11:$J$328,FO$6,0)</f>
        <v>3.3</v>
      </c>
    </row>
    <row r="17" spans="1:171" ht="15" customHeight="1">
      <c r="A17">
        <f t="shared" si="109"/>
        <v>2</v>
      </c>
      <c r="B17">
        <v>2</v>
      </c>
      <c r="C17">
        <v>426.01465589708801</v>
      </c>
      <c r="D17">
        <v>0.91602850944815195</v>
      </c>
      <c r="E17">
        <v>0.91303845534476502</v>
      </c>
      <c r="F17">
        <v>0.91266329758825804</v>
      </c>
      <c r="G17" s="1">
        <v>3.8387674411961E-5</v>
      </c>
      <c r="H17" s="1">
        <v>1.6970887625496401E-5</v>
      </c>
      <c r="I17">
        <v>0.84301869397422502</v>
      </c>
      <c r="J17">
        <v>0.840791738273584</v>
      </c>
      <c r="K17">
        <v>0.84153006897247395</v>
      </c>
      <c r="L17" s="1">
        <v>6.1854577447093405E-5</v>
      </c>
      <c r="M17" s="1">
        <v>4.7412419594379898E-5</v>
      </c>
      <c r="N17">
        <v>0.218839804063787</v>
      </c>
      <c r="O17">
        <v>0.218704373302713</v>
      </c>
      <c r="P17" s="1">
        <v>0.21874937100261699</v>
      </c>
      <c r="Q17" s="1">
        <v>2.7430668130927E-7</v>
      </c>
      <c r="R17" s="1">
        <v>2.1364376688481001E-7</v>
      </c>
      <c r="S17">
        <v>7.3009815473927805E-2</v>
      </c>
      <c r="T17">
        <v>7.2246717071180994E-2</v>
      </c>
      <c r="U17">
        <v>7.1133228615783903E-2</v>
      </c>
      <c r="V17" s="1">
        <v>1.9725282649864101E-5</v>
      </c>
      <c r="W17" s="1">
        <v>2.2751085091040299E-5</v>
      </c>
      <c r="X17">
        <v>8.7454429723677701E-2</v>
      </c>
      <c r="Y17">
        <v>8.8019165840243496E-2</v>
      </c>
      <c r="Z17" s="1">
        <v>8.7831528806408904E-2</v>
      </c>
      <c r="AA17" s="1">
        <v>4.7697198766321601E-6</v>
      </c>
      <c r="AB17" s="1">
        <v>3.7148964675786999E-6</v>
      </c>
      <c r="AC17">
        <v>0.148221019422137</v>
      </c>
      <c r="AD17">
        <v>0.13463805214376201</v>
      </c>
      <c r="AE17">
        <v>0.14620375680768</v>
      </c>
      <c r="AF17" s="1">
        <v>1.34252446329449E-4</v>
      </c>
      <c r="AG17" s="1">
        <v>6.5019500569075904E-5</v>
      </c>
      <c r="AH17">
        <v>4.3713810570394203E-2</v>
      </c>
      <c r="AI17">
        <v>-7.4496617965801398E-2</v>
      </c>
      <c r="AJ17">
        <v>-2.92254300327821E-2</v>
      </c>
      <c r="AK17">
        <v>3.6140858790877201E-3</v>
      </c>
      <c r="AL17">
        <v>3.0721425943596998E-3</v>
      </c>
      <c r="AM17">
        <v>0.78576269988179404</v>
      </c>
      <c r="AN17">
        <v>658.57963838615603</v>
      </c>
      <c r="AO17">
        <v>-4.1948148758522299</v>
      </c>
      <c r="AP17">
        <v>0.987390675314189</v>
      </c>
      <c r="AQ17">
        <v>43</v>
      </c>
      <c r="AR17" t="s">
        <v>574</v>
      </c>
      <c r="AS17" s="70">
        <v>2</v>
      </c>
      <c r="AT17">
        <f t="shared" si="41"/>
        <v>426.01465589708801</v>
      </c>
      <c r="AU17">
        <f>VLOOKUP(AR17,[1]Data!$A$12:$J$329,10,0)</f>
        <v>433.2</v>
      </c>
      <c r="AV17">
        <f t="shared" si="42"/>
        <v>1.0168664246721308</v>
      </c>
      <c r="AW17">
        <v>6</v>
      </c>
      <c r="AX17">
        <f>AY17</f>
        <v>0.78576269988179404</v>
      </c>
      <c r="AY17">
        <f t="shared" si="43"/>
        <v>0.78576269988179404</v>
      </c>
      <c r="AZ17">
        <v>13</v>
      </c>
      <c r="BA17">
        <v>0.7</v>
      </c>
      <c r="BB17">
        <v>0.83</v>
      </c>
      <c r="BC17">
        <v>0</v>
      </c>
      <c r="BD17">
        <v>2222</v>
      </c>
      <c r="BE17">
        <v>1</v>
      </c>
      <c r="BF17" s="61">
        <f t="shared" si="6"/>
        <v>0.18571428571428572</v>
      </c>
      <c r="BG17" s="62">
        <f t="shared" si="44"/>
        <v>0.91602850944815195</v>
      </c>
      <c r="BH17" s="62">
        <f t="shared" si="45"/>
        <v>4.3713810570394203E-2</v>
      </c>
      <c r="BI17">
        <f t="shared" si="7"/>
        <v>0.98162473451188681</v>
      </c>
      <c r="BJ17">
        <f t="shared" si="8"/>
        <v>0</v>
      </c>
      <c r="BK17">
        <f t="shared" si="9"/>
        <v>5.7659408023021941E-3</v>
      </c>
      <c r="BL17">
        <f t="shared" si="46"/>
        <v>24000</v>
      </c>
      <c r="BM17">
        <f t="shared" si="47"/>
        <v>20918.2</v>
      </c>
      <c r="BN17">
        <f t="shared" si="48"/>
        <v>787688.4</v>
      </c>
      <c r="BO17">
        <f t="shared" si="49"/>
        <v>636281.59999999998</v>
      </c>
      <c r="BP17">
        <f t="shared" si="50"/>
        <v>2.6556440338590743E-2</v>
      </c>
      <c r="BQ17">
        <f t="shared" si="51"/>
        <v>3.2875695289632766E-2</v>
      </c>
      <c r="BR17">
        <f t="shared" si="52"/>
        <v>18.52</v>
      </c>
      <c r="BS17">
        <f t="shared" si="53"/>
        <v>17.385000000000002</v>
      </c>
      <c r="BT17">
        <f t="shared" si="54"/>
        <v>38.841999999999999</v>
      </c>
      <c r="BU17">
        <f t="shared" si="55"/>
        <v>215.55600000000001</v>
      </c>
      <c r="BV17">
        <f t="shared" si="56"/>
        <v>202.3</v>
      </c>
      <c r="BW17">
        <f t="shared" si="57"/>
        <v>8.5917348624023449E-2</v>
      </c>
      <c r="BX17">
        <f t="shared" si="58"/>
        <v>8.593672763222937E-2</v>
      </c>
      <c r="BY17">
        <f t="shared" si="59"/>
        <v>39.4</v>
      </c>
      <c r="BZ17">
        <f t="shared" si="60"/>
        <v>35.200000000000003</v>
      </c>
      <c r="CA17">
        <f t="shared" si="61"/>
        <v>21.7</v>
      </c>
      <c r="CB17">
        <f t="shared" si="62"/>
        <v>17.5</v>
      </c>
      <c r="CC17">
        <f t="shared" si="63"/>
        <v>4.7</v>
      </c>
      <c r="CD17">
        <f t="shared" si="64"/>
        <v>1.1881188118811881</v>
      </c>
      <c r="CE17">
        <f t="shared" si="65"/>
        <v>1.1692677473448854</v>
      </c>
      <c r="CF17">
        <f t="shared" si="66"/>
        <v>1.0527486004131401</v>
      </c>
      <c r="CG17">
        <f t="shared" si="67"/>
        <v>1.0643773722517844</v>
      </c>
      <c r="CH17">
        <f t="shared" si="68"/>
        <v>1.1106808851477159</v>
      </c>
      <c r="CI17">
        <f t="shared" si="69"/>
        <v>1.0985462278958411</v>
      </c>
      <c r="CJ17">
        <f t="shared" si="70"/>
        <v>1.0404494382022471</v>
      </c>
      <c r="CK17">
        <f t="shared" si="71"/>
        <v>1.0379724162636577</v>
      </c>
      <c r="CL17">
        <f t="shared" si="72"/>
        <v>0.99134784717082258</v>
      </c>
      <c r="CM17">
        <f t="shared" si="73"/>
        <v>1.4297957017776599</v>
      </c>
      <c r="CN17">
        <f t="shared" si="74"/>
        <v>1.4256518675123326</v>
      </c>
      <c r="CO17">
        <f t="shared" si="75"/>
        <v>0.72769098194144788</v>
      </c>
      <c r="CP17">
        <f t="shared" si="76"/>
        <v>0.72806863997930316</v>
      </c>
      <c r="CQ17">
        <f t="shared" si="77"/>
        <v>0.95631067961165039</v>
      </c>
      <c r="CR17">
        <f t="shared" si="78"/>
        <v>0.95652173913043492</v>
      </c>
      <c r="CS17">
        <f t="shared" si="79"/>
        <v>0.9908675799086758</v>
      </c>
      <c r="CT17">
        <f t="shared" si="80"/>
        <v>0.99431818181818177</v>
      </c>
      <c r="CU17">
        <f t="shared" si="81"/>
        <v>0.94000000000000006</v>
      </c>
      <c r="CV17" s="67">
        <f>IF(ISERROR(VLOOKUP($AR17,[2]Data3!$A$10:$N$315,CV$6,0)),"",VLOOKUP($AR17,[2]Data3!$A$10:$N$315,CV$6,0))</f>
        <v>24000</v>
      </c>
      <c r="CW17" s="67">
        <f>VLOOKUP($AR17,[3]Data!$A$11:$I$311,CW$6,0)</f>
        <v>20918.2</v>
      </c>
      <c r="CX17" s="67">
        <f>VLOOKUP($AR17,[4]Data!$A$12:$I$285,CX$6,0)</f>
        <v>787688.4</v>
      </c>
      <c r="CY17" s="67">
        <f>VLOOKUP($AR17,[4]Data16!$A$12:$I$285,CY$6,0)</f>
        <v>636281.59999999998</v>
      </c>
      <c r="CZ17" s="67">
        <f t="shared" si="36"/>
        <v>2.6556440338590743E-2</v>
      </c>
      <c r="DA17" s="67">
        <f t="shared" si="37"/>
        <v>3.2875695289632766E-2</v>
      </c>
      <c r="DB17" s="67">
        <f>VLOOKUP($AR17,[5]Data!$A$11:$AF$370,DB$6,0)</f>
        <v>18.52</v>
      </c>
      <c r="DC17" s="67">
        <f>VLOOKUP($AR17,[5]Data2!$A$11:$AF$370,DC$6,0)</f>
        <v>17.385000000000002</v>
      </c>
      <c r="DD17" s="67">
        <f>VLOOKUP($AR17,[5]Data4!$A$11:$AF$370,DD$6,0)</f>
        <v>38.841999999999999</v>
      </c>
      <c r="DE17" s="67">
        <f>VLOOKUP($AR17,[6]Data5!$A$11:$AB$303,DE$6,0)</f>
        <v>215.55600000000001</v>
      </c>
      <c r="DF17" s="67">
        <f>VLOOKUP($AR17,[6]Data6!$A$11:$AB$303,DF$6,0)</f>
        <v>202.3</v>
      </c>
      <c r="DG17" s="67">
        <f t="shared" si="82"/>
        <v>8.5917348624023449E-2</v>
      </c>
      <c r="DH17" s="67">
        <f t="shared" si="83"/>
        <v>8.593672763222937E-2</v>
      </c>
      <c r="DI17" s="67">
        <f>VLOOKUP($AR17,[7]Data!$A$11:$J$328,DI$6,0)</f>
        <v>39.4</v>
      </c>
      <c r="DJ17" s="67">
        <f>VLOOKUP($AR17,[7]Data2!$A$11:$J$328,DJ$6,0)</f>
        <v>35.200000000000003</v>
      </c>
      <c r="DK17" s="67">
        <f>VLOOKUP($AR17,[7]Data3!$A$11:$J$328,DK$6,0)</f>
        <v>21.7</v>
      </c>
      <c r="DL17" s="67">
        <f>VLOOKUP($AR17,[7]Data4!$A$11:$J$328,DL$6,0)</f>
        <v>17.5</v>
      </c>
      <c r="DM17" s="67">
        <f>VLOOKUP($AR17,[7]Data5!$A$11:$J$328,DM$6,0)</f>
        <v>4.7</v>
      </c>
      <c r="DN17" s="67">
        <f t="shared" si="84"/>
        <v>1.1881188118811881</v>
      </c>
      <c r="DO17" s="67">
        <f t="shared" si="85"/>
        <v>1.1692677473448854</v>
      </c>
      <c r="DP17" s="67">
        <f t="shared" si="39"/>
        <v>1.0527486004131401</v>
      </c>
      <c r="DQ17" s="67">
        <f t="shared" si="86"/>
        <v>1.0643773722517844</v>
      </c>
      <c r="DR17" s="67">
        <f t="shared" si="87"/>
        <v>1.1106808851477159</v>
      </c>
      <c r="DS17" s="67">
        <f t="shared" si="88"/>
        <v>1.0985462278958411</v>
      </c>
      <c r="DT17" s="67">
        <f t="shared" si="89"/>
        <v>1.0404494382022471</v>
      </c>
      <c r="DU17" s="67">
        <f t="shared" si="90"/>
        <v>1.0379724162636577</v>
      </c>
      <c r="DV17" s="67">
        <f t="shared" si="91"/>
        <v>0.99134784717082258</v>
      </c>
      <c r="DW17" s="67">
        <f t="shared" si="92"/>
        <v>1.4297957017776599</v>
      </c>
      <c r="DX17" s="67">
        <f t="shared" si="93"/>
        <v>1.4256518675123326</v>
      </c>
      <c r="DY17" s="67">
        <f t="shared" si="94"/>
        <v>0.72769098194144788</v>
      </c>
      <c r="DZ17" s="67">
        <f t="shared" si="95"/>
        <v>0.72806863997930316</v>
      </c>
      <c r="EA17" s="67">
        <f t="shared" si="96"/>
        <v>0.95631067961165039</v>
      </c>
      <c r="EB17" s="67">
        <f t="shared" si="97"/>
        <v>0.95652173913043492</v>
      </c>
      <c r="EC17" s="67">
        <f t="shared" si="98"/>
        <v>0.9908675799086758</v>
      </c>
      <c r="ED17" s="67">
        <f t="shared" si="99"/>
        <v>0.99431818181818177</v>
      </c>
      <c r="EE17" s="67">
        <f t="shared" si="100"/>
        <v>0.94000000000000006</v>
      </c>
      <c r="EF17" s="67">
        <f>VLOOKUP($AR17,[2]Data3!$A$10:$N$315,EF$6,0)</f>
        <v>22300</v>
      </c>
      <c r="EG17">
        <f>VLOOKUP($AR17,[3]Data!$A$11:$I$311,EG$6,0)</f>
        <v>19377.8</v>
      </c>
      <c r="EH17">
        <f>VLOOKUP($AR17,[4]Data!$A$12:$I$285,EH$6,0)</f>
        <v>772222.9</v>
      </c>
      <c r="EI17">
        <f>VLOOKUP($AR17,[4]Data16!$A$12:$I$285,EI$6,0)</f>
        <v>621049.80000000005</v>
      </c>
      <c r="EJ17">
        <f t="shared" si="101"/>
        <v>2.5093531932295712E-2</v>
      </c>
      <c r="EK17">
        <f t="shared" si="102"/>
        <v>1.2434154233686252</v>
      </c>
      <c r="EL17">
        <f>VLOOKUP($AR17,[5]Data!$A$11:$AF$370,EL$6,0)</f>
        <v>15.33</v>
      </c>
      <c r="EM17">
        <f>VLOOKUP($AR17,[5]Data2!$A$11:$AF$370,EM$6,0)</f>
        <v>14.414999999999999</v>
      </c>
      <c r="EN17">
        <f>VLOOKUP($AR17,[5]Data4!$A$11:$AF$370,EN$6,0)</f>
        <v>32.588999999999999</v>
      </c>
      <c r="EO17">
        <f>VLOOKUP($AR17,[6]Data5!$A$11:$AB$303,EO$6,0)</f>
        <v>197.917</v>
      </c>
      <c r="EP17">
        <f>VLOOKUP($AR17,[6]Data6!$A$11:$AB$303,EP$6,0)</f>
        <v>186.1</v>
      </c>
      <c r="EQ17">
        <f t="shared" si="103"/>
        <v>7.7456711651854054E-2</v>
      </c>
      <c r="ER17">
        <f t="shared" si="104"/>
        <v>7.7458355722729716E-2</v>
      </c>
      <c r="ES17">
        <f>VLOOKUP($AR17,[7]Data!$A$11:$J$328,ES$6,0)</f>
        <v>39.299999999999997</v>
      </c>
      <c r="ET17">
        <f>VLOOKUP($AR17,[7]Data2!$A$11:$J$328,ET$6,0)</f>
        <v>34.299999999999997</v>
      </c>
      <c r="EU17">
        <f>VLOOKUP($AR17,[7]Data3!$A$11:$J$328,EU$6,0)</f>
        <v>20.8</v>
      </c>
      <c r="EV17">
        <f>VLOOKUP($AR17,[7]Data4!$A$11:$J$328,EV$6,0)</f>
        <v>15.8</v>
      </c>
      <c r="EW17" s="60">
        <f>VLOOKUP($AR17,[7]Data5!$A$11:$J$328,EW$6,0)</f>
        <v>4.4000000000000004</v>
      </c>
      <c r="EX17" s="67">
        <f>VLOOKUP($AR17,[2]Data3!$A$10:$N$315,EX$6,0)</f>
        <v>20200</v>
      </c>
      <c r="EY17">
        <f>VLOOKUP($AR17,[3]Data!$A$11:$I$311,EY$6,0)</f>
        <v>17890</v>
      </c>
      <c r="EZ17">
        <f>VLOOKUP($AR17,[4]Data!$A$12:$I$285,EZ$6,0)</f>
        <v>748220.8</v>
      </c>
      <c r="FA17">
        <f>VLOOKUP($AR17,[4]Data16!$A$12:$I$285,FA$6,0)</f>
        <v>597797</v>
      </c>
      <c r="FB17">
        <f t="shared" si="105"/>
        <v>2.3910054358285682E-2</v>
      </c>
      <c r="FC17">
        <f t="shared" si="106"/>
        <v>2.9926546971630837E-2</v>
      </c>
      <c r="FD17">
        <f>VLOOKUP($AR17,[5]Data!$A$11:$AF$370,FD$6,0)</f>
        <v>17.8</v>
      </c>
      <c r="FE17">
        <f>VLOOKUP($AR17,[5]Data2!$A$11:$AF$370,FE$6,0)</f>
        <v>16.748999999999999</v>
      </c>
      <c r="FF17">
        <f>VLOOKUP($AR17,[5]Data4!$A$11:$AF$370,FF$6,0)</f>
        <v>39.180999999999997</v>
      </c>
      <c r="FG17">
        <f>VLOOKUP($AR17,[6]Data5!$A$11:$AB$303,FG$6,0)</f>
        <v>150.76</v>
      </c>
      <c r="FH17">
        <f>VLOOKUP($AR17,[6]Data6!$A$11:$AB$303,FH$6,0)</f>
        <v>141.9</v>
      </c>
      <c r="FI17">
        <f t="shared" si="107"/>
        <v>0.1180684531706023</v>
      </c>
      <c r="FJ17">
        <f t="shared" si="108"/>
        <v>0.11803382663847779</v>
      </c>
      <c r="FK17">
        <f>VLOOKUP($AR17,[7]Data!$A$11:$J$328,FK$6,0)</f>
        <v>41.2</v>
      </c>
      <c r="FL17">
        <f>VLOOKUP($AR17,[7]Data2!$A$11:$J$328,FL$6,0)</f>
        <v>36.799999999999997</v>
      </c>
      <c r="FM17">
        <f>VLOOKUP($AR17,[7]Data3!$A$11:$J$328,FM$6,0)</f>
        <v>21.9</v>
      </c>
      <c r="FN17">
        <f>VLOOKUP($AR17,[7]Data4!$A$11:$J$328,FN$6,0)</f>
        <v>17.600000000000001</v>
      </c>
      <c r="FO17" s="60">
        <f>VLOOKUP($AR17,[7]Data5!$A$11:$J$328,FO$6,0)</f>
        <v>5</v>
      </c>
    </row>
    <row r="18" spans="1:171" ht="15" customHeight="1">
      <c r="A18">
        <f t="shared" si="109"/>
        <v>3</v>
      </c>
      <c r="B18">
        <v>2</v>
      </c>
      <c r="C18">
        <v>252.880348878273</v>
      </c>
      <c r="D18">
        <v>0.87927585158756705</v>
      </c>
      <c r="E18">
        <v>0.83870770857584398</v>
      </c>
      <c r="F18">
        <v>0.84612074718420704</v>
      </c>
      <c r="G18" s="1">
        <v>5.8035307359975798E-5</v>
      </c>
      <c r="H18" s="1">
        <v>5.3482624201173402E-5</v>
      </c>
      <c r="I18">
        <v>0.79057434998374398</v>
      </c>
      <c r="J18">
        <v>0.78048454870471196</v>
      </c>
      <c r="K18">
        <v>0.78796043537528604</v>
      </c>
      <c r="L18">
        <v>2.2330915605056899E-4</v>
      </c>
      <c r="M18">
        <v>2.08193114106496E-4</v>
      </c>
      <c r="N18">
        <v>0.215407090104691</v>
      </c>
      <c r="O18">
        <v>0.21468486938403</v>
      </c>
      <c r="P18" s="1">
        <v>0.21522200467451899</v>
      </c>
      <c r="Q18" s="1">
        <v>1.18849239389311E-6</v>
      </c>
      <c r="R18" s="1">
        <v>1.1082046346819099E-6</v>
      </c>
      <c r="S18">
        <v>8.8701501603822605E-2</v>
      </c>
      <c r="T18">
        <v>5.8223159871132198E-2</v>
      </c>
      <c r="U18">
        <v>5.81603118089217E-2</v>
      </c>
      <c r="V18" s="1">
        <v>8.1593534906639005E-5</v>
      </c>
      <c r="W18" s="1">
        <v>7.6329481751350896E-5</v>
      </c>
      <c r="X18">
        <v>0.10176858948451201</v>
      </c>
      <c r="Y18">
        <v>0.10478019572415501</v>
      </c>
      <c r="Z18" s="1">
        <v>0.102540381847191</v>
      </c>
      <c r="AA18" s="1">
        <v>2.06658320071568E-5</v>
      </c>
      <c r="AB18" s="1">
        <v>1.9269766409585099E-5</v>
      </c>
      <c r="AC18">
        <v>0.21002164897494799</v>
      </c>
      <c r="AD18">
        <v>0.50344357583166199</v>
      </c>
      <c r="AE18">
        <v>0.49699060512125198</v>
      </c>
      <c r="AF18">
        <v>1.8906661411442199E-4</v>
      </c>
      <c r="AG18">
        <v>1.76490611246813E-4</v>
      </c>
      <c r="AH18">
        <v>0.347432363017594</v>
      </c>
      <c r="AI18">
        <v>0.12189606345687699</v>
      </c>
      <c r="AJ18">
        <v>7.6196545976970495E-2</v>
      </c>
      <c r="AK18">
        <v>5.7275864940507003E-3</v>
      </c>
      <c r="AL18">
        <v>5.7511575827514502E-3</v>
      </c>
      <c r="AM18">
        <v>0.88045231246671196</v>
      </c>
      <c r="AN18">
        <v>112.434919878724</v>
      </c>
      <c r="AO18">
        <v>-2.7002167797375498</v>
      </c>
      <c r="AP18">
        <v>0.98944612773958496</v>
      </c>
      <c r="AQ18">
        <v>41</v>
      </c>
      <c r="AR18" t="s">
        <v>584</v>
      </c>
      <c r="AS18" s="70">
        <v>2</v>
      </c>
      <c r="AT18">
        <f t="shared" si="41"/>
        <v>252.880348878273</v>
      </c>
      <c r="AU18">
        <f>VLOOKUP(AR18,[1]Data!$A$12:$J$329,10,0)</f>
        <v>259.60000000000002</v>
      </c>
      <c r="AV18">
        <f t="shared" si="42"/>
        <v>1.0265724527490336</v>
      </c>
      <c r="AW18">
        <v>6</v>
      </c>
      <c r="AX18">
        <v>0.81</v>
      </c>
      <c r="AY18">
        <f t="shared" si="43"/>
        <v>0.88045231246671196</v>
      </c>
      <c r="AZ18">
        <v>19</v>
      </c>
      <c r="BA18">
        <v>0.65</v>
      </c>
      <c r="BB18">
        <v>0.85</v>
      </c>
      <c r="BC18">
        <v>2</v>
      </c>
      <c r="BD18">
        <v>2222</v>
      </c>
      <c r="BE18">
        <v>1</v>
      </c>
      <c r="BF18" s="61">
        <f t="shared" si="6"/>
        <v>0.3076923076923076</v>
      </c>
      <c r="BG18" s="62">
        <f t="shared" si="44"/>
        <v>0.87927585158756705</v>
      </c>
      <c r="BH18" s="62">
        <f t="shared" si="45"/>
        <v>0.347432363017594</v>
      </c>
      <c r="BI18">
        <f t="shared" si="7"/>
        <v>0.98897069316369213</v>
      </c>
      <c r="BJ18">
        <f t="shared" si="8"/>
        <v>7.0452312466711908E-2</v>
      </c>
      <c r="BK18">
        <f t="shared" si="9"/>
        <v>4.7543457589283022E-4</v>
      </c>
      <c r="BL18">
        <f t="shared" si="46"/>
        <v>25100</v>
      </c>
      <c r="BM18">
        <f t="shared" si="47"/>
        <v>11562.7</v>
      </c>
      <c r="BN18">
        <f t="shared" si="48"/>
        <v>446068.5</v>
      </c>
      <c r="BO18">
        <f t="shared" si="49"/>
        <v>367555.4</v>
      </c>
      <c r="BP18">
        <f t="shared" si="50"/>
        <v>2.5921355128192197E-2</v>
      </c>
      <c r="BQ18">
        <f t="shared" si="51"/>
        <v>3.1458386953368118E-2</v>
      </c>
      <c r="BR18">
        <f t="shared" si="52"/>
        <v>5.01</v>
      </c>
      <c r="BS18">
        <f t="shared" si="53"/>
        <v>8.8170000000000002</v>
      </c>
      <c r="BT18">
        <f t="shared" si="54"/>
        <v>18.009</v>
      </c>
      <c r="BU18">
        <f t="shared" si="55"/>
        <v>119.602</v>
      </c>
      <c r="BV18">
        <f t="shared" si="56"/>
        <v>210.5</v>
      </c>
      <c r="BW18">
        <f t="shared" si="57"/>
        <v>4.1888931623217003E-2</v>
      </c>
      <c r="BX18">
        <f t="shared" si="58"/>
        <v>4.1885985748218529E-2</v>
      </c>
      <c r="BY18">
        <f t="shared" si="59"/>
        <v>40.799999999999997</v>
      </c>
      <c r="BZ18">
        <f t="shared" si="60"/>
        <v>36.700000000000003</v>
      </c>
      <c r="CA18">
        <f t="shared" si="61"/>
        <v>21.8</v>
      </c>
      <c r="CB18">
        <f t="shared" si="62"/>
        <v>17.7</v>
      </c>
      <c r="CC18">
        <f t="shared" si="63"/>
        <v>4.3</v>
      </c>
      <c r="CD18">
        <f t="shared" si="64"/>
        <v>1.1461187214611872</v>
      </c>
      <c r="CE18">
        <f t="shared" si="65"/>
        <v>1.1547111399610526</v>
      </c>
      <c r="CF18">
        <f t="shared" si="66"/>
        <v>1.0384802615450912</v>
      </c>
      <c r="CG18">
        <f t="shared" si="67"/>
        <v>1.0552191165974873</v>
      </c>
      <c r="CH18">
        <f t="shared" si="68"/>
        <v>1.1119240131180044</v>
      </c>
      <c r="CI18">
        <f t="shared" si="69"/>
        <v>1.0942856529024736</v>
      </c>
      <c r="CJ18">
        <f t="shared" si="70"/>
        <v>0.60144057623049219</v>
      </c>
      <c r="CK18">
        <f t="shared" si="71"/>
        <v>0.58713458080841718</v>
      </c>
      <c r="CL18">
        <f t="shared" si="72"/>
        <v>0.56967070508967832</v>
      </c>
      <c r="CM18">
        <f t="shared" si="73"/>
        <v>2.1198135446021871</v>
      </c>
      <c r="CN18">
        <f t="shared" si="74"/>
        <v>2.0698131760078664</v>
      </c>
      <c r="CO18">
        <f t="shared" si="75"/>
        <v>0.28372333866909083</v>
      </c>
      <c r="CP18">
        <f t="shared" si="76"/>
        <v>0.28366549581100253</v>
      </c>
      <c r="CQ18">
        <f t="shared" si="77"/>
        <v>1.0434782608695652</v>
      </c>
      <c r="CR18">
        <f t="shared" si="78"/>
        <v>1.0545977011494254</v>
      </c>
      <c r="CS18">
        <f t="shared" si="79"/>
        <v>1.0380952380952382</v>
      </c>
      <c r="CT18">
        <f t="shared" si="80"/>
        <v>1.0598802395209581</v>
      </c>
      <c r="CU18">
        <f t="shared" si="81"/>
        <v>1</v>
      </c>
      <c r="CV18" s="67">
        <f>IF(ISERROR(VLOOKUP($AR18,[2]Data3!$A$10:$N$315,CV$6,0)),"",VLOOKUP($AR18,[2]Data3!$A$10:$N$315,CV$6,0))</f>
        <v>25100</v>
      </c>
      <c r="CW18" s="67">
        <f>VLOOKUP($AR18,[3]Data!$A$11:$I$311,CW$6,0)</f>
        <v>11562.7</v>
      </c>
      <c r="CX18" s="67">
        <f>VLOOKUP($AR18,[4]Data!$A$12:$I$285,CX$6,0)</f>
        <v>446068.5</v>
      </c>
      <c r="CY18" s="67">
        <f>VLOOKUP($AR18,[4]Data16!$A$12:$I$285,CY$6,0)</f>
        <v>367555.4</v>
      </c>
      <c r="CZ18" s="67">
        <f t="shared" si="36"/>
        <v>2.5921355128192197E-2</v>
      </c>
      <c r="DA18" s="67">
        <f t="shared" si="37"/>
        <v>3.1458386953368118E-2</v>
      </c>
      <c r="DB18" s="67">
        <f>VLOOKUP($AR18,[5]Data!$A$11:$AF$370,DB$6,0)</f>
        <v>5.01</v>
      </c>
      <c r="DC18" s="67">
        <f>VLOOKUP($AR18,[5]Data2!$A$11:$AF$370,DC$6,0)</f>
        <v>8.8170000000000002</v>
      </c>
      <c r="DD18" s="67">
        <f>VLOOKUP($AR18,[5]Data4!$A$11:$AF$370,DD$6,0)</f>
        <v>18.009</v>
      </c>
      <c r="DE18" s="67">
        <f>VLOOKUP($AR18,[6]Data5!$A$11:$AB$303,DE$6,0)</f>
        <v>119.602</v>
      </c>
      <c r="DF18" s="67">
        <f>VLOOKUP($AR18,[6]Data6!$A$11:$AB$303,DF$6,0)</f>
        <v>210.5</v>
      </c>
      <c r="DG18" s="67">
        <f t="shared" si="82"/>
        <v>4.1888931623217003E-2</v>
      </c>
      <c r="DH18" s="67">
        <f t="shared" si="83"/>
        <v>4.1885985748218529E-2</v>
      </c>
      <c r="DI18" s="67">
        <f>VLOOKUP($AR18,[7]Data!$A$11:$J$328,DI$6,0)</f>
        <v>40.799999999999997</v>
      </c>
      <c r="DJ18" s="67">
        <f>VLOOKUP($AR18,[7]Data2!$A$11:$J$328,DJ$6,0)</f>
        <v>36.700000000000003</v>
      </c>
      <c r="DK18" s="67">
        <f>VLOOKUP($AR18,[7]Data3!$A$11:$J$328,DK$6,0)</f>
        <v>21.8</v>
      </c>
      <c r="DL18" s="67">
        <f>VLOOKUP($AR18,[7]Data4!$A$11:$J$328,DL$6,0)</f>
        <v>17.7</v>
      </c>
      <c r="DM18" s="67">
        <f>VLOOKUP($AR18,[7]Data5!$A$11:$J$328,DM$6,0)</f>
        <v>4.3</v>
      </c>
      <c r="DN18" s="67">
        <f t="shared" si="84"/>
        <v>1.1461187214611872</v>
      </c>
      <c r="DO18" s="67">
        <f t="shared" si="85"/>
        <v>1.1547111399610526</v>
      </c>
      <c r="DP18" s="67">
        <f t="shared" si="39"/>
        <v>1.0384802615450912</v>
      </c>
      <c r="DQ18" s="67">
        <f t="shared" si="86"/>
        <v>1.0552191165974873</v>
      </c>
      <c r="DR18" s="67">
        <f t="shared" si="87"/>
        <v>1.1119240131180044</v>
      </c>
      <c r="DS18" s="67">
        <f t="shared" si="88"/>
        <v>1.0942856529024736</v>
      </c>
      <c r="DT18" s="67">
        <f t="shared" si="89"/>
        <v>0.60144057623049219</v>
      </c>
      <c r="DU18" s="67">
        <f t="shared" si="90"/>
        <v>0.58713458080841718</v>
      </c>
      <c r="DV18" s="67">
        <f t="shared" si="91"/>
        <v>0.56967070508967832</v>
      </c>
      <c r="DW18" s="67">
        <f t="shared" si="92"/>
        <v>2.1198135446021871</v>
      </c>
      <c r="DX18" s="67">
        <f t="shared" si="93"/>
        <v>2.0698131760078664</v>
      </c>
      <c r="DY18" s="67">
        <f t="shared" si="94"/>
        <v>0.28372333866909083</v>
      </c>
      <c r="DZ18" s="67">
        <f t="shared" si="95"/>
        <v>0.28366549581100253</v>
      </c>
      <c r="EA18" s="67">
        <f t="shared" si="96"/>
        <v>1.0434782608695652</v>
      </c>
      <c r="EB18" s="67">
        <f t="shared" si="97"/>
        <v>1.0545977011494254</v>
      </c>
      <c r="EC18" s="67">
        <f t="shared" si="98"/>
        <v>1.0380952380952382</v>
      </c>
      <c r="ED18" s="67">
        <f t="shared" si="99"/>
        <v>1.0598802395209581</v>
      </c>
      <c r="EE18" s="67">
        <f t="shared" si="100"/>
        <v>1</v>
      </c>
      <c r="EF18" s="67">
        <f>VLOOKUP($AR18,[2]Data3!$A$10:$N$315,EF$6,0)</f>
        <v>23600</v>
      </c>
      <c r="EG18">
        <f>VLOOKUP($AR18,[3]Data!$A$11:$I$311,EG$6,0)</f>
        <v>10694.3</v>
      </c>
      <c r="EH18">
        <f>VLOOKUP($AR18,[4]Data!$A$12:$I$285,EH$6,0)</f>
        <v>434489.9</v>
      </c>
      <c r="EI18">
        <f>VLOOKUP($AR18,[4]Data16!$A$12:$I$285,EI$6,0)</f>
        <v>354845.3</v>
      </c>
      <c r="EJ18">
        <f t="shared" si="101"/>
        <v>2.4613460520025894E-2</v>
      </c>
      <c r="EK18">
        <f t="shared" si="102"/>
        <v>1.2244487950101073</v>
      </c>
      <c r="EL18">
        <f>VLOOKUP($AR18,[5]Data!$A$11:$AF$370,EL$6,0)</f>
        <v>11.17</v>
      </c>
      <c r="EM18">
        <f>VLOOKUP($AR18,[5]Data2!$A$11:$AF$370,EM$6,0)</f>
        <v>19.908999999999999</v>
      </c>
      <c r="EN18">
        <f>VLOOKUP($AR18,[5]Data4!$A$11:$AF$370,EN$6,0)</f>
        <v>41.493000000000002</v>
      </c>
      <c r="EO18">
        <f>VLOOKUP($AR18,[6]Data5!$A$11:$AB$303,EO$6,0)</f>
        <v>103.21299999999999</v>
      </c>
      <c r="EP18">
        <f>VLOOKUP($AR18,[6]Data6!$A$11:$AB$303,EP$6,0)</f>
        <v>184</v>
      </c>
      <c r="EQ18">
        <f t="shared" si="103"/>
        <v>0.10822280139129761</v>
      </c>
      <c r="ER18">
        <f t="shared" si="104"/>
        <v>0.10820108695652174</v>
      </c>
      <c r="ES18">
        <f>VLOOKUP($AR18,[7]Data!$A$11:$J$328,ES$6,0)</f>
        <v>40.1</v>
      </c>
      <c r="ET18">
        <f>VLOOKUP($AR18,[7]Data2!$A$11:$J$328,ET$6,0)</f>
        <v>35.200000000000003</v>
      </c>
      <c r="EU18">
        <f>VLOOKUP($AR18,[7]Data3!$A$11:$J$328,EU$6,0)</f>
        <v>22</v>
      </c>
      <c r="EV18">
        <f>VLOOKUP($AR18,[7]Data4!$A$11:$J$328,EV$6,0)</f>
        <v>17.100000000000001</v>
      </c>
      <c r="EW18" s="60">
        <f>VLOOKUP($AR18,[7]Data5!$A$11:$J$328,EW$6,0)</f>
        <v>4.5</v>
      </c>
      <c r="EX18" s="67">
        <f>VLOOKUP($AR18,[2]Data3!$A$10:$N$315,EX$6,0)</f>
        <v>21900</v>
      </c>
      <c r="EY18">
        <f>VLOOKUP($AR18,[3]Data!$A$11:$I$311,EY$6,0)</f>
        <v>10013.5</v>
      </c>
      <c r="EZ18">
        <f>VLOOKUP($AR18,[4]Data!$A$12:$I$285,EZ$6,0)</f>
        <v>429539.7</v>
      </c>
      <c r="FA18">
        <f>VLOOKUP($AR18,[4]Data16!$A$12:$I$285,FA$6,0)</f>
        <v>348321.4</v>
      </c>
      <c r="FB18">
        <f t="shared" si="105"/>
        <v>2.3312164160844737E-2</v>
      </c>
      <c r="FC18">
        <f t="shared" si="106"/>
        <v>2.8747874807577137E-2</v>
      </c>
      <c r="FD18">
        <f>VLOOKUP($AR18,[5]Data!$A$11:$AF$370,FD$6,0)</f>
        <v>8.33</v>
      </c>
      <c r="FE18">
        <f>VLOOKUP($AR18,[5]Data2!$A$11:$AF$370,FE$6,0)</f>
        <v>15.016999999999999</v>
      </c>
      <c r="FF18">
        <f>VLOOKUP($AR18,[5]Data4!$A$11:$AF$370,FF$6,0)</f>
        <v>31.613</v>
      </c>
      <c r="FG18">
        <f>VLOOKUP($AR18,[6]Data5!$A$11:$AB$303,FG$6,0)</f>
        <v>56.420999999999999</v>
      </c>
      <c r="FH18">
        <f>VLOOKUP($AR18,[6]Data6!$A$11:$AB$303,FH$6,0)</f>
        <v>101.7</v>
      </c>
      <c r="FI18">
        <f t="shared" si="107"/>
        <v>0.14764006309707378</v>
      </c>
      <c r="FJ18">
        <f t="shared" si="108"/>
        <v>0.14765978367748278</v>
      </c>
      <c r="FK18">
        <f>VLOOKUP($AR18,[7]Data!$A$11:$J$328,FK$6,0)</f>
        <v>39.1</v>
      </c>
      <c r="FL18">
        <f>VLOOKUP($AR18,[7]Data2!$A$11:$J$328,FL$6,0)</f>
        <v>34.799999999999997</v>
      </c>
      <c r="FM18">
        <f>VLOOKUP($AR18,[7]Data3!$A$11:$J$328,FM$6,0)</f>
        <v>21</v>
      </c>
      <c r="FN18">
        <f>VLOOKUP($AR18,[7]Data4!$A$11:$J$328,FN$6,0)</f>
        <v>16.7</v>
      </c>
      <c r="FO18" s="60">
        <f>VLOOKUP($AR18,[7]Data5!$A$11:$J$328,FO$6,0)</f>
        <v>4.3</v>
      </c>
    </row>
    <row r="19" spans="1:171" ht="15" customHeight="1">
      <c r="A19">
        <f t="shared" si="109"/>
        <v>4</v>
      </c>
      <c r="B19">
        <v>2</v>
      </c>
      <c r="C19">
        <v>989.21313963738896</v>
      </c>
      <c r="D19">
        <v>0.87323014281713696</v>
      </c>
      <c r="E19">
        <v>0.86465159703768601</v>
      </c>
      <c r="F19">
        <v>0.81566904805755602</v>
      </c>
      <c r="G19" s="1">
        <v>5.7537744429637598E-5</v>
      </c>
      <c r="H19" s="1">
        <v>5.5573061304148198E-5</v>
      </c>
      <c r="I19">
        <v>0.77277657892210205</v>
      </c>
      <c r="J19">
        <v>0.75900290315660901</v>
      </c>
      <c r="K19">
        <v>0.74141688603769196</v>
      </c>
      <c r="L19">
        <v>2.2922849196778099E-4</v>
      </c>
      <c r="M19">
        <v>3.3672889393988002E-4</v>
      </c>
      <c r="N19">
        <v>0.21411877160268</v>
      </c>
      <c r="O19">
        <v>0.213075244670235</v>
      </c>
      <c r="P19" s="1">
        <v>0.21168105502933701</v>
      </c>
      <c r="Q19" s="1">
        <v>1.67735799670743E-6</v>
      </c>
      <c r="R19" s="1">
        <v>2.56001062128202E-6</v>
      </c>
      <c r="S19">
        <v>0.100453563895035</v>
      </c>
      <c r="T19">
        <v>0.10564869388107601</v>
      </c>
      <c r="U19">
        <v>7.4252162019863996E-2</v>
      </c>
      <c r="V19" s="1">
        <v>7.0345328693342704E-5</v>
      </c>
      <c r="W19">
        <v>1.39531228415253E-4</v>
      </c>
      <c r="X19">
        <v>0.107140781015869</v>
      </c>
      <c r="Y19">
        <v>0.111492210061149</v>
      </c>
      <c r="Z19" s="1">
        <v>0.117305876301482</v>
      </c>
      <c r="AA19" s="1">
        <v>2.91663613111306E-5</v>
      </c>
      <c r="AB19" s="1">
        <v>4.4514167450960901E-5</v>
      </c>
      <c r="AC19">
        <v>0.22632325429842301</v>
      </c>
      <c r="AD19">
        <v>0.24283189476629699</v>
      </c>
      <c r="AE19" s="1">
        <v>0.542802010633476</v>
      </c>
      <c r="AF19" s="1">
        <v>9.2167399494804601E-5</v>
      </c>
      <c r="AG19" s="1">
        <v>7.9759487431108503E-5</v>
      </c>
      <c r="AH19">
        <v>0.485833859590388</v>
      </c>
      <c r="AI19">
        <v>0.54108079529139297</v>
      </c>
      <c r="AJ19">
        <v>0.36641003323399401</v>
      </c>
      <c r="AK19">
        <v>2.1099101681168499E-3</v>
      </c>
      <c r="AL19">
        <v>2.1291688631821402E-3</v>
      </c>
      <c r="AM19">
        <v>0.92949226930406104</v>
      </c>
      <c r="AN19">
        <v>939.27205857336605</v>
      </c>
      <c r="AO19">
        <v>-13.8253657481345</v>
      </c>
      <c r="AP19">
        <v>0.98788781872265197</v>
      </c>
      <c r="AQ19">
        <v>42</v>
      </c>
      <c r="AR19" t="s">
        <v>577</v>
      </c>
      <c r="AS19" s="70">
        <v>2</v>
      </c>
      <c r="AT19">
        <f t="shared" si="41"/>
        <v>989.21313963738896</v>
      </c>
      <c r="AU19">
        <f>VLOOKUP(AR19,[1]Data!$A$12:$J$329,10,0)</f>
        <v>995.5</v>
      </c>
      <c r="AV19">
        <f t="shared" si="42"/>
        <v>1.0063554153404346</v>
      </c>
      <c r="AW19">
        <v>6</v>
      </c>
      <c r="AX19">
        <v>0.85</v>
      </c>
      <c r="AY19">
        <f t="shared" si="43"/>
        <v>0.92949226930406104</v>
      </c>
      <c r="AZ19">
        <v>19</v>
      </c>
      <c r="BA19">
        <v>0.75</v>
      </c>
      <c r="BB19">
        <v>0.87</v>
      </c>
      <c r="BC19">
        <v>2</v>
      </c>
      <c r="BD19">
        <v>2222</v>
      </c>
      <c r="BE19">
        <v>2</v>
      </c>
      <c r="BF19" s="61">
        <f t="shared" si="6"/>
        <v>0.16</v>
      </c>
      <c r="BG19" s="62">
        <f t="shared" si="44"/>
        <v>0.87323014281713696</v>
      </c>
      <c r="BH19" s="62">
        <f t="shared" si="45"/>
        <v>0.485833859590388</v>
      </c>
      <c r="BI19">
        <f t="shared" si="7"/>
        <v>0.99148285032549166</v>
      </c>
      <c r="BJ19">
        <f t="shared" si="8"/>
        <v>7.9492269304061058E-2</v>
      </c>
      <c r="BK19">
        <f t="shared" si="9"/>
        <v>-3.5950316028396934E-3</v>
      </c>
      <c r="BL19">
        <f t="shared" si="46"/>
        <v>33200</v>
      </c>
      <c r="BM19">
        <f t="shared" si="47"/>
        <v>58590.5</v>
      </c>
      <c r="BN19">
        <f t="shared" si="48"/>
        <v>1849033.6</v>
      </c>
      <c r="BO19">
        <f t="shared" si="49"/>
        <v>1573392.7</v>
      </c>
      <c r="BP19">
        <f t="shared" si="50"/>
        <v>3.1687093192898169E-2</v>
      </c>
      <c r="BQ19">
        <f t="shared" si="51"/>
        <v>3.7238319460869494E-2</v>
      </c>
      <c r="BR19">
        <f t="shared" si="52"/>
        <v>137.08000000000001</v>
      </c>
      <c r="BS19">
        <f t="shared" si="53"/>
        <v>63.978000000000002</v>
      </c>
      <c r="BT19">
        <f t="shared" si="54"/>
        <v>128.4</v>
      </c>
      <c r="BU19">
        <f t="shared" si="55"/>
        <v>1238.867</v>
      </c>
      <c r="BV19">
        <f t="shared" si="56"/>
        <v>578.20000000000005</v>
      </c>
      <c r="BW19">
        <f t="shared" si="57"/>
        <v>0.11064948860531439</v>
      </c>
      <c r="BX19">
        <f t="shared" si="58"/>
        <v>0.11065029401591145</v>
      </c>
      <c r="BY19">
        <f t="shared" si="59"/>
        <v>52.8</v>
      </c>
      <c r="BZ19">
        <f t="shared" si="60"/>
        <v>47.6</v>
      </c>
      <c r="CA19">
        <f t="shared" si="61"/>
        <v>29.9</v>
      </c>
      <c r="CB19">
        <f t="shared" si="62"/>
        <v>24.7</v>
      </c>
      <c r="CC19">
        <f t="shared" si="63"/>
        <v>6.3</v>
      </c>
      <c r="CD19">
        <f t="shared" si="64"/>
        <v>1.1649122807017545</v>
      </c>
      <c r="CE19">
        <f t="shared" si="65"/>
        <v>1.1626621740148511</v>
      </c>
      <c r="CF19">
        <f t="shared" si="66"/>
        <v>1.0379022787575238</v>
      </c>
      <c r="CG19">
        <f t="shared" si="67"/>
        <v>1.042016079335051</v>
      </c>
      <c r="CH19">
        <f t="shared" si="68"/>
        <v>1.120203893767993</v>
      </c>
      <c r="CI19">
        <f t="shared" si="69"/>
        <v>1.1157814136196331</v>
      </c>
      <c r="CJ19">
        <f t="shared" si="70"/>
        <v>1.0126320455049125</v>
      </c>
      <c r="CK19">
        <f t="shared" si="71"/>
        <v>0.9997031110833321</v>
      </c>
      <c r="CL19">
        <f t="shared" si="72"/>
        <v>0.99252514165127126</v>
      </c>
      <c r="CM19">
        <f t="shared" si="73"/>
        <v>1.3660006836249765</v>
      </c>
      <c r="CN19">
        <f t="shared" si="74"/>
        <v>1.3484141791044777</v>
      </c>
      <c r="CO19">
        <f t="shared" si="75"/>
        <v>0.74131152176123039</v>
      </c>
      <c r="CP19">
        <f t="shared" si="76"/>
        <v>0.74139172264360564</v>
      </c>
      <c r="CQ19">
        <f t="shared" si="77"/>
        <v>1.0095602294455066</v>
      </c>
      <c r="CR19">
        <f t="shared" si="78"/>
        <v>1.0106157112526539</v>
      </c>
      <c r="CS19">
        <f t="shared" si="79"/>
        <v>1.0274914089347078</v>
      </c>
      <c r="CT19">
        <f t="shared" si="80"/>
        <v>1.0334728033472804</v>
      </c>
      <c r="CU19">
        <f t="shared" si="81"/>
        <v>1.1666666666666665</v>
      </c>
      <c r="CV19" s="67">
        <f>IF(ISERROR(VLOOKUP($AR19,[2]Data3!$A$10:$N$315,CV$6,0)),"",VLOOKUP($AR19,[2]Data3!$A$10:$N$315,CV$6,0))</f>
        <v>33200</v>
      </c>
      <c r="CW19" s="67">
        <f>VLOOKUP($AR19,[3]Data!$A$11:$I$311,CW$6,0)</f>
        <v>58590.5</v>
      </c>
      <c r="CX19" s="67">
        <f>VLOOKUP($AR19,[4]Data!$A$12:$I$285,CX$6,0)</f>
        <v>1849033.6</v>
      </c>
      <c r="CY19" s="67">
        <f>VLOOKUP($AR19,[4]Data16!$A$12:$I$285,CY$6,0)</f>
        <v>1573392.7</v>
      </c>
      <c r="CZ19" s="67">
        <f t="shared" si="36"/>
        <v>3.1687093192898169E-2</v>
      </c>
      <c r="DA19" s="67">
        <f t="shared" si="37"/>
        <v>3.7238319460869494E-2</v>
      </c>
      <c r="DB19" s="67">
        <f>VLOOKUP($AR19,[5]Data!$A$11:$AF$370,DB$6,0)</f>
        <v>137.08000000000001</v>
      </c>
      <c r="DC19" s="67">
        <f>VLOOKUP($AR19,[5]Data2!$A$11:$AF$370,DC$6,0)</f>
        <v>63.978000000000002</v>
      </c>
      <c r="DD19" s="67">
        <f>VLOOKUP($AR19,[5]Data4!$A$11:$AF$370,DD$6,0)</f>
        <v>128.4</v>
      </c>
      <c r="DE19" s="67">
        <f>VLOOKUP($AR19,[6]Data5!$A$11:$AB$303,DE$6,0)</f>
        <v>1238.867</v>
      </c>
      <c r="DF19" s="67">
        <f>VLOOKUP($AR19,[6]Data6!$A$11:$AB$303,DF$6,0)</f>
        <v>578.20000000000005</v>
      </c>
      <c r="DG19" s="67">
        <f t="shared" si="82"/>
        <v>0.11064948860531439</v>
      </c>
      <c r="DH19" s="67">
        <f t="shared" si="83"/>
        <v>0.11065029401591145</v>
      </c>
      <c r="DI19" s="67">
        <f>VLOOKUP($AR19,[7]Data!$A$11:$J$328,DI$6,0)</f>
        <v>52.8</v>
      </c>
      <c r="DJ19" s="67">
        <f>VLOOKUP($AR19,[7]Data2!$A$11:$J$328,DJ$6,0)</f>
        <v>47.6</v>
      </c>
      <c r="DK19" s="67">
        <f>VLOOKUP($AR19,[7]Data3!$A$11:$J$328,DK$6,0)</f>
        <v>29.9</v>
      </c>
      <c r="DL19" s="67">
        <f>VLOOKUP($AR19,[7]Data4!$A$11:$J$328,DL$6,0)</f>
        <v>24.7</v>
      </c>
      <c r="DM19" s="67">
        <f>VLOOKUP($AR19,[7]Data5!$A$11:$J$328,DM$6,0)</f>
        <v>6.3</v>
      </c>
      <c r="DN19" s="67">
        <f t="shared" si="84"/>
        <v>1.1649122807017545</v>
      </c>
      <c r="DO19" s="67">
        <f t="shared" si="85"/>
        <v>1.1626621740148511</v>
      </c>
      <c r="DP19" s="67">
        <f t="shared" si="39"/>
        <v>1.0379022787575238</v>
      </c>
      <c r="DQ19" s="67">
        <f t="shared" si="86"/>
        <v>1.042016079335051</v>
      </c>
      <c r="DR19" s="67">
        <f t="shared" si="87"/>
        <v>1.120203893767993</v>
      </c>
      <c r="DS19" s="67">
        <f t="shared" si="88"/>
        <v>1.1157814136196331</v>
      </c>
      <c r="DT19" s="67">
        <f t="shared" si="89"/>
        <v>1.0126320455049125</v>
      </c>
      <c r="DU19" s="67">
        <f t="shared" si="90"/>
        <v>0.9997031110833321</v>
      </c>
      <c r="DV19" s="67">
        <f t="shared" si="91"/>
        <v>0.99252514165127126</v>
      </c>
      <c r="DW19" s="67">
        <f t="shared" si="92"/>
        <v>1.3660006836249765</v>
      </c>
      <c r="DX19" s="67">
        <f t="shared" si="93"/>
        <v>1.3484141791044777</v>
      </c>
      <c r="DY19" s="67">
        <f t="shared" si="94"/>
        <v>0.74131152176123039</v>
      </c>
      <c r="DZ19" s="67">
        <f t="shared" si="95"/>
        <v>0.74139172264360564</v>
      </c>
      <c r="EA19" s="67">
        <f t="shared" si="96"/>
        <v>1.0095602294455066</v>
      </c>
      <c r="EB19" s="67">
        <f t="shared" si="97"/>
        <v>1.0106157112526539</v>
      </c>
      <c r="EC19" s="67">
        <f t="shared" si="98"/>
        <v>1.0274914089347078</v>
      </c>
      <c r="ED19" s="67">
        <f t="shared" si="99"/>
        <v>1.0334728033472804</v>
      </c>
      <c r="EE19" s="67">
        <f t="shared" si="100"/>
        <v>1.1666666666666665</v>
      </c>
      <c r="EF19" s="67">
        <f>VLOOKUP($AR19,[2]Data3!$A$10:$N$315,EF$6,0)</f>
        <v>31100</v>
      </c>
      <c r="EG19">
        <f>VLOOKUP($AR19,[3]Data!$A$11:$I$311,EG$6,0)</f>
        <v>54415.6</v>
      </c>
      <c r="EH19">
        <f>VLOOKUP($AR19,[4]Data!$A$12:$I$285,EH$6,0)</f>
        <v>1814438.8</v>
      </c>
      <c r="EI19">
        <f>VLOOKUP($AR19,[4]Data16!$A$12:$I$285,EI$6,0)</f>
        <v>1539705.5</v>
      </c>
      <c r="EJ19">
        <f t="shared" si="101"/>
        <v>2.9990319871907499E-2</v>
      </c>
      <c r="EK19">
        <f t="shared" si="102"/>
        <v>1.1784323690471976</v>
      </c>
      <c r="EL19">
        <f>VLOOKUP($AR19,[5]Data!$A$11:$AF$370,EL$6,0)</f>
        <v>140.56</v>
      </c>
      <c r="EM19">
        <f>VLOOKUP($AR19,[5]Data2!$A$11:$AF$370,EM$6,0)</f>
        <v>66.061999999999998</v>
      </c>
      <c r="EN19">
        <f>VLOOKUP($AR19,[5]Data4!$A$11:$AF$370,EN$6,0)</f>
        <v>131.34</v>
      </c>
      <c r="EO19">
        <f>VLOOKUP($AR19,[6]Data5!$A$11:$AB$303,EO$6,0)</f>
        <v>1009.396</v>
      </c>
      <c r="EP19">
        <f>VLOOKUP($AR19,[6]Data6!$A$11:$AB$303,EP$6,0)</f>
        <v>474.4</v>
      </c>
      <c r="EQ19">
        <f t="shared" si="103"/>
        <v>0.13925159204118107</v>
      </c>
      <c r="ER19">
        <f t="shared" si="104"/>
        <v>0.13925379426644183</v>
      </c>
      <c r="ES19">
        <f>VLOOKUP($AR19,[7]Data!$A$11:$J$328,ES$6,0)</f>
        <v>52.7</v>
      </c>
      <c r="ET19">
        <f>VLOOKUP($AR19,[7]Data2!$A$11:$J$328,ET$6,0)</f>
        <v>47.4</v>
      </c>
      <c r="EU19">
        <f>VLOOKUP($AR19,[7]Data3!$A$11:$J$328,EU$6,0)</f>
        <v>29.5</v>
      </c>
      <c r="EV19">
        <f>VLOOKUP($AR19,[7]Data4!$A$11:$J$328,EV$6,0)</f>
        <v>24.3</v>
      </c>
      <c r="EW19" s="60">
        <f>VLOOKUP($AR19,[7]Data5!$A$11:$J$328,EW$6,0)</f>
        <v>5.6</v>
      </c>
      <c r="EX19" s="67">
        <f>VLOOKUP($AR19,[2]Data3!$A$10:$N$315,EX$6,0)</f>
        <v>28500</v>
      </c>
      <c r="EY19">
        <f>VLOOKUP($AR19,[3]Data!$A$11:$I$311,EY$6,0)</f>
        <v>50393.4</v>
      </c>
      <c r="EZ19">
        <f>VLOOKUP($AR19,[4]Data!$A$12:$I$285,EZ$6,0)</f>
        <v>1781510.3</v>
      </c>
      <c r="FA19">
        <f>VLOOKUP($AR19,[4]Data16!$A$12:$I$285,FA$6,0)</f>
        <v>1509950.5</v>
      </c>
      <c r="FB19">
        <f t="shared" si="105"/>
        <v>2.828689792026462E-2</v>
      </c>
      <c r="FC19">
        <f t="shared" si="106"/>
        <v>3.3374206637899723E-2</v>
      </c>
      <c r="FD19">
        <f>VLOOKUP($AR19,[5]Data!$A$11:$AF$370,FD$6,0)</f>
        <v>135.37</v>
      </c>
      <c r="FE19">
        <f>VLOOKUP($AR19,[5]Data2!$A$11:$AF$370,FE$6,0)</f>
        <v>63.997</v>
      </c>
      <c r="FF19">
        <f>VLOOKUP($AR19,[5]Data4!$A$11:$AF$370,FF$6,0)</f>
        <v>129.36699999999999</v>
      </c>
      <c r="FG19">
        <f>VLOOKUP($AR19,[6]Data5!$A$11:$AB$303,FG$6,0)</f>
        <v>906.93</v>
      </c>
      <c r="FH19">
        <f>VLOOKUP($AR19,[6]Data6!$A$11:$AB$303,FH$6,0)</f>
        <v>428.8</v>
      </c>
      <c r="FI19">
        <f t="shared" si="107"/>
        <v>0.14926179528739816</v>
      </c>
      <c r="FJ19">
        <f t="shared" si="108"/>
        <v>0.14924673507462685</v>
      </c>
      <c r="FK19">
        <f>VLOOKUP($AR19,[7]Data!$A$11:$J$328,FK$6,0)</f>
        <v>52.3</v>
      </c>
      <c r="FL19">
        <f>VLOOKUP($AR19,[7]Data2!$A$11:$J$328,FL$6,0)</f>
        <v>47.1</v>
      </c>
      <c r="FM19">
        <f>VLOOKUP($AR19,[7]Data3!$A$11:$J$328,FM$6,0)</f>
        <v>29.1</v>
      </c>
      <c r="FN19">
        <f>VLOOKUP($AR19,[7]Data4!$A$11:$J$328,FN$6,0)</f>
        <v>23.9</v>
      </c>
      <c r="FO19" s="60">
        <f>VLOOKUP($AR19,[7]Data5!$A$11:$J$328,FO$6,0)</f>
        <v>5.4</v>
      </c>
    </row>
    <row r="20" spans="1:171" ht="15" customHeight="1">
      <c r="A20">
        <f t="shared" si="109"/>
        <v>5</v>
      </c>
      <c r="B20">
        <v>2</v>
      </c>
      <c r="C20">
        <v>287.10642759335298</v>
      </c>
      <c r="D20">
        <v>0.85312906527616195</v>
      </c>
      <c r="E20">
        <v>0.81184212394160205</v>
      </c>
      <c r="F20">
        <v>0.81623303177833995</v>
      </c>
      <c r="G20" s="1">
        <v>3.1450228689786799E-5</v>
      </c>
      <c r="H20">
        <v>1.18539769853412E-4</v>
      </c>
      <c r="I20">
        <v>0.73525109044471004</v>
      </c>
      <c r="J20">
        <v>0.73357118181053804</v>
      </c>
      <c r="K20">
        <v>0.73691439097426603</v>
      </c>
      <c r="L20">
        <v>1.9101481805094801E-4</v>
      </c>
      <c r="M20">
        <v>4.5571665737943599E-4</v>
      </c>
      <c r="N20">
        <v>0.21117521874783099</v>
      </c>
      <c r="O20">
        <v>0.211035830729667</v>
      </c>
      <c r="P20" s="1">
        <v>0.211312563534516</v>
      </c>
      <c r="Q20" s="1">
        <v>1.4100568779642699E-6</v>
      </c>
      <c r="R20" s="1">
        <v>3.6646304774582799E-6</v>
      </c>
      <c r="S20">
        <v>0.117877974831452</v>
      </c>
      <c r="T20">
        <v>7.8270942131064294E-2</v>
      </c>
      <c r="U20">
        <v>7.9318640804074497E-2</v>
      </c>
      <c r="V20" s="1">
        <v>9.6394039793060407E-5</v>
      </c>
      <c r="W20">
        <v>1.3408783506242599E-4</v>
      </c>
      <c r="X20">
        <v>0.119415175658369</v>
      </c>
      <c r="Y20">
        <v>0.119996413240213</v>
      </c>
      <c r="Z20" s="1">
        <v>0.118842458198554</v>
      </c>
      <c r="AA20" s="1">
        <v>2.45184560795484E-5</v>
      </c>
      <c r="AB20" s="1">
        <v>6.3721600747804904E-5</v>
      </c>
      <c r="AC20">
        <v>0.32058750439380101</v>
      </c>
      <c r="AD20">
        <v>0.54231906376995398</v>
      </c>
      <c r="AE20" s="1">
        <v>0.53248536448594896</v>
      </c>
      <c r="AF20" s="1">
        <v>9.2394824810660306E-5</v>
      </c>
      <c r="AG20">
        <v>1.6538412429547401E-4</v>
      </c>
      <c r="AH20">
        <v>1</v>
      </c>
      <c r="AI20">
        <v>0.36340972960439599</v>
      </c>
      <c r="AJ20">
        <v>0.27542208356224102</v>
      </c>
      <c r="AK20">
        <v>5.25773806349059E-3</v>
      </c>
      <c r="AL20">
        <v>6.7782515607613704E-3</v>
      </c>
      <c r="AM20">
        <v>0.92623834422334905</v>
      </c>
      <c r="AN20">
        <v>57.543675366193497</v>
      </c>
      <c r="AO20">
        <v>-2.2016653966531101</v>
      </c>
      <c r="AP20">
        <v>0.99236691248266795</v>
      </c>
      <c r="AQ20">
        <v>41</v>
      </c>
      <c r="AR20" t="s">
        <v>576</v>
      </c>
      <c r="AS20" s="70">
        <v>2</v>
      </c>
      <c r="AT20">
        <f t="shared" si="41"/>
        <v>287.10642759335298</v>
      </c>
      <c r="AU20">
        <f>VLOOKUP(AR20,[1]Data!$A$12:$J$329,10,0)</f>
        <v>293.3</v>
      </c>
      <c r="AV20">
        <f t="shared" si="42"/>
        <v>1.0215723920170097</v>
      </c>
      <c r="AW20">
        <v>6</v>
      </c>
      <c r="AX20">
        <v>0.85</v>
      </c>
      <c r="AY20">
        <f t="shared" si="43"/>
        <v>0.92623834422334905</v>
      </c>
      <c r="AZ20">
        <v>20</v>
      </c>
      <c r="BA20">
        <v>0.72</v>
      </c>
      <c r="BB20">
        <v>0.85</v>
      </c>
      <c r="BC20">
        <v>2</v>
      </c>
      <c r="BD20">
        <v>2322</v>
      </c>
      <c r="BE20">
        <v>3</v>
      </c>
      <c r="BF20" s="61">
        <f t="shared" si="6"/>
        <v>0.18055555555555558</v>
      </c>
      <c r="BG20" s="62">
        <f t="shared" si="44"/>
        <v>0.85312906527616195</v>
      </c>
      <c r="BH20" s="62">
        <f t="shared" si="45"/>
        <v>1</v>
      </c>
      <c r="BI20">
        <f t="shared" si="7"/>
        <v>0.99190697978213982</v>
      </c>
      <c r="BJ20">
        <f t="shared" si="8"/>
        <v>7.6238344223349075E-2</v>
      </c>
      <c r="BK20">
        <f t="shared" si="9"/>
        <v>4.5993270052813173E-4</v>
      </c>
      <c r="BL20">
        <f t="shared" si="46"/>
        <v>32500</v>
      </c>
      <c r="BM20">
        <f t="shared" si="47"/>
        <v>16164.9</v>
      </c>
      <c r="BN20">
        <f t="shared" si="48"/>
        <v>550859.30000000005</v>
      </c>
      <c r="BO20">
        <f t="shared" si="49"/>
        <v>462358</v>
      </c>
      <c r="BP20">
        <f t="shared" si="50"/>
        <v>2.9344879899458897E-2</v>
      </c>
      <c r="BQ20">
        <f t="shared" si="51"/>
        <v>3.4961869373948323E-2</v>
      </c>
      <c r="BR20">
        <f t="shared" si="52"/>
        <v>61.17</v>
      </c>
      <c r="BS20">
        <f t="shared" si="53"/>
        <v>101.471</v>
      </c>
      <c r="BT20">
        <f t="shared" si="54"/>
        <v>197.25899999999999</v>
      </c>
      <c r="BU20">
        <f t="shared" si="55"/>
        <v>339.94799999999998</v>
      </c>
      <c r="BV20">
        <f t="shared" si="56"/>
        <v>563.9</v>
      </c>
      <c r="BW20">
        <f t="shared" si="57"/>
        <v>0.17993928483179783</v>
      </c>
      <c r="BX20">
        <f t="shared" si="58"/>
        <v>0.17994502571377904</v>
      </c>
      <c r="BY20">
        <f t="shared" si="59"/>
        <v>44.9</v>
      </c>
      <c r="BZ20">
        <f t="shared" si="60"/>
        <v>40.9</v>
      </c>
      <c r="CA20">
        <f t="shared" si="61"/>
        <v>24.2</v>
      </c>
      <c r="CB20">
        <f t="shared" si="62"/>
        <v>20.2</v>
      </c>
      <c r="CC20">
        <f t="shared" si="63"/>
        <v>6.1</v>
      </c>
      <c r="CD20">
        <f t="shared" si="64"/>
        <v>1.1363636363636365</v>
      </c>
      <c r="CE20">
        <f t="shared" si="65"/>
        <v>1.153251812111181</v>
      </c>
      <c r="CF20">
        <f t="shared" si="66"/>
        <v>1.0275140046199578</v>
      </c>
      <c r="CG20">
        <f t="shared" si="67"/>
        <v>1.0346810771328137</v>
      </c>
      <c r="CH20">
        <f t="shared" si="68"/>
        <v>1.1223708941443862</v>
      </c>
      <c r="CI20">
        <f t="shared" si="69"/>
        <v>1.1145964081095756</v>
      </c>
      <c r="CJ20">
        <f t="shared" si="70"/>
        <v>1.0011456628477906</v>
      </c>
      <c r="CK20">
        <f t="shared" si="71"/>
        <v>0.97047571682702416</v>
      </c>
      <c r="CL20">
        <f t="shared" si="72"/>
        <v>0.9494926643305478</v>
      </c>
      <c r="CM20">
        <f t="shared" si="73"/>
        <v>1.2045965933049618</v>
      </c>
      <c r="CN20">
        <f t="shared" si="74"/>
        <v>1.1677365914267965</v>
      </c>
      <c r="CO20">
        <f t="shared" si="75"/>
        <v>0.83110451117998085</v>
      </c>
      <c r="CP20">
        <f t="shared" si="76"/>
        <v>0.83107416856848726</v>
      </c>
      <c r="CQ20">
        <f t="shared" si="77"/>
        <v>1.006726457399103</v>
      </c>
      <c r="CR20">
        <f t="shared" si="78"/>
        <v>1.0123762376237624</v>
      </c>
      <c r="CS20">
        <f t="shared" si="79"/>
        <v>0.99588477366255135</v>
      </c>
      <c r="CT20">
        <f t="shared" si="80"/>
        <v>1</v>
      </c>
      <c r="CU20">
        <f t="shared" si="81"/>
        <v>1.0892857142857142</v>
      </c>
      <c r="CV20" s="67">
        <f>IF(ISERROR(VLOOKUP($AR20,[2]Data3!$A$10:$N$315,CV$6,0)),"",VLOOKUP($AR20,[2]Data3!$A$10:$N$315,CV$6,0))</f>
        <v>32500</v>
      </c>
      <c r="CW20" s="67">
        <f>VLOOKUP($AR20,[3]Data!$A$11:$I$311,CW$6,0)</f>
        <v>16164.9</v>
      </c>
      <c r="CX20" s="67">
        <f>VLOOKUP($AR20,[4]Data!$A$12:$I$285,CX$6,0)</f>
        <v>550859.30000000005</v>
      </c>
      <c r="CY20" s="67">
        <f>VLOOKUP($AR20,[4]Data16!$A$12:$I$285,CY$6,0)</f>
        <v>462358</v>
      </c>
      <c r="CZ20" s="67">
        <f t="shared" si="36"/>
        <v>2.9344879899458897E-2</v>
      </c>
      <c r="DA20" s="67">
        <f t="shared" si="37"/>
        <v>3.4961869373948323E-2</v>
      </c>
      <c r="DB20" s="67">
        <f>VLOOKUP($AR20,[5]Data!$A$11:$AF$370,DB$6,0)</f>
        <v>61.17</v>
      </c>
      <c r="DC20" s="67">
        <f>VLOOKUP($AR20,[5]Data2!$A$11:$AF$370,DC$6,0)</f>
        <v>101.471</v>
      </c>
      <c r="DD20" s="67">
        <f>VLOOKUP($AR20,[5]Data4!$A$11:$AF$370,DD$6,0)</f>
        <v>197.25899999999999</v>
      </c>
      <c r="DE20" s="67">
        <f>VLOOKUP($AR20,[6]Data5!$A$11:$AB$303,DE$6,0)</f>
        <v>339.94799999999998</v>
      </c>
      <c r="DF20" s="67">
        <f>VLOOKUP($AR20,[6]Data6!$A$11:$AB$303,DF$6,0)</f>
        <v>563.9</v>
      </c>
      <c r="DG20" s="67">
        <f t="shared" si="82"/>
        <v>0.17993928483179783</v>
      </c>
      <c r="DH20" s="67">
        <f t="shared" si="83"/>
        <v>0.17994502571377904</v>
      </c>
      <c r="DI20" s="67">
        <f>VLOOKUP($AR20,[7]Data!$A$11:$J$328,DI$6,0)</f>
        <v>44.9</v>
      </c>
      <c r="DJ20" s="67">
        <f>VLOOKUP($AR20,[7]Data2!$A$11:$J$328,DJ$6,0)</f>
        <v>40.9</v>
      </c>
      <c r="DK20" s="67">
        <f>VLOOKUP($AR20,[7]Data3!$A$11:$J$328,DK$6,0)</f>
        <v>24.2</v>
      </c>
      <c r="DL20" s="67">
        <f>VLOOKUP($AR20,[7]Data4!$A$11:$J$328,DL$6,0)</f>
        <v>20.2</v>
      </c>
      <c r="DM20" s="67">
        <f>VLOOKUP($AR20,[7]Data5!$A$11:$J$328,DM$6,0)</f>
        <v>6.1</v>
      </c>
      <c r="DN20" s="67">
        <f t="shared" si="84"/>
        <v>1.1363636363636365</v>
      </c>
      <c r="DO20" s="67">
        <f t="shared" si="85"/>
        <v>1.153251812111181</v>
      </c>
      <c r="DP20" s="67">
        <f t="shared" si="39"/>
        <v>1.0275140046199578</v>
      </c>
      <c r="DQ20" s="67">
        <f t="shared" si="86"/>
        <v>1.0346810771328137</v>
      </c>
      <c r="DR20" s="67">
        <f t="shared" si="87"/>
        <v>1.1223708941443862</v>
      </c>
      <c r="DS20" s="67">
        <f t="shared" si="88"/>
        <v>1.1145964081095756</v>
      </c>
      <c r="DT20" s="67">
        <f t="shared" si="89"/>
        <v>1.0011456628477906</v>
      </c>
      <c r="DU20" s="67">
        <f t="shared" si="90"/>
        <v>0.97047571682702416</v>
      </c>
      <c r="DV20" s="67">
        <f t="shared" si="91"/>
        <v>0.9494926643305478</v>
      </c>
      <c r="DW20" s="67">
        <f t="shared" si="92"/>
        <v>1.2045965933049618</v>
      </c>
      <c r="DX20" s="67">
        <f t="shared" si="93"/>
        <v>1.1677365914267965</v>
      </c>
      <c r="DY20" s="67">
        <f t="shared" si="94"/>
        <v>0.83110451117998085</v>
      </c>
      <c r="DZ20" s="67">
        <f t="shared" si="95"/>
        <v>0.83107416856848726</v>
      </c>
      <c r="EA20" s="67">
        <f t="shared" si="96"/>
        <v>1.006726457399103</v>
      </c>
      <c r="EB20" s="67">
        <f t="shared" si="97"/>
        <v>1.0123762376237624</v>
      </c>
      <c r="EC20" s="67">
        <f t="shared" si="98"/>
        <v>0.99588477366255135</v>
      </c>
      <c r="ED20" s="67">
        <f t="shared" si="99"/>
        <v>1</v>
      </c>
      <c r="EE20" s="67">
        <f t="shared" si="100"/>
        <v>1.0892857142857142</v>
      </c>
      <c r="EF20" s="67">
        <f>VLOOKUP($AR20,[2]Data3!$A$10:$N$315,EF$6,0)</f>
        <v>30700</v>
      </c>
      <c r="EG20">
        <f>VLOOKUP($AR20,[3]Data!$A$11:$I$311,EG$6,0)</f>
        <v>15016.3</v>
      </c>
      <c r="EH20">
        <f>VLOOKUP($AR20,[4]Data!$A$12:$I$285,EH$6,0)</f>
        <v>541190.69999999995</v>
      </c>
      <c r="EI20">
        <f>VLOOKUP($AR20,[4]Data16!$A$12:$I$285,EI$6,0)</f>
        <v>452267.8</v>
      </c>
      <c r="EJ20">
        <f t="shared" si="101"/>
        <v>2.774678131017403E-2</v>
      </c>
      <c r="EK20">
        <f t="shared" si="102"/>
        <v>1.196615589259284</v>
      </c>
      <c r="EL20">
        <f>VLOOKUP($AR20,[5]Data!$A$11:$AF$370,EL$6,0)</f>
        <v>47.92</v>
      </c>
      <c r="EM20">
        <f>VLOOKUP($AR20,[5]Data2!$A$11:$AF$370,EM$6,0)</f>
        <v>80.927000000000007</v>
      </c>
      <c r="EN20">
        <f>VLOOKUP($AR20,[5]Data4!$A$11:$AF$370,EN$6,0)</f>
        <v>158.309</v>
      </c>
      <c r="EO20">
        <f>VLOOKUP($AR20,[6]Data5!$A$11:$AB$303,EO$6,0)</f>
        <v>333.49900000000002</v>
      </c>
      <c r="EP20">
        <f>VLOOKUP($AR20,[6]Data6!$A$11:$AB$303,EP$6,0)</f>
        <v>563.20000000000005</v>
      </c>
      <c r="EQ20">
        <f t="shared" si="103"/>
        <v>0.14368858677237412</v>
      </c>
      <c r="ER20">
        <f t="shared" si="104"/>
        <v>0.14369140624999999</v>
      </c>
      <c r="ES20">
        <f>VLOOKUP($AR20,[7]Data!$A$11:$J$328,ES$6,0)</f>
        <v>44.4</v>
      </c>
      <c r="ET20">
        <f>VLOOKUP($AR20,[7]Data2!$A$11:$J$328,ET$6,0)</f>
        <v>40.200000000000003</v>
      </c>
      <c r="EU20">
        <f>VLOOKUP($AR20,[7]Data3!$A$11:$J$328,EU$6,0)</f>
        <v>24.1</v>
      </c>
      <c r="EV20">
        <f>VLOOKUP($AR20,[7]Data4!$A$11:$J$328,EV$6,0)</f>
        <v>19.8</v>
      </c>
      <c r="EW20" s="60">
        <f>VLOOKUP($AR20,[7]Data5!$A$11:$J$328,EW$6,0)</f>
        <v>5.0999999999999996</v>
      </c>
      <c r="EX20" s="67">
        <f>VLOOKUP($AR20,[2]Data3!$A$10:$N$315,EX$6,0)</f>
        <v>28600</v>
      </c>
      <c r="EY20">
        <f>VLOOKUP($AR20,[3]Data!$A$11:$I$311,EY$6,0)</f>
        <v>14016.8</v>
      </c>
      <c r="EZ20">
        <f>VLOOKUP($AR20,[4]Data!$A$12:$I$285,EZ$6,0)</f>
        <v>536108.80000000005</v>
      </c>
      <c r="FA20">
        <f>VLOOKUP($AR20,[4]Data16!$A$12:$I$285,FA$6,0)</f>
        <v>446860.4</v>
      </c>
      <c r="FB20">
        <f t="shared" si="105"/>
        <v>2.6145439134742796E-2</v>
      </c>
      <c r="FC20">
        <f t="shared" si="106"/>
        <v>3.1367290545324666E-2</v>
      </c>
      <c r="FD20">
        <f>VLOOKUP($AR20,[5]Data!$A$11:$AF$370,FD$6,0)</f>
        <v>61.1</v>
      </c>
      <c r="FE20">
        <f>VLOOKUP($AR20,[5]Data2!$A$11:$AF$370,FE$6,0)</f>
        <v>104.55800000000001</v>
      </c>
      <c r="FF20">
        <f>VLOOKUP($AR20,[5]Data4!$A$11:$AF$370,FF$6,0)</f>
        <v>207.75200000000001</v>
      </c>
      <c r="FG20">
        <f>VLOOKUP($AR20,[6]Data5!$A$11:$AB$303,FG$6,0)</f>
        <v>282.209</v>
      </c>
      <c r="FH20">
        <f>VLOOKUP($AR20,[6]Data6!$A$11:$AB$303,FH$6,0)</f>
        <v>482.9</v>
      </c>
      <c r="FI20">
        <f t="shared" si="107"/>
        <v>0.21650620639313417</v>
      </c>
      <c r="FJ20">
        <f t="shared" si="108"/>
        <v>0.21652101884448127</v>
      </c>
      <c r="FK20">
        <f>VLOOKUP($AR20,[7]Data!$A$11:$J$328,FK$6,0)</f>
        <v>44.6</v>
      </c>
      <c r="FL20">
        <f>VLOOKUP($AR20,[7]Data2!$A$11:$J$328,FL$6,0)</f>
        <v>40.4</v>
      </c>
      <c r="FM20">
        <f>VLOOKUP($AR20,[7]Data3!$A$11:$J$328,FM$6,0)</f>
        <v>24.3</v>
      </c>
      <c r="FN20">
        <f>VLOOKUP($AR20,[7]Data4!$A$11:$J$328,FN$6,0)</f>
        <v>20.2</v>
      </c>
      <c r="FO20" s="60">
        <f>VLOOKUP($AR20,[7]Data5!$A$11:$J$328,FO$6,0)</f>
        <v>5.6</v>
      </c>
    </row>
    <row r="21" spans="1:171" ht="15" customHeight="1">
      <c r="A21">
        <f t="shared" si="109"/>
        <v>6</v>
      </c>
      <c r="B21">
        <v>2</v>
      </c>
      <c r="C21">
        <v>145.304970090426</v>
      </c>
      <c r="D21">
        <v>0.80164643330070695</v>
      </c>
      <c r="E21">
        <v>0.81704716307387304</v>
      </c>
      <c r="F21">
        <v>0.82410940331942995</v>
      </c>
      <c r="G21" s="1">
        <v>8.3329014560177094E-5</v>
      </c>
      <c r="H21">
        <v>5.4952074876846104E-4</v>
      </c>
      <c r="I21">
        <v>0.71313263451117903</v>
      </c>
      <c r="J21">
        <v>0.73356808595441603</v>
      </c>
      <c r="K21">
        <v>0.73505847957187198</v>
      </c>
      <c r="L21">
        <v>1.40007518820159E-4</v>
      </c>
      <c r="M21">
        <v>1.20271285039103E-3</v>
      </c>
      <c r="N21">
        <v>0.209284634260792</v>
      </c>
      <c r="O21">
        <v>0.211035573230139</v>
      </c>
      <c r="P21" s="1">
        <v>0.21115927146571001</v>
      </c>
      <c r="Q21" s="1">
        <v>1.02910500526037E-6</v>
      </c>
      <c r="R21" s="1">
        <v>1.1478044952164399E-5</v>
      </c>
      <c r="S21">
        <v>8.8513798789528295E-2</v>
      </c>
      <c r="T21">
        <v>8.3479077119456693E-2</v>
      </c>
      <c r="U21">
        <v>8.90509237475577E-2</v>
      </c>
      <c r="V21" s="1">
        <v>2.0261005519824999E-5</v>
      </c>
      <c r="W21">
        <v>1.5497332529679599E-4</v>
      </c>
      <c r="X21">
        <v>0.127298771178213</v>
      </c>
      <c r="Y21">
        <v>0.119997486993934</v>
      </c>
      <c r="Z21" s="1">
        <v>0.119481674628791</v>
      </c>
      <c r="AA21" s="1">
        <v>1.7894360338958801E-5</v>
      </c>
      <c r="AB21">
        <v>1.99583396554203E-4</v>
      </c>
      <c r="AC21">
        <v>0.55955051471823702</v>
      </c>
      <c r="AD21">
        <v>0.53701949067007904</v>
      </c>
      <c r="AE21">
        <v>0.52225733269667896</v>
      </c>
      <c r="AF21">
        <v>2.07310237774715E-4</v>
      </c>
      <c r="AG21">
        <v>9.3560356695948296E-4</v>
      </c>
      <c r="AH21">
        <v>0.47045998446336701</v>
      </c>
      <c r="AI21">
        <v>0.300871297549899</v>
      </c>
      <c r="AJ21">
        <v>0.250713637228974</v>
      </c>
      <c r="AK21">
        <v>6.2177492247266304E-3</v>
      </c>
      <c r="AL21">
        <v>3.9544696374373203E-2</v>
      </c>
      <c r="AM21">
        <v>0.81062345704699401</v>
      </c>
      <c r="AN21">
        <v>80.254136594845406</v>
      </c>
      <c r="AO21">
        <v>-1.29704807001244</v>
      </c>
      <c r="AP21">
        <v>0.99050213656631203</v>
      </c>
      <c r="AQ21">
        <v>40</v>
      </c>
      <c r="AR21" t="s">
        <v>579</v>
      </c>
      <c r="AS21" s="70">
        <v>2</v>
      </c>
      <c r="AT21">
        <f t="shared" si="41"/>
        <v>145.304970090426</v>
      </c>
      <c r="AU21">
        <f>VLOOKUP(AR21,[1]Data!$A$12:$J$329,10,0)</f>
        <v>146.1</v>
      </c>
      <c r="AV21">
        <f t="shared" si="42"/>
        <v>1.0054714570952339</v>
      </c>
      <c r="AW21">
        <v>6</v>
      </c>
      <c r="AX21">
        <f>AY21</f>
        <v>0.81062345704699401</v>
      </c>
      <c r="AY21">
        <f t="shared" si="43"/>
        <v>0.81062345704699401</v>
      </c>
      <c r="AZ21">
        <v>21</v>
      </c>
      <c r="BA21">
        <v>0.65</v>
      </c>
      <c r="BB21">
        <v>0.85</v>
      </c>
      <c r="BC21">
        <v>2</v>
      </c>
      <c r="BD21">
        <v>3222</v>
      </c>
      <c r="BE21">
        <v>3</v>
      </c>
      <c r="BF21" s="61">
        <f t="shared" si="6"/>
        <v>0.3076923076923076</v>
      </c>
      <c r="BG21" s="62">
        <f t="shared" si="44"/>
        <v>0.80164643330070695</v>
      </c>
      <c r="BH21" s="62">
        <f t="shared" si="45"/>
        <v>0.47045998446336701</v>
      </c>
      <c r="BI21">
        <f t="shared" si="7"/>
        <v>0.99005211429270068</v>
      </c>
      <c r="BJ21">
        <f t="shared" si="8"/>
        <v>0</v>
      </c>
      <c r="BK21">
        <f t="shared" si="9"/>
        <v>4.5002227361135017E-4</v>
      </c>
      <c r="BL21">
        <f t="shared" si="46"/>
        <v>28600</v>
      </c>
      <c r="BM21">
        <f t="shared" si="47"/>
        <v>7167.7</v>
      </c>
      <c r="BN21">
        <f t="shared" si="48"/>
        <v>257976.6</v>
      </c>
      <c r="BO21">
        <f t="shared" si="49"/>
        <v>208040</v>
      </c>
      <c r="BP21">
        <f t="shared" si="50"/>
        <v>2.7784302917396381E-2</v>
      </c>
      <c r="BQ21">
        <f t="shared" si="51"/>
        <v>3.4453470486444912E-2</v>
      </c>
      <c r="BR21">
        <f t="shared" si="52"/>
        <v>13</v>
      </c>
      <c r="BS21">
        <f t="shared" si="53"/>
        <v>42.192</v>
      </c>
      <c r="BT21">
        <f t="shared" si="54"/>
        <v>83.12</v>
      </c>
      <c r="BU21">
        <f t="shared" si="55"/>
        <v>91.846000000000004</v>
      </c>
      <c r="BV21">
        <f t="shared" si="56"/>
        <v>298.10000000000002</v>
      </c>
      <c r="BW21">
        <f t="shared" si="57"/>
        <v>0.14154127561352697</v>
      </c>
      <c r="BX21">
        <f t="shared" si="58"/>
        <v>0.14153639718215363</v>
      </c>
      <c r="BY21">
        <f t="shared" si="59"/>
        <v>36.799999999999997</v>
      </c>
      <c r="BZ21">
        <f t="shared" si="60"/>
        <v>33.1</v>
      </c>
      <c r="CA21">
        <f t="shared" si="61"/>
        <v>20.8</v>
      </c>
      <c r="CB21">
        <f t="shared" si="62"/>
        <v>17.2</v>
      </c>
      <c r="CC21">
        <f t="shared" si="63"/>
        <v>4</v>
      </c>
      <c r="CD21">
        <f t="shared" si="64"/>
        <v>1.1439999999999999</v>
      </c>
      <c r="CE21">
        <f t="shared" si="65"/>
        <v>1.1662951331825504</v>
      </c>
      <c r="CF21">
        <f t="shared" si="66"/>
        <v>1.0239360815412826</v>
      </c>
      <c r="CG21">
        <f t="shared" si="67"/>
        <v>1.0424229669770786</v>
      </c>
      <c r="CH21">
        <f t="shared" si="68"/>
        <v>1.1390311897467089</v>
      </c>
      <c r="CI21">
        <f t="shared" si="69"/>
        <v>1.1188310025101313</v>
      </c>
      <c r="CJ21">
        <f t="shared" si="70"/>
        <v>2.4761904761904763</v>
      </c>
      <c r="CK21">
        <f t="shared" si="71"/>
        <v>2.3952313369287541</v>
      </c>
      <c r="CL21">
        <f t="shared" si="72"/>
        <v>2.4191623737594226</v>
      </c>
      <c r="CM21">
        <f t="shared" si="73"/>
        <v>1.8997249053715846</v>
      </c>
      <c r="CN21">
        <f t="shared" si="74"/>
        <v>1.837854500616523</v>
      </c>
      <c r="CO21">
        <f t="shared" si="75"/>
        <v>1.3034468670642265</v>
      </c>
      <c r="CP21">
        <f t="shared" si="76"/>
        <v>1.303275823045434</v>
      </c>
      <c r="CQ21">
        <f t="shared" si="77"/>
        <v>1.016574585635359</v>
      </c>
      <c r="CR21">
        <f t="shared" si="78"/>
        <v>1.0408805031446542</v>
      </c>
      <c r="CS21">
        <f t="shared" si="79"/>
        <v>1.04</v>
      </c>
      <c r="CT21">
        <f t="shared" si="80"/>
        <v>1.1025641025641026</v>
      </c>
      <c r="CU21">
        <f t="shared" si="81"/>
        <v>0.97560975609756106</v>
      </c>
      <c r="CV21" s="67">
        <f>IF(ISERROR(VLOOKUP($AR21,[2]Data3!$A$10:$N$315,CV$6,0)),"",VLOOKUP($AR21,[2]Data3!$A$10:$N$315,CV$6,0))</f>
        <v>28600</v>
      </c>
      <c r="CW21" s="67">
        <f>VLOOKUP($AR21,[3]Data!$A$11:$I$311,CW$6,0)</f>
        <v>7167.7</v>
      </c>
      <c r="CX21" s="67">
        <f>VLOOKUP($AR21,[4]Data!$A$12:$I$285,CX$6,0)</f>
        <v>257976.6</v>
      </c>
      <c r="CY21" s="67">
        <f>VLOOKUP($AR21,[4]Data16!$A$12:$I$285,CY$6,0)</f>
        <v>208040</v>
      </c>
      <c r="CZ21" s="67">
        <f t="shared" si="36"/>
        <v>2.7784302917396381E-2</v>
      </c>
      <c r="DA21" s="67">
        <f t="shared" si="37"/>
        <v>3.4453470486444912E-2</v>
      </c>
      <c r="DB21" s="67">
        <f>VLOOKUP($AR21,[5]Data!$A$11:$AF$370,DB$6,0)</f>
        <v>13</v>
      </c>
      <c r="DC21" s="67">
        <f>VLOOKUP($AR21,[5]Data2!$A$11:$AF$370,DC$6,0)</f>
        <v>42.192</v>
      </c>
      <c r="DD21" s="67">
        <f>VLOOKUP($AR21,[5]Data4!$A$11:$AF$370,DD$6,0)</f>
        <v>83.12</v>
      </c>
      <c r="DE21" s="67">
        <f>VLOOKUP($AR21,[6]Data5!$A$11:$AB$303,DE$6,0)</f>
        <v>91.846000000000004</v>
      </c>
      <c r="DF21" s="67">
        <f>VLOOKUP($AR21,[6]Data6!$A$11:$AB$303,DF$6,0)</f>
        <v>298.10000000000002</v>
      </c>
      <c r="DG21" s="67">
        <f t="shared" si="82"/>
        <v>0.14154127561352697</v>
      </c>
      <c r="DH21" s="67">
        <f t="shared" si="83"/>
        <v>0.14153639718215363</v>
      </c>
      <c r="DI21" s="67">
        <f>VLOOKUP($AR21,[7]Data!$A$11:$J$328,DI$6,0)</f>
        <v>36.799999999999997</v>
      </c>
      <c r="DJ21" s="67">
        <f>VLOOKUP($AR21,[7]Data2!$A$11:$J$328,DJ$6,0)</f>
        <v>33.1</v>
      </c>
      <c r="DK21" s="67">
        <f>VLOOKUP($AR21,[7]Data3!$A$11:$J$328,DK$6,0)</f>
        <v>20.8</v>
      </c>
      <c r="DL21" s="67">
        <f>VLOOKUP($AR21,[7]Data4!$A$11:$J$328,DL$6,0)</f>
        <v>17.2</v>
      </c>
      <c r="DM21" s="67">
        <f>VLOOKUP($AR21,[7]Data5!$A$11:$J$328,DM$6,0)</f>
        <v>4</v>
      </c>
      <c r="DN21" s="67">
        <f t="shared" si="84"/>
        <v>1.1439999999999999</v>
      </c>
      <c r="DO21" s="67">
        <f t="shared" si="85"/>
        <v>1.1662951331825504</v>
      </c>
      <c r="DP21" s="67">
        <f t="shared" si="39"/>
        <v>1.0239360815412826</v>
      </c>
      <c r="DQ21" s="67">
        <f t="shared" si="86"/>
        <v>1.0424229669770786</v>
      </c>
      <c r="DR21" s="67">
        <f t="shared" si="87"/>
        <v>1.1390311897467089</v>
      </c>
      <c r="DS21" s="67">
        <f t="shared" si="88"/>
        <v>1.1188310025101313</v>
      </c>
      <c r="DT21" s="67">
        <f t="shared" si="89"/>
        <v>2.4761904761904763</v>
      </c>
      <c r="DU21" s="67">
        <f t="shared" si="90"/>
        <v>2.3952313369287541</v>
      </c>
      <c r="DV21" s="67">
        <f t="shared" si="91"/>
        <v>2.4191623737594226</v>
      </c>
      <c r="DW21" s="67">
        <f t="shared" si="92"/>
        <v>1.8997249053715846</v>
      </c>
      <c r="DX21" s="67">
        <f t="shared" si="93"/>
        <v>1.837854500616523</v>
      </c>
      <c r="DY21" s="67">
        <f t="shared" si="94"/>
        <v>1.3034468670642265</v>
      </c>
      <c r="DZ21" s="67">
        <f t="shared" si="95"/>
        <v>1.303275823045434</v>
      </c>
      <c r="EA21" s="67">
        <f t="shared" si="96"/>
        <v>1.016574585635359</v>
      </c>
      <c r="EB21" s="67">
        <f t="shared" si="97"/>
        <v>1.0408805031446542</v>
      </c>
      <c r="EC21" s="67">
        <f t="shared" si="98"/>
        <v>1.04</v>
      </c>
      <c r="ED21" s="67">
        <f t="shared" si="99"/>
        <v>1.1025641025641026</v>
      </c>
      <c r="EE21" s="67">
        <f t="shared" si="100"/>
        <v>0.97560975609756106</v>
      </c>
      <c r="EF21" s="67">
        <f>VLOOKUP($AR21,[2]Data3!$A$10:$N$315,EF$6,0)</f>
        <v>27000</v>
      </c>
      <c r="EG21">
        <f>VLOOKUP($AR21,[3]Data!$A$11:$I$311,EG$6,0)</f>
        <v>6625.8</v>
      </c>
      <c r="EH21">
        <f>VLOOKUP($AR21,[4]Data!$A$12:$I$285,EH$6,0)</f>
        <v>256129.1</v>
      </c>
      <c r="EI21">
        <f>VLOOKUP($AR21,[4]Data16!$A$12:$I$285,EI$6,0)</f>
        <v>205371.5</v>
      </c>
      <c r="EJ21">
        <f t="shared" si="101"/>
        <v>2.5868985601401794E-2</v>
      </c>
      <c r="EK21">
        <f t="shared" si="102"/>
        <v>1.2471501644580676</v>
      </c>
      <c r="EL21">
        <f>VLOOKUP($AR21,[5]Data!$A$11:$AF$370,EL$6,0)</f>
        <v>7.54</v>
      </c>
      <c r="EM21">
        <f>VLOOKUP($AR21,[5]Data2!$A$11:$AF$370,EM$6,0)</f>
        <v>24.908999999999999</v>
      </c>
      <c r="EN21">
        <f>VLOOKUP($AR21,[5]Data4!$A$11:$AF$370,EN$6,0)</f>
        <v>49.024999999999999</v>
      </c>
      <c r="EO21">
        <f>VLOOKUP($AR21,[6]Data5!$A$11:$AB$303,EO$6,0)</f>
        <v>79.043000000000006</v>
      </c>
      <c r="EP21">
        <f>VLOOKUP($AR21,[6]Data6!$A$11:$AB$303,EP$6,0)</f>
        <v>261.10000000000002</v>
      </c>
      <c r="EQ21">
        <f t="shared" si="103"/>
        <v>9.5391116227875952E-2</v>
      </c>
      <c r="ER21">
        <f t="shared" si="104"/>
        <v>9.5400229797012626E-2</v>
      </c>
      <c r="ES21">
        <f>VLOOKUP($AR21,[7]Data!$A$11:$J$328,ES$6,0)</f>
        <v>35.799999999999997</v>
      </c>
      <c r="ET21">
        <f>VLOOKUP($AR21,[7]Data2!$A$11:$J$328,ET$6,0)</f>
        <v>31</v>
      </c>
      <c r="EU21">
        <f>VLOOKUP($AR21,[7]Data3!$A$11:$J$328,EU$6,0)</f>
        <v>20.2</v>
      </c>
      <c r="EV21">
        <f>VLOOKUP($AR21,[7]Data4!$A$11:$J$328,EV$6,0)</f>
        <v>15.4</v>
      </c>
      <c r="EW21" s="60">
        <f>VLOOKUP($AR21,[7]Data5!$A$11:$J$328,EW$6,0)</f>
        <v>3.6</v>
      </c>
      <c r="EX21" s="67">
        <f>VLOOKUP($AR21,[2]Data3!$A$10:$N$315,EX$6,0)</f>
        <v>25000</v>
      </c>
      <c r="EY21">
        <f>VLOOKUP($AR21,[3]Data!$A$11:$I$311,EY$6,0)</f>
        <v>6145.7</v>
      </c>
      <c r="EZ21">
        <f>VLOOKUP($AR21,[4]Data!$A$12:$I$285,EZ$6,0)</f>
        <v>251946</v>
      </c>
      <c r="FA21">
        <f>VLOOKUP($AR21,[4]Data16!$A$12:$I$285,FA$6,0)</f>
        <v>199573.5</v>
      </c>
      <c r="FB21">
        <f t="shared" si="105"/>
        <v>2.4392925468155875E-2</v>
      </c>
      <c r="FC21">
        <f t="shared" si="106"/>
        <v>3.0794168564463719E-2</v>
      </c>
      <c r="FD21">
        <f>VLOOKUP($AR21,[5]Data!$A$11:$AF$370,FD$6,0)</f>
        <v>5.25</v>
      </c>
      <c r="FE21">
        <f>VLOOKUP($AR21,[5]Data2!$A$11:$AF$370,FE$6,0)</f>
        <v>17.614999999999998</v>
      </c>
      <c r="FF21">
        <f>VLOOKUP($AR21,[5]Data4!$A$11:$AF$370,FF$6,0)</f>
        <v>34.359000000000002</v>
      </c>
      <c r="FG21">
        <f>VLOOKUP($AR21,[6]Data5!$A$11:$AB$303,FG$6,0)</f>
        <v>48.347000000000001</v>
      </c>
      <c r="FH21">
        <f>VLOOKUP($AR21,[6]Data6!$A$11:$AB$303,FH$6,0)</f>
        <v>162.19999999999999</v>
      </c>
      <c r="FI21">
        <f t="shared" si="107"/>
        <v>0.10858998490082114</v>
      </c>
      <c r="FJ21">
        <f t="shared" si="108"/>
        <v>0.10860049321824908</v>
      </c>
      <c r="FK21">
        <f>VLOOKUP($AR21,[7]Data!$A$11:$J$328,FK$6,0)</f>
        <v>36.200000000000003</v>
      </c>
      <c r="FL21">
        <f>VLOOKUP($AR21,[7]Data2!$A$11:$J$328,FL$6,0)</f>
        <v>31.8</v>
      </c>
      <c r="FM21">
        <f>VLOOKUP($AR21,[7]Data3!$A$11:$J$328,FM$6,0)</f>
        <v>20</v>
      </c>
      <c r="FN21">
        <f>VLOOKUP($AR21,[7]Data4!$A$11:$J$328,FN$6,0)</f>
        <v>15.6</v>
      </c>
      <c r="FO21" s="60">
        <f>VLOOKUP($AR21,[7]Data5!$A$11:$J$328,FO$6,0)</f>
        <v>4.0999999999999996</v>
      </c>
    </row>
    <row r="22" spans="1:171" ht="15" customHeight="1">
      <c r="A22">
        <f t="shared" si="109"/>
        <v>7</v>
      </c>
      <c r="B22">
        <v>2</v>
      </c>
      <c r="C22">
        <v>598.368167968325</v>
      </c>
      <c r="D22">
        <v>0.87889035078714794</v>
      </c>
      <c r="E22">
        <v>0.83478967847000796</v>
      </c>
      <c r="F22">
        <v>0.83692886033699299</v>
      </c>
      <c r="G22" s="1">
        <v>3.9247535332490799E-5</v>
      </c>
      <c r="H22">
        <v>1.2915878487955299E-4</v>
      </c>
      <c r="I22">
        <v>0.78642993940551997</v>
      </c>
      <c r="J22">
        <v>0.76862754444149795</v>
      </c>
      <c r="K22">
        <v>0.77361369781469802</v>
      </c>
      <c r="L22" s="1">
        <v>8.4583311936645202E-5</v>
      </c>
      <c r="M22">
        <v>5.0749870617284698E-4</v>
      </c>
      <c r="N22">
        <v>0.21511298282871999</v>
      </c>
      <c r="O22">
        <v>0.21380879137005901</v>
      </c>
      <c r="P22" s="1">
        <v>0.21418086452676599</v>
      </c>
      <c r="Q22" s="1">
        <v>4.4155266658002499E-7</v>
      </c>
      <c r="R22" s="1">
        <v>3.1297534047215201E-6</v>
      </c>
      <c r="S22">
        <v>9.2460411381627999E-2</v>
      </c>
      <c r="T22">
        <v>6.6162134028510497E-2</v>
      </c>
      <c r="U22">
        <v>6.3315162522294702E-2</v>
      </c>
      <c r="V22" s="1">
        <v>1.28742821646472E-5</v>
      </c>
      <c r="W22">
        <v>1.3316195458074601E-4</v>
      </c>
      <c r="X22">
        <v>0.102994994767689</v>
      </c>
      <c r="Y22">
        <v>0.108433375337829</v>
      </c>
      <c r="Z22" s="1">
        <v>0.10688185817930999</v>
      </c>
      <c r="AA22" s="1">
        <v>7.6778389804953702E-6</v>
      </c>
      <c r="AB22" s="1">
        <v>5.4421011373858899E-5</v>
      </c>
      <c r="AC22">
        <v>0.218262779525948</v>
      </c>
      <c r="AD22">
        <v>0.51312323591296505</v>
      </c>
      <c r="AE22">
        <v>0.50970535994555799</v>
      </c>
      <c r="AF22">
        <v>1.25498556489434E-4</v>
      </c>
      <c r="AG22">
        <v>2.6681562829325997E-4</v>
      </c>
      <c r="AH22">
        <v>0.39607210870903198</v>
      </c>
      <c r="AI22">
        <v>0.182030876349977</v>
      </c>
      <c r="AJ22">
        <v>0.147562119669428</v>
      </c>
      <c r="AK22">
        <v>2.6034110454166699E-3</v>
      </c>
      <c r="AL22">
        <v>6.4586986724868298E-3</v>
      </c>
      <c r="AM22">
        <v>0.86187803687559195</v>
      </c>
      <c r="AN22">
        <v>887.34914602834397</v>
      </c>
      <c r="AO22">
        <v>-7.5022654071543498</v>
      </c>
      <c r="AP22">
        <v>0.98768960829377195</v>
      </c>
      <c r="AQ22">
        <v>41</v>
      </c>
      <c r="AR22" t="s">
        <v>575</v>
      </c>
      <c r="AS22" s="70">
        <v>2</v>
      </c>
      <c r="AT22">
        <f t="shared" si="41"/>
        <v>598.368167968325</v>
      </c>
      <c r="AU22">
        <f>VLOOKUP(AR22,[1]Data!$A$12:$J$329,10,0)</f>
        <v>619.6</v>
      </c>
      <c r="AV22">
        <f t="shared" si="42"/>
        <v>1.0354828902475959</v>
      </c>
      <c r="AW22">
        <v>6</v>
      </c>
      <c r="AX22">
        <v>0.8</v>
      </c>
      <c r="AY22">
        <f t="shared" si="43"/>
        <v>0.86187803687559195</v>
      </c>
      <c r="AZ22">
        <v>21</v>
      </c>
      <c r="BA22">
        <v>0.7</v>
      </c>
      <c r="BB22">
        <v>0.85</v>
      </c>
      <c r="BC22">
        <v>2</v>
      </c>
      <c r="BD22">
        <v>2222</v>
      </c>
      <c r="BE22">
        <v>2</v>
      </c>
      <c r="BF22" s="61">
        <f t="shared" si="6"/>
        <v>0.21428571428571433</v>
      </c>
      <c r="BG22" s="62">
        <f t="shared" si="44"/>
        <v>0.87889035078714794</v>
      </c>
      <c r="BH22" s="62">
        <f t="shared" si="45"/>
        <v>0.39607210870903198</v>
      </c>
      <c r="BI22">
        <f t="shared" si="7"/>
        <v>0.9894303718727695</v>
      </c>
      <c r="BJ22">
        <f t="shared" si="8"/>
        <v>6.1878036875591902E-2</v>
      </c>
      <c r="BK22">
        <f t="shared" si="9"/>
        <v>-1.7407635789975506E-3</v>
      </c>
      <c r="BL22">
        <f t="shared" si="46"/>
        <v>28800</v>
      </c>
      <c r="BM22">
        <f t="shared" si="47"/>
        <v>30809.5</v>
      </c>
      <c r="BN22">
        <f t="shared" si="48"/>
        <v>1131463.2</v>
      </c>
      <c r="BO22">
        <f t="shared" si="49"/>
        <v>931726.3</v>
      </c>
      <c r="BP22">
        <f t="shared" si="50"/>
        <v>2.72297852904098E-2</v>
      </c>
      <c r="BQ22">
        <f t="shared" si="51"/>
        <v>3.306711423730338E-2</v>
      </c>
      <c r="BR22">
        <f t="shared" si="52"/>
        <v>74.75</v>
      </c>
      <c r="BS22">
        <f t="shared" si="53"/>
        <v>57.756</v>
      </c>
      <c r="BT22">
        <f t="shared" si="54"/>
        <v>113.56699999999999</v>
      </c>
      <c r="BU22">
        <f t="shared" si="55"/>
        <v>302.29700000000003</v>
      </c>
      <c r="BV22">
        <f t="shared" si="56"/>
        <v>233.6</v>
      </c>
      <c r="BW22">
        <f t="shared" si="57"/>
        <v>0.2472733768446263</v>
      </c>
      <c r="BX22">
        <f t="shared" si="58"/>
        <v>0.24724315068493152</v>
      </c>
      <c r="BY22">
        <f t="shared" si="59"/>
        <v>40.1</v>
      </c>
      <c r="BZ22">
        <f t="shared" si="60"/>
        <v>35.700000000000003</v>
      </c>
      <c r="CA22">
        <f t="shared" si="61"/>
        <v>23.6</v>
      </c>
      <c r="CB22">
        <f t="shared" si="62"/>
        <v>19.3</v>
      </c>
      <c r="CC22">
        <f t="shared" si="63"/>
        <v>5</v>
      </c>
      <c r="CD22">
        <f t="shared" si="64"/>
        <v>1.1707317073170731</v>
      </c>
      <c r="CE22">
        <f t="shared" si="65"/>
        <v>1.1888674512830406</v>
      </c>
      <c r="CF22">
        <f t="shared" si="66"/>
        <v>1.046641683354276</v>
      </c>
      <c r="CG22">
        <f t="shared" si="67"/>
        <v>1.0585274035204557</v>
      </c>
      <c r="CH22">
        <f t="shared" si="68"/>
        <v>1.1358877352113093</v>
      </c>
      <c r="CI22">
        <f t="shared" si="69"/>
        <v>1.1231333712562372</v>
      </c>
      <c r="CJ22">
        <f t="shared" si="70"/>
        <v>1.4596758445616089</v>
      </c>
      <c r="CK22">
        <f t="shared" si="71"/>
        <v>1.4155188471153375</v>
      </c>
      <c r="CL22">
        <f t="shared" si="72"/>
        <v>1.3636440047068994</v>
      </c>
      <c r="CM22">
        <f t="shared" si="73"/>
        <v>1.2488876403101801</v>
      </c>
      <c r="CN22">
        <f t="shared" si="74"/>
        <v>1.210990150336962</v>
      </c>
      <c r="CO22">
        <f t="shared" si="75"/>
        <v>1.1687807593316213</v>
      </c>
      <c r="CP22">
        <f t="shared" si="76"/>
        <v>1.1688937740091978</v>
      </c>
      <c r="CQ22">
        <f t="shared" si="77"/>
        <v>1.0229591836734693</v>
      </c>
      <c r="CR22">
        <f t="shared" si="78"/>
        <v>1.0562130177514795</v>
      </c>
      <c r="CS22">
        <f t="shared" si="79"/>
        <v>1.0442477876106195</v>
      </c>
      <c r="CT22">
        <f t="shared" si="80"/>
        <v>1.1220930232558139</v>
      </c>
      <c r="CU22">
        <f t="shared" si="81"/>
        <v>0.96153846153846145</v>
      </c>
      <c r="CV22" s="67">
        <f>IF(ISERROR(VLOOKUP($AR22,[2]Data3!$A$10:$N$315,CV$6,0)),"",VLOOKUP($AR22,[2]Data3!$A$10:$N$315,CV$6,0))</f>
        <v>28800</v>
      </c>
      <c r="CW22" s="67">
        <f>VLOOKUP($AR22,[3]Data!$A$11:$I$311,CW$6,0)</f>
        <v>30809.5</v>
      </c>
      <c r="CX22" s="67">
        <f>VLOOKUP($AR22,[4]Data!$A$12:$I$285,CX$6,0)</f>
        <v>1131463.2</v>
      </c>
      <c r="CY22" s="67">
        <f>VLOOKUP($AR22,[4]Data16!$A$12:$I$285,CY$6,0)</f>
        <v>931726.3</v>
      </c>
      <c r="CZ22" s="67">
        <f t="shared" si="36"/>
        <v>2.72297852904098E-2</v>
      </c>
      <c r="DA22" s="67">
        <f t="shared" si="37"/>
        <v>3.306711423730338E-2</v>
      </c>
      <c r="DB22" s="67">
        <f>VLOOKUP($AR22,[5]Data!$A$11:$AF$370,DB$6,0)</f>
        <v>74.75</v>
      </c>
      <c r="DC22" s="67">
        <f>VLOOKUP($AR22,[5]Data2!$A$11:$AF$370,DC$6,0)</f>
        <v>57.756</v>
      </c>
      <c r="DD22" s="67">
        <f>VLOOKUP($AR22,[5]Data4!$A$11:$AF$370,DD$6,0)</f>
        <v>113.56699999999999</v>
      </c>
      <c r="DE22" s="67">
        <f>VLOOKUP($AR22,[6]Data5!$A$11:$AB$303,DE$6,0)</f>
        <v>302.29700000000003</v>
      </c>
      <c r="DF22" s="67">
        <f>VLOOKUP($AR22,[6]Data6!$A$11:$AB$303,DF$6,0)</f>
        <v>233.6</v>
      </c>
      <c r="DG22" s="67">
        <f t="shared" si="82"/>
        <v>0.2472733768446263</v>
      </c>
      <c r="DH22" s="67">
        <f t="shared" si="83"/>
        <v>0.24724315068493152</v>
      </c>
      <c r="DI22" s="67">
        <f>VLOOKUP($AR22,[7]Data!$A$11:$J$328,DI$6,0)</f>
        <v>40.1</v>
      </c>
      <c r="DJ22" s="67">
        <f>VLOOKUP($AR22,[7]Data2!$A$11:$J$328,DJ$6,0)</f>
        <v>35.700000000000003</v>
      </c>
      <c r="DK22" s="67">
        <f>VLOOKUP($AR22,[7]Data3!$A$11:$J$328,DK$6,0)</f>
        <v>23.6</v>
      </c>
      <c r="DL22" s="67">
        <f>VLOOKUP($AR22,[7]Data4!$A$11:$J$328,DL$6,0)</f>
        <v>19.3</v>
      </c>
      <c r="DM22" s="67">
        <f>VLOOKUP($AR22,[7]Data5!$A$11:$J$328,DM$6,0)</f>
        <v>5</v>
      </c>
      <c r="DN22" s="67">
        <f t="shared" si="84"/>
        <v>1.1707317073170731</v>
      </c>
      <c r="DO22" s="67">
        <f t="shared" si="85"/>
        <v>1.1888674512830406</v>
      </c>
      <c r="DP22" s="67">
        <f t="shared" si="39"/>
        <v>1.046641683354276</v>
      </c>
      <c r="DQ22" s="67">
        <f t="shared" si="86"/>
        <v>1.0585274035204557</v>
      </c>
      <c r="DR22" s="67">
        <f t="shared" si="87"/>
        <v>1.1358877352113093</v>
      </c>
      <c r="DS22" s="67">
        <f t="shared" si="88"/>
        <v>1.1231333712562372</v>
      </c>
      <c r="DT22" s="67">
        <f t="shared" si="89"/>
        <v>1.4596758445616089</v>
      </c>
      <c r="DU22" s="67">
        <f t="shared" si="90"/>
        <v>1.4155188471153375</v>
      </c>
      <c r="DV22" s="67">
        <f t="shared" si="91"/>
        <v>1.3636440047068994</v>
      </c>
      <c r="DW22" s="67">
        <f t="shared" si="92"/>
        <v>1.2488876403101801</v>
      </c>
      <c r="DX22" s="67">
        <f t="shared" si="93"/>
        <v>1.210990150336962</v>
      </c>
      <c r="DY22" s="67">
        <f t="shared" si="94"/>
        <v>1.1687807593316213</v>
      </c>
      <c r="DZ22" s="67">
        <f t="shared" si="95"/>
        <v>1.1688937740091978</v>
      </c>
      <c r="EA22" s="67">
        <f t="shared" si="96"/>
        <v>1.0229591836734693</v>
      </c>
      <c r="EB22" s="67">
        <f t="shared" si="97"/>
        <v>1.0562130177514795</v>
      </c>
      <c r="EC22" s="67">
        <f t="shared" si="98"/>
        <v>1.0442477876106195</v>
      </c>
      <c r="ED22" s="67">
        <f t="shared" si="99"/>
        <v>1.1220930232558139</v>
      </c>
      <c r="EE22" s="67">
        <f t="shared" si="100"/>
        <v>0.96153846153846145</v>
      </c>
      <c r="EF22" s="67">
        <f>VLOOKUP($AR22,[2]Data3!$A$10:$N$315,EF$6,0)</f>
        <v>26700</v>
      </c>
      <c r="EG22">
        <f>VLOOKUP($AR22,[3]Data!$A$11:$I$311,EG$6,0)</f>
        <v>28045.7</v>
      </c>
      <c r="EH22">
        <f>VLOOKUP($AR22,[4]Data!$A$12:$I$285,EH$6,0)</f>
        <v>1105359.2</v>
      </c>
      <c r="EI22">
        <f>VLOOKUP($AR22,[4]Data16!$A$12:$I$285,EI$6,0)</f>
        <v>905167.1</v>
      </c>
      <c r="EJ22">
        <f t="shared" si="101"/>
        <v>2.5372476205020054E-2</v>
      </c>
      <c r="EK22">
        <f t="shared" si="102"/>
        <v>1.2211659040634597</v>
      </c>
      <c r="EL22">
        <f>VLOOKUP($AR22,[5]Data!$A$11:$AF$370,EL$6,0)</f>
        <v>47.8</v>
      </c>
      <c r="EM22">
        <f>VLOOKUP($AR22,[5]Data2!$A$11:$AF$370,EM$6,0)</f>
        <v>37.531999999999996</v>
      </c>
      <c r="EN22">
        <f>VLOOKUP($AR22,[5]Data4!$A$11:$AF$370,EN$6,0)</f>
        <v>76.837000000000003</v>
      </c>
      <c r="EO22">
        <f>VLOOKUP($AR22,[6]Data5!$A$11:$AB$303,EO$6,0)</f>
        <v>277.15800000000002</v>
      </c>
      <c r="EP22">
        <f>VLOOKUP($AR22,[6]Data6!$A$11:$AB$303,EP$6,0)</f>
        <v>217.6</v>
      </c>
      <c r="EQ22">
        <f t="shared" si="103"/>
        <v>0.17246480346950113</v>
      </c>
      <c r="ER22">
        <f t="shared" si="104"/>
        <v>0.1724816176470588</v>
      </c>
      <c r="ES22">
        <f>VLOOKUP($AR22,[7]Data!$A$11:$J$328,ES$6,0)</f>
        <v>40.5</v>
      </c>
      <c r="ET22">
        <f>VLOOKUP($AR22,[7]Data2!$A$11:$J$328,ET$6,0)</f>
        <v>35.9</v>
      </c>
      <c r="EU22">
        <f>VLOOKUP($AR22,[7]Data3!$A$11:$J$328,EU$6,0)</f>
        <v>23.1</v>
      </c>
      <c r="EV22">
        <f>VLOOKUP($AR22,[7]Data4!$A$11:$J$328,EV$6,0)</f>
        <v>18.5</v>
      </c>
      <c r="EW22" s="60">
        <f>VLOOKUP($AR22,[7]Data5!$A$11:$J$328,EW$6,0)</f>
        <v>4.9000000000000004</v>
      </c>
      <c r="EX22" s="67">
        <f>VLOOKUP($AR22,[2]Data3!$A$10:$N$315,EX$6,0)</f>
        <v>24600</v>
      </c>
      <c r="EY22">
        <f>VLOOKUP($AR22,[3]Data!$A$11:$I$311,EY$6,0)</f>
        <v>25915</v>
      </c>
      <c r="EZ22">
        <f>VLOOKUP($AR22,[4]Data!$A$12:$I$285,EZ$6,0)</f>
        <v>1081041.6000000001</v>
      </c>
      <c r="FA22">
        <f>VLOOKUP($AR22,[4]Data16!$A$12:$I$285,FA$6,0)</f>
        <v>880209.9</v>
      </c>
      <c r="FB22">
        <f t="shared" si="105"/>
        <v>2.3972250466587037E-2</v>
      </c>
      <c r="FC22">
        <f t="shared" si="106"/>
        <v>2.9441841088131363E-2</v>
      </c>
      <c r="FD22">
        <f>VLOOKUP($AR22,[5]Data!$A$11:$AF$370,FD$6,0)</f>
        <v>51.21</v>
      </c>
      <c r="FE22">
        <f>VLOOKUP($AR22,[5]Data2!$A$11:$AF$370,FE$6,0)</f>
        <v>40.802</v>
      </c>
      <c r="FF22">
        <f>VLOOKUP($AR22,[5]Data4!$A$11:$AF$370,FF$6,0)</f>
        <v>83.281999999999996</v>
      </c>
      <c r="FG22">
        <f>VLOOKUP($AR22,[6]Data5!$A$11:$AB$303,FG$6,0)</f>
        <v>242.053</v>
      </c>
      <c r="FH22">
        <f>VLOOKUP($AR22,[6]Data6!$A$11:$AB$303,FH$6,0)</f>
        <v>192.9</v>
      </c>
      <c r="FI22">
        <f t="shared" si="107"/>
        <v>0.21156523571283975</v>
      </c>
      <c r="FJ22">
        <f t="shared" si="108"/>
        <v>0.21151892172109901</v>
      </c>
      <c r="FK22">
        <f>VLOOKUP($AR22,[7]Data!$A$11:$J$328,FK$6,0)</f>
        <v>39.200000000000003</v>
      </c>
      <c r="FL22">
        <f>VLOOKUP($AR22,[7]Data2!$A$11:$J$328,FL$6,0)</f>
        <v>33.799999999999997</v>
      </c>
      <c r="FM22">
        <f>VLOOKUP($AR22,[7]Data3!$A$11:$J$328,FM$6,0)</f>
        <v>22.6</v>
      </c>
      <c r="FN22">
        <f>VLOOKUP($AR22,[7]Data4!$A$11:$J$328,FN$6,0)</f>
        <v>17.2</v>
      </c>
      <c r="FO22" s="60">
        <f>VLOOKUP($AR22,[7]Data5!$A$11:$J$328,FO$6,0)</f>
        <v>5.2</v>
      </c>
    </row>
    <row r="23" spans="1:171" ht="15" customHeight="1">
      <c r="A23">
        <f t="shared" si="109"/>
        <v>8</v>
      </c>
      <c r="B23">
        <v>2</v>
      </c>
      <c r="C23">
        <v>3033.9861569142399</v>
      </c>
      <c r="D23">
        <v>0.93292107703031002</v>
      </c>
      <c r="E23">
        <v>0.93093606871303702</v>
      </c>
      <c r="F23">
        <v>0.92909278342207402</v>
      </c>
      <c r="G23" s="1">
        <v>8.8253150137181696E-5</v>
      </c>
      <c r="H23" s="1">
        <v>3.3418165324855101E-5</v>
      </c>
      <c r="I23">
        <v>0.89219075478174403</v>
      </c>
      <c r="J23">
        <v>0.88747979159324197</v>
      </c>
      <c r="K23">
        <v>0.88602185140258805</v>
      </c>
      <c r="L23">
        <v>1.84127221177077E-4</v>
      </c>
      <c r="M23" s="1">
        <v>8.1294763137581297E-5</v>
      </c>
      <c r="N23">
        <v>0.22161842292209799</v>
      </c>
      <c r="O23">
        <v>0.22136899057446899</v>
      </c>
      <c r="P23" s="1">
        <v>0.22129110597954599</v>
      </c>
      <c r="Q23" s="1">
        <v>8.2921199078426602E-7</v>
      </c>
      <c r="R23" s="1">
        <v>3.6285214346178499E-7</v>
      </c>
      <c r="S23">
        <v>4.07303222485653E-2</v>
      </c>
      <c r="T23">
        <v>4.3456277119795397E-2</v>
      </c>
      <c r="U23">
        <v>4.3070932019485302E-2</v>
      </c>
      <c r="V23" s="1">
        <v>1.9959335131108299E-5</v>
      </c>
      <c r="W23" s="1">
        <v>1.50296904727604E-5</v>
      </c>
      <c r="X23">
        <v>7.5867797476929594E-2</v>
      </c>
      <c r="Y23">
        <v>7.6907911659473999E-2</v>
      </c>
      <c r="Z23" s="1">
        <v>7.7232684579070399E-2</v>
      </c>
      <c r="AA23" s="1">
        <v>1.44185657290869E-5</v>
      </c>
      <c r="AB23" s="1">
        <v>6.3093726798325603E-6</v>
      </c>
      <c r="AC23">
        <v>0.115733792089406</v>
      </c>
      <c r="AD23">
        <v>0.119908524307032</v>
      </c>
      <c r="AE23">
        <v>0.124386890308821</v>
      </c>
      <c r="AF23">
        <v>2.6884348337499601E-4</v>
      </c>
      <c r="AG23">
        <v>1.4843649855341101E-4</v>
      </c>
      <c r="AH23">
        <v>-0.15631828517997901</v>
      </c>
      <c r="AI23">
        <v>-0.16451554329913501</v>
      </c>
      <c r="AJ23">
        <v>-0.15799014644172499</v>
      </c>
      <c r="AK23">
        <v>5.9121997674022797E-3</v>
      </c>
      <c r="AL23">
        <v>2.6249467658335298E-3</v>
      </c>
      <c r="AM23">
        <v>0.93004684995755404</v>
      </c>
      <c r="AN23">
        <v>6656.6145889416302</v>
      </c>
      <c r="AO23">
        <v>-31.637945511673099</v>
      </c>
      <c r="AP23">
        <v>0.98969343502372698</v>
      </c>
      <c r="AQ23">
        <v>43</v>
      </c>
      <c r="AR23" t="s">
        <v>588</v>
      </c>
      <c r="AS23" s="70">
        <v>2</v>
      </c>
      <c r="AT23">
        <f t="shared" si="41"/>
        <v>3033.9861569142399</v>
      </c>
      <c r="AU23">
        <f>VLOOKUP(AR23,[1]Data!$A$12:$J$329,10,0)</f>
        <v>3100.9</v>
      </c>
      <c r="AV23">
        <f t="shared" si="42"/>
        <v>1.0220547621594345</v>
      </c>
      <c r="AW23">
        <v>6</v>
      </c>
      <c r="AX23">
        <v>0.85</v>
      </c>
      <c r="AY23">
        <f t="shared" si="43"/>
        <v>0.93004684995755404</v>
      </c>
      <c r="AZ23">
        <v>20</v>
      </c>
      <c r="BA23">
        <v>0.6</v>
      </c>
      <c r="BB23">
        <v>0.9</v>
      </c>
      <c r="BC23">
        <v>2</v>
      </c>
      <c r="BD23">
        <v>2222</v>
      </c>
      <c r="BE23">
        <v>1</v>
      </c>
      <c r="BF23" s="61">
        <f t="shared" si="6"/>
        <v>0.50000000000000011</v>
      </c>
      <c r="BG23" s="62">
        <f t="shared" si="44"/>
        <v>0.93292107703031002</v>
      </c>
      <c r="BH23" s="62">
        <f t="shared" si="45"/>
        <v>-0.15631828517997901</v>
      </c>
      <c r="BI23">
        <f t="shared" si="7"/>
        <v>0.99190697978213982</v>
      </c>
      <c r="BJ23">
        <f t="shared" si="8"/>
        <v>8.0046849957554067E-2</v>
      </c>
      <c r="BK23">
        <f t="shared" si="9"/>
        <v>-2.2135447584128443E-3</v>
      </c>
      <c r="BL23">
        <f t="shared" si="46"/>
        <v>33900</v>
      </c>
      <c r="BM23">
        <f t="shared" si="47"/>
        <v>175103.2</v>
      </c>
      <c r="BN23">
        <f t="shared" si="48"/>
        <v>5735754.5</v>
      </c>
      <c r="BO23">
        <f t="shared" si="49"/>
        <v>5098335.2</v>
      </c>
      <c r="BP23">
        <f t="shared" si="50"/>
        <v>3.0528363792418245E-2</v>
      </c>
      <c r="BQ23">
        <f t="shared" si="51"/>
        <v>3.4345172125991245E-2</v>
      </c>
      <c r="BR23">
        <f t="shared" si="52"/>
        <v>263.45999999999998</v>
      </c>
      <c r="BS23">
        <f t="shared" si="53"/>
        <v>43.368000000000002</v>
      </c>
      <c r="BT23">
        <f t="shared" si="54"/>
        <v>78.998999999999995</v>
      </c>
      <c r="BU23">
        <f t="shared" si="55"/>
        <v>3649.3539999999998</v>
      </c>
      <c r="BV23">
        <f t="shared" si="56"/>
        <v>600.70000000000005</v>
      </c>
      <c r="BW23">
        <f t="shared" si="57"/>
        <v>7.2193599195912478E-2</v>
      </c>
      <c r="BX23">
        <f t="shared" si="58"/>
        <v>7.2195771599800229E-2</v>
      </c>
      <c r="BY23">
        <f t="shared" si="59"/>
        <v>49.3</v>
      </c>
      <c r="BZ23">
        <f t="shared" si="60"/>
        <v>41.1</v>
      </c>
      <c r="CA23">
        <f t="shared" si="61"/>
        <v>33.200000000000003</v>
      </c>
      <c r="CB23">
        <f t="shared" si="62"/>
        <v>25</v>
      </c>
      <c r="CC23">
        <f t="shared" si="63"/>
        <v>7.5</v>
      </c>
      <c r="CD23">
        <f t="shared" si="64"/>
        <v>1.1375838926174497</v>
      </c>
      <c r="CE23">
        <f t="shared" si="65"/>
        <v>1.175643738787612</v>
      </c>
      <c r="CF23">
        <f t="shared" si="66"/>
        <v>1.067374457778574</v>
      </c>
      <c r="CG23">
        <f t="shared" si="67"/>
        <v>1.0728854183203618</v>
      </c>
      <c r="CH23">
        <f t="shared" si="68"/>
        <v>1.101435143233958</v>
      </c>
      <c r="CI23">
        <f t="shared" si="69"/>
        <v>1.0957775347791769</v>
      </c>
      <c r="CJ23">
        <f t="shared" si="70"/>
        <v>1.0772816486751717</v>
      </c>
      <c r="CK23">
        <f t="shared" si="71"/>
        <v>1.0402494603022308</v>
      </c>
      <c r="CL23">
        <f t="shared" si="72"/>
        <v>1.0121718407666978</v>
      </c>
      <c r="CM23">
        <f t="shared" si="73"/>
        <v>1.1451040958367626</v>
      </c>
      <c r="CN23">
        <f t="shared" si="74"/>
        <v>1.10565065341432</v>
      </c>
      <c r="CO23">
        <f t="shared" si="75"/>
        <v>0.94077180632907342</v>
      </c>
      <c r="CP23">
        <f t="shared" si="76"/>
        <v>0.94084823003529539</v>
      </c>
      <c r="CQ23">
        <f t="shared" si="77"/>
        <v>1.0764192139737991</v>
      </c>
      <c r="CR23">
        <f t="shared" si="78"/>
        <v>1.0565552699228793</v>
      </c>
      <c r="CS23">
        <f t="shared" si="79"/>
        <v>1.0814332247557004</v>
      </c>
      <c r="CT23">
        <f t="shared" si="80"/>
        <v>1.0504201680672269</v>
      </c>
      <c r="CU23">
        <f t="shared" si="81"/>
        <v>0.96153846153846156</v>
      </c>
      <c r="CV23" s="67">
        <f>IF(ISERROR(VLOOKUP($AR23,[2]Data3!$A$10:$N$315,CV$6,0)),"",VLOOKUP($AR23,[2]Data3!$A$10:$N$315,CV$6,0))</f>
        <v>33900</v>
      </c>
      <c r="CW23" s="67">
        <f>VLOOKUP($AR23,[3]Data!$A$11:$I$311,CW$6,0)</f>
        <v>175103.2</v>
      </c>
      <c r="CX23" s="67">
        <f>VLOOKUP($AR23,[4]Data!$A$12:$I$285,CX$6,0)</f>
        <v>5735754.5</v>
      </c>
      <c r="CY23" s="67">
        <f>VLOOKUP($AR23,[4]Data16!$A$12:$I$285,CY$6,0)</f>
        <v>5098335.2</v>
      </c>
      <c r="CZ23" s="67">
        <f t="shared" si="36"/>
        <v>3.0528363792418245E-2</v>
      </c>
      <c r="DA23" s="67">
        <f t="shared" si="37"/>
        <v>3.4345172125991245E-2</v>
      </c>
      <c r="DB23" s="67">
        <f>VLOOKUP($AR23,[5]Data!$A$11:$AF$370,DB$6,0)</f>
        <v>263.45999999999998</v>
      </c>
      <c r="DC23" s="67">
        <f>VLOOKUP($AR23,[5]Data2!$A$11:$AF$370,DC$6,0)</f>
        <v>43.368000000000002</v>
      </c>
      <c r="DD23" s="67">
        <f>VLOOKUP($AR23,[5]Data4!$A$11:$AF$370,DD$6,0)</f>
        <v>78.998999999999995</v>
      </c>
      <c r="DE23" s="67">
        <f>VLOOKUP($AR23,[6]Data5!$A$11:$AB$303,DE$6,0)</f>
        <v>3649.3539999999998</v>
      </c>
      <c r="DF23" s="67">
        <f>VLOOKUP($AR23,[6]Data6!$A$11:$AB$303,DF$6,0)</f>
        <v>600.70000000000005</v>
      </c>
      <c r="DG23" s="67">
        <f t="shared" si="82"/>
        <v>7.2193599195912478E-2</v>
      </c>
      <c r="DH23" s="67">
        <f t="shared" si="83"/>
        <v>7.2195771599800229E-2</v>
      </c>
      <c r="DI23" s="67">
        <f>VLOOKUP($AR23,[7]Data!$A$11:$J$328,DI$6,0)</f>
        <v>49.3</v>
      </c>
      <c r="DJ23" s="67">
        <f>VLOOKUP($AR23,[7]Data2!$A$11:$J$328,DJ$6,0)</f>
        <v>41.1</v>
      </c>
      <c r="DK23" s="67">
        <f>VLOOKUP($AR23,[7]Data3!$A$11:$J$328,DK$6,0)</f>
        <v>33.200000000000003</v>
      </c>
      <c r="DL23" s="67">
        <f>VLOOKUP($AR23,[7]Data4!$A$11:$J$328,DL$6,0)</f>
        <v>25</v>
      </c>
      <c r="DM23" s="67">
        <f>VLOOKUP($AR23,[7]Data5!$A$11:$J$328,DM$6,0)</f>
        <v>7.5</v>
      </c>
      <c r="DN23" s="67">
        <f t="shared" si="84"/>
        <v>1.1375838926174497</v>
      </c>
      <c r="DO23" s="67">
        <f t="shared" si="85"/>
        <v>1.175643738787612</v>
      </c>
      <c r="DP23" s="67">
        <f t="shared" si="39"/>
        <v>1.067374457778574</v>
      </c>
      <c r="DQ23" s="67">
        <f t="shared" si="86"/>
        <v>1.0728854183203618</v>
      </c>
      <c r="DR23" s="67">
        <f t="shared" si="87"/>
        <v>1.101435143233958</v>
      </c>
      <c r="DS23" s="67">
        <f t="shared" si="88"/>
        <v>1.0957775347791769</v>
      </c>
      <c r="DT23" s="67">
        <f t="shared" si="89"/>
        <v>1.0772816486751717</v>
      </c>
      <c r="DU23" s="67">
        <f t="shared" si="90"/>
        <v>1.0402494603022308</v>
      </c>
      <c r="DV23" s="67">
        <f t="shared" si="91"/>
        <v>1.0121718407666978</v>
      </c>
      <c r="DW23" s="67">
        <f t="shared" si="92"/>
        <v>1.1451040958367626</v>
      </c>
      <c r="DX23" s="67">
        <f t="shared" si="93"/>
        <v>1.10565065341432</v>
      </c>
      <c r="DY23" s="67">
        <f t="shared" si="94"/>
        <v>0.94077180632907342</v>
      </c>
      <c r="DZ23" s="67">
        <f t="shared" si="95"/>
        <v>0.94084823003529539</v>
      </c>
      <c r="EA23" s="67">
        <f t="shared" si="96"/>
        <v>1.0764192139737991</v>
      </c>
      <c r="EB23" s="67">
        <f t="shared" si="97"/>
        <v>1.0565552699228793</v>
      </c>
      <c r="EC23" s="67">
        <f t="shared" si="98"/>
        <v>1.0814332247557004</v>
      </c>
      <c r="ED23" s="67">
        <f t="shared" si="99"/>
        <v>1.0504201680672269</v>
      </c>
      <c r="EE23" s="67">
        <f t="shared" si="100"/>
        <v>0.96153846153846156</v>
      </c>
      <c r="EF23" s="67">
        <f>VLOOKUP($AR23,[2]Data3!$A$10:$N$315,EF$6,0)</f>
        <v>32200</v>
      </c>
      <c r="EG23">
        <f>VLOOKUP($AR23,[3]Data!$A$11:$I$311,EG$6,0)</f>
        <v>161911.9</v>
      </c>
      <c r="EH23">
        <f>VLOOKUP($AR23,[4]Data!$A$12:$I$285,EH$6,0)</f>
        <v>5610492.2000000002</v>
      </c>
      <c r="EI23">
        <f>VLOOKUP($AR23,[4]Data16!$A$12:$I$285,EI$6,0)</f>
        <v>4982479.2</v>
      </c>
      <c r="EJ23">
        <f t="shared" si="101"/>
        <v>2.8858769289439524E-2</v>
      </c>
      <c r="EK23">
        <f t="shared" si="102"/>
        <v>1.1260442793218284</v>
      </c>
      <c r="EL23">
        <f>VLOOKUP($AR23,[5]Data!$A$11:$AF$370,EL$6,0)</f>
        <v>255.2</v>
      </c>
      <c r="EM23">
        <f>VLOOKUP($AR23,[5]Data2!$A$11:$AF$370,EM$6,0)</f>
        <v>42.865000000000002</v>
      </c>
      <c r="EN23">
        <f>VLOOKUP($AR23,[5]Data4!$A$11:$AF$370,EN$6,0)</f>
        <v>79.075000000000003</v>
      </c>
      <c r="EO23">
        <f>VLOOKUP($AR23,[6]Data5!$A$11:$AB$303,EO$6,0)</f>
        <v>3594.029</v>
      </c>
      <c r="EP23">
        <f>VLOOKUP($AR23,[6]Data6!$A$11:$AB$303,EP$6,0)</f>
        <v>603.70000000000005</v>
      </c>
      <c r="EQ23">
        <f t="shared" si="103"/>
        <v>7.100666132632763E-2</v>
      </c>
      <c r="ER23">
        <f t="shared" si="104"/>
        <v>7.1003809839324167E-2</v>
      </c>
      <c r="ES23">
        <f>VLOOKUP($AR23,[7]Data!$A$11:$J$328,ES$6,0)</f>
        <v>46.3</v>
      </c>
      <c r="ET23">
        <f>VLOOKUP($AR23,[7]Data2!$A$11:$J$328,ET$6,0)</f>
        <v>38.799999999999997</v>
      </c>
      <c r="EU23">
        <f>VLOOKUP($AR23,[7]Data3!$A$11:$J$328,EU$6,0)</f>
        <v>30.4</v>
      </c>
      <c r="EV23">
        <f>VLOOKUP($AR23,[7]Data4!$A$11:$J$328,EV$6,0)</f>
        <v>22.9</v>
      </c>
      <c r="EW23" s="60">
        <f>VLOOKUP($AR23,[7]Data5!$A$11:$J$328,EW$6,0)</f>
        <v>7.1</v>
      </c>
      <c r="EX23" s="67">
        <f>VLOOKUP($AR23,[2]Data3!$A$10:$N$315,EX$6,0)</f>
        <v>29800</v>
      </c>
      <c r="EY23">
        <f>VLOOKUP($AR23,[3]Data!$A$11:$I$311,EY$6,0)</f>
        <v>148942.39999999999</v>
      </c>
      <c r="EZ23">
        <f>VLOOKUP($AR23,[4]Data!$A$12:$I$285,EZ$6,0)</f>
        <v>5373704.0999999996</v>
      </c>
      <c r="FA23">
        <f>VLOOKUP($AR23,[4]Data16!$A$12:$I$285,FA$6,0)</f>
        <v>4751984.8</v>
      </c>
      <c r="FB23">
        <f t="shared" si="105"/>
        <v>2.7716896432760412E-2</v>
      </c>
      <c r="FC23">
        <f t="shared" si="106"/>
        <v>3.134319789911786E-2</v>
      </c>
      <c r="FD23">
        <f>VLOOKUP($AR23,[5]Data!$A$11:$AF$370,FD$6,0)</f>
        <v>244.56</v>
      </c>
      <c r="FE23">
        <f>VLOOKUP($AR23,[5]Data2!$A$11:$AF$370,FE$6,0)</f>
        <v>41.69</v>
      </c>
      <c r="FF23">
        <f>VLOOKUP($AR23,[5]Data4!$A$11:$AF$370,FF$6,0)</f>
        <v>78.049000000000007</v>
      </c>
      <c r="FG23">
        <f>VLOOKUP($AR23,[6]Data5!$A$11:$AB$303,FG$6,0)</f>
        <v>3186.9189999999999</v>
      </c>
      <c r="FH23">
        <f>VLOOKUP($AR23,[6]Data6!$A$11:$AB$303,FH$6,0)</f>
        <v>543.29999999999995</v>
      </c>
      <c r="FI23">
        <f t="shared" si="107"/>
        <v>7.6738693390073609E-2</v>
      </c>
      <c r="FJ23">
        <f t="shared" si="108"/>
        <v>7.6734769004233386E-2</v>
      </c>
      <c r="FK23">
        <f>VLOOKUP($AR23,[7]Data!$A$11:$J$328,FK$6,0)</f>
        <v>45.8</v>
      </c>
      <c r="FL23">
        <f>VLOOKUP($AR23,[7]Data2!$A$11:$J$328,FL$6,0)</f>
        <v>38.9</v>
      </c>
      <c r="FM23">
        <f>VLOOKUP($AR23,[7]Data3!$A$11:$J$328,FM$6,0)</f>
        <v>30.7</v>
      </c>
      <c r="FN23">
        <f>VLOOKUP($AR23,[7]Data4!$A$11:$J$328,FN$6,0)</f>
        <v>23.8</v>
      </c>
      <c r="FO23" s="60">
        <f>VLOOKUP($AR23,[7]Data5!$A$11:$J$328,FO$6,0)</f>
        <v>7.8</v>
      </c>
    </row>
    <row r="24" spans="1:171" ht="15" customHeight="1">
      <c r="A24">
        <f t="shared" si="109"/>
        <v>9</v>
      </c>
      <c r="B24">
        <v>2</v>
      </c>
      <c r="C24">
        <v>1056.99265032836</v>
      </c>
      <c r="D24">
        <v>0.90000602237121896</v>
      </c>
      <c r="E24">
        <v>0.852159395009225</v>
      </c>
      <c r="F24">
        <v>0.85074301372834304</v>
      </c>
      <c r="G24" s="1">
        <v>1.00869453220441E-5</v>
      </c>
      <c r="H24" s="1">
        <v>1.8179351232005401E-5</v>
      </c>
      <c r="I24">
        <v>0.82769360085912902</v>
      </c>
      <c r="J24">
        <v>0.80703306333432601</v>
      </c>
      <c r="K24">
        <v>0.80218835346774897</v>
      </c>
      <c r="L24" s="1">
        <v>6.11816305859172E-6</v>
      </c>
      <c r="M24" s="1">
        <v>4.8459359819635402E-5</v>
      </c>
      <c r="N24">
        <v>0.217889933381545</v>
      </c>
      <c r="O24">
        <v>0.216540914934826</v>
      </c>
      <c r="P24" s="1">
        <v>0.216212750823916</v>
      </c>
      <c r="Q24" s="1">
        <v>2.78061704316703E-8</v>
      </c>
      <c r="R24" s="1">
        <v>2.31641426907021E-7</v>
      </c>
      <c r="S24">
        <v>7.2312421512089595E-2</v>
      </c>
      <c r="T24">
        <v>4.5126331674899003E-2</v>
      </c>
      <c r="U24" s="1">
        <v>4.8554660260593602E-2</v>
      </c>
      <c r="V24" s="1">
        <v>2.5406196880024599E-6</v>
      </c>
      <c r="W24" s="1">
        <v>9.9994203281318606E-6</v>
      </c>
      <c r="X24">
        <v>9.1415319229696104E-2</v>
      </c>
      <c r="Y24">
        <v>9.7040624978077097E-2</v>
      </c>
      <c r="Z24" s="1">
        <v>9.8409044708735405E-2</v>
      </c>
      <c r="AA24" s="1">
        <v>4.8350132475054895E-7</v>
      </c>
      <c r="AB24" s="1">
        <v>4.0278447207203103E-6</v>
      </c>
      <c r="AC24">
        <v>0.18787994582156101</v>
      </c>
      <c r="AD24">
        <v>0.47851452740436001</v>
      </c>
      <c r="AE24" s="1">
        <v>0.48346232832998298</v>
      </c>
      <c r="AF24" s="1">
        <v>1.9549898729924701E-5</v>
      </c>
      <c r="AG24" s="1">
        <v>6.87475491786882E-5</v>
      </c>
      <c r="AH24">
        <v>0.216750437292556</v>
      </c>
      <c r="AI24">
        <v>-3.2975455810064301E-2</v>
      </c>
      <c r="AJ24">
        <v>2.64823531668652E-4</v>
      </c>
      <c r="AK24">
        <v>9.6459303188317896E-4</v>
      </c>
      <c r="AL24">
        <v>1.0875211083753299E-3</v>
      </c>
      <c r="AM24">
        <v>0.83445911858208499</v>
      </c>
      <c r="AN24">
        <v>2473.5358391028099</v>
      </c>
      <c r="AO24">
        <v>-7.1169308597414496</v>
      </c>
      <c r="AP24">
        <v>0.99180776231697798</v>
      </c>
      <c r="AQ24">
        <v>41</v>
      </c>
      <c r="AR24" t="s">
        <v>583</v>
      </c>
      <c r="AS24" s="70">
        <v>2</v>
      </c>
      <c r="AT24">
        <f t="shared" si="41"/>
        <v>1056.99265032836</v>
      </c>
      <c r="AU24">
        <f>VLOOKUP(AR24,[1]Data!$A$12:$J$329,10,0)</f>
        <v>1074.7</v>
      </c>
      <c r="AV24">
        <f t="shared" si="42"/>
        <v>1.016752575967429</v>
      </c>
      <c r="AW24">
        <v>6</v>
      </c>
      <c r="AX24">
        <f>AY24</f>
        <v>0.83445911858208499</v>
      </c>
      <c r="AY24">
        <f t="shared" si="43"/>
        <v>0.83445911858208499</v>
      </c>
      <c r="AZ24">
        <v>22</v>
      </c>
      <c r="BA24">
        <v>0.75</v>
      </c>
      <c r="BB24">
        <v>0.87</v>
      </c>
      <c r="BC24">
        <v>2</v>
      </c>
      <c r="BD24">
        <v>2222</v>
      </c>
      <c r="BE24">
        <v>1</v>
      </c>
      <c r="BF24" s="61">
        <f t="shared" si="6"/>
        <v>0.16</v>
      </c>
      <c r="BG24" s="62">
        <f t="shared" si="44"/>
        <v>0.90000602237121896</v>
      </c>
      <c r="BH24" s="62">
        <f t="shared" si="45"/>
        <v>0.216750437292556</v>
      </c>
      <c r="BI24">
        <f t="shared" si="7"/>
        <v>0.99180776231697831</v>
      </c>
      <c r="BJ24">
        <f t="shared" si="8"/>
        <v>0</v>
      </c>
      <c r="BK24">
        <f t="shared" si="9"/>
        <v>0</v>
      </c>
      <c r="BL24">
        <f t="shared" si="46"/>
        <v>24600</v>
      </c>
      <c r="BM24">
        <f t="shared" si="47"/>
        <v>50255</v>
      </c>
      <c r="BN24">
        <f t="shared" si="48"/>
        <v>1944483</v>
      </c>
      <c r="BO24">
        <f t="shared" si="49"/>
        <v>1542837.9</v>
      </c>
      <c r="BP24">
        <f t="shared" si="50"/>
        <v>2.5844916103663546E-2</v>
      </c>
      <c r="BQ24">
        <f t="shared" si="51"/>
        <v>3.2573091444020139E-2</v>
      </c>
      <c r="BR24">
        <f t="shared" si="52"/>
        <v>38.89</v>
      </c>
      <c r="BS24">
        <f t="shared" si="53"/>
        <v>15.468</v>
      </c>
      <c r="BT24">
        <f t="shared" si="54"/>
        <v>33.375999999999998</v>
      </c>
      <c r="BU24">
        <f t="shared" si="55"/>
        <v>632.01300000000003</v>
      </c>
      <c r="BV24">
        <f t="shared" si="56"/>
        <v>251.4</v>
      </c>
      <c r="BW24">
        <f t="shared" si="57"/>
        <v>6.1533544404941035E-2</v>
      </c>
      <c r="BX24">
        <f t="shared" si="58"/>
        <v>6.1527446300715986E-2</v>
      </c>
      <c r="BY24">
        <f t="shared" si="59"/>
        <v>37.299999999999997</v>
      </c>
      <c r="BZ24">
        <f t="shared" si="60"/>
        <v>32.9</v>
      </c>
      <c r="CA24">
        <f t="shared" si="61"/>
        <v>20.9</v>
      </c>
      <c r="CB24">
        <f t="shared" si="62"/>
        <v>16.600000000000001</v>
      </c>
      <c r="CC24">
        <f t="shared" si="63"/>
        <v>4.0999999999999996</v>
      </c>
      <c r="CD24">
        <f t="shared" si="64"/>
        <v>1.1549295774647887</v>
      </c>
      <c r="CE24">
        <f t="shared" si="65"/>
        <v>1.147146571343135</v>
      </c>
      <c r="CF24">
        <f t="shared" si="66"/>
        <v>1.0422891689744278</v>
      </c>
      <c r="CG24">
        <f t="shared" si="67"/>
        <v>1.064677941109188</v>
      </c>
      <c r="CH24">
        <f t="shared" si="68"/>
        <v>1.1006029857068198</v>
      </c>
      <c r="CI24">
        <f t="shared" si="69"/>
        <v>1.0774587572914591</v>
      </c>
      <c r="CJ24">
        <f t="shared" si="70"/>
        <v>0.76736385161799525</v>
      </c>
      <c r="CK24">
        <f t="shared" si="71"/>
        <v>0.75778953556731343</v>
      </c>
      <c r="CL24">
        <f t="shared" si="72"/>
        <v>0.74107955680884607</v>
      </c>
      <c r="CM24">
        <f t="shared" si="73"/>
        <v>1.3233768028544148</v>
      </c>
      <c r="CN24">
        <f t="shared" si="74"/>
        <v>1.3066528066528067</v>
      </c>
      <c r="CO24">
        <f t="shared" si="75"/>
        <v>0.57985288087478537</v>
      </c>
      <c r="CP24">
        <f t="shared" si="76"/>
        <v>0.57994712268556525</v>
      </c>
      <c r="CQ24">
        <f t="shared" si="77"/>
        <v>1.0389972144846795</v>
      </c>
      <c r="CR24">
        <f t="shared" si="78"/>
        <v>1.0313479623824451</v>
      </c>
      <c r="CS24">
        <f t="shared" si="79"/>
        <v>1.0663265306122447</v>
      </c>
      <c r="CT24">
        <f t="shared" si="80"/>
        <v>1.0709677419354839</v>
      </c>
      <c r="CU24">
        <f t="shared" si="81"/>
        <v>1</v>
      </c>
      <c r="CV24" s="67">
        <f>IF(ISERROR(VLOOKUP($AR24,[2]Data3!$A$10:$N$315,CV$6,0)),"",VLOOKUP($AR24,[2]Data3!$A$10:$N$315,CV$6,0))</f>
        <v>24600</v>
      </c>
      <c r="CW24" s="67">
        <f>VLOOKUP($AR24,[3]Data!$A$11:$I$311,CW$6,0)</f>
        <v>50255</v>
      </c>
      <c r="CX24" s="67">
        <f>VLOOKUP($AR24,[4]Data!$A$12:$I$285,CX$6,0)</f>
        <v>1944483</v>
      </c>
      <c r="CY24" s="67">
        <f>VLOOKUP($AR24,[4]Data16!$A$12:$I$285,CY$6,0)</f>
        <v>1542837.9</v>
      </c>
      <c r="CZ24" s="67">
        <f t="shared" si="36"/>
        <v>2.5844916103663546E-2</v>
      </c>
      <c r="DA24" s="67">
        <f t="shared" si="37"/>
        <v>3.2573091444020139E-2</v>
      </c>
      <c r="DB24" s="67">
        <f>VLOOKUP($AR24,[5]Data!$A$11:$AF$370,DB$6,0)</f>
        <v>38.89</v>
      </c>
      <c r="DC24" s="67">
        <f>VLOOKUP($AR24,[5]Data2!$A$11:$AF$370,DC$6,0)</f>
        <v>15.468</v>
      </c>
      <c r="DD24" s="67">
        <f>VLOOKUP($AR24,[5]Data4!$A$11:$AF$370,DD$6,0)</f>
        <v>33.375999999999998</v>
      </c>
      <c r="DE24" s="67">
        <f>VLOOKUP($AR24,[6]Data5!$A$11:$AB$303,DE$6,0)</f>
        <v>632.01300000000003</v>
      </c>
      <c r="DF24" s="67">
        <f>VLOOKUP($AR24,[6]Data6!$A$11:$AB$303,DF$6,0)</f>
        <v>251.4</v>
      </c>
      <c r="DG24" s="67">
        <f t="shared" si="82"/>
        <v>6.1533544404941035E-2</v>
      </c>
      <c r="DH24" s="67">
        <f t="shared" si="83"/>
        <v>6.1527446300715986E-2</v>
      </c>
      <c r="DI24" s="67">
        <f>VLOOKUP($AR24,[7]Data!$A$11:$J$328,DI$6,0)</f>
        <v>37.299999999999997</v>
      </c>
      <c r="DJ24" s="67">
        <f>VLOOKUP($AR24,[7]Data2!$A$11:$J$328,DJ$6,0)</f>
        <v>32.9</v>
      </c>
      <c r="DK24" s="67">
        <f>VLOOKUP($AR24,[7]Data3!$A$11:$J$328,DK$6,0)</f>
        <v>20.9</v>
      </c>
      <c r="DL24" s="67">
        <f>VLOOKUP($AR24,[7]Data4!$A$11:$J$328,DL$6,0)</f>
        <v>16.600000000000001</v>
      </c>
      <c r="DM24" s="67">
        <f>VLOOKUP($AR24,[7]Data5!$A$11:$J$328,DM$6,0)</f>
        <v>4.0999999999999996</v>
      </c>
      <c r="DN24" s="67">
        <f t="shared" si="84"/>
        <v>1.1549295774647887</v>
      </c>
      <c r="DO24" s="67">
        <f t="shared" si="85"/>
        <v>1.147146571343135</v>
      </c>
      <c r="DP24" s="67">
        <f t="shared" si="39"/>
        <v>1.0422891689744278</v>
      </c>
      <c r="DQ24" s="67">
        <f t="shared" si="86"/>
        <v>1.064677941109188</v>
      </c>
      <c r="DR24" s="67">
        <f t="shared" si="87"/>
        <v>1.1006029857068198</v>
      </c>
      <c r="DS24" s="67">
        <f t="shared" si="88"/>
        <v>1.0774587572914591</v>
      </c>
      <c r="DT24" s="67">
        <f t="shared" si="89"/>
        <v>0.76736385161799525</v>
      </c>
      <c r="DU24" s="67">
        <f t="shared" si="90"/>
        <v>0.75778953556731343</v>
      </c>
      <c r="DV24" s="67">
        <f t="shared" si="91"/>
        <v>0.74107955680884607</v>
      </c>
      <c r="DW24" s="67">
        <f t="shared" si="92"/>
        <v>1.3233768028544148</v>
      </c>
      <c r="DX24" s="67">
        <f t="shared" si="93"/>
        <v>1.3066528066528067</v>
      </c>
      <c r="DY24" s="67">
        <f t="shared" si="94"/>
        <v>0.57985288087478537</v>
      </c>
      <c r="DZ24" s="67">
        <f t="shared" si="95"/>
        <v>0.57994712268556525</v>
      </c>
      <c r="EA24" s="67">
        <f t="shared" si="96"/>
        <v>1.0389972144846795</v>
      </c>
      <c r="EB24" s="67">
        <f t="shared" si="97"/>
        <v>1.0313479623824451</v>
      </c>
      <c r="EC24" s="67">
        <f t="shared" si="98"/>
        <v>1.0663265306122447</v>
      </c>
      <c r="ED24" s="67">
        <f t="shared" si="99"/>
        <v>1.0709677419354839</v>
      </c>
      <c r="EE24" s="67">
        <f t="shared" si="100"/>
        <v>1</v>
      </c>
      <c r="EF24" s="67">
        <f>VLOOKUP($AR24,[2]Data3!$A$10:$N$315,EF$6,0)</f>
        <v>23000</v>
      </c>
      <c r="EG24">
        <f>VLOOKUP($AR24,[3]Data!$A$11:$I$311,EG$6,0)</f>
        <v>46566.7</v>
      </c>
      <c r="EH24">
        <f>VLOOKUP($AR24,[4]Data!$A$12:$I$285,EH$6,0)</f>
        <v>1905848.1</v>
      </c>
      <c r="EI24">
        <f>VLOOKUP($AR24,[4]Data16!$A$12:$I$285,EI$6,0)</f>
        <v>1498434.8</v>
      </c>
      <c r="EJ24">
        <f t="shared" si="101"/>
        <v>2.4433584187533094E-2</v>
      </c>
      <c r="EK24">
        <f t="shared" si="102"/>
        <v>1.2718925775082106</v>
      </c>
      <c r="EL24">
        <f>VLOOKUP($AR24,[5]Data!$A$11:$AF$370,EL$6,0)</f>
        <v>38.299999999999997</v>
      </c>
      <c r="EM24">
        <f>VLOOKUP($AR24,[5]Data2!$A$11:$AF$370,EM$6,0)</f>
        <v>15.353</v>
      </c>
      <c r="EN24">
        <f>VLOOKUP($AR24,[5]Data4!$A$11:$AF$370,EN$6,0)</f>
        <v>33.5</v>
      </c>
      <c r="EO24">
        <f>VLOOKUP($AR24,[6]Data5!$A$11:$AB$303,EO$6,0)</f>
        <v>537.98400000000004</v>
      </c>
      <c r="EP24">
        <f>VLOOKUP($AR24,[6]Data6!$A$11:$AB$303,EP$6,0)</f>
        <v>215.7</v>
      </c>
      <c r="EQ24">
        <f t="shared" si="103"/>
        <v>7.1191708303592657E-2</v>
      </c>
      <c r="ER24">
        <f t="shared" si="104"/>
        <v>7.1177561427909139E-2</v>
      </c>
      <c r="ES24">
        <f>VLOOKUP($AR24,[7]Data!$A$11:$J$328,ES$6,0)</f>
        <v>36.6</v>
      </c>
      <c r="ET24">
        <f>VLOOKUP($AR24,[7]Data2!$A$11:$J$328,ET$6,0)</f>
        <v>32.5</v>
      </c>
      <c r="EU24">
        <f>VLOOKUP($AR24,[7]Data3!$A$11:$J$328,EU$6,0)</f>
        <v>19.600000000000001</v>
      </c>
      <c r="EV24">
        <f>VLOOKUP($AR24,[7]Data4!$A$11:$J$328,EV$6,0)</f>
        <v>15.5</v>
      </c>
      <c r="EW24" s="60">
        <f>VLOOKUP($AR24,[7]Data5!$A$11:$J$328,EW$6,0)</f>
        <v>4</v>
      </c>
      <c r="EX24" s="67">
        <f>VLOOKUP($AR24,[2]Data3!$A$10:$N$315,EX$6,0)</f>
        <v>21300</v>
      </c>
      <c r="EY24">
        <f>VLOOKUP($AR24,[3]Data!$A$11:$I$311,EY$6,0)</f>
        <v>43808.7</v>
      </c>
      <c r="EZ24">
        <f>VLOOKUP($AR24,[4]Data!$A$12:$I$285,EZ$6,0)</f>
        <v>1865588.8</v>
      </c>
      <c r="FA24">
        <f>VLOOKUP($AR24,[4]Data16!$A$12:$I$285,FA$6,0)</f>
        <v>1449112.3</v>
      </c>
      <c r="FB24">
        <f t="shared" si="105"/>
        <v>2.3482505898405906E-2</v>
      </c>
      <c r="FC24">
        <f t="shared" si="106"/>
        <v>3.0231404426006182E-2</v>
      </c>
      <c r="FD24">
        <f>VLOOKUP($AR24,[5]Data!$A$11:$AF$370,FD$6,0)</f>
        <v>50.68</v>
      </c>
      <c r="FE24">
        <f>VLOOKUP($AR24,[5]Data2!$A$11:$AF$370,FE$6,0)</f>
        <v>20.411999999999999</v>
      </c>
      <c r="FF24">
        <f>VLOOKUP($AR24,[5]Data4!$A$11:$AF$370,FF$6,0)</f>
        <v>45.036999999999999</v>
      </c>
      <c r="FG24">
        <f>VLOOKUP($AR24,[6]Data5!$A$11:$AB$303,FG$6,0)</f>
        <v>477.57600000000002</v>
      </c>
      <c r="FH24">
        <f>VLOOKUP($AR24,[6]Data6!$A$11:$AB$303,FH$6,0)</f>
        <v>192.4</v>
      </c>
      <c r="FI24">
        <f t="shared" si="107"/>
        <v>0.10611923547246929</v>
      </c>
      <c r="FJ24">
        <f t="shared" si="108"/>
        <v>0.10609147609147608</v>
      </c>
      <c r="FK24">
        <f>VLOOKUP($AR24,[7]Data!$A$11:$J$328,FK$6,0)</f>
        <v>35.9</v>
      </c>
      <c r="FL24">
        <f>VLOOKUP($AR24,[7]Data2!$A$11:$J$328,FL$6,0)</f>
        <v>31.9</v>
      </c>
      <c r="FM24">
        <f>VLOOKUP($AR24,[7]Data3!$A$11:$J$328,FM$6,0)</f>
        <v>19.600000000000001</v>
      </c>
      <c r="FN24">
        <f>VLOOKUP($AR24,[7]Data4!$A$11:$J$328,FN$6,0)</f>
        <v>15.5</v>
      </c>
      <c r="FO24" s="60">
        <f>VLOOKUP($AR24,[7]Data5!$A$11:$J$328,FO$6,0)</f>
        <v>4.0999999999999996</v>
      </c>
    </row>
    <row r="25" spans="1:171" ht="15" customHeight="1">
      <c r="A25">
        <f t="shared" si="109"/>
        <v>10</v>
      </c>
      <c r="B25">
        <v>2</v>
      </c>
      <c r="C25">
        <v>821.82750753608195</v>
      </c>
      <c r="D25">
        <v>0.87756969864083101</v>
      </c>
      <c r="E25">
        <v>0.84008146894026703</v>
      </c>
      <c r="F25">
        <v>0.83481638609471298</v>
      </c>
      <c r="G25" s="1">
        <v>7.7360429655592095E-6</v>
      </c>
      <c r="H25" s="1">
        <v>6.2855694667020799E-5</v>
      </c>
      <c r="I25">
        <v>0.79344357594637505</v>
      </c>
      <c r="J25">
        <v>0.78597734014996301</v>
      </c>
      <c r="K25">
        <v>0.77677554175960395</v>
      </c>
      <c r="L25" s="1">
        <v>2.8540875632439401E-5</v>
      </c>
      <c r="M25">
        <v>1.2704394602060999E-4</v>
      </c>
      <c r="N25">
        <v>0.21560865011994201</v>
      </c>
      <c r="O25">
        <v>0.21508065031169901</v>
      </c>
      <c r="P25" s="1">
        <v>0.21441404217148499</v>
      </c>
      <c r="Q25" s="1">
        <v>1.53929418566629E-7</v>
      </c>
      <c r="R25" s="1">
        <v>7.50329146837516E-7</v>
      </c>
      <c r="S25">
        <v>8.4126122694456296E-2</v>
      </c>
      <c r="T25">
        <v>5.4104128790303602E-2</v>
      </c>
      <c r="U25">
        <v>5.8040844335109101E-2</v>
      </c>
      <c r="V25" s="1">
        <v>8.2366977102918704E-6</v>
      </c>
      <c r="W25" s="1">
        <v>1.4148526358974601E-5</v>
      </c>
      <c r="X25">
        <v>0.100928099337628</v>
      </c>
      <c r="Y25">
        <v>0.103129818938774</v>
      </c>
      <c r="Z25" s="1">
        <v>0.105909524888817</v>
      </c>
      <c r="AA25" s="1">
        <v>2.67656698637933E-6</v>
      </c>
      <c r="AB25" s="1">
        <v>1.3046929183807499E-5</v>
      </c>
      <c r="AC25">
        <v>0.22227763897260899</v>
      </c>
      <c r="AD25">
        <v>0.50282554589601103</v>
      </c>
      <c r="AE25" s="1">
        <v>0.51337191448150499</v>
      </c>
      <c r="AF25" s="1">
        <v>2.3087731512294499E-5</v>
      </c>
      <c r="AG25">
        <v>1.9094244670981201E-4</v>
      </c>
      <c r="AH25">
        <v>0.41976809814445998</v>
      </c>
      <c r="AI25">
        <v>0.11805655729337799</v>
      </c>
      <c r="AJ25">
        <v>0.16814181401259501</v>
      </c>
      <c r="AK25">
        <v>1.49233376789473E-3</v>
      </c>
      <c r="AL25">
        <v>6.3639070209695796E-3</v>
      </c>
      <c r="AM25">
        <v>0.89864496094080004</v>
      </c>
      <c r="AN25">
        <v>1191.6037584665901</v>
      </c>
      <c r="AO25">
        <v>-9.7898147377504898</v>
      </c>
      <c r="AP25">
        <v>0.98937017525562498</v>
      </c>
      <c r="AQ25">
        <v>41</v>
      </c>
      <c r="AR25" t="s">
        <v>578</v>
      </c>
      <c r="AS25" s="70">
        <v>2</v>
      </c>
      <c r="AT25">
        <f t="shared" si="41"/>
        <v>821.82750753608195</v>
      </c>
      <c r="AU25">
        <f>VLOOKUP(AR25,[1]Data!$A$12:$J$329,10,0)</f>
        <v>860.5</v>
      </c>
      <c r="AV25">
        <f t="shared" si="42"/>
        <v>1.0470567024214874</v>
      </c>
      <c r="AW25">
        <v>6</v>
      </c>
      <c r="AX25">
        <v>0.8</v>
      </c>
      <c r="AY25">
        <f t="shared" si="43"/>
        <v>0.89864496094080004</v>
      </c>
      <c r="AZ25">
        <v>22</v>
      </c>
      <c r="BA25">
        <v>0.65</v>
      </c>
      <c r="BB25">
        <v>0.85</v>
      </c>
      <c r="BC25">
        <v>2</v>
      </c>
      <c r="BD25">
        <v>2211</v>
      </c>
      <c r="BE25">
        <v>1</v>
      </c>
      <c r="BF25" s="61">
        <f t="shared" si="6"/>
        <v>0.3076923076923076</v>
      </c>
      <c r="BG25" s="62">
        <f t="shared" si="44"/>
        <v>0.87756969864083101</v>
      </c>
      <c r="BH25" s="62">
        <f t="shared" si="45"/>
        <v>0.41976809814445998</v>
      </c>
      <c r="BI25">
        <f t="shared" si="7"/>
        <v>0.98990837692588041</v>
      </c>
      <c r="BJ25">
        <f t="shared" si="8"/>
        <v>9.8644960940799997E-2</v>
      </c>
      <c r="BK25">
        <f t="shared" si="9"/>
        <v>-5.3820167025542265E-4</v>
      </c>
      <c r="BL25">
        <f t="shared" si="46"/>
        <v>21400</v>
      </c>
      <c r="BM25">
        <f t="shared" si="47"/>
        <v>34840.800000000003</v>
      </c>
      <c r="BN25">
        <f t="shared" si="48"/>
        <v>1447127</v>
      </c>
      <c r="BO25">
        <f t="shared" si="49"/>
        <v>1172272.1000000001</v>
      </c>
      <c r="BP25">
        <f t="shared" si="50"/>
        <v>2.4075841304875108E-2</v>
      </c>
      <c r="BQ25">
        <f t="shared" si="51"/>
        <v>2.9720744868021683E-2</v>
      </c>
      <c r="BR25">
        <f t="shared" si="52"/>
        <v>17.63</v>
      </c>
      <c r="BS25">
        <f t="shared" si="53"/>
        <v>8.9440000000000008</v>
      </c>
      <c r="BT25">
        <f t="shared" si="54"/>
        <v>18.818999999999999</v>
      </c>
      <c r="BU25">
        <f t="shared" si="55"/>
        <v>217.85300000000001</v>
      </c>
      <c r="BV25">
        <f t="shared" si="56"/>
        <v>110.5</v>
      </c>
      <c r="BW25">
        <f t="shared" si="57"/>
        <v>8.0926129087044926E-2</v>
      </c>
      <c r="BX25">
        <f t="shared" si="58"/>
        <v>8.0941176470588239E-2</v>
      </c>
      <c r="BY25">
        <f t="shared" si="59"/>
        <v>29.4</v>
      </c>
      <c r="BZ25">
        <f t="shared" si="60"/>
        <v>25.3</v>
      </c>
      <c r="CA25">
        <f t="shared" si="61"/>
        <v>18.2</v>
      </c>
      <c r="CB25">
        <f t="shared" si="62"/>
        <v>14</v>
      </c>
      <c r="CC25">
        <f t="shared" si="63"/>
        <v>3.6</v>
      </c>
      <c r="CD25">
        <f t="shared" si="64"/>
        <v>1.1630434782608696</v>
      </c>
      <c r="CE25">
        <f t="shared" si="65"/>
        <v>1.1963327953850909</v>
      </c>
      <c r="CF25">
        <f t="shared" si="66"/>
        <v>1.0752075481118724</v>
      </c>
      <c r="CG25">
        <f t="shared" si="67"/>
        <v>1.1071853249259671</v>
      </c>
      <c r="CH25">
        <f t="shared" si="68"/>
        <v>1.1126528989551101</v>
      </c>
      <c r="CI25">
        <f t="shared" si="69"/>
        <v>1.0805172074197107</v>
      </c>
      <c r="CJ25">
        <f t="shared" si="70"/>
        <v>0.66528301886792451</v>
      </c>
      <c r="CK25">
        <f t="shared" si="71"/>
        <v>0.63248709426490357</v>
      </c>
      <c r="CL25">
        <f t="shared" si="72"/>
        <v>0.60526823620223846</v>
      </c>
      <c r="CM25">
        <f t="shared" si="73"/>
        <v>1.5731162219734989</v>
      </c>
      <c r="CN25">
        <f t="shared" si="74"/>
        <v>1.4952638700947225</v>
      </c>
      <c r="CO25">
        <f t="shared" si="75"/>
        <v>0.42290773534412895</v>
      </c>
      <c r="CP25">
        <f t="shared" si="76"/>
        <v>0.42299363136811197</v>
      </c>
      <c r="CQ25">
        <f t="shared" si="77"/>
        <v>1.053763440860215</v>
      </c>
      <c r="CR25">
        <f t="shared" si="78"/>
        <v>1.0811965811965814</v>
      </c>
      <c r="CS25">
        <f t="shared" si="79"/>
        <v>1.04</v>
      </c>
      <c r="CT25">
        <f t="shared" si="80"/>
        <v>1.0769230769230769</v>
      </c>
      <c r="CU25">
        <f t="shared" si="81"/>
        <v>1.125</v>
      </c>
      <c r="CV25" s="67">
        <f>IF(ISERROR(VLOOKUP($AR25,[2]Data3!$A$10:$N$315,CV$6,0)),"",VLOOKUP($AR25,[2]Data3!$A$10:$N$315,CV$6,0))</f>
        <v>21400</v>
      </c>
      <c r="CW25" s="67">
        <f>VLOOKUP($AR25,[3]Data!$A$11:$I$311,CW$6,0)</f>
        <v>34840.800000000003</v>
      </c>
      <c r="CX25" s="67">
        <f>VLOOKUP($AR25,[4]Data!$A$12:$I$285,CX$6,0)</f>
        <v>1447127</v>
      </c>
      <c r="CY25" s="67">
        <f>VLOOKUP($AR25,[4]Data16!$A$12:$I$285,CY$6,0)</f>
        <v>1172272.1000000001</v>
      </c>
      <c r="CZ25" s="67">
        <f t="shared" si="36"/>
        <v>2.4075841304875108E-2</v>
      </c>
      <c r="DA25" s="67">
        <f t="shared" si="37"/>
        <v>2.9720744868021683E-2</v>
      </c>
      <c r="DB25" s="67">
        <f>VLOOKUP($AR25,[5]Data!$A$11:$AF$370,DB$6,0)</f>
        <v>17.63</v>
      </c>
      <c r="DC25" s="67">
        <f>VLOOKUP($AR25,[5]Data2!$A$11:$AF$370,DC$6,0)</f>
        <v>8.9440000000000008</v>
      </c>
      <c r="DD25" s="67">
        <f>VLOOKUP($AR25,[5]Data4!$A$11:$AF$370,DD$6,0)</f>
        <v>18.818999999999999</v>
      </c>
      <c r="DE25" s="67">
        <f>VLOOKUP($AR25,[6]Data5!$A$11:$AB$303,DE$6,0)</f>
        <v>217.85300000000001</v>
      </c>
      <c r="DF25" s="67">
        <f>VLOOKUP($AR25,[6]Data6!$A$11:$AB$303,DF$6,0)</f>
        <v>110.5</v>
      </c>
      <c r="DG25" s="67">
        <f t="shared" si="82"/>
        <v>8.0926129087044926E-2</v>
      </c>
      <c r="DH25" s="67">
        <f t="shared" si="83"/>
        <v>8.0941176470588239E-2</v>
      </c>
      <c r="DI25" s="67">
        <f>VLOOKUP($AR25,[7]Data!$A$11:$J$328,DI$6,0)</f>
        <v>29.4</v>
      </c>
      <c r="DJ25" s="67">
        <f>VLOOKUP($AR25,[7]Data2!$A$11:$J$328,DJ$6,0)</f>
        <v>25.3</v>
      </c>
      <c r="DK25" s="67">
        <f>VLOOKUP($AR25,[7]Data3!$A$11:$J$328,DK$6,0)</f>
        <v>18.2</v>
      </c>
      <c r="DL25" s="67">
        <f>VLOOKUP($AR25,[7]Data4!$A$11:$J$328,DL$6,0)</f>
        <v>14</v>
      </c>
      <c r="DM25" s="67">
        <f>VLOOKUP($AR25,[7]Data5!$A$11:$J$328,DM$6,0)</f>
        <v>3.6</v>
      </c>
      <c r="DN25" s="67">
        <f t="shared" si="84"/>
        <v>1.1630434782608696</v>
      </c>
      <c r="DO25" s="67">
        <f t="shared" si="85"/>
        <v>1.1963327953850909</v>
      </c>
      <c r="DP25" s="67">
        <f t="shared" si="39"/>
        <v>1.0752075481118724</v>
      </c>
      <c r="DQ25" s="67">
        <f t="shared" si="86"/>
        <v>1.1071853249259671</v>
      </c>
      <c r="DR25" s="67">
        <f t="shared" si="87"/>
        <v>1.1126528989551101</v>
      </c>
      <c r="DS25" s="67">
        <f t="shared" si="88"/>
        <v>1.0805172074197107</v>
      </c>
      <c r="DT25" s="67">
        <f t="shared" si="89"/>
        <v>0.66528301886792451</v>
      </c>
      <c r="DU25" s="67">
        <f t="shared" si="90"/>
        <v>0.63248709426490357</v>
      </c>
      <c r="DV25" s="67">
        <f t="shared" si="91"/>
        <v>0.60526823620223846</v>
      </c>
      <c r="DW25" s="67">
        <f t="shared" si="92"/>
        <v>1.5731162219734989</v>
      </c>
      <c r="DX25" s="67">
        <f t="shared" si="93"/>
        <v>1.4952638700947225</v>
      </c>
      <c r="DY25" s="67">
        <f t="shared" si="94"/>
        <v>0.42290773534412895</v>
      </c>
      <c r="DZ25" s="67">
        <f t="shared" si="95"/>
        <v>0.42299363136811197</v>
      </c>
      <c r="EA25" s="67">
        <f t="shared" si="96"/>
        <v>1.053763440860215</v>
      </c>
      <c r="EB25" s="67">
        <f t="shared" si="97"/>
        <v>1.0811965811965814</v>
      </c>
      <c r="EC25" s="67">
        <f t="shared" si="98"/>
        <v>1.04</v>
      </c>
      <c r="ED25" s="67">
        <f t="shared" si="99"/>
        <v>1.0769230769230769</v>
      </c>
      <c r="EE25" s="67">
        <f t="shared" si="100"/>
        <v>1.125</v>
      </c>
      <c r="EF25" s="67">
        <f>VLOOKUP($AR25,[2]Data3!$A$10:$N$315,EF$6,0)</f>
        <v>20000</v>
      </c>
      <c r="EG25">
        <f>VLOOKUP($AR25,[3]Data!$A$11:$I$311,EG$6,0)</f>
        <v>31641.8</v>
      </c>
      <c r="EH25">
        <f>VLOOKUP($AR25,[4]Data!$A$12:$I$285,EH$6,0)</f>
        <v>1396835.5</v>
      </c>
      <c r="EI25">
        <f>VLOOKUP($AR25,[4]Data16!$A$12:$I$285,EI$6,0)</f>
        <v>1116571.3999999999</v>
      </c>
      <c r="EJ25">
        <f t="shared" si="101"/>
        <v>2.265248842830813E-2</v>
      </c>
      <c r="EK25">
        <f t="shared" si="102"/>
        <v>1.2510041901485209</v>
      </c>
      <c r="EL25">
        <f>VLOOKUP($AR25,[5]Data!$A$11:$AF$370,EL$6,0)</f>
        <v>20.22</v>
      </c>
      <c r="EM25">
        <f>VLOOKUP($AR25,[5]Data2!$A$11:$AF$370,EM$6,0)</f>
        <v>10.545</v>
      </c>
      <c r="EN25">
        <f>VLOOKUP($AR25,[5]Data4!$A$11:$AF$370,EN$6,0)</f>
        <v>22.751999999999999</v>
      </c>
      <c r="EO25">
        <f>VLOOKUP($AR25,[6]Data5!$A$11:$AB$303,EO$6,0)</f>
        <v>163.81899999999999</v>
      </c>
      <c r="EP25">
        <f>VLOOKUP($AR25,[6]Data6!$A$11:$AB$303,EP$6,0)</f>
        <v>85.4</v>
      </c>
      <c r="EQ25">
        <f t="shared" si="103"/>
        <v>0.12342890629292085</v>
      </c>
      <c r="ER25">
        <f t="shared" si="104"/>
        <v>0.12347775175644027</v>
      </c>
      <c r="ES25">
        <f>VLOOKUP($AR25,[7]Data!$A$11:$J$328,ES$6,0)</f>
        <v>28.5</v>
      </c>
      <c r="ET25">
        <f>VLOOKUP($AR25,[7]Data2!$A$11:$J$328,ET$6,0)</f>
        <v>24.7</v>
      </c>
      <c r="EU25">
        <f>VLOOKUP($AR25,[7]Data3!$A$11:$J$328,EU$6,0)</f>
        <v>16.899999999999999</v>
      </c>
      <c r="EV25">
        <f>VLOOKUP($AR25,[7]Data4!$A$11:$J$328,EV$6,0)</f>
        <v>13.1</v>
      </c>
      <c r="EW25" s="60">
        <f>VLOOKUP($AR25,[7]Data5!$A$11:$J$328,EW$6,0)</f>
        <v>3.4</v>
      </c>
      <c r="EX25" s="67">
        <f>VLOOKUP($AR25,[2]Data3!$A$10:$N$315,EX$6,0)</f>
        <v>18400</v>
      </c>
      <c r="EY25">
        <f>VLOOKUP($AR25,[3]Data!$A$11:$I$311,EY$6,0)</f>
        <v>29123</v>
      </c>
      <c r="EZ25">
        <f>VLOOKUP($AR25,[4]Data!$A$12:$I$285,EZ$6,0)</f>
        <v>1345904.8</v>
      </c>
      <c r="FA25">
        <f>VLOOKUP($AR25,[4]Data16!$A$12:$I$285,FA$6,0)</f>
        <v>1058785.8</v>
      </c>
      <c r="FB25">
        <f t="shared" si="105"/>
        <v>2.1638231767952681E-2</v>
      </c>
      <c r="FC25">
        <f t="shared" si="106"/>
        <v>2.750603568729388E-2</v>
      </c>
      <c r="FD25">
        <f>VLOOKUP($AR25,[5]Data!$A$11:$AF$370,FD$6,0)</f>
        <v>26.5</v>
      </c>
      <c r="FE25">
        <f>VLOOKUP($AR25,[5]Data2!$A$11:$AF$370,FE$6,0)</f>
        <v>14.141</v>
      </c>
      <c r="FF25">
        <f>VLOOKUP($AR25,[5]Data4!$A$11:$AF$370,FF$6,0)</f>
        <v>31.091999999999999</v>
      </c>
      <c r="FG25">
        <f>VLOOKUP($AR25,[6]Data5!$A$11:$AB$303,FG$6,0)</f>
        <v>138.48500000000001</v>
      </c>
      <c r="FH25">
        <f>VLOOKUP($AR25,[6]Data6!$A$11:$AB$303,FH$6,0)</f>
        <v>73.900000000000006</v>
      </c>
      <c r="FI25">
        <f t="shared" si="107"/>
        <v>0.19135646459905403</v>
      </c>
      <c r="FJ25">
        <f t="shared" si="108"/>
        <v>0.19135317997293638</v>
      </c>
      <c r="FK25">
        <f>VLOOKUP($AR25,[7]Data!$A$11:$J$328,FK$6,0)</f>
        <v>27.9</v>
      </c>
      <c r="FL25">
        <f>VLOOKUP($AR25,[7]Data2!$A$11:$J$328,FL$6,0)</f>
        <v>23.4</v>
      </c>
      <c r="FM25">
        <f>VLOOKUP($AR25,[7]Data3!$A$11:$J$328,FM$6,0)</f>
        <v>17.5</v>
      </c>
      <c r="FN25">
        <f>VLOOKUP($AR25,[7]Data4!$A$11:$J$328,FN$6,0)</f>
        <v>13</v>
      </c>
      <c r="FO25" s="60">
        <f>VLOOKUP($AR25,[7]Data5!$A$11:$J$328,FO$6,0)</f>
        <v>3.2</v>
      </c>
    </row>
    <row r="26" spans="1:171" ht="15" customHeight="1">
      <c r="A26">
        <f t="shared" si="109"/>
        <v>11</v>
      </c>
      <c r="B26">
        <v>2</v>
      </c>
      <c r="C26">
        <v>401.04691807248901</v>
      </c>
      <c r="D26">
        <v>0.89322559197408402</v>
      </c>
      <c r="E26">
        <v>0.889598759426389</v>
      </c>
      <c r="F26">
        <v>0.85576401066013696</v>
      </c>
      <c r="G26" s="1">
        <v>3.91179316286218E-5</v>
      </c>
      <c r="H26" s="1">
        <v>3.3351836244288402E-5</v>
      </c>
      <c r="I26">
        <v>0.82372333548017196</v>
      </c>
      <c r="J26">
        <v>0.81639614758742995</v>
      </c>
      <c r="K26">
        <v>0.80977323653939304</v>
      </c>
      <c r="L26" s="1">
        <v>6.7246965025830906E-5</v>
      </c>
      <c r="M26">
        <v>1.3040026810554999E-4</v>
      </c>
      <c r="N26">
        <v>0.217636911405373</v>
      </c>
      <c r="O26">
        <v>0.21716226252632201</v>
      </c>
      <c r="P26" s="1">
        <v>0.216724500429576</v>
      </c>
      <c r="Q26" s="1">
        <v>3.2381247860413098E-7</v>
      </c>
      <c r="R26" s="1">
        <v>6.7149295161590201E-7</v>
      </c>
      <c r="S26">
        <v>6.9502256493912298E-2</v>
      </c>
      <c r="T26">
        <v>7.3202611838959195E-2</v>
      </c>
      <c r="U26">
        <v>4.5990774120743497E-2</v>
      </c>
      <c r="V26" s="1">
        <v>5.8764297779799503E-6</v>
      </c>
      <c r="W26" s="1">
        <v>4.73751319883926E-5</v>
      </c>
      <c r="X26">
        <v>9.2470401894049606E-2</v>
      </c>
      <c r="Y26">
        <v>9.4449652121709401E-2</v>
      </c>
      <c r="Z26" s="1">
        <v>9.6275087233616594E-2</v>
      </c>
      <c r="AA26" s="1">
        <v>5.6305402702104397E-6</v>
      </c>
      <c r="AB26" s="1">
        <v>1.16761037793669E-5</v>
      </c>
      <c r="AC26">
        <v>0.24212684651035499</v>
      </c>
      <c r="AD26">
        <v>0.205725777473593</v>
      </c>
      <c r="AE26">
        <v>0.48156595423502502</v>
      </c>
      <c r="AF26">
        <v>1.14606286282545E-4</v>
      </c>
      <c r="AG26">
        <v>1.16011593410038E-4</v>
      </c>
      <c r="AH26">
        <v>0.58241688676502101</v>
      </c>
      <c r="AI26">
        <v>0.32207782020870102</v>
      </c>
      <c r="AJ26">
        <v>-1.40184903817543E-2</v>
      </c>
      <c r="AK26">
        <v>4.3800558308203699E-3</v>
      </c>
      <c r="AL26">
        <v>3.4809595064202998E-3</v>
      </c>
      <c r="AM26">
        <v>0.91963724702748195</v>
      </c>
      <c r="AN26">
        <v>138.64994081984401</v>
      </c>
      <c r="AO26">
        <v>-3.57284695828336</v>
      </c>
      <c r="AP26">
        <v>0.99073474683871998</v>
      </c>
      <c r="AQ26">
        <v>42</v>
      </c>
      <c r="AR26" t="s">
        <v>585</v>
      </c>
      <c r="AS26" s="70">
        <v>2</v>
      </c>
      <c r="AT26">
        <f t="shared" si="41"/>
        <v>401.04691807248901</v>
      </c>
      <c r="AU26">
        <f>VLOOKUP(AR26,[1]Data!$A$12:$J$329,10,0)</f>
        <v>411.8</v>
      </c>
      <c r="AV26">
        <f t="shared" si="42"/>
        <v>1.0268125285170933</v>
      </c>
      <c r="AW26">
        <v>6</v>
      </c>
      <c r="AX26">
        <v>0.8</v>
      </c>
      <c r="AY26">
        <f t="shared" si="43"/>
        <v>0.91963724702748195</v>
      </c>
      <c r="AZ26">
        <v>20</v>
      </c>
      <c r="BA26">
        <v>0.7</v>
      </c>
      <c r="BB26">
        <v>0.85</v>
      </c>
      <c r="BC26">
        <v>2</v>
      </c>
      <c r="BD26">
        <v>2222</v>
      </c>
      <c r="BE26">
        <v>1</v>
      </c>
      <c r="BF26" s="61">
        <f t="shared" si="6"/>
        <v>0.21428571428571433</v>
      </c>
      <c r="BG26" s="62">
        <f t="shared" si="44"/>
        <v>0.89322559197408402</v>
      </c>
      <c r="BH26" s="62">
        <f t="shared" si="45"/>
        <v>0.58241688676502101</v>
      </c>
      <c r="BI26">
        <f t="shared" si="7"/>
        <v>0.98890483290503162</v>
      </c>
      <c r="BJ26">
        <f t="shared" si="8"/>
        <v>0.11963724702748191</v>
      </c>
      <c r="BK26">
        <f t="shared" si="9"/>
        <v>1.8299139336883652E-3</v>
      </c>
      <c r="BL26">
        <f t="shared" si="46"/>
        <v>17600</v>
      </c>
      <c r="BM26">
        <f t="shared" si="47"/>
        <v>15736.3</v>
      </c>
      <c r="BN26">
        <f t="shared" si="48"/>
        <v>707750.1</v>
      </c>
      <c r="BO26">
        <f t="shared" si="49"/>
        <v>562430.6</v>
      </c>
      <c r="BP26">
        <f t="shared" si="50"/>
        <v>2.2234260369585254E-2</v>
      </c>
      <c r="BQ26">
        <f t="shared" si="51"/>
        <v>2.7979096443187836E-2</v>
      </c>
      <c r="BR26">
        <f t="shared" si="52"/>
        <v>1.5</v>
      </c>
      <c r="BS26">
        <f t="shared" si="53"/>
        <v>1.3859999999999999</v>
      </c>
      <c r="BT26">
        <f t="shared" si="54"/>
        <v>3.1459999999999999</v>
      </c>
      <c r="BU26">
        <f t="shared" si="55"/>
        <v>131.31100000000001</v>
      </c>
      <c r="BV26">
        <f t="shared" si="56"/>
        <v>121.4</v>
      </c>
      <c r="BW26">
        <f t="shared" si="57"/>
        <v>1.1423262331411686E-2</v>
      </c>
      <c r="BX26">
        <f t="shared" si="58"/>
        <v>1.1416803953871497E-2</v>
      </c>
      <c r="BY26">
        <f t="shared" si="59"/>
        <v>29.5</v>
      </c>
      <c r="BZ26">
        <f t="shared" si="60"/>
        <v>25.8</v>
      </c>
      <c r="CA26">
        <f t="shared" si="61"/>
        <v>19</v>
      </c>
      <c r="CB26">
        <f t="shared" si="62"/>
        <v>15.3</v>
      </c>
      <c r="CC26">
        <f t="shared" si="63"/>
        <v>3.6</v>
      </c>
      <c r="CD26">
        <f t="shared" si="64"/>
        <v>1.1655629139072847</v>
      </c>
      <c r="CE26">
        <f t="shared" si="65"/>
        <v>1.1536369367916366</v>
      </c>
      <c r="CF26">
        <f t="shared" si="66"/>
        <v>1.0460122663118032</v>
      </c>
      <c r="CG26">
        <f t="shared" si="67"/>
        <v>1.0706847650266067</v>
      </c>
      <c r="CH26">
        <f t="shared" si="68"/>
        <v>1.1028904477949513</v>
      </c>
      <c r="CI26">
        <f t="shared" si="69"/>
        <v>1.0774758121854555</v>
      </c>
      <c r="CJ26">
        <f t="shared" si="70"/>
        <v>0.27272727272727271</v>
      </c>
      <c r="CK26">
        <f t="shared" si="71"/>
        <v>0.2696498054474708</v>
      </c>
      <c r="CL26">
        <f t="shared" si="72"/>
        <v>0.26157811590587843</v>
      </c>
      <c r="CM26">
        <f t="shared" si="73"/>
        <v>1.1625277770400078</v>
      </c>
      <c r="CN26">
        <f t="shared" si="74"/>
        <v>1.1496212121212122</v>
      </c>
      <c r="CO26">
        <f t="shared" si="75"/>
        <v>0.23459850002180804</v>
      </c>
      <c r="CP26">
        <f t="shared" si="76"/>
        <v>0.23455534971378017</v>
      </c>
      <c r="CQ26">
        <f t="shared" si="77"/>
        <v>1.0649819494584838</v>
      </c>
      <c r="CR26">
        <f t="shared" si="78"/>
        <v>1.0705394190871369</v>
      </c>
      <c r="CS26">
        <f t="shared" si="79"/>
        <v>1.1515151515151516</v>
      </c>
      <c r="CT26">
        <f t="shared" si="80"/>
        <v>1.176923076923077</v>
      </c>
      <c r="CU26">
        <f t="shared" si="81"/>
        <v>1</v>
      </c>
      <c r="CV26" s="67">
        <f>IF(ISERROR(VLOOKUP($AR26,[2]Data3!$A$10:$N$315,CV$6,0)),"",VLOOKUP($AR26,[2]Data3!$A$10:$N$315,CV$6,0))</f>
        <v>17600</v>
      </c>
      <c r="CW26" s="67">
        <f>VLOOKUP($AR26,[3]Data!$A$11:$I$311,CW$6,0)</f>
        <v>15736.3</v>
      </c>
      <c r="CX26" s="67">
        <f>VLOOKUP($AR26,[4]Data!$A$12:$I$285,CX$6,0)</f>
        <v>707750.1</v>
      </c>
      <c r="CY26" s="67">
        <f>VLOOKUP($AR26,[4]Data16!$A$12:$I$285,CY$6,0)</f>
        <v>562430.6</v>
      </c>
      <c r="CZ26" s="67">
        <f t="shared" si="36"/>
        <v>2.2234260369585254E-2</v>
      </c>
      <c r="DA26" s="67">
        <f t="shared" si="37"/>
        <v>2.7979096443187836E-2</v>
      </c>
      <c r="DB26" s="67">
        <f>VLOOKUP($AR26,[5]Data!$A$11:$AF$370,DB$6,0)</f>
        <v>1.5</v>
      </c>
      <c r="DC26" s="67">
        <f>VLOOKUP($AR26,[5]Data2!$A$11:$AF$370,DC$6,0)</f>
        <v>1.3859999999999999</v>
      </c>
      <c r="DD26" s="67">
        <f>VLOOKUP($AR26,[5]Data4!$A$11:$AF$370,DD$6,0)</f>
        <v>3.1459999999999999</v>
      </c>
      <c r="DE26" s="67">
        <f>VLOOKUP($AR26,[6]Data5!$A$11:$AB$303,DE$6,0)</f>
        <v>131.31100000000001</v>
      </c>
      <c r="DF26" s="67">
        <f>VLOOKUP($AR26,[6]Data6!$A$11:$AB$303,DF$6,0)</f>
        <v>121.4</v>
      </c>
      <c r="DG26" s="67">
        <f t="shared" si="82"/>
        <v>1.1423262331411686E-2</v>
      </c>
      <c r="DH26" s="67">
        <f t="shared" si="83"/>
        <v>1.1416803953871497E-2</v>
      </c>
      <c r="DI26" s="67">
        <f>VLOOKUP($AR26,[7]Data!$A$11:$J$328,DI$6,0)</f>
        <v>29.5</v>
      </c>
      <c r="DJ26" s="67">
        <f>VLOOKUP($AR26,[7]Data2!$A$11:$J$328,DJ$6,0)</f>
        <v>25.8</v>
      </c>
      <c r="DK26" s="67">
        <f>VLOOKUP($AR26,[7]Data3!$A$11:$J$328,DK$6,0)</f>
        <v>19</v>
      </c>
      <c r="DL26" s="67">
        <f>VLOOKUP($AR26,[7]Data4!$A$11:$J$328,DL$6,0)</f>
        <v>15.3</v>
      </c>
      <c r="DM26" s="67">
        <f>VLOOKUP($AR26,[7]Data5!$A$11:$J$328,DM$6,0)</f>
        <v>3.6</v>
      </c>
      <c r="DN26" s="67">
        <f t="shared" si="84"/>
        <v>1.1655629139072847</v>
      </c>
      <c r="DO26" s="67">
        <f t="shared" si="85"/>
        <v>1.1536369367916366</v>
      </c>
      <c r="DP26" s="67">
        <f t="shared" si="39"/>
        <v>1.0460122663118032</v>
      </c>
      <c r="DQ26" s="67">
        <f t="shared" si="86"/>
        <v>1.0706847650266067</v>
      </c>
      <c r="DR26" s="67">
        <f t="shared" si="87"/>
        <v>1.1028904477949513</v>
      </c>
      <c r="DS26" s="67">
        <f t="shared" si="88"/>
        <v>1.0774758121854555</v>
      </c>
      <c r="DT26" s="67">
        <f t="shared" si="89"/>
        <v>0.27272727272727271</v>
      </c>
      <c r="DU26" s="67">
        <f t="shared" si="90"/>
        <v>0.2696498054474708</v>
      </c>
      <c r="DV26" s="67">
        <f t="shared" si="91"/>
        <v>0.26157811590587843</v>
      </c>
      <c r="DW26" s="67">
        <f t="shared" si="92"/>
        <v>1.1625277770400078</v>
      </c>
      <c r="DX26" s="67">
        <f t="shared" si="93"/>
        <v>1.1496212121212122</v>
      </c>
      <c r="DY26" s="67">
        <f t="shared" si="94"/>
        <v>0.23459850002180804</v>
      </c>
      <c r="DZ26" s="67">
        <f t="shared" si="95"/>
        <v>0.23455534971378017</v>
      </c>
      <c r="EA26" s="67">
        <f t="shared" si="96"/>
        <v>1.0649819494584838</v>
      </c>
      <c r="EB26" s="67">
        <f t="shared" si="97"/>
        <v>1.0705394190871369</v>
      </c>
      <c r="EC26" s="67">
        <f t="shared" si="98"/>
        <v>1.1515151515151516</v>
      </c>
      <c r="ED26" s="67">
        <f t="shared" si="99"/>
        <v>1.176923076923077</v>
      </c>
      <c r="EE26" s="67">
        <f t="shared" si="100"/>
        <v>1</v>
      </c>
      <c r="EF26" s="67">
        <f>VLOOKUP($AR26,[2]Data3!$A$10:$N$315,EF$6,0)</f>
        <v>16300</v>
      </c>
      <c r="EG26">
        <f>VLOOKUP($AR26,[3]Data!$A$11:$I$311,EG$6,0)</f>
        <v>14493.9</v>
      </c>
      <c r="EH26">
        <f>VLOOKUP($AR26,[4]Data!$A$12:$I$285,EH$6,0)</f>
        <v>691712.6</v>
      </c>
      <c r="EI26">
        <f>VLOOKUP($AR26,[4]Data16!$A$12:$I$285,EI$6,0)</f>
        <v>544203.69999999995</v>
      </c>
      <c r="EJ26">
        <f t="shared" si="101"/>
        <v>2.0953644620612666E-2</v>
      </c>
      <c r="EK26">
        <f t="shared" si="102"/>
        <v>1.2710545701912721</v>
      </c>
      <c r="EL26">
        <f>VLOOKUP($AR26,[5]Data!$A$11:$AF$370,EL$6,0)</f>
        <v>3</v>
      </c>
      <c r="EM26">
        <f>VLOOKUP($AR26,[5]Data2!$A$11:$AF$370,EM$6,0)</f>
        <v>2.7909999999999999</v>
      </c>
      <c r="EN26">
        <f>VLOOKUP($AR26,[5]Data4!$A$11:$AF$370,EN$6,0)</f>
        <v>6.51</v>
      </c>
      <c r="EO26">
        <f>VLOOKUP($AR26,[6]Data5!$A$11:$AB$303,EO$6,0)</f>
        <v>123.401</v>
      </c>
      <c r="EP26">
        <f>VLOOKUP($AR26,[6]Data6!$A$11:$AB$303,EP$6,0)</f>
        <v>114.8</v>
      </c>
      <c r="EQ26">
        <f t="shared" si="103"/>
        <v>2.4310986134634241E-2</v>
      </c>
      <c r="ER26">
        <f t="shared" si="104"/>
        <v>2.4311846689895469E-2</v>
      </c>
      <c r="ES26">
        <f>VLOOKUP($AR26,[7]Data!$A$11:$J$328,ES$6,0)</f>
        <v>28.6</v>
      </c>
      <c r="ET26">
        <f>VLOOKUP($AR26,[7]Data2!$A$11:$J$328,ET$6,0)</f>
        <v>25.2</v>
      </c>
      <c r="EU26">
        <f>VLOOKUP($AR26,[7]Data3!$A$11:$J$328,EU$6,0)</f>
        <v>18</v>
      </c>
      <c r="EV26">
        <f>VLOOKUP($AR26,[7]Data4!$A$11:$J$328,EV$6,0)</f>
        <v>14.7</v>
      </c>
      <c r="EW26" s="60">
        <f>VLOOKUP($AR26,[7]Data5!$A$11:$J$328,EW$6,0)</f>
        <v>3.9</v>
      </c>
      <c r="EX26" s="67">
        <f>VLOOKUP($AR26,[2]Data3!$A$10:$N$315,EX$6,0)</f>
        <v>15100</v>
      </c>
      <c r="EY26">
        <f>VLOOKUP($AR26,[3]Data!$A$11:$I$311,EY$6,0)</f>
        <v>13640.6</v>
      </c>
      <c r="EZ26">
        <f>VLOOKUP($AR26,[4]Data!$A$12:$I$285,EZ$6,0)</f>
        <v>676617.4</v>
      </c>
      <c r="FA26">
        <f>VLOOKUP($AR26,[4]Data16!$A$12:$I$285,FA$6,0)</f>
        <v>525299.9</v>
      </c>
      <c r="FB26">
        <f t="shared" si="105"/>
        <v>2.015998997365424E-2</v>
      </c>
      <c r="FC26">
        <f t="shared" si="106"/>
        <v>2.5967261748955216E-2</v>
      </c>
      <c r="FD26">
        <f>VLOOKUP($AR26,[5]Data!$A$11:$AF$370,FD$6,0)</f>
        <v>5.5</v>
      </c>
      <c r="FE26">
        <f>VLOOKUP($AR26,[5]Data2!$A$11:$AF$370,FE$6,0)</f>
        <v>5.14</v>
      </c>
      <c r="FF26">
        <f>VLOOKUP($AR26,[5]Data4!$A$11:$AF$370,FF$6,0)</f>
        <v>12.026999999999999</v>
      </c>
      <c r="FG26">
        <f>VLOOKUP($AR26,[6]Data5!$A$11:$AB$303,FG$6,0)</f>
        <v>112.953</v>
      </c>
      <c r="FH26">
        <f>VLOOKUP($AR26,[6]Data6!$A$11:$AB$303,FH$6,0)</f>
        <v>105.6</v>
      </c>
      <c r="FI26">
        <f t="shared" si="107"/>
        <v>4.8692819137163244E-2</v>
      </c>
      <c r="FJ26">
        <f t="shared" si="108"/>
        <v>4.8674242424242425E-2</v>
      </c>
      <c r="FK26">
        <f>VLOOKUP($AR26,[7]Data!$A$11:$J$328,FK$6,0)</f>
        <v>27.7</v>
      </c>
      <c r="FL26">
        <f>VLOOKUP($AR26,[7]Data2!$A$11:$J$328,FL$6,0)</f>
        <v>24.1</v>
      </c>
      <c r="FM26">
        <f>VLOOKUP($AR26,[7]Data3!$A$11:$J$328,FM$6,0)</f>
        <v>16.5</v>
      </c>
      <c r="FN26">
        <f>VLOOKUP($AR26,[7]Data4!$A$11:$J$328,FN$6,0)</f>
        <v>13</v>
      </c>
      <c r="FO26" s="60">
        <f>VLOOKUP($AR26,[7]Data5!$A$11:$J$328,FO$6,0)</f>
        <v>3.6</v>
      </c>
    </row>
    <row r="27" spans="1:171" ht="15" customHeight="1">
      <c r="A27">
        <f t="shared" si="109"/>
        <v>12</v>
      </c>
      <c r="B27">
        <v>2</v>
      </c>
      <c r="C27">
        <v>3492.72320848341</v>
      </c>
      <c r="D27">
        <v>0.88521506506196201</v>
      </c>
      <c r="E27">
        <v>0.82213812366204597</v>
      </c>
      <c r="F27" s="1">
        <v>0.82392314934895805</v>
      </c>
      <c r="G27" s="1">
        <v>4.1433189681214196E-6</v>
      </c>
      <c r="H27">
        <v>1.2271954811180101E-4</v>
      </c>
      <c r="I27">
        <v>0.78628589290287598</v>
      </c>
      <c r="J27">
        <v>0.75374654327517498</v>
      </c>
      <c r="K27">
        <v>0.75693179653137099</v>
      </c>
      <c r="L27" s="1">
        <v>3.4348485551843101E-5</v>
      </c>
      <c r="M27">
        <v>6.2854379776628301E-4</v>
      </c>
      <c r="N27">
        <v>0.21510269710839999</v>
      </c>
      <c r="O27">
        <v>0.21266592903322901</v>
      </c>
      <c r="P27" s="1">
        <v>0.21291470846480401</v>
      </c>
      <c r="Q27" s="1">
        <v>2.1747603258489699E-7</v>
      </c>
      <c r="R27" s="1">
        <v>4.6812954553474204E-6</v>
      </c>
      <c r="S27">
        <v>9.8929172159085296E-2</v>
      </c>
      <c r="T27">
        <v>6.8391580386871098E-2</v>
      </c>
      <c r="U27">
        <v>6.6991352817587099E-2</v>
      </c>
      <c r="V27" s="1">
        <v>1.70285818579138E-5</v>
      </c>
      <c r="W27">
        <v>2.0344495411904701E-4</v>
      </c>
      <c r="X27">
        <v>0.103037885450011</v>
      </c>
      <c r="Y27">
        <v>0.11319902556938299</v>
      </c>
      <c r="Z27" s="1">
        <v>0.112161633997811</v>
      </c>
      <c r="AA27" s="1">
        <v>3.7815329555963899E-6</v>
      </c>
      <c r="AB27" s="1">
        <v>8.1399650475825599E-5</v>
      </c>
      <c r="AC27">
        <v>0.185902632010572</v>
      </c>
      <c r="AD27">
        <v>0.53501991885588596</v>
      </c>
      <c r="AE27" s="1">
        <v>0.53408506602278305</v>
      </c>
      <c r="AF27" s="1">
        <v>3.3294405505420898E-6</v>
      </c>
      <c r="AG27">
        <v>1.8181718142588701E-4</v>
      </c>
      <c r="AH27">
        <v>0.205080188857164</v>
      </c>
      <c r="AI27">
        <v>0.31806384865399601</v>
      </c>
      <c r="AJ27">
        <v>0.28440091323614602</v>
      </c>
      <c r="AK27">
        <v>1.1014860438607801E-3</v>
      </c>
      <c r="AL27">
        <v>4.2642396573409598E-3</v>
      </c>
      <c r="AM27">
        <v>0.89101120955322999</v>
      </c>
      <c r="AN27">
        <v>27817.728675658898</v>
      </c>
      <c r="AO27">
        <v>-58.608013677435899</v>
      </c>
      <c r="AP27">
        <v>0.98567875491484103</v>
      </c>
      <c r="AQ27">
        <v>41</v>
      </c>
      <c r="AR27" t="s">
        <v>589</v>
      </c>
      <c r="AS27" s="70">
        <v>2</v>
      </c>
      <c r="AT27">
        <f t="shared" si="41"/>
        <v>3492.72320848341</v>
      </c>
      <c r="AU27">
        <f>VLOOKUP(AR27,[1]Data!$A$12:$J$329,10,0)</f>
        <v>3554.4</v>
      </c>
      <c r="AV27">
        <f t="shared" si="42"/>
        <v>1.0176586542462869</v>
      </c>
      <c r="AW27">
        <v>6</v>
      </c>
      <c r="AX27">
        <v>0.8</v>
      </c>
      <c r="AY27">
        <f t="shared" si="43"/>
        <v>0.89101120955322999</v>
      </c>
      <c r="AZ27">
        <v>21</v>
      </c>
      <c r="BA27">
        <v>0.67</v>
      </c>
      <c r="BB27">
        <v>0.85</v>
      </c>
      <c r="BC27">
        <v>2</v>
      </c>
      <c r="BD27">
        <v>2211</v>
      </c>
      <c r="BE27">
        <v>2</v>
      </c>
      <c r="BF27" s="61">
        <f t="shared" si="6"/>
        <v>0.26865671641791034</v>
      </c>
      <c r="BG27" s="62">
        <f t="shared" si="44"/>
        <v>0.88521506506196201</v>
      </c>
      <c r="BH27" s="62">
        <f t="shared" si="45"/>
        <v>0.205080188857164</v>
      </c>
      <c r="BI27">
        <f t="shared" si="7"/>
        <v>0.9894303718727695</v>
      </c>
      <c r="BJ27">
        <f t="shared" si="8"/>
        <v>9.1011209553229944E-2</v>
      </c>
      <c r="BK27">
        <f t="shared" si="9"/>
        <v>-3.7516169579284719E-3</v>
      </c>
      <c r="BL27">
        <f t="shared" si="46"/>
        <v>30400</v>
      </c>
      <c r="BM27">
        <f t="shared" si="47"/>
        <v>183086.6</v>
      </c>
      <c r="BN27">
        <f t="shared" si="48"/>
        <v>6436401.5</v>
      </c>
      <c r="BO27">
        <f t="shared" si="49"/>
        <v>5518558.2000000002</v>
      </c>
      <c r="BP27">
        <f t="shared" si="50"/>
        <v>2.844549085385677E-2</v>
      </c>
      <c r="BQ27">
        <f t="shared" si="51"/>
        <v>3.3176527883678024E-2</v>
      </c>
      <c r="BR27">
        <f t="shared" si="52"/>
        <v>520.29999999999995</v>
      </c>
      <c r="BS27">
        <f t="shared" si="53"/>
        <v>72.751999999999995</v>
      </c>
      <c r="BT27">
        <f t="shared" si="54"/>
        <v>136.05799999999999</v>
      </c>
      <c r="BU27">
        <f t="shared" si="55"/>
        <v>2961.6590000000001</v>
      </c>
      <c r="BV27">
        <f t="shared" si="56"/>
        <v>414.1</v>
      </c>
      <c r="BW27">
        <f t="shared" si="57"/>
        <v>0.17567856394000791</v>
      </c>
      <c r="BX27">
        <f t="shared" si="58"/>
        <v>0.17568703211784592</v>
      </c>
      <c r="BY27">
        <f t="shared" si="59"/>
        <v>36.799999999999997</v>
      </c>
      <c r="BZ27">
        <f t="shared" si="60"/>
        <v>31.9</v>
      </c>
      <c r="CA27">
        <f t="shared" si="61"/>
        <v>21.8</v>
      </c>
      <c r="CB27">
        <f t="shared" si="62"/>
        <v>16.8</v>
      </c>
      <c r="CC27">
        <f t="shared" si="63"/>
        <v>5</v>
      </c>
      <c r="CD27">
        <f t="shared" si="64"/>
        <v>1.125925925925926</v>
      </c>
      <c r="CE27">
        <f t="shared" si="65"/>
        <v>1.1667891321984083</v>
      </c>
      <c r="CF27">
        <f t="shared" si="66"/>
        <v>1.0576628745233911</v>
      </c>
      <c r="CG27">
        <f t="shared" si="67"/>
        <v>1.0646589695120463</v>
      </c>
      <c r="CH27">
        <f t="shared" si="68"/>
        <v>1.103176787522387</v>
      </c>
      <c r="CI27">
        <f t="shared" si="69"/>
        <v>1.0959275839597447</v>
      </c>
      <c r="CJ27">
        <f t="shared" si="70"/>
        <v>1.0309503051438533</v>
      </c>
      <c r="CK27">
        <f t="shared" si="71"/>
        <v>0.99045648237648554</v>
      </c>
      <c r="CL27">
        <f t="shared" si="72"/>
        <v>0.97643909545647001</v>
      </c>
      <c r="CM27">
        <f t="shared" si="73"/>
        <v>1.1758648385858301</v>
      </c>
      <c r="CN27">
        <f t="shared" si="74"/>
        <v>1.129569012547736</v>
      </c>
      <c r="CO27">
        <f t="shared" si="75"/>
        <v>0.87675919145923253</v>
      </c>
      <c r="CP27">
        <f t="shared" si="76"/>
        <v>0.87684459415411653</v>
      </c>
      <c r="CQ27">
        <f t="shared" si="77"/>
        <v>0.95336787564766834</v>
      </c>
      <c r="CR27">
        <f t="shared" si="78"/>
        <v>0.97553516819571851</v>
      </c>
      <c r="CS27">
        <f t="shared" si="79"/>
        <v>0.94372294372294374</v>
      </c>
      <c r="CT27">
        <f t="shared" si="80"/>
        <v>0.97109826589595372</v>
      </c>
      <c r="CU27">
        <f t="shared" si="81"/>
        <v>1.0638297872340425</v>
      </c>
      <c r="CV27" s="67">
        <f>IF(ISERROR(VLOOKUP($AR27,[2]Data3!$A$10:$N$315,CV$6,0)),"",VLOOKUP($AR27,[2]Data3!$A$10:$N$315,CV$6,0))</f>
        <v>30400</v>
      </c>
      <c r="CW27" s="67">
        <f>VLOOKUP($AR27,[3]Data!$A$11:$I$311,CW$6,0)</f>
        <v>183086.6</v>
      </c>
      <c r="CX27" s="67">
        <f>VLOOKUP($AR27,[4]Data!$A$12:$I$285,CX$6,0)</f>
        <v>6436401.5</v>
      </c>
      <c r="CY27" s="67">
        <f>VLOOKUP($AR27,[4]Data16!$A$12:$I$285,CY$6,0)</f>
        <v>5518558.2000000002</v>
      </c>
      <c r="CZ27" s="67">
        <f t="shared" si="36"/>
        <v>2.844549085385677E-2</v>
      </c>
      <c r="DA27" s="67">
        <f t="shared" si="37"/>
        <v>3.3176527883678024E-2</v>
      </c>
      <c r="DB27" s="67">
        <f>VLOOKUP($AR27,[5]Data!$A$11:$AF$370,DB$6,0)</f>
        <v>520.29999999999995</v>
      </c>
      <c r="DC27" s="67">
        <f>VLOOKUP($AR27,[5]Data2!$A$11:$AF$370,DC$6,0)</f>
        <v>72.751999999999995</v>
      </c>
      <c r="DD27" s="67">
        <f>VLOOKUP($AR27,[5]Data4!$A$11:$AF$370,DD$6,0)</f>
        <v>136.05799999999999</v>
      </c>
      <c r="DE27" s="67">
        <f>VLOOKUP($AR27,[6]Data5!$A$11:$AB$303,DE$6,0)</f>
        <v>2961.6590000000001</v>
      </c>
      <c r="DF27" s="67">
        <f>VLOOKUP($AR27,[6]Data6!$A$11:$AB$303,DF$6,0)</f>
        <v>414.1</v>
      </c>
      <c r="DG27" s="67">
        <f t="shared" si="82"/>
        <v>0.17567856394000791</v>
      </c>
      <c r="DH27" s="67">
        <f t="shared" si="83"/>
        <v>0.17568703211784592</v>
      </c>
      <c r="DI27" s="67">
        <f>VLOOKUP($AR27,[7]Data!$A$11:$J$328,DI$6,0)</f>
        <v>36.799999999999997</v>
      </c>
      <c r="DJ27" s="67">
        <f>VLOOKUP($AR27,[7]Data2!$A$11:$J$328,DJ$6,0)</f>
        <v>31.9</v>
      </c>
      <c r="DK27" s="67">
        <f>VLOOKUP($AR27,[7]Data3!$A$11:$J$328,DK$6,0)</f>
        <v>21.8</v>
      </c>
      <c r="DL27" s="67">
        <f>VLOOKUP($AR27,[7]Data4!$A$11:$J$328,DL$6,0)</f>
        <v>16.8</v>
      </c>
      <c r="DM27" s="67">
        <f>VLOOKUP($AR27,[7]Data5!$A$11:$J$328,DM$6,0)</f>
        <v>5</v>
      </c>
      <c r="DN27" s="67">
        <f t="shared" si="84"/>
        <v>1.125925925925926</v>
      </c>
      <c r="DO27" s="67">
        <f t="shared" si="85"/>
        <v>1.1667891321984083</v>
      </c>
      <c r="DP27" s="67">
        <f t="shared" si="39"/>
        <v>1.0576628745233911</v>
      </c>
      <c r="DQ27" s="67">
        <f t="shared" si="86"/>
        <v>1.0646589695120463</v>
      </c>
      <c r="DR27" s="67">
        <f t="shared" si="87"/>
        <v>1.103176787522387</v>
      </c>
      <c r="DS27" s="67">
        <f t="shared" si="88"/>
        <v>1.0959275839597447</v>
      </c>
      <c r="DT27" s="67">
        <f t="shared" si="89"/>
        <v>1.0309503051438533</v>
      </c>
      <c r="DU27" s="67">
        <f t="shared" si="90"/>
        <v>0.99045648237648554</v>
      </c>
      <c r="DV27" s="67">
        <f t="shared" si="91"/>
        <v>0.97643909545647001</v>
      </c>
      <c r="DW27" s="67">
        <f t="shared" si="92"/>
        <v>1.1758648385858301</v>
      </c>
      <c r="DX27" s="67">
        <f t="shared" si="93"/>
        <v>1.129569012547736</v>
      </c>
      <c r="DY27" s="67">
        <f t="shared" si="94"/>
        <v>0.87675919145923253</v>
      </c>
      <c r="DZ27" s="67">
        <f t="shared" si="95"/>
        <v>0.87684459415411653</v>
      </c>
      <c r="EA27" s="67">
        <f t="shared" si="96"/>
        <v>0.95336787564766834</v>
      </c>
      <c r="EB27" s="67">
        <f t="shared" si="97"/>
        <v>0.97553516819571851</v>
      </c>
      <c r="EC27" s="67">
        <f t="shared" si="98"/>
        <v>0.94372294372294374</v>
      </c>
      <c r="ED27" s="67">
        <f t="shared" si="99"/>
        <v>0.97109826589595372</v>
      </c>
      <c r="EE27" s="67">
        <f t="shared" si="100"/>
        <v>1.0638297872340425</v>
      </c>
      <c r="EF27" s="67">
        <f>VLOOKUP($AR27,[2]Data3!$A$10:$N$315,EF$6,0)</f>
        <v>29000</v>
      </c>
      <c r="EG27">
        <f>VLOOKUP($AR27,[3]Data!$A$11:$I$311,EG$6,0)</f>
        <v>169534.3</v>
      </c>
      <c r="EH27">
        <f>VLOOKUP($AR27,[4]Data!$A$12:$I$285,EH$6,0)</f>
        <v>6300908.2999999998</v>
      </c>
      <c r="EI27">
        <f>VLOOKUP($AR27,[4]Data16!$A$12:$I$285,EI$6,0)</f>
        <v>5387079.0999999996</v>
      </c>
      <c r="EJ27">
        <f t="shared" si="101"/>
        <v>2.6906327140168027E-2</v>
      </c>
      <c r="EK27">
        <f t="shared" si="102"/>
        <v>1.1696335218096203</v>
      </c>
      <c r="EL27">
        <f>VLOOKUP($AR27,[5]Data!$A$11:$AF$370,EL$6,0)</f>
        <v>524.92999999999995</v>
      </c>
      <c r="EM27">
        <f>VLOOKUP($AR27,[5]Data2!$A$11:$AF$370,EM$6,0)</f>
        <v>74.873999999999995</v>
      </c>
      <c r="EN27">
        <f>VLOOKUP($AR27,[5]Data4!$A$11:$AF$370,EN$6,0)</f>
        <v>140.77000000000001</v>
      </c>
      <c r="EO27">
        <f>VLOOKUP($AR27,[6]Data5!$A$11:$AB$303,EO$6,0)</f>
        <v>2750.6419999999998</v>
      </c>
      <c r="EP27">
        <f>VLOOKUP($AR27,[6]Data6!$A$11:$AB$303,EP$6,0)</f>
        <v>392.3</v>
      </c>
      <c r="EQ27">
        <f t="shared" si="103"/>
        <v>0.19083908411200004</v>
      </c>
      <c r="ER27">
        <f t="shared" si="104"/>
        <v>0.19085903645169511</v>
      </c>
      <c r="ES27">
        <f>VLOOKUP($AR27,[7]Data!$A$11:$J$328,ES$6,0)</f>
        <v>37.299999999999997</v>
      </c>
      <c r="ET27">
        <f>VLOOKUP($AR27,[7]Data2!$A$11:$J$328,ET$6,0)</f>
        <v>32.299999999999997</v>
      </c>
      <c r="EU27">
        <f>VLOOKUP($AR27,[7]Data3!$A$11:$J$328,EU$6,0)</f>
        <v>22.1</v>
      </c>
      <c r="EV27">
        <f>VLOOKUP($AR27,[7]Data4!$A$11:$J$328,EV$6,0)</f>
        <v>17.100000000000001</v>
      </c>
      <c r="EW27" s="60">
        <f>VLOOKUP($AR27,[7]Data5!$A$11:$J$328,EW$6,0)</f>
        <v>4.9000000000000004</v>
      </c>
      <c r="EX27" s="67">
        <f>VLOOKUP($AR27,[2]Data3!$A$10:$N$315,EX$6,0)</f>
        <v>27000</v>
      </c>
      <c r="EY27">
        <f>VLOOKUP($AR27,[3]Data!$A$11:$I$311,EY$6,0)</f>
        <v>156914.9</v>
      </c>
      <c r="EZ27">
        <f>VLOOKUP($AR27,[4]Data!$A$12:$I$285,EZ$6,0)</f>
        <v>6085494.4000000004</v>
      </c>
      <c r="FA27">
        <f>VLOOKUP($AR27,[4]Data16!$A$12:$I$285,FA$6,0)</f>
        <v>5183404.5999999996</v>
      </c>
      <c r="FB27">
        <f t="shared" si="105"/>
        <v>2.5785070149764659E-2</v>
      </c>
      <c r="FC27">
        <f t="shared" si="106"/>
        <v>3.027255483779908E-2</v>
      </c>
      <c r="FD27">
        <f>VLOOKUP($AR27,[5]Data!$A$11:$AF$370,FD$6,0)</f>
        <v>504.68</v>
      </c>
      <c r="FE27">
        <f>VLOOKUP($AR27,[5]Data2!$A$11:$AF$370,FE$6,0)</f>
        <v>73.453000000000003</v>
      </c>
      <c r="FF27">
        <f>VLOOKUP($AR27,[5]Data4!$A$11:$AF$370,FF$6,0)</f>
        <v>139.34100000000001</v>
      </c>
      <c r="FG27">
        <f>VLOOKUP($AR27,[6]Data5!$A$11:$AB$303,FG$6,0)</f>
        <v>2518.7069999999999</v>
      </c>
      <c r="FH27">
        <f>VLOOKUP($AR27,[6]Data6!$A$11:$AB$303,FH$6,0)</f>
        <v>366.6</v>
      </c>
      <c r="FI27">
        <f t="shared" si="107"/>
        <v>0.20037265152318234</v>
      </c>
      <c r="FJ27">
        <f t="shared" si="108"/>
        <v>0.20036279323513365</v>
      </c>
      <c r="FK27">
        <f>VLOOKUP($AR27,[7]Data!$A$11:$J$328,FK$6,0)</f>
        <v>38.6</v>
      </c>
      <c r="FL27">
        <f>VLOOKUP($AR27,[7]Data2!$A$11:$J$328,FL$6,0)</f>
        <v>32.700000000000003</v>
      </c>
      <c r="FM27">
        <f>VLOOKUP($AR27,[7]Data3!$A$11:$J$328,FM$6,0)</f>
        <v>23.1</v>
      </c>
      <c r="FN27">
        <f>VLOOKUP($AR27,[7]Data4!$A$11:$J$328,FN$6,0)</f>
        <v>17.3</v>
      </c>
      <c r="FO27" s="60">
        <f>VLOOKUP($AR27,[7]Data5!$A$11:$J$328,FO$6,0)</f>
        <v>4.7</v>
      </c>
    </row>
    <row r="28" spans="1:171" ht="15" customHeight="1">
      <c r="A28">
        <f t="shared" si="109"/>
        <v>13</v>
      </c>
      <c r="B28">
        <v>2</v>
      </c>
      <c r="C28">
        <v>2165.8177254870402</v>
      </c>
      <c r="D28">
        <v>0.86902040785336998</v>
      </c>
      <c r="E28">
        <v>0.82406411198697505</v>
      </c>
      <c r="F28">
        <v>0.82263941693354303</v>
      </c>
      <c r="G28" s="1">
        <v>2.3207675486321202E-5</v>
      </c>
      <c r="H28" s="1">
        <v>9.30503100684286E-5</v>
      </c>
      <c r="I28">
        <v>0.77057292101752695</v>
      </c>
      <c r="J28">
        <v>0.753761623724159</v>
      </c>
      <c r="K28">
        <v>0.75333776161549404</v>
      </c>
      <c r="L28" s="1">
        <v>6.3595454910254299E-5</v>
      </c>
      <c r="M28">
        <v>3.9934558034830197E-4</v>
      </c>
      <c r="N28">
        <v>0.21395459613040699</v>
      </c>
      <c r="O28">
        <v>0.21266711227353799</v>
      </c>
      <c r="P28" s="1">
        <v>0.21263383560260099</v>
      </c>
      <c r="Q28" s="1">
        <v>3.9748436296215201E-7</v>
      </c>
      <c r="R28" s="1">
        <v>2.8913629787799798E-6</v>
      </c>
      <c r="S28">
        <v>9.8447486835842202E-2</v>
      </c>
      <c r="T28">
        <v>7.0302488262816001E-2</v>
      </c>
      <c r="U28">
        <v>6.9301655318049105E-2</v>
      </c>
      <c r="V28" s="1">
        <v>1.2365362873256801E-5</v>
      </c>
      <c r="W28">
        <v>1.1135327414619099E-4</v>
      </c>
      <c r="X28">
        <v>0.10782538042232501</v>
      </c>
      <c r="Y28">
        <v>0.11319409154603501</v>
      </c>
      <c r="Z28" s="1">
        <v>0.11333285276814099</v>
      </c>
      <c r="AA28" s="1">
        <v>6.9115672196606296E-6</v>
      </c>
      <c r="AB28" s="1">
        <v>5.0275813205207101E-5</v>
      </c>
      <c r="AC28">
        <v>0.15845513876621001</v>
      </c>
      <c r="AD28">
        <v>0.52546698950410398</v>
      </c>
      <c r="AE28" s="1">
        <v>0.52896042681548405</v>
      </c>
      <c r="AF28" s="1">
        <v>7.5549749772992598E-5</v>
      </c>
      <c r="AG28">
        <v>1.41069184697751E-4</v>
      </c>
      <c r="AH28">
        <v>4.3083108115456098E-2</v>
      </c>
      <c r="AI28">
        <v>0.25871634943136401</v>
      </c>
      <c r="AJ28">
        <v>0.25563725856490799</v>
      </c>
      <c r="AK28">
        <v>2.8870470479262201E-3</v>
      </c>
      <c r="AL28">
        <v>4.2644647087982804E-3</v>
      </c>
      <c r="AM28">
        <v>0.77173817562892499</v>
      </c>
      <c r="AN28">
        <v>23278.9329035958</v>
      </c>
      <c r="AO28">
        <v>-22.3384171657096</v>
      </c>
      <c r="AP28">
        <v>0.98773723958860105</v>
      </c>
      <c r="AQ28">
        <v>41</v>
      </c>
      <c r="AR28" t="s">
        <v>580</v>
      </c>
      <c r="AS28" s="70">
        <v>2</v>
      </c>
      <c r="AT28">
        <f t="shared" si="41"/>
        <v>2165.8177254870402</v>
      </c>
      <c r="AU28">
        <f>VLOOKUP(AR28,[1]Data!$A$12:$J$329,10,0)</f>
        <v>2215.5</v>
      </c>
      <c r="AV28">
        <f t="shared" si="42"/>
        <v>1.0229392685858583</v>
      </c>
      <c r="AW28">
        <v>6</v>
      </c>
      <c r="AX28">
        <f>AY28</f>
        <v>0.77173817562892499</v>
      </c>
      <c r="AY28">
        <f t="shared" si="43"/>
        <v>0.77173817562892499</v>
      </c>
      <c r="AZ28">
        <v>21</v>
      </c>
      <c r="BA28">
        <v>0.62</v>
      </c>
      <c r="BB28">
        <v>0.85</v>
      </c>
      <c r="BC28">
        <v>2</v>
      </c>
      <c r="BD28">
        <v>2222</v>
      </c>
      <c r="BE28">
        <v>1</v>
      </c>
      <c r="BF28" s="61">
        <f t="shared" si="6"/>
        <v>0.37096774193548382</v>
      </c>
      <c r="BG28" s="62">
        <f t="shared" si="44"/>
        <v>0.86902040785336998</v>
      </c>
      <c r="BH28" s="62">
        <f t="shared" si="45"/>
        <v>4.3083108115456098E-2</v>
      </c>
      <c r="BI28">
        <f t="shared" si="7"/>
        <v>0.98773723958860116</v>
      </c>
      <c r="BJ28">
        <f t="shared" si="8"/>
        <v>0</v>
      </c>
      <c r="BK28">
        <f t="shared" si="9"/>
        <v>0</v>
      </c>
      <c r="BL28">
        <f t="shared" si="46"/>
        <v>24000</v>
      </c>
      <c r="BM28">
        <f t="shared" si="47"/>
        <v>94685.9</v>
      </c>
      <c r="BN28">
        <f t="shared" si="48"/>
        <v>3702854.2</v>
      </c>
      <c r="BO28">
        <f t="shared" si="49"/>
        <v>3121549.3</v>
      </c>
      <c r="BP28">
        <f t="shared" si="50"/>
        <v>2.5571058131319345E-2</v>
      </c>
      <c r="BQ28">
        <f t="shared" si="51"/>
        <v>3.033298240716557E-2</v>
      </c>
      <c r="BR28">
        <f t="shared" si="52"/>
        <v>109.61</v>
      </c>
      <c r="BS28">
        <f t="shared" si="53"/>
        <v>22.827999999999999</v>
      </c>
      <c r="BT28">
        <f t="shared" si="54"/>
        <v>44.857999999999997</v>
      </c>
      <c r="BU28">
        <f t="shared" si="55"/>
        <v>995.37900000000002</v>
      </c>
      <c r="BV28">
        <f t="shared" si="56"/>
        <v>207.3</v>
      </c>
      <c r="BW28">
        <f t="shared" si="57"/>
        <v>0.11011885924858772</v>
      </c>
      <c r="BX28">
        <f t="shared" si="58"/>
        <v>0.11012059816690785</v>
      </c>
      <c r="BY28">
        <f t="shared" si="59"/>
        <v>33.200000000000003</v>
      </c>
      <c r="BZ28">
        <f t="shared" si="60"/>
        <v>28.4</v>
      </c>
      <c r="CA28">
        <f t="shared" si="61"/>
        <v>19.3</v>
      </c>
      <c r="CB28">
        <f t="shared" si="62"/>
        <v>14.5</v>
      </c>
      <c r="CC28">
        <f t="shared" si="63"/>
        <v>3.5</v>
      </c>
      <c r="CD28">
        <f t="shared" si="64"/>
        <v>1.1267605633802817</v>
      </c>
      <c r="CE28">
        <f t="shared" si="65"/>
        <v>1.1665925373777943</v>
      </c>
      <c r="CF28">
        <f t="shared" si="66"/>
        <v>1.0539501703592666</v>
      </c>
      <c r="CG28">
        <f t="shared" si="67"/>
        <v>1.0597356579274173</v>
      </c>
      <c r="CH28">
        <f t="shared" si="68"/>
        <v>1.1068763687187704</v>
      </c>
      <c r="CI28">
        <f t="shared" si="69"/>
        <v>1.1008335226346568</v>
      </c>
      <c r="CJ28">
        <f t="shared" si="70"/>
        <v>0.95304756108164501</v>
      </c>
      <c r="CK28">
        <f t="shared" si="71"/>
        <v>0.90652053053768566</v>
      </c>
      <c r="CL28">
        <f t="shared" si="72"/>
        <v>0.88666192283364953</v>
      </c>
      <c r="CM28">
        <f t="shared" si="73"/>
        <v>1.0486471281696328</v>
      </c>
      <c r="CN28">
        <f t="shared" si="74"/>
        <v>0.99759384023099129</v>
      </c>
      <c r="CO28">
        <f t="shared" si="75"/>
        <v>0.90883533219143731</v>
      </c>
      <c r="CP28">
        <f t="shared" si="76"/>
        <v>0.90870702482262933</v>
      </c>
      <c r="CQ28">
        <f t="shared" si="77"/>
        <v>0.9822485207100593</v>
      </c>
      <c r="CR28">
        <f t="shared" si="78"/>
        <v>0.98954703832752611</v>
      </c>
      <c r="CS28">
        <f t="shared" si="79"/>
        <v>1.0157894736842106</v>
      </c>
      <c r="CT28">
        <f t="shared" si="80"/>
        <v>1.0431654676258992</v>
      </c>
      <c r="CU28">
        <f t="shared" si="81"/>
        <v>0.97222222222222221</v>
      </c>
      <c r="CV28" s="67">
        <f>IF(ISERROR(VLOOKUP($AR28,[2]Data3!$A$10:$N$315,CV$6,0)),"",VLOOKUP($AR28,[2]Data3!$A$10:$N$315,CV$6,0))</f>
        <v>24000</v>
      </c>
      <c r="CW28" s="67">
        <f>VLOOKUP($AR28,[3]Data!$A$11:$I$311,CW$6,0)</f>
        <v>94685.9</v>
      </c>
      <c r="CX28" s="67">
        <f>VLOOKUP($AR28,[4]Data!$A$12:$I$285,CX$6,0)</f>
        <v>3702854.2</v>
      </c>
      <c r="CY28" s="67">
        <f>VLOOKUP($AR28,[4]Data16!$A$12:$I$285,CY$6,0)</f>
        <v>3121549.3</v>
      </c>
      <c r="CZ28" s="67">
        <f t="shared" si="36"/>
        <v>2.5571058131319345E-2</v>
      </c>
      <c r="DA28" s="67">
        <f t="shared" si="37"/>
        <v>3.033298240716557E-2</v>
      </c>
      <c r="DB28" s="67">
        <f>VLOOKUP($AR28,[5]Data!$A$11:$AF$370,DB$6,0)</f>
        <v>109.61</v>
      </c>
      <c r="DC28" s="67">
        <f>VLOOKUP($AR28,[5]Data2!$A$11:$AF$370,DC$6,0)</f>
        <v>22.827999999999999</v>
      </c>
      <c r="DD28" s="67">
        <f>VLOOKUP($AR28,[5]Data4!$A$11:$AF$370,DD$6,0)</f>
        <v>44.857999999999997</v>
      </c>
      <c r="DE28" s="67">
        <f>VLOOKUP($AR28,[6]Data5!$A$11:$AB$303,DE$6,0)</f>
        <v>995.37900000000002</v>
      </c>
      <c r="DF28" s="67">
        <f>VLOOKUP($AR28,[6]Data6!$A$11:$AB$303,DF$6,0)</f>
        <v>207.3</v>
      </c>
      <c r="DG28" s="67">
        <f t="shared" si="82"/>
        <v>0.11011885924858772</v>
      </c>
      <c r="DH28" s="67">
        <f t="shared" si="83"/>
        <v>0.11012059816690785</v>
      </c>
      <c r="DI28" s="67">
        <f>VLOOKUP($AR28,[7]Data!$A$11:$J$328,DI$6,0)</f>
        <v>33.200000000000003</v>
      </c>
      <c r="DJ28" s="67">
        <f>VLOOKUP($AR28,[7]Data2!$A$11:$J$328,DJ$6,0)</f>
        <v>28.4</v>
      </c>
      <c r="DK28" s="67">
        <f>VLOOKUP($AR28,[7]Data3!$A$11:$J$328,DK$6,0)</f>
        <v>19.3</v>
      </c>
      <c r="DL28" s="67">
        <f>VLOOKUP($AR28,[7]Data4!$A$11:$J$328,DL$6,0)</f>
        <v>14.5</v>
      </c>
      <c r="DM28" s="67">
        <f>VLOOKUP($AR28,[7]Data5!$A$11:$J$328,DM$6,0)</f>
        <v>3.5</v>
      </c>
      <c r="DN28" s="67">
        <f t="shared" si="84"/>
        <v>1.1267605633802817</v>
      </c>
      <c r="DO28" s="67">
        <f t="shared" si="85"/>
        <v>1.1665925373777943</v>
      </c>
      <c r="DP28" s="67">
        <f t="shared" si="39"/>
        <v>1.0539501703592666</v>
      </c>
      <c r="DQ28" s="67">
        <f t="shared" si="86"/>
        <v>1.0597356579274173</v>
      </c>
      <c r="DR28" s="67">
        <f t="shared" si="87"/>
        <v>1.1068763687187704</v>
      </c>
      <c r="DS28" s="67">
        <f t="shared" si="88"/>
        <v>1.1008335226346568</v>
      </c>
      <c r="DT28" s="67">
        <f t="shared" si="89"/>
        <v>0.95304756108164501</v>
      </c>
      <c r="DU28" s="67">
        <f t="shared" si="90"/>
        <v>0.90652053053768566</v>
      </c>
      <c r="DV28" s="67">
        <f t="shared" si="91"/>
        <v>0.88666192283364953</v>
      </c>
      <c r="DW28" s="67">
        <f t="shared" si="92"/>
        <v>1.0486471281696328</v>
      </c>
      <c r="DX28" s="67">
        <f t="shared" si="93"/>
        <v>0.99759384023099129</v>
      </c>
      <c r="DY28" s="67">
        <f t="shared" si="94"/>
        <v>0.90883533219143731</v>
      </c>
      <c r="DZ28" s="67">
        <f t="shared" si="95"/>
        <v>0.90870702482262933</v>
      </c>
      <c r="EA28" s="67">
        <f t="shared" si="96"/>
        <v>0.9822485207100593</v>
      </c>
      <c r="EB28" s="67">
        <f t="shared" si="97"/>
        <v>0.98954703832752611</v>
      </c>
      <c r="EC28" s="67">
        <f t="shared" si="98"/>
        <v>1.0157894736842106</v>
      </c>
      <c r="ED28" s="67">
        <f t="shared" si="99"/>
        <v>1.0431654676258992</v>
      </c>
      <c r="EE28" s="67">
        <f t="shared" si="100"/>
        <v>0.97222222222222221</v>
      </c>
      <c r="EF28" s="67">
        <f>VLOOKUP($AR28,[2]Data3!$A$10:$N$315,EF$6,0)</f>
        <v>22900</v>
      </c>
      <c r="EG28">
        <f>VLOOKUP($AR28,[3]Data!$A$11:$I$311,EG$6,0)</f>
        <v>87852.1</v>
      </c>
      <c r="EH28">
        <f>VLOOKUP($AR28,[4]Data!$A$12:$I$285,EH$6,0)</f>
        <v>3634055.9</v>
      </c>
      <c r="EI28">
        <f>VLOOKUP($AR28,[4]Data16!$A$12:$I$285,EI$6,0)</f>
        <v>3058000.4</v>
      </c>
      <c r="EJ28">
        <f t="shared" si="101"/>
        <v>2.4174669410011004E-2</v>
      </c>
      <c r="EK28">
        <f t="shared" si="102"/>
        <v>1.1883765286623247</v>
      </c>
      <c r="EL28">
        <f>VLOOKUP($AR28,[5]Data!$A$11:$AF$370,EL$6,0)</f>
        <v>89.87</v>
      </c>
      <c r="EM28">
        <f>VLOOKUP($AR28,[5]Data2!$A$11:$AF$370,EM$6,0)</f>
        <v>19.199000000000002</v>
      </c>
      <c r="EN28">
        <f>VLOOKUP($AR28,[5]Data4!$A$11:$AF$370,EN$6,0)</f>
        <v>38.055999999999997</v>
      </c>
      <c r="EO28">
        <f>VLOOKUP($AR28,[6]Data5!$A$11:$AB$303,EO$6,0)</f>
        <v>960.75400000000002</v>
      </c>
      <c r="EP28">
        <f>VLOOKUP($AR28,[6]Data6!$A$11:$AB$303,EP$6,0)</f>
        <v>205.2</v>
      </c>
      <c r="EQ28">
        <f t="shared" si="103"/>
        <v>9.3541114582921331E-2</v>
      </c>
      <c r="ER28">
        <f t="shared" si="104"/>
        <v>9.3562378167641333E-2</v>
      </c>
      <c r="ES28">
        <f>VLOOKUP($AR28,[7]Data!$A$11:$J$328,ES$6,0)</f>
        <v>34</v>
      </c>
      <c r="ET28">
        <f>VLOOKUP($AR28,[7]Data2!$A$11:$J$328,ET$6,0)</f>
        <v>28.8</v>
      </c>
      <c r="EU28">
        <f>VLOOKUP($AR28,[7]Data3!$A$11:$J$328,EU$6,0)</f>
        <v>20.100000000000001</v>
      </c>
      <c r="EV28">
        <f>VLOOKUP($AR28,[7]Data4!$A$11:$J$328,EV$6,0)</f>
        <v>14.9</v>
      </c>
      <c r="EW28" s="60">
        <f>VLOOKUP($AR28,[7]Data5!$A$11:$J$328,EW$6,0)</f>
        <v>3.6</v>
      </c>
      <c r="EX28" s="67">
        <f>VLOOKUP($AR28,[2]Data3!$A$10:$N$315,EX$6,0)</f>
        <v>21300</v>
      </c>
      <c r="EY28">
        <f>VLOOKUP($AR28,[3]Data!$A$11:$I$311,EY$6,0)</f>
        <v>81164.5</v>
      </c>
      <c r="EZ28">
        <f>VLOOKUP($AR28,[4]Data!$A$12:$I$285,EZ$6,0)</f>
        <v>3513310.5</v>
      </c>
      <c r="FA28">
        <f>VLOOKUP($AR28,[4]Data16!$A$12:$I$285,FA$6,0)</f>
        <v>2945592.4</v>
      </c>
      <c r="FB28">
        <f t="shared" si="105"/>
        <v>2.3102000235959787E-2</v>
      </c>
      <c r="FC28">
        <f t="shared" si="106"/>
        <v>2.7554559144028212E-2</v>
      </c>
      <c r="FD28">
        <f>VLOOKUP($AR28,[5]Data!$A$11:$AF$370,FD$6,0)</f>
        <v>115.01</v>
      </c>
      <c r="FE28">
        <f>VLOOKUP($AR28,[5]Data2!$A$11:$AF$370,FE$6,0)</f>
        <v>25.181999999999999</v>
      </c>
      <c r="FF28">
        <f>VLOOKUP($AR28,[5]Data4!$A$11:$AF$370,FF$6,0)</f>
        <v>50.591999999999999</v>
      </c>
      <c r="FG28">
        <f>VLOOKUP($AR28,[6]Data5!$A$11:$AB$303,FG$6,0)</f>
        <v>949.20299999999997</v>
      </c>
      <c r="FH28">
        <f>VLOOKUP($AR28,[6]Data6!$A$11:$AB$303,FH$6,0)</f>
        <v>207.8</v>
      </c>
      <c r="FI28">
        <f t="shared" si="107"/>
        <v>0.12116480879221832</v>
      </c>
      <c r="FJ28">
        <f t="shared" si="108"/>
        <v>0.12118383060635225</v>
      </c>
      <c r="FK28">
        <f>VLOOKUP($AR28,[7]Data!$A$11:$J$328,FK$6,0)</f>
        <v>33.799999999999997</v>
      </c>
      <c r="FL28">
        <f>VLOOKUP($AR28,[7]Data2!$A$11:$J$328,FL$6,0)</f>
        <v>28.7</v>
      </c>
      <c r="FM28">
        <f>VLOOKUP($AR28,[7]Data3!$A$11:$J$328,FM$6,0)</f>
        <v>19</v>
      </c>
      <c r="FN28">
        <f>VLOOKUP($AR28,[7]Data4!$A$11:$J$328,FN$6,0)</f>
        <v>13.9</v>
      </c>
      <c r="FO28" s="60">
        <f>VLOOKUP($AR28,[7]Data5!$A$11:$J$328,FO$6,0)</f>
        <v>3.6</v>
      </c>
    </row>
    <row r="29" spans="1:171" ht="15" customHeight="1">
      <c r="A29">
        <f t="shared" si="109"/>
        <v>14</v>
      </c>
      <c r="B29">
        <v>2</v>
      </c>
      <c r="C29">
        <v>492.072577396523</v>
      </c>
      <c r="D29">
        <v>0.88083735704856403</v>
      </c>
      <c r="E29">
        <v>0.82118251792742403</v>
      </c>
      <c r="F29">
        <v>0.82893334639878302</v>
      </c>
      <c r="G29" s="1">
        <v>3.52998309102234E-5</v>
      </c>
      <c r="H29" s="1">
        <v>8.7102470893816894E-5</v>
      </c>
      <c r="I29">
        <v>0.78674015261575603</v>
      </c>
      <c r="J29">
        <v>0.75965553477431202</v>
      </c>
      <c r="K29">
        <v>0.77505449180867803</v>
      </c>
      <c r="L29" s="1">
        <v>9.3898310159782394E-5</v>
      </c>
      <c r="M29">
        <v>2.4552111020994399E-4</v>
      </c>
      <c r="N29">
        <v>0.215135119238335</v>
      </c>
      <c r="O29">
        <v>0.21312563283543501</v>
      </c>
      <c r="P29" s="1">
        <v>0.214287383596592</v>
      </c>
      <c r="Q29" s="1">
        <v>5.20852810485952E-7</v>
      </c>
      <c r="R29" s="1">
        <v>1.47545979744019E-6</v>
      </c>
      <c r="S29">
        <v>9.4097204432807502E-2</v>
      </c>
      <c r="T29">
        <v>6.1526983153111697E-2</v>
      </c>
      <c r="U29">
        <v>5.3878854590105801E-2</v>
      </c>
      <c r="V29" s="1">
        <v>1.96248974427343E-5</v>
      </c>
      <c r="W29" s="1">
        <v>5.3705066786105402E-5</v>
      </c>
      <c r="X29">
        <v>0.102902687599795</v>
      </c>
      <c r="Y29">
        <v>0.111282095191304</v>
      </c>
      <c r="Z29" s="1">
        <v>0.10643768164691</v>
      </c>
      <c r="AA29" s="1">
        <v>9.0567316520212792E-6</v>
      </c>
      <c r="AB29" s="1">
        <v>2.5655699997651698E-5</v>
      </c>
      <c r="AC29">
        <v>0.10546705655993301</v>
      </c>
      <c r="AD29">
        <v>0.53399968081774496</v>
      </c>
      <c r="AE29">
        <v>0.52077881612031196</v>
      </c>
      <c r="AF29">
        <v>1.18316690305576E-4</v>
      </c>
      <c r="AG29">
        <v>2.8588483079056501E-4</v>
      </c>
      <c r="AH29">
        <v>-0.26965636703794799</v>
      </c>
      <c r="AI29">
        <v>0.31172562778521001</v>
      </c>
      <c r="AJ29">
        <v>0.20971538676655099</v>
      </c>
      <c r="AK29">
        <v>5.3659822682155496E-3</v>
      </c>
      <c r="AL29">
        <v>8.8396948122134097E-3</v>
      </c>
      <c r="AM29">
        <v>0.89235775935494999</v>
      </c>
      <c r="AN29">
        <v>317.63867123585197</v>
      </c>
      <c r="AO29">
        <v>-3.7613547703135302</v>
      </c>
      <c r="AP29">
        <v>0.99189813054808396</v>
      </c>
      <c r="AQ29">
        <v>41</v>
      </c>
      <c r="AR29" t="s">
        <v>590</v>
      </c>
      <c r="AS29" s="70">
        <v>2</v>
      </c>
      <c r="AT29">
        <f t="shared" si="41"/>
        <v>492.072577396523</v>
      </c>
      <c r="AU29">
        <f>VLOOKUP(AR29,[1]Data!$A$12:$J$329,10,0)</f>
        <v>506.2</v>
      </c>
      <c r="AV29">
        <f t="shared" si="42"/>
        <v>1.0287100384220209</v>
      </c>
      <c r="AW29">
        <v>5</v>
      </c>
      <c r="AX29">
        <f>AY29</f>
        <v>0.89235775935494999</v>
      </c>
      <c r="AY29">
        <f t="shared" si="43"/>
        <v>0.89235775935494999</v>
      </c>
      <c r="AZ29">
        <v>13</v>
      </c>
      <c r="BA29">
        <v>0.6</v>
      </c>
      <c r="BB29">
        <v>1</v>
      </c>
      <c r="BC29">
        <v>2</v>
      </c>
      <c r="BD29">
        <v>2222</v>
      </c>
      <c r="BE29">
        <v>1</v>
      </c>
      <c r="BF29" s="61">
        <f t="shared" si="6"/>
        <v>0.66666666666666674</v>
      </c>
      <c r="BG29" s="62">
        <f t="shared" si="44"/>
        <v>0.88083735704856403</v>
      </c>
      <c r="BH29" s="62">
        <f t="shared" si="45"/>
        <v>-0.26965636703794799</v>
      </c>
      <c r="BI29">
        <f t="shared" si="7"/>
        <v>0.99127763545378267</v>
      </c>
      <c r="BJ29">
        <f t="shared" si="8"/>
        <v>0</v>
      </c>
      <c r="BK29">
        <f t="shared" si="9"/>
        <v>6.2049509430128769E-4</v>
      </c>
      <c r="BL29">
        <f t="shared" si="46"/>
        <v>28200</v>
      </c>
      <c r="BM29">
        <f t="shared" si="47"/>
        <v>23533.5</v>
      </c>
      <c r="BN29">
        <f t="shared" si="48"/>
        <v>927934.9</v>
      </c>
      <c r="BO29">
        <f t="shared" si="49"/>
        <v>786419.19999999995</v>
      </c>
      <c r="BP29">
        <f t="shared" si="50"/>
        <v>2.5361154106823658E-2</v>
      </c>
      <c r="BQ29">
        <f t="shared" si="51"/>
        <v>2.9924879758785137E-2</v>
      </c>
      <c r="BR29">
        <f t="shared" si="52"/>
        <v>8.33</v>
      </c>
      <c r="BS29">
        <f t="shared" si="53"/>
        <v>8.2870000000000008</v>
      </c>
      <c r="BT29">
        <f t="shared" si="54"/>
        <v>15.173</v>
      </c>
      <c r="BU29">
        <f t="shared" si="55"/>
        <v>88.373999999999995</v>
      </c>
      <c r="BV29">
        <f t="shared" si="56"/>
        <v>87.9</v>
      </c>
      <c r="BW29">
        <f t="shared" si="57"/>
        <v>9.4258492316744755E-2</v>
      </c>
      <c r="BX29">
        <f t="shared" si="58"/>
        <v>9.4277588168373158E-2</v>
      </c>
      <c r="BY29">
        <f t="shared" si="59"/>
        <v>28.2</v>
      </c>
      <c r="BZ29">
        <f t="shared" si="60"/>
        <v>22.3</v>
      </c>
      <c r="CA29">
        <f t="shared" si="61"/>
        <v>17</v>
      </c>
      <c r="CB29">
        <f t="shared" si="62"/>
        <v>11.2</v>
      </c>
      <c r="CC29">
        <f t="shared" si="63"/>
        <v>2.9</v>
      </c>
      <c r="CD29">
        <f t="shared" si="64"/>
        <v>1.1146245059288538</v>
      </c>
      <c r="CE29">
        <f t="shared" si="65"/>
        <v>1.1613910932133127</v>
      </c>
      <c r="CF29">
        <f t="shared" si="66"/>
        <v>1.0804153184299301</v>
      </c>
      <c r="CG29">
        <f t="shared" si="67"/>
        <v>1.0914662166560283</v>
      </c>
      <c r="CH29">
        <f t="shared" si="68"/>
        <v>1.0749487473956381</v>
      </c>
      <c r="CI29">
        <f t="shared" si="69"/>
        <v>1.0640650855612519</v>
      </c>
      <c r="CJ29">
        <f t="shared" si="70"/>
        <v>1.3723228995057659</v>
      </c>
      <c r="CK29">
        <f t="shared" si="71"/>
        <v>1.283413349852873</v>
      </c>
      <c r="CL29">
        <f t="shared" si="72"/>
        <v>1.2515878907861091</v>
      </c>
      <c r="CM29">
        <f t="shared" si="73"/>
        <v>1.3134279557107824</v>
      </c>
      <c r="CN29">
        <f t="shared" si="74"/>
        <v>1.2276536312849164</v>
      </c>
      <c r="CO29">
        <f t="shared" si="75"/>
        <v>1.0448406351782817</v>
      </c>
      <c r="CP29">
        <f t="shared" si="76"/>
        <v>1.0454197480030227</v>
      </c>
      <c r="CQ29">
        <f t="shared" si="77"/>
        <v>1.0254545454545454</v>
      </c>
      <c r="CR29">
        <f t="shared" si="78"/>
        <v>1.0090497737556561</v>
      </c>
      <c r="CS29">
        <f t="shared" si="79"/>
        <v>1.0559006211180124</v>
      </c>
      <c r="CT29">
        <f t="shared" si="80"/>
        <v>1.0467289719626167</v>
      </c>
      <c r="CU29">
        <f t="shared" si="81"/>
        <v>0.96666666666666667</v>
      </c>
      <c r="CV29" s="67">
        <f>IF(ISERROR(VLOOKUP($AR29,[2]Data3!$A$10:$N$315,CV$6,0)),"",VLOOKUP($AR29,[2]Data3!$A$10:$N$315,CV$6,0))</f>
        <v>28200</v>
      </c>
      <c r="CW29" s="67">
        <f>VLOOKUP($AR29,[3]Data!$A$11:$I$311,CW$6,0)</f>
        <v>23533.5</v>
      </c>
      <c r="CX29" s="67">
        <f>VLOOKUP($AR29,[4]Data!$A$12:$I$285,CX$6,0)</f>
        <v>927934.9</v>
      </c>
      <c r="CY29" s="67">
        <f>VLOOKUP($AR29,[4]Data16!$A$12:$I$285,CY$6,0)</f>
        <v>786419.19999999995</v>
      </c>
      <c r="CZ29" s="67">
        <f t="shared" si="36"/>
        <v>2.5361154106823658E-2</v>
      </c>
      <c r="DA29" s="67">
        <f t="shared" si="37"/>
        <v>2.9924879758785137E-2</v>
      </c>
      <c r="DB29" s="67">
        <f>VLOOKUP($AR29,[5]Data!$A$11:$AF$370,DB$6,0)</f>
        <v>8.33</v>
      </c>
      <c r="DC29" s="67">
        <f>VLOOKUP($AR29,[5]Data2!$A$11:$AF$370,DC$6,0)</f>
        <v>8.2870000000000008</v>
      </c>
      <c r="DD29" s="67">
        <f>VLOOKUP($AR29,[5]Data4!$A$11:$AF$370,DD$6,0)</f>
        <v>15.173</v>
      </c>
      <c r="DE29" s="67">
        <f>VLOOKUP($AR29,[6]Data5!$A$11:$AB$303,DE$6,0)</f>
        <v>88.373999999999995</v>
      </c>
      <c r="DF29" s="67">
        <f>VLOOKUP($AR29,[6]Data6!$A$11:$AB$303,DF$6,0)</f>
        <v>87.9</v>
      </c>
      <c r="DG29" s="67">
        <f t="shared" si="82"/>
        <v>9.4258492316744755E-2</v>
      </c>
      <c r="DH29" s="67">
        <f t="shared" si="83"/>
        <v>9.4277588168373158E-2</v>
      </c>
      <c r="DI29" s="67">
        <f>VLOOKUP($AR29,[7]Data!$A$11:$J$328,DI$6,0)</f>
        <v>28.2</v>
      </c>
      <c r="DJ29" s="67">
        <f>VLOOKUP($AR29,[7]Data2!$A$11:$J$328,DJ$6,0)</f>
        <v>22.3</v>
      </c>
      <c r="DK29" s="67">
        <f>VLOOKUP($AR29,[7]Data3!$A$11:$J$328,DK$6,0)</f>
        <v>17</v>
      </c>
      <c r="DL29" s="67">
        <f>VLOOKUP($AR29,[7]Data4!$A$11:$J$328,DL$6,0)</f>
        <v>11.2</v>
      </c>
      <c r="DM29" s="67">
        <f>VLOOKUP($AR29,[7]Data5!$A$11:$J$328,DM$6,0)</f>
        <v>2.9</v>
      </c>
      <c r="DN29" s="67">
        <f t="shared" si="84"/>
        <v>1.1146245059288538</v>
      </c>
      <c r="DO29" s="67">
        <f t="shared" si="85"/>
        <v>1.1613910932133127</v>
      </c>
      <c r="DP29" s="67">
        <f t="shared" si="39"/>
        <v>1.0804153184299301</v>
      </c>
      <c r="DQ29" s="67">
        <f t="shared" si="86"/>
        <v>1.0914662166560283</v>
      </c>
      <c r="DR29" s="67">
        <f t="shared" si="87"/>
        <v>1.0749487473956381</v>
      </c>
      <c r="DS29" s="67">
        <f t="shared" si="88"/>
        <v>1.0640650855612519</v>
      </c>
      <c r="DT29" s="67">
        <f t="shared" si="89"/>
        <v>1.3723228995057659</v>
      </c>
      <c r="DU29" s="67">
        <f t="shared" si="90"/>
        <v>1.283413349852873</v>
      </c>
      <c r="DV29" s="67">
        <f t="shared" si="91"/>
        <v>1.2515878907861091</v>
      </c>
      <c r="DW29" s="67">
        <f t="shared" si="92"/>
        <v>1.3134279557107824</v>
      </c>
      <c r="DX29" s="67">
        <f t="shared" si="93"/>
        <v>1.2276536312849164</v>
      </c>
      <c r="DY29" s="67">
        <f t="shared" si="94"/>
        <v>1.0448406351782817</v>
      </c>
      <c r="DZ29" s="67">
        <f t="shared" si="95"/>
        <v>1.0454197480030227</v>
      </c>
      <c r="EA29" s="67">
        <f t="shared" si="96"/>
        <v>1.0254545454545454</v>
      </c>
      <c r="EB29" s="67">
        <f t="shared" si="97"/>
        <v>1.0090497737556561</v>
      </c>
      <c r="EC29" s="67">
        <f t="shared" si="98"/>
        <v>1.0559006211180124</v>
      </c>
      <c r="ED29" s="67">
        <f t="shared" si="99"/>
        <v>1.0467289719626167</v>
      </c>
      <c r="EE29" s="67">
        <f t="shared" si="100"/>
        <v>0.96666666666666667</v>
      </c>
      <c r="EF29" s="67">
        <f>VLOOKUP($AR29,[2]Data3!$A$10:$N$315,EF$6,0)</f>
        <v>27000</v>
      </c>
      <c r="EG29">
        <f>VLOOKUP($AR29,[3]Data!$A$11:$I$311,EG$6,0)</f>
        <v>21814.9</v>
      </c>
      <c r="EH29">
        <f>VLOOKUP($AR29,[4]Data!$A$12:$I$285,EH$6,0)</f>
        <v>890417.9</v>
      </c>
      <c r="EI29">
        <f>VLOOKUP($AR29,[4]Data16!$A$12:$I$285,EI$6,0)</f>
        <v>750429.7</v>
      </c>
      <c r="EJ29">
        <f t="shared" si="101"/>
        <v>2.4499619785271612E-2</v>
      </c>
      <c r="EK29">
        <f t="shared" si="102"/>
        <v>1.1865440560255012</v>
      </c>
      <c r="EL29">
        <f>VLOOKUP($AR29,[5]Data!$A$11:$AF$370,EL$6,0)</f>
        <v>9.75</v>
      </c>
      <c r="EM29">
        <f>VLOOKUP($AR29,[5]Data2!$A$11:$AF$370,EM$6,0)</f>
        <v>10.048999999999999</v>
      </c>
      <c r="EN29">
        <f>VLOOKUP($AR29,[5]Data4!$A$11:$AF$370,EN$6,0)</f>
        <v>18.434000000000001</v>
      </c>
      <c r="EO29">
        <f>VLOOKUP($AR29,[6]Data5!$A$11:$AB$303,EO$6,0)</f>
        <v>74.337999999999994</v>
      </c>
      <c r="EP29">
        <f>VLOOKUP($AR29,[6]Data6!$A$11:$AB$303,EP$6,0)</f>
        <v>76.599999999999994</v>
      </c>
      <c r="EQ29">
        <f t="shared" si="103"/>
        <v>0.13115768516774734</v>
      </c>
      <c r="ER29">
        <f t="shared" si="104"/>
        <v>0.13118798955613578</v>
      </c>
      <c r="ES29">
        <f>VLOOKUP($AR29,[7]Data!$A$11:$J$328,ES$6,0)</f>
        <v>30.3</v>
      </c>
      <c r="ET29">
        <f>VLOOKUP($AR29,[7]Data2!$A$11:$J$328,ET$6,0)</f>
        <v>24.9</v>
      </c>
      <c r="EU29">
        <f>VLOOKUP($AR29,[7]Data3!$A$11:$J$328,EU$6,0)</f>
        <v>18.2</v>
      </c>
      <c r="EV29">
        <f>VLOOKUP($AR29,[7]Data4!$A$11:$J$328,EV$6,0)</f>
        <v>12.8</v>
      </c>
      <c r="EW29" s="60">
        <f>VLOOKUP($AR29,[7]Data5!$A$11:$J$328,EW$6,0)</f>
        <v>3.6</v>
      </c>
      <c r="EX29" s="67">
        <f>VLOOKUP($AR29,[2]Data3!$A$10:$N$315,EX$6,0)</f>
        <v>25300</v>
      </c>
      <c r="EY29">
        <f>VLOOKUP($AR29,[3]Data!$A$11:$I$311,EY$6,0)</f>
        <v>20263.2</v>
      </c>
      <c r="EZ29">
        <f>VLOOKUP($AR29,[4]Data!$A$12:$I$285,EZ$6,0)</f>
        <v>858868.7</v>
      </c>
      <c r="FA29">
        <f>VLOOKUP($AR29,[4]Data16!$A$12:$I$285,FA$6,0)</f>
        <v>720516.3</v>
      </c>
      <c r="FB29">
        <f t="shared" si="105"/>
        <v>2.359289609692378E-2</v>
      </c>
      <c r="FC29">
        <f t="shared" si="106"/>
        <v>2.8123166679227103E-2</v>
      </c>
      <c r="FD29">
        <f>VLOOKUP($AR29,[5]Data!$A$11:$AF$370,FD$6,0)</f>
        <v>6.07</v>
      </c>
      <c r="FE29">
        <f>VLOOKUP($AR29,[5]Data2!$A$11:$AF$370,FE$6,0)</f>
        <v>6.4569999999999999</v>
      </c>
      <c r="FF29">
        <f>VLOOKUP($AR29,[5]Data4!$A$11:$AF$370,FF$6,0)</f>
        <v>12.122999999999999</v>
      </c>
      <c r="FG29">
        <f>VLOOKUP($AR29,[6]Data5!$A$11:$AB$303,FG$6,0)</f>
        <v>67.284999999999997</v>
      </c>
      <c r="FH29">
        <f>VLOOKUP($AR29,[6]Data6!$A$11:$AB$303,FH$6,0)</f>
        <v>71.599999999999994</v>
      </c>
      <c r="FI29">
        <f t="shared" si="107"/>
        <v>9.0213271903098774E-2</v>
      </c>
      <c r="FJ29">
        <f t="shared" si="108"/>
        <v>9.0181564245810059E-2</v>
      </c>
      <c r="FK29">
        <f>VLOOKUP($AR29,[7]Data!$A$11:$J$328,FK$6,0)</f>
        <v>27.5</v>
      </c>
      <c r="FL29">
        <f>VLOOKUP($AR29,[7]Data2!$A$11:$J$328,FL$6,0)</f>
        <v>22.1</v>
      </c>
      <c r="FM29">
        <f>VLOOKUP($AR29,[7]Data3!$A$11:$J$328,FM$6,0)</f>
        <v>16.100000000000001</v>
      </c>
      <c r="FN29">
        <f>VLOOKUP($AR29,[7]Data4!$A$11:$J$328,FN$6,0)</f>
        <v>10.7</v>
      </c>
      <c r="FO29" s="60">
        <f>VLOOKUP($AR29,[7]Data5!$A$11:$J$328,FO$6,0)</f>
        <v>3</v>
      </c>
    </row>
    <row r="30" spans="1:171" ht="15" customHeight="1">
      <c r="A30">
        <f t="shared" si="109"/>
        <v>15</v>
      </c>
      <c r="B30">
        <v>2</v>
      </c>
      <c r="C30">
        <v>3142.9896688538602</v>
      </c>
      <c r="D30">
        <v>0.85783340841116096</v>
      </c>
      <c r="E30">
        <v>0.85931949613833103</v>
      </c>
      <c r="F30">
        <v>0.857725119686226</v>
      </c>
      <c r="G30" s="1">
        <v>5.9980153052308698E-6</v>
      </c>
      <c r="H30" s="1">
        <v>6.8691731639687096E-6</v>
      </c>
      <c r="I30">
        <v>0.81182221244445996</v>
      </c>
      <c r="J30">
        <v>0.813568212450137</v>
      </c>
      <c r="K30">
        <v>0.81120299733096901</v>
      </c>
      <c r="L30" s="1">
        <v>9.3340477320017896E-6</v>
      </c>
      <c r="M30" s="1">
        <v>2.3359359470059701E-5</v>
      </c>
      <c r="N30">
        <v>0.21686083024801101</v>
      </c>
      <c r="O30">
        <v>0.21697636595000799</v>
      </c>
      <c r="P30" s="1">
        <v>0.21681971550250401</v>
      </c>
      <c r="Q30" s="1">
        <v>4.1938474652403801E-8</v>
      </c>
      <c r="R30" s="1">
        <v>1.0706028176031299E-7</v>
      </c>
      <c r="S30">
        <v>4.6011195966700801E-2</v>
      </c>
      <c r="T30">
        <v>4.57512836881937E-2</v>
      </c>
      <c r="U30" s="1">
        <v>4.6522122355257003E-2</v>
      </c>
      <c r="V30" s="1">
        <v>1.1670067335499101E-6</v>
      </c>
      <c r="W30" s="1">
        <v>1.0118871619157099E-5</v>
      </c>
      <c r="X30">
        <v>9.5706602115283604E-2</v>
      </c>
      <c r="Y30">
        <v>9.5224826902963994E-2</v>
      </c>
      <c r="Z30" s="1">
        <v>9.5878047520500095E-2</v>
      </c>
      <c r="AA30" s="1">
        <v>7.2923771010762098E-7</v>
      </c>
      <c r="AB30" s="1">
        <v>1.86159356918568E-6</v>
      </c>
      <c r="AC30">
        <v>0.46649788049636098</v>
      </c>
      <c r="AD30">
        <v>0.46502410528975302</v>
      </c>
      <c r="AE30" s="1">
        <v>0.46408563146133402</v>
      </c>
      <c r="AF30" s="1">
        <v>1.5499586585434799E-5</v>
      </c>
      <c r="AG30" s="1">
        <v>4.72137775731898E-5</v>
      </c>
      <c r="AH30">
        <v>-0.107628781169163</v>
      </c>
      <c r="AI30">
        <v>-0.103225521608141</v>
      </c>
      <c r="AJ30">
        <v>-7.8427941206701907E-2</v>
      </c>
      <c r="AK30">
        <v>1.38374239119265E-3</v>
      </c>
      <c r="AL30">
        <v>1.42932887573047E-3</v>
      </c>
      <c r="AM30">
        <v>0.78942578486978598</v>
      </c>
      <c r="AN30">
        <v>38405.277767049403</v>
      </c>
      <c r="AO30">
        <v>-29.4582954368258</v>
      </c>
      <c r="AP30">
        <v>0.98880365317306895</v>
      </c>
      <c r="AQ30">
        <v>40</v>
      </c>
      <c r="AR30" t="s">
        <v>587</v>
      </c>
      <c r="AS30" s="70">
        <v>2</v>
      </c>
      <c r="AT30">
        <f t="shared" si="41"/>
        <v>3142.9896688538602</v>
      </c>
      <c r="AU30">
        <f>VLOOKUP(AR30,[1]Data!$A$12:$J$329,10,0)</f>
        <v>3221.7</v>
      </c>
      <c r="AV30">
        <f t="shared" si="42"/>
        <v>1.0250431402705955</v>
      </c>
      <c r="AW30">
        <v>6</v>
      </c>
      <c r="AX30">
        <f>AY30</f>
        <v>0.78942578486978598</v>
      </c>
      <c r="AY30">
        <f t="shared" si="43"/>
        <v>0.78942578486978598</v>
      </c>
      <c r="AZ30">
        <v>21</v>
      </c>
      <c r="BA30">
        <v>0.6</v>
      </c>
      <c r="BB30">
        <v>0.85</v>
      </c>
      <c r="BC30">
        <v>2</v>
      </c>
      <c r="BD30">
        <v>2222</v>
      </c>
      <c r="BE30">
        <v>1</v>
      </c>
      <c r="BF30" s="61">
        <f t="shared" si="6"/>
        <v>0.41666666666666669</v>
      </c>
      <c r="BG30" s="62">
        <f t="shared" si="44"/>
        <v>0.85783340841116096</v>
      </c>
      <c r="BH30" s="62">
        <f t="shared" si="45"/>
        <v>-0.107628781169163</v>
      </c>
      <c r="BI30">
        <f t="shared" si="7"/>
        <v>0.98880365317306917</v>
      </c>
      <c r="BJ30">
        <f t="shared" si="8"/>
        <v>0</v>
      </c>
      <c r="BK30">
        <f t="shared" si="9"/>
        <v>0</v>
      </c>
      <c r="BL30">
        <f t="shared" si="46"/>
        <v>20200</v>
      </c>
      <c r="BM30">
        <f t="shared" si="47"/>
        <v>133798</v>
      </c>
      <c r="BN30">
        <f t="shared" si="48"/>
        <v>5472953.7999999998</v>
      </c>
      <c r="BO30">
        <f t="shared" si="49"/>
        <v>4551430.7</v>
      </c>
      <c r="BP30">
        <f t="shared" si="50"/>
        <v>2.4447127618727568E-2</v>
      </c>
      <c r="BQ30">
        <f t="shared" si="51"/>
        <v>2.9396910294602528E-2</v>
      </c>
      <c r="BR30">
        <f t="shared" si="52"/>
        <v>49.36</v>
      </c>
      <c r="BS30">
        <f t="shared" si="53"/>
        <v>6.18</v>
      </c>
      <c r="BT30">
        <f t="shared" si="54"/>
        <v>13.297000000000001</v>
      </c>
      <c r="BU30">
        <f t="shared" si="55"/>
        <v>1505.451</v>
      </c>
      <c r="BV30">
        <f t="shared" si="56"/>
        <v>188.5</v>
      </c>
      <c r="BW30">
        <f t="shared" si="57"/>
        <v>3.2787516830504612E-2</v>
      </c>
      <c r="BX30">
        <f t="shared" si="58"/>
        <v>3.2785145888594165E-2</v>
      </c>
      <c r="BY30">
        <f t="shared" si="59"/>
        <v>31.7</v>
      </c>
      <c r="BZ30">
        <f t="shared" si="60"/>
        <v>27</v>
      </c>
      <c r="CA30">
        <f t="shared" si="61"/>
        <v>19.3</v>
      </c>
      <c r="CB30">
        <f t="shared" si="62"/>
        <v>14.6</v>
      </c>
      <c r="CC30">
        <f t="shared" si="63"/>
        <v>3.4</v>
      </c>
      <c r="CD30">
        <f t="shared" si="64"/>
        <v>1.1348314606741574</v>
      </c>
      <c r="CE30">
        <f t="shared" si="65"/>
        <v>1.1570648164883337</v>
      </c>
      <c r="CF30">
        <f t="shared" si="66"/>
        <v>1.0772661443216955</v>
      </c>
      <c r="CG30">
        <f t="shared" si="67"/>
        <v>1.0931394446142615</v>
      </c>
      <c r="CH30">
        <f t="shared" si="68"/>
        <v>1.0740751694344608</v>
      </c>
      <c r="CI30">
        <f t="shared" si="69"/>
        <v>1.0584786983847514</v>
      </c>
      <c r="CJ30">
        <f t="shared" si="70"/>
        <v>0.78051865907653384</v>
      </c>
      <c r="CK30">
        <f t="shared" si="71"/>
        <v>0.75550122249388751</v>
      </c>
      <c r="CL30">
        <f t="shared" si="72"/>
        <v>0.73177040339001709</v>
      </c>
      <c r="CM30">
        <f t="shared" si="73"/>
        <v>1.3093212268273908</v>
      </c>
      <c r="CN30">
        <f t="shared" si="74"/>
        <v>1.2676529926025555</v>
      </c>
      <c r="CO30">
        <f t="shared" si="75"/>
        <v>0.59612465076106969</v>
      </c>
      <c r="CP30">
        <f t="shared" si="76"/>
        <v>0.59598425350048312</v>
      </c>
      <c r="CQ30">
        <f t="shared" si="77"/>
        <v>1.0292207792207793</v>
      </c>
      <c r="CR30">
        <f t="shared" si="78"/>
        <v>1.0305343511450382</v>
      </c>
      <c r="CS30">
        <f t="shared" si="79"/>
        <v>1.0320855614973263</v>
      </c>
      <c r="CT30">
        <f t="shared" si="80"/>
        <v>1.0354609929078014</v>
      </c>
      <c r="CU30">
        <f t="shared" si="81"/>
        <v>1</v>
      </c>
      <c r="CV30" s="67">
        <f>IF(ISERROR(VLOOKUP($AR30,[2]Data3!$A$10:$N$315,CV$6,0)),"",VLOOKUP($AR30,[2]Data3!$A$10:$N$315,CV$6,0))</f>
        <v>20200</v>
      </c>
      <c r="CW30" s="67">
        <f>VLOOKUP($AR30,[3]Data!$A$11:$I$311,CW$6,0)</f>
        <v>133798</v>
      </c>
      <c r="CX30" s="67">
        <f>VLOOKUP($AR30,[4]Data!$A$12:$I$285,CX$6,0)</f>
        <v>5472953.7999999998</v>
      </c>
      <c r="CY30" s="67">
        <f>VLOOKUP($AR30,[4]Data16!$A$12:$I$285,CY$6,0)</f>
        <v>4551430.7</v>
      </c>
      <c r="CZ30" s="67">
        <f t="shared" si="36"/>
        <v>2.4447127618727568E-2</v>
      </c>
      <c r="DA30" s="67">
        <f t="shared" si="37"/>
        <v>2.9396910294602528E-2</v>
      </c>
      <c r="DB30" s="67">
        <f>VLOOKUP($AR30,[5]Data!$A$11:$AF$370,DB$6,0)</f>
        <v>49.36</v>
      </c>
      <c r="DC30" s="67">
        <f>VLOOKUP($AR30,[5]Data2!$A$11:$AF$370,DC$6,0)</f>
        <v>6.18</v>
      </c>
      <c r="DD30" s="67">
        <f>VLOOKUP($AR30,[5]Data4!$A$11:$AF$370,DD$6,0)</f>
        <v>13.297000000000001</v>
      </c>
      <c r="DE30" s="67">
        <f>VLOOKUP($AR30,[6]Data5!$A$11:$AB$303,DE$6,0)</f>
        <v>1505.451</v>
      </c>
      <c r="DF30" s="67">
        <f>VLOOKUP($AR30,[6]Data6!$A$11:$AB$303,DF$6,0)</f>
        <v>188.5</v>
      </c>
      <c r="DG30" s="67">
        <f t="shared" si="82"/>
        <v>3.2787516830504612E-2</v>
      </c>
      <c r="DH30" s="67">
        <f t="shared" si="83"/>
        <v>3.2785145888594165E-2</v>
      </c>
      <c r="DI30" s="67">
        <f>VLOOKUP($AR30,[7]Data!$A$11:$J$328,DI$6,0)</f>
        <v>31.7</v>
      </c>
      <c r="DJ30" s="67">
        <f>VLOOKUP($AR30,[7]Data2!$A$11:$J$328,DJ$6,0)</f>
        <v>27</v>
      </c>
      <c r="DK30" s="67">
        <f>VLOOKUP($AR30,[7]Data3!$A$11:$J$328,DK$6,0)</f>
        <v>19.3</v>
      </c>
      <c r="DL30" s="67">
        <f>VLOOKUP($AR30,[7]Data4!$A$11:$J$328,DL$6,0)</f>
        <v>14.6</v>
      </c>
      <c r="DM30" s="67">
        <f>VLOOKUP($AR30,[7]Data5!$A$11:$J$328,DM$6,0)</f>
        <v>3.4</v>
      </c>
      <c r="DN30" s="67">
        <f t="shared" si="84"/>
        <v>1.1348314606741574</v>
      </c>
      <c r="DO30" s="67">
        <f t="shared" si="85"/>
        <v>1.1570648164883337</v>
      </c>
      <c r="DP30" s="67">
        <f t="shared" si="39"/>
        <v>1.0772661443216955</v>
      </c>
      <c r="DQ30" s="67">
        <f t="shared" si="86"/>
        <v>1.0931394446142615</v>
      </c>
      <c r="DR30" s="67">
        <f t="shared" si="87"/>
        <v>1.0740751694344608</v>
      </c>
      <c r="DS30" s="67">
        <f t="shared" si="88"/>
        <v>1.0584786983847514</v>
      </c>
      <c r="DT30" s="67">
        <f t="shared" si="89"/>
        <v>0.78051865907653384</v>
      </c>
      <c r="DU30" s="67">
        <f t="shared" si="90"/>
        <v>0.75550122249388751</v>
      </c>
      <c r="DV30" s="67">
        <f t="shared" si="91"/>
        <v>0.73177040339001709</v>
      </c>
      <c r="DW30" s="67">
        <f t="shared" si="92"/>
        <v>1.3093212268273908</v>
      </c>
      <c r="DX30" s="67">
        <f t="shared" si="93"/>
        <v>1.2676529926025555</v>
      </c>
      <c r="DY30" s="67">
        <f t="shared" si="94"/>
        <v>0.59612465076106969</v>
      </c>
      <c r="DZ30" s="67">
        <f t="shared" si="95"/>
        <v>0.59598425350048312</v>
      </c>
      <c r="EA30" s="67">
        <f t="shared" si="96"/>
        <v>1.0292207792207793</v>
      </c>
      <c r="EB30" s="67">
        <f t="shared" si="97"/>
        <v>1.0305343511450382</v>
      </c>
      <c r="EC30" s="67">
        <f t="shared" si="98"/>
        <v>1.0320855614973263</v>
      </c>
      <c r="ED30" s="67">
        <f t="shared" si="99"/>
        <v>1.0354609929078014</v>
      </c>
      <c r="EE30" s="67">
        <f t="shared" si="100"/>
        <v>1</v>
      </c>
      <c r="EF30" s="67">
        <f>VLOOKUP($AR30,[2]Data3!$A$10:$N$315,EF$6,0)</f>
        <v>19200</v>
      </c>
      <c r="EG30">
        <f>VLOOKUP($AR30,[3]Data!$A$11:$I$311,EG$6,0)</f>
        <v>124182.8</v>
      </c>
      <c r="EH30">
        <f>VLOOKUP($AR30,[4]Data!$A$12:$I$285,EH$6,0)</f>
        <v>5310818</v>
      </c>
      <c r="EI30">
        <f>VLOOKUP($AR30,[4]Data16!$A$12:$I$285,EI$6,0)</f>
        <v>4389551.0999999996</v>
      </c>
      <c r="EJ30">
        <f t="shared" si="101"/>
        <v>2.33829892118314E-2</v>
      </c>
      <c r="EK30">
        <f t="shared" si="102"/>
        <v>1.2098772469011696</v>
      </c>
      <c r="EL30">
        <f>VLOOKUP($AR30,[5]Data!$A$11:$AF$370,EL$6,0)</f>
        <v>71.05</v>
      </c>
      <c r="EM30">
        <f>VLOOKUP($AR30,[5]Data2!$A$11:$AF$370,EM$6,0)</f>
        <v>9.0329999999999995</v>
      </c>
      <c r="EN30">
        <f>VLOOKUP($AR30,[5]Data4!$A$11:$AF$370,EN$6,0)</f>
        <v>19.780999999999999</v>
      </c>
      <c r="EO30">
        <f>VLOOKUP($AR30,[6]Data5!$A$11:$AB$303,EO$6,0)</f>
        <v>1277.079</v>
      </c>
      <c r="EP30">
        <f>VLOOKUP($AR30,[6]Data6!$A$11:$AB$303,EP$6,0)</f>
        <v>162.4</v>
      </c>
      <c r="EQ30">
        <f t="shared" si="103"/>
        <v>5.5634772790093642E-2</v>
      </c>
      <c r="ER30">
        <f t="shared" si="104"/>
        <v>5.5621921182266006E-2</v>
      </c>
      <c r="ES30">
        <f>VLOOKUP($AR30,[7]Data!$A$11:$J$328,ES$6,0)</f>
        <v>31.1</v>
      </c>
      <c r="ET30">
        <f>VLOOKUP($AR30,[7]Data2!$A$11:$J$328,ET$6,0)</f>
        <v>26.4</v>
      </c>
      <c r="EU30">
        <f>VLOOKUP($AR30,[7]Data3!$A$11:$J$328,EU$6,0)</f>
        <v>18.8</v>
      </c>
      <c r="EV30">
        <f>VLOOKUP($AR30,[7]Data4!$A$11:$J$328,EV$6,0)</f>
        <v>14.1</v>
      </c>
      <c r="EW30" s="60">
        <f>VLOOKUP($AR30,[7]Data5!$A$11:$J$328,EW$6,0)</f>
        <v>3.4</v>
      </c>
      <c r="EX30" s="67">
        <f>VLOOKUP($AR30,[2]Data3!$A$10:$N$315,EX$6,0)</f>
        <v>17800</v>
      </c>
      <c r="EY30">
        <f>VLOOKUP($AR30,[3]Data!$A$11:$I$311,EY$6,0)</f>
        <v>115635.7</v>
      </c>
      <c r="EZ30">
        <f>VLOOKUP($AR30,[4]Data!$A$12:$I$285,EZ$6,0)</f>
        <v>5080410.0999999996</v>
      </c>
      <c r="FA30">
        <f>VLOOKUP($AR30,[4]Data16!$A$12:$I$285,FA$6,0)</f>
        <v>4163632.3</v>
      </c>
      <c r="FB30">
        <f t="shared" si="105"/>
        <v>2.2761095605254387E-2</v>
      </c>
      <c r="FC30">
        <f t="shared" si="106"/>
        <v>2.7772793481307175E-2</v>
      </c>
      <c r="FD30">
        <f>VLOOKUP($AR30,[5]Data!$A$11:$AF$370,FD$6,0)</f>
        <v>63.24</v>
      </c>
      <c r="FE30">
        <f>VLOOKUP($AR30,[5]Data2!$A$11:$AF$370,FE$6,0)</f>
        <v>8.18</v>
      </c>
      <c r="FF30">
        <f>VLOOKUP($AR30,[5]Data4!$A$11:$AF$370,FF$6,0)</f>
        <v>18.170999999999999</v>
      </c>
      <c r="FG30">
        <f>VLOOKUP($AR30,[6]Data5!$A$11:$AB$303,FG$6,0)</f>
        <v>1149.7950000000001</v>
      </c>
      <c r="FH30">
        <f>VLOOKUP($AR30,[6]Data6!$A$11:$AB$303,FH$6,0)</f>
        <v>148.69999999999999</v>
      </c>
      <c r="FI30">
        <f t="shared" si="107"/>
        <v>5.5001108893324463E-2</v>
      </c>
      <c r="FJ30">
        <f t="shared" si="108"/>
        <v>5.5010087424344323E-2</v>
      </c>
      <c r="FK30">
        <f>VLOOKUP($AR30,[7]Data!$A$11:$J$328,FK$6,0)</f>
        <v>30.8</v>
      </c>
      <c r="FL30">
        <f>VLOOKUP($AR30,[7]Data2!$A$11:$J$328,FL$6,0)</f>
        <v>26.2</v>
      </c>
      <c r="FM30">
        <f>VLOOKUP($AR30,[7]Data3!$A$11:$J$328,FM$6,0)</f>
        <v>18.7</v>
      </c>
      <c r="FN30">
        <f>VLOOKUP($AR30,[7]Data4!$A$11:$J$328,FN$6,0)</f>
        <v>14.1</v>
      </c>
      <c r="FO30" s="60">
        <f>VLOOKUP($AR30,[7]Data5!$A$11:$J$328,FO$6,0)</f>
        <v>3.4</v>
      </c>
    </row>
    <row r="31" spans="1:171" ht="15" customHeight="1">
      <c r="A31">
        <f t="shared" si="109"/>
        <v>16</v>
      </c>
      <c r="B31">
        <v>2</v>
      </c>
      <c r="C31">
        <v>611.37310243869194</v>
      </c>
      <c r="D31">
        <v>0.835518338902556</v>
      </c>
      <c r="E31">
        <v>0.83010873237326999</v>
      </c>
      <c r="F31">
        <v>0.82971008450237005</v>
      </c>
      <c r="G31" s="1">
        <v>4.2050207438903998E-5</v>
      </c>
      <c r="H31" s="1">
        <v>9.5130167571254499E-5</v>
      </c>
      <c r="I31">
        <v>0.77084156085173505</v>
      </c>
      <c r="J31">
        <v>0.76639566781492896</v>
      </c>
      <c r="K31">
        <v>0.77133056717371795</v>
      </c>
      <c r="L31" s="1">
        <v>5.4206941098110501E-5</v>
      </c>
      <c r="M31">
        <v>2.4871216995074499E-4</v>
      </c>
      <c r="N31">
        <v>0.21397466617205399</v>
      </c>
      <c r="O31">
        <v>0.21364050064496801</v>
      </c>
      <c r="P31" s="1">
        <v>0.214011159782833</v>
      </c>
      <c r="Q31" s="1">
        <v>3.2066850765084499E-7</v>
      </c>
      <c r="R31" s="1">
        <v>1.5793081750589001E-6</v>
      </c>
      <c r="S31">
        <v>6.4676778050820505E-2</v>
      </c>
      <c r="T31">
        <v>6.3713064558340804E-2</v>
      </c>
      <c r="U31">
        <v>5.8379517328651501E-2</v>
      </c>
      <c r="V31" s="1">
        <v>9.5522278101885407E-6</v>
      </c>
      <c r="W31" s="1">
        <v>4.5361164696182698E-5</v>
      </c>
      <c r="X31">
        <v>0.10774168985388</v>
      </c>
      <c r="Y31">
        <v>0.109135135039897</v>
      </c>
      <c r="Z31" s="1">
        <v>0.10758951423390101</v>
      </c>
      <c r="AA31" s="1">
        <v>5.5758720401991498E-6</v>
      </c>
      <c r="AB31" s="1">
        <v>2.7461444095898598E-5</v>
      </c>
      <c r="AC31">
        <v>0.51011621552688402</v>
      </c>
      <c r="AD31">
        <v>0.51789869039367997</v>
      </c>
      <c r="AE31">
        <v>0.517784971891188</v>
      </c>
      <c r="AF31">
        <v>1.0798937044900499E-4</v>
      </c>
      <c r="AG31">
        <v>2.30277007795131E-4</v>
      </c>
      <c r="AH31">
        <v>0.163349785612913</v>
      </c>
      <c r="AI31">
        <v>0.19354977227947001</v>
      </c>
      <c r="AJ31">
        <v>0.225408551360887</v>
      </c>
      <c r="AK31">
        <v>7.0772387873451097E-3</v>
      </c>
      <c r="AL31">
        <v>1.09320109554233E-2</v>
      </c>
      <c r="AM31">
        <v>0.87006487801862598</v>
      </c>
      <c r="AN31">
        <v>1023.10704329514</v>
      </c>
      <c r="AO31">
        <v>-11.541168794850799</v>
      </c>
      <c r="AP31">
        <v>0.98275204163608798</v>
      </c>
      <c r="AQ31">
        <v>40</v>
      </c>
      <c r="AR31" t="s">
        <v>581</v>
      </c>
      <c r="AS31" s="70">
        <v>2</v>
      </c>
      <c r="AT31">
        <f t="shared" si="41"/>
        <v>611.37310243869194</v>
      </c>
      <c r="AU31">
        <f>VLOOKUP(AR31,[1]Data!$A$12:$J$329,10,0)</f>
        <v>633.9</v>
      </c>
      <c r="AV31">
        <f t="shared" si="42"/>
        <v>1.0368463994759518</v>
      </c>
      <c r="AW31">
        <v>6</v>
      </c>
      <c r="AX31">
        <v>0.8</v>
      </c>
      <c r="AY31">
        <f t="shared" si="43"/>
        <v>0.87006487801862598</v>
      </c>
      <c r="AZ31">
        <v>22</v>
      </c>
      <c r="BA31">
        <v>0.6</v>
      </c>
      <c r="BB31">
        <v>0.85</v>
      </c>
      <c r="BC31">
        <v>2</v>
      </c>
      <c r="BD31">
        <v>2122</v>
      </c>
      <c r="BE31">
        <v>2</v>
      </c>
      <c r="BF31" s="61">
        <f t="shared" si="6"/>
        <v>0.41666666666666669</v>
      </c>
      <c r="BG31" s="62">
        <f t="shared" si="44"/>
        <v>0.835518338902556</v>
      </c>
      <c r="BH31" s="62">
        <f t="shared" si="45"/>
        <v>0.163349785612913</v>
      </c>
      <c r="BI31">
        <f t="shared" si="7"/>
        <v>0.98990837692588041</v>
      </c>
      <c r="BJ31">
        <f t="shared" si="8"/>
        <v>7.0064878018625931E-2</v>
      </c>
      <c r="BK31">
        <f t="shared" si="9"/>
        <v>-7.1563352897924259E-3</v>
      </c>
      <c r="BL31">
        <f t="shared" si="46"/>
        <v>22300</v>
      </c>
      <c r="BM31">
        <f t="shared" si="47"/>
        <v>25194.1</v>
      </c>
      <c r="BN31">
        <f t="shared" si="48"/>
        <v>1084531.8999999999</v>
      </c>
      <c r="BO31">
        <f t="shared" si="49"/>
        <v>908452.5</v>
      </c>
      <c r="BP31">
        <f t="shared" si="50"/>
        <v>2.3230390917961936E-2</v>
      </c>
      <c r="BQ31">
        <f t="shared" si="51"/>
        <v>2.773298548905969E-2</v>
      </c>
      <c r="BR31">
        <f t="shared" si="52"/>
        <v>23.98</v>
      </c>
      <c r="BS31">
        <f t="shared" si="53"/>
        <v>17.305</v>
      </c>
      <c r="BT31">
        <f t="shared" si="54"/>
        <v>34.764000000000003</v>
      </c>
      <c r="BU31">
        <f t="shared" si="55"/>
        <v>252.06100000000001</v>
      </c>
      <c r="BV31">
        <f t="shared" si="56"/>
        <v>181.9</v>
      </c>
      <c r="BW31">
        <f t="shared" si="57"/>
        <v>9.5135701278658738E-2</v>
      </c>
      <c r="BX31">
        <f t="shared" si="58"/>
        <v>9.5134689389774596E-2</v>
      </c>
      <c r="BY31">
        <f t="shared" si="59"/>
        <v>29.6</v>
      </c>
      <c r="BZ31">
        <f t="shared" si="60"/>
        <v>25.5</v>
      </c>
      <c r="CA31">
        <f t="shared" si="61"/>
        <v>17.399999999999999</v>
      </c>
      <c r="CB31">
        <f t="shared" si="62"/>
        <v>13.3</v>
      </c>
      <c r="CC31">
        <f t="shared" si="63"/>
        <v>3.7</v>
      </c>
      <c r="CD31">
        <f t="shared" si="64"/>
        <v>1.1377551020408163</v>
      </c>
      <c r="CE31">
        <f t="shared" si="65"/>
        <v>1.1774649598773652</v>
      </c>
      <c r="CF31">
        <f t="shared" si="66"/>
        <v>1.0987061988001001</v>
      </c>
      <c r="CG31">
        <f t="shared" si="67"/>
        <v>1.1154813827044072</v>
      </c>
      <c r="CH31">
        <f t="shared" si="68"/>
        <v>1.071683186245129</v>
      </c>
      <c r="CI31">
        <f t="shared" si="69"/>
        <v>1.0555666621908859</v>
      </c>
      <c r="CJ31">
        <f t="shared" si="70"/>
        <v>1.9401294498381878</v>
      </c>
      <c r="CK31">
        <f t="shared" si="71"/>
        <v>1.8390010626992561</v>
      </c>
      <c r="CL31">
        <f t="shared" si="72"/>
        <v>1.7730402407303516</v>
      </c>
      <c r="CM31">
        <f t="shared" si="73"/>
        <v>1.3545549321811654</v>
      </c>
      <c r="CN31">
        <f t="shared" si="74"/>
        <v>1.2836979534227242</v>
      </c>
      <c r="CO31">
        <f t="shared" si="75"/>
        <v>1.4323003104156904</v>
      </c>
      <c r="CP31">
        <f t="shared" si="76"/>
        <v>1.4325808168470839</v>
      </c>
      <c r="CQ31">
        <f t="shared" si="77"/>
        <v>1.0206896551724138</v>
      </c>
      <c r="CR31">
        <f t="shared" si="78"/>
        <v>1.0159362549800797</v>
      </c>
      <c r="CS31">
        <f t="shared" si="79"/>
        <v>1.0235294117647058</v>
      </c>
      <c r="CT31">
        <f t="shared" si="80"/>
        <v>1.0152671755725191</v>
      </c>
      <c r="CU31">
        <f t="shared" si="81"/>
        <v>1.0882352941176472</v>
      </c>
      <c r="CV31" s="67">
        <f>IF(ISERROR(VLOOKUP($AR31,[2]Data3!$A$10:$N$315,CV$6,0)),"",VLOOKUP($AR31,[2]Data3!$A$10:$N$315,CV$6,0))</f>
        <v>22300</v>
      </c>
      <c r="CW31" s="67">
        <f>VLOOKUP($AR31,[3]Data!$A$11:$I$311,CW$6,0)</f>
        <v>25194.1</v>
      </c>
      <c r="CX31" s="67">
        <f>VLOOKUP($AR31,[4]Data!$A$12:$I$285,CX$6,0)</f>
        <v>1084531.8999999999</v>
      </c>
      <c r="CY31" s="67">
        <f>VLOOKUP($AR31,[4]Data16!$A$12:$I$285,CY$6,0)</f>
        <v>908452.5</v>
      </c>
      <c r="CZ31" s="67">
        <f t="shared" si="36"/>
        <v>2.3230390917961936E-2</v>
      </c>
      <c r="DA31" s="67">
        <f t="shared" si="37"/>
        <v>2.773298548905969E-2</v>
      </c>
      <c r="DB31" s="67">
        <f>VLOOKUP($AR31,[5]Data!$A$11:$AF$370,DB$6,0)</f>
        <v>23.98</v>
      </c>
      <c r="DC31" s="67">
        <f>VLOOKUP($AR31,[5]Data2!$A$11:$AF$370,DC$6,0)</f>
        <v>17.305</v>
      </c>
      <c r="DD31" s="67">
        <f>VLOOKUP($AR31,[5]Data4!$A$11:$AF$370,DD$6,0)</f>
        <v>34.764000000000003</v>
      </c>
      <c r="DE31" s="67">
        <f>VLOOKUP($AR31,[6]Data5!$A$11:$AB$303,DE$6,0)</f>
        <v>252.06100000000001</v>
      </c>
      <c r="DF31" s="67">
        <f>VLOOKUP($AR31,[6]Data6!$A$11:$AB$303,DF$6,0)</f>
        <v>181.9</v>
      </c>
      <c r="DG31" s="67">
        <f t="shared" si="82"/>
        <v>9.5135701278658738E-2</v>
      </c>
      <c r="DH31" s="67">
        <f t="shared" si="83"/>
        <v>9.5134689389774596E-2</v>
      </c>
      <c r="DI31" s="67">
        <f>VLOOKUP($AR31,[7]Data!$A$11:$J$328,DI$6,0)</f>
        <v>29.6</v>
      </c>
      <c r="DJ31" s="67">
        <f>VLOOKUP($AR31,[7]Data2!$A$11:$J$328,DJ$6,0)</f>
        <v>25.5</v>
      </c>
      <c r="DK31" s="67">
        <f>VLOOKUP($AR31,[7]Data3!$A$11:$J$328,DK$6,0)</f>
        <v>17.399999999999999</v>
      </c>
      <c r="DL31" s="67">
        <f>VLOOKUP($AR31,[7]Data4!$A$11:$J$328,DL$6,0)</f>
        <v>13.3</v>
      </c>
      <c r="DM31" s="67">
        <f>VLOOKUP($AR31,[7]Data5!$A$11:$J$328,DM$6,0)</f>
        <v>3.7</v>
      </c>
      <c r="DN31" s="67">
        <f t="shared" si="84"/>
        <v>1.1377551020408163</v>
      </c>
      <c r="DO31" s="67">
        <f t="shared" si="85"/>
        <v>1.1774649598773652</v>
      </c>
      <c r="DP31" s="67">
        <f t="shared" si="39"/>
        <v>1.0987061988001001</v>
      </c>
      <c r="DQ31" s="67">
        <f t="shared" si="86"/>
        <v>1.1154813827044072</v>
      </c>
      <c r="DR31" s="67">
        <f t="shared" si="87"/>
        <v>1.071683186245129</v>
      </c>
      <c r="DS31" s="67">
        <f t="shared" si="88"/>
        <v>1.0555666621908859</v>
      </c>
      <c r="DT31" s="67">
        <f t="shared" si="89"/>
        <v>1.9401294498381878</v>
      </c>
      <c r="DU31" s="67">
        <f t="shared" si="90"/>
        <v>1.8390010626992561</v>
      </c>
      <c r="DV31" s="67">
        <f t="shared" si="91"/>
        <v>1.7730402407303516</v>
      </c>
      <c r="DW31" s="67">
        <f t="shared" si="92"/>
        <v>1.3545549321811654</v>
      </c>
      <c r="DX31" s="67">
        <f t="shared" si="93"/>
        <v>1.2836979534227242</v>
      </c>
      <c r="DY31" s="67">
        <f t="shared" si="94"/>
        <v>1.4323003104156904</v>
      </c>
      <c r="DZ31" s="67">
        <f t="shared" si="95"/>
        <v>1.4325808168470839</v>
      </c>
      <c r="EA31" s="67">
        <f t="shared" si="96"/>
        <v>1.0206896551724138</v>
      </c>
      <c r="EB31" s="67">
        <f t="shared" si="97"/>
        <v>1.0159362549800797</v>
      </c>
      <c r="EC31" s="67">
        <f t="shared" si="98"/>
        <v>1.0235294117647058</v>
      </c>
      <c r="ED31" s="67">
        <f t="shared" si="99"/>
        <v>1.0152671755725191</v>
      </c>
      <c r="EE31" s="67">
        <f t="shared" si="100"/>
        <v>1.0882352941176472</v>
      </c>
      <c r="EF31" s="67">
        <f>VLOOKUP($AR31,[2]Data3!$A$10:$N$315,EF$6,0)</f>
        <v>21100</v>
      </c>
      <c r="EG31">
        <f>VLOOKUP($AR31,[3]Data!$A$11:$I$311,EG$6,0)</f>
        <v>23160.7</v>
      </c>
      <c r="EH31">
        <f>VLOOKUP($AR31,[4]Data!$A$12:$I$285,EH$6,0)</f>
        <v>1038414.6</v>
      </c>
      <c r="EI31">
        <f>VLOOKUP($AR31,[4]Data16!$A$12:$I$285,EI$6,0)</f>
        <v>863512.2</v>
      </c>
      <c r="EJ31">
        <f t="shared" si="101"/>
        <v>2.2303904432776658E-2</v>
      </c>
      <c r="EK31">
        <f t="shared" si="102"/>
        <v>1.2025476883823993</v>
      </c>
      <c r="EL31">
        <f>VLOOKUP($AR31,[5]Data!$A$11:$AF$370,EL$6,0)</f>
        <v>16.78</v>
      </c>
      <c r="EM31">
        <f>VLOOKUP($AR31,[5]Data2!$A$11:$AF$370,EM$6,0)</f>
        <v>12.419</v>
      </c>
      <c r="EN31">
        <f>VLOOKUP($AR31,[5]Data4!$A$11:$AF$370,EN$6,0)</f>
        <v>25.486000000000001</v>
      </c>
      <c r="EO31">
        <f>VLOOKUP($AR31,[6]Data5!$A$11:$AB$303,EO$6,0)</f>
        <v>202.55</v>
      </c>
      <c r="EP31">
        <f>VLOOKUP($AR31,[6]Data6!$A$11:$AB$303,EP$6,0)</f>
        <v>149.9</v>
      </c>
      <c r="EQ31">
        <f t="shared" si="103"/>
        <v>8.2843742285855351E-2</v>
      </c>
      <c r="ER31">
        <f t="shared" si="104"/>
        <v>8.2848565710473651E-2</v>
      </c>
      <c r="ES31">
        <f>VLOOKUP($AR31,[7]Data!$A$11:$J$328,ES$6,0)</f>
        <v>29.9</v>
      </c>
      <c r="ET31">
        <f>VLOOKUP($AR31,[7]Data2!$A$11:$J$328,ET$6,0)</f>
        <v>25.7</v>
      </c>
      <c r="EU31">
        <f>VLOOKUP($AR31,[7]Data3!$A$11:$J$328,EU$6,0)</f>
        <v>17.5</v>
      </c>
      <c r="EV31">
        <f>VLOOKUP($AR31,[7]Data4!$A$11:$J$328,EV$6,0)</f>
        <v>13.3</v>
      </c>
      <c r="EW31" s="60">
        <f>VLOOKUP($AR31,[7]Data5!$A$11:$J$328,EW$6,0)</f>
        <v>3.2</v>
      </c>
      <c r="EX31" s="67">
        <f>VLOOKUP($AR31,[2]Data3!$A$10:$N$315,EX$6,0)</f>
        <v>19600</v>
      </c>
      <c r="EY31">
        <f>VLOOKUP($AR31,[3]Data!$A$11:$I$311,EY$6,0)</f>
        <v>21396.9</v>
      </c>
      <c r="EZ31">
        <f>VLOOKUP($AR31,[4]Data!$A$12:$I$285,EZ$6,0)</f>
        <v>987099.1</v>
      </c>
      <c r="FA31">
        <f>VLOOKUP($AR31,[4]Data16!$A$12:$I$285,FA$6,0)</f>
        <v>814404</v>
      </c>
      <c r="FB31">
        <f t="shared" si="105"/>
        <v>2.1676546964737382E-2</v>
      </c>
      <c r="FC31">
        <f t="shared" si="106"/>
        <v>2.6273078226531306E-2</v>
      </c>
      <c r="FD31">
        <f>VLOOKUP($AR31,[5]Data!$A$11:$AF$370,FD$6,0)</f>
        <v>12.36</v>
      </c>
      <c r="FE31">
        <f>VLOOKUP($AR31,[5]Data2!$A$11:$AF$370,FE$6,0)</f>
        <v>9.41</v>
      </c>
      <c r="FF31">
        <f>VLOOKUP($AR31,[5]Data4!$A$11:$AF$370,FF$6,0)</f>
        <v>19.606999999999999</v>
      </c>
      <c r="FG31">
        <f>VLOOKUP($AR31,[6]Data5!$A$11:$AB$303,FG$6,0)</f>
        <v>186.084</v>
      </c>
      <c r="FH31">
        <f>VLOOKUP($AR31,[6]Data6!$A$11:$AB$303,FH$6,0)</f>
        <v>141.69999999999999</v>
      </c>
      <c r="FI31">
        <f t="shared" si="107"/>
        <v>6.6421616044367054E-2</v>
      </c>
      <c r="FJ31">
        <f t="shared" si="108"/>
        <v>6.6407904022582925E-2</v>
      </c>
      <c r="FK31">
        <f>VLOOKUP($AR31,[7]Data!$A$11:$J$328,FK$6,0)</f>
        <v>29</v>
      </c>
      <c r="FL31">
        <f>VLOOKUP($AR31,[7]Data2!$A$11:$J$328,FL$6,0)</f>
        <v>25.1</v>
      </c>
      <c r="FM31">
        <f>VLOOKUP($AR31,[7]Data3!$A$11:$J$328,FM$6,0)</f>
        <v>17</v>
      </c>
      <c r="FN31">
        <f>VLOOKUP($AR31,[7]Data4!$A$11:$J$328,FN$6,0)</f>
        <v>13.1</v>
      </c>
      <c r="FO31" s="60">
        <f>VLOOKUP($AR31,[7]Data5!$A$11:$J$328,FO$6,0)</f>
        <v>3.4</v>
      </c>
    </row>
    <row r="32" spans="1:171" ht="15" customHeight="1">
      <c r="A32">
        <f t="shared" si="109"/>
        <v>17</v>
      </c>
      <c r="B32">
        <v>2</v>
      </c>
      <c r="C32">
        <v>47.289524142990999</v>
      </c>
      <c r="D32">
        <v>0.72127060631152995</v>
      </c>
      <c r="E32">
        <v>0.70679775037925496</v>
      </c>
      <c r="F32">
        <v>0.71565961511694898</v>
      </c>
      <c r="G32" s="1">
        <v>8.8951912092733097E-5</v>
      </c>
      <c r="H32">
        <v>3.1975474335771501E-4</v>
      </c>
      <c r="I32">
        <v>0.61327713187161703</v>
      </c>
      <c r="J32">
        <v>0.59710688838575399</v>
      </c>
      <c r="K32">
        <v>0.59424522454477402</v>
      </c>
      <c r="L32">
        <v>3.5505398086624899E-4</v>
      </c>
      <c r="M32">
        <v>9.0041754293647598E-4</v>
      </c>
      <c r="N32">
        <v>0.19907051442047299</v>
      </c>
      <c r="O32">
        <v>0.19712111578421199</v>
      </c>
      <c r="P32" s="1">
        <v>0.19676653961851201</v>
      </c>
      <c r="Q32" s="1">
        <v>4.3366571990463299E-6</v>
      </c>
      <c r="R32" s="1">
        <v>1.26983284689457E-5</v>
      </c>
      <c r="S32">
        <v>0.107993474439913</v>
      </c>
      <c r="T32">
        <v>0.109690861993501</v>
      </c>
      <c r="U32">
        <v>0.121414390572175</v>
      </c>
      <c r="V32">
        <v>1.4050644204110501E-4</v>
      </c>
      <c r="W32">
        <v>3.4557906545417397E-4</v>
      </c>
      <c r="X32">
        <v>0.16989088486808901</v>
      </c>
      <c r="Y32">
        <v>0.178019730979212</v>
      </c>
      <c r="Z32" s="1">
        <v>0.179498286997478</v>
      </c>
      <c r="AA32" s="1">
        <v>7.5406985865976599E-5</v>
      </c>
      <c r="AB32">
        <v>2.2080202133336401E-4</v>
      </c>
      <c r="AC32">
        <v>0.35809362213353801</v>
      </c>
      <c r="AD32">
        <v>0.33903977450948197</v>
      </c>
      <c r="AE32" s="1">
        <v>0.34828720538496699</v>
      </c>
      <c r="AF32" s="1">
        <v>8.4543569610782905E-5</v>
      </c>
      <c r="AG32">
        <v>3.8427463550319601E-4</v>
      </c>
      <c r="AH32">
        <v>1</v>
      </c>
      <c r="AI32">
        <v>1</v>
      </c>
      <c r="AJ32">
        <v>1</v>
      </c>
      <c r="AK32">
        <v>0</v>
      </c>
      <c r="AL32">
        <v>6.3122278953134999E-4</v>
      </c>
      <c r="AM32">
        <v>0.91756576039107096</v>
      </c>
      <c r="AN32">
        <v>3.0844850216389101</v>
      </c>
      <c r="AO32">
        <v>-1.0097164968533801</v>
      </c>
      <c r="AP32">
        <v>0.97872188545217798</v>
      </c>
      <c r="AQ32">
        <v>46</v>
      </c>
      <c r="AR32" t="s">
        <v>754</v>
      </c>
      <c r="AS32" s="70">
        <v>2</v>
      </c>
      <c r="AT32">
        <f t="shared" si="41"/>
        <v>47.289524142990999</v>
      </c>
      <c r="AW32">
        <v>1</v>
      </c>
      <c r="AX32">
        <f>AY32</f>
        <v>0.91756576039107096</v>
      </c>
      <c r="AY32">
        <f t="shared" si="43"/>
        <v>0.91756576039107096</v>
      </c>
      <c r="AZ32">
        <v>3</v>
      </c>
      <c r="BA32">
        <v>0.8</v>
      </c>
      <c r="BB32">
        <v>0.95</v>
      </c>
      <c r="BC32">
        <v>2</v>
      </c>
      <c r="BD32">
        <v>3333</v>
      </c>
      <c r="BE32">
        <v>3</v>
      </c>
      <c r="BF32" s="61">
        <f t="shared" si="6"/>
        <v>0.18749999999999989</v>
      </c>
      <c r="BG32" s="62">
        <f t="shared" si="44"/>
        <v>0.72127060631152995</v>
      </c>
      <c r="BH32" s="62">
        <f t="shared" si="45"/>
        <v>1</v>
      </c>
      <c r="BI32">
        <f t="shared" ref="BI32:BI95" si="110">(AX32/1)^(1/AZ32)</f>
        <v>0.97173027353864339</v>
      </c>
      <c r="BJ32">
        <f t="shared" ref="BJ32:BJ95" si="111">AM32-AX32</f>
        <v>0</v>
      </c>
      <c r="BK32">
        <f t="shared" ref="BK32:BK95" si="112">AP32-BI32</f>
        <v>6.99161191353459E-3</v>
      </c>
      <c r="BL32" t="str">
        <f t="shared" si="46"/>
        <v/>
      </c>
      <c r="BM32" t="str">
        <f t="shared" si="47"/>
        <v/>
      </c>
      <c r="BN32" t="str">
        <f t="shared" si="48"/>
        <v/>
      </c>
      <c r="BO32" t="str">
        <f t="shared" si="49"/>
        <v/>
      </c>
      <c r="BP32" t="str">
        <f t="shared" si="50"/>
        <v/>
      </c>
      <c r="BQ32" t="str">
        <f t="shared" si="51"/>
        <v/>
      </c>
      <c r="BR32" t="str">
        <f t="shared" si="52"/>
        <v/>
      </c>
      <c r="BS32" t="str">
        <f t="shared" si="53"/>
        <v/>
      </c>
      <c r="BT32" t="str">
        <f t="shared" si="54"/>
        <v/>
      </c>
      <c r="BU32" t="str">
        <f t="shared" si="55"/>
        <v/>
      </c>
      <c r="BV32" t="str">
        <f t="shared" si="56"/>
        <v/>
      </c>
      <c r="BW32" t="str">
        <f t="shared" si="57"/>
        <v/>
      </c>
      <c r="BX32" t="str">
        <f t="shared" si="58"/>
        <v/>
      </c>
      <c r="BY32" t="str">
        <f t="shared" si="59"/>
        <v/>
      </c>
      <c r="BZ32" t="str">
        <f t="shared" si="60"/>
        <v/>
      </c>
      <c r="CA32" t="str">
        <f t="shared" si="61"/>
        <v/>
      </c>
      <c r="CB32" t="str">
        <f t="shared" si="62"/>
        <v/>
      </c>
      <c r="CC32" t="str">
        <f t="shared" si="63"/>
        <v/>
      </c>
      <c r="CE32" t="str">
        <f t="shared" si="65"/>
        <v/>
      </c>
      <c r="CF32" t="str">
        <f t="shared" si="66"/>
        <v/>
      </c>
      <c r="CG32" t="str">
        <f t="shared" si="67"/>
        <v/>
      </c>
      <c r="CH32" t="str">
        <f t="shared" si="68"/>
        <v/>
      </c>
      <c r="CI32" t="str">
        <f t="shared" si="69"/>
        <v/>
      </c>
      <c r="CJ32" t="str">
        <f t="shared" si="70"/>
        <v/>
      </c>
      <c r="CK32" t="str">
        <f t="shared" si="71"/>
        <v/>
      </c>
      <c r="CL32" t="str">
        <f t="shared" si="72"/>
        <v/>
      </c>
      <c r="CM32" t="str">
        <f t="shared" si="73"/>
        <v/>
      </c>
      <c r="CN32" t="str">
        <f t="shared" si="74"/>
        <v/>
      </c>
      <c r="CO32" t="str">
        <f t="shared" si="75"/>
        <v/>
      </c>
      <c r="CP32" t="str">
        <f t="shared" si="76"/>
        <v/>
      </c>
      <c r="CQ32" t="str">
        <f t="shared" si="77"/>
        <v/>
      </c>
      <c r="CR32" t="str">
        <f t="shared" si="78"/>
        <v/>
      </c>
      <c r="CS32" t="str">
        <f t="shared" si="79"/>
        <v/>
      </c>
      <c r="CT32" t="str">
        <f t="shared" si="80"/>
        <v/>
      </c>
      <c r="CU32" t="str">
        <f t="shared" si="81"/>
        <v/>
      </c>
      <c r="CV32" s="67" t="str">
        <f>IF(ISERROR(VLOOKUP($AR32,[2]Data3!$A$10:$N$315,CV$6,0)),"",VLOOKUP($AR32,[2]Data3!$A$10:$N$315,CV$6,0))</f>
        <v/>
      </c>
      <c r="CW32" s="67" t="e">
        <f>VLOOKUP($AR32,[3]Data!$A$11:$I$311,CW$6,0)</f>
        <v>#N/A</v>
      </c>
      <c r="CX32" s="67" t="e">
        <f>VLOOKUP($AR32,[4]Data!$A$12:$I$285,CX$6,0)</f>
        <v>#N/A</v>
      </c>
      <c r="CY32" s="67" t="e">
        <f>VLOOKUP($AR32,[4]Data16!$A$12:$I$285,CY$6,0)</f>
        <v>#N/A</v>
      </c>
      <c r="CZ32" s="67" t="e">
        <f t="shared" si="36"/>
        <v>#N/A</v>
      </c>
      <c r="DA32" s="67" t="e">
        <f t="shared" si="37"/>
        <v>#N/A</v>
      </c>
      <c r="DB32" s="67" t="e">
        <f>VLOOKUP($AR32,[5]Data!$A$11:$AF$370,DB$6,0)</f>
        <v>#N/A</v>
      </c>
      <c r="DC32" s="67" t="e">
        <f>VLOOKUP($AR32,[5]Data2!$A$11:$AF$370,DC$6,0)</f>
        <v>#N/A</v>
      </c>
      <c r="DD32" s="67" t="e">
        <f>VLOOKUP($AR32,[5]Data4!$A$11:$AF$370,DD$6,0)</f>
        <v>#N/A</v>
      </c>
      <c r="DE32" s="67" t="e">
        <f>VLOOKUP($AR32,[6]Data5!$A$11:$AB$303,DE$6,0)</f>
        <v>#N/A</v>
      </c>
      <c r="DF32" s="67" t="e">
        <f>VLOOKUP($AR32,[6]Data6!$A$11:$AB$303,DF$6,0)</f>
        <v>#N/A</v>
      </c>
      <c r="DG32" s="67" t="e">
        <f t="shared" si="82"/>
        <v>#N/A</v>
      </c>
      <c r="DH32" s="67" t="e">
        <f t="shared" si="83"/>
        <v>#N/A</v>
      </c>
      <c r="DI32" s="67" t="e">
        <f>VLOOKUP($AR32,[7]Data!$A$11:$J$328,DI$6,0)</f>
        <v>#N/A</v>
      </c>
      <c r="DJ32" s="67" t="e">
        <f>VLOOKUP($AR32,[7]Data2!$A$11:$J$328,DJ$6,0)</f>
        <v>#N/A</v>
      </c>
      <c r="DK32" s="67" t="e">
        <f>VLOOKUP($AR32,[7]Data3!$A$11:$J$328,DK$6,0)</f>
        <v>#N/A</v>
      </c>
      <c r="DL32" s="67" t="e">
        <f>VLOOKUP($AR32,[7]Data4!$A$11:$J$328,DL$6,0)</f>
        <v>#N/A</v>
      </c>
      <c r="DM32" s="67" t="e">
        <f>VLOOKUP($AR32,[7]Data5!$A$11:$J$328,DM$6,0)</f>
        <v>#N/A</v>
      </c>
      <c r="DN32" s="67" t="e">
        <f t="shared" si="84"/>
        <v>#VALUE!</v>
      </c>
      <c r="DO32" s="67" t="e">
        <f t="shared" si="85"/>
        <v>#N/A</v>
      </c>
      <c r="DP32" s="67" t="e">
        <f t="shared" si="39"/>
        <v>#N/A</v>
      </c>
      <c r="DQ32" s="67" t="e">
        <f t="shared" si="86"/>
        <v>#N/A</v>
      </c>
      <c r="DR32" s="67" t="e">
        <f t="shared" si="87"/>
        <v>#N/A</v>
      </c>
      <c r="DS32" s="67" t="e">
        <f t="shared" si="88"/>
        <v>#N/A</v>
      </c>
      <c r="DT32" s="67" t="e">
        <f t="shared" si="89"/>
        <v>#N/A</v>
      </c>
      <c r="DU32" s="67" t="e">
        <f t="shared" si="90"/>
        <v>#N/A</v>
      </c>
      <c r="DV32" s="67" t="e">
        <f t="shared" si="91"/>
        <v>#N/A</v>
      </c>
      <c r="DW32" s="67" t="e">
        <f t="shared" si="92"/>
        <v>#N/A</v>
      </c>
      <c r="DX32" s="67" t="e">
        <f t="shared" si="93"/>
        <v>#N/A</v>
      </c>
      <c r="DY32" s="67" t="e">
        <f t="shared" si="94"/>
        <v>#N/A</v>
      </c>
      <c r="DZ32" s="67" t="e">
        <f t="shared" si="95"/>
        <v>#N/A</v>
      </c>
      <c r="EA32" s="67" t="e">
        <f t="shared" si="96"/>
        <v>#N/A</v>
      </c>
      <c r="EB32" s="67" t="e">
        <f t="shared" si="97"/>
        <v>#N/A</v>
      </c>
      <c r="EC32" s="67" t="e">
        <f t="shared" si="98"/>
        <v>#N/A</v>
      </c>
      <c r="ED32" s="67" t="e">
        <f t="shared" si="99"/>
        <v>#N/A</v>
      </c>
      <c r="EE32" s="67" t="e">
        <f t="shared" si="100"/>
        <v>#N/A</v>
      </c>
      <c r="EF32" s="67" t="e">
        <f>VLOOKUP($AR32,[2]Data3!$A$10:$N$315,EF$6,0)</f>
        <v>#N/A</v>
      </c>
      <c r="EG32" t="e">
        <f>VLOOKUP($AR32,[3]Data!$A$11:$I$311,EG$6,0)</f>
        <v>#N/A</v>
      </c>
      <c r="EH32" t="e">
        <f>VLOOKUP($AR32,[4]Data!$A$12:$I$285,EH$6,0)</f>
        <v>#N/A</v>
      </c>
      <c r="EI32" t="e">
        <f>VLOOKUP($AR32,[4]Data16!$A$12:$I$285,EI$6,0)</f>
        <v>#N/A</v>
      </c>
      <c r="EJ32" t="e">
        <f t="shared" si="101"/>
        <v>#N/A</v>
      </c>
      <c r="EK32" t="e">
        <f t="shared" si="102"/>
        <v>#N/A</v>
      </c>
      <c r="EL32" t="e">
        <f>VLOOKUP($AR32,[5]Data!$A$11:$AF$370,EL$6,0)</f>
        <v>#N/A</v>
      </c>
      <c r="EM32" t="e">
        <f>VLOOKUP($AR32,[5]Data2!$A$11:$AF$370,EM$6,0)</f>
        <v>#N/A</v>
      </c>
      <c r="EN32" t="e">
        <f>VLOOKUP($AR32,[5]Data4!$A$11:$AF$370,EN$6,0)</f>
        <v>#N/A</v>
      </c>
      <c r="EO32" t="e">
        <f>VLOOKUP($AR32,[6]Data5!$A$11:$AB$303,EO$6,0)</f>
        <v>#N/A</v>
      </c>
      <c r="EP32" t="e">
        <f>VLOOKUP($AR32,[6]Data6!$A$11:$AB$303,EP$6,0)</f>
        <v>#N/A</v>
      </c>
      <c r="EQ32" t="e">
        <f t="shared" si="103"/>
        <v>#N/A</v>
      </c>
      <c r="ER32" t="e">
        <f t="shared" si="104"/>
        <v>#N/A</v>
      </c>
      <c r="ES32" t="e">
        <f>VLOOKUP($AR32,[7]Data!$A$11:$J$328,ES$6,0)</f>
        <v>#N/A</v>
      </c>
      <c r="ET32" t="e">
        <f>VLOOKUP($AR32,[7]Data2!$A$11:$J$328,ET$6,0)</f>
        <v>#N/A</v>
      </c>
      <c r="EU32" t="e">
        <f>VLOOKUP($AR32,[7]Data3!$A$11:$J$328,EU$6,0)</f>
        <v>#N/A</v>
      </c>
      <c r="EV32" t="e">
        <f>VLOOKUP($AR32,[7]Data4!$A$11:$J$328,EV$6,0)</f>
        <v>#N/A</v>
      </c>
      <c r="EW32" s="60" t="e">
        <f>VLOOKUP($AR32,[7]Data5!$A$11:$J$328,EW$6,0)</f>
        <v>#N/A</v>
      </c>
      <c r="EX32" s="67" t="e">
        <f>VLOOKUP($AR32,[2]Data3!$A$10:$N$315,EX$6,0)</f>
        <v>#N/A</v>
      </c>
      <c r="EY32" t="e">
        <f>VLOOKUP($AR32,[3]Data!$A$11:$I$311,EY$6,0)</f>
        <v>#N/A</v>
      </c>
      <c r="EZ32" t="e">
        <f>VLOOKUP($AR32,[4]Data!$A$12:$I$285,EZ$6,0)</f>
        <v>#N/A</v>
      </c>
      <c r="FA32" t="e">
        <f>VLOOKUP($AR32,[4]Data16!$A$12:$I$285,FA$6,0)</f>
        <v>#N/A</v>
      </c>
      <c r="FB32" t="e">
        <f t="shared" si="105"/>
        <v>#N/A</v>
      </c>
      <c r="FC32" t="e">
        <f t="shared" si="106"/>
        <v>#N/A</v>
      </c>
      <c r="FD32" t="e">
        <f>VLOOKUP($AR32,[5]Data!$A$11:$AF$370,FD$6,0)</f>
        <v>#N/A</v>
      </c>
      <c r="FE32" t="e">
        <f>VLOOKUP($AR32,[5]Data2!$A$11:$AF$370,FE$6,0)</f>
        <v>#N/A</v>
      </c>
      <c r="FF32" t="e">
        <f>VLOOKUP($AR32,[5]Data4!$A$11:$AF$370,FF$6,0)</f>
        <v>#N/A</v>
      </c>
      <c r="FG32" t="e">
        <f>VLOOKUP($AR32,[6]Data5!$A$11:$AB$303,FG$6,0)</f>
        <v>#N/A</v>
      </c>
      <c r="FH32" t="e">
        <f>VLOOKUP($AR32,[6]Data6!$A$11:$AB$303,FH$6,0)</f>
        <v>#N/A</v>
      </c>
      <c r="FI32" t="e">
        <f t="shared" si="107"/>
        <v>#N/A</v>
      </c>
      <c r="FJ32" t="e">
        <f t="shared" si="108"/>
        <v>#N/A</v>
      </c>
      <c r="FK32" t="e">
        <f>VLOOKUP($AR32,[7]Data!$A$11:$J$328,FK$6,0)</f>
        <v>#N/A</v>
      </c>
      <c r="FL32" t="e">
        <f>VLOOKUP($AR32,[7]Data2!$A$11:$J$328,FL$6,0)</f>
        <v>#N/A</v>
      </c>
      <c r="FM32" t="e">
        <f>VLOOKUP($AR32,[7]Data3!$A$11:$J$328,FM$6,0)</f>
        <v>#N/A</v>
      </c>
      <c r="FN32" t="e">
        <f>VLOOKUP($AR32,[7]Data4!$A$11:$J$328,FN$6,0)</f>
        <v>#N/A</v>
      </c>
      <c r="FO32" s="60" t="e">
        <f>VLOOKUP($AR32,[7]Data5!$A$11:$J$328,FO$6,0)</f>
        <v>#N/A</v>
      </c>
    </row>
    <row r="33" spans="1:171" ht="15" customHeight="1">
      <c r="A33">
        <f t="shared" si="109"/>
        <v>18</v>
      </c>
      <c r="B33">
        <v>2</v>
      </c>
      <c r="C33">
        <v>861.54644559359394</v>
      </c>
      <c r="D33">
        <v>0.830950915638201</v>
      </c>
      <c r="E33">
        <v>0.83614066552506405</v>
      </c>
      <c r="F33">
        <v>0.83502244072384502</v>
      </c>
      <c r="G33" s="1">
        <v>2.18209571906439E-5</v>
      </c>
      <c r="H33" s="1">
        <v>2.8133860440318899E-5</v>
      </c>
      <c r="I33">
        <v>0.76379878810193202</v>
      </c>
      <c r="J33">
        <v>0.77256481247379405</v>
      </c>
      <c r="K33">
        <v>0.77171157420206804</v>
      </c>
      <c r="L33" s="1">
        <v>4.5499574069165501E-5</v>
      </c>
      <c r="M33" s="1">
        <v>8.4074502535779003E-5</v>
      </c>
      <c r="N33">
        <v>0.21344331613286199</v>
      </c>
      <c r="O33">
        <v>0.214103040095211</v>
      </c>
      <c r="P33" s="1">
        <v>0.214039557882752</v>
      </c>
      <c r="Q33" s="1">
        <v>2.4633320543046002E-7</v>
      </c>
      <c r="R33" s="1">
        <v>4.64053012265393E-7</v>
      </c>
      <c r="S33">
        <v>6.7152127536269507E-2</v>
      </c>
      <c r="T33">
        <v>6.3575853051269504E-2</v>
      </c>
      <c r="U33">
        <v>6.3310866521777504E-2</v>
      </c>
      <c r="V33" s="1">
        <v>2.1182365307509701E-5</v>
      </c>
      <c r="W33" s="1">
        <v>2.36332718001754E-5</v>
      </c>
      <c r="X33">
        <v>0.10995737966682299</v>
      </c>
      <c r="Y33">
        <v>0.107206380222175</v>
      </c>
      <c r="Z33" s="1">
        <v>0.10747109628705399</v>
      </c>
      <c r="AA33" s="1">
        <v>4.2833093988383497E-6</v>
      </c>
      <c r="AB33" s="1">
        <v>8.0690811680147399E-6</v>
      </c>
      <c r="AC33">
        <v>0.524027604134923</v>
      </c>
      <c r="AD33">
        <v>0.51683995680296502</v>
      </c>
      <c r="AE33" s="1">
        <v>0.51787151401354004</v>
      </c>
      <c r="AF33" s="1">
        <v>6.1247321801651005E-5</v>
      </c>
      <c r="AG33">
        <v>1.12369125156131E-4</v>
      </c>
      <c r="AH33">
        <v>0.24977417903181001</v>
      </c>
      <c r="AI33">
        <v>0.187607295909859</v>
      </c>
      <c r="AJ33">
        <v>0.22589821575348601</v>
      </c>
      <c r="AK33">
        <v>2.4807920283890701E-3</v>
      </c>
      <c r="AL33">
        <v>5.2312465557678104E-3</v>
      </c>
      <c r="AM33">
        <v>0.84637695795036305</v>
      </c>
      <c r="AN33">
        <v>2104.50905602487</v>
      </c>
      <c r="AO33">
        <v>-13.044474822311299</v>
      </c>
      <c r="AP33">
        <v>0.98345928096176105</v>
      </c>
      <c r="AQ33">
        <v>40</v>
      </c>
      <c r="AR33" t="s">
        <v>582</v>
      </c>
      <c r="AS33" s="70">
        <v>2</v>
      </c>
      <c r="AT33">
        <f t="shared" si="41"/>
        <v>861.54644559359394</v>
      </c>
      <c r="AU33">
        <f>VLOOKUP(AR33,[1]Data!$A$12:$J$329,10,0)</f>
        <v>882.5</v>
      </c>
      <c r="AV33">
        <f t="shared" si="42"/>
        <v>1.0243208645495245</v>
      </c>
      <c r="AW33">
        <v>6</v>
      </c>
      <c r="AX33">
        <v>0.8</v>
      </c>
      <c r="AY33">
        <f t="shared" si="43"/>
        <v>0.84637695795036305</v>
      </c>
      <c r="AZ33">
        <v>25</v>
      </c>
      <c r="BA33">
        <v>0.65</v>
      </c>
      <c r="BB33">
        <v>0.9</v>
      </c>
      <c r="BC33">
        <v>2</v>
      </c>
      <c r="BD33">
        <v>2222</v>
      </c>
      <c r="BE33">
        <v>2</v>
      </c>
      <c r="BF33" s="61">
        <f t="shared" si="6"/>
        <v>0.38461538461538458</v>
      </c>
      <c r="BG33" s="62">
        <f t="shared" si="44"/>
        <v>0.830950915638201</v>
      </c>
      <c r="BH33" s="62">
        <f t="shared" si="45"/>
        <v>0.24977417903181001</v>
      </c>
      <c r="BI33">
        <f t="shared" si="110"/>
        <v>0.99111397412971947</v>
      </c>
      <c r="BJ33">
        <f t="shared" si="111"/>
        <v>4.6376957950363007E-2</v>
      </c>
      <c r="BK33">
        <f t="shared" si="112"/>
        <v>-7.6546931679584151E-3</v>
      </c>
      <c r="BL33">
        <f t="shared" si="46"/>
        <v>22700</v>
      </c>
      <c r="BM33">
        <f t="shared" si="47"/>
        <v>37495.599999999999</v>
      </c>
      <c r="BN33">
        <f t="shared" si="48"/>
        <v>1516726.2</v>
      </c>
      <c r="BO33">
        <f t="shared" si="49"/>
        <v>1301805.8</v>
      </c>
      <c r="BP33">
        <f t="shared" si="50"/>
        <v>2.4721403243380381E-2</v>
      </c>
      <c r="BQ33">
        <f t="shared" si="51"/>
        <v>2.8802759981557922E-2</v>
      </c>
      <c r="BR33">
        <f t="shared" si="52"/>
        <v>7.35</v>
      </c>
      <c r="BS33">
        <f t="shared" si="53"/>
        <v>3.7770000000000001</v>
      </c>
      <c r="BT33">
        <f t="shared" si="54"/>
        <v>7.3849999999999998</v>
      </c>
      <c r="BU33">
        <f t="shared" si="55"/>
        <v>271.65699999999998</v>
      </c>
      <c r="BV33">
        <f t="shared" si="56"/>
        <v>139.6</v>
      </c>
      <c r="BW33">
        <f t="shared" si="57"/>
        <v>2.705617745907523E-2</v>
      </c>
      <c r="BX33">
        <f t="shared" si="58"/>
        <v>2.7055873925501434E-2</v>
      </c>
      <c r="BY33">
        <f t="shared" si="59"/>
        <v>31.2</v>
      </c>
      <c r="BZ33">
        <f t="shared" si="60"/>
        <v>27</v>
      </c>
      <c r="CA33">
        <f t="shared" si="61"/>
        <v>16.899999999999999</v>
      </c>
      <c r="CB33">
        <f t="shared" si="62"/>
        <v>12.6</v>
      </c>
      <c r="CC33">
        <f t="shared" si="63"/>
        <v>2.7</v>
      </c>
      <c r="CD33">
        <f t="shared" si="64"/>
        <v>1.1019417475728155</v>
      </c>
      <c r="CE33">
        <f t="shared" si="65"/>
        <v>1.1375436488794637</v>
      </c>
      <c r="CF33">
        <f t="shared" si="66"/>
        <v>1.0735719976602238</v>
      </c>
      <c r="CG33">
        <f t="shared" si="67"/>
        <v>1.0827036164867629</v>
      </c>
      <c r="CH33">
        <f t="shared" si="68"/>
        <v>1.0595876674863556</v>
      </c>
      <c r="CI33">
        <f t="shared" si="69"/>
        <v>1.0506510106345166</v>
      </c>
      <c r="CJ33">
        <f t="shared" si="70"/>
        <v>0.63526361279170263</v>
      </c>
      <c r="CK33">
        <f t="shared" si="71"/>
        <v>0.60499759730898606</v>
      </c>
      <c r="CL33">
        <f t="shared" si="72"/>
        <v>0.5896678377515171</v>
      </c>
      <c r="CM33">
        <f t="shared" si="73"/>
        <v>1.1592083534246223</v>
      </c>
      <c r="CN33">
        <f t="shared" si="74"/>
        <v>1.1035573122529643</v>
      </c>
      <c r="CO33">
        <f t="shared" si="75"/>
        <v>0.54801504053603312</v>
      </c>
      <c r="CP33">
        <f t="shared" si="76"/>
        <v>0.54822490014030612</v>
      </c>
      <c r="CQ33">
        <f t="shared" si="77"/>
        <v>0.97196261682242979</v>
      </c>
      <c r="CR33">
        <f t="shared" si="78"/>
        <v>0.99264705882352944</v>
      </c>
      <c r="CS33">
        <f t="shared" si="79"/>
        <v>0.95480225988700562</v>
      </c>
      <c r="CT33">
        <f t="shared" si="80"/>
        <v>0.98437499999999989</v>
      </c>
      <c r="CU33">
        <f t="shared" si="81"/>
        <v>0.81818181818181823</v>
      </c>
      <c r="CV33" s="67">
        <f>IF(ISERROR(VLOOKUP($AR33,[2]Data3!$A$10:$N$315,CV$6,0)),"",VLOOKUP($AR33,[2]Data3!$A$10:$N$315,CV$6,0))</f>
        <v>22700</v>
      </c>
      <c r="CW33" s="67">
        <f>VLOOKUP($AR33,[3]Data!$A$11:$I$311,CW$6,0)</f>
        <v>37495.599999999999</v>
      </c>
      <c r="CX33" s="67">
        <f>VLOOKUP($AR33,[4]Data!$A$12:$I$285,CX$6,0)</f>
        <v>1516726.2</v>
      </c>
      <c r="CY33" s="67">
        <f>VLOOKUP($AR33,[4]Data16!$A$12:$I$285,CY$6,0)</f>
        <v>1301805.8</v>
      </c>
      <c r="CZ33" s="67">
        <f t="shared" si="36"/>
        <v>2.4721403243380381E-2</v>
      </c>
      <c r="DA33" s="67">
        <f t="shared" si="37"/>
        <v>2.8802759981557922E-2</v>
      </c>
      <c r="DB33" s="67">
        <f>VLOOKUP($AR33,[5]Data!$A$11:$AF$370,DB$6,0)</f>
        <v>7.35</v>
      </c>
      <c r="DC33" s="67">
        <f>VLOOKUP($AR33,[5]Data2!$A$11:$AF$370,DC$6,0)</f>
        <v>3.7770000000000001</v>
      </c>
      <c r="DD33" s="67">
        <f>VLOOKUP($AR33,[5]Data4!$A$11:$AF$370,DD$6,0)</f>
        <v>7.3849999999999998</v>
      </c>
      <c r="DE33" s="67">
        <f>VLOOKUP($AR33,[6]Data5!$A$11:$AB$303,DE$6,0)</f>
        <v>271.65699999999998</v>
      </c>
      <c r="DF33" s="67">
        <f>VLOOKUP($AR33,[6]Data6!$A$11:$AB$303,DF$6,0)</f>
        <v>139.6</v>
      </c>
      <c r="DG33" s="67">
        <f t="shared" si="82"/>
        <v>2.705617745907523E-2</v>
      </c>
      <c r="DH33" s="67">
        <f t="shared" si="83"/>
        <v>2.7055873925501434E-2</v>
      </c>
      <c r="DI33" s="67">
        <f>VLOOKUP($AR33,[7]Data!$A$11:$J$328,DI$6,0)</f>
        <v>31.2</v>
      </c>
      <c r="DJ33" s="67">
        <f>VLOOKUP($AR33,[7]Data2!$A$11:$J$328,DJ$6,0)</f>
        <v>27</v>
      </c>
      <c r="DK33" s="67">
        <f>VLOOKUP($AR33,[7]Data3!$A$11:$J$328,DK$6,0)</f>
        <v>16.899999999999999</v>
      </c>
      <c r="DL33" s="67">
        <f>VLOOKUP($AR33,[7]Data4!$A$11:$J$328,DL$6,0)</f>
        <v>12.6</v>
      </c>
      <c r="DM33" s="67">
        <f>VLOOKUP($AR33,[7]Data5!$A$11:$J$328,DM$6,0)</f>
        <v>2.7</v>
      </c>
      <c r="DN33" s="67">
        <f t="shared" si="84"/>
        <v>1.1019417475728155</v>
      </c>
      <c r="DO33" s="67">
        <f t="shared" si="85"/>
        <v>1.1375436488794637</v>
      </c>
      <c r="DP33" s="67">
        <f t="shared" si="39"/>
        <v>1.0735719976602238</v>
      </c>
      <c r="DQ33" s="67">
        <f t="shared" si="86"/>
        <v>1.0827036164867629</v>
      </c>
      <c r="DR33" s="67">
        <f t="shared" si="87"/>
        <v>1.0595876674863556</v>
      </c>
      <c r="DS33" s="67">
        <f t="shared" si="88"/>
        <v>1.0506510106345166</v>
      </c>
      <c r="DT33" s="67">
        <f t="shared" si="89"/>
        <v>0.63526361279170263</v>
      </c>
      <c r="DU33" s="67">
        <f t="shared" si="90"/>
        <v>0.60499759730898606</v>
      </c>
      <c r="DV33" s="67">
        <f t="shared" si="91"/>
        <v>0.5896678377515171</v>
      </c>
      <c r="DW33" s="67">
        <f t="shared" si="92"/>
        <v>1.1592083534246223</v>
      </c>
      <c r="DX33" s="67">
        <f t="shared" si="93"/>
        <v>1.1035573122529643</v>
      </c>
      <c r="DY33" s="67">
        <f t="shared" si="94"/>
        <v>0.54801504053603312</v>
      </c>
      <c r="DZ33" s="67">
        <f t="shared" si="95"/>
        <v>0.54822490014030612</v>
      </c>
      <c r="EA33" s="67">
        <f t="shared" si="96"/>
        <v>0.97196261682242979</v>
      </c>
      <c r="EB33" s="67">
        <f t="shared" si="97"/>
        <v>0.99264705882352944</v>
      </c>
      <c r="EC33" s="67">
        <f t="shared" si="98"/>
        <v>0.95480225988700562</v>
      </c>
      <c r="ED33" s="67">
        <f t="shared" si="99"/>
        <v>0.98437499999999989</v>
      </c>
      <c r="EE33" s="67">
        <f t="shared" si="100"/>
        <v>0.81818181818181823</v>
      </c>
      <c r="EF33" s="67">
        <f>VLOOKUP($AR33,[2]Data3!$A$10:$N$315,EF$6,0)</f>
        <v>21800</v>
      </c>
      <c r="EG33">
        <f>VLOOKUP($AR33,[3]Data!$A$11:$I$311,EG$6,0)</f>
        <v>35047.4</v>
      </c>
      <c r="EH33">
        <f>VLOOKUP($AR33,[4]Data!$A$12:$I$285,EH$6,0)</f>
        <v>1468533.2</v>
      </c>
      <c r="EI33">
        <f>VLOOKUP($AR33,[4]Data16!$A$12:$I$285,EI$6,0)</f>
        <v>1255800.5</v>
      </c>
      <c r="EJ33">
        <f t="shared" si="101"/>
        <v>2.3865582337532446E-2</v>
      </c>
      <c r="EK33">
        <f t="shared" si="102"/>
        <v>1.16940007588785</v>
      </c>
      <c r="EL33">
        <f>VLOOKUP($AR33,[5]Data!$A$11:$AF$370,EL$6,0)</f>
        <v>7.67</v>
      </c>
      <c r="EM33">
        <f>VLOOKUP($AR33,[5]Data2!$A$11:$AF$370,EM$6,0)</f>
        <v>4.0380000000000003</v>
      </c>
      <c r="EN33">
        <f>VLOOKUP($AR33,[5]Data4!$A$11:$AF$370,EN$6,0)</f>
        <v>7.883</v>
      </c>
      <c r="EO33">
        <f>VLOOKUP($AR33,[6]Data5!$A$11:$AB$303,EO$6,0)</f>
        <v>267.77499999999998</v>
      </c>
      <c r="EP33">
        <f>VLOOKUP($AR33,[6]Data6!$A$11:$AB$303,EP$6,0)</f>
        <v>141</v>
      </c>
      <c r="EQ33">
        <f t="shared" si="103"/>
        <v>2.8643450658201852E-2</v>
      </c>
      <c r="ER33">
        <f t="shared" si="104"/>
        <v>2.8638297872340426E-2</v>
      </c>
      <c r="ES33">
        <f>VLOOKUP($AR33,[7]Data!$A$11:$J$328,ES$6,0)</f>
        <v>29.7</v>
      </c>
      <c r="ET33">
        <f>VLOOKUP($AR33,[7]Data2!$A$11:$J$328,ET$6,0)</f>
        <v>25.6</v>
      </c>
      <c r="EU33">
        <f>VLOOKUP($AR33,[7]Data3!$A$11:$J$328,EU$6,0)</f>
        <v>16.7</v>
      </c>
      <c r="EV33">
        <f>VLOOKUP($AR33,[7]Data4!$A$11:$J$328,EV$6,0)</f>
        <v>12.6</v>
      </c>
      <c r="EW33" s="60">
        <f>VLOOKUP($AR33,[7]Data5!$A$11:$J$328,EW$6,0)</f>
        <v>2.9</v>
      </c>
      <c r="EX33" s="67">
        <f>VLOOKUP($AR33,[2]Data3!$A$10:$N$315,EX$6,0)</f>
        <v>20600</v>
      </c>
      <c r="EY33">
        <f>VLOOKUP($AR33,[3]Data!$A$11:$I$311,EY$6,0)</f>
        <v>32961.9</v>
      </c>
      <c r="EZ33">
        <f>VLOOKUP($AR33,[4]Data!$A$12:$I$285,EZ$6,0)</f>
        <v>1412784.8</v>
      </c>
      <c r="FA33">
        <f>VLOOKUP($AR33,[4]Data16!$A$12:$I$285,FA$6,0)</f>
        <v>1202365.8</v>
      </c>
      <c r="FB33">
        <f t="shared" si="105"/>
        <v>2.333115418569056E-2</v>
      </c>
      <c r="FC33">
        <f t="shared" si="106"/>
        <v>2.7414202898984653E-2</v>
      </c>
      <c r="FD33">
        <f>VLOOKUP($AR33,[5]Data!$A$11:$AF$370,FD$6,0)</f>
        <v>11.57</v>
      </c>
      <c r="FE33">
        <f>VLOOKUP($AR33,[5]Data2!$A$11:$AF$370,FE$6,0)</f>
        <v>6.2430000000000003</v>
      </c>
      <c r="FF33">
        <f>VLOOKUP($AR33,[5]Data4!$A$11:$AF$370,FF$6,0)</f>
        <v>12.523999999999999</v>
      </c>
      <c r="FG33">
        <f>VLOOKUP($AR33,[6]Data5!$A$11:$AB$303,FG$6,0)</f>
        <v>234.34700000000001</v>
      </c>
      <c r="FH33">
        <f>VLOOKUP($AR33,[6]Data6!$A$11:$AB$303,FH$6,0)</f>
        <v>126.5</v>
      </c>
      <c r="FI33">
        <f t="shared" si="107"/>
        <v>4.9371231549795815E-2</v>
      </c>
      <c r="FJ33">
        <f t="shared" si="108"/>
        <v>4.9351778656126485E-2</v>
      </c>
      <c r="FK33">
        <f>VLOOKUP($AR33,[7]Data!$A$11:$J$328,FK$6,0)</f>
        <v>32.1</v>
      </c>
      <c r="FL33">
        <f>VLOOKUP($AR33,[7]Data2!$A$11:$J$328,FL$6,0)</f>
        <v>27.2</v>
      </c>
      <c r="FM33">
        <f>VLOOKUP($AR33,[7]Data3!$A$11:$J$328,FM$6,0)</f>
        <v>17.7</v>
      </c>
      <c r="FN33">
        <f>VLOOKUP($AR33,[7]Data4!$A$11:$J$328,FN$6,0)</f>
        <v>12.8</v>
      </c>
      <c r="FO33" s="60">
        <f>VLOOKUP($AR33,[7]Data5!$A$11:$J$328,FO$6,0)</f>
        <v>3.3</v>
      </c>
    </row>
    <row r="34" spans="1:171" ht="15" customHeight="1">
      <c r="A34">
        <f t="shared" si="109"/>
        <v>1</v>
      </c>
      <c r="B34">
        <v>3</v>
      </c>
      <c r="C34">
        <v>5129.2636643516098</v>
      </c>
      <c r="D34">
        <v>0.84275872083671099</v>
      </c>
      <c r="E34">
        <v>0.83923410945074794</v>
      </c>
      <c r="F34" s="1">
        <v>0.84318924185782296</v>
      </c>
      <c r="G34" s="1">
        <v>5.2744949771816597E-6</v>
      </c>
      <c r="H34" s="1">
        <v>7.2397949844599704E-6</v>
      </c>
      <c r="I34">
        <v>0.79776065820203201</v>
      </c>
      <c r="J34">
        <v>0.79667521883250503</v>
      </c>
      <c r="K34">
        <v>0.79722946727664901</v>
      </c>
      <c r="L34" s="1">
        <v>1.98451508453332E-5</v>
      </c>
      <c r="M34" s="1">
        <v>1.5081029466600301E-5</v>
      </c>
      <c r="N34">
        <v>0.21590878822726101</v>
      </c>
      <c r="O34">
        <v>0.215833676897627</v>
      </c>
      <c r="P34" s="1">
        <v>0.21587205978361801</v>
      </c>
      <c r="Q34" s="1">
        <v>9.8381451534116696E-8</v>
      </c>
      <c r="R34" s="1">
        <v>7.46413241018085E-8</v>
      </c>
      <c r="S34">
        <v>4.4998062634678898E-2</v>
      </c>
      <c r="T34">
        <v>4.2558890618243098E-2</v>
      </c>
      <c r="U34">
        <v>4.5959774581174603E-2</v>
      </c>
      <c r="V34" s="1">
        <v>8.9196049412403E-6</v>
      </c>
      <c r="W34" s="1">
        <v>6.2665565933963401E-6</v>
      </c>
      <c r="X34">
        <v>9.9676545940031197E-2</v>
      </c>
      <c r="Y34">
        <v>9.9989754551364607E-2</v>
      </c>
      <c r="Z34" s="1">
        <v>9.9829700795440401E-2</v>
      </c>
      <c r="AA34" s="1">
        <v>1.71068368672048E-6</v>
      </c>
      <c r="AB34" s="1">
        <v>1.2978838338434301E-6</v>
      </c>
      <c r="AC34">
        <v>0.496173696561374</v>
      </c>
      <c r="AD34">
        <v>0.499326674957909</v>
      </c>
      <c r="AE34" s="1">
        <v>0.49471709631891198</v>
      </c>
      <c r="AF34" s="1">
        <v>2.22037002287893E-5</v>
      </c>
      <c r="AG34" s="1">
        <v>1.9887406542746398E-5</v>
      </c>
      <c r="AH34">
        <v>8.8230763316607501E-3</v>
      </c>
      <c r="AI34">
        <v>4.5049494336017203E-2</v>
      </c>
      <c r="AJ34">
        <v>3.4387852570090097E-2</v>
      </c>
      <c r="AK34">
        <v>4.92245213804133E-3</v>
      </c>
      <c r="AL34">
        <v>3.7006662530273799E-3</v>
      </c>
      <c r="AM34">
        <v>0.97206940305224598</v>
      </c>
      <c r="AN34">
        <v>2585.0092684203701</v>
      </c>
      <c r="AO34">
        <v>-13.379683349471399</v>
      </c>
      <c r="AP34">
        <v>0.99742803366451804</v>
      </c>
      <c r="AQ34">
        <v>40</v>
      </c>
      <c r="AR34" s="14" t="s">
        <v>593</v>
      </c>
      <c r="AS34" s="70">
        <v>1</v>
      </c>
      <c r="AT34">
        <f t="shared" si="41"/>
        <v>5129.2636643516098</v>
      </c>
      <c r="AU34">
        <f>VLOOKUP(AR34,[1]Data!$A$12:$J$329,10,0)</f>
        <v>5177.1000000000004</v>
      </c>
      <c r="AV34">
        <f t="shared" si="42"/>
        <v>1.0093261603962482</v>
      </c>
      <c r="AW34">
        <v>5</v>
      </c>
      <c r="AX34">
        <f t="shared" ref="AX34:AX39" si="113">AY34</f>
        <v>0.97206940305224598</v>
      </c>
      <c r="AY34">
        <f t="shared" si="43"/>
        <v>0.97206940305224598</v>
      </c>
      <c r="AZ34">
        <v>12</v>
      </c>
      <c r="BA34">
        <v>0.94</v>
      </c>
      <c r="BB34">
        <v>1</v>
      </c>
      <c r="BC34">
        <v>-1</v>
      </c>
      <c r="BD34">
        <v>2211</v>
      </c>
      <c r="BE34">
        <v>1</v>
      </c>
      <c r="BF34" s="61">
        <f t="shared" si="6"/>
        <v>6.3829787234042618E-2</v>
      </c>
      <c r="BG34" s="62">
        <f t="shared" si="44"/>
        <v>0.84275872083671099</v>
      </c>
      <c r="BH34" s="62">
        <f t="shared" si="45"/>
        <v>8.8230763316607501E-3</v>
      </c>
      <c r="BI34">
        <f t="shared" si="110"/>
        <v>0.99764211130083791</v>
      </c>
      <c r="BJ34">
        <f t="shared" si="111"/>
        <v>0</v>
      </c>
      <c r="BK34">
        <f t="shared" si="112"/>
        <v>-2.1407763631986487E-4</v>
      </c>
      <c r="BL34">
        <f t="shared" si="46"/>
        <v>41900</v>
      </c>
      <c r="BM34">
        <f t="shared" si="47"/>
        <v>496205.15</v>
      </c>
      <c r="BN34" t="str">
        <f t="shared" si="48"/>
        <v/>
      </c>
      <c r="BO34" t="str">
        <f t="shared" si="49"/>
        <v/>
      </c>
      <c r="BP34" t="str">
        <f t="shared" si="50"/>
        <v/>
      </c>
      <c r="BQ34" t="str">
        <f t="shared" si="51"/>
        <v/>
      </c>
      <c r="BR34">
        <f t="shared" si="52"/>
        <v>3136.99</v>
      </c>
      <c r="BS34">
        <f t="shared" si="53"/>
        <v>270.45699999999999</v>
      </c>
      <c r="BT34">
        <f t="shared" si="54"/>
        <v>555.27800000000002</v>
      </c>
      <c r="BU34">
        <f t="shared" si="55"/>
        <v>13632.272000000001</v>
      </c>
      <c r="BV34">
        <f t="shared" si="56"/>
        <v>1175.3</v>
      </c>
      <c r="BW34">
        <f t="shared" si="57"/>
        <v>0.23011498010016229</v>
      </c>
      <c r="BX34">
        <f t="shared" si="58"/>
        <v>0.2301174168297456</v>
      </c>
      <c r="BY34">
        <f t="shared" si="59"/>
        <v>53.3</v>
      </c>
      <c r="BZ34">
        <f t="shared" si="60"/>
        <v>40.9</v>
      </c>
      <c r="CA34">
        <f t="shared" si="61"/>
        <v>36.9</v>
      </c>
      <c r="CB34">
        <f t="shared" si="62"/>
        <v>24.5</v>
      </c>
      <c r="CC34">
        <f t="shared" si="63"/>
        <v>9.3000000000000007</v>
      </c>
      <c r="CD34">
        <f t="shared" si="64"/>
        <v>1.0939947780678851</v>
      </c>
      <c r="CE34">
        <f t="shared" si="65"/>
        <v>1.1110586288268178</v>
      </c>
      <c r="CF34" t="str">
        <f t="shared" si="66"/>
        <v/>
      </c>
      <c r="CG34" t="str">
        <f t="shared" si="67"/>
        <v/>
      </c>
      <c r="CH34" t="str">
        <f t="shared" si="68"/>
        <v/>
      </c>
      <c r="CI34" t="str">
        <f t="shared" si="69"/>
        <v/>
      </c>
      <c r="CJ34">
        <f t="shared" si="70"/>
        <v>1.0279214098001821</v>
      </c>
      <c r="CK34">
        <f t="shared" si="71"/>
        <v>1.0140337590077761</v>
      </c>
      <c r="CL34">
        <f t="shared" si="72"/>
        <v>1.0075958279198391</v>
      </c>
      <c r="CM34" t="str">
        <f t="shared" si="73"/>
        <v/>
      </c>
      <c r="CN34" t="str">
        <f t="shared" si="74"/>
        <v/>
      </c>
      <c r="CQ34">
        <f t="shared" si="77"/>
        <v>0.99440298507462677</v>
      </c>
      <c r="CR34">
        <f t="shared" si="78"/>
        <v>1</v>
      </c>
      <c r="CS34">
        <f t="shared" si="79"/>
        <v>0.98927613941018766</v>
      </c>
      <c r="CT34">
        <f t="shared" si="80"/>
        <v>0.99593495934959342</v>
      </c>
      <c r="CU34">
        <f t="shared" si="81"/>
        <v>1.0568181818181819</v>
      </c>
      <c r="CV34" s="67">
        <f>IF(ISERROR(VLOOKUP($AR34,[2]Data3!$A$10:$N$315,CV$6,0)),"",VLOOKUP($AR34,[2]Data3!$A$10:$N$315,CV$6,0))</f>
        <v>41900</v>
      </c>
      <c r="CW34" s="67">
        <f>VLOOKUP($AR34,[3]Data!$A$11:$I$311,CW$6,0)</f>
        <v>496205.15</v>
      </c>
      <c r="CX34" s="67">
        <f>VLOOKUP($AR34,[4]Data!$A$12:$I$285,CX$6,0)</f>
        <v>0</v>
      </c>
      <c r="CY34" s="67">
        <f>VLOOKUP($AR34,[4]Data16!$A$12:$I$285,CY$6,0)</f>
        <v>0</v>
      </c>
      <c r="CZ34" s="67" t="str">
        <f>IF(CX34&lt;&gt;0,CW34/CX34,"")</f>
        <v/>
      </c>
      <c r="DA34" s="67" t="str">
        <f>IF(CY34&lt;&gt;0,CW34/CY34,"")</f>
        <v/>
      </c>
      <c r="DB34" s="67">
        <f>VLOOKUP($AR34,[5]Data!$A$11:$AF$370,DB$6,0)</f>
        <v>3136.99</v>
      </c>
      <c r="DC34" s="67">
        <f>VLOOKUP($AR34,[5]Data2!$A$11:$AF$370,DC$6,0)</f>
        <v>270.45699999999999</v>
      </c>
      <c r="DD34" s="67">
        <f>VLOOKUP($AR34,[5]Data4!$A$11:$AF$370,DD$6,0)</f>
        <v>555.27800000000002</v>
      </c>
      <c r="DE34" s="67">
        <f>VLOOKUP($AR34,[6]Data5!$A$11:$AB$303,DE$6,0)</f>
        <v>13632.272000000001</v>
      </c>
      <c r="DF34" s="67">
        <f>VLOOKUP($AR34,[6]Data6!$A$11:$AB$303,DF$6,0)</f>
        <v>1175.3</v>
      </c>
      <c r="DG34" s="67">
        <f t="shared" si="82"/>
        <v>0.23011498010016229</v>
      </c>
      <c r="DH34" s="67">
        <f t="shared" si="83"/>
        <v>0.2301174168297456</v>
      </c>
      <c r="DI34" s="67">
        <f>VLOOKUP($AR34,[7]Data!$A$11:$J$328,DI$6,0)</f>
        <v>53.3</v>
      </c>
      <c r="DJ34" s="67">
        <f>VLOOKUP($AR34,[7]Data2!$A$11:$J$328,DJ$6,0)</f>
        <v>40.9</v>
      </c>
      <c r="DK34" s="67">
        <f>VLOOKUP($AR34,[7]Data3!$A$11:$J$328,DK$6,0)</f>
        <v>36.9</v>
      </c>
      <c r="DL34" s="67">
        <f>VLOOKUP($AR34,[7]Data4!$A$11:$J$328,DL$6,0)</f>
        <v>24.5</v>
      </c>
      <c r="DM34" s="67">
        <f>VLOOKUP($AR34,[7]Data5!$A$11:$J$328,DM$6,0)</f>
        <v>9.3000000000000007</v>
      </c>
      <c r="DN34" s="67">
        <f t="shared" si="84"/>
        <v>1.0939947780678851</v>
      </c>
      <c r="DO34" s="67">
        <f t="shared" si="85"/>
        <v>1.1110586288268178</v>
      </c>
      <c r="DP34" s="67" t="str">
        <f t="shared" si="39"/>
        <v/>
      </c>
      <c r="DQ34" s="67" t="str">
        <f t="shared" si="86"/>
        <v/>
      </c>
      <c r="DR34" s="67" t="str">
        <f t="shared" si="87"/>
        <v/>
      </c>
      <c r="DS34" s="67" t="str">
        <f t="shared" si="88"/>
        <v/>
      </c>
      <c r="DT34" s="67">
        <f t="shared" si="89"/>
        <v>1.0279214098001821</v>
      </c>
      <c r="DU34" s="67">
        <f t="shared" si="90"/>
        <v>1.0140337590077761</v>
      </c>
      <c r="DV34" s="67">
        <f t="shared" si="91"/>
        <v>1.0075958279198391</v>
      </c>
      <c r="DW34" s="67" t="str">
        <f t="shared" si="92"/>
        <v/>
      </c>
      <c r="DX34" s="67" t="str">
        <f t="shared" si="93"/>
        <v/>
      </c>
      <c r="DY34" s="67" t="e">
        <f t="shared" si="94"/>
        <v>#DIV/0!</v>
      </c>
      <c r="DZ34" s="67" t="e">
        <f t="shared" si="95"/>
        <v>#DIV/0!</v>
      </c>
      <c r="EA34" s="67">
        <f t="shared" si="96"/>
        <v>0.99440298507462677</v>
      </c>
      <c r="EB34" s="67">
        <f t="shared" si="97"/>
        <v>1</v>
      </c>
      <c r="EC34" s="67">
        <f t="shared" si="98"/>
        <v>0.98927613941018766</v>
      </c>
      <c r="ED34" s="67">
        <f t="shared" si="99"/>
        <v>0.99593495934959342</v>
      </c>
      <c r="EE34" s="67">
        <f t="shared" si="100"/>
        <v>1.0568181818181819</v>
      </c>
      <c r="EF34" s="67">
        <f>VLOOKUP($AR34,[2]Data3!$A$10:$N$315,EF$6,0)</f>
        <v>39300</v>
      </c>
      <c r="EG34">
        <f>VLOOKUP($AR34,[3]Data!$A$11:$I$311,EG$6,0)</f>
        <v>461882.77</v>
      </c>
      <c r="EH34">
        <f>VLOOKUP($AR34,[4]Data!$A$12:$I$285,EH$6,0)</f>
        <v>0</v>
      </c>
      <c r="EI34">
        <f>VLOOKUP($AR34,[4]Data16!$A$12:$I$285,EI$6,0)</f>
        <v>0</v>
      </c>
      <c r="EJ34" t="b">
        <f t="shared" si="101"/>
        <v>0</v>
      </c>
      <c r="EK34" t="b">
        <f t="shared" si="102"/>
        <v>0</v>
      </c>
      <c r="EL34">
        <f>VLOOKUP($AR34,[5]Data!$A$11:$AF$370,EL$6,0)</f>
        <v>3135.29</v>
      </c>
      <c r="EM34">
        <f>VLOOKUP($AR34,[5]Data2!$A$11:$AF$370,EM$6,0)</f>
        <v>271.86799999999999</v>
      </c>
      <c r="EN34">
        <f>VLOOKUP($AR34,[5]Data4!$A$11:$AF$370,EN$6,0)</f>
        <v>564.19500000000005</v>
      </c>
      <c r="EO34">
        <f>VLOOKUP($AR34,[6]Data5!$A$11:$AB$303,EO$6,0)</f>
        <v>13414.127</v>
      </c>
      <c r="EP34">
        <f>VLOOKUP($AR34,[6]Data6!$A$11:$AB$303,EP$6,0)</f>
        <v>1163.2</v>
      </c>
      <c r="EQ34">
        <f t="shared" si="103"/>
        <v>0.23373045446789045</v>
      </c>
      <c r="ER34">
        <f t="shared" si="104"/>
        <v>0.23372420907840438</v>
      </c>
      <c r="ES34">
        <f>VLOOKUP($AR34,[7]Data!$A$11:$J$328,ES$6,0)</f>
        <v>53.1</v>
      </c>
      <c r="ET34">
        <f>VLOOKUP($AR34,[7]Data2!$A$11:$J$328,ET$6,0)</f>
        <v>40.799999999999997</v>
      </c>
      <c r="EU34">
        <f>VLOOKUP($AR34,[7]Data3!$A$11:$J$328,EU$6,0)</f>
        <v>37.1</v>
      </c>
      <c r="EV34">
        <f>VLOOKUP($AR34,[7]Data4!$A$11:$J$328,EV$6,0)</f>
        <v>24.9</v>
      </c>
      <c r="EW34" s="60">
        <f>VLOOKUP($AR34,[7]Data5!$A$11:$J$328,EW$6,0)</f>
        <v>9</v>
      </c>
      <c r="EX34" s="67">
        <f>VLOOKUP($AR34,[2]Data3!$A$10:$N$315,EX$6,0)</f>
        <v>38300</v>
      </c>
      <c r="EY34">
        <f>VLOOKUP($AR34,[3]Data!$A$11:$I$311,EY$6,0)</f>
        <v>446605.73</v>
      </c>
      <c r="FB34" t="e">
        <f t="shared" si="105"/>
        <v>#DIV/0!</v>
      </c>
      <c r="FC34" t="e">
        <f t="shared" si="106"/>
        <v>#DIV/0!</v>
      </c>
      <c r="FD34">
        <f>VLOOKUP($AR34,[5]Data!$A$11:$AF$370,FD$6,0)</f>
        <v>3051.78</v>
      </c>
      <c r="FE34">
        <f>VLOOKUP($AR34,[5]Data2!$A$11:$AF$370,FE$6,0)</f>
        <v>266.714</v>
      </c>
      <c r="FF34">
        <f>VLOOKUP($AR34,[5]Data4!$A$11:$AF$370,FF$6,0)</f>
        <v>551.09199999999998</v>
      </c>
      <c r="FI34" t="e">
        <f t="shared" si="107"/>
        <v>#DIV/0!</v>
      </c>
      <c r="FJ34" t="e">
        <f t="shared" si="108"/>
        <v>#DIV/0!</v>
      </c>
      <c r="FK34">
        <f>VLOOKUP($AR34,[7]Data!$A$11:$J$328,FK$6,0)</f>
        <v>53.6</v>
      </c>
      <c r="FL34">
        <f>VLOOKUP($AR34,[7]Data2!$A$11:$J$328,FL$6,0)</f>
        <v>40.9</v>
      </c>
      <c r="FM34">
        <f>VLOOKUP($AR34,[7]Data3!$A$11:$J$328,FM$6,0)</f>
        <v>37.299999999999997</v>
      </c>
      <c r="FN34">
        <f>VLOOKUP($AR34,[7]Data4!$A$11:$J$328,FN$6,0)</f>
        <v>24.6</v>
      </c>
      <c r="FO34" s="60">
        <f>VLOOKUP($AR34,[7]Data5!$A$11:$J$328,FO$6,0)</f>
        <v>8.8000000000000007</v>
      </c>
    </row>
    <row r="35" spans="1:171">
      <c r="A35">
        <f t="shared" si="109"/>
        <v>2</v>
      </c>
      <c r="B35">
        <v>3</v>
      </c>
      <c r="C35">
        <v>555.01085764812603</v>
      </c>
      <c r="D35">
        <v>0.876008247854551</v>
      </c>
      <c r="E35">
        <v>0.87113677647412402</v>
      </c>
      <c r="F35">
        <v>0.87537211050060704</v>
      </c>
      <c r="G35" s="1">
        <v>4.2660229067737497E-5</v>
      </c>
      <c r="H35" s="1">
        <v>3.7512319052710598E-5</v>
      </c>
      <c r="I35">
        <v>0.78718068356107596</v>
      </c>
      <c r="J35">
        <v>0.78900179306199103</v>
      </c>
      <c r="K35">
        <v>0.79734113193406397</v>
      </c>
      <c r="L35" s="1">
        <v>9.0158171685511497E-5</v>
      </c>
      <c r="M35" s="1">
        <v>6.6254961972808993E-5</v>
      </c>
      <c r="N35">
        <v>0.21516652086428101</v>
      </c>
      <c r="O35">
        <v>0.21529590849476801</v>
      </c>
      <c r="P35" s="1">
        <v>0.21587978535990701</v>
      </c>
      <c r="Q35" s="1">
        <v>4.5368393665645298E-7</v>
      </c>
      <c r="R35" s="1">
        <v>3.3599825280282302E-7</v>
      </c>
      <c r="S35">
        <v>8.88275642934752E-2</v>
      </c>
      <c r="T35">
        <v>8.2134983412132406E-2</v>
      </c>
      <c r="U35">
        <v>7.8030978566542494E-2</v>
      </c>
      <c r="V35" s="1">
        <v>1.6575271972585799E-5</v>
      </c>
      <c r="W35" s="1">
        <v>5.7819477100456401E-5</v>
      </c>
      <c r="X35">
        <v>0.10277174517467599</v>
      </c>
      <c r="Y35">
        <v>0.102232208459431</v>
      </c>
      <c r="Z35" s="1">
        <v>9.97974857217232E-2</v>
      </c>
      <c r="AA35" s="1">
        <v>7.8887808348321001E-6</v>
      </c>
      <c r="AB35" s="1">
        <v>5.8424298571874301E-6</v>
      </c>
      <c r="AC35">
        <v>0.27985342659113399</v>
      </c>
      <c r="AD35">
        <v>0.302221064112138</v>
      </c>
      <c r="AE35">
        <v>0.30079305024151498</v>
      </c>
      <c r="AF35" s="1">
        <v>1.3807880660949101E-4</v>
      </c>
      <c r="AG35" s="1">
        <v>9.4461358791530004E-5</v>
      </c>
      <c r="AH35">
        <v>0.94685589431540795</v>
      </c>
      <c r="AI35">
        <v>0.93832965686806802</v>
      </c>
      <c r="AJ35">
        <v>1</v>
      </c>
      <c r="AK35">
        <v>2.1634572255138401E-2</v>
      </c>
      <c r="AL35">
        <v>1.3513402975507099E-2</v>
      </c>
      <c r="AM35">
        <v>0.89512319233061599</v>
      </c>
      <c r="AN35">
        <v>460.159630314617</v>
      </c>
      <c r="AO35">
        <v>-6.7861125656106598</v>
      </c>
      <c r="AP35">
        <v>0.98776502731460603</v>
      </c>
      <c r="AQ35">
        <v>49</v>
      </c>
      <c r="AR35" t="s">
        <v>594</v>
      </c>
      <c r="AS35" s="70">
        <v>1</v>
      </c>
      <c r="AT35">
        <f t="shared" si="41"/>
        <v>555.01085764812603</v>
      </c>
      <c r="AU35">
        <f>VLOOKUP(AR35,[1]Data!$A$12:$J$329,10,0)</f>
        <v>561</v>
      </c>
      <c r="AV35">
        <f t="shared" si="42"/>
        <v>1.0107910363722488</v>
      </c>
      <c r="AW35">
        <v>2</v>
      </c>
      <c r="AX35">
        <f t="shared" si="113"/>
        <v>0.89512319233061599</v>
      </c>
      <c r="AY35">
        <f t="shared" si="43"/>
        <v>0.89512319233061599</v>
      </c>
      <c r="AZ35">
        <v>13</v>
      </c>
      <c r="BA35">
        <v>1</v>
      </c>
      <c r="BB35">
        <v>0.86</v>
      </c>
      <c r="BC35">
        <v>-1</v>
      </c>
      <c r="BD35">
        <v>2232</v>
      </c>
      <c r="BE35">
        <v>2</v>
      </c>
      <c r="BF35" s="61">
        <f t="shared" si="6"/>
        <v>-0.14000000000000001</v>
      </c>
      <c r="BG35" s="62">
        <f t="shared" si="44"/>
        <v>0.876008247854551</v>
      </c>
      <c r="BH35" s="62">
        <f t="shared" si="45"/>
        <v>0.94685589431540795</v>
      </c>
      <c r="BI35">
        <f t="shared" si="110"/>
        <v>0.99151360485933127</v>
      </c>
      <c r="BJ35">
        <f t="shared" si="111"/>
        <v>0</v>
      </c>
      <c r="BK35">
        <f t="shared" si="112"/>
        <v>-3.7485775447252401E-3</v>
      </c>
      <c r="BL35">
        <f t="shared" si="46"/>
        <v>24500</v>
      </c>
      <c r="BM35">
        <f t="shared" si="47"/>
        <v>33642.29</v>
      </c>
      <c r="BN35" t="str">
        <f t="shared" si="48"/>
        <v/>
      </c>
      <c r="BO35" t="str">
        <f t="shared" si="49"/>
        <v/>
      </c>
      <c r="BP35" t="str">
        <f t="shared" si="50"/>
        <v/>
      </c>
      <c r="BQ35" t="str">
        <f t="shared" si="51"/>
        <v/>
      </c>
      <c r="BR35">
        <f t="shared" si="52"/>
        <v>64.709999999999994</v>
      </c>
      <c r="BS35">
        <f t="shared" si="53"/>
        <v>48.31</v>
      </c>
      <c r="BT35">
        <f t="shared" si="54"/>
        <v>105.59699999999999</v>
      </c>
      <c r="BU35">
        <f t="shared" si="55"/>
        <v>244.77699999999999</v>
      </c>
      <c r="BV35">
        <f t="shared" si="56"/>
        <v>182.7</v>
      </c>
      <c r="BW35">
        <f t="shared" si="57"/>
        <v>0.26436307332796788</v>
      </c>
      <c r="BX35">
        <f t="shared" si="58"/>
        <v>0.2644225506294472</v>
      </c>
      <c r="BY35">
        <f t="shared" si="59"/>
        <v>32.5</v>
      </c>
      <c r="BZ35">
        <f t="shared" si="60"/>
        <v>24.8</v>
      </c>
      <c r="CA35">
        <f t="shared" si="61"/>
        <v>22.9</v>
      </c>
      <c r="CB35">
        <f t="shared" si="62"/>
        <v>15.3</v>
      </c>
      <c r="CC35">
        <f t="shared" si="63"/>
        <v>2.4</v>
      </c>
      <c r="CD35">
        <f t="shared" si="64"/>
        <v>1.084070796460177</v>
      </c>
      <c r="CE35">
        <f t="shared" si="65"/>
        <v>1.081166487662879</v>
      </c>
      <c r="CF35" t="str">
        <f t="shared" si="66"/>
        <v/>
      </c>
      <c r="CG35" t="str">
        <f t="shared" si="67"/>
        <v/>
      </c>
      <c r="CH35" t="str">
        <f t="shared" si="68"/>
        <v/>
      </c>
      <c r="CI35" t="str">
        <f t="shared" si="69"/>
        <v/>
      </c>
      <c r="CJ35">
        <f t="shared" si="70"/>
        <v>0.8371280724450193</v>
      </c>
      <c r="CK35">
        <f t="shared" si="71"/>
        <v>0.83708760742999722</v>
      </c>
      <c r="CL35">
        <f t="shared" si="72"/>
        <v>0.81950254161654579</v>
      </c>
      <c r="CM35" t="str">
        <f t="shared" si="73"/>
        <v/>
      </c>
      <c r="CN35" t="str">
        <f t="shared" si="74"/>
        <v/>
      </c>
      <c r="CQ35">
        <f t="shared" si="77"/>
        <v>1.0350318471337581</v>
      </c>
      <c r="CR35">
        <f t="shared" si="78"/>
        <v>1.0925110132158591</v>
      </c>
      <c r="CS35">
        <f t="shared" si="79"/>
        <v>0.98283261802575095</v>
      </c>
      <c r="CT35">
        <f t="shared" si="80"/>
        <v>1.0551724137931036</v>
      </c>
      <c r="CU35">
        <f t="shared" si="81"/>
        <v>0.74999999999999989</v>
      </c>
      <c r="CV35" s="67">
        <f>IF(ISERROR(VLOOKUP($AR35,[2]Data3!$A$10:$N$315,CV$6,0)),"",VLOOKUP($AR35,[2]Data3!$A$10:$N$315,CV$6,0))</f>
        <v>24500</v>
      </c>
      <c r="CW35" s="67">
        <f>VLOOKUP($AR35,[3]Data!$A$11:$I$311,CW$6,0)</f>
        <v>33642.29</v>
      </c>
      <c r="CX35" s="67">
        <f>VLOOKUP($AR35,[4]Data!$A$12:$I$285,CX$6,0)</f>
        <v>0</v>
      </c>
      <c r="CY35" s="67">
        <f>VLOOKUP($AR35,[4]Data16!$A$12:$I$285,CY$6,0)</f>
        <v>0</v>
      </c>
      <c r="CZ35" s="67" t="str">
        <f t="shared" ref="CZ35:CZ98" si="114">IF(CX35&lt;&gt;0,CW35/CX35,"")</f>
        <v/>
      </c>
      <c r="DA35" s="67" t="str">
        <f t="shared" ref="DA35:DA98" si="115">IF(CY35&lt;&gt;0,CW35/CY35,"")</f>
        <v/>
      </c>
      <c r="DB35" s="67">
        <f>VLOOKUP($AR35,[5]Data!$A$11:$AF$370,DB$6,0)</f>
        <v>64.709999999999994</v>
      </c>
      <c r="DC35" s="67">
        <f>VLOOKUP($AR35,[5]Data2!$A$11:$AF$370,DC$6,0)</f>
        <v>48.31</v>
      </c>
      <c r="DD35" s="67">
        <f>VLOOKUP($AR35,[5]Data4!$A$11:$AF$370,DD$6,0)</f>
        <v>105.59699999999999</v>
      </c>
      <c r="DE35" s="67">
        <f>VLOOKUP($AR35,[6]Data5!$A$11:$AB$303,DE$6,0)</f>
        <v>244.77699999999999</v>
      </c>
      <c r="DF35" s="67">
        <f>VLOOKUP($AR35,[6]Data6!$A$11:$AB$303,DF$6,0)</f>
        <v>182.7</v>
      </c>
      <c r="DG35" s="67">
        <f t="shared" si="82"/>
        <v>0.26436307332796788</v>
      </c>
      <c r="DH35" s="67">
        <f t="shared" si="83"/>
        <v>0.2644225506294472</v>
      </c>
      <c r="DI35" s="67">
        <f>VLOOKUP($AR35,[7]Data!$A$11:$J$328,DI$6,0)</f>
        <v>32.5</v>
      </c>
      <c r="DJ35" s="67">
        <f>VLOOKUP($AR35,[7]Data2!$A$11:$J$328,DJ$6,0)</f>
        <v>24.8</v>
      </c>
      <c r="DK35" s="67">
        <f>VLOOKUP($AR35,[7]Data3!$A$11:$J$328,DK$6,0)</f>
        <v>22.9</v>
      </c>
      <c r="DL35" s="67">
        <f>VLOOKUP($AR35,[7]Data4!$A$11:$J$328,DL$6,0)</f>
        <v>15.3</v>
      </c>
      <c r="DM35" s="67">
        <f>VLOOKUP($AR35,[7]Data5!$A$11:$J$328,DM$6,0)</f>
        <v>2.4</v>
      </c>
      <c r="DN35" s="67">
        <f t="shared" si="84"/>
        <v>1.084070796460177</v>
      </c>
      <c r="DO35" s="67">
        <f t="shared" si="85"/>
        <v>1.081166487662879</v>
      </c>
      <c r="DP35" s="67" t="str">
        <f t="shared" si="39"/>
        <v/>
      </c>
      <c r="DQ35" s="67" t="str">
        <f t="shared" si="86"/>
        <v/>
      </c>
      <c r="DR35" s="67" t="str">
        <f t="shared" si="87"/>
        <v/>
      </c>
      <c r="DS35" s="67" t="str">
        <f t="shared" si="88"/>
        <v/>
      </c>
      <c r="DT35" s="67">
        <f t="shared" si="89"/>
        <v>0.8371280724450193</v>
      </c>
      <c r="DU35" s="67">
        <f t="shared" si="90"/>
        <v>0.83708760742999722</v>
      </c>
      <c r="DV35" s="67">
        <f t="shared" si="91"/>
        <v>0.81950254161654579</v>
      </c>
      <c r="DW35" s="67" t="str">
        <f t="shared" si="92"/>
        <v/>
      </c>
      <c r="DX35" s="67" t="str">
        <f t="shared" si="93"/>
        <v/>
      </c>
      <c r="DY35" s="67" t="e">
        <f t="shared" si="94"/>
        <v>#DIV/0!</v>
      </c>
      <c r="DZ35" s="67" t="e">
        <f t="shared" si="95"/>
        <v>#DIV/0!</v>
      </c>
      <c r="EA35" s="67">
        <f t="shared" si="96"/>
        <v>1.0350318471337581</v>
      </c>
      <c r="EB35" s="67">
        <f t="shared" si="97"/>
        <v>1.0925110132158591</v>
      </c>
      <c r="EC35" s="67">
        <f t="shared" si="98"/>
        <v>0.98283261802575095</v>
      </c>
      <c r="ED35" s="67">
        <f t="shared" si="99"/>
        <v>1.0551724137931036</v>
      </c>
      <c r="EE35" s="67">
        <f t="shared" si="100"/>
        <v>0.74999999999999989</v>
      </c>
      <c r="EF35" s="67">
        <f>VLOOKUP($AR35,[2]Data3!$A$10:$N$315,EF$6,0)</f>
        <v>23200</v>
      </c>
      <c r="EG35">
        <f>VLOOKUP($AR35,[3]Data!$A$11:$I$311,EG$6,0)</f>
        <v>31915.17</v>
      </c>
      <c r="EH35">
        <f>VLOOKUP($AR35,[4]Data!$A$12:$I$285,EH$6,0)</f>
        <v>0</v>
      </c>
      <c r="EI35">
        <f>VLOOKUP($AR35,[4]Data16!$A$12:$I$285,EI$6,0)</f>
        <v>0</v>
      </c>
      <c r="EJ35" t="b">
        <f t="shared" si="101"/>
        <v>0</v>
      </c>
      <c r="EK35" t="b">
        <f t="shared" si="102"/>
        <v>0</v>
      </c>
      <c r="EL35">
        <f>VLOOKUP($AR35,[5]Data!$A$11:$AF$370,EL$6,0)</f>
        <v>95.78</v>
      </c>
      <c r="EM35">
        <f>VLOOKUP($AR35,[5]Data2!$A$11:$AF$370,EM$6,0)</f>
        <v>71.539000000000001</v>
      </c>
      <c r="EN35">
        <f>VLOOKUP($AR35,[5]Data4!$A$11:$AF$370,EN$6,0)</f>
        <v>158.86500000000001</v>
      </c>
      <c r="EO35">
        <f>VLOOKUP($AR35,[6]Data5!$A$11:$AB$303,EO$6,0)</f>
        <v>243.071</v>
      </c>
      <c r="EP35">
        <f>VLOOKUP($AR35,[6]Data6!$A$11:$AB$303,EP$6,0)</f>
        <v>181.6</v>
      </c>
      <c r="EQ35">
        <f t="shared" si="103"/>
        <v>0.39404124720760603</v>
      </c>
      <c r="ER35">
        <f t="shared" si="104"/>
        <v>0.39393722466960357</v>
      </c>
      <c r="ES35">
        <f>VLOOKUP($AR35,[7]Data!$A$11:$J$328,ES$6,0)</f>
        <v>33.5</v>
      </c>
      <c r="ET35">
        <f>VLOOKUP($AR35,[7]Data2!$A$11:$J$328,ET$6,0)</f>
        <v>24.1</v>
      </c>
      <c r="EU35">
        <f>VLOOKUP($AR35,[7]Data3!$A$11:$J$328,EU$6,0)</f>
        <v>24.8</v>
      </c>
      <c r="EV35">
        <f>VLOOKUP($AR35,[7]Data4!$A$11:$J$328,EV$6,0)</f>
        <v>15.4</v>
      </c>
      <c r="EW35" s="60">
        <f>VLOOKUP($AR35,[7]Data5!$A$11:$J$328,EW$6,0)</f>
        <v>2.2000000000000002</v>
      </c>
      <c r="EX35" s="67">
        <f>VLOOKUP($AR35,[2]Data3!$A$10:$N$315,EX$6,0)</f>
        <v>22600</v>
      </c>
      <c r="EY35">
        <f>VLOOKUP($AR35,[3]Data!$A$11:$I$311,EY$6,0)</f>
        <v>31116.66</v>
      </c>
      <c r="FB35" t="e">
        <f t="shared" si="105"/>
        <v>#DIV/0!</v>
      </c>
      <c r="FC35" t="e">
        <f t="shared" si="106"/>
        <v>#DIV/0!</v>
      </c>
      <c r="FD35">
        <f>VLOOKUP($AR35,[5]Data!$A$11:$AF$370,FD$6,0)</f>
        <v>77.3</v>
      </c>
      <c r="FE35">
        <f>VLOOKUP($AR35,[5]Data2!$A$11:$AF$370,FE$6,0)</f>
        <v>57.712000000000003</v>
      </c>
      <c r="FF35">
        <f>VLOOKUP($AR35,[5]Data4!$A$11:$AF$370,FF$6,0)</f>
        <v>128.85499999999999</v>
      </c>
      <c r="FI35" t="e">
        <f t="shared" si="107"/>
        <v>#DIV/0!</v>
      </c>
      <c r="FJ35" t="e">
        <f t="shared" si="108"/>
        <v>#DIV/0!</v>
      </c>
      <c r="FK35">
        <f>VLOOKUP($AR35,[7]Data!$A$11:$J$328,FK$6,0)</f>
        <v>31.4</v>
      </c>
      <c r="FL35">
        <f>VLOOKUP($AR35,[7]Data2!$A$11:$J$328,FL$6,0)</f>
        <v>22.7</v>
      </c>
      <c r="FM35">
        <f>VLOOKUP($AR35,[7]Data3!$A$11:$J$328,FM$6,0)</f>
        <v>23.3</v>
      </c>
      <c r="FN35">
        <f>VLOOKUP($AR35,[7]Data4!$A$11:$J$328,FN$6,0)</f>
        <v>14.5</v>
      </c>
      <c r="FO35" s="60">
        <f>VLOOKUP($AR35,[7]Data5!$A$11:$J$328,FO$6,0)</f>
        <v>3.2</v>
      </c>
    </row>
    <row r="36" spans="1:171" ht="15" customHeight="1">
      <c r="A36">
        <f t="shared" si="109"/>
        <v>3</v>
      </c>
      <c r="B36">
        <v>3</v>
      </c>
      <c r="C36">
        <v>759.54779809045704</v>
      </c>
      <c r="D36">
        <v>0.87528899125380999</v>
      </c>
      <c r="E36">
        <v>0.80136710255330901</v>
      </c>
      <c r="F36">
        <v>0.80356875685666596</v>
      </c>
      <c r="G36" s="1">
        <v>5.9849213038827298E-5</v>
      </c>
      <c r="H36" s="1">
        <v>9.0529481064932396E-5</v>
      </c>
      <c r="I36">
        <v>0.78763086075664801</v>
      </c>
      <c r="J36">
        <v>0.73237033693958797</v>
      </c>
      <c r="K36">
        <v>0.73069252623264702</v>
      </c>
      <c r="L36">
        <v>1.2367776952161601E-4</v>
      </c>
      <c r="M36">
        <v>1.14239996904762E-4</v>
      </c>
      <c r="N36">
        <v>0.21519856880782501</v>
      </c>
      <c r="O36">
        <v>0.210935776709052</v>
      </c>
      <c r="P36" s="1">
        <v>0.210795399192341</v>
      </c>
      <c r="Q36" s="1">
        <v>7.9033380798956096E-7</v>
      </c>
      <c r="R36" s="1">
        <v>7.2046699009862198E-7</v>
      </c>
      <c r="S36">
        <v>8.7658130497162298E-2</v>
      </c>
      <c r="T36">
        <v>6.8996765613720798E-2</v>
      </c>
      <c r="U36">
        <v>7.2876230624018906E-2</v>
      </c>
      <c r="V36" s="1">
        <v>2.9535209817872699E-5</v>
      </c>
      <c r="W36" s="1">
        <v>3.6114708201400498E-5</v>
      </c>
      <c r="X36">
        <v>0.102638107653648</v>
      </c>
      <c r="Y36">
        <v>0.120413631002272</v>
      </c>
      <c r="Z36" s="1">
        <v>0.120998994718843</v>
      </c>
      <c r="AA36" s="1">
        <v>1.3742541213904799E-5</v>
      </c>
      <c r="AB36" s="1">
        <v>1.2527677804742401E-5</v>
      </c>
      <c r="AC36">
        <v>0.203834398639924</v>
      </c>
      <c r="AD36">
        <v>0.56743890810528597</v>
      </c>
      <c r="AE36">
        <v>0.56633935259783896</v>
      </c>
      <c r="AF36">
        <v>1.77257964475686E-4</v>
      </c>
      <c r="AG36">
        <v>2.5707415698208801E-4</v>
      </c>
      <c r="AH36">
        <v>0.23353349414264099</v>
      </c>
      <c r="AI36">
        <v>0.91231102859536595</v>
      </c>
      <c r="AJ36">
        <v>0.60589438884133695</v>
      </c>
      <c r="AK36">
        <v>2.5746259239325799E-2</v>
      </c>
      <c r="AL36">
        <v>4.5929630233590202E-2</v>
      </c>
      <c r="AM36">
        <v>0.90295346346682603</v>
      </c>
      <c r="AN36">
        <v>853.30455993969497</v>
      </c>
      <c r="AO36">
        <v>-9.2326897170557398</v>
      </c>
      <c r="AP36">
        <v>0.98872139002469395</v>
      </c>
      <c r="AQ36">
        <v>41</v>
      </c>
      <c r="AR36" t="s">
        <v>595</v>
      </c>
      <c r="AS36" s="70">
        <v>1</v>
      </c>
      <c r="AT36">
        <f t="shared" si="41"/>
        <v>759.54779809045704</v>
      </c>
      <c r="AU36">
        <f>VLOOKUP(AR36,[1]Data!$A$12:$J$329,10,0)</f>
        <v>773.3</v>
      </c>
      <c r="AV36">
        <f t="shared" si="42"/>
        <v>1.0181057754944676</v>
      </c>
      <c r="AW36">
        <v>2</v>
      </c>
      <c r="AX36">
        <f t="shared" si="113"/>
        <v>0.90295346346682603</v>
      </c>
      <c r="AY36">
        <f t="shared" si="43"/>
        <v>0.90295346346682603</v>
      </c>
      <c r="AZ36">
        <v>13</v>
      </c>
      <c r="BA36">
        <v>0.64</v>
      </c>
      <c r="BB36">
        <v>0.9</v>
      </c>
      <c r="BC36">
        <v>0</v>
      </c>
      <c r="BD36">
        <v>2322</v>
      </c>
      <c r="BE36">
        <v>2</v>
      </c>
      <c r="BF36" s="61">
        <f t="shared" si="6"/>
        <v>0.40625</v>
      </c>
      <c r="BG36" s="62">
        <f t="shared" si="44"/>
        <v>0.87528899125380999</v>
      </c>
      <c r="BH36" s="62">
        <f t="shared" si="45"/>
        <v>0.23353349414264099</v>
      </c>
      <c r="BI36">
        <f t="shared" si="110"/>
        <v>0.99217811583013815</v>
      </c>
      <c r="BJ36">
        <f t="shared" si="111"/>
        <v>0</v>
      </c>
      <c r="BK36">
        <f t="shared" si="112"/>
        <v>-3.4567258054442052E-3</v>
      </c>
      <c r="BL36">
        <f t="shared" si="46"/>
        <v>21200</v>
      </c>
      <c r="BM36">
        <f t="shared" si="47"/>
        <v>41315.47</v>
      </c>
      <c r="BN36" t="str">
        <f t="shared" si="48"/>
        <v/>
      </c>
      <c r="BO36" t="str">
        <f t="shared" si="49"/>
        <v/>
      </c>
      <c r="BP36" t="str">
        <f t="shared" si="50"/>
        <v/>
      </c>
      <c r="BQ36" t="str">
        <f t="shared" si="51"/>
        <v/>
      </c>
      <c r="BR36">
        <f t="shared" si="52"/>
        <v>158.91999999999999</v>
      </c>
      <c r="BS36">
        <f t="shared" si="53"/>
        <v>83.626999999999995</v>
      </c>
      <c r="BT36">
        <f t="shared" si="54"/>
        <v>184.38300000000001</v>
      </c>
      <c r="BU36">
        <f t="shared" si="55"/>
        <v>435.928</v>
      </c>
      <c r="BV36">
        <f t="shared" si="56"/>
        <v>229.4</v>
      </c>
      <c r="BW36">
        <f t="shared" si="57"/>
        <v>0.36455561468866415</v>
      </c>
      <c r="BX36">
        <f t="shared" si="58"/>
        <v>0.36454664341761112</v>
      </c>
      <c r="BY36">
        <f t="shared" si="59"/>
        <v>30</v>
      </c>
      <c r="BZ36">
        <f t="shared" si="60"/>
        <v>19.100000000000001</v>
      </c>
      <c r="CA36">
        <f t="shared" si="61"/>
        <v>23.7</v>
      </c>
      <c r="CB36">
        <f t="shared" si="62"/>
        <v>12.7</v>
      </c>
      <c r="CC36">
        <f t="shared" si="63"/>
        <v>3.4</v>
      </c>
      <c r="CD36">
        <f t="shared" si="64"/>
        <v>1.0761421319796953</v>
      </c>
      <c r="CE36">
        <f t="shared" si="65"/>
        <v>1.0762533004899417</v>
      </c>
      <c r="CF36" t="str">
        <f t="shared" si="66"/>
        <v/>
      </c>
      <c r="CG36" t="str">
        <f t="shared" si="67"/>
        <v/>
      </c>
      <c r="CH36" t="str">
        <f t="shared" si="68"/>
        <v/>
      </c>
      <c r="CI36" t="str">
        <f t="shared" si="69"/>
        <v/>
      </c>
      <c r="CJ36">
        <f t="shared" si="70"/>
        <v>0.83898215605532678</v>
      </c>
      <c r="CK36">
        <f t="shared" si="71"/>
        <v>0.83398488142489569</v>
      </c>
      <c r="CL36">
        <f t="shared" si="72"/>
        <v>0.80744370582516622</v>
      </c>
      <c r="CM36" t="str">
        <f t="shared" si="73"/>
        <v/>
      </c>
      <c r="CN36" t="str">
        <f t="shared" si="74"/>
        <v/>
      </c>
      <c r="CQ36">
        <f t="shared" si="77"/>
        <v>0.94043887147335425</v>
      </c>
      <c r="CR36">
        <f t="shared" si="78"/>
        <v>0.8842592592592593</v>
      </c>
      <c r="CS36">
        <f t="shared" si="79"/>
        <v>0.96341463414634143</v>
      </c>
      <c r="CT36">
        <f t="shared" si="80"/>
        <v>0.88194444444444442</v>
      </c>
      <c r="CU36">
        <f t="shared" si="81"/>
        <v>0.87179487179487181</v>
      </c>
      <c r="CV36" s="67">
        <f>IF(ISERROR(VLOOKUP($AR36,[2]Data3!$A$10:$N$315,CV$6,0)),"",VLOOKUP($AR36,[2]Data3!$A$10:$N$315,CV$6,0))</f>
        <v>21200</v>
      </c>
      <c r="CW36" s="67">
        <f>VLOOKUP($AR36,[3]Data!$A$11:$I$311,CW$6,0)</f>
        <v>41315.47</v>
      </c>
      <c r="CX36" s="67">
        <f>VLOOKUP($AR36,[4]Data!$A$12:$I$285,CX$6,0)</f>
        <v>0</v>
      </c>
      <c r="CY36" s="67">
        <f>VLOOKUP($AR36,[4]Data16!$A$12:$I$285,CY$6,0)</f>
        <v>0</v>
      </c>
      <c r="CZ36" s="67" t="str">
        <f t="shared" si="114"/>
        <v/>
      </c>
      <c r="DA36" s="67" t="str">
        <f t="shared" si="115"/>
        <v/>
      </c>
      <c r="DB36" s="67">
        <f>VLOOKUP($AR36,[5]Data!$A$11:$AF$370,DB$6,0)</f>
        <v>158.91999999999999</v>
      </c>
      <c r="DC36" s="67">
        <f>VLOOKUP($AR36,[5]Data2!$A$11:$AF$370,DC$6,0)</f>
        <v>83.626999999999995</v>
      </c>
      <c r="DD36" s="67">
        <f>VLOOKUP($AR36,[5]Data4!$A$11:$AF$370,DD$6,0)</f>
        <v>184.38300000000001</v>
      </c>
      <c r="DE36" s="67">
        <f>VLOOKUP($AR36,[6]Data5!$A$11:$AB$303,DE$6,0)</f>
        <v>435.928</v>
      </c>
      <c r="DF36" s="67">
        <f>VLOOKUP($AR36,[6]Data6!$A$11:$AB$303,DF$6,0)</f>
        <v>229.4</v>
      </c>
      <c r="DG36" s="67">
        <f t="shared" si="82"/>
        <v>0.36455561468866415</v>
      </c>
      <c r="DH36" s="67">
        <f t="shared" si="83"/>
        <v>0.36454664341761112</v>
      </c>
      <c r="DI36" s="67">
        <f>VLOOKUP($AR36,[7]Data!$A$11:$J$328,DI$6,0)</f>
        <v>30</v>
      </c>
      <c r="DJ36" s="67">
        <f>VLOOKUP($AR36,[7]Data2!$A$11:$J$328,DJ$6,0)</f>
        <v>19.100000000000001</v>
      </c>
      <c r="DK36" s="67">
        <f>VLOOKUP($AR36,[7]Data3!$A$11:$J$328,DK$6,0)</f>
        <v>23.7</v>
      </c>
      <c r="DL36" s="67">
        <f>VLOOKUP($AR36,[7]Data4!$A$11:$J$328,DL$6,0)</f>
        <v>12.7</v>
      </c>
      <c r="DM36" s="67">
        <f>VLOOKUP($AR36,[7]Data5!$A$11:$J$328,DM$6,0)</f>
        <v>3.4</v>
      </c>
      <c r="DN36" s="67">
        <f t="shared" si="84"/>
        <v>1.0761421319796953</v>
      </c>
      <c r="DO36" s="67">
        <f t="shared" si="85"/>
        <v>1.0762533004899417</v>
      </c>
      <c r="DP36" s="67" t="str">
        <f t="shared" si="39"/>
        <v/>
      </c>
      <c r="DQ36" s="67" t="str">
        <f t="shared" si="86"/>
        <v/>
      </c>
      <c r="DR36" s="67" t="str">
        <f t="shared" si="87"/>
        <v/>
      </c>
      <c r="DS36" s="67" t="str">
        <f t="shared" si="88"/>
        <v/>
      </c>
      <c r="DT36" s="67">
        <f t="shared" si="89"/>
        <v>0.83898215605532678</v>
      </c>
      <c r="DU36" s="67">
        <f t="shared" si="90"/>
        <v>0.83398488142489569</v>
      </c>
      <c r="DV36" s="67">
        <f t="shared" si="91"/>
        <v>0.80744370582516622</v>
      </c>
      <c r="DW36" s="67" t="str">
        <f t="shared" si="92"/>
        <v/>
      </c>
      <c r="DX36" s="67" t="str">
        <f t="shared" si="93"/>
        <v/>
      </c>
      <c r="DY36" s="67" t="e">
        <f t="shared" si="94"/>
        <v>#DIV/0!</v>
      </c>
      <c r="DZ36" s="67" t="e">
        <f t="shared" si="95"/>
        <v>#DIV/0!</v>
      </c>
      <c r="EA36" s="67">
        <f t="shared" si="96"/>
        <v>0.94043887147335425</v>
      </c>
      <c r="EB36" s="67">
        <f t="shared" si="97"/>
        <v>0.8842592592592593</v>
      </c>
      <c r="EC36" s="67">
        <f t="shared" si="98"/>
        <v>0.96341463414634143</v>
      </c>
      <c r="ED36" s="67">
        <f t="shared" si="99"/>
        <v>0.88194444444444442</v>
      </c>
      <c r="EE36" s="67">
        <f t="shared" si="100"/>
        <v>0.87179487179487181</v>
      </c>
      <c r="EF36" s="67">
        <f>VLOOKUP($AR36,[2]Data3!$A$10:$N$315,EF$6,0)</f>
        <v>20000</v>
      </c>
      <c r="EG36">
        <f>VLOOKUP($AR36,[3]Data!$A$11:$I$311,EG$6,0)</f>
        <v>39231.919999999998</v>
      </c>
      <c r="EH36">
        <f>VLOOKUP($AR36,[4]Data!$A$12:$I$285,EH$6,0)</f>
        <v>0</v>
      </c>
      <c r="EI36">
        <f>VLOOKUP($AR36,[4]Data16!$A$12:$I$285,EI$6,0)</f>
        <v>0</v>
      </c>
      <c r="EJ36" t="b">
        <f t="shared" si="101"/>
        <v>0</v>
      </c>
      <c r="EK36" t="b">
        <f t="shared" si="102"/>
        <v>0</v>
      </c>
      <c r="EL36">
        <f>VLOOKUP($AR36,[5]Data!$A$11:$AF$370,EL$6,0)</f>
        <v>135.91</v>
      </c>
      <c r="EM36">
        <f>VLOOKUP($AR36,[5]Data2!$A$11:$AF$370,EM$6,0)</f>
        <v>71.745000000000005</v>
      </c>
      <c r="EN36">
        <f>VLOOKUP($AR36,[5]Data4!$A$11:$AF$370,EN$6,0)</f>
        <v>160.65</v>
      </c>
      <c r="EO36">
        <f>VLOOKUP($AR36,[6]Data5!$A$11:$AB$303,EO$6,0)</f>
        <v>510.09300000000002</v>
      </c>
      <c r="EP36">
        <f>VLOOKUP($AR36,[6]Data6!$A$11:$AB$303,EP$6,0)</f>
        <v>269.3</v>
      </c>
      <c r="EQ36">
        <f t="shared" si="103"/>
        <v>0.26644160966725672</v>
      </c>
      <c r="ER36">
        <f t="shared" si="104"/>
        <v>0.26641292239138509</v>
      </c>
      <c r="ES36">
        <f>VLOOKUP($AR36,[7]Data!$A$11:$J$328,ES$6,0)</f>
        <v>29.1</v>
      </c>
      <c r="ET36">
        <f>VLOOKUP($AR36,[7]Data2!$A$11:$J$328,ET$6,0)</f>
        <v>19.100000000000001</v>
      </c>
      <c r="EU36">
        <f>VLOOKUP($AR36,[7]Data3!$A$11:$J$328,EU$6,0)</f>
        <v>23.3</v>
      </c>
      <c r="EV36">
        <f>VLOOKUP($AR36,[7]Data4!$A$11:$J$328,EV$6,0)</f>
        <v>13.3</v>
      </c>
      <c r="EW36" s="60">
        <f>VLOOKUP($AR36,[7]Data5!$A$11:$J$328,EW$6,0)</f>
        <v>3.4</v>
      </c>
      <c r="EX36" s="67">
        <f>VLOOKUP($AR36,[2]Data3!$A$10:$N$315,EX$6,0)</f>
        <v>19700</v>
      </c>
      <c r="EY36">
        <f>VLOOKUP($AR36,[3]Data!$A$11:$I$311,EY$6,0)</f>
        <v>38388.239999999998</v>
      </c>
      <c r="FB36" t="e">
        <f t="shared" si="105"/>
        <v>#DIV/0!</v>
      </c>
      <c r="FC36" t="e">
        <f t="shared" si="106"/>
        <v>#DIV/0!</v>
      </c>
      <c r="FD36">
        <f>VLOOKUP($AR36,[5]Data!$A$11:$AF$370,FD$6,0)</f>
        <v>189.42</v>
      </c>
      <c r="FE36">
        <f>VLOOKUP($AR36,[5]Data2!$A$11:$AF$370,FE$6,0)</f>
        <v>100.274</v>
      </c>
      <c r="FF36">
        <f>VLOOKUP($AR36,[5]Data4!$A$11:$AF$370,FF$6,0)</f>
        <v>228.35400000000001</v>
      </c>
      <c r="FI36" t="e">
        <f t="shared" si="107"/>
        <v>#DIV/0!</v>
      </c>
      <c r="FJ36" t="e">
        <f t="shared" si="108"/>
        <v>#DIV/0!</v>
      </c>
      <c r="FK36">
        <f>VLOOKUP($AR36,[7]Data!$A$11:$J$328,FK$6,0)</f>
        <v>31.9</v>
      </c>
      <c r="FL36">
        <f>VLOOKUP($AR36,[7]Data2!$A$11:$J$328,FL$6,0)</f>
        <v>21.6</v>
      </c>
      <c r="FM36">
        <f>VLOOKUP($AR36,[7]Data3!$A$11:$J$328,FM$6,0)</f>
        <v>24.6</v>
      </c>
      <c r="FN36">
        <f>VLOOKUP($AR36,[7]Data4!$A$11:$J$328,FN$6,0)</f>
        <v>14.4</v>
      </c>
      <c r="FO36" s="60">
        <f>VLOOKUP($AR36,[7]Data5!$A$11:$J$328,FO$6,0)</f>
        <v>3.9</v>
      </c>
    </row>
    <row r="37" spans="1:171" ht="15" customHeight="1">
      <c r="A37">
        <f t="shared" si="109"/>
        <v>4</v>
      </c>
      <c r="B37">
        <v>3</v>
      </c>
      <c r="C37">
        <v>743.30775269823096</v>
      </c>
      <c r="D37">
        <v>0.88287202695408995</v>
      </c>
      <c r="E37">
        <v>0.89004148051699605</v>
      </c>
      <c r="F37">
        <v>0.89201286952075398</v>
      </c>
      <c r="G37" s="1">
        <v>4.7506737392612698E-5</v>
      </c>
      <c r="H37">
        <v>1.3006914206615099E-4</v>
      </c>
      <c r="I37">
        <v>0.79746644537686295</v>
      </c>
      <c r="J37">
        <v>0.808107297330103</v>
      </c>
      <c r="K37">
        <v>0.80831835491512505</v>
      </c>
      <c r="L37" s="1">
        <v>8.7918777540759203E-5</v>
      </c>
      <c r="M37">
        <v>2.8454704895140999E-4</v>
      </c>
      <c r="N37">
        <v>0.215888452265658</v>
      </c>
      <c r="O37">
        <v>0.21661305954388099</v>
      </c>
      <c r="P37" s="1">
        <v>0.21662720767556601</v>
      </c>
      <c r="Q37" s="1">
        <v>4.8921931287432401E-7</v>
      </c>
      <c r="R37" s="1">
        <v>1.73272059629403E-6</v>
      </c>
      <c r="S37">
        <v>8.5405581577227399E-2</v>
      </c>
      <c r="T37">
        <v>8.1934183186892898E-2</v>
      </c>
      <c r="U37">
        <v>8.3694514605628295E-2</v>
      </c>
      <c r="V37" s="1">
        <v>1.1933655061489001E-5</v>
      </c>
      <c r="W37" s="1">
        <v>5.4703273246867998E-5</v>
      </c>
      <c r="X37">
        <v>9.9761345374749094E-2</v>
      </c>
      <c r="Y37">
        <v>9.6739787369058194E-2</v>
      </c>
      <c r="Z37" s="1">
        <v>9.6680790721021495E-2</v>
      </c>
      <c r="AA37" s="1">
        <v>8.5066797115965094E-6</v>
      </c>
      <c r="AB37" s="1">
        <v>3.0129021390752799E-5</v>
      </c>
      <c r="AC37">
        <v>0.22427587138316901</v>
      </c>
      <c r="AD37">
        <v>0.19339807515141499</v>
      </c>
      <c r="AE37">
        <v>0.19182067758611401</v>
      </c>
      <c r="AF37">
        <v>1.4922651430433599E-4</v>
      </c>
      <c r="AG37">
        <v>3.3288334898137301E-4</v>
      </c>
      <c r="AH37">
        <v>0.353558224130753</v>
      </c>
      <c r="AI37">
        <v>0.16006679845156799</v>
      </c>
      <c r="AJ37">
        <v>0.13215498676483001</v>
      </c>
      <c r="AK37">
        <v>6.18209849111749E-3</v>
      </c>
      <c r="AL37">
        <v>7.3190840295220003E-3</v>
      </c>
      <c r="AM37">
        <v>0.94947839435299897</v>
      </c>
      <c r="AN37">
        <v>156.97788141098201</v>
      </c>
      <c r="AO37">
        <v>-4.2552729526600199</v>
      </c>
      <c r="AP37">
        <v>0.99354063897637002</v>
      </c>
      <c r="AQ37">
        <v>43</v>
      </c>
      <c r="AR37" t="s">
        <v>596</v>
      </c>
      <c r="AS37" s="70">
        <v>1</v>
      </c>
      <c r="AT37">
        <f t="shared" si="41"/>
        <v>743.30775269823096</v>
      </c>
      <c r="AU37">
        <f>VLOOKUP(AR37,[1]Data!$A$12:$J$329,10,0)</f>
        <v>740.6</v>
      </c>
      <c r="AV37">
        <f t="shared" si="42"/>
        <v>0.99635715800299174</v>
      </c>
      <c r="AW37">
        <v>2</v>
      </c>
      <c r="AX37">
        <f t="shared" si="113"/>
        <v>0.94947839435299897</v>
      </c>
      <c r="AY37">
        <f t="shared" si="43"/>
        <v>0.94947839435299897</v>
      </c>
      <c r="AZ37">
        <v>13</v>
      </c>
      <c r="BA37">
        <v>0.94</v>
      </c>
      <c r="BB37">
        <v>0.94</v>
      </c>
      <c r="BC37">
        <v>0</v>
      </c>
      <c r="BD37">
        <v>2222</v>
      </c>
      <c r="BE37">
        <v>2</v>
      </c>
      <c r="BF37" s="61">
        <f t="shared" si="6"/>
        <v>0</v>
      </c>
      <c r="BG37" s="62">
        <f t="shared" si="44"/>
        <v>0.88287202695408995</v>
      </c>
      <c r="BH37" s="62">
        <f t="shared" si="45"/>
        <v>0.353558224130753</v>
      </c>
      <c r="BI37">
        <f t="shared" si="110"/>
        <v>0.99602005614955569</v>
      </c>
      <c r="BJ37">
        <f t="shared" si="111"/>
        <v>0</v>
      </c>
      <c r="BK37">
        <f t="shared" si="112"/>
        <v>-2.4794171731856718E-3</v>
      </c>
      <c r="BL37">
        <f t="shared" si="46"/>
        <v>24200</v>
      </c>
      <c r="BM37">
        <f t="shared" si="47"/>
        <v>44919.68</v>
      </c>
      <c r="BN37" t="str">
        <f t="shared" si="48"/>
        <v/>
      </c>
      <c r="BO37" t="str">
        <f t="shared" si="49"/>
        <v/>
      </c>
      <c r="BP37" t="str">
        <f t="shared" si="50"/>
        <v/>
      </c>
      <c r="BQ37" t="str">
        <f t="shared" si="51"/>
        <v/>
      </c>
      <c r="BR37">
        <f t="shared" si="52"/>
        <v>220.34</v>
      </c>
      <c r="BS37">
        <f t="shared" si="53"/>
        <v>121.285</v>
      </c>
      <c r="BT37">
        <f t="shared" si="54"/>
        <v>271.25400000000002</v>
      </c>
      <c r="BU37">
        <f t="shared" si="55"/>
        <v>576.048</v>
      </c>
      <c r="BV37">
        <f t="shared" si="56"/>
        <v>317.10000000000002</v>
      </c>
      <c r="BW37">
        <f t="shared" si="57"/>
        <v>0.3825028469849735</v>
      </c>
      <c r="BX37">
        <f t="shared" si="58"/>
        <v>0.38248186691895297</v>
      </c>
      <c r="BY37">
        <f t="shared" si="59"/>
        <v>35.6</v>
      </c>
      <c r="BZ37">
        <f t="shared" si="60"/>
        <v>22.7</v>
      </c>
      <c r="CA37">
        <f t="shared" si="61"/>
        <v>27.2</v>
      </c>
      <c r="CB37">
        <f t="shared" si="62"/>
        <v>14.3</v>
      </c>
      <c r="CC37">
        <f t="shared" si="63"/>
        <v>4.8</v>
      </c>
      <c r="CD37">
        <f t="shared" si="64"/>
        <v>1.0803571428571428</v>
      </c>
      <c r="CE37">
        <f t="shared" si="65"/>
        <v>1.0920989771588741</v>
      </c>
      <c r="CF37" t="str">
        <f t="shared" si="66"/>
        <v/>
      </c>
      <c r="CG37" t="str">
        <f t="shared" si="67"/>
        <v/>
      </c>
      <c r="CH37" t="str">
        <f t="shared" si="68"/>
        <v/>
      </c>
      <c r="CI37" t="str">
        <f t="shared" si="69"/>
        <v/>
      </c>
      <c r="CJ37">
        <f t="shared" si="70"/>
        <v>0.97327620477936316</v>
      </c>
      <c r="CK37">
        <f t="shared" si="71"/>
        <v>0.96790283064792859</v>
      </c>
      <c r="CL37">
        <f t="shared" si="72"/>
        <v>0.98897108418799839</v>
      </c>
      <c r="CM37" t="str">
        <f t="shared" si="73"/>
        <v/>
      </c>
      <c r="CN37" t="str">
        <f t="shared" si="74"/>
        <v/>
      </c>
      <c r="CQ37">
        <f t="shared" si="77"/>
        <v>1.0658682634730541</v>
      </c>
      <c r="CR37">
        <f t="shared" si="78"/>
        <v>1.0861244019138756</v>
      </c>
      <c r="CS37">
        <f t="shared" si="79"/>
        <v>1.0461538461538462</v>
      </c>
      <c r="CT37">
        <f t="shared" si="80"/>
        <v>1.0592592592592593</v>
      </c>
      <c r="CU37">
        <f t="shared" si="81"/>
        <v>1.5483870967741935</v>
      </c>
      <c r="CV37" s="67">
        <f>IF(ISERROR(VLOOKUP($AR37,[2]Data3!$A$10:$N$315,CV$6,0)),"",VLOOKUP($AR37,[2]Data3!$A$10:$N$315,CV$6,0))</f>
        <v>24200</v>
      </c>
      <c r="CW37" s="67">
        <f>VLOOKUP($AR37,[3]Data!$A$11:$I$311,CW$6,0)</f>
        <v>44919.68</v>
      </c>
      <c r="CX37" s="67">
        <f>VLOOKUP($AR37,[4]Data!$A$12:$I$285,CX$6,0)</f>
        <v>0</v>
      </c>
      <c r="CY37" s="67">
        <f>VLOOKUP($AR37,[4]Data16!$A$12:$I$285,CY$6,0)</f>
        <v>0</v>
      </c>
      <c r="CZ37" s="67" t="str">
        <f t="shared" si="114"/>
        <v/>
      </c>
      <c r="DA37" s="67" t="str">
        <f t="shared" si="115"/>
        <v/>
      </c>
      <c r="DB37" s="67">
        <f>VLOOKUP($AR37,[5]Data!$A$11:$AF$370,DB$6,0)</f>
        <v>220.34</v>
      </c>
      <c r="DC37" s="67">
        <f>VLOOKUP($AR37,[5]Data2!$A$11:$AF$370,DC$6,0)</f>
        <v>121.285</v>
      </c>
      <c r="DD37" s="67">
        <f>VLOOKUP($AR37,[5]Data4!$A$11:$AF$370,DD$6,0)</f>
        <v>271.25400000000002</v>
      </c>
      <c r="DE37" s="67">
        <f>VLOOKUP($AR37,[6]Data5!$A$11:$AB$303,DE$6,0)</f>
        <v>576.048</v>
      </c>
      <c r="DF37" s="67">
        <f>VLOOKUP($AR37,[6]Data6!$A$11:$AB$303,DF$6,0)</f>
        <v>317.10000000000002</v>
      </c>
      <c r="DG37" s="67">
        <f t="shared" si="82"/>
        <v>0.3825028469849735</v>
      </c>
      <c r="DH37" s="67">
        <f t="shared" si="83"/>
        <v>0.38248186691895297</v>
      </c>
      <c r="DI37" s="67">
        <f>VLOOKUP($AR37,[7]Data!$A$11:$J$328,DI$6,0)</f>
        <v>35.6</v>
      </c>
      <c r="DJ37" s="67">
        <f>VLOOKUP($AR37,[7]Data2!$A$11:$J$328,DJ$6,0)</f>
        <v>22.7</v>
      </c>
      <c r="DK37" s="67">
        <f>VLOOKUP($AR37,[7]Data3!$A$11:$J$328,DK$6,0)</f>
        <v>27.2</v>
      </c>
      <c r="DL37" s="67">
        <f>VLOOKUP($AR37,[7]Data4!$A$11:$J$328,DL$6,0)</f>
        <v>14.3</v>
      </c>
      <c r="DM37" s="67">
        <f>VLOOKUP($AR37,[7]Data5!$A$11:$J$328,DM$6,0)</f>
        <v>4.8</v>
      </c>
      <c r="DN37" s="67">
        <f t="shared" si="84"/>
        <v>1.0803571428571428</v>
      </c>
      <c r="DO37" s="67">
        <f t="shared" si="85"/>
        <v>1.0920989771588741</v>
      </c>
      <c r="DP37" s="67" t="str">
        <f t="shared" si="39"/>
        <v/>
      </c>
      <c r="DQ37" s="67" t="str">
        <f t="shared" si="86"/>
        <v/>
      </c>
      <c r="DR37" s="67" t="str">
        <f t="shared" si="87"/>
        <v/>
      </c>
      <c r="DS37" s="67" t="str">
        <f t="shared" si="88"/>
        <v/>
      </c>
      <c r="DT37" s="67">
        <f t="shared" si="89"/>
        <v>0.97327620477936316</v>
      </c>
      <c r="DU37" s="67">
        <f t="shared" si="90"/>
        <v>0.96790283064792859</v>
      </c>
      <c r="DV37" s="67">
        <f t="shared" si="91"/>
        <v>0.98897108418799839</v>
      </c>
      <c r="DW37" s="67" t="str">
        <f t="shared" si="92"/>
        <v/>
      </c>
      <c r="DX37" s="67" t="str">
        <f t="shared" si="93"/>
        <v/>
      </c>
      <c r="DY37" s="67" t="e">
        <f t="shared" si="94"/>
        <v>#DIV/0!</v>
      </c>
      <c r="DZ37" s="67" t="e">
        <f t="shared" si="95"/>
        <v>#DIV/0!</v>
      </c>
      <c r="EA37" s="67">
        <f t="shared" si="96"/>
        <v>1.0658682634730541</v>
      </c>
      <c r="EB37" s="67">
        <f t="shared" si="97"/>
        <v>1.0861244019138756</v>
      </c>
      <c r="EC37" s="67">
        <f t="shared" si="98"/>
        <v>1.0461538461538462</v>
      </c>
      <c r="ED37" s="67">
        <f t="shared" si="99"/>
        <v>1.0592592592592593</v>
      </c>
      <c r="EE37" s="67">
        <f t="shared" si="100"/>
        <v>1.5483870967741935</v>
      </c>
      <c r="EF37" s="67">
        <f>VLOOKUP($AR37,[2]Data3!$A$10:$N$315,EF$6,0)</f>
        <v>22900</v>
      </c>
      <c r="EG37">
        <f>VLOOKUP($AR37,[3]Data!$A$11:$I$311,EG$6,0)</f>
        <v>42430.91</v>
      </c>
      <c r="EH37">
        <f>VLOOKUP($AR37,[4]Data!$A$12:$I$285,EH$6,0)</f>
        <v>0</v>
      </c>
      <c r="EI37">
        <f>VLOOKUP($AR37,[4]Data16!$A$12:$I$285,EI$6,0)</f>
        <v>0</v>
      </c>
      <c r="EJ37" t="b">
        <f t="shared" si="101"/>
        <v>0</v>
      </c>
      <c r="EK37" t="b">
        <f t="shared" si="102"/>
        <v>0</v>
      </c>
      <c r="EL37">
        <f>VLOOKUP($AR37,[5]Data!$A$11:$AF$370,EL$6,0)</f>
        <v>236.93</v>
      </c>
      <c r="EM37">
        <f>VLOOKUP($AR37,[5]Data2!$A$11:$AF$370,EM$6,0)</f>
        <v>130.82400000000001</v>
      </c>
      <c r="EN37">
        <f>VLOOKUP($AR37,[5]Data4!$A$11:$AF$370,EN$6,0)</f>
        <v>293.73899999999998</v>
      </c>
      <c r="EO37">
        <f>VLOOKUP($AR37,[6]Data5!$A$11:$AB$303,EO$6,0)</f>
        <v>558.88499999999999</v>
      </c>
      <c r="EP37">
        <f>VLOOKUP($AR37,[6]Data6!$A$11:$AB$303,EP$6,0)</f>
        <v>308.60000000000002</v>
      </c>
      <c r="EQ37">
        <f t="shared" si="103"/>
        <v>0.42393336732959375</v>
      </c>
      <c r="ER37">
        <f t="shared" si="104"/>
        <v>0.42392741412832147</v>
      </c>
      <c r="ES37">
        <f>VLOOKUP($AR37,[7]Data!$A$11:$J$328,ES$6,0)</f>
        <v>34.299999999999997</v>
      </c>
      <c r="ET37">
        <f>VLOOKUP($AR37,[7]Data2!$A$11:$J$328,ET$6,0)</f>
        <v>21.9</v>
      </c>
      <c r="EU37">
        <f>VLOOKUP($AR37,[7]Data3!$A$11:$J$328,EU$6,0)</f>
        <v>27.4</v>
      </c>
      <c r="EV37">
        <f>VLOOKUP($AR37,[7]Data4!$A$11:$J$328,EV$6,0)</f>
        <v>14.9</v>
      </c>
      <c r="EW37" s="60">
        <f>VLOOKUP($AR37,[7]Data5!$A$11:$J$328,EW$6,0)</f>
        <v>3.5</v>
      </c>
      <c r="EX37" s="67">
        <f>VLOOKUP($AR37,[2]Data3!$A$10:$N$315,EX$6,0)</f>
        <v>22400</v>
      </c>
      <c r="EY37">
        <f>VLOOKUP($AR37,[3]Data!$A$11:$I$311,EY$6,0)</f>
        <v>41131.51</v>
      </c>
      <c r="FB37" t="e">
        <f t="shared" si="105"/>
        <v>#DIV/0!</v>
      </c>
      <c r="FC37" t="e">
        <f t="shared" si="106"/>
        <v>#DIV/0!</v>
      </c>
      <c r="FD37">
        <f>VLOOKUP($AR37,[5]Data!$A$11:$AF$370,FD$6,0)</f>
        <v>226.39</v>
      </c>
      <c r="FE37">
        <f>VLOOKUP($AR37,[5]Data2!$A$11:$AF$370,FE$6,0)</f>
        <v>125.307</v>
      </c>
      <c r="FF37">
        <f>VLOOKUP($AR37,[5]Data4!$A$11:$AF$370,FF$6,0)</f>
        <v>274.279</v>
      </c>
      <c r="FI37" t="e">
        <f t="shared" si="107"/>
        <v>#DIV/0!</v>
      </c>
      <c r="FJ37" t="e">
        <f t="shared" si="108"/>
        <v>#DIV/0!</v>
      </c>
      <c r="FK37">
        <f>VLOOKUP($AR37,[7]Data!$A$11:$J$328,FK$6,0)</f>
        <v>33.4</v>
      </c>
      <c r="FL37">
        <f>VLOOKUP($AR37,[7]Data2!$A$11:$J$328,FL$6,0)</f>
        <v>20.9</v>
      </c>
      <c r="FM37">
        <f>VLOOKUP($AR37,[7]Data3!$A$11:$J$328,FM$6,0)</f>
        <v>26</v>
      </c>
      <c r="FN37">
        <f>VLOOKUP($AR37,[7]Data4!$A$11:$J$328,FN$6,0)</f>
        <v>13.5</v>
      </c>
      <c r="FO37" s="60">
        <f>VLOOKUP($AR37,[7]Data5!$A$11:$J$328,FO$6,0)</f>
        <v>3.1</v>
      </c>
    </row>
    <row r="38" spans="1:171">
      <c r="A38">
        <f t="shared" si="109"/>
        <v>5</v>
      </c>
      <c r="B38">
        <v>3</v>
      </c>
      <c r="C38">
        <v>1060.3578669108299</v>
      </c>
      <c r="D38">
        <v>0.87790878825821705</v>
      </c>
      <c r="E38">
        <v>0.87422144840257998</v>
      </c>
      <c r="F38">
        <v>0.87216934582077998</v>
      </c>
      <c r="G38" s="1">
        <v>2.08398734141131E-5</v>
      </c>
      <c r="H38" s="1">
        <v>5.4432672503968898E-5</v>
      </c>
      <c r="I38">
        <v>0.79603680132907495</v>
      </c>
      <c r="J38">
        <v>0.79098644515227201</v>
      </c>
      <c r="K38">
        <v>0.78349313916544205</v>
      </c>
      <c r="L38" s="1">
        <v>3.7137720321574903E-5</v>
      </c>
      <c r="M38" s="1">
        <v>5.52900822689668E-5</v>
      </c>
      <c r="N38">
        <v>0.21578938885316401</v>
      </c>
      <c r="O38">
        <v>0.21543614224405999</v>
      </c>
      <c r="P38" s="1">
        <v>0.21490243026488101</v>
      </c>
      <c r="Q38" s="1">
        <v>1.8304092237540599E-7</v>
      </c>
      <c r="R38" s="1">
        <v>2.7551110901501801E-7</v>
      </c>
      <c r="S38">
        <v>8.1871986929141896E-2</v>
      </c>
      <c r="T38">
        <v>8.3235003250307998E-2</v>
      </c>
      <c r="U38">
        <v>8.8676206655338194E-2</v>
      </c>
      <c r="V38" s="1">
        <v>7.4618339852240997E-6</v>
      </c>
      <c r="W38" s="1">
        <v>2.2844996933172801E-5</v>
      </c>
      <c r="X38">
        <v>0.100174432375234</v>
      </c>
      <c r="Y38">
        <v>0.101647444242213</v>
      </c>
      <c r="Z38" s="1">
        <v>0.103872983167759</v>
      </c>
      <c r="AA38" s="1">
        <v>3.1827658062280502E-6</v>
      </c>
      <c r="AB38" s="1">
        <v>4.7906627962163702E-6</v>
      </c>
      <c r="AC38">
        <v>0.23232213021105699</v>
      </c>
      <c r="AD38">
        <v>0.20701286927003801</v>
      </c>
      <c r="AE38" s="1">
        <v>0.21588875197590299</v>
      </c>
      <c r="AF38" s="1">
        <v>7.4662671707099499E-5</v>
      </c>
      <c r="AG38">
        <v>1.18921571452269E-4</v>
      </c>
      <c r="AH38">
        <v>0.53941798860396595</v>
      </c>
      <c r="AI38">
        <v>0.26164971386851799</v>
      </c>
      <c r="AJ38">
        <v>0.37383281931371898</v>
      </c>
      <c r="AK38">
        <v>8.9178507521653697E-3</v>
      </c>
      <c r="AL38">
        <v>8.6546495634157294E-3</v>
      </c>
      <c r="AM38">
        <v>0.91979272434155102</v>
      </c>
      <c r="AN38">
        <v>600.60060626303198</v>
      </c>
      <c r="AO38">
        <v>-5.1876901992556999</v>
      </c>
      <c r="AP38">
        <v>0.99404587263951605</v>
      </c>
      <c r="AQ38">
        <v>49</v>
      </c>
      <c r="AR38" t="s">
        <v>597</v>
      </c>
      <c r="AS38" s="70">
        <v>1</v>
      </c>
      <c r="AT38">
        <f t="shared" si="41"/>
        <v>1060.3578669108299</v>
      </c>
      <c r="AU38">
        <f>VLOOKUP(AR38,[1]Data!$A$12:$J$329,10,0)</f>
        <v>1053.2</v>
      </c>
      <c r="AV38">
        <f t="shared" si="42"/>
        <v>0.99324957438031458</v>
      </c>
      <c r="AW38">
        <v>2</v>
      </c>
      <c r="AX38">
        <f t="shared" si="113"/>
        <v>0.91979272434155102</v>
      </c>
      <c r="AY38">
        <f t="shared" si="43"/>
        <v>0.91979272434155102</v>
      </c>
      <c r="AZ38">
        <v>15</v>
      </c>
      <c r="BA38">
        <v>0.98</v>
      </c>
      <c r="BB38">
        <v>0.92</v>
      </c>
      <c r="BC38">
        <v>0</v>
      </c>
      <c r="BD38">
        <v>2222</v>
      </c>
      <c r="BE38">
        <v>2</v>
      </c>
      <c r="BF38" s="61">
        <f t="shared" si="6"/>
        <v>-6.122448979591831E-2</v>
      </c>
      <c r="BG38" s="62">
        <f t="shared" si="44"/>
        <v>0.87790878825821705</v>
      </c>
      <c r="BH38" s="62">
        <f t="shared" si="45"/>
        <v>0.53941798860396595</v>
      </c>
      <c r="BI38">
        <f t="shared" si="110"/>
        <v>0.99444170918170838</v>
      </c>
      <c r="BJ38">
        <f t="shared" si="111"/>
        <v>0</v>
      </c>
      <c r="BK38">
        <f t="shared" si="112"/>
        <v>-3.9583654219232933E-4</v>
      </c>
      <c r="BL38">
        <f t="shared" si="46"/>
        <v>23700</v>
      </c>
      <c r="BM38">
        <f t="shared" si="47"/>
        <v>60704.86</v>
      </c>
      <c r="BN38" t="str">
        <f t="shared" si="48"/>
        <v/>
      </c>
      <c r="BO38" t="str">
        <f t="shared" si="49"/>
        <v/>
      </c>
      <c r="BP38" t="str">
        <f t="shared" si="50"/>
        <v/>
      </c>
      <c r="BQ38" t="str">
        <f t="shared" si="51"/>
        <v/>
      </c>
      <c r="BR38">
        <f t="shared" si="52"/>
        <v>233.3</v>
      </c>
      <c r="BS38">
        <f t="shared" si="53"/>
        <v>92.325999999999993</v>
      </c>
      <c r="BT38">
        <f t="shared" si="54"/>
        <v>207.988</v>
      </c>
      <c r="BU38">
        <f t="shared" si="55"/>
        <v>819.96</v>
      </c>
      <c r="BV38">
        <f t="shared" si="56"/>
        <v>324.5</v>
      </c>
      <c r="BW38">
        <f t="shared" si="57"/>
        <v>0.28452607444265576</v>
      </c>
      <c r="BX38">
        <f t="shared" si="58"/>
        <v>0.28451771956856703</v>
      </c>
      <c r="BY38">
        <f t="shared" si="59"/>
        <v>34.6</v>
      </c>
      <c r="BZ38">
        <f t="shared" si="60"/>
        <v>23.7</v>
      </c>
      <c r="CA38">
        <f t="shared" si="61"/>
        <v>25.9</v>
      </c>
      <c r="CB38">
        <f t="shared" si="62"/>
        <v>14.9</v>
      </c>
      <c r="CC38">
        <f t="shared" si="63"/>
        <v>4.3</v>
      </c>
      <c r="CD38">
        <f t="shared" si="64"/>
        <v>1.0871559633027523</v>
      </c>
      <c r="CE38">
        <f t="shared" si="65"/>
        <v>1.0800240895476449</v>
      </c>
      <c r="CF38" t="str">
        <f t="shared" si="66"/>
        <v/>
      </c>
      <c r="CG38" t="str">
        <f t="shared" si="67"/>
        <v/>
      </c>
      <c r="CH38" t="str">
        <f t="shared" si="68"/>
        <v/>
      </c>
      <c r="CI38" t="str">
        <f t="shared" si="69"/>
        <v/>
      </c>
      <c r="CJ38">
        <f t="shared" si="70"/>
        <v>0.83122528236006699</v>
      </c>
      <c r="CK38">
        <f t="shared" si="71"/>
        <v>0.82475166154505819</v>
      </c>
      <c r="CL38">
        <f t="shared" si="72"/>
        <v>0.84486148346738155</v>
      </c>
      <c r="CM38" t="str">
        <f t="shared" si="73"/>
        <v/>
      </c>
      <c r="CN38" t="str">
        <f t="shared" si="74"/>
        <v/>
      </c>
      <c r="CQ38">
        <f t="shared" si="77"/>
        <v>1.0914826498422714</v>
      </c>
      <c r="CR38">
        <f t="shared" si="78"/>
        <v>1.161764705882353</v>
      </c>
      <c r="CS38">
        <f t="shared" si="79"/>
        <v>1.0702479338842974</v>
      </c>
      <c r="CT38">
        <f t="shared" si="80"/>
        <v>1.1640625</v>
      </c>
      <c r="CU38">
        <f t="shared" si="81"/>
        <v>1.2647058823529411</v>
      </c>
      <c r="CV38" s="67">
        <f>IF(ISERROR(VLOOKUP($AR38,[2]Data3!$A$10:$N$315,CV$6,0)),"",VLOOKUP($AR38,[2]Data3!$A$10:$N$315,CV$6,0))</f>
        <v>23700</v>
      </c>
      <c r="CW38" s="67">
        <f>VLOOKUP($AR38,[3]Data!$A$11:$I$311,CW$6,0)</f>
        <v>60704.86</v>
      </c>
      <c r="CX38" s="67">
        <f>VLOOKUP($AR38,[4]Data!$A$12:$I$285,CX$6,0)</f>
        <v>0</v>
      </c>
      <c r="CY38" s="67">
        <f>VLOOKUP($AR38,[4]Data16!$A$12:$I$285,CY$6,0)</f>
        <v>0</v>
      </c>
      <c r="CZ38" s="67" t="str">
        <f t="shared" si="114"/>
        <v/>
      </c>
      <c r="DA38" s="67" t="str">
        <f t="shared" si="115"/>
        <v/>
      </c>
      <c r="DB38" s="67">
        <f>VLOOKUP($AR38,[5]Data!$A$11:$AF$370,DB$6,0)</f>
        <v>233.3</v>
      </c>
      <c r="DC38" s="67">
        <f>VLOOKUP($AR38,[5]Data2!$A$11:$AF$370,DC$6,0)</f>
        <v>92.325999999999993</v>
      </c>
      <c r="DD38" s="67">
        <f>VLOOKUP($AR38,[5]Data4!$A$11:$AF$370,DD$6,0)</f>
        <v>207.988</v>
      </c>
      <c r="DE38" s="67">
        <f>VLOOKUP($AR38,[6]Data5!$A$11:$AB$303,DE$6,0)</f>
        <v>819.96</v>
      </c>
      <c r="DF38" s="67">
        <f>VLOOKUP($AR38,[6]Data6!$A$11:$AB$303,DF$6,0)</f>
        <v>324.5</v>
      </c>
      <c r="DG38" s="67">
        <f t="shared" si="82"/>
        <v>0.28452607444265576</v>
      </c>
      <c r="DH38" s="67">
        <f t="shared" si="83"/>
        <v>0.28451771956856703</v>
      </c>
      <c r="DI38" s="67">
        <f>VLOOKUP($AR38,[7]Data!$A$11:$J$328,DI$6,0)</f>
        <v>34.6</v>
      </c>
      <c r="DJ38" s="67">
        <f>VLOOKUP($AR38,[7]Data2!$A$11:$J$328,DJ$6,0)</f>
        <v>23.7</v>
      </c>
      <c r="DK38" s="67">
        <f>VLOOKUP($AR38,[7]Data3!$A$11:$J$328,DK$6,0)</f>
        <v>25.9</v>
      </c>
      <c r="DL38" s="67">
        <f>VLOOKUP($AR38,[7]Data4!$A$11:$J$328,DL$6,0)</f>
        <v>14.9</v>
      </c>
      <c r="DM38" s="67">
        <f>VLOOKUP($AR38,[7]Data5!$A$11:$J$328,DM$6,0)</f>
        <v>4.3</v>
      </c>
      <c r="DN38" s="67">
        <f t="shared" si="84"/>
        <v>1.0871559633027523</v>
      </c>
      <c r="DO38" s="67">
        <f t="shared" si="85"/>
        <v>1.0800240895476449</v>
      </c>
      <c r="DP38" s="67" t="str">
        <f t="shared" si="39"/>
        <v/>
      </c>
      <c r="DQ38" s="67" t="str">
        <f t="shared" si="86"/>
        <v/>
      </c>
      <c r="DR38" s="67" t="str">
        <f t="shared" si="87"/>
        <v/>
      </c>
      <c r="DS38" s="67" t="str">
        <f t="shared" si="88"/>
        <v/>
      </c>
      <c r="DT38" s="67">
        <f t="shared" si="89"/>
        <v>0.83122528236006699</v>
      </c>
      <c r="DU38" s="67">
        <f t="shared" si="90"/>
        <v>0.82475166154505819</v>
      </c>
      <c r="DV38" s="67">
        <f t="shared" si="91"/>
        <v>0.84486148346738155</v>
      </c>
      <c r="DW38" s="67" t="str">
        <f t="shared" si="92"/>
        <v/>
      </c>
      <c r="DX38" s="67" t="str">
        <f t="shared" si="93"/>
        <v/>
      </c>
      <c r="DY38" s="67" t="e">
        <f t="shared" si="94"/>
        <v>#DIV/0!</v>
      </c>
      <c r="DZ38" s="67" t="e">
        <f t="shared" si="95"/>
        <v>#DIV/0!</v>
      </c>
      <c r="EA38" s="67">
        <f t="shared" si="96"/>
        <v>1.0914826498422714</v>
      </c>
      <c r="EB38" s="67">
        <f t="shared" si="97"/>
        <v>1.161764705882353</v>
      </c>
      <c r="EC38" s="67">
        <f t="shared" si="98"/>
        <v>1.0702479338842974</v>
      </c>
      <c r="ED38" s="67">
        <f t="shared" si="99"/>
        <v>1.1640625</v>
      </c>
      <c r="EE38" s="67">
        <f t="shared" si="100"/>
        <v>1.2647058823529411</v>
      </c>
      <c r="EF38" s="67">
        <f>VLOOKUP($AR38,[2]Data3!$A$10:$N$315,EF$6,0)</f>
        <v>22500</v>
      </c>
      <c r="EG38">
        <f>VLOOKUP($AR38,[3]Data!$A$11:$I$311,EG$6,0)</f>
        <v>58188.32</v>
      </c>
      <c r="EH38">
        <f>VLOOKUP($AR38,[4]Data!$A$12:$I$285,EH$6,0)</f>
        <v>0</v>
      </c>
      <c r="EI38">
        <f>VLOOKUP($AR38,[4]Data16!$A$12:$I$285,EI$6,0)</f>
        <v>0</v>
      </c>
      <c r="EJ38" t="b">
        <f t="shared" si="101"/>
        <v>0</v>
      </c>
      <c r="EK38" t="b">
        <f t="shared" si="102"/>
        <v>0</v>
      </c>
      <c r="EL38">
        <f>VLOOKUP($AR38,[5]Data!$A$11:$AF$370,EL$6,0)</f>
        <v>247.59</v>
      </c>
      <c r="EM38">
        <f>VLOOKUP($AR38,[5]Data2!$A$11:$AF$370,EM$6,0)</f>
        <v>98.266999999999996</v>
      </c>
      <c r="EN38">
        <f>VLOOKUP($AR38,[5]Data4!$A$11:$AF$370,EN$6,0)</f>
        <v>215.053</v>
      </c>
      <c r="EO38">
        <f>VLOOKUP($AR38,[6]Data5!$A$11:$AB$303,EO$6,0)</f>
        <v>860.505</v>
      </c>
      <c r="EP38">
        <f>VLOOKUP($AR38,[6]Data6!$A$11:$AB$303,EP$6,0)</f>
        <v>341.5</v>
      </c>
      <c r="EQ38">
        <f t="shared" si="103"/>
        <v>0.28772639322258442</v>
      </c>
      <c r="ER38">
        <f t="shared" si="104"/>
        <v>0.28775109809663252</v>
      </c>
      <c r="ES38">
        <f>VLOOKUP($AR38,[7]Data!$A$11:$J$328,ES$6,0)</f>
        <v>34</v>
      </c>
      <c r="ET38">
        <f>VLOOKUP($AR38,[7]Data2!$A$11:$J$328,ET$6,0)</f>
        <v>22.9</v>
      </c>
      <c r="EU38">
        <f>VLOOKUP($AR38,[7]Data3!$A$11:$J$328,EU$6,0)</f>
        <v>25.2</v>
      </c>
      <c r="EV38">
        <f>VLOOKUP($AR38,[7]Data4!$A$11:$J$328,EV$6,0)</f>
        <v>14.1</v>
      </c>
      <c r="EW38" s="60">
        <f>VLOOKUP($AR38,[7]Data5!$A$11:$J$328,EW$6,0)</f>
        <v>3.9</v>
      </c>
      <c r="EX38" s="67">
        <f>VLOOKUP($AR38,[2]Data3!$A$10:$N$315,EX$6,0)</f>
        <v>21800</v>
      </c>
      <c r="EY38">
        <f>VLOOKUP($AR38,[3]Data!$A$11:$I$311,EY$6,0)</f>
        <v>56206.95</v>
      </c>
      <c r="FB38" t="e">
        <f t="shared" si="105"/>
        <v>#DIV/0!</v>
      </c>
      <c r="FC38" t="e">
        <f t="shared" si="106"/>
        <v>#DIV/0!</v>
      </c>
      <c r="FD38">
        <f>VLOOKUP($AR38,[5]Data!$A$11:$AF$370,FD$6,0)</f>
        <v>280.67</v>
      </c>
      <c r="FE38">
        <f>VLOOKUP($AR38,[5]Data2!$A$11:$AF$370,FE$6,0)</f>
        <v>111.944</v>
      </c>
      <c r="FF38">
        <f>VLOOKUP($AR38,[5]Data4!$A$11:$AF$370,FF$6,0)</f>
        <v>246.18</v>
      </c>
      <c r="FI38" t="e">
        <f t="shared" si="107"/>
        <v>#DIV/0!</v>
      </c>
      <c r="FJ38" t="e">
        <f t="shared" si="108"/>
        <v>#DIV/0!</v>
      </c>
      <c r="FK38">
        <f>VLOOKUP($AR38,[7]Data!$A$11:$J$328,FK$6,0)</f>
        <v>31.7</v>
      </c>
      <c r="FL38">
        <f>VLOOKUP($AR38,[7]Data2!$A$11:$J$328,FL$6,0)</f>
        <v>20.399999999999999</v>
      </c>
      <c r="FM38">
        <f>VLOOKUP($AR38,[7]Data3!$A$11:$J$328,FM$6,0)</f>
        <v>24.2</v>
      </c>
      <c r="FN38">
        <f>VLOOKUP($AR38,[7]Data4!$A$11:$J$328,FN$6,0)</f>
        <v>12.8</v>
      </c>
      <c r="FO38" s="60">
        <f>VLOOKUP($AR38,[7]Data5!$A$11:$J$328,FO$6,0)</f>
        <v>3.4</v>
      </c>
    </row>
    <row r="39" spans="1:171" ht="15" customHeight="1">
      <c r="A39">
        <f t="shared" si="109"/>
        <v>6</v>
      </c>
      <c r="B39">
        <v>3</v>
      </c>
      <c r="C39">
        <v>575.62681280468098</v>
      </c>
      <c r="D39">
        <v>0.87636630138732796</v>
      </c>
      <c r="E39">
        <v>0.882315165492499</v>
      </c>
      <c r="F39">
        <v>0.88698485075475197</v>
      </c>
      <c r="G39">
        <v>1.02910660218067E-4</v>
      </c>
      <c r="H39" s="1">
        <v>8.9324513187429605E-5</v>
      </c>
      <c r="I39">
        <v>0.80190448490921795</v>
      </c>
      <c r="J39">
        <v>0.80444339304740498</v>
      </c>
      <c r="K39">
        <v>0.81287339586557705</v>
      </c>
      <c r="L39">
        <v>1.5248336287688801E-4</v>
      </c>
      <c r="M39">
        <v>1.6355369114025601E-4</v>
      </c>
      <c r="N39">
        <v>0.21619337964966201</v>
      </c>
      <c r="O39">
        <v>0.21636607126855001</v>
      </c>
      <c r="P39" s="1">
        <v>0.21693045862429999</v>
      </c>
      <c r="Q39" s="1">
        <v>7.5756145717693502E-7</v>
      </c>
      <c r="R39" s="1">
        <v>8.1578406232809099E-7</v>
      </c>
      <c r="S39">
        <v>7.4461816478109899E-2</v>
      </c>
      <c r="T39">
        <v>7.7871772445094495E-2</v>
      </c>
      <c r="U39">
        <v>7.4111454889175393E-2</v>
      </c>
      <c r="V39" s="1">
        <v>3.0633932473748298E-5</v>
      </c>
      <c r="W39" s="1">
        <v>3.4183035605556197E-5</v>
      </c>
      <c r="X39">
        <v>9.8489821052563903E-2</v>
      </c>
      <c r="Y39">
        <v>9.7769709953423198E-2</v>
      </c>
      <c r="Z39" s="1">
        <v>9.5416257008185207E-2</v>
      </c>
      <c r="AA39" s="1">
        <v>1.31726865813864E-5</v>
      </c>
      <c r="AB39" s="1">
        <v>1.41850772228875E-5</v>
      </c>
      <c r="AC39">
        <v>0.28249082735658498</v>
      </c>
      <c r="AD39">
        <v>0.24983068938289801</v>
      </c>
      <c r="AE39">
        <v>0.25883825210544098</v>
      </c>
      <c r="AF39">
        <v>1.72273371453684E-4</v>
      </c>
      <c r="AG39">
        <v>1.76848772302102E-4</v>
      </c>
      <c r="AH39">
        <v>0.81861749618745905</v>
      </c>
      <c r="AI39">
        <v>0.61925863310907003</v>
      </c>
      <c r="AJ39">
        <v>0.69768681844453895</v>
      </c>
      <c r="AK39">
        <v>1.8855004622577502E-2</v>
      </c>
      <c r="AL39">
        <v>1.11049242498861E-2</v>
      </c>
      <c r="AM39">
        <v>0.85552934610188403</v>
      </c>
      <c r="AN39">
        <v>987.29744103978499</v>
      </c>
      <c r="AO39">
        <v>-7.7147793620959098</v>
      </c>
      <c r="AP39">
        <v>0.98708126562251897</v>
      </c>
      <c r="AQ39">
        <v>43</v>
      </c>
      <c r="AR39" t="s">
        <v>598</v>
      </c>
      <c r="AS39" s="70">
        <v>1</v>
      </c>
      <c r="AT39">
        <f t="shared" si="41"/>
        <v>575.62681280468098</v>
      </c>
      <c r="AU39">
        <f>VLOOKUP(AR39,[1]Data!$A$12:$J$329,10,0)</f>
        <v>586</v>
      </c>
      <c r="AV39">
        <f t="shared" si="42"/>
        <v>1.0180206810464174</v>
      </c>
      <c r="AW39">
        <v>5</v>
      </c>
      <c r="AX39">
        <f t="shared" si="113"/>
        <v>0.85552934610188403</v>
      </c>
      <c r="AY39">
        <f t="shared" si="43"/>
        <v>0.85552934610188403</v>
      </c>
      <c r="AZ39">
        <v>13</v>
      </c>
      <c r="BA39">
        <v>0.9</v>
      </c>
      <c r="BB39">
        <v>0.92</v>
      </c>
      <c r="BC39">
        <v>-1</v>
      </c>
      <c r="BD39">
        <v>2212</v>
      </c>
      <c r="BE39">
        <v>1</v>
      </c>
      <c r="BF39" s="61">
        <f t="shared" si="6"/>
        <v>2.222222222222224E-2</v>
      </c>
      <c r="BG39" s="62">
        <f t="shared" si="44"/>
        <v>0.87636630138732796</v>
      </c>
      <c r="BH39" s="62">
        <f t="shared" si="45"/>
        <v>0.81861749618745905</v>
      </c>
      <c r="BI39">
        <f t="shared" si="110"/>
        <v>0.98806906153677121</v>
      </c>
      <c r="BJ39">
        <f t="shared" si="111"/>
        <v>0</v>
      </c>
      <c r="BK39">
        <f t="shared" si="112"/>
        <v>-9.87795914252243E-4</v>
      </c>
      <c r="BL39">
        <f t="shared" si="46"/>
        <v>21500</v>
      </c>
      <c r="BM39">
        <f t="shared" si="47"/>
        <v>33204.06</v>
      </c>
      <c r="BN39" t="str">
        <f t="shared" si="48"/>
        <v/>
      </c>
      <c r="BO39" t="str">
        <f t="shared" si="49"/>
        <v/>
      </c>
      <c r="BP39" t="str">
        <f t="shared" si="50"/>
        <v/>
      </c>
      <c r="BQ39" t="str">
        <f t="shared" si="51"/>
        <v/>
      </c>
      <c r="BR39">
        <f t="shared" si="52"/>
        <v>100.28</v>
      </c>
      <c r="BS39">
        <f t="shared" si="53"/>
        <v>68.617999999999995</v>
      </c>
      <c r="BT39">
        <f t="shared" si="54"/>
        <v>160.834</v>
      </c>
      <c r="BU39">
        <f t="shared" si="55"/>
        <v>326.08100000000002</v>
      </c>
      <c r="BV39">
        <f t="shared" si="56"/>
        <v>223.1</v>
      </c>
      <c r="BW39">
        <f t="shared" si="57"/>
        <v>0.30753095089870308</v>
      </c>
      <c r="BX39">
        <f t="shared" si="58"/>
        <v>0.30756611385029131</v>
      </c>
      <c r="BY39">
        <f t="shared" si="59"/>
        <v>35.299999999999997</v>
      </c>
      <c r="BZ39">
        <f t="shared" si="60"/>
        <v>24.8</v>
      </c>
      <c r="CA39">
        <f t="shared" si="61"/>
        <v>26.6</v>
      </c>
      <c r="CB39">
        <f t="shared" si="62"/>
        <v>16.100000000000001</v>
      </c>
      <c r="CC39">
        <f t="shared" si="63"/>
        <v>3.9</v>
      </c>
      <c r="CD39">
        <f t="shared" si="64"/>
        <v>1.0643564356435644</v>
      </c>
      <c r="CE39">
        <f t="shared" si="65"/>
        <v>1.0766315539632867</v>
      </c>
      <c r="CF39" t="str">
        <f t="shared" si="66"/>
        <v/>
      </c>
      <c r="CG39" t="str">
        <f t="shared" si="67"/>
        <v/>
      </c>
      <c r="CH39" t="str">
        <f t="shared" si="68"/>
        <v/>
      </c>
      <c r="CI39" t="str">
        <f t="shared" si="69"/>
        <v/>
      </c>
      <c r="CJ39">
        <f t="shared" si="70"/>
        <v>1.1296609214824829</v>
      </c>
      <c r="CK39">
        <f t="shared" si="71"/>
        <v>1.1227134395759022</v>
      </c>
      <c r="CL39">
        <f t="shared" si="72"/>
        <v>1.1293015679087761</v>
      </c>
      <c r="CM39" t="str">
        <f t="shared" si="73"/>
        <v/>
      </c>
      <c r="CN39" t="str">
        <f t="shared" si="74"/>
        <v/>
      </c>
      <c r="CQ39">
        <f t="shared" si="77"/>
        <v>0.97513812154696122</v>
      </c>
      <c r="CR39">
        <f t="shared" si="78"/>
        <v>1.0643776824034334</v>
      </c>
      <c r="CS39">
        <f t="shared" si="79"/>
        <v>0.89562289562289565</v>
      </c>
      <c r="CT39">
        <f t="shared" si="80"/>
        <v>0.96407185628742531</v>
      </c>
      <c r="CU39">
        <f t="shared" si="81"/>
        <v>0.8125</v>
      </c>
      <c r="CV39" s="67">
        <f>IF(ISERROR(VLOOKUP($AR39,[2]Data3!$A$10:$N$315,CV$6,0)),"",VLOOKUP($AR39,[2]Data3!$A$10:$N$315,CV$6,0))</f>
        <v>21500</v>
      </c>
      <c r="CW39" s="67">
        <f>VLOOKUP($AR39,[3]Data!$A$11:$I$311,CW$6,0)</f>
        <v>33204.06</v>
      </c>
      <c r="CX39" s="67">
        <f>VLOOKUP($AR39,[4]Data!$A$12:$I$285,CX$6,0)</f>
        <v>0</v>
      </c>
      <c r="CY39" s="67">
        <f>VLOOKUP($AR39,[4]Data16!$A$12:$I$285,CY$6,0)</f>
        <v>0</v>
      </c>
      <c r="CZ39" s="67" t="str">
        <f t="shared" si="114"/>
        <v/>
      </c>
      <c r="DA39" s="67" t="str">
        <f t="shared" si="115"/>
        <v/>
      </c>
      <c r="DB39" s="67">
        <f>VLOOKUP($AR39,[5]Data!$A$11:$AF$370,DB$6,0)</f>
        <v>100.28</v>
      </c>
      <c r="DC39" s="67">
        <f>VLOOKUP($AR39,[5]Data2!$A$11:$AF$370,DC$6,0)</f>
        <v>68.617999999999995</v>
      </c>
      <c r="DD39" s="67">
        <f>VLOOKUP($AR39,[5]Data4!$A$11:$AF$370,DD$6,0)</f>
        <v>160.834</v>
      </c>
      <c r="DE39" s="67">
        <f>VLOOKUP($AR39,[6]Data5!$A$11:$AB$303,DE$6,0)</f>
        <v>326.08100000000002</v>
      </c>
      <c r="DF39" s="67">
        <f>VLOOKUP($AR39,[6]Data6!$A$11:$AB$303,DF$6,0)</f>
        <v>223.1</v>
      </c>
      <c r="DG39" s="67">
        <f t="shared" si="82"/>
        <v>0.30753095089870308</v>
      </c>
      <c r="DH39" s="67">
        <f t="shared" si="83"/>
        <v>0.30756611385029131</v>
      </c>
      <c r="DI39" s="67">
        <f>VLOOKUP($AR39,[7]Data!$A$11:$J$328,DI$6,0)</f>
        <v>35.299999999999997</v>
      </c>
      <c r="DJ39" s="67">
        <f>VLOOKUP($AR39,[7]Data2!$A$11:$J$328,DJ$6,0)</f>
        <v>24.8</v>
      </c>
      <c r="DK39" s="67">
        <f>VLOOKUP($AR39,[7]Data3!$A$11:$J$328,DK$6,0)</f>
        <v>26.6</v>
      </c>
      <c r="DL39" s="67">
        <f>VLOOKUP($AR39,[7]Data4!$A$11:$J$328,DL$6,0)</f>
        <v>16.100000000000001</v>
      </c>
      <c r="DM39" s="67">
        <f>VLOOKUP($AR39,[7]Data5!$A$11:$J$328,DM$6,0)</f>
        <v>3.9</v>
      </c>
      <c r="DN39" s="67">
        <f t="shared" si="84"/>
        <v>1.0643564356435644</v>
      </c>
      <c r="DO39" s="67">
        <f t="shared" si="85"/>
        <v>1.0766315539632867</v>
      </c>
      <c r="DP39" s="67" t="str">
        <f t="shared" si="39"/>
        <v/>
      </c>
      <c r="DQ39" s="67" t="str">
        <f t="shared" si="86"/>
        <v/>
      </c>
      <c r="DR39" s="67" t="str">
        <f t="shared" si="87"/>
        <v/>
      </c>
      <c r="DS39" s="67" t="str">
        <f t="shared" si="88"/>
        <v/>
      </c>
      <c r="DT39" s="67">
        <f t="shared" si="89"/>
        <v>1.1296609214824829</v>
      </c>
      <c r="DU39" s="67">
        <f t="shared" si="90"/>
        <v>1.1227134395759022</v>
      </c>
      <c r="DV39" s="67">
        <f t="shared" si="91"/>
        <v>1.1293015679087761</v>
      </c>
      <c r="DW39" s="67" t="str">
        <f t="shared" si="92"/>
        <v/>
      </c>
      <c r="DX39" s="67" t="str">
        <f t="shared" si="93"/>
        <v/>
      </c>
      <c r="DY39" s="67" t="e">
        <f t="shared" si="94"/>
        <v>#DIV/0!</v>
      </c>
      <c r="DZ39" s="67" t="e">
        <f t="shared" si="95"/>
        <v>#DIV/0!</v>
      </c>
      <c r="EA39" s="67">
        <f t="shared" si="96"/>
        <v>0.97513812154696122</v>
      </c>
      <c r="EB39" s="67">
        <f t="shared" si="97"/>
        <v>1.0643776824034334</v>
      </c>
      <c r="EC39" s="67">
        <f t="shared" si="98"/>
        <v>0.89562289562289565</v>
      </c>
      <c r="ED39" s="67">
        <f t="shared" si="99"/>
        <v>0.96407185628742531</v>
      </c>
      <c r="EE39" s="67">
        <f t="shared" si="100"/>
        <v>0.8125</v>
      </c>
      <c r="EF39" s="67">
        <f>VLOOKUP($AR39,[2]Data3!$A$10:$N$315,EF$6,0)</f>
        <v>20900</v>
      </c>
      <c r="EG39">
        <f>VLOOKUP($AR39,[3]Data!$A$11:$I$311,EG$6,0)</f>
        <v>32004.79</v>
      </c>
      <c r="EH39">
        <f>VLOOKUP($AR39,[4]Data!$A$12:$I$285,EH$6,0)</f>
        <v>0</v>
      </c>
      <c r="EI39">
        <f>VLOOKUP($AR39,[4]Data16!$A$12:$I$285,EI$6,0)</f>
        <v>0</v>
      </c>
      <c r="EJ39" t="b">
        <f t="shared" si="101"/>
        <v>0</v>
      </c>
      <c r="EK39" t="b">
        <f t="shared" si="102"/>
        <v>0</v>
      </c>
      <c r="EL39">
        <f>VLOOKUP($AR39,[5]Data!$A$11:$AF$370,EL$6,0)</f>
        <v>80.63</v>
      </c>
      <c r="EM39">
        <f>VLOOKUP($AR39,[5]Data2!$A$11:$AF$370,EM$6,0)</f>
        <v>55.347999999999999</v>
      </c>
      <c r="EN39">
        <f>VLOOKUP($AR39,[5]Data4!$A$11:$AF$370,EN$6,0)</f>
        <v>131.964</v>
      </c>
      <c r="EO39">
        <f>VLOOKUP($AR39,[6]Data5!$A$11:$AB$303,EO$6,0)</f>
        <v>306.05599999999998</v>
      </c>
      <c r="EP39">
        <f>VLOOKUP($AR39,[6]Data6!$A$11:$AB$303,EP$6,0)</f>
        <v>210.1</v>
      </c>
      <c r="EQ39">
        <f t="shared" si="103"/>
        <v>0.26344851922523982</v>
      </c>
      <c r="ER39">
        <f t="shared" si="104"/>
        <v>0.26343645882912897</v>
      </c>
      <c r="ES39">
        <f>VLOOKUP($AR39,[7]Data!$A$11:$J$328,ES$6,0)</f>
        <v>36.799999999999997</v>
      </c>
      <c r="ET39">
        <f>VLOOKUP($AR39,[7]Data2!$A$11:$J$328,ET$6,0)</f>
        <v>24.2</v>
      </c>
      <c r="EU39">
        <f>VLOOKUP($AR39,[7]Data3!$A$11:$J$328,EU$6,0)</f>
        <v>29.4</v>
      </c>
      <c r="EV39">
        <f>VLOOKUP($AR39,[7]Data4!$A$11:$J$328,EV$6,0)</f>
        <v>16.7</v>
      </c>
      <c r="EW39" s="60">
        <f>VLOOKUP($AR39,[7]Data5!$A$11:$J$328,EW$6,0)</f>
        <v>4</v>
      </c>
      <c r="EX39" s="67">
        <f>VLOOKUP($AR39,[2]Data3!$A$10:$N$315,EX$6,0)</f>
        <v>20200</v>
      </c>
      <c r="EY39">
        <f>VLOOKUP($AR39,[3]Data!$A$11:$I$311,EY$6,0)</f>
        <v>30840.69</v>
      </c>
      <c r="FB39" t="e">
        <f t="shared" si="105"/>
        <v>#DIV/0!</v>
      </c>
      <c r="FC39" t="e">
        <f t="shared" si="106"/>
        <v>#DIV/0!</v>
      </c>
      <c r="FD39">
        <f>VLOOKUP($AR39,[5]Data!$A$11:$AF$370,FD$6,0)</f>
        <v>88.77</v>
      </c>
      <c r="FE39">
        <f>VLOOKUP($AR39,[5]Data2!$A$11:$AF$370,FE$6,0)</f>
        <v>61.118000000000002</v>
      </c>
      <c r="FF39">
        <f>VLOOKUP($AR39,[5]Data4!$A$11:$AF$370,FF$6,0)</f>
        <v>142.41900000000001</v>
      </c>
      <c r="FI39" t="e">
        <f t="shared" si="107"/>
        <v>#DIV/0!</v>
      </c>
      <c r="FJ39" t="e">
        <f t="shared" si="108"/>
        <v>#DIV/0!</v>
      </c>
      <c r="FK39">
        <f>VLOOKUP($AR39,[7]Data!$A$11:$J$328,FK$6,0)</f>
        <v>36.200000000000003</v>
      </c>
      <c r="FL39">
        <f>VLOOKUP($AR39,[7]Data2!$A$11:$J$328,FL$6,0)</f>
        <v>23.3</v>
      </c>
      <c r="FM39">
        <f>VLOOKUP($AR39,[7]Data3!$A$11:$J$328,FM$6,0)</f>
        <v>29.7</v>
      </c>
      <c r="FN39">
        <f>VLOOKUP($AR39,[7]Data4!$A$11:$J$328,FN$6,0)</f>
        <v>16.7</v>
      </c>
      <c r="FO39" s="60">
        <f>VLOOKUP($AR39,[7]Data5!$A$11:$J$328,FO$6,0)</f>
        <v>4.8</v>
      </c>
    </row>
    <row r="40" spans="1:171" ht="15" customHeight="1">
      <c r="A40">
        <f t="shared" si="109"/>
        <v>7</v>
      </c>
      <c r="B40">
        <v>3</v>
      </c>
      <c r="C40">
        <v>655.16775072557505</v>
      </c>
      <c r="D40">
        <v>0.87355630362732595</v>
      </c>
      <c r="E40">
        <v>0.87163821484747805</v>
      </c>
      <c r="F40">
        <v>0.87510548968302504</v>
      </c>
      <c r="G40" s="1">
        <v>4.6309674687452601E-5</v>
      </c>
      <c r="H40" s="1">
        <v>3.2949159523926897E-5</v>
      </c>
      <c r="I40">
        <v>0.79195913275542495</v>
      </c>
      <c r="J40">
        <v>0.78788865737188496</v>
      </c>
      <c r="K40">
        <v>0.79599927463096498</v>
      </c>
      <c r="L40">
        <v>1.3208804808628101E-4</v>
      </c>
      <c r="M40">
        <v>1.7151997949603999E-4</v>
      </c>
      <c r="N40">
        <v>0.21550457829712999</v>
      </c>
      <c r="O40">
        <v>0.215216902482297</v>
      </c>
      <c r="P40" s="1">
        <v>0.215786783022093</v>
      </c>
      <c r="Q40" s="1">
        <v>6.7705078469616296E-7</v>
      </c>
      <c r="R40" s="1">
        <v>8.9956411419398599E-7</v>
      </c>
      <c r="S40">
        <v>8.1597170871900604E-2</v>
      </c>
      <c r="T40">
        <v>8.3749557475593206E-2</v>
      </c>
      <c r="U40">
        <v>7.9106215052060003E-2</v>
      </c>
      <c r="V40" s="1">
        <v>4.5640569852204903E-5</v>
      </c>
      <c r="W40" s="1">
        <v>8.0370548762497796E-5</v>
      </c>
      <c r="X40">
        <v>0.10136207103351499</v>
      </c>
      <c r="Y40">
        <v>0.102561657606099</v>
      </c>
      <c r="Z40" s="1">
        <v>0.100185298495366</v>
      </c>
      <c r="AA40" s="1">
        <v>1.17727449066896E-5</v>
      </c>
      <c r="AB40" s="1">
        <v>1.5641867763834999E-5</v>
      </c>
      <c r="AC40">
        <v>0.23283544761998801</v>
      </c>
      <c r="AD40">
        <v>0.23541201942979301</v>
      </c>
      <c r="AE40">
        <v>0.25256927318429701</v>
      </c>
      <c r="AF40">
        <v>1.8389687038700299E-4</v>
      </c>
      <c r="AG40">
        <v>1.52956643083026E-4</v>
      </c>
      <c r="AH40">
        <v>0.35850071475023199</v>
      </c>
      <c r="AI40">
        <v>0.45914938996082399</v>
      </c>
      <c r="AJ40">
        <v>0.57958448534873197</v>
      </c>
      <c r="AK40">
        <v>1.4342521550595601E-2</v>
      </c>
      <c r="AL40">
        <v>8.7667412487450105E-3</v>
      </c>
      <c r="AM40">
        <v>0.97018656023411698</v>
      </c>
      <c r="AN40">
        <v>112.820108418076</v>
      </c>
      <c r="AO40">
        <v>-7.7122025092155999</v>
      </c>
      <c r="AP40">
        <v>0.98996175760657301</v>
      </c>
      <c r="AQ40">
        <v>45</v>
      </c>
      <c r="AR40" t="s">
        <v>599</v>
      </c>
      <c r="AS40" s="70">
        <v>1</v>
      </c>
      <c r="AT40">
        <f t="shared" si="41"/>
        <v>655.16775072557505</v>
      </c>
      <c r="AU40">
        <f>VLOOKUP(AR40,[1]Data!$A$12:$J$329,10,0)</f>
        <v>661.6</v>
      </c>
      <c r="AV40">
        <f t="shared" si="42"/>
        <v>1.0098177135051314</v>
      </c>
      <c r="AW40">
        <v>2</v>
      </c>
      <c r="AX40">
        <v>0.92</v>
      </c>
      <c r="AY40">
        <f t="shared" si="43"/>
        <v>0.97018656023411698</v>
      </c>
      <c r="AZ40">
        <v>20</v>
      </c>
      <c r="BA40">
        <v>1.02</v>
      </c>
      <c r="BB40">
        <v>0.94</v>
      </c>
      <c r="BC40">
        <v>-1</v>
      </c>
      <c r="BD40">
        <v>2212</v>
      </c>
      <c r="BE40">
        <v>2</v>
      </c>
      <c r="BF40" s="61">
        <f t="shared" ref="BF40:BF71" si="116">(BB40-BA40)/BA40</f>
        <v>-7.8431372549019676E-2</v>
      </c>
      <c r="BG40" s="62">
        <f t="shared" si="44"/>
        <v>0.87355630362732595</v>
      </c>
      <c r="BH40" s="62">
        <f t="shared" si="45"/>
        <v>0.35850071475023199</v>
      </c>
      <c r="BI40">
        <f t="shared" si="110"/>
        <v>0.99583959810421907</v>
      </c>
      <c r="BJ40">
        <f t="shared" si="111"/>
        <v>5.0186560234116939E-2</v>
      </c>
      <c r="BK40">
        <f t="shared" si="112"/>
        <v>-5.8778404976460585E-3</v>
      </c>
      <c r="BL40">
        <f t="shared" si="46"/>
        <v>23400</v>
      </c>
      <c r="BM40">
        <f t="shared" si="47"/>
        <v>39210.370000000003</v>
      </c>
      <c r="BN40" t="str">
        <f t="shared" si="48"/>
        <v/>
      </c>
      <c r="BO40" t="str">
        <f t="shared" si="49"/>
        <v/>
      </c>
      <c r="BP40" t="str">
        <f t="shared" si="50"/>
        <v/>
      </c>
      <c r="BQ40" t="str">
        <f t="shared" si="51"/>
        <v/>
      </c>
      <c r="BR40">
        <f t="shared" si="52"/>
        <v>121.8</v>
      </c>
      <c r="BS40">
        <f t="shared" si="53"/>
        <v>74.546000000000006</v>
      </c>
      <c r="BT40">
        <f t="shared" si="54"/>
        <v>170.25399999999999</v>
      </c>
      <c r="BU40">
        <f t="shared" si="55"/>
        <v>330.40600000000001</v>
      </c>
      <c r="BV40">
        <f t="shared" si="56"/>
        <v>202.2</v>
      </c>
      <c r="BW40">
        <f t="shared" si="57"/>
        <v>0.36863737341331571</v>
      </c>
      <c r="BX40">
        <f t="shared" si="58"/>
        <v>0.36867457962413458</v>
      </c>
      <c r="BY40">
        <f t="shared" si="59"/>
        <v>31</v>
      </c>
      <c r="BZ40">
        <f t="shared" si="60"/>
        <v>20.6</v>
      </c>
      <c r="CA40">
        <f t="shared" si="61"/>
        <v>22.8</v>
      </c>
      <c r="CB40">
        <f t="shared" si="62"/>
        <v>12.5</v>
      </c>
      <c r="CC40">
        <f t="shared" si="63"/>
        <v>2.5</v>
      </c>
      <c r="CD40">
        <f t="shared" si="64"/>
        <v>1.0985915492957747</v>
      </c>
      <c r="CE40">
        <f t="shared" si="65"/>
        <v>1.098394303306357</v>
      </c>
      <c r="CF40" t="str">
        <f t="shared" si="66"/>
        <v/>
      </c>
      <c r="CG40" t="str">
        <f t="shared" si="67"/>
        <v/>
      </c>
      <c r="CH40" t="str">
        <f t="shared" si="68"/>
        <v/>
      </c>
      <c r="CI40" t="str">
        <f t="shared" si="69"/>
        <v/>
      </c>
      <c r="CJ40">
        <f t="shared" si="70"/>
        <v>1.1185600146937276</v>
      </c>
      <c r="CK40">
        <f t="shared" si="71"/>
        <v>1.1132915173237756</v>
      </c>
      <c r="CL40">
        <f t="shared" si="72"/>
        <v>1.1052655496335344</v>
      </c>
      <c r="CM40" t="str">
        <f t="shared" si="73"/>
        <v/>
      </c>
      <c r="CN40" t="str">
        <f t="shared" si="74"/>
        <v/>
      </c>
      <c r="CQ40">
        <f t="shared" si="77"/>
        <v>1.0402684563758389</v>
      </c>
      <c r="CR40">
        <f t="shared" si="78"/>
        <v>1.0564102564102564</v>
      </c>
      <c r="CS40">
        <f t="shared" si="79"/>
        <v>0.98701298701298701</v>
      </c>
      <c r="CT40">
        <f t="shared" si="80"/>
        <v>0.9765625</v>
      </c>
      <c r="CU40">
        <f t="shared" si="81"/>
        <v>0.83333333333333337</v>
      </c>
      <c r="CV40" s="67">
        <f>IF(ISERROR(VLOOKUP($AR40,[2]Data3!$A$10:$N$315,CV$6,0)),"",VLOOKUP($AR40,[2]Data3!$A$10:$N$315,CV$6,0))</f>
        <v>23400</v>
      </c>
      <c r="CW40" s="67">
        <f>VLOOKUP($AR40,[3]Data!$A$11:$I$311,CW$6,0)</f>
        <v>39210.370000000003</v>
      </c>
      <c r="CX40" s="67">
        <f>VLOOKUP($AR40,[4]Data!$A$12:$I$285,CX$6,0)</f>
        <v>0</v>
      </c>
      <c r="CY40" s="67">
        <f>VLOOKUP($AR40,[4]Data16!$A$12:$I$285,CY$6,0)</f>
        <v>0</v>
      </c>
      <c r="CZ40" s="67" t="str">
        <f t="shared" si="114"/>
        <v/>
      </c>
      <c r="DA40" s="67" t="str">
        <f t="shared" si="115"/>
        <v/>
      </c>
      <c r="DB40" s="67">
        <f>VLOOKUP($AR40,[5]Data!$A$11:$AF$370,DB$6,0)</f>
        <v>121.8</v>
      </c>
      <c r="DC40" s="67">
        <f>VLOOKUP($AR40,[5]Data2!$A$11:$AF$370,DC$6,0)</f>
        <v>74.546000000000006</v>
      </c>
      <c r="DD40" s="67">
        <f>VLOOKUP($AR40,[5]Data4!$A$11:$AF$370,DD$6,0)</f>
        <v>170.25399999999999</v>
      </c>
      <c r="DE40" s="67">
        <f>VLOOKUP($AR40,[6]Data5!$A$11:$AB$303,DE$6,0)</f>
        <v>330.40600000000001</v>
      </c>
      <c r="DF40" s="67">
        <f>VLOOKUP($AR40,[6]Data6!$A$11:$AB$303,DF$6,0)</f>
        <v>202.2</v>
      </c>
      <c r="DG40" s="67">
        <f t="shared" si="82"/>
        <v>0.36863737341331571</v>
      </c>
      <c r="DH40" s="67">
        <f t="shared" si="83"/>
        <v>0.36867457962413458</v>
      </c>
      <c r="DI40" s="67">
        <f>VLOOKUP($AR40,[7]Data!$A$11:$J$328,DI$6,0)</f>
        <v>31</v>
      </c>
      <c r="DJ40" s="67">
        <f>VLOOKUP($AR40,[7]Data2!$A$11:$J$328,DJ$6,0)</f>
        <v>20.6</v>
      </c>
      <c r="DK40" s="67">
        <f>VLOOKUP($AR40,[7]Data3!$A$11:$J$328,DK$6,0)</f>
        <v>22.8</v>
      </c>
      <c r="DL40" s="67">
        <f>VLOOKUP($AR40,[7]Data4!$A$11:$J$328,DL$6,0)</f>
        <v>12.5</v>
      </c>
      <c r="DM40" s="67">
        <f>VLOOKUP($AR40,[7]Data5!$A$11:$J$328,DM$6,0)</f>
        <v>2.5</v>
      </c>
      <c r="DN40" s="67">
        <f t="shared" si="84"/>
        <v>1.0985915492957747</v>
      </c>
      <c r="DO40" s="67">
        <f t="shared" si="85"/>
        <v>1.098394303306357</v>
      </c>
      <c r="DP40" s="67" t="str">
        <f t="shared" si="39"/>
        <v/>
      </c>
      <c r="DQ40" s="67" t="str">
        <f t="shared" si="86"/>
        <v/>
      </c>
      <c r="DR40" s="67" t="str">
        <f t="shared" si="87"/>
        <v/>
      </c>
      <c r="DS40" s="67" t="str">
        <f t="shared" si="88"/>
        <v/>
      </c>
      <c r="DT40" s="67">
        <f t="shared" si="89"/>
        <v>1.1185600146937276</v>
      </c>
      <c r="DU40" s="67">
        <f t="shared" si="90"/>
        <v>1.1132915173237756</v>
      </c>
      <c r="DV40" s="67">
        <f t="shared" si="91"/>
        <v>1.1052655496335344</v>
      </c>
      <c r="DW40" s="67" t="str">
        <f t="shared" si="92"/>
        <v/>
      </c>
      <c r="DX40" s="67" t="str">
        <f t="shared" si="93"/>
        <v/>
      </c>
      <c r="DY40" s="67" t="e">
        <f t="shared" si="94"/>
        <v>#DIV/0!</v>
      </c>
      <c r="DZ40" s="67" t="e">
        <f t="shared" si="95"/>
        <v>#DIV/0!</v>
      </c>
      <c r="EA40" s="67">
        <f t="shared" si="96"/>
        <v>1.0402684563758389</v>
      </c>
      <c r="EB40" s="67">
        <f t="shared" si="97"/>
        <v>1.0564102564102564</v>
      </c>
      <c r="EC40" s="67">
        <f t="shared" si="98"/>
        <v>0.98701298701298701</v>
      </c>
      <c r="ED40" s="67">
        <f t="shared" si="99"/>
        <v>0.9765625</v>
      </c>
      <c r="EE40" s="67">
        <f t="shared" si="100"/>
        <v>0.83333333333333337</v>
      </c>
      <c r="EF40" s="67">
        <f>VLOOKUP($AR40,[2]Data3!$A$10:$N$315,EF$6,0)</f>
        <v>22100</v>
      </c>
      <c r="EG40">
        <f>VLOOKUP($AR40,[3]Data!$A$11:$I$311,EG$6,0)</f>
        <v>37020.730000000003</v>
      </c>
      <c r="EH40">
        <f>VLOOKUP($AR40,[4]Data!$A$12:$I$285,EH$6,0)</f>
        <v>0</v>
      </c>
      <c r="EI40">
        <f>VLOOKUP($AR40,[4]Data16!$A$12:$I$285,EI$6,0)</f>
        <v>0</v>
      </c>
      <c r="EJ40" t="b">
        <f t="shared" si="101"/>
        <v>0</v>
      </c>
      <c r="EK40" t="b">
        <f t="shared" si="102"/>
        <v>0</v>
      </c>
      <c r="EL40">
        <f>VLOOKUP($AR40,[5]Data!$A$11:$AF$370,EL$6,0)</f>
        <v>98.88</v>
      </c>
      <c r="EM40">
        <f>VLOOKUP($AR40,[5]Data2!$A$11:$AF$370,EM$6,0)</f>
        <v>60.706000000000003</v>
      </c>
      <c r="EN40">
        <f>VLOOKUP($AR40,[5]Data4!$A$11:$AF$370,EN$6,0)</f>
        <v>139.93799999999999</v>
      </c>
      <c r="EO40">
        <f>VLOOKUP($AR40,[6]Data5!$A$11:$AB$303,EO$6,0)</f>
        <v>343.315</v>
      </c>
      <c r="EP40">
        <f>VLOOKUP($AR40,[6]Data6!$A$11:$AB$303,EP$6,0)</f>
        <v>210.8</v>
      </c>
      <c r="EQ40">
        <f t="shared" si="103"/>
        <v>0.28801537946201011</v>
      </c>
      <c r="ER40">
        <f t="shared" si="104"/>
        <v>0.28797912713472484</v>
      </c>
      <c r="ES40">
        <f>VLOOKUP($AR40,[7]Data!$A$11:$J$328,ES$6,0)</f>
        <v>31.3</v>
      </c>
      <c r="ET40">
        <f>VLOOKUP($AR40,[7]Data2!$A$11:$J$328,ET$6,0)</f>
        <v>20.3</v>
      </c>
      <c r="EU40">
        <f>VLOOKUP($AR40,[7]Data3!$A$11:$J$328,EU$6,0)</f>
        <v>24.3</v>
      </c>
      <c r="EV40">
        <f>VLOOKUP($AR40,[7]Data4!$A$11:$J$328,EV$6,0)</f>
        <v>13.3</v>
      </c>
      <c r="EW40" s="60">
        <f>VLOOKUP($AR40,[7]Data5!$A$11:$J$328,EW$6,0)</f>
        <v>2.6</v>
      </c>
      <c r="EX40" s="67">
        <f>VLOOKUP($AR40,[2]Data3!$A$10:$N$315,EX$6,0)</f>
        <v>21300</v>
      </c>
      <c r="EY40">
        <f>VLOOKUP($AR40,[3]Data!$A$11:$I$311,EY$6,0)</f>
        <v>35697.9</v>
      </c>
      <c r="FB40" t="e">
        <f t="shared" si="105"/>
        <v>#DIV/0!</v>
      </c>
      <c r="FC40" t="e">
        <f t="shared" si="106"/>
        <v>#DIV/0!</v>
      </c>
      <c r="FD40">
        <f>VLOOKUP($AR40,[5]Data!$A$11:$AF$370,FD$6,0)</f>
        <v>108.89</v>
      </c>
      <c r="FE40">
        <f>VLOOKUP($AR40,[5]Data2!$A$11:$AF$370,FE$6,0)</f>
        <v>66.959999999999994</v>
      </c>
      <c r="FF40">
        <f>VLOOKUP($AR40,[5]Data4!$A$11:$AF$370,FF$6,0)</f>
        <v>154.03899999999999</v>
      </c>
      <c r="FI40" t="e">
        <f t="shared" si="107"/>
        <v>#DIV/0!</v>
      </c>
      <c r="FJ40" t="e">
        <f t="shared" si="108"/>
        <v>#DIV/0!</v>
      </c>
      <c r="FK40">
        <f>VLOOKUP($AR40,[7]Data!$A$11:$J$328,FK$6,0)</f>
        <v>29.8</v>
      </c>
      <c r="FL40">
        <f>VLOOKUP($AR40,[7]Data2!$A$11:$J$328,FL$6,0)</f>
        <v>19.5</v>
      </c>
      <c r="FM40">
        <f>VLOOKUP($AR40,[7]Data3!$A$11:$J$328,FM$6,0)</f>
        <v>23.1</v>
      </c>
      <c r="FN40">
        <f>VLOOKUP($AR40,[7]Data4!$A$11:$J$328,FN$6,0)</f>
        <v>12.8</v>
      </c>
      <c r="FO40" s="60">
        <f>VLOOKUP($AR40,[7]Data5!$A$11:$J$328,FO$6,0)</f>
        <v>3</v>
      </c>
    </row>
    <row r="41" spans="1:171" ht="15" customHeight="1">
      <c r="A41">
        <f t="shared" si="109"/>
        <v>8</v>
      </c>
      <c r="B41">
        <v>3</v>
      </c>
      <c r="C41">
        <v>1503.06032422203</v>
      </c>
      <c r="D41">
        <v>0.82101806846511005</v>
      </c>
      <c r="E41">
        <v>0.826440824031766</v>
      </c>
      <c r="F41" s="1">
        <v>0.82408825620992998</v>
      </c>
      <c r="G41" s="1">
        <v>4.4007209755010501E-6</v>
      </c>
      <c r="H41" s="1">
        <v>9.9647797415331801E-6</v>
      </c>
      <c r="I41">
        <v>0.77096010752331001</v>
      </c>
      <c r="J41">
        <v>0.77233509240939702</v>
      </c>
      <c r="K41">
        <v>0.77091209806069805</v>
      </c>
      <c r="L41" s="1">
        <v>1.00531830007657E-5</v>
      </c>
      <c r="M41" s="1">
        <v>2.2698957621040501E-5</v>
      </c>
      <c r="N41">
        <v>0.21398351782151101</v>
      </c>
      <c r="O41">
        <v>0.21408596397468299</v>
      </c>
      <c r="P41" s="1">
        <v>0.21397993341371599</v>
      </c>
      <c r="Q41" s="1">
        <v>5.7059463435122797E-8</v>
      </c>
      <c r="R41" s="1">
        <v>1.31558965362739E-7</v>
      </c>
      <c r="S41">
        <v>5.0057960941800199E-2</v>
      </c>
      <c r="T41">
        <v>5.4105731622369001E-2</v>
      </c>
      <c r="U41">
        <v>5.31761581492316E-2</v>
      </c>
      <c r="V41" s="1">
        <v>1.00608147020413E-5</v>
      </c>
      <c r="W41" s="1">
        <v>3.7657764597102302E-5</v>
      </c>
      <c r="X41">
        <v>0.10770477913950301</v>
      </c>
      <c r="Y41">
        <v>0.107277586364091</v>
      </c>
      <c r="Z41" s="1">
        <v>0.107719725851184</v>
      </c>
      <c r="AA41" s="1">
        <v>9.9216561403992892E-7</v>
      </c>
      <c r="AB41" s="1">
        <v>2.2875834049858501E-6</v>
      </c>
      <c r="AC41">
        <v>0.53335852590215604</v>
      </c>
      <c r="AD41">
        <v>0.52944241296164696</v>
      </c>
      <c r="AE41" s="1">
        <v>0.53330615720869601</v>
      </c>
      <c r="AF41" s="1">
        <v>9.4051539794016107E-6</v>
      </c>
      <c r="AG41" s="1">
        <v>1.3080602166071299E-5</v>
      </c>
      <c r="AH41">
        <v>0.48024587279213499</v>
      </c>
      <c r="AI41">
        <v>0.297095204170362</v>
      </c>
      <c r="AJ41">
        <v>0.32036216659973799</v>
      </c>
      <c r="AK41">
        <v>9.5421613656736202E-3</v>
      </c>
      <c r="AL41">
        <v>1.6160557202672701E-2</v>
      </c>
      <c r="AM41">
        <v>0.94423122536799797</v>
      </c>
      <c r="AN41">
        <v>864.27946048317597</v>
      </c>
      <c r="AO41">
        <v>-10.377453631901499</v>
      </c>
      <c r="AP41">
        <v>0.99285263965530901</v>
      </c>
      <c r="AQ41">
        <v>40</v>
      </c>
      <c r="AR41" t="s">
        <v>600</v>
      </c>
      <c r="AS41" s="70">
        <v>1</v>
      </c>
      <c r="AT41">
        <f t="shared" si="41"/>
        <v>1503.06032422203</v>
      </c>
      <c r="AU41">
        <f>VLOOKUP(AR41,[1]Data!$A$12:$J$329,10,0)</f>
        <v>1500.8</v>
      </c>
      <c r="AV41">
        <f t="shared" si="42"/>
        <v>0.9984961852923635</v>
      </c>
      <c r="AW41">
        <v>2</v>
      </c>
      <c r="AX41">
        <f>AY41</f>
        <v>0.94423122536799797</v>
      </c>
      <c r="AY41">
        <f t="shared" si="43"/>
        <v>0.94423122536799797</v>
      </c>
      <c r="AZ41">
        <v>11</v>
      </c>
      <c r="BA41">
        <v>0.98</v>
      </c>
      <c r="BB41">
        <v>0.97</v>
      </c>
      <c r="BC41">
        <v>0</v>
      </c>
      <c r="BD41">
        <v>2222</v>
      </c>
      <c r="BE41">
        <v>2</v>
      </c>
      <c r="BF41" s="61">
        <f t="shared" si="116"/>
        <v>-1.0204081632653071E-2</v>
      </c>
      <c r="BG41" s="62">
        <f t="shared" si="44"/>
        <v>0.82101806846511005</v>
      </c>
      <c r="BH41" s="62">
        <f t="shared" si="45"/>
        <v>0.48024587279213499</v>
      </c>
      <c r="BI41">
        <f t="shared" si="110"/>
        <v>0.99479683806748387</v>
      </c>
      <c r="BJ41">
        <f t="shared" si="111"/>
        <v>0</v>
      </c>
      <c r="BK41">
        <f t="shared" si="112"/>
        <v>-1.9441984121748579E-3</v>
      </c>
      <c r="BL41">
        <f t="shared" si="46"/>
        <v>21700</v>
      </c>
      <c r="BM41">
        <f t="shared" si="47"/>
        <v>89374.85</v>
      </c>
      <c r="BN41" t="str">
        <f t="shared" si="48"/>
        <v/>
      </c>
      <c r="BO41" t="str">
        <f t="shared" si="49"/>
        <v/>
      </c>
      <c r="BP41" t="str">
        <f t="shared" si="50"/>
        <v/>
      </c>
      <c r="BQ41" t="str">
        <f t="shared" si="51"/>
        <v/>
      </c>
      <c r="BR41">
        <f t="shared" si="52"/>
        <v>158.93</v>
      </c>
      <c r="BS41">
        <f t="shared" si="53"/>
        <v>39.518000000000001</v>
      </c>
      <c r="BT41">
        <f t="shared" si="54"/>
        <v>93.637</v>
      </c>
      <c r="BU41">
        <f t="shared" si="55"/>
        <v>544.91</v>
      </c>
      <c r="BV41">
        <f t="shared" si="56"/>
        <v>135.5</v>
      </c>
      <c r="BW41">
        <f t="shared" si="57"/>
        <v>0.29166284340533299</v>
      </c>
      <c r="BX41">
        <f t="shared" si="58"/>
        <v>0.29164575645756458</v>
      </c>
      <c r="BY41">
        <f t="shared" si="59"/>
        <v>35.799999999999997</v>
      </c>
      <c r="BZ41">
        <f t="shared" si="60"/>
        <v>25.9</v>
      </c>
      <c r="CA41">
        <f t="shared" si="61"/>
        <v>25.9</v>
      </c>
      <c r="CB41">
        <f t="shared" si="62"/>
        <v>16.100000000000001</v>
      </c>
      <c r="CC41">
        <f t="shared" si="63"/>
        <v>3.9</v>
      </c>
      <c r="CD41">
        <f t="shared" si="64"/>
        <v>1.101522842639594</v>
      </c>
      <c r="CE41">
        <f t="shared" si="65"/>
        <v>1.0961913679215662</v>
      </c>
      <c r="CF41" t="str">
        <f t="shared" si="66"/>
        <v/>
      </c>
      <c r="CG41" t="str">
        <f t="shared" si="67"/>
        <v/>
      </c>
      <c r="CH41" t="str">
        <f t="shared" si="68"/>
        <v/>
      </c>
      <c r="CI41" t="str">
        <f t="shared" si="69"/>
        <v/>
      </c>
      <c r="CJ41">
        <f t="shared" si="70"/>
        <v>0.83642966159675813</v>
      </c>
      <c r="CK41">
        <f t="shared" si="71"/>
        <v>0.83515786804176007</v>
      </c>
      <c r="CL41">
        <f t="shared" si="72"/>
        <v>0.85175650845052486</v>
      </c>
      <c r="CM41" t="str">
        <f t="shared" si="73"/>
        <v/>
      </c>
      <c r="CN41" t="str">
        <f t="shared" si="74"/>
        <v/>
      </c>
      <c r="CQ41">
        <f t="shared" si="77"/>
        <v>1.0881458966565349</v>
      </c>
      <c r="CR41">
        <f t="shared" si="78"/>
        <v>1.097457627118644</v>
      </c>
      <c r="CS41">
        <f t="shared" si="79"/>
        <v>1.0571428571428572</v>
      </c>
      <c r="CT41">
        <f t="shared" si="80"/>
        <v>1.0522875816993464</v>
      </c>
      <c r="CU41">
        <f t="shared" si="81"/>
        <v>1.0540540540540539</v>
      </c>
      <c r="CV41" s="67">
        <f>IF(ISERROR(VLOOKUP($AR41,[2]Data3!$A$10:$N$315,CV$6,0)),"",VLOOKUP($AR41,[2]Data3!$A$10:$N$315,CV$6,0))</f>
        <v>21700</v>
      </c>
      <c r="CW41" s="67">
        <f>VLOOKUP($AR41,[3]Data!$A$11:$I$311,CW$6,0)</f>
        <v>89374.85</v>
      </c>
      <c r="CX41" s="67">
        <f>VLOOKUP($AR41,[4]Data!$A$12:$I$285,CX$6,0)</f>
        <v>0</v>
      </c>
      <c r="CY41" s="67">
        <f>VLOOKUP($AR41,[4]Data16!$A$12:$I$285,CY$6,0)</f>
        <v>0</v>
      </c>
      <c r="CZ41" s="67" t="str">
        <f t="shared" si="114"/>
        <v/>
      </c>
      <c r="DA41" s="67" t="str">
        <f t="shared" si="115"/>
        <v/>
      </c>
      <c r="DB41" s="67">
        <f>VLOOKUP($AR41,[5]Data!$A$11:$AF$370,DB$6,0)</f>
        <v>158.93</v>
      </c>
      <c r="DC41" s="67">
        <f>VLOOKUP($AR41,[5]Data2!$A$11:$AF$370,DC$6,0)</f>
        <v>39.518000000000001</v>
      </c>
      <c r="DD41" s="67">
        <f>VLOOKUP($AR41,[5]Data4!$A$11:$AF$370,DD$6,0)</f>
        <v>93.637</v>
      </c>
      <c r="DE41" s="67">
        <f>VLOOKUP($AR41,[6]Data5!$A$11:$AB$303,DE$6,0)</f>
        <v>544.91</v>
      </c>
      <c r="DF41" s="67">
        <f>VLOOKUP($AR41,[6]Data6!$A$11:$AB$303,DF$6,0)</f>
        <v>135.5</v>
      </c>
      <c r="DG41" s="67">
        <f t="shared" si="82"/>
        <v>0.29166284340533299</v>
      </c>
      <c r="DH41" s="67">
        <f t="shared" si="83"/>
        <v>0.29164575645756458</v>
      </c>
      <c r="DI41" s="67">
        <f>VLOOKUP($AR41,[7]Data!$A$11:$J$328,DI$6,0)</f>
        <v>35.799999999999997</v>
      </c>
      <c r="DJ41" s="67">
        <f>VLOOKUP($AR41,[7]Data2!$A$11:$J$328,DJ$6,0)</f>
        <v>25.9</v>
      </c>
      <c r="DK41" s="67">
        <f>VLOOKUP($AR41,[7]Data3!$A$11:$J$328,DK$6,0)</f>
        <v>25.9</v>
      </c>
      <c r="DL41" s="67">
        <f>VLOOKUP($AR41,[7]Data4!$A$11:$J$328,DL$6,0)</f>
        <v>16.100000000000001</v>
      </c>
      <c r="DM41" s="67">
        <f>VLOOKUP($AR41,[7]Data5!$A$11:$J$328,DM$6,0)</f>
        <v>3.9</v>
      </c>
      <c r="DN41" s="67">
        <f t="shared" si="84"/>
        <v>1.101522842639594</v>
      </c>
      <c r="DO41" s="67">
        <f t="shared" si="85"/>
        <v>1.0961913679215662</v>
      </c>
      <c r="DP41" s="67" t="str">
        <f t="shared" si="39"/>
        <v/>
      </c>
      <c r="DQ41" s="67" t="str">
        <f t="shared" si="86"/>
        <v/>
      </c>
      <c r="DR41" s="67" t="str">
        <f t="shared" si="87"/>
        <v/>
      </c>
      <c r="DS41" s="67" t="str">
        <f t="shared" si="88"/>
        <v/>
      </c>
      <c r="DT41" s="67">
        <f t="shared" si="89"/>
        <v>0.83642966159675813</v>
      </c>
      <c r="DU41" s="67">
        <f t="shared" si="90"/>
        <v>0.83515786804176007</v>
      </c>
      <c r="DV41" s="67">
        <f t="shared" si="91"/>
        <v>0.85175650845052486</v>
      </c>
      <c r="DW41" s="67" t="str">
        <f t="shared" si="92"/>
        <v/>
      </c>
      <c r="DX41" s="67" t="str">
        <f t="shared" si="93"/>
        <v/>
      </c>
      <c r="DY41" s="67" t="e">
        <f t="shared" si="94"/>
        <v>#DIV/0!</v>
      </c>
      <c r="DZ41" s="67" t="e">
        <f t="shared" si="95"/>
        <v>#DIV/0!</v>
      </c>
      <c r="EA41" s="67">
        <f t="shared" si="96"/>
        <v>1.0881458966565349</v>
      </c>
      <c r="EB41" s="67">
        <f t="shared" si="97"/>
        <v>1.097457627118644</v>
      </c>
      <c r="EC41" s="67">
        <f t="shared" si="98"/>
        <v>1.0571428571428572</v>
      </c>
      <c r="ED41" s="67">
        <f t="shared" si="99"/>
        <v>1.0522875816993464</v>
      </c>
      <c r="EE41" s="67">
        <f t="shared" si="100"/>
        <v>1.0540540540540539</v>
      </c>
      <c r="EF41" s="67">
        <f>VLOOKUP($AR41,[2]Data3!$A$10:$N$315,EF$6,0)</f>
        <v>20600</v>
      </c>
      <c r="EG41">
        <f>VLOOKUP($AR41,[3]Data!$A$11:$I$311,EG$6,0)</f>
        <v>85306.3</v>
      </c>
      <c r="EH41">
        <f>VLOOKUP($AR41,[4]Data!$A$12:$I$285,EH$6,0)</f>
        <v>0</v>
      </c>
      <c r="EI41">
        <f>VLOOKUP($AR41,[4]Data16!$A$12:$I$285,EI$6,0)</f>
        <v>0</v>
      </c>
      <c r="EJ41" t="b">
        <f t="shared" si="101"/>
        <v>0</v>
      </c>
      <c r="EK41" t="b">
        <f t="shared" si="102"/>
        <v>0</v>
      </c>
      <c r="EL41">
        <f>VLOOKUP($AR41,[5]Data!$A$11:$AF$370,EL$6,0)</f>
        <v>173.68</v>
      </c>
      <c r="EM41">
        <f>VLOOKUP($AR41,[5]Data2!$A$11:$AF$370,EM$6,0)</f>
        <v>43.219000000000001</v>
      </c>
      <c r="EN41">
        <f>VLOOKUP($AR41,[5]Data4!$A$11:$AF$370,EN$6,0)</f>
        <v>101.74</v>
      </c>
      <c r="EO41">
        <f>VLOOKUP($AR41,[6]Data5!$A$11:$AB$303,EO$6,0)</f>
        <v>552.67499999999995</v>
      </c>
      <c r="EP41">
        <f>VLOOKUP($AR41,[6]Data6!$A$11:$AB$303,EP$6,0)</f>
        <v>137.5</v>
      </c>
      <c r="EQ41">
        <f t="shared" si="103"/>
        <v>0.31425340389921746</v>
      </c>
      <c r="ER41">
        <f t="shared" si="104"/>
        <v>0.31431999999999999</v>
      </c>
      <c r="ES41">
        <f>VLOOKUP($AR41,[7]Data!$A$11:$J$328,ES$6,0)</f>
        <v>34.200000000000003</v>
      </c>
      <c r="ET41">
        <f>VLOOKUP($AR41,[7]Data2!$A$11:$J$328,ET$6,0)</f>
        <v>24.7</v>
      </c>
      <c r="EU41">
        <f>VLOOKUP($AR41,[7]Data3!$A$11:$J$328,EU$6,0)</f>
        <v>25.6</v>
      </c>
      <c r="EV41">
        <f>VLOOKUP($AR41,[7]Data4!$A$11:$J$328,EV$6,0)</f>
        <v>16</v>
      </c>
      <c r="EW41" s="60">
        <f>VLOOKUP($AR41,[7]Data5!$A$11:$J$328,EW$6,0)</f>
        <v>4.0999999999999996</v>
      </c>
      <c r="EX41" s="67">
        <f>VLOOKUP($AR41,[2]Data3!$A$10:$N$315,EX$6,0)</f>
        <v>19700</v>
      </c>
      <c r="EY41">
        <f>VLOOKUP($AR41,[3]Data!$A$11:$I$311,EY$6,0)</f>
        <v>81532.160000000003</v>
      </c>
      <c r="FB41" t="e">
        <f t="shared" si="105"/>
        <v>#DIV/0!</v>
      </c>
      <c r="FC41" t="e">
        <f t="shared" si="106"/>
        <v>#DIV/0!</v>
      </c>
      <c r="FD41">
        <f>VLOOKUP($AR41,[5]Data!$A$11:$AF$370,FD$6,0)</f>
        <v>190.01</v>
      </c>
      <c r="FE41">
        <f>VLOOKUP($AR41,[5]Data2!$A$11:$AF$370,FE$6,0)</f>
        <v>47.317999999999998</v>
      </c>
      <c r="FF41">
        <f>VLOOKUP($AR41,[5]Data4!$A$11:$AF$370,FF$6,0)</f>
        <v>109.934</v>
      </c>
      <c r="FI41" t="e">
        <f t="shared" si="107"/>
        <v>#DIV/0!</v>
      </c>
      <c r="FJ41" t="e">
        <f t="shared" si="108"/>
        <v>#DIV/0!</v>
      </c>
      <c r="FK41">
        <f>VLOOKUP($AR41,[7]Data!$A$11:$J$328,FK$6,0)</f>
        <v>32.9</v>
      </c>
      <c r="FL41">
        <f>VLOOKUP($AR41,[7]Data2!$A$11:$J$328,FL$6,0)</f>
        <v>23.6</v>
      </c>
      <c r="FM41">
        <f>VLOOKUP($AR41,[7]Data3!$A$11:$J$328,FM$6,0)</f>
        <v>24.5</v>
      </c>
      <c r="FN41">
        <f>VLOOKUP($AR41,[7]Data4!$A$11:$J$328,FN$6,0)</f>
        <v>15.3</v>
      </c>
      <c r="FO41" s="60">
        <f>VLOOKUP($AR41,[7]Data5!$A$11:$J$328,FO$6,0)</f>
        <v>3.7</v>
      </c>
    </row>
    <row r="42" spans="1:171">
      <c r="A42">
        <f t="shared" si="109"/>
        <v>9</v>
      </c>
      <c r="B42">
        <v>3</v>
      </c>
      <c r="C42">
        <v>945.16624940333304</v>
      </c>
      <c r="D42">
        <v>0.88130783706046301</v>
      </c>
      <c r="E42">
        <v>0.86765023719724099</v>
      </c>
      <c r="F42">
        <v>0.87316085515333197</v>
      </c>
      <c r="G42" s="1">
        <v>5.50731663500896E-5</v>
      </c>
      <c r="H42">
        <v>2.0248766431930299E-4</v>
      </c>
      <c r="I42">
        <v>0.79039825890889603</v>
      </c>
      <c r="J42">
        <v>0.77423994507320004</v>
      </c>
      <c r="K42">
        <v>0.77591107312876195</v>
      </c>
      <c r="L42" s="1">
        <v>7.1916603888516999E-5</v>
      </c>
      <c r="M42">
        <v>2.8693448115481502E-4</v>
      </c>
      <c r="N42">
        <v>0.21539466537107099</v>
      </c>
      <c r="O42">
        <v>0.21422721800181599</v>
      </c>
      <c r="P42" s="1">
        <v>0.214350501411605</v>
      </c>
      <c r="Q42" s="1">
        <v>5.2560407754703703E-7</v>
      </c>
      <c r="R42" s="1">
        <v>1.9203246600160701E-6</v>
      </c>
      <c r="S42">
        <v>9.0909578151567194E-2</v>
      </c>
      <c r="T42">
        <v>9.3410292124040797E-2</v>
      </c>
      <c r="U42">
        <v>9.7249782024569797E-2</v>
      </c>
      <c r="V42" s="1">
        <v>4.2587503554028401E-5</v>
      </c>
      <c r="W42" s="1">
        <v>3.1442692222114198E-5</v>
      </c>
      <c r="X42">
        <v>0.101820399691873</v>
      </c>
      <c r="Y42">
        <v>0.10668856766479699</v>
      </c>
      <c r="Z42" s="1">
        <v>0.106174485092051</v>
      </c>
      <c r="AA42" s="1">
        <v>9.1393479879860493E-6</v>
      </c>
      <c r="AB42" s="1">
        <v>3.3391132351379503E-5</v>
      </c>
      <c r="AC42">
        <v>0.21252745125101899</v>
      </c>
      <c r="AD42">
        <v>0.20554248354899199</v>
      </c>
      <c r="AE42" s="1">
        <v>0.197781293447159</v>
      </c>
      <c r="AF42" s="1">
        <v>7.7282579747823001E-5</v>
      </c>
      <c r="AG42">
        <v>3.1776253370749901E-4</v>
      </c>
      <c r="AH42">
        <v>0.318365148606568</v>
      </c>
      <c r="AI42">
        <v>0.30986306410883402</v>
      </c>
      <c r="AJ42">
        <v>0.196037481518331</v>
      </c>
      <c r="AK42">
        <v>2.57758375938466E-2</v>
      </c>
      <c r="AL42">
        <v>8.6021849803608996E-2</v>
      </c>
      <c r="AM42">
        <v>0.92509374833817104</v>
      </c>
      <c r="AN42">
        <v>570.2252004938</v>
      </c>
      <c r="AO42">
        <v>-5.6383898424663697</v>
      </c>
      <c r="AP42">
        <v>0.99402865385320505</v>
      </c>
      <c r="AQ42">
        <v>50</v>
      </c>
      <c r="AR42" t="s">
        <v>601</v>
      </c>
      <c r="AS42" s="70">
        <v>1</v>
      </c>
      <c r="AT42">
        <f t="shared" si="41"/>
        <v>945.16624940333304</v>
      </c>
      <c r="AU42">
        <f>VLOOKUP(AR42,[1]Data!$A$12:$J$329,10,0)</f>
        <v>959</v>
      </c>
      <c r="AV42">
        <f t="shared" si="42"/>
        <v>1.0146363146223216</v>
      </c>
      <c r="AW42">
        <v>3</v>
      </c>
      <c r="AX42">
        <f>AY42</f>
        <v>0.92509374833817104</v>
      </c>
      <c r="AY42">
        <f t="shared" si="43"/>
        <v>0.92509374833817104</v>
      </c>
      <c r="AZ42">
        <v>14</v>
      </c>
      <c r="BA42">
        <v>0.96</v>
      </c>
      <c r="BB42">
        <v>0.92</v>
      </c>
      <c r="BC42">
        <v>0</v>
      </c>
      <c r="BD42">
        <v>2322</v>
      </c>
      <c r="BE42">
        <v>2</v>
      </c>
      <c r="BF42" s="61">
        <f t="shared" si="116"/>
        <v>-4.1666666666666588E-2</v>
      </c>
      <c r="BG42" s="62">
        <f t="shared" si="44"/>
        <v>0.88130783706046301</v>
      </c>
      <c r="BH42" s="62">
        <f t="shared" si="45"/>
        <v>0.318365148606568</v>
      </c>
      <c r="BI42">
        <f t="shared" si="110"/>
        <v>0.9944539935466028</v>
      </c>
      <c r="BJ42">
        <f t="shared" si="111"/>
        <v>0</v>
      </c>
      <c r="BK42">
        <f t="shared" si="112"/>
        <v>-4.2533969339775268E-4</v>
      </c>
      <c r="BL42">
        <f t="shared" si="46"/>
        <v>21800</v>
      </c>
      <c r="BM42">
        <f t="shared" si="47"/>
        <v>52177.66</v>
      </c>
      <c r="BN42" t="str">
        <f t="shared" si="48"/>
        <v/>
      </c>
      <c r="BO42" t="str">
        <f t="shared" si="49"/>
        <v/>
      </c>
      <c r="BP42" t="str">
        <f t="shared" si="50"/>
        <v/>
      </c>
      <c r="BQ42" t="str">
        <f t="shared" si="51"/>
        <v/>
      </c>
      <c r="BR42">
        <f t="shared" si="52"/>
        <v>163.30000000000001</v>
      </c>
      <c r="BS42">
        <f t="shared" si="53"/>
        <v>69.790000000000006</v>
      </c>
      <c r="BT42">
        <f t="shared" si="54"/>
        <v>157.065</v>
      </c>
      <c r="BU42">
        <f t="shared" si="55"/>
        <v>566.53399999999999</v>
      </c>
      <c r="BV42">
        <f t="shared" si="56"/>
        <v>242.1</v>
      </c>
      <c r="BW42">
        <f t="shared" si="57"/>
        <v>0.28824395358442745</v>
      </c>
      <c r="BX42">
        <f t="shared" si="58"/>
        <v>0.28826931020239571</v>
      </c>
      <c r="BY42">
        <f t="shared" si="59"/>
        <v>34.700000000000003</v>
      </c>
      <c r="BZ42">
        <f t="shared" si="60"/>
        <v>25.1</v>
      </c>
      <c r="CA42">
        <f t="shared" si="61"/>
        <v>25.7</v>
      </c>
      <c r="CB42">
        <f t="shared" si="62"/>
        <v>16.100000000000001</v>
      </c>
      <c r="CC42">
        <f t="shared" si="63"/>
        <v>3</v>
      </c>
      <c r="CD42">
        <f t="shared" si="64"/>
        <v>1.0738916256157636</v>
      </c>
      <c r="CE42">
        <f t="shared" si="65"/>
        <v>1.0684775764252723</v>
      </c>
      <c r="CF42" t="str">
        <f t="shared" si="66"/>
        <v/>
      </c>
      <c r="CG42" t="str">
        <f t="shared" si="67"/>
        <v/>
      </c>
      <c r="CH42" t="str">
        <f t="shared" si="68"/>
        <v/>
      </c>
      <c r="CI42" t="str">
        <f t="shared" si="69"/>
        <v/>
      </c>
      <c r="CJ42">
        <f t="shared" si="70"/>
        <v>1.1756659467242621</v>
      </c>
      <c r="CK42">
        <f t="shared" si="71"/>
        <v>1.1719366593340164</v>
      </c>
      <c r="CL42">
        <f t="shared" si="72"/>
        <v>1.1875382765894709</v>
      </c>
      <c r="CM42" t="str">
        <f t="shared" si="73"/>
        <v/>
      </c>
      <c r="CN42" t="str">
        <f t="shared" si="74"/>
        <v/>
      </c>
      <c r="CQ42">
        <f t="shared" si="77"/>
        <v>1.0644171779141105</v>
      </c>
      <c r="CR42">
        <f t="shared" si="78"/>
        <v>1.1106194690265487</v>
      </c>
      <c r="CS42">
        <f t="shared" si="79"/>
        <v>1.0982905982905984</v>
      </c>
      <c r="CT42">
        <f t="shared" si="80"/>
        <v>1.2014925373134329</v>
      </c>
      <c r="CU42">
        <f t="shared" si="81"/>
        <v>0.96774193548387089</v>
      </c>
      <c r="CV42" s="67">
        <f>IF(ISERROR(VLOOKUP($AR42,[2]Data3!$A$10:$N$315,CV$6,0)),"",VLOOKUP($AR42,[2]Data3!$A$10:$N$315,CV$6,0))</f>
        <v>21800</v>
      </c>
      <c r="CW42" s="67">
        <f>VLOOKUP($AR42,[3]Data!$A$11:$I$311,CW$6,0)</f>
        <v>52177.66</v>
      </c>
      <c r="CX42" s="67">
        <f>VLOOKUP($AR42,[4]Data!$A$12:$I$285,CX$6,0)</f>
        <v>0</v>
      </c>
      <c r="CY42" s="67">
        <f>VLOOKUP($AR42,[4]Data16!$A$12:$I$285,CY$6,0)</f>
        <v>0</v>
      </c>
      <c r="CZ42" s="67" t="str">
        <f t="shared" si="114"/>
        <v/>
      </c>
      <c r="DA42" s="67" t="str">
        <f t="shared" si="115"/>
        <v/>
      </c>
      <c r="DB42" s="67">
        <f>VLOOKUP($AR42,[5]Data!$A$11:$AF$370,DB$6,0)</f>
        <v>163.30000000000001</v>
      </c>
      <c r="DC42" s="67">
        <f>VLOOKUP($AR42,[5]Data2!$A$11:$AF$370,DC$6,0)</f>
        <v>69.790000000000006</v>
      </c>
      <c r="DD42" s="67">
        <f>VLOOKUP($AR42,[5]Data4!$A$11:$AF$370,DD$6,0)</f>
        <v>157.065</v>
      </c>
      <c r="DE42" s="67">
        <f>VLOOKUP($AR42,[6]Data5!$A$11:$AB$303,DE$6,0)</f>
        <v>566.53399999999999</v>
      </c>
      <c r="DF42" s="67">
        <f>VLOOKUP($AR42,[6]Data6!$A$11:$AB$303,DF$6,0)</f>
        <v>242.1</v>
      </c>
      <c r="DG42" s="67">
        <f t="shared" si="82"/>
        <v>0.28824395358442745</v>
      </c>
      <c r="DH42" s="67">
        <f t="shared" si="83"/>
        <v>0.28826931020239571</v>
      </c>
      <c r="DI42" s="67">
        <f>VLOOKUP($AR42,[7]Data!$A$11:$J$328,DI$6,0)</f>
        <v>34.700000000000003</v>
      </c>
      <c r="DJ42" s="67">
        <f>VLOOKUP($AR42,[7]Data2!$A$11:$J$328,DJ$6,0)</f>
        <v>25.1</v>
      </c>
      <c r="DK42" s="67">
        <f>VLOOKUP($AR42,[7]Data3!$A$11:$J$328,DK$6,0)</f>
        <v>25.7</v>
      </c>
      <c r="DL42" s="67">
        <f>VLOOKUP($AR42,[7]Data4!$A$11:$J$328,DL$6,0)</f>
        <v>16.100000000000001</v>
      </c>
      <c r="DM42" s="67">
        <f>VLOOKUP($AR42,[7]Data5!$A$11:$J$328,DM$6,0)</f>
        <v>3</v>
      </c>
      <c r="DN42" s="67">
        <f t="shared" si="84"/>
        <v>1.0738916256157636</v>
      </c>
      <c r="DO42" s="67">
        <f t="shared" si="85"/>
        <v>1.0684775764252723</v>
      </c>
      <c r="DP42" s="67" t="str">
        <f t="shared" si="39"/>
        <v/>
      </c>
      <c r="DQ42" s="67" t="str">
        <f t="shared" si="86"/>
        <v/>
      </c>
      <c r="DR42" s="67" t="str">
        <f t="shared" si="87"/>
        <v/>
      </c>
      <c r="DS42" s="67" t="str">
        <f t="shared" si="88"/>
        <v/>
      </c>
      <c r="DT42" s="67">
        <f t="shared" si="89"/>
        <v>1.1756659467242621</v>
      </c>
      <c r="DU42" s="67">
        <f t="shared" si="90"/>
        <v>1.1719366593340164</v>
      </c>
      <c r="DV42" s="67">
        <f t="shared" si="91"/>
        <v>1.1875382765894709</v>
      </c>
      <c r="DW42" s="67" t="str">
        <f t="shared" si="92"/>
        <v/>
      </c>
      <c r="DX42" s="67" t="str">
        <f t="shared" si="93"/>
        <v/>
      </c>
      <c r="DY42" s="67" t="e">
        <f t="shared" si="94"/>
        <v>#DIV/0!</v>
      </c>
      <c r="DZ42" s="67" t="e">
        <f t="shared" si="95"/>
        <v>#DIV/0!</v>
      </c>
      <c r="EA42" s="67">
        <f t="shared" si="96"/>
        <v>1.0644171779141105</v>
      </c>
      <c r="EB42" s="67">
        <f t="shared" si="97"/>
        <v>1.1106194690265487</v>
      </c>
      <c r="EC42" s="67">
        <f t="shared" si="98"/>
        <v>1.0982905982905984</v>
      </c>
      <c r="ED42" s="67">
        <f t="shared" si="99"/>
        <v>1.2014925373134329</v>
      </c>
      <c r="EE42" s="67">
        <f t="shared" si="100"/>
        <v>0.96774193548387089</v>
      </c>
      <c r="EF42" s="67">
        <f>VLOOKUP($AR42,[2]Data3!$A$10:$N$315,EF$6,0)</f>
        <v>20900</v>
      </c>
      <c r="EG42">
        <f>VLOOKUP($AR42,[3]Data!$A$11:$I$311,EG$6,0)</f>
        <v>50359.74</v>
      </c>
      <c r="EH42">
        <f>VLOOKUP($AR42,[4]Data!$A$12:$I$285,EH$6,0)</f>
        <v>0</v>
      </c>
      <c r="EI42">
        <f>VLOOKUP($AR42,[4]Data16!$A$12:$I$285,EI$6,0)</f>
        <v>0</v>
      </c>
      <c r="EJ42" t="b">
        <f t="shared" si="101"/>
        <v>0</v>
      </c>
      <c r="EK42" t="b">
        <f t="shared" si="102"/>
        <v>0</v>
      </c>
      <c r="EL42">
        <f>VLOOKUP($AR42,[5]Data!$A$11:$AF$370,EL$6,0)</f>
        <v>160.29</v>
      </c>
      <c r="EM42">
        <f>VLOOKUP($AR42,[5]Data2!$A$11:$AF$370,EM$6,0)</f>
        <v>68.625</v>
      </c>
      <c r="EN42">
        <f>VLOOKUP($AR42,[5]Data4!$A$11:$AF$370,EN$6,0)</f>
        <v>155.65199999999999</v>
      </c>
      <c r="EO42">
        <f>VLOOKUP($AR42,[6]Data5!$A$11:$AB$303,EO$6,0)</f>
        <v>544.69100000000003</v>
      </c>
      <c r="EP42">
        <f>VLOOKUP($AR42,[6]Data6!$A$11:$AB$303,EP$6,0)</f>
        <v>233.2</v>
      </c>
      <c r="EQ42">
        <f t="shared" si="103"/>
        <v>0.29427693866797872</v>
      </c>
      <c r="ER42">
        <f t="shared" si="104"/>
        <v>0.29427530017152659</v>
      </c>
      <c r="ES42">
        <f>VLOOKUP($AR42,[7]Data!$A$11:$J$328,ES$6,0)</f>
        <v>32.700000000000003</v>
      </c>
      <c r="ET42">
        <f>VLOOKUP($AR42,[7]Data2!$A$11:$J$328,ET$6,0)</f>
        <v>23.2</v>
      </c>
      <c r="EU42">
        <f>VLOOKUP($AR42,[7]Data3!$A$11:$J$328,EU$6,0)</f>
        <v>23.6</v>
      </c>
      <c r="EV42">
        <f>VLOOKUP($AR42,[7]Data4!$A$11:$J$328,EV$6,0)</f>
        <v>14.1</v>
      </c>
      <c r="EW42" s="60">
        <f>VLOOKUP($AR42,[7]Data5!$A$11:$J$328,EW$6,0)</f>
        <v>2.6</v>
      </c>
      <c r="EX42" s="67">
        <f>VLOOKUP($AR42,[2]Data3!$A$10:$N$315,EX$6,0)</f>
        <v>20300</v>
      </c>
      <c r="EY42">
        <f>VLOOKUP($AR42,[3]Data!$A$11:$I$311,EY$6,0)</f>
        <v>48833.65</v>
      </c>
      <c r="FB42" t="e">
        <f t="shared" si="105"/>
        <v>#DIV/0!</v>
      </c>
      <c r="FC42" t="e">
        <f t="shared" si="106"/>
        <v>#DIV/0!</v>
      </c>
      <c r="FD42">
        <f>VLOOKUP($AR42,[5]Data!$A$11:$AF$370,FD$6,0)</f>
        <v>138.9</v>
      </c>
      <c r="FE42">
        <f>VLOOKUP($AR42,[5]Data2!$A$11:$AF$370,FE$6,0)</f>
        <v>59.551000000000002</v>
      </c>
      <c r="FF42">
        <f>VLOOKUP($AR42,[5]Data4!$A$11:$AF$370,FF$6,0)</f>
        <v>132.261</v>
      </c>
      <c r="FI42" t="e">
        <f t="shared" si="107"/>
        <v>#DIV/0!</v>
      </c>
      <c r="FJ42" t="e">
        <f t="shared" si="108"/>
        <v>#DIV/0!</v>
      </c>
      <c r="FK42">
        <f>VLOOKUP($AR42,[7]Data!$A$11:$J$328,FK$6,0)</f>
        <v>32.6</v>
      </c>
      <c r="FL42">
        <f>VLOOKUP($AR42,[7]Data2!$A$11:$J$328,FL$6,0)</f>
        <v>22.6</v>
      </c>
      <c r="FM42">
        <f>VLOOKUP($AR42,[7]Data3!$A$11:$J$328,FM$6,0)</f>
        <v>23.4</v>
      </c>
      <c r="FN42">
        <f>VLOOKUP($AR42,[7]Data4!$A$11:$J$328,FN$6,0)</f>
        <v>13.4</v>
      </c>
      <c r="FO42" s="60">
        <f>VLOOKUP($AR42,[7]Data5!$A$11:$J$328,FO$6,0)</f>
        <v>3.1</v>
      </c>
    </row>
    <row r="43" spans="1:171" ht="15" customHeight="1">
      <c r="A43">
        <f t="shared" si="109"/>
        <v>10</v>
      </c>
      <c r="B43">
        <v>3</v>
      </c>
      <c r="C43">
        <v>807.609889381725</v>
      </c>
      <c r="D43">
        <v>0.88449606335233999</v>
      </c>
      <c r="E43">
        <v>0.81437435670067604</v>
      </c>
      <c r="F43">
        <v>0.82109444465135795</v>
      </c>
      <c r="G43" s="1">
        <v>7.1636044960120496E-5</v>
      </c>
      <c r="H43">
        <v>1.1034091775201799E-4</v>
      </c>
      <c r="I43">
        <v>0.79266207827376001</v>
      </c>
      <c r="J43">
        <v>0.75318773540024797</v>
      </c>
      <c r="K43">
        <v>0.75108865582815199</v>
      </c>
      <c r="L43">
        <v>2.3346683853503E-4</v>
      </c>
      <c r="M43">
        <v>1.70272883202998E-4</v>
      </c>
      <c r="N43">
        <v>0.21555391629064399</v>
      </c>
      <c r="O43">
        <v>0.21262204753546801</v>
      </c>
      <c r="P43" s="1">
        <v>0.212456578539264</v>
      </c>
      <c r="Q43" s="1">
        <v>1.61255370479802E-6</v>
      </c>
      <c r="R43" s="1">
        <v>1.1737727107871699E-6</v>
      </c>
      <c r="S43">
        <v>9.1833985078579705E-2</v>
      </c>
      <c r="T43">
        <v>6.1186621300428401E-2</v>
      </c>
      <c r="U43">
        <v>7.00057888232061E-2</v>
      </c>
      <c r="V43" s="1">
        <v>6.7668848810203402E-5</v>
      </c>
      <c r="W43" s="1">
        <v>4.4798802681878498E-5</v>
      </c>
      <c r="X43">
        <v>0.10115633530083901</v>
      </c>
      <c r="Y43">
        <v>0.113382008123995</v>
      </c>
      <c r="Z43" s="1">
        <v>0.114072001428231</v>
      </c>
      <c r="AA43" s="1">
        <v>2.80395264934875E-5</v>
      </c>
      <c r="AB43" s="1">
        <v>2.0409882116497801E-5</v>
      </c>
      <c r="AC43">
        <v>0.20243598539388</v>
      </c>
      <c r="AD43">
        <v>0.54266036922142802</v>
      </c>
      <c r="AE43" s="1">
        <v>0.54329860891755</v>
      </c>
      <c r="AF43" s="1">
        <v>8.2320997783547095E-5</v>
      </c>
      <c r="AG43">
        <v>1.3786440887992701E-4</v>
      </c>
      <c r="AH43">
        <v>0.22173289989324699</v>
      </c>
      <c r="AI43">
        <v>0.59817302393275595</v>
      </c>
      <c r="AJ43">
        <v>0.41306097412345499</v>
      </c>
      <c r="AK43">
        <v>2.9814822098957201E-2</v>
      </c>
      <c r="AL43">
        <v>5.40181581489474E-2</v>
      </c>
      <c r="AM43">
        <v>0.93224768099632205</v>
      </c>
      <c r="AN43">
        <v>589.32548321353397</v>
      </c>
      <c r="AO43">
        <v>-8.9822852894658993</v>
      </c>
      <c r="AP43">
        <v>0.99002766431208</v>
      </c>
      <c r="AQ43">
        <v>41</v>
      </c>
      <c r="AR43" t="s">
        <v>602</v>
      </c>
      <c r="AS43" s="70">
        <v>1</v>
      </c>
      <c r="AT43">
        <f t="shared" si="41"/>
        <v>807.609889381725</v>
      </c>
      <c r="AU43">
        <f>VLOOKUP(AR43,[1]Data!$A$12:$J$329,10,0)</f>
        <v>810.8</v>
      </c>
      <c r="AV43">
        <f t="shared" si="42"/>
        <v>1.0039500638367829</v>
      </c>
      <c r="AW43">
        <v>1</v>
      </c>
      <c r="AX43">
        <f>AY43</f>
        <v>0.93224768099632205</v>
      </c>
      <c r="AY43">
        <f t="shared" si="43"/>
        <v>0.93224768099632205</v>
      </c>
      <c r="AZ43">
        <v>12</v>
      </c>
      <c r="BA43">
        <v>0.9</v>
      </c>
      <c r="BB43">
        <v>0.94</v>
      </c>
      <c r="BC43">
        <v>1</v>
      </c>
      <c r="BD43">
        <v>2222</v>
      </c>
      <c r="BE43">
        <v>2</v>
      </c>
      <c r="BF43" s="61">
        <f t="shared" si="116"/>
        <v>4.4444444444444363E-2</v>
      </c>
      <c r="BG43" s="62">
        <f t="shared" si="44"/>
        <v>0.88449606335233999</v>
      </c>
      <c r="BH43" s="62">
        <f t="shared" si="45"/>
        <v>0.22173289989324699</v>
      </c>
      <c r="BI43">
        <f t="shared" si="110"/>
        <v>0.99417066129250353</v>
      </c>
      <c r="BJ43">
        <f t="shared" si="111"/>
        <v>0</v>
      </c>
      <c r="BK43">
        <f t="shared" si="112"/>
        <v>-4.14299698042353E-3</v>
      </c>
      <c r="BL43">
        <f t="shared" si="46"/>
        <v>25200</v>
      </c>
      <c r="BM43">
        <f t="shared" si="47"/>
        <v>47322.12</v>
      </c>
      <c r="BN43" t="str">
        <f t="shared" si="48"/>
        <v/>
      </c>
      <c r="BO43" t="str">
        <f t="shared" si="49"/>
        <v/>
      </c>
      <c r="BP43" t="str">
        <f t="shared" si="50"/>
        <v/>
      </c>
      <c r="BQ43" t="str">
        <f t="shared" si="51"/>
        <v/>
      </c>
      <c r="BR43">
        <f t="shared" si="52"/>
        <v>354.24</v>
      </c>
      <c r="BS43">
        <f t="shared" si="53"/>
        <v>193.86500000000001</v>
      </c>
      <c r="BT43">
        <f t="shared" si="54"/>
        <v>409.43099999999998</v>
      </c>
      <c r="BU43">
        <f t="shared" si="55"/>
        <v>704.92399999999998</v>
      </c>
      <c r="BV43">
        <f t="shared" si="56"/>
        <v>385.8</v>
      </c>
      <c r="BW43">
        <f t="shared" si="57"/>
        <v>0.50252225771856263</v>
      </c>
      <c r="BX43">
        <f t="shared" si="58"/>
        <v>0.50250129600829441</v>
      </c>
      <c r="BY43">
        <f t="shared" si="59"/>
        <v>37.200000000000003</v>
      </c>
      <c r="BZ43">
        <f t="shared" si="60"/>
        <v>27.1</v>
      </c>
      <c r="CA43">
        <f t="shared" si="61"/>
        <v>27.2</v>
      </c>
      <c r="CB43">
        <f t="shared" si="62"/>
        <v>17.100000000000001</v>
      </c>
      <c r="CC43">
        <f t="shared" si="63"/>
        <v>4.5</v>
      </c>
      <c r="CD43">
        <f t="shared" si="64"/>
        <v>1.0909090909090908</v>
      </c>
      <c r="CE43">
        <f t="shared" si="65"/>
        <v>1.0973240128352406</v>
      </c>
      <c r="CF43" t="str">
        <f t="shared" si="66"/>
        <v/>
      </c>
      <c r="CG43" t="str">
        <f t="shared" si="67"/>
        <v/>
      </c>
      <c r="CH43" t="str">
        <f t="shared" si="68"/>
        <v/>
      </c>
      <c r="CI43" t="str">
        <f t="shared" si="69"/>
        <v/>
      </c>
      <c r="CJ43">
        <f t="shared" si="70"/>
        <v>1.0485126535444724</v>
      </c>
      <c r="CK43">
        <f t="shared" si="71"/>
        <v>1.0348297213622291</v>
      </c>
      <c r="CL43">
        <f t="shared" si="72"/>
        <v>1.0536025383362368</v>
      </c>
      <c r="CM43" t="str">
        <f t="shared" si="73"/>
        <v/>
      </c>
      <c r="CN43" t="str">
        <f t="shared" si="74"/>
        <v/>
      </c>
      <c r="CQ43">
        <f t="shared" si="77"/>
        <v>0.93467336683417102</v>
      </c>
      <c r="CR43">
        <f t="shared" si="78"/>
        <v>0.97132616487455203</v>
      </c>
      <c r="CS43">
        <f t="shared" si="79"/>
        <v>0.91582491582491588</v>
      </c>
      <c r="CT43">
        <f t="shared" si="80"/>
        <v>0.96610169491525433</v>
      </c>
      <c r="CU43">
        <f t="shared" si="81"/>
        <v>1.0227272727272727</v>
      </c>
      <c r="CV43" s="67">
        <f>IF(ISERROR(VLOOKUP($AR43,[2]Data3!$A$10:$N$315,CV$6,0)),"",VLOOKUP($AR43,[2]Data3!$A$10:$N$315,CV$6,0))</f>
        <v>25200</v>
      </c>
      <c r="CW43" s="67">
        <f>VLOOKUP($AR43,[3]Data!$A$11:$I$311,CW$6,0)</f>
        <v>47322.12</v>
      </c>
      <c r="CX43" s="67">
        <f>VLOOKUP($AR43,[4]Data!$A$12:$I$285,CX$6,0)</f>
        <v>0</v>
      </c>
      <c r="CY43" s="67">
        <f>VLOOKUP($AR43,[4]Data16!$A$12:$I$285,CY$6,0)</f>
        <v>0</v>
      </c>
      <c r="CZ43" s="67" t="str">
        <f t="shared" si="114"/>
        <v/>
      </c>
      <c r="DA43" s="67" t="str">
        <f t="shared" si="115"/>
        <v/>
      </c>
      <c r="DB43" s="67">
        <f>VLOOKUP($AR43,[5]Data!$A$11:$AF$370,DB$6,0)</f>
        <v>354.24</v>
      </c>
      <c r="DC43" s="67">
        <f>VLOOKUP($AR43,[5]Data2!$A$11:$AF$370,DC$6,0)</f>
        <v>193.86500000000001</v>
      </c>
      <c r="DD43" s="67">
        <f>VLOOKUP($AR43,[5]Data4!$A$11:$AF$370,DD$6,0)</f>
        <v>409.43099999999998</v>
      </c>
      <c r="DE43" s="67">
        <f>VLOOKUP($AR43,[6]Data5!$A$11:$AB$303,DE$6,0)</f>
        <v>704.92399999999998</v>
      </c>
      <c r="DF43" s="67">
        <f>VLOOKUP($AR43,[6]Data6!$A$11:$AB$303,DF$6,0)</f>
        <v>385.8</v>
      </c>
      <c r="DG43" s="67">
        <f t="shared" si="82"/>
        <v>0.50252225771856263</v>
      </c>
      <c r="DH43" s="67">
        <f t="shared" si="83"/>
        <v>0.50250129600829441</v>
      </c>
      <c r="DI43" s="67">
        <f>VLOOKUP($AR43,[7]Data!$A$11:$J$328,DI$6,0)</f>
        <v>37.200000000000003</v>
      </c>
      <c r="DJ43" s="67">
        <f>VLOOKUP($AR43,[7]Data2!$A$11:$J$328,DJ$6,0)</f>
        <v>27.1</v>
      </c>
      <c r="DK43" s="67">
        <f>VLOOKUP($AR43,[7]Data3!$A$11:$J$328,DK$6,0)</f>
        <v>27.2</v>
      </c>
      <c r="DL43" s="67">
        <f>VLOOKUP($AR43,[7]Data4!$A$11:$J$328,DL$6,0)</f>
        <v>17.100000000000001</v>
      </c>
      <c r="DM43" s="67">
        <f>VLOOKUP($AR43,[7]Data5!$A$11:$J$328,DM$6,0)</f>
        <v>4.5</v>
      </c>
      <c r="DN43" s="67">
        <f t="shared" si="84"/>
        <v>1.0909090909090908</v>
      </c>
      <c r="DO43" s="67">
        <f t="shared" si="85"/>
        <v>1.0973240128352406</v>
      </c>
      <c r="DP43" s="67" t="str">
        <f t="shared" si="39"/>
        <v/>
      </c>
      <c r="DQ43" s="67" t="str">
        <f t="shared" si="86"/>
        <v/>
      </c>
      <c r="DR43" s="67" t="str">
        <f t="shared" si="87"/>
        <v/>
      </c>
      <c r="DS43" s="67" t="str">
        <f t="shared" si="88"/>
        <v/>
      </c>
      <c r="DT43" s="67">
        <f t="shared" si="89"/>
        <v>1.0485126535444724</v>
      </c>
      <c r="DU43" s="67">
        <f t="shared" si="90"/>
        <v>1.0348297213622291</v>
      </c>
      <c r="DV43" s="67">
        <f t="shared" si="91"/>
        <v>1.0536025383362368</v>
      </c>
      <c r="DW43" s="67" t="str">
        <f t="shared" si="92"/>
        <v/>
      </c>
      <c r="DX43" s="67" t="str">
        <f t="shared" si="93"/>
        <v/>
      </c>
      <c r="DY43" s="67" t="e">
        <f t="shared" si="94"/>
        <v>#DIV/0!</v>
      </c>
      <c r="DZ43" s="67" t="e">
        <f t="shared" si="95"/>
        <v>#DIV/0!</v>
      </c>
      <c r="EA43" s="67">
        <f t="shared" si="96"/>
        <v>0.93467336683417102</v>
      </c>
      <c r="EB43" s="67">
        <f t="shared" si="97"/>
        <v>0.97132616487455203</v>
      </c>
      <c r="EC43" s="67">
        <f t="shared" si="98"/>
        <v>0.91582491582491588</v>
      </c>
      <c r="ED43" s="67">
        <f t="shared" si="99"/>
        <v>0.96610169491525433</v>
      </c>
      <c r="EE43" s="67">
        <f t="shared" si="100"/>
        <v>1.0227272727272727</v>
      </c>
      <c r="EF43" s="67">
        <f>VLOOKUP($AR43,[2]Data3!$A$10:$N$315,EF$6,0)</f>
        <v>23800</v>
      </c>
      <c r="EG43">
        <f>VLOOKUP($AR43,[3]Data!$A$11:$I$311,EG$6,0)</f>
        <v>44717.57</v>
      </c>
      <c r="EH43">
        <f>VLOOKUP($AR43,[4]Data!$A$12:$I$285,EH$6,0)</f>
        <v>0</v>
      </c>
      <c r="EI43">
        <f>VLOOKUP($AR43,[4]Data16!$A$12:$I$285,EI$6,0)</f>
        <v>0</v>
      </c>
      <c r="EJ43" t="b">
        <f t="shared" si="101"/>
        <v>0</v>
      </c>
      <c r="EK43" t="b">
        <f t="shared" si="102"/>
        <v>0</v>
      </c>
      <c r="EL43">
        <f>VLOOKUP($AR43,[5]Data!$A$11:$AF$370,EL$6,0)</f>
        <v>328.72</v>
      </c>
      <c r="EM43">
        <f>VLOOKUP($AR43,[5]Data2!$A$11:$AF$370,EM$6,0)</f>
        <v>181.06399999999999</v>
      </c>
      <c r="EN43">
        <f>VLOOKUP($AR43,[5]Data4!$A$11:$AF$370,EN$6,0)</f>
        <v>382.767</v>
      </c>
      <c r="EO43">
        <f>VLOOKUP($AR43,[6]Data5!$A$11:$AB$303,EO$6,0)</f>
        <v>696.38800000000003</v>
      </c>
      <c r="EP43">
        <f>VLOOKUP($AR43,[6]Data6!$A$11:$AB$303,EP$6,0)</f>
        <v>383.6</v>
      </c>
      <c r="EQ43">
        <f t="shared" si="103"/>
        <v>0.47203570423384666</v>
      </c>
      <c r="ER43">
        <f t="shared" si="104"/>
        <v>0.47201251303441077</v>
      </c>
      <c r="ES43">
        <f>VLOOKUP($AR43,[7]Data!$A$11:$J$328,ES$6,0)</f>
        <v>39.9</v>
      </c>
      <c r="ET43">
        <f>VLOOKUP($AR43,[7]Data2!$A$11:$J$328,ET$6,0)</f>
        <v>28.6</v>
      </c>
      <c r="EU43">
        <f>VLOOKUP($AR43,[7]Data3!$A$11:$J$328,EU$6,0)</f>
        <v>30.3</v>
      </c>
      <c r="EV43">
        <f>VLOOKUP($AR43,[7]Data4!$A$11:$J$328,EV$6,0)</f>
        <v>18.899999999999999</v>
      </c>
      <c r="EW43" s="60">
        <f>VLOOKUP($AR43,[7]Data5!$A$11:$J$328,EW$6,0)</f>
        <v>5.2</v>
      </c>
      <c r="EX43" s="67">
        <f>VLOOKUP($AR43,[2]Data3!$A$10:$N$315,EX$6,0)</f>
        <v>23100</v>
      </c>
      <c r="EY43">
        <f>VLOOKUP($AR43,[3]Data!$A$11:$I$311,EY$6,0)</f>
        <v>43125.02</v>
      </c>
      <c r="FB43" t="e">
        <f t="shared" si="105"/>
        <v>#DIV/0!</v>
      </c>
      <c r="FC43" t="e">
        <f t="shared" si="106"/>
        <v>#DIV/0!</v>
      </c>
      <c r="FD43">
        <f>VLOOKUP($AR43,[5]Data!$A$11:$AF$370,FD$6,0)</f>
        <v>337.85</v>
      </c>
      <c r="FE43">
        <f>VLOOKUP($AR43,[5]Data2!$A$11:$AF$370,FE$6,0)</f>
        <v>187.34</v>
      </c>
      <c r="FF43">
        <f>VLOOKUP($AR43,[5]Data4!$A$11:$AF$370,FF$6,0)</f>
        <v>388.601</v>
      </c>
      <c r="FI43" t="e">
        <f t="shared" si="107"/>
        <v>#DIV/0!</v>
      </c>
      <c r="FJ43" t="e">
        <f t="shared" si="108"/>
        <v>#DIV/0!</v>
      </c>
      <c r="FK43">
        <f>VLOOKUP($AR43,[7]Data!$A$11:$J$328,FK$6,0)</f>
        <v>39.799999999999997</v>
      </c>
      <c r="FL43">
        <f>VLOOKUP($AR43,[7]Data2!$A$11:$J$328,FL$6,0)</f>
        <v>27.9</v>
      </c>
      <c r="FM43">
        <f>VLOOKUP($AR43,[7]Data3!$A$11:$J$328,FM$6,0)</f>
        <v>29.7</v>
      </c>
      <c r="FN43">
        <f>VLOOKUP($AR43,[7]Data4!$A$11:$J$328,FN$6,0)</f>
        <v>17.7</v>
      </c>
      <c r="FO43" s="60">
        <f>VLOOKUP($AR43,[7]Data5!$A$11:$J$328,FO$6,0)</f>
        <v>4.4000000000000004</v>
      </c>
    </row>
    <row r="44" spans="1:171">
      <c r="A44">
        <f t="shared" si="109"/>
        <v>11</v>
      </c>
      <c r="B44">
        <v>3</v>
      </c>
      <c r="C44">
        <v>463.815249216339</v>
      </c>
      <c r="D44">
        <v>0.83746625459558499</v>
      </c>
      <c r="E44">
        <v>0.85476536790077695</v>
      </c>
      <c r="F44">
        <v>0.84691988850413902</v>
      </c>
      <c r="G44">
        <v>2.7255602254374402E-4</v>
      </c>
      <c r="H44">
        <v>2.7419668988510102E-4</v>
      </c>
      <c r="I44">
        <v>0.72398022365765202</v>
      </c>
      <c r="J44">
        <v>0.74425965361996405</v>
      </c>
      <c r="K44">
        <v>0.72935672343741997</v>
      </c>
      <c r="L44">
        <v>5.7206483951214996E-4</v>
      </c>
      <c r="M44">
        <v>9.2207504043553996E-4</v>
      </c>
      <c r="N44">
        <v>0.210226941112129</v>
      </c>
      <c r="O44">
        <v>0.21191125410803899</v>
      </c>
      <c r="P44" s="1">
        <v>0.21068314870398899</v>
      </c>
      <c r="Q44" s="1">
        <v>4.8250675028165201E-6</v>
      </c>
      <c r="R44" s="1">
        <v>8.1519909391216495E-6</v>
      </c>
      <c r="S44">
        <v>0.113486030937933</v>
      </c>
      <c r="T44">
        <v>0.110505714280813</v>
      </c>
      <c r="U44">
        <v>0.117563165066718</v>
      </c>
      <c r="V44" s="1">
        <v>7.6718547061820899E-5</v>
      </c>
      <c r="W44">
        <v>2.2817627818055901E-4</v>
      </c>
      <c r="X44">
        <v>0.123369422279794</v>
      </c>
      <c r="Y44">
        <v>0.11634596340789501</v>
      </c>
      <c r="Z44" s="1">
        <v>0.121467070836648</v>
      </c>
      <c r="AA44" s="1">
        <v>8.3899598305183098E-5</v>
      </c>
      <c r="AB44">
        <v>1.41749056314873E-4</v>
      </c>
      <c r="AC44">
        <v>0.305353382445537</v>
      </c>
      <c r="AD44">
        <v>0.28605316452110902</v>
      </c>
      <c r="AE44">
        <v>0.310898020043265</v>
      </c>
      <c r="AF44">
        <v>4.44267040486356E-4</v>
      </c>
      <c r="AG44">
        <v>4.5409976191226003E-4</v>
      </c>
      <c r="AH44">
        <v>1</v>
      </c>
      <c r="AI44">
        <v>1</v>
      </c>
      <c r="AJ44">
        <v>1</v>
      </c>
      <c r="AK44">
        <v>3.5386655839666797E-2</v>
      </c>
      <c r="AL44">
        <v>4.4948001965429203E-2</v>
      </c>
      <c r="AM44">
        <v>0.97306156718372006</v>
      </c>
      <c r="AN44">
        <v>35.2166975789738</v>
      </c>
      <c r="AO44">
        <v>-4.5438433764651904</v>
      </c>
      <c r="AP44">
        <v>0.99093866256065399</v>
      </c>
      <c r="AQ44">
        <v>50</v>
      </c>
      <c r="AR44" t="s">
        <v>603</v>
      </c>
      <c r="AS44" s="70">
        <v>1</v>
      </c>
      <c r="AT44">
        <f t="shared" si="41"/>
        <v>463.815249216339</v>
      </c>
      <c r="AU44">
        <f>VLOOKUP(AR44,[1]Data!$A$12:$J$329,10,0)</f>
        <v>465.6</v>
      </c>
      <c r="AV44">
        <f t="shared" si="42"/>
        <v>1.0038479778029648</v>
      </c>
      <c r="AW44">
        <v>5</v>
      </c>
      <c r="AX44">
        <v>0.94</v>
      </c>
      <c r="AY44">
        <f t="shared" si="43"/>
        <v>0.97306156718372006</v>
      </c>
      <c r="AZ44">
        <v>17</v>
      </c>
      <c r="BA44">
        <v>1.06</v>
      </c>
      <c r="BB44">
        <v>1</v>
      </c>
      <c r="BC44">
        <v>0</v>
      </c>
      <c r="BD44">
        <v>2333</v>
      </c>
      <c r="BE44">
        <v>3</v>
      </c>
      <c r="BF44" s="61">
        <f t="shared" si="116"/>
        <v>-5.660377358490571E-2</v>
      </c>
      <c r="BG44" s="62">
        <f t="shared" si="44"/>
        <v>0.83746625459558499</v>
      </c>
      <c r="BH44" s="62">
        <f t="shared" si="45"/>
        <v>1</v>
      </c>
      <c r="BI44">
        <f t="shared" si="110"/>
        <v>0.99636688615642321</v>
      </c>
      <c r="BJ44">
        <f t="shared" si="111"/>
        <v>3.3061567183720109E-2</v>
      </c>
      <c r="BK44">
        <f t="shared" si="112"/>
        <v>-5.4282235957692215E-3</v>
      </c>
      <c r="BL44">
        <f t="shared" si="46"/>
        <v>22200</v>
      </c>
      <c r="BM44">
        <f t="shared" si="47"/>
        <v>26287.11</v>
      </c>
      <c r="BN44" t="str">
        <f t="shared" si="48"/>
        <v/>
      </c>
      <c r="BO44" t="str">
        <f t="shared" si="49"/>
        <v/>
      </c>
      <c r="BP44" t="str">
        <f t="shared" si="50"/>
        <v/>
      </c>
      <c r="BQ44" t="str">
        <f t="shared" si="51"/>
        <v/>
      </c>
      <c r="BR44">
        <f t="shared" si="52"/>
        <v>137.88999999999999</v>
      </c>
      <c r="BS44">
        <f t="shared" si="53"/>
        <v>119.00700000000001</v>
      </c>
      <c r="BT44">
        <f t="shared" si="54"/>
        <v>274.19</v>
      </c>
      <c r="BU44">
        <f t="shared" si="55"/>
        <v>576.91300000000001</v>
      </c>
      <c r="BV44">
        <f t="shared" si="56"/>
        <v>497.9</v>
      </c>
      <c r="BW44">
        <f t="shared" si="57"/>
        <v>0.23901350810260816</v>
      </c>
      <c r="BX44">
        <f t="shared" si="58"/>
        <v>0.23901787507531636</v>
      </c>
      <c r="BY44">
        <f t="shared" si="59"/>
        <v>33.1</v>
      </c>
      <c r="BZ44">
        <f t="shared" si="60"/>
        <v>22.9</v>
      </c>
      <c r="CA44">
        <f t="shared" si="61"/>
        <v>24</v>
      </c>
      <c r="CB44">
        <f t="shared" si="62"/>
        <v>13.8</v>
      </c>
      <c r="CC44">
        <f t="shared" si="63"/>
        <v>3.4</v>
      </c>
      <c r="CD44">
        <f t="shared" si="64"/>
        <v>1.0521327014218009</v>
      </c>
      <c r="CE44">
        <f t="shared" si="65"/>
        <v>1.0677522461210012</v>
      </c>
      <c r="CF44" t="str">
        <f t="shared" si="66"/>
        <v/>
      </c>
      <c r="CG44" t="str">
        <f t="shared" si="67"/>
        <v/>
      </c>
      <c r="CH44" t="str">
        <f t="shared" si="68"/>
        <v/>
      </c>
      <c r="CI44" t="str">
        <f t="shared" si="69"/>
        <v/>
      </c>
      <c r="CJ44">
        <f t="shared" si="70"/>
        <v>0.93573561346362633</v>
      </c>
      <c r="CK44">
        <f t="shared" si="71"/>
        <v>0.92529642732185202</v>
      </c>
      <c r="CL44">
        <f t="shared" si="72"/>
        <v>0.91247932536631959</v>
      </c>
      <c r="CM44" t="str">
        <f t="shared" si="73"/>
        <v/>
      </c>
      <c r="CN44" t="str">
        <f t="shared" si="74"/>
        <v/>
      </c>
      <c r="CQ44">
        <f t="shared" si="77"/>
        <v>1.0184615384615385</v>
      </c>
      <c r="CR44">
        <f t="shared" si="78"/>
        <v>1.1116504854368932</v>
      </c>
      <c r="CS44">
        <f t="shared" si="79"/>
        <v>0.99585062240663891</v>
      </c>
      <c r="CT44">
        <f t="shared" si="80"/>
        <v>1.1311475409836067</v>
      </c>
      <c r="CU44">
        <f t="shared" si="81"/>
        <v>1.1333333333333333</v>
      </c>
      <c r="CV44" s="67">
        <f>IF(ISERROR(VLOOKUP($AR44,[2]Data3!$A$10:$N$315,CV$6,0)),"",VLOOKUP($AR44,[2]Data3!$A$10:$N$315,CV$6,0))</f>
        <v>22200</v>
      </c>
      <c r="CW44" s="67">
        <f>VLOOKUP($AR44,[3]Data!$A$11:$I$311,CW$6,0)</f>
        <v>26287.11</v>
      </c>
      <c r="CX44" s="67">
        <f>VLOOKUP($AR44,[4]Data!$A$12:$I$285,CX$6,0)</f>
        <v>0</v>
      </c>
      <c r="CY44" s="67">
        <f>VLOOKUP($AR44,[4]Data16!$A$12:$I$285,CY$6,0)</f>
        <v>0</v>
      </c>
      <c r="CZ44" s="67" t="str">
        <f t="shared" si="114"/>
        <v/>
      </c>
      <c r="DA44" s="67" t="str">
        <f t="shared" si="115"/>
        <v/>
      </c>
      <c r="DB44" s="67">
        <f>VLOOKUP($AR44,[5]Data!$A$11:$AF$370,DB$6,0)</f>
        <v>137.88999999999999</v>
      </c>
      <c r="DC44" s="67">
        <f>VLOOKUP($AR44,[5]Data2!$A$11:$AF$370,DC$6,0)</f>
        <v>119.00700000000001</v>
      </c>
      <c r="DD44" s="67">
        <f>VLOOKUP($AR44,[5]Data4!$A$11:$AF$370,DD$6,0)</f>
        <v>274.19</v>
      </c>
      <c r="DE44" s="67">
        <f>VLOOKUP($AR44,[6]Data5!$A$11:$AB$303,DE$6,0)</f>
        <v>576.91300000000001</v>
      </c>
      <c r="DF44" s="67">
        <f>VLOOKUP($AR44,[6]Data6!$A$11:$AB$303,DF$6,0)</f>
        <v>497.9</v>
      </c>
      <c r="DG44" s="67">
        <f t="shared" si="82"/>
        <v>0.23901350810260816</v>
      </c>
      <c r="DH44" s="67">
        <f t="shared" si="83"/>
        <v>0.23901787507531636</v>
      </c>
      <c r="DI44" s="67">
        <f>VLOOKUP($AR44,[7]Data!$A$11:$J$328,DI$6,0)</f>
        <v>33.1</v>
      </c>
      <c r="DJ44" s="67">
        <f>VLOOKUP($AR44,[7]Data2!$A$11:$J$328,DJ$6,0)</f>
        <v>22.9</v>
      </c>
      <c r="DK44" s="67">
        <f>VLOOKUP($AR44,[7]Data3!$A$11:$J$328,DK$6,0)</f>
        <v>24</v>
      </c>
      <c r="DL44" s="67">
        <f>VLOOKUP($AR44,[7]Data4!$A$11:$J$328,DL$6,0)</f>
        <v>13.8</v>
      </c>
      <c r="DM44" s="67">
        <f>VLOOKUP($AR44,[7]Data5!$A$11:$J$328,DM$6,0)</f>
        <v>3.4</v>
      </c>
      <c r="DN44" s="67">
        <f t="shared" si="84"/>
        <v>1.0521327014218009</v>
      </c>
      <c r="DO44" s="67">
        <f t="shared" si="85"/>
        <v>1.0677522461210012</v>
      </c>
      <c r="DP44" s="67" t="str">
        <f t="shared" si="39"/>
        <v/>
      </c>
      <c r="DQ44" s="67" t="str">
        <f t="shared" si="86"/>
        <v/>
      </c>
      <c r="DR44" s="67" t="str">
        <f t="shared" si="87"/>
        <v/>
      </c>
      <c r="DS44" s="67" t="str">
        <f t="shared" si="88"/>
        <v/>
      </c>
      <c r="DT44" s="67">
        <f t="shared" si="89"/>
        <v>0.93573561346362633</v>
      </c>
      <c r="DU44" s="67">
        <f t="shared" si="90"/>
        <v>0.92529642732185202</v>
      </c>
      <c r="DV44" s="67">
        <f t="shared" si="91"/>
        <v>0.91247932536631959</v>
      </c>
      <c r="DW44" s="67" t="str">
        <f t="shared" si="92"/>
        <v/>
      </c>
      <c r="DX44" s="67" t="str">
        <f t="shared" si="93"/>
        <v/>
      </c>
      <c r="DY44" s="67" t="e">
        <f t="shared" si="94"/>
        <v>#DIV/0!</v>
      </c>
      <c r="DZ44" s="67" t="e">
        <f t="shared" si="95"/>
        <v>#DIV/0!</v>
      </c>
      <c r="EA44" s="67">
        <f t="shared" si="96"/>
        <v>1.0184615384615385</v>
      </c>
      <c r="EB44" s="67">
        <f t="shared" si="97"/>
        <v>1.1116504854368932</v>
      </c>
      <c r="EC44" s="67">
        <f t="shared" si="98"/>
        <v>0.99585062240663891</v>
      </c>
      <c r="ED44" s="67">
        <f t="shared" si="99"/>
        <v>1.1311475409836067</v>
      </c>
      <c r="EE44" s="67">
        <f t="shared" si="100"/>
        <v>1.1333333333333333</v>
      </c>
      <c r="EF44" s="67">
        <f>VLOOKUP($AR44,[2]Data3!$A$10:$N$315,EF$6,0)</f>
        <v>21400</v>
      </c>
      <c r="EG44">
        <f>VLOOKUP($AR44,[3]Data!$A$11:$I$311,EG$6,0)</f>
        <v>25215.919999999998</v>
      </c>
      <c r="EH44">
        <f>VLOOKUP($AR44,[4]Data!$A$12:$I$285,EH$6,0)</f>
        <v>0</v>
      </c>
      <c r="EI44">
        <f>VLOOKUP($AR44,[4]Data16!$A$12:$I$285,EI$6,0)</f>
        <v>0</v>
      </c>
      <c r="EJ44" t="b">
        <f t="shared" si="101"/>
        <v>0</v>
      </c>
      <c r="EK44" t="b">
        <f t="shared" si="102"/>
        <v>0</v>
      </c>
      <c r="EL44">
        <f>VLOOKUP($AR44,[5]Data!$A$11:$AF$370,EL$6,0)</f>
        <v>175.24</v>
      </c>
      <c r="EM44">
        <f>VLOOKUP($AR44,[5]Data2!$A$11:$AF$370,EM$6,0)</f>
        <v>152.30000000000001</v>
      </c>
      <c r="EN44">
        <f>VLOOKUP($AR44,[5]Data4!$A$11:$AF$370,EN$6,0)</f>
        <v>344.48599999999999</v>
      </c>
      <c r="EO44">
        <f>VLOOKUP($AR44,[6]Data5!$A$11:$AB$303,EO$6,0)</f>
        <v>561.54600000000005</v>
      </c>
      <c r="EP44">
        <f>VLOOKUP($AR44,[6]Data6!$A$11:$AB$303,EP$6,0)</f>
        <v>488</v>
      </c>
      <c r="EQ44">
        <f t="shared" si="103"/>
        <v>0.31206704348352582</v>
      </c>
      <c r="ER44">
        <f t="shared" si="104"/>
        <v>0.31209016393442623</v>
      </c>
      <c r="ES44">
        <f>VLOOKUP($AR44,[7]Data!$A$11:$J$328,ES$6,0)</f>
        <v>32</v>
      </c>
      <c r="ET44">
        <f>VLOOKUP($AR44,[7]Data2!$A$11:$J$328,ET$6,0)</f>
        <v>21.7</v>
      </c>
      <c r="EU44">
        <f>VLOOKUP($AR44,[7]Data3!$A$11:$J$328,EU$6,0)</f>
        <v>23.8</v>
      </c>
      <c r="EV44">
        <f>VLOOKUP($AR44,[7]Data4!$A$11:$J$328,EV$6,0)</f>
        <v>13.5</v>
      </c>
      <c r="EW44" s="60">
        <f>VLOOKUP($AR44,[7]Data5!$A$11:$J$328,EW$6,0)</f>
        <v>2.9</v>
      </c>
      <c r="EX44" s="67">
        <f>VLOOKUP($AR44,[2]Data3!$A$10:$N$315,EX$6,0)</f>
        <v>21100</v>
      </c>
      <c r="EY44">
        <f>VLOOKUP($AR44,[3]Data!$A$11:$I$311,EY$6,0)</f>
        <v>24619.11</v>
      </c>
      <c r="FB44" t="e">
        <f t="shared" si="105"/>
        <v>#DIV/0!</v>
      </c>
      <c r="FC44" t="e">
        <f t="shared" si="106"/>
        <v>#DIV/0!</v>
      </c>
      <c r="FD44">
        <f>VLOOKUP($AR44,[5]Data!$A$11:$AF$370,FD$6,0)</f>
        <v>147.36000000000001</v>
      </c>
      <c r="FE44">
        <f>VLOOKUP($AR44,[5]Data2!$A$11:$AF$370,FE$6,0)</f>
        <v>128.61500000000001</v>
      </c>
      <c r="FF44">
        <f>VLOOKUP($AR44,[5]Data4!$A$11:$AF$370,FF$6,0)</f>
        <v>300.48899999999998</v>
      </c>
      <c r="FI44" t="e">
        <f t="shared" si="107"/>
        <v>#DIV/0!</v>
      </c>
      <c r="FJ44" t="e">
        <f t="shared" si="108"/>
        <v>#DIV/0!</v>
      </c>
      <c r="FK44">
        <f>VLOOKUP($AR44,[7]Data!$A$11:$J$328,FK$6,0)</f>
        <v>32.5</v>
      </c>
      <c r="FL44">
        <f>VLOOKUP($AR44,[7]Data2!$A$11:$J$328,FL$6,0)</f>
        <v>20.6</v>
      </c>
      <c r="FM44">
        <f>VLOOKUP($AR44,[7]Data3!$A$11:$J$328,FM$6,0)</f>
        <v>24.1</v>
      </c>
      <c r="FN44">
        <f>VLOOKUP($AR44,[7]Data4!$A$11:$J$328,FN$6,0)</f>
        <v>12.2</v>
      </c>
      <c r="FO44" s="60">
        <f>VLOOKUP($AR44,[7]Data5!$A$11:$J$328,FO$6,0)</f>
        <v>3</v>
      </c>
    </row>
    <row r="45" spans="1:171">
      <c r="A45">
        <f t="shared" si="109"/>
        <v>12</v>
      </c>
      <c r="B45">
        <v>3</v>
      </c>
      <c r="C45">
        <v>1444.79728010792</v>
      </c>
      <c r="D45">
        <v>0.89207697745352998</v>
      </c>
      <c r="E45">
        <v>0.895753141041295</v>
      </c>
      <c r="F45">
        <v>0.897278553619693</v>
      </c>
      <c r="G45" s="1">
        <v>3.8543863133441002E-5</v>
      </c>
      <c r="H45" s="1">
        <v>4.3939887267503E-5</v>
      </c>
      <c r="I45">
        <v>0.80335947378043904</v>
      </c>
      <c r="J45">
        <v>0.80776991640120399</v>
      </c>
      <c r="K45">
        <v>0.80630246002755002</v>
      </c>
      <c r="L45" s="1">
        <v>8.1533500212406998E-5</v>
      </c>
      <c r="M45">
        <v>1.1080373250112799E-4</v>
      </c>
      <c r="N45">
        <v>0.21629250017548099</v>
      </c>
      <c r="O45">
        <v>0.21659042546167701</v>
      </c>
      <c r="P45" s="1">
        <v>0.21649172012191401</v>
      </c>
      <c r="Q45" s="1">
        <v>4.7046793260762498E-7</v>
      </c>
      <c r="R45" s="1">
        <v>6.4390155469244701E-7</v>
      </c>
      <c r="S45">
        <v>8.8717503673091003E-2</v>
      </c>
      <c r="T45">
        <v>8.7983224640090604E-2</v>
      </c>
      <c r="U45">
        <v>9.0976093592142704E-2</v>
      </c>
      <c r="V45" s="1">
        <v>1.7478975717731899E-5</v>
      </c>
      <c r="W45" s="1">
        <v>2.6472881252209999E-5</v>
      </c>
      <c r="X45">
        <v>9.8076495893795607E-2</v>
      </c>
      <c r="Y45">
        <v>9.6834169794327504E-2</v>
      </c>
      <c r="Z45" s="1">
        <v>9.7245763658379197E-2</v>
      </c>
      <c r="AA45" s="1">
        <v>8.1806255639344592E-6</v>
      </c>
      <c r="AB45" s="1">
        <v>1.11963369953364E-5</v>
      </c>
      <c r="AC45">
        <v>0.21671488729791299</v>
      </c>
      <c r="AD45">
        <v>0.20505419861996901</v>
      </c>
      <c r="AE45" s="1">
        <v>0.205777617800391</v>
      </c>
      <c r="AF45" s="1">
        <v>5.8969971362731797E-5</v>
      </c>
      <c r="AG45" s="1">
        <v>9.23046166832566E-5</v>
      </c>
      <c r="AH45">
        <v>0.405632822813143</v>
      </c>
      <c r="AI45">
        <v>0.24772871530277499</v>
      </c>
      <c r="AJ45">
        <v>0.29926344521189102</v>
      </c>
      <c r="AK45">
        <v>4.2092673148963599E-3</v>
      </c>
      <c r="AL45">
        <v>1.25126862150182E-2</v>
      </c>
      <c r="AM45">
        <v>0.96515452255273504</v>
      </c>
      <c r="AN45">
        <v>355.96718675499199</v>
      </c>
      <c r="AO45">
        <v>-9.9413580858548798</v>
      </c>
      <c r="AP45">
        <v>0.99293168617830996</v>
      </c>
      <c r="AQ45">
        <v>49</v>
      </c>
      <c r="AR45" t="s">
        <v>604</v>
      </c>
      <c r="AS45" s="70">
        <v>1</v>
      </c>
      <c r="AT45">
        <f t="shared" si="41"/>
        <v>1444.79728010792</v>
      </c>
      <c r="AU45">
        <f>VLOOKUP(AR45,[1]Data!$A$12:$J$329,10,0)</f>
        <v>1464.7</v>
      </c>
      <c r="AV45">
        <f t="shared" si="42"/>
        <v>1.0137754411404993</v>
      </c>
      <c r="AW45">
        <v>1</v>
      </c>
      <c r="AX45">
        <f>AY45</f>
        <v>0.96515452255273504</v>
      </c>
      <c r="AY45">
        <f t="shared" si="43"/>
        <v>0.96515452255273504</v>
      </c>
      <c r="AZ45">
        <v>5</v>
      </c>
      <c r="BA45">
        <v>0.92</v>
      </c>
      <c r="BB45">
        <v>1.04</v>
      </c>
      <c r="BC45">
        <v>2</v>
      </c>
      <c r="BD45">
        <v>2221</v>
      </c>
      <c r="BE45">
        <v>2</v>
      </c>
      <c r="BF45" s="61">
        <f t="shared" si="116"/>
        <v>0.13043478260869565</v>
      </c>
      <c r="BG45" s="62">
        <f t="shared" si="44"/>
        <v>0.89207697745352998</v>
      </c>
      <c r="BH45" s="62">
        <f t="shared" si="45"/>
        <v>0.405632822813143</v>
      </c>
      <c r="BI45">
        <f t="shared" si="110"/>
        <v>0.99293168617831018</v>
      </c>
      <c r="BJ45">
        <f t="shared" si="111"/>
        <v>0</v>
      </c>
      <c r="BK45">
        <f t="shared" si="112"/>
        <v>0</v>
      </c>
      <c r="BL45">
        <f t="shared" si="46"/>
        <v>24100</v>
      </c>
      <c r="BM45">
        <f t="shared" si="47"/>
        <v>86001.84</v>
      </c>
      <c r="BN45" t="str">
        <f t="shared" si="48"/>
        <v/>
      </c>
      <c r="BO45" t="str">
        <f t="shared" si="49"/>
        <v/>
      </c>
      <c r="BP45" t="str">
        <f t="shared" si="50"/>
        <v/>
      </c>
      <c r="BQ45" t="str">
        <f t="shared" si="51"/>
        <v/>
      </c>
      <c r="BR45">
        <f t="shared" si="52"/>
        <v>254.62</v>
      </c>
      <c r="BS45">
        <f t="shared" si="53"/>
        <v>73.111999999999995</v>
      </c>
      <c r="BT45">
        <f t="shared" si="54"/>
        <v>163.22800000000001</v>
      </c>
      <c r="BU45">
        <f t="shared" si="55"/>
        <v>747.30600000000004</v>
      </c>
      <c r="BV45">
        <f t="shared" si="56"/>
        <v>214.6</v>
      </c>
      <c r="BW45">
        <f t="shared" si="57"/>
        <v>0.34071718947793805</v>
      </c>
      <c r="BX45">
        <f t="shared" si="58"/>
        <v>0.34068965517241379</v>
      </c>
      <c r="BY45">
        <f t="shared" si="59"/>
        <v>35.200000000000003</v>
      </c>
      <c r="BZ45">
        <f t="shared" si="60"/>
        <v>25</v>
      </c>
      <c r="CA45">
        <f t="shared" si="61"/>
        <v>25.8</v>
      </c>
      <c r="CB45">
        <f t="shared" si="62"/>
        <v>15.6</v>
      </c>
      <c r="CC45">
        <f t="shared" si="63"/>
        <v>3.5</v>
      </c>
      <c r="CD45">
        <f t="shared" si="64"/>
        <v>1.0758928571428572</v>
      </c>
      <c r="CE45">
        <f t="shared" si="65"/>
        <v>1.0916865027784095</v>
      </c>
      <c r="CF45" t="str">
        <f t="shared" si="66"/>
        <v/>
      </c>
      <c r="CG45" t="str">
        <f t="shared" si="67"/>
        <v/>
      </c>
      <c r="CH45" t="str">
        <f t="shared" si="68"/>
        <v/>
      </c>
      <c r="CI45" t="str">
        <f t="shared" si="69"/>
        <v/>
      </c>
      <c r="CJ45">
        <f t="shared" si="70"/>
        <v>1.1023942503355415</v>
      </c>
      <c r="CK45">
        <f t="shared" si="71"/>
        <v>1.0811226451364857</v>
      </c>
      <c r="CL45">
        <f t="shared" si="72"/>
        <v>1.0885422571373315</v>
      </c>
      <c r="CM45" t="str">
        <f t="shared" si="73"/>
        <v/>
      </c>
      <c r="CN45" t="str">
        <f t="shared" si="74"/>
        <v/>
      </c>
      <c r="CQ45">
        <f t="shared" si="77"/>
        <v>1.0570570570570572</v>
      </c>
      <c r="CR45">
        <f t="shared" si="78"/>
        <v>1.0548523206751055</v>
      </c>
      <c r="CS45">
        <f t="shared" si="79"/>
        <v>1.0117647058823529</v>
      </c>
      <c r="CT45">
        <f t="shared" si="80"/>
        <v>0.97499999999999998</v>
      </c>
      <c r="CU45">
        <f t="shared" si="81"/>
        <v>0.81395348837209303</v>
      </c>
      <c r="CV45" s="67">
        <f>IF(ISERROR(VLOOKUP($AR45,[2]Data3!$A$10:$N$315,CV$6,0)),"",VLOOKUP($AR45,[2]Data3!$A$10:$N$315,CV$6,0))</f>
        <v>24100</v>
      </c>
      <c r="CW45" s="67">
        <f>VLOOKUP($AR45,[3]Data!$A$11:$I$311,CW$6,0)</f>
        <v>86001.84</v>
      </c>
      <c r="CX45" s="67">
        <f>VLOOKUP($AR45,[4]Data!$A$12:$I$285,CX$6,0)</f>
        <v>0</v>
      </c>
      <c r="CY45" s="67">
        <f>VLOOKUP($AR45,[4]Data16!$A$12:$I$285,CY$6,0)</f>
        <v>0</v>
      </c>
      <c r="CZ45" s="67" t="str">
        <f t="shared" si="114"/>
        <v/>
      </c>
      <c r="DA45" s="67" t="str">
        <f t="shared" si="115"/>
        <v/>
      </c>
      <c r="DB45" s="67">
        <f>VLOOKUP($AR45,[5]Data!$A$11:$AF$370,DB$6,0)</f>
        <v>254.62</v>
      </c>
      <c r="DC45" s="67">
        <f>VLOOKUP($AR45,[5]Data2!$A$11:$AF$370,DC$6,0)</f>
        <v>73.111999999999995</v>
      </c>
      <c r="DD45" s="67">
        <f>VLOOKUP($AR45,[5]Data4!$A$11:$AF$370,DD$6,0)</f>
        <v>163.22800000000001</v>
      </c>
      <c r="DE45" s="67">
        <f>VLOOKUP($AR45,[6]Data5!$A$11:$AB$303,DE$6,0)</f>
        <v>747.30600000000004</v>
      </c>
      <c r="DF45" s="67">
        <f>VLOOKUP($AR45,[6]Data6!$A$11:$AB$303,DF$6,0)</f>
        <v>214.6</v>
      </c>
      <c r="DG45" s="67">
        <f t="shared" si="82"/>
        <v>0.34071718947793805</v>
      </c>
      <c r="DH45" s="67">
        <f t="shared" si="83"/>
        <v>0.34068965517241379</v>
      </c>
      <c r="DI45" s="67">
        <f>VLOOKUP($AR45,[7]Data!$A$11:$J$328,DI$6,0)</f>
        <v>35.200000000000003</v>
      </c>
      <c r="DJ45" s="67">
        <f>VLOOKUP($AR45,[7]Data2!$A$11:$J$328,DJ$6,0)</f>
        <v>25</v>
      </c>
      <c r="DK45" s="67">
        <f>VLOOKUP($AR45,[7]Data3!$A$11:$J$328,DK$6,0)</f>
        <v>25.8</v>
      </c>
      <c r="DL45" s="67">
        <f>VLOOKUP($AR45,[7]Data4!$A$11:$J$328,DL$6,0)</f>
        <v>15.6</v>
      </c>
      <c r="DM45" s="67">
        <f>VLOOKUP($AR45,[7]Data5!$A$11:$J$328,DM$6,0)</f>
        <v>3.5</v>
      </c>
      <c r="DN45" s="67">
        <f t="shared" si="84"/>
        <v>1.0758928571428572</v>
      </c>
      <c r="DO45" s="67">
        <f t="shared" si="85"/>
        <v>1.0916865027784095</v>
      </c>
      <c r="DP45" s="67" t="str">
        <f t="shared" si="39"/>
        <v/>
      </c>
      <c r="DQ45" s="67" t="str">
        <f t="shared" si="86"/>
        <v/>
      </c>
      <c r="DR45" s="67" t="str">
        <f t="shared" si="87"/>
        <v/>
      </c>
      <c r="DS45" s="67" t="str">
        <f t="shared" si="88"/>
        <v/>
      </c>
      <c r="DT45" s="67">
        <f t="shared" si="89"/>
        <v>1.1023942503355415</v>
      </c>
      <c r="DU45" s="67">
        <f t="shared" si="90"/>
        <v>1.0811226451364857</v>
      </c>
      <c r="DV45" s="67">
        <f t="shared" si="91"/>
        <v>1.0885422571373315</v>
      </c>
      <c r="DW45" s="67" t="str">
        <f t="shared" si="92"/>
        <v/>
      </c>
      <c r="DX45" s="67" t="str">
        <f t="shared" si="93"/>
        <v/>
      </c>
      <c r="DY45" s="67" t="e">
        <f t="shared" si="94"/>
        <v>#DIV/0!</v>
      </c>
      <c r="DZ45" s="67" t="e">
        <f t="shared" si="95"/>
        <v>#DIV/0!</v>
      </c>
      <c r="EA45" s="67">
        <f t="shared" si="96"/>
        <v>1.0570570570570572</v>
      </c>
      <c r="EB45" s="67">
        <f t="shared" si="97"/>
        <v>1.0548523206751055</v>
      </c>
      <c r="EC45" s="67">
        <f t="shared" si="98"/>
        <v>1.0117647058823529</v>
      </c>
      <c r="ED45" s="67">
        <f t="shared" si="99"/>
        <v>0.97499999999999998</v>
      </c>
      <c r="EE45" s="67">
        <f t="shared" si="100"/>
        <v>0.81395348837209303</v>
      </c>
      <c r="EF45" s="67">
        <f>VLOOKUP($AR45,[2]Data3!$A$10:$N$315,EF$6,0)</f>
        <v>22900</v>
      </c>
      <c r="EG45">
        <f>VLOOKUP($AR45,[3]Data!$A$11:$I$311,EG$6,0)</f>
        <v>81703.41</v>
      </c>
      <c r="EH45">
        <f>VLOOKUP($AR45,[4]Data!$A$12:$I$285,EH$6,0)</f>
        <v>0</v>
      </c>
      <c r="EI45">
        <f>VLOOKUP($AR45,[4]Data16!$A$12:$I$285,EI$6,0)</f>
        <v>0</v>
      </c>
      <c r="EJ45" t="b">
        <f t="shared" si="101"/>
        <v>0</v>
      </c>
      <c r="EK45" t="b">
        <f t="shared" si="102"/>
        <v>0</v>
      </c>
      <c r="EL45">
        <f>VLOOKUP($AR45,[5]Data!$A$11:$AF$370,EL$6,0)</f>
        <v>245.76</v>
      </c>
      <c r="EM45">
        <f>VLOOKUP($AR45,[5]Data2!$A$11:$AF$370,EM$6,0)</f>
        <v>71.225999999999999</v>
      </c>
      <c r="EN45">
        <f>VLOOKUP($AR45,[5]Data4!$A$11:$AF$370,EN$6,0)</f>
        <v>158.65700000000001</v>
      </c>
      <c r="EO45">
        <f>VLOOKUP($AR45,[6]Data5!$A$11:$AB$303,EO$6,0)</f>
        <v>743.40599999999995</v>
      </c>
      <c r="EP45">
        <f>VLOOKUP($AR45,[6]Data6!$A$11:$AB$303,EP$6,0)</f>
        <v>215.5</v>
      </c>
      <c r="EQ45">
        <f t="shared" si="103"/>
        <v>0.33058651665442573</v>
      </c>
      <c r="ER45">
        <f t="shared" si="104"/>
        <v>0.33051508120649653</v>
      </c>
      <c r="ES45">
        <f>VLOOKUP($AR45,[7]Data!$A$11:$J$328,ES$6,0)</f>
        <v>33.9</v>
      </c>
      <c r="ET45">
        <f>VLOOKUP($AR45,[7]Data2!$A$11:$J$328,ET$6,0)</f>
        <v>24.3</v>
      </c>
      <c r="EU45">
        <f>VLOOKUP($AR45,[7]Data3!$A$11:$J$328,EU$6,0)</f>
        <v>25.1</v>
      </c>
      <c r="EV45">
        <f>VLOOKUP($AR45,[7]Data4!$A$11:$J$328,EV$6,0)</f>
        <v>15.5</v>
      </c>
      <c r="EW45" s="60">
        <f>VLOOKUP($AR45,[7]Data5!$A$11:$J$328,EW$6,0)</f>
        <v>4.0999999999999996</v>
      </c>
      <c r="EX45" s="67">
        <f>VLOOKUP($AR45,[2]Data3!$A$10:$N$315,EX$6,0)</f>
        <v>22400</v>
      </c>
      <c r="EY45">
        <f>VLOOKUP($AR45,[3]Data!$A$11:$I$311,EY$6,0)</f>
        <v>78778.880000000005</v>
      </c>
      <c r="FB45" t="e">
        <f t="shared" si="105"/>
        <v>#DIV/0!</v>
      </c>
      <c r="FC45" t="e">
        <f t="shared" si="106"/>
        <v>#DIV/0!</v>
      </c>
      <c r="FD45">
        <f>VLOOKUP($AR45,[5]Data!$A$11:$AF$370,FD$6,0)</f>
        <v>230.97</v>
      </c>
      <c r="FE45">
        <f>VLOOKUP($AR45,[5]Data2!$A$11:$AF$370,FE$6,0)</f>
        <v>67.626000000000005</v>
      </c>
      <c r="FF45">
        <f>VLOOKUP($AR45,[5]Data4!$A$11:$AF$370,FF$6,0)</f>
        <v>149.95099999999999</v>
      </c>
      <c r="FI45" t="e">
        <f t="shared" si="107"/>
        <v>#DIV/0!</v>
      </c>
      <c r="FJ45" t="e">
        <f t="shared" si="108"/>
        <v>#DIV/0!</v>
      </c>
      <c r="FK45">
        <f>VLOOKUP($AR45,[7]Data!$A$11:$J$328,FK$6,0)</f>
        <v>33.299999999999997</v>
      </c>
      <c r="FL45">
        <f>VLOOKUP($AR45,[7]Data2!$A$11:$J$328,FL$6,0)</f>
        <v>23.7</v>
      </c>
      <c r="FM45">
        <f>VLOOKUP($AR45,[7]Data3!$A$11:$J$328,FM$6,0)</f>
        <v>25.5</v>
      </c>
      <c r="FN45">
        <f>VLOOKUP($AR45,[7]Data4!$A$11:$J$328,FN$6,0)</f>
        <v>16</v>
      </c>
      <c r="FO45" s="60">
        <f>VLOOKUP($AR45,[7]Data5!$A$11:$J$328,FO$6,0)</f>
        <v>4.3</v>
      </c>
    </row>
    <row r="46" spans="1:171" ht="15" customHeight="1">
      <c r="A46">
        <f t="shared" si="109"/>
        <v>13</v>
      </c>
      <c r="B46">
        <v>3</v>
      </c>
      <c r="C46">
        <v>1231.1040183543801</v>
      </c>
      <c r="D46">
        <v>0.90409955526142505</v>
      </c>
      <c r="E46">
        <v>0.89437807432403305</v>
      </c>
      <c r="F46">
        <v>0.89536248339299396</v>
      </c>
      <c r="G46" s="1">
        <v>2.6887696580415201E-5</v>
      </c>
      <c r="H46" s="1">
        <v>6.4195653584321204E-5</v>
      </c>
      <c r="I46">
        <v>0.83523006982771597</v>
      </c>
      <c r="J46">
        <v>0.82416124801871005</v>
      </c>
      <c r="K46">
        <v>0.82544938957720204</v>
      </c>
      <c r="L46" s="1">
        <v>3.9879653216194801E-5</v>
      </c>
      <c r="M46" s="1">
        <v>6.2245020120122797E-5</v>
      </c>
      <c r="N46">
        <v>0.21836231259842601</v>
      </c>
      <c r="O46">
        <v>0.21766496191562801</v>
      </c>
      <c r="P46" s="1">
        <v>0.217747268364612</v>
      </c>
      <c r="Q46" s="1">
        <v>1.9731496760333101E-7</v>
      </c>
      <c r="R46" s="1">
        <v>3.0398304821323E-7</v>
      </c>
      <c r="S46">
        <v>6.8869485433709299E-2</v>
      </c>
      <c r="T46">
        <v>7.0216826305322999E-2</v>
      </c>
      <c r="U46">
        <v>6.9913093815792304E-2</v>
      </c>
      <c r="V46" s="1">
        <v>2.1197443991819601E-5</v>
      </c>
      <c r="W46" s="1">
        <v>3.1209492141807998E-5</v>
      </c>
      <c r="X46">
        <v>8.9445533323063195E-2</v>
      </c>
      <c r="Y46">
        <v>9.2353433370036001E-2</v>
      </c>
      <c r="Z46" s="1">
        <v>9.2010221650635798E-2</v>
      </c>
      <c r="AA46" s="1">
        <v>3.4309668231285401E-6</v>
      </c>
      <c r="AB46" s="1">
        <v>5.2857406910448499E-6</v>
      </c>
      <c r="AC46">
        <v>0.22407397774844501</v>
      </c>
      <c r="AD46">
        <v>0.23476338486250101</v>
      </c>
      <c r="AE46" s="1">
        <v>0.248678389111369</v>
      </c>
      <c r="AF46" s="1">
        <v>6.5471359516435404E-5</v>
      </c>
      <c r="AG46">
        <v>1.0080474745955101E-4</v>
      </c>
      <c r="AH46">
        <v>0.302905807286736</v>
      </c>
      <c r="AI46">
        <v>0.454254471794104</v>
      </c>
      <c r="AJ46">
        <v>0.54850154996973799</v>
      </c>
      <c r="AK46">
        <v>2.0316756738034099E-3</v>
      </c>
      <c r="AL46">
        <v>7.0192337308599096E-3</v>
      </c>
      <c r="AM46">
        <v>0.95536380251998898</v>
      </c>
      <c r="AN46">
        <v>463.32758579781898</v>
      </c>
      <c r="AO46">
        <v>-8.8385401495102194</v>
      </c>
      <c r="AP46">
        <v>0.992418375612518</v>
      </c>
      <c r="AQ46">
        <v>45</v>
      </c>
      <c r="AR46" t="s">
        <v>605</v>
      </c>
      <c r="AS46" s="70">
        <v>1</v>
      </c>
      <c r="AT46">
        <f t="shared" si="41"/>
        <v>1231.1040183543801</v>
      </c>
      <c r="AU46">
        <f>VLOOKUP(AR46,[1]Data!$A$12:$J$329,10,0)</f>
        <v>1249.5999999999999</v>
      </c>
      <c r="AV46">
        <f t="shared" si="42"/>
        <v>1.0150238983626612</v>
      </c>
      <c r="AW46">
        <v>5</v>
      </c>
      <c r="AX46">
        <f>AY46</f>
        <v>0.95536380251998898</v>
      </c>
      <c r="AY46">
        <f t="shared" si="43"/>
        <v>0.95536380251998898</v>
      </c>
      <c r="AZ46">
        <v>6</v>
      </c>
      <c r="BA46">
        <v>0.94</v>
      </c>
      <c r="BB46">
        <v>1</v>
      </c>
      <c r="BC46">
        <v>1</v>
      </c>
      <c r="BD46">
        <v>2221</v>
      </c>
      <c r="BE46">
        <v>1</v>
      </c>
      <c r="BF46" s="61">
        <f t="shared" si="116"/>
        <v>6.3829787234042618E-2</v>
      </c>
      <c r="BG46" s="62">
        <f t="shared" si="44"/>
        <v>0.90409955526142505</v>
      </c>
      <c r="BH46" s="62">
        <f t="shared" si="45"/>
        <v>0.302905807286736</v>
      </c>
      <c r="BI46">
        <f t="shared" si="110"/>
        <v>0.99241837561251756</v>
      </c>
      <c r="BJ46">
        <f t="shared" si="111"/>
        <v>0</v>
      </c>
      <c r="BK46">
        <f t="shared" si="112"/>
        <v>0</v>
      </c>
      <c r="BL46">
        <f t="shared" si="46"/>
        <v>23400</v>
      </c>
      <c r="BM46">
        <f t="shared" si="47"/>
        <v>75172.929999999993</v>
      </c>
      <c r="BN46" t="str">
        <f t="shared" si="48"/>
        <v/>
      </c>
      <c r="BO46" t="str">
        <f t="shared" si="49"/>
        <v/>
      </c>
      <c r="BP46" t="str">
        <f t="shared" si="50"/>
        <v/>
      </c>
      <c r="BQ46" t="str">
        <f t="shared" si="51"/>
        <v/>
      </c>
      <c r="BR46">
        <f t="shared" si="52"/>
        <v>398.34</v>
      </c>
      <c r="BS46">
        <f t="shared" si="53"/>
        <v>127.661</v>
      </c>
      <c r="BT46">
        <f t="shared" si="54"/>
        <v>296.93599999999998</v>
      </c>
      <c r="BU46">
        <f t="shared" si="55"/>
        <v>1154.691</v>
      </c>
      <c r="BV46">
        <f t="shared" si="56"/>
        <v>370.1</v>
      </c>
      <c r="BW46">
        <f t="shared" si="57"/>
        <v>0.34497540900552615</v>
      </c>
      <c r="BX46">
        <f t="shared" si="58"/>
        <v>0.34493650364766276</v>
      </c>
      <c r="BY46">
        <f t="shared" si="59"/>
        <v>41.3</v>
      </c>
      <c r="BZ46">
        <f t="shared" si="60"/>
        <v>32.700000000000003</v>
      </c>
      <c r="CA46">
        <f t="shared" si="61"/>
        <v>27.7</v>
      </c>
      <c r="CB46">
        <f t="shared" si="62"/>
        <v>19.100000000000001</v>
      </c>
      <c r="CC46">
        <f t="shared" si="63"/>
        <v>4.4000000000000004</v>
      </c>
      <c r="CD46">
        <f t="shared" si="64"/>
        <v>1.0684931506849316</v>
      </c>
      <c r="CE46">
        <f t="shared" si="65"/>
        <v>1.0813157446928483</v>
      </c>
      <c r="CF46" t="str">
        <f t="shared" si="66"/>
        <v/>
      </c>
      <c r="CG46" t="str">
        <f t="shared" si="67"/>
        <v/>
      </c>
      <c r="CH46" t="str">
        <f t="shared" si="68"/>
        <v/>
      </c>
      <c r="CI46" t="str">
        <f t="shared" si="69"/>
        <v/>
      </c>
      <c r="CJ46">
        <f t="shared" si="70"/>
        <v>0.98477132262051914</v>
      </c>
      <c r="CK46">
        <f t="shared" si="71"/>
        <v>0.96781799160007886</v>
      </c>
      <c r="CL46">
        <f t="shared" si="72"/>
        <v>0.95012223061268886</v>
      </c>
      <c r="CM46" t="str">
        <f t="shared" si="73"/>
        <v/>
      </c>
      <c r="CN46" t="str">
        <f t="shared" si="74"/>
        <v/>
      </c>
      <c r="CQ46">
        <f t="shared" si="77"/>
        <v>1.0616966580976863</v>
      </c>
      <c r="CR46">
        <f t="shared" si="78"/>
        <v>1.1010101010101012</v>
      </c>
      <c r="CS46">
        <f t="shared" si="79"/>
        <v>1.0452830188679245</v>
      </c>
      <c r="CT46">
        <f t="shared" si="80"/>
        <v>1.1040462427745665</v>
      </c>
      <c r="CU46">
        <f t="shared" si="81"/>
        <v>1.375</v>
      </c>
      <c r="CV46" s="67">
        <f>IF(ISERROR(VLOOKUP($AR46,[2]Data3!$A$10:$N$315,CV$6,0)),"",VLOOKUP($AR46,[2]Data3!$A$10:$N$315,CV$6,0))</f>
        <v>23400</v>
      </c>
      <c r="CW46" s="67">
        <f>VLOOKUP($AR46,[3]Data!$A$11:$I$311,CW$6,0)</f>
        <v>75172.929999999993</v>
      </c>
      <c r="CX46" s="67">
        <f>VLOOKUP($AR46,[4]Data!$A$12:$I$285,CX$6,0)</f>
        <v>0</v>
      </c>
      <c r="CY46" s="67">
        <f>VLOOKUP($AR46,[4]Data16!$A$12:$I$285,CY$6,0)</f>
        <v>0</v>
      </c>
      <c r="CZ46" s="67" t="str">
        <f t="shared" si="114"/>
        <v/>
      </c>
      <c r="DA46" s="67" t="str">
        <f t="shared" si="115"/>
        <v/>
      </c>
      <c r="DB46" s="67">
        <f>VLOOKUP($AR46,[5]Data!$A$11:$AF$370,DB$6,0)</f>
        <v>398.34</v>
      </c>
      <c r="DC46" s="67">
        <f>VLOOKUP($AR46,[5]Data2!$A$11:$AF$370,DC$6,0)</f>
        <v>127.661</v>
      </c>
      <c r="DD46" s="67">
        <f>VLOOKUP($AR46,[5]Data4!$A$11:$AF$370,DD$6,0)</f>
        <v>296.93599999999998</v>
      </c>
      <c r="DE46" s="67">
        <f>VLOOKUP($AR46,[6]Data5!$A$11:$AB$303,DE$6,0)</f>
        <v>1154.691</v>
      </c>
      <c r="DF46" s="67">
        <f>VLOOKUP($AR46,[6]Data6!$A$11:$AB$303,DF$6,0)</f>
        <v>370.1</v>
      </c>
      <c r="DG46" s="67">
        <f t="shared" si="82"/>
        <v>0.34497540900552615</v>
      </c>
      <c r="DH46" s="67">
        <f t="shared" si="83"/>
        <v>0.34493650364766276</v>
      </c>
      <c r="DI46" s="67">
        <f>VLOOKUP($AR46,[7]Data!$A$11:$J$328,DI$6,0)</f>
        <v>41.3</v>
      </c>
      <c r="DJ46" s="67">
        <f>VLOOKUP($AR46,[7]Data2!$A$11:$J$328,DJ$6,0)</f>
        <v>32.700000000000003</v>
      </c>
      <c r="DK46" s="67">
        <f>VLOOKUP($AR46,[7]Data3!$A$11:$J$328,DK$6,0)</f>
        <v>27.7</v>
      </c>
      <c r="DL46" s="67">
        <f>VLOOKUP($AR46,[7]Data4!$A$11:$J$328,DL$6,0)</f>
        <v>19.100000000000001</v>
      </c>
      <c r="DM46" s="67">
        <f>VLOOKUP($AR46,[7]Data5!$A$11:$J$328,DM$6,0)</f>
        <v>4.4000000000000004</v>
      </c>
      <c r="DN46" s="67">
        <f t="shared" si="84"/>
        <v>1.0684931506849316</v>
      </c>
      <c r="DO46" s="67">
        <f t="shared" si="85"/>
        <v>1.0813157446928483</v>
      </c>
      <c r="DP46" s="67" t="str">
        <f t="shared" si="39"/>
        <v/>
      </c>
      <c r="DQ46" s="67" t="str">
        <f t="shared" si="86"/>
        <v/>
      </c>
      <c r="DR46" s="67" t="str">
        <f t="shared" si="87"/>
        <v/>
      </c>
      <c r="DS46" s="67" t="str">
        <f t="shared" si="88"/>
        <v/>
      </c>
      <c r="DT46" s="67">
        <f t="shared" si="89"/>
        <v>0.98477132262051914</v>
      </c>
      <c r="DU46" s="67">
        <f t="shared" si="90"/>
        <v>0.96781799160007886</v>
      </c>
      <c r="DV46" s="67">
        <f t="shared" si="91"/>
        <v>0.95012223061268886</v>
      </c>
      <c r="DW46" s="67" t="str">
        <f t="shared" si="92"/>
        <v/>
      </c>
      <c r="DX46" s="67" t="str">
        <f t="shared" si="93"/>
        <v/>
      </c>
      <c r="DY46" s="67" t="e">
        <f t="shared" si="94"/>
        <v>#DIV/0!</v>
      </c>
      <c r="DZ46" s="67" t="e">
        <f t="shared" si="95"/>
        <v>#DIV/0!</v>
      </c>
      <c r="EA46" s="67">
        <f t="shared" si="96"/>
        <v>1.0616966580976863</v>
      </c>
      <c r="EB46" s="67">
        <f t="shared" si="97"/>
        <v>1.1010101010101012</v>
      </c>
      <c r="EC46" s="67">
        <f t="shared" si="98"/>
        <v>1.0452830188679245</v>
      </c>
      <c r="ED46" s="67">
        <f t="shared" si="99"/>
        <v>1.1040462427745665</v>
      </c>
      <c r="EE46" s="67">
        <f t="shared" si="100"/>
        <v>1.375</v>
      </c>
      <c r="EF46" s="67">
        <f>VLOOKUP($AR46,[2]Data3!$A$10:$N$315,EF$6,0)</f>
        <v>22600</v>
      </c>
      <c r="EG46">
        <f>VLOOKUP($AR46,[3]Data!$A$11:$I$311,EG$6,0)</f>
        <v>72425.13</v>
      </c>
      <c r="EH46">
        <f>VLOOKUP($AR46,[4]Data!$A$12:$I$285,EH$6,0)</f>
        <v>0</v>
      </c>
      <c r="EI46">
        <f>VLOOKUP($AR46,[4]Data16!$A$12:$I$285,EI$6,0)</f>
        <v>0</v>
      </c>
      <c r="EJ46" t="b">
        <f t="shared" si="101"/>
        <v>0</v>
      </c>
      <c r="EK46" t="b">
        <f t="shared" si="102"/>
        <v>0</v>
      </c>
      <c r="EL46">
        <f>VLOOKUP($AR46,[5]Data!$A$11:$AF$370,EL$6,0)</f>
        <v>418.71</v>
      </c>
      <c r="EM46">
        <f>VLOOKUP($AR46,[5]Data2!$A$11:$AF$370,EM$6,0)</f>
        <v>135.30600000000001</v>
      </c>
      <c r="EN46">
        <f>VLOOKUP($AR46,[5]Data4!$A$11:$AF$370,EN$6,0)</f>
        <v>311.262</v>
      </c>
      <c r="EO46">
        <f>VLOOKUP($AR46,[6]Data5!$A$11:$AB$303,EO$6,0)</f>
        <v>1069.866</v>
      </c>
      <c r="EP46">
        <f>VLOOKUP($AR46,[6]Data6!$A$11:$AB$303,EP$6,0)</f>
        <v>345.7</v>
      </c>
      <c r="EQ46">
        <f t="shared" si="103"/>
        <v>0.39136676929634179</v>
      </c>
      <c r="ER46">
        <f t="shared" si="104"/>
        <v>0.39139716517211459</v>
      </c>
      <c r="ES46">
        <f>VLOOKUP($AR46,[7]Data!$A$11:$J$328,ES$6,0)</f>
        <v>38.700000000000003</v>
      </c>
      <c r="ET46">
        <f>VLOOKUP($AR46,[7]Data2!$A$11:$J$328,ET$6,0)</f>
        <v>29.6</v>
      </c>
      <c r="EU46">
        <f>VLOOKUP($AR46,[7]Data3!$A$11:$J$328,EU$6,0)</f>
        <v>26.2</v>
      </c>
      <c r="EV46">
        <f>VLOOKUP($AR46,[7]Data4!$A$11:$J$328,EV$6,0)</f>
        <v>17.100000000000001</v>
      </c>
      <c r="EW46" s="60">
        <f>VLOOKUP($AR46,[7]Data5!$A$11:$J$328,EW$6,0)</f>
        <v>3.5</v>
      </c>
      <c r="EX46" s="67">
        <f>VLOOKUP($AR46,[2]Data3!$A$10:$N$315,EX$6,0)</f>
        <v>21900</v>
      </c>
      <c r="EY46">
        <f>VLOOKUP($AR46,[3]Data!$A$11:$I$311,EY$6,0)</f>
        <v>69519.87</v>
      </c>
      <c r="FB46" t="e">
        <f t="shared" si="105"/>
        <v>#DIV/0!</v>
      </c>
      <c r="FC46" t="e">
        <f t="shared" si="106"/>
        <v>#DIV/0!</v>
      </c>
      <c r="FD46">
        <f>VLOOKUP($AR46,[5]Data!$A$11:$AF$370,FD$6,0)</f>
        <v>404.5</v>
      </c>
      <c r="FE46">
        <f>VLOOKUP($AR46,[5]Data2!$A$11:$AF$370,FE$6,0)</f>
        <v>131.90600000000001</v>
      </c>
      <c r="FF46">
        <f>VLOOKUP($AR46,[5]Data4!$A$11:$AF$370,FF$6,0)</f>
        <v>312.524</v>
      </c>
      <c r="FI46" t="e">
        <f t="shared" si="107"/>
        <v>#DIV/0!</v>
      </c>
      <c r="FJ46" t="e">
        <f t="shared" si="108"/>
        <v>#DIV/0!</v>
      </c>
      <c r="FK46">
        <f>VLOOKUP($AR46,[7]Data!$A$11:$J$328,FK$6,0)</f>
        <v>38.9</v>
      </c>
      <c r="FL46">
        <f>VLOOKUP($AR46,[7]Data2!$A$11:$J$328,FL$6,0)</f>
        <v>29.7</v>
      </c>
      <c r="FM46">
        <f>VLOOKUP($AR46,[7]Data3!$A$11:$J$328,FM$6,0)</f>
        <v>26.5</v>
      </c>
      <c r="FN46">
        <f>VLOOKUP($AR46,[7]Data4!$A$11:$J$328,FN$6,0)</f>
        <v>17.3</v>
      </c>
      <c r="FO46" s="60">
        <f>VLOOKUP($AR46,[7]Data5!$A$11:$J$328,FO$6,0)</f>
        <v>3.2</v>
      </c>
    </row>
    <row r="47" spans="1:171" ht="15" customHeight="1">
      <c r="A47">
        <f t="shared" si="109"/>
        <v>14</v>
      </c>
      <c r="B47">
        <v>3</v>
      </c>
      <c r="C47">
        <v>695.69590532030804</v>
      </c>
      <c r="D47">
        <v>0.84522572078450198</v>
      </c>
      <c r="E47">
        <v>0.838572160680219</v>
      </c>
      <c r="F47">
        <v>0.83205522497005302</v>
      </c>
      <c r="G47" s="1">
        <v>2.3361243069554399E-5</v>
      </c>
      <c r="H47" s="1">
        <v>4.4569315491120201E-5</v>
      </c>
      <c r="I47">
        <v>0.79143487875791296</v>
      </c>
      <c r="J47">
        <v>0.78741636622382505</v>
      </c>
      <c r="K47">
        <v>0.77639575366814795</v>
      </c>
      <c r="L47" s="1">
        <v>4.1339398682545702E-5</v>
      </c>
      <c r="M47">
        <v>1.10072892022403E-4</v>
      </c>
      <c r="N47">
        <v>0.21546771690189601</v>
      </c>
      <c r="O47">
        <v>0.215183304224429</v>
      </c>
      <c r="P47" s="1">
        <v>0.21438614628196401</v>
      </c>
      <c r="Q47" s="1">
        <v>2.13680466459558E-7</v>
      </c>
      <c r="R47" s="1">
        <v>5.2374556562018002E-7</v>
      </c>
      <c r="S47">
        <v>5.3790842026588799E-2</v>
      </c>
      <c r="T47">
        <v>5.11557944563946E-2</v>
      </c>
      <c r="U47">
        <v>5.5659471301905197E-2</v>
      </c>
      <c r="V47" s="1">
        <v>8.1789317813369994E-6</v>
      </c>
      <c r="W47" s="1">
        <v>2.60636093404711E-5</v>
      </c>
      <c r="X47">
        <v>0.101515780287091</v>
      </c>
      <c r="Y47">
        <v>0.102701759821588</v>
      </c>
      <c r="Z47" s="1">
        <v>0.10602584865597001</v>
      </c>
      <c r="AA47" s="1">
        <v>3.7155346098590002E-6</v>
      </c>
      <c r="AB47" s="1">
        <v>9.1070316724074295E-6</v>
      </c>
      <c r="AC47">
        <v>0.49730993343927798</v>
      </c>
      <c r="AD47">
        <v>0.50310120207250697</v>
      </c>
      <c r="AE47" s="1">
        <v>0.51707109144653496</v>
      </c>
      <c r="AF47" s="1">
        <v>5.5184295974116498E-5</v>
      </c>
      <c r="AG47">
        <v>2.8636819035846798E-4</v>
      </c>
      <c r="AH47">
        <v>2.32280897717848E-2</v>
      </c>
      <c r="AI47">
        <v>7.66394014393946E-2</v>
      </c>
      <c r="AJ47">
        <v>0.20004797165674801</v>
      </c>
      <c r="AK47">
        <v>4.6234233464662201E-3</v>
      </c>
      <c r="AL47">
        <v>1.37984807938051E-2</v>
      </c>
      <c r="AM47">
        <v>0.97578494255042503</v>
      </c>
      <c r="AN47">
        <v>55.892455614946797</v>
      </c>
      <c r="AO47">
        <v>-3.5694167289507801</v>
      </c>
      <c r="AP47">
        <v>0.99510938567000795</v>
      </c>
      <c r="AQ47">
        <v>40</v>
      </c>
      <c r="AR47" t="s">
        <v>606</v>
      </c>
      <c r="AS47" s="70">
        <v>1</v>
      </c>
      <c r="AT47">
        <f t="shared" si="41"/>
        <v>695.69590532030804</v>
      </c>
      <c r="AU47">
        <f>VLOOKUP(AR47,[1]Data!$A$12:$J$329,10,0)</f>
        <v>711.1</v>
      </c>
      <c r="AV47">
        <f t="shared" si="42"/>
        <v>1.0221419941699954</v>
      </c>
      <c r="AW47">
        <v>3</v>
      </c>
      <c r="AX47">
        <v>0.96</v>
      </c>
      <c r="AY47">
        <f t="shared" si="43"/>
        <v>0.97578494255042503</v>
      </c>
      <c r="AZ47">
        <v>12</v>
      </c>
      <c r="BA47">
        <v>0.92</v>
      </c>
      <c r="BB47">
        <v>0.97</v>
      </c>
      <c r="BC47">
        <v>2</v>
      </c>
      <c r="BD47">
        <v>2222</v>
      </c>
      <c r="BE47">
        <v>1</v>
      </c>
      <c r="BF47" s="61">
        <f t="shared" si="116"/>
        <v>5.4347826086956444E-2</v>
      </c>
      <c r="BG47" s="62">
        <f t="shared" si="44"/>
        <v>0.84522572078450198</v>
      </c>
      <c r="BH47" s="62">
        <f t="shared" si="45"/>
        <v>2.32280897717848E-2</v>
      </c>
      <c r="BI47">
        <f t="shared" si="110"/>
        <v>0.99660394680108244</v>
      </c>
      <c r="BJ47">
        <f t="shared" si="111"/>
        <v>1.5784942550425063E-2</v>
      </c>
      <c r="BK47">
        <f t="shared" si="112"/>
        <v>-1.49456113107449E-3</v>
      </c>
      <c r="BL47">
        <f t="shared" si="46"/>
        <v>22200</v>
      </c>
      <c r="BM47">
        <f t="shared" si="47"/>
        <v>39559.25</v>
      </c>
      <c r="BN47" t="str">
        <f t="shared" si="48"/>
        <v/>
      </c>
      <c r="BO47" t="str">
        <f t="shared" si="49"/>
        <v/>
      </c>
      <c r="BP47" t="str">
        <f t="shared" si="50"/>
        <v/>
      </c>
      <c r="BQ47" t="str">
        <f t="shared" si="51"/>
        <v/>
      </c>
      <c r="BR47">
        <f t="shared" si="52"/>
        <v>73.290000000000006</v>
      </c>
      <c r="BS47">
        <f t="shared" si="53"/>
        <v>42.125999999999998</v>
      </c>
      <c r="BT47">
        <f t="shared" si="54"/>
        <v>96.117999999999995</v>
      </c>
      <c r="BU47">
        <f t="shared" si="55"/>
        <v>280.24</v>
      </c>
      <c r="BV47">
        <f t="shared" si="56"/>
        <v>161.1</v>
      </c>
      <c r="BW47">
        <f t="shared" si="57"/>
        <v>0.26152583499857268</v>
      </c>
      <c r="BX47">
        <f t="shared" si="58"/>
        <v>0.26148975791433893</v>
      </c>
      <c r="BY47">
        <f t="shared" si="59"/>
        <v>32.200000000000003</v>
      </c>
      <c r="BZ47">
        <f t="shared" si="60"/>
        <v>21.2</v>
      </c>
      <c r="CA47">
        <f t="shared" si="61"/>
        <v>23.1</v>
      </c>
      <c r="CB47">
        <f t="shared" si="62"/>
        <v>12.2</v>
      </c>
      <c r="CC47">
        <f t="shared" si="63"/>
        <v>3.3</v>
      </c>
      <c r="CD47">
        <f t="shared" si="64"/>
        <v>1.0776699029126213</v>
      </c>
      <c r="CE47">
        <f t="shared" si="65"/>
        <v>1.0934865828366342</v>
      </c>
      <c r="CF47" t="str">
        <f t="shared" si="66"/>
        <v/>
      </c>
      <c r="CG47" t="str">
        <f t="shared" si="67"/>
        <v/>
      </c>
      <c r="CH47" t="str">
        <f t="shared" si="68"/>
        <v/>
      </c>
      <c r="CI47" t="str">
        <f t="shared" si="69"/>
        <v/>
      </c>
      <c r="CJ47">
        <f t="shared" si="70"/>
        <v>0.70825280247390798</v>
      </c>
      <c r="CK47">
        <f t="shared" si="71"/>
        <v>0.69666600515975385</v>
      </c>
      <c r="CL47">
        <f t="shared" si="72"/>
        <v>0.70035922209835244</v>
      </c>
      <c r="CM47" t="str">
        <f t="shared" si="73"/>
        <v/>
      </c>
      <c r="CN47" t="str">
        <f t="shared" si="74"/>
        <v/>
      </c>
      <c r="CQ47">
        <f t="shared" si="77"/>
        <v>0.99382716049382724</v>
      </c>
      <c r="CR47">
        <f t="shared" si="78"/>
        <v>0.91379310344827591</v>
      </c>
      <c r="CS47">
        <f t="shared" si="79"/>
        <v>0.95454545454545459</v>
      </c>
      <c r="CT47">
        <f t="shared" si="80"/>
        <v>0.81333333333333324</v>
      </c>
      <c r="CU47">
        <f t="shared" si="81"/>
        <v>0.94285714285714284</v>
      </c>
      <c r="CV47" s="67">
        <f>IF(ISERROR(VLOOKUP($AR47,[2]Data3!$A$10:$N$315,CV$6,0)),"",VLOOKUP($AR47,[2]Data3!$A$10:$N$315,CV$6,0))</f>
        <v>22200</v>
      </c>
      <c r="CW47" s="67">
        <f>VLOOKUP($AR47,[3]Data!$A$11:$I$311,CW$6,0)</f>
        <v>39559.25</v>
      </c>
      <c r="CX47" s="67">
        <f>VLOOKUP($AR47,[4]Data!$A$12:$I$285,CX$6,0)</f>
        <v>0</v>
      </c>
      <c r="CY47" s="67">
        <f>VLOOKUP($AR47,[4]Data16!$A$12:$I$285,CY$6,0)</f>
        <v>0</v>
      </c>
      <c r="CZ47" s="67" t="str">
        <f t="shared" si="114"/>
        <v/>
      </c>
      <c r="DA47" s="67" t="str">
        <f t="shared" si="115"/>
        <v/>
      </c>
      <c r="DB47" s="67">
        <f>VLOOKUP($AR47,[5]Data!$A$11:$AF$370,DB$6,0)</f>
        <v>73.290000000000006</v>
      </c>
      <c r="DC47" s="67">
        <f>VLOOKUP($AR47,[5]Data2!$A$11:$AF$370,DC$6,0)</f>
        <v>42.125999999999998</v>
      </c>
      <c r="DD47" s="67">
        <f>VLOOKUP($AR47,[5]Data4!$A$11:$AF$370,DD$6,0)</f>
        <v>96.117999999999995</v>
      </c>
      <c r="DE47" s="67">
        <f>VLOOKUP($AR47,[6]Data5!$A$11:$AB$303,DE$6,0)</f>
        <v>280.24</v>
      </c>
      <c r="DF47" s="67">
        <f>VLOOKUP($AR47,[6]Data6!$A$11:$AB$303,DF$6,0)</f>
        <v>161.1</v>
      </c>
      <c r="DG47" s="67">
        <f t="shared" si="82"/>
        <v>0.26152583499857268</v>
      </c>
      <c r="DH47" s="67">
        <f t="shared" si="83"/>
        <v>0.26148975791433893</v>
      </c>
      <c r="DI47" s="67">
        <f>VLOOKUP($AR47,[7]Data!$A$11:$J$328,DI$6,0)</f>
        <v>32.200000000000003</v>
      </c>
      <c r="DJ47" s="67">
        <f>VLOOKUP($AR47,[7]Data2!$A$11:$J$328,DJ$6,0)</f>
        <v>21.2</v>
      </c>
      <c r="DK47" s="67">
        <f>VLOOKUP($AR47,[7]Data3!$A$11:$J$328,DK$6,0)</f>
        <v>23.1</v>
      </c>
      <c r="DL47" s="67">
        <f>VLOOKUP($AR47,[7]Data4!$A$11:$J$328,DL$6,0)</f>
        <v>12.2</v>
      </c>
      <c r="DM47" s="67">
        <f>VLOOKUP($AR47,[7]Data5!$A$11:$J$328,DM$6,0)</f>
        <v>3.3</v>
      </c>
      <c r="DN47" s="67">
        <f t="shared" si="84"/>
        <v>1.0776699029126213</v>
      </c>
      <c r="DO47" s="67">
        <f t="shared" si="85"/>
        <v>1.0934865828366342</v>
      </c>
      <c r="DP47" s="67" t="str">
        <f t="shared" si="39"/>
        <v/>
      </c>
      <c r="DQ47" s="67" t="str">
        <f t="shared" si="86"/>
        <v/>
      </c>
      <c r="DR47" s="67" t="str">
        <f t="shared" si="87"/>
        <v/>
      </c>
      <c r="DS47" s="67" t="str">
        <f t="shared" si="88"/>
        <v/>
      </c>
      <c r="DT47" s="67">
        <f t="shared" si="89"/>
        <v>0.70825280247390798</v>
      </c>
      <c r="DU47" s="67">
        <f t="shared" si="90"/>
        <v>0.69666600515975385</v>
      </c>
      <c r="DV47" s="67">
        <f t="shared" si="91"/>
        <v>0.70035922209835244</v>
      </c>
      <c r="DW47" s="67" t="str">
        <f t="shared" si="92"/>
        <v/>
      </c>
      <c r="DX47" s="67" t="str">
        <f t="shared" si="93"/>
        <v/>
      </c>
      <c r="DY47" s="67" t="e">
        <f t="shared" si="94"/>
        <v>#DIV/0!</v>
      </c>
      <c r="DZ47" s="67" t="e">
        <f t="shared" si="95"/>
        <v>#DIV/0!</v>
      </c>
      <c r="EA47" s="67">
        <f t="shared" si="96"/>
        <v>0.99382716049382724</v>
      </c>
      <c r="EB47" s="67">
        <f t="shared" si="97"/>
        <v>0.91379310344827591</v>
      </c>
      <c r="EC47" s="67">
        <f t="shared" si="98"/>
        <v>0.95454545454545459</v>
      </c>
      <c r="ED47" s="67">
        <f t="shared" si="99"/>
        <v>0.81333333333333324</v>
      </c>
      <c r="EE47" s="67">
        <f t="shared" si="100"/>
        <v>0.94285714285714284</v>
      </c>
      <c r="EF47" s="67">
        <f>VLOOKUP($AR47,[2]Data3!$A$10:$N$315,EF$6,0)</f>
        <v>21200</v>
      </c>
      <c r="EG47">
        <f>VLOOKUP($AR47,[3]Data!$A$11:$I$311,EG$6,0)</f>
        <v>37498.47</v>
      </c>
      <c r="EH47">
        <f>VLOOKUP($AR47,[4]Data!$A$12:$I$285,EH$6,0)</f>
        <v>0</v>
      </c>
      <c r="EI47">
        <f>VLOOKUP($AR47,[4]Data16!$A$12:$I$285,EI$6,0)</f>
        <v>0</v>
      </c>
      <c r="EJ47" t="b">
        <f t="shared" si="101"/>
        <v>0</v>
      </c>
      <c r="EK47" t="b">
        <f t="shared" si="102"/>
        <v>0</v>
      </c>
      <c r="EL47">
        <f>VLOOKUP($AR47,[5]Data!$A$11:$AF$370,EL$6,0)</f>
        <v>85.21</v>
      </c>
      <c r="EM47">
        <f>VLOOKUP($AR47,[5]Data2!$A$11:$AF$370,EM$6,0)</f>
        <v>49.421999999999997</v>
      </c>
      <c r="EN47">
        <f>VLOOKUP($AR47,[5]Data4!$A$11:$AF$370,EN$6,0)</f>
        <v>113.75</v>
      </c>
      <c r="EO47">
        <f>VLOOKUP($AR47,[6]Data5!$A$11:$AB$303,EO$6,0)</f>
        <v>295.411</v>
      </c>
      <c r="EP47">
        <f>VLOOKUP($AR47,[6]Data6!$A$11:$AB$303,EP$6,0)</f>
        <v>171.3</v>
      </c>
      <c r="EQ47">
        <f t="shared" si="103"/>
        <v>0.28844558936532488</v>
      </c>
      <c r="ER47">
        <f t="shared" si="104"/>
        <v>0.28851138353765321</v>
      </c>
      <c r="ES47">
        <f>VLOOKUP($AR47,[7]Data!$A$11:$J$328,ES$6,0)</f>
        <v>33.799999999999997</v>
      </c>
      <c r="ET47">
        <f>VLOOKUP($AR47,[7]Data2!$A$11:$J$328,ET$6,0)</f>
        <v>24.5</v>
      </c>
      <c r="EU47">
        <f>VLOOKUP($AR47,[7]Data3!$A$11:$J$328,EU$6,0)</f>
        <v>24.4</v>
      </c>
      <c r="EV47">
        <f>VLOOKUP($AR47,[7]Data4!$A$11:$J$328,EV$6,0)</f>
        <v>15.1</v>
      </c>
      <c r="EW47" s="60">
        <f>VLOOKUP($AR47,[7]Data5!$A$11:$J$328,EW$6,0)</f>
        <v>4.2</v>
      </c>
      <c r="EX47" s="67">
        <f>VLOOKUP($AR47,[2]Data3!$A$10:$N$315,EX$6,0)</f>
        <v>20600</v>
      </c>
      <c r="EY47">
        <f>VLOOKUP($AR47,[3]Data!$A$11:$I$311,EY$6,0)</f>
        <v>36177.17</v>
      </c>
      <c r="FB47" t="e">
        <f t="shared" si="105"/>
        <v>#DIV/0!</v>
      </c>
      <c r="FC47" t="e">
        <f t="shared" si="106"/>
        <v>#DIV/0!</v>
      </c>
      <c r="FD47">
        <f>VLOOKUP($AR47,[5]Data!$A$11:$AF$370,FD$6,0)</f>
        <v>103.48</v>
      </c>
      <c r="FE47">
        <f>VLOOKUP($AR47,[5]Data2!$A$11:$AF$370,FE$6,0)</f>
        <v>60.468000000000004</v>
      </c>
      <c r="FF47">
        <f>VLOOKUP($AR47,[5]Data4!$A$11:$AF$370,FF$6,0)</f>
        <v>137.24100000000001</v>
      </c>
      <c r="FI47" t="e">
        <f t="shared" si="107"/>
        <v>#DIV/0!</v>
      </c>
      <c r="FJ47" t="e">
        <f t="shared" si="108"/>
        <v>#DIV/0!</v>
      </c>
      <c r="FK47">
        <f>VLOOKUP($AR47,[7]Data!$A$11:$J$328,FK$6,0)</f>
        <v>32.4</v>
      </c>
      <c r="FL47">
        <f>VLOOKUP($AR47,[7]Data2!$A$11:$J$328,FL$6,0)</f>
        <v>23.2</v>
      </c>
      <c r="FM47">
        <f>VLOOKUP($AR47,[7]Data3!$A$11:$J$328,FM$6,0)</f>
        <v>24.2</v>
      </c>
      <c r="FN47">
        <f>VLOOKUP($AR47,[7]Data4!$A$11:$J$328,FN$6,0)</f>
        <v>15</v>
      </c>
      <c r="FO47" s="60">
        <f>VLOOKUP($AR47,[7]Data5!$A$11:$J$328,FO$6,0)</f>
        <v>3.5</v>
      </c>
    </row>
    <row r="48" spans="1:171">
      <c r="A48">
        <f t="shared" si="109"/>
        <v>15</v>
      </c>
      <c r="B48">
        <v>3</v>
      </c>
      <c r="C48">
        <v>1265.5708900152799</v>
      </c>
      <c r="D48">
        <v>0.91722884702677698</v>
      </c>
      <c r="E48">
        <v>0.91986751499411601</v>
      </c>
      <c r="F48">
        <v>0.91966548466861897</v>
      </c>
      <c r="G48" s="1">
        <v>2.8200747523104402E-5</v>
      </c>
      <c r="H48" s="1">
        <v>4.8718007214862398E-5</v>
      </c>
      <c r="I48">
        <v>0.84377910828244995</v>
      </c>
      <c r="J48">
        <v>0.84623489018542797</v>
      </c>
      <c r="K48">
        <v>0.84750933801681805</v>
      </c>
      <c r="L48" s="1">
        <v>4.2495597692659402E-5</v>
      </c>
      <c r="M48" s="1">
        <v>6.5180937302056305E-5</v>
      </c>
      <c r="N48">
        <v>0.218885848841123</v>
      </c>
      <c r="O48">
        <v>0.21903386260913099</v>
      </c>
      <c r="P48" s="1">
        <v>0.21911026245616699</v>
      </c>
      <c r="Q48" s="1">
        <v>1.82645175295116E-7</v>
      </c>
      <c r="R48" s="1">
        <v>2.7601754424753399E-7</v>
      </c>
      <c r="S48">
        <v>7.3449738744326795E-2</v>
      </c>
      <c r="T48">
        <v>7.3632624808687694E-2</v>
      </c>
      <c r="U48">
        <v>7.2156146651801603E-2</v>
      </c>
      <c r="V48" s="1">
        <v>1.0390537219499199E-5</v>
      </c>
      <c r="W48" s="1">
        <v>9.4559271905324493E-6</v>
      </c>
      <c r="X48">
        <v>8.7262426455476494E-2</v>
      </c>
      <c r="Y48">
        <v>8.6645220143702406E-2</v>
      </c>
      <c r="Z48" s="1">
        <v>8.6326638511441997E-2</v>
      </c>
      <c r="AA48" s="1">
        <v>3.1758844473564501E-6</v>
      </c>
      <c r="AB48" s="1">
        <v>4.7994688310647604E-6</v>
      </c>
      <c r="AC48">
        <v>0.138756448166095</v>
      </c>
      <c r="AD48">
        <v>0.137188237774898</v>
      </c>
      <c r="AE48" s="1">
        <v>0.149603483779646</v>
      </c>
      <c r="AF48" s="1">
        <v>8.0507974059534806E-5</v>
      </c>
      <c r="AG48">
        <v>1.4473886863768399E-4</v>
      </c>
      <c r="AH48">
        <v>-0.22334648388504</v>
      </c>
      <c r="AI48">
        <v>-0.27606900309131999</v>
      </c>
      <c r="AJ48">
        <v>-0.14638007564388</v>
      </c>
      <c r="AK48">
        <v>4.0576587329776304E-3</v>
      </c>
      <c r="AL48">
        <v>4.1039935671256002E-3</v>
      </c>
      <c r="AM48">
        <v>0.96017979106851103</v>
      </c>
      <c r="AN48">
        <v>369.58120263269598</v>
      </c>
      <c r="AO48">
        <v>-7.9156752487149902</v>
      </c>
      <c r="AP48">
        <v>0.99325042644075501</v>
      </c>
      <c r="AQ48">
        <v>50</v>
      </c>
      <c r="AR48" t="s">
        <v>607</v>
      </c>
      <c r="AS48" s="70">
        <v>1</v>
      </c>
      <c r="AT48">
        <f t="shared" si="41"/>
        <v>1265.5708900152799</v>
      </c>
      <c r="AU48">
        <f>VLOOKUP(AR48,[1]Data!$A$12:$J$329,10,0)</f>
        <v>1309</v>
      </c>
      <c r="AV48">
        <f t="shared" si="42"/>
        <v>1.0343158256304361</v>
      </c>
      <c r="AW48">
        <v>5</v>
      </c>
      <c r="AX48">
        <f>AY48</f>
        <v>0.96017979106851103</v>
      </c>
      <c r="AY48">
        <f t="shared" si="43"/>
        <v>0.96017979106851103</v>
      </c>
      <c r="AZ48">
        <v>6</v>
      </c>
      <c r="BA48">
        <v>0.9</v>
      </c>
      <c r="BB48">
        <v>1.02</v>
      </c>
      <c r="BC48">
        <v>2</v>
      </c>
      <c r="BD48">
        <v>2222</v>
      </c>
      <c r="BE48">
        <v>1</v>
      </c>
      <c r="BF48" s="61">
        <f t="shared" si="116"/>
        <v>0.13333333333333333</v>
      </c>
      <c r="BG48" s="62">
        <f t="shared" si="44"/>
        <v>0.91722884702677698</v>
      </c>
      <c r="BH48" s="62">
        <f t="shared" si="45"/>
        <v>-0.22334648388504</v>
      </c>
      <c r="BI48">
        <f t="shared" si="110"/>
        <v>0.9932504264407549</v>
      </c>
      <c r="BJ48">
        <f t="shared" si="111"/>
        <v>0</v>
      </c>
      <c r="BK48">
        <f t="shared" si="112"/>
        <v>0</v>
      </c>
      <c r="BL48">
        <f t="shared" si="46"/>
        <v>24200</v>
      </c>
      <c r="BM48">
        <f t="shared" si="47"/>
        <v>77847.960000000006</v>
      </c>
      <c r="BN48" t="str">
        <f t="shared" si="48"/>
        <v/>
      </c>
      <c r="BO48" t="str">
        <f t="shared" si="49"/>
        <v/>
      </c>
      <c r="BP48" t="str">
        <f t="shared" si="50"/>
        <v/>
      </c>
      <c r="BQ48" t="str">
        <f t="shared" si="51"/>
        <v/>
      </c>
      <c r="BR48">
        <f t="shared" si="52"/>
        <v>202.03</v>
      </c>
      <c r="BS48">
        <f t="shared" si="53"/>
        <v>64.117999999999995</v>
      </c>
      <c r="BT48">
        <f t="shared" si="54"/>
        <v>143.12100000000001</v>
      </c>
      <c r="BU48">
        <f t="shared" si="55"/>
        <v>887.42499999999995</v>
      </c>
      <c r="BV48">
        <f t="shared" si="56"/>
        <v>281.60000000000002</v>
      </c>
      <c r="BW48">
        <f t="shared" si="57"/>
        <v>0.22765867538101814</v>
      </c>
      <c r="BX48">
        <f t="shared" si="58"/>
        <v>0.22769176136363634</v>
      </c>
      <c r="BY48">
        <f t="shared" si="59"/>
        <v>38.4</v>
      </c>
      <c r="BZ48">
        <f t="shared" si="60"/>
        <v>25.5</v>
      </c>
      <c r="CA48">
        <f t="shared" si="61"/>
        <v>28.3</v>
      </c>
      <c r="CB48">
        <f t="shared" si="62"/>
        <v>15.3</v>
      </c>
      <c r="CC48">
        <f t="shared" si="63"/>
        <v>3.7</v>
      </c>
      <c r="CD48">
        <f t="shared" si="64"/>
        <v>1.0852017937219731</v>
      </c>
      <c r="CE48">
        <f t="shared" si="65"/>
        <v>1.100621963136893</v>
      </c>
      <c r="CF48" t="str">
        <f t="shared" si="66"/>
        <v/>
      </c>
      <c r="CG48" t="str">
        <f t="shared" si="67"/>
        <v/>
      </c>
      <c r="CH48" t="str">
        <f t="shared" si="68"/>
        <v/>
      </c>
      <c r="CI48" t="str">
        <f t="shared" si="69"/>
        <v/>
      </c>
      <c r="CJ48">
        <f t="shared" si="70"/>
        <v>1.2898550724637681</v>
      </c>
      <c r="CK48">
        <f t="shared" si="71"/>
        <v>1.2641810761253178</v>
      </c>
      <c r="CL48">
        <f t="shared" si="72"/>
        <v>1.2084350065436738</v>
      </c>
      <c r="CM48" t="str">
        <f t="shared" si="73"/>
        <v/>
      </c>
      <c r="CN48" t="str">
        <f t="shared" si="74"/>
        <v/>
      </c>
      <c r="CQ48">
        <f t="shared" si="77"/>
        <v>1.0786516853932584</v>
      </c>
      <c r="CR48">
        <f t="shared" si="78"/>
        <v>1.0240963855421688</v>
      </c>
      <c r="CS48">
        <f t="shared" si="79"/>
        <v>1.0760456273764258</v>
      </c>
      <c r="CT48">
        <f t="shared" si="80"/>
        <v>0.97452229299363069</v>
      </c>
      <c r="CU48">
        <f t="shared" si="81"/>
        <v>1</v>
      </c>
      <c r="CV48" s="67">
        <f>IF(ISERROR(VLOOKUP($AR48,[2]Data3!$A$10:$N$315,CV$6,0)),"",VLOOKUP($AR48,[2]Data3!$A$10:$N$315,CV$6,0))</f>
        <v>24200</v>
      </c>
      <c r="CW48" s="67">
        <f>VLOOKUP($AR48,[3]Data!$A$11:$I$311,CW$6,0)</f>
        <v>77847.960000000006</v>
      </c>
      <c r="CX48" s="67">
        <f>VLOOKUP($AR48,[4]Data!$A$12:$I$285,CX$6,0)</f>
        <v>0</v>
      </c>
      <c r="CY48" s="67">
        <f>VLOOKUP($AR48,[4]Data16!$A$12:$I$285,CY$6,0)</f>
        <v>0</v>
      </c>
      <c r="CZ48" s="67" t="str">
        <f t="shared" si="114"/>
        <v/>
      </c>
      <c r="DA48" s="67" t="str">
        <f t="shared" si="115"/>
        <v/>
      </c>
      <c r="DB48" s="67">
        <f>VLOOKUP($AR48,[5]Data!$A$11:$AF$370,DB$6,0)</f>
        <v>202.03</v>
      </c>
      <c r="DC48" s="67">
        <f>VLOOKUP($AR48,[5]Data2!$A$11:$AF$370,DC$6,0)</f>
        <v>64.117999999999995</v>
      </c>
      <c r="DD48" s="67">
        <f>VLOOKUP($AR48,[5]Data4!$A$11:$AF$370,DD$6,0)</f>
        <v>143.12100000000001</v>
      </c>
      <c r="DE48" s="67">
        <f>VLOOKUP($AR48,[6]Data5!$A$11:$AB$303,DE$6,0)</f>
        <v>887.42499999999995</v>
      </c>
      <c r="DF48" s="67">
        <f>VLOOKUP($AR48,[6]Data6!$A$11:$AB$303,DF$6,0)</f>
        <v>281.60000000000002</v>
      </c>
      <c r="DG48" s="67">
        <f t="shared" si="82"/>
        <v>0.22765867538101814</v>
      </c>
      <c r="DH48" s="67">
        <f t="shared" si="83"/>
        <v>0.22769176136363634</v>
      </c>
      <c r="DI48" s="67">
        <f>VLOOKUP($AR48,[7]Data!$A$11:$J$328,DI$6,0)</f>
        <v>38.4</v>
      </c>
      <c r="DJ48" s="67">
        <f>VLOOKUP($AR48,[7]Data2!$A$11:$J$328,DJ$6,0)</f>
        <v>25.5</v>
      </c>
      <c r="DK48" s="67">
        <f>VLOOKUP($AR48,[7]Data3!$A$11:$J$328,DK$6,0)</f>
        <v>28.3</v>
      </c>
      <c r="DL48" s="67">
        <f>VLOOKUP($AR48,[7]Data4!$A$11:$J$328,DL$6,0)</f>
        <v>15.3</v>
      </c>
      <c r="DM48" s="67">
        <f>VLOOKUP($AR48,[7]Data5!$A$11:$J$328,DM$6,0)</f>
        <v>3.7</v>
      </c>
      <c r="DN48" s="67">
        <f t="shared" si="84"/>
        <v>1.0852017937219731</v>
      </c>
      <c r="DO48" s="67">
        <f t="shared" si="85"/>
        <v>1.100621963136893</v>
      </c>
      <c r="DP48" s="67" t="str">
        <f t="shared" si="39"/>
        <v/>
      </c>
      <c r="DQ48" s="67" t="str">
        <f t="shared" si="86"/>
        <v/>
      </c>
      <c r="DR48" s="67" t="str">
        <f t="shared" si="87"/>
        <v/>
      </c>
      <c r="DS48" s="67" t="str">
        <f t="shared" si="88"/>
        <v/>
      </c>
      <c r="DT48" s="67">
        <f t="shared" si="89"/>
        <v>1.2898550724637681</v>
      </c>
      <c r="DU48" s="67">
        <f t="shared" si="90"/>
        <v>1.2641810761253178</v>
      </c>
      <c r="DV48" s="67">
        <f t="shared" si="91"/>
        <v>1.2084350065436738</v>
      </c>
      <c r="DW48" s="67" t="str">
        <f t="shared" si="92"/>
        <v/>
      </c>
      <c r="DX48" s="67" t="str">
        <f t="shared" si="93"/>
        <v/>
      </c>
      <c r="DY48" s="67" t="e">
        <f t="shared" si="94"/>
        <v>#DIV/0!</v>
      </c>
      <c r="DZ48" s="67" t="e">
        <f t="shared" si="95"/>
        <v>#DIV/0!</v>
      </c>
      <c r="EA48" s="67">
        <f t="shared" si="96"/>
        <v>1.0786516853932584</v>
      </c>
      <c r="EB48" s="67">
        <f t="shared" si="97"/>
        <v>1.0240963855421688</v>
      </c>
      <c r="EC48" s="67">
        <f t="shared" si="98"/>
        <v>1.0760456273764258</v>
      </c>
      <c r="ED48" s="67">
        <f t="shared" si="99"/>
        <v>0.97452229299363069</v>
      </c>
      <c r="EE48" s="67">
        <f t="shared" si="100"/>
        <v>1</v>
      </c>
      <c r="EF48" s="67">
        <f>VLOOKUP($AR48,[2]Data3!$A$10:$N$315,EF$6,0)</f>
        <v>23200</v>
      </c>
      <c r="EG48">
        <f>VLOOKUP($AR48,[3]Data!$A$11:$I$311,EG$6,0)</f>
        <v>74535.98</v>
      </c>
      <c r="EH48">
        <f>VLOOKUP($AR48,[4]Data!$A$12:$I$285,EH$6,0)</f>
        <v>0</v>
      </c>
      <c r="EI48">
        <f>VLOOKUP($AR48,[4]Data16!$A$12:$I$285,EI$6,0)</f>
        <v>0</v>
      </c>
      <c r="EJ48" t="b">
        <f t="shared" si="101"/>
        <v>0</v>
      </c>
      <c r="EK48" t="b">
        <f t="shared" si="102"/>
        <v>0</v>
      </c>
      <c r="EL48">
        <f>VLOOKUP($AR48,[5]Data!$A$11:$AF$370,EL$6,0)</f>
        <v>166.53</v>
      </c>
      <c r="EM48">
        <f>VLOOKUP($AR48,[5]Data2!$A$11:$AF$370,EM$6,0)</f>
        <v>53.378999999999998</v>
      </c>
      <c r="EN48">
        <f>VLOOKUP($AR48,[5]Data4!$A$11:$AF$370,EN$6,0)</f>
        <v>122.30500000000001</v>
      </c>
      <c r="EO48">
        <f>VLOOKUP($AR48,[6]Data5!$A$11:$AB$303,EO$6,0)</f>
        <v>881.79600000000005</v>
      </c>
      <c r="EP48">
        <f>VLOOKUP($AR48,[6]Data6!$A$11:$AB$303,EP$6,0)</f>
        <v>282.60000000000002</v>
      </c>
      <c r="EQ48">
        <f t="shared" si="103"/>
        <v>0.18885320414245471</v>
      </c>
      <c r="ER48">
        <f t="shared" si="104"/>
        <v>0.18888535031847131</v>
      </c>
      <c r="ES48">
        <f>VLOOKUP($AR48,[7]Data!$A$11:$J$328,ES$6,0)</f>
        <v>36</v>
      </c>
      <c r="ET48">
        <f>VLOOKUP($AR48,[7]Data2!$A$11:$J$328,ET$6,0)</f>
        <v>24.9</v>
      </c>
      <c r="EU48">
        <f>VLOOKUP($AR48,[7]Data3!$A$11:$J$328,EU$6,0)</f>
        <v>26.6</v>
      </c>
      <c r="EV48">
        <f>VLOOKUP($AR48,[7]Data4!$A$11:$J$328,EV$6,0)</f>
        <v>15.5</v>
      </c>
      <c r="EW48" s="60">
        <f>VLOOKUP($AR48,[7]Data5!$A$11:$J$328,EW$6,0)</f>
        <v>3.7</v>
      </c>
      <c r="EX48" s="67">
        <f>VLOOKUP($AR48,[2]Data3!$A$10:$N$315,EX$6,0)</f>
        <v>22300</v>
      </c>
      <c r="EY48">
        <f>VLOOKUP($AR48,[3]Data!$A$11:$I$311,EY$6,0)</f>
        <v>70730.880000000005</v>
      </c>
      <c r="FB48" t="e">
        <f t="shared" si="105"/>
        <v>#DIV/0!</v>
      </c>
      <c r="FC48" t="e">
        <f t="shared" si="106"/>
        <v>#DIV/0!</v>
      </c>
      <c r="FD48">
        <f>VLOOKUP($AR48,[5]Data!$A$11:$AF$370,FD$6,0)</f>
        <v>156.63</v>
      </c>
      <c r="FE48">
        <f>VLOOKUP($AR48,[5]Data2!$A$11:$AF$370,FE$6,0)</f>
        <v>50.719000000000001</v>
      </c>
      <c r="FF48">
        <f>VLOOKUP($AR48,[5]Data4!$A$11:$AF$370,FF$6,0)</f>
        <v>118.435</v>
      </c>
      <c r="FI48" t="e">
        <f t="shared" si="107"/>
        <v>#DIV/0!</v>
      </c>
      <c r="FJ48" t="e">
        <f t="shared" si="108"/>
        <v>#DIV/0!</v>
      </c>
      <c r="FK48">
        <f>VLOOKUP($AR48,[7]Data!$A$11:$J$328,FK$6,0)</f>
        <v>35.6</v>
      </c>
      <c r="FL48">
        <f>VLOOKUP($AR48,[7]Data2!$A$11:$J$328,FL$6,0)</f>
        <v>24.9</v>
      </c>
      <c r="FM48">
        <f>VLOOKUP($AR48,[7]Data3!$A$11:$J$328,FM$6,0)</f>
        <v>26.3</v>
      </c>
      <c r="FN48">
        <f>VLOOKUP($AR48,[7]Data4!$A$11:$J$328,FN$6,0)</f>
        <v>15.7</v>
      </c>
      <c r="FO48" s="60">
        <f>VLOOKUP($AR48,[7]Data5!$A$11:$J$328,FO$6,0)</f>
        <v>3.7</v>
      </c>
    </row>
    <row r="49" spans="1:171" ht="15" customHeight="1">
      <c r="A49">
        <f t="shared" si="109"/>
        <v>16</v>
      </c>
      <c r="B49">
        <v>3</v>
      </c>
      <c r="C49">
        <v>1172.882644644</v>
      </c>
      <c r="D49">
        <v>0.92503575604821897</v>
      </c>
      <c r="E49">
        <v>0.90892728942921697</v>
      </c>
      <c r="F49">
        <v>0.90854050711086098</v>
      </c>
      <c r="G49" s="1">
        <v>6.4899909105007301E-5</v>
      </c>
      <c r="H49" s="1">
        <v>5.9291235025035802E-5</v>
      </c>
      <c r="I49">
        <v>0.85921098105225002</v>
      </c>
      <c r="J49">
        <v>0.83838829338287102</v>
      </c>
      <c r="K49">
        <v>0.83908024604752496</v>
      </c>
      <c r="L49" s="1">
        <v>9.1163218690666902E-5</v>
      </c>
      <c r="M49">
        <v>1.0504611508610101E-4</v>
      </c>
      <c r="N49">
        <v>0.21979874583707901</v>
      </c>
      <c r="O49">
        <v>0.21855722805501299</v>
      </c>
      <c r="P49" s="1">
        <v>0.218599696059216</v>
      </c>
      <c r="Q49" s="1">
        <v>4.47027097545062E-7</v>
      </c>
      <c r="R49" s="1">
        <v>5.0226710452239903E-7</v>
      </c>
      <c r="S49">
        <v>6.5824774995969199E-2</v>
      </c>
      <c r="T49">
        <v>7.0538996046346003E-2</v>
      </c>
      <c r="U49">
        <v>6.9460261063335596E-2</v>
      </c>
      <c r="V49" s="1">
        <v>9.0305519235898201E-6</v>
      </c>
      <c r="W49" s="1">
        <v>1.9072482161575101E-5</v>
      </c>
      <c r="X49">
        <v>8.3455714448300605E-2</v>
      </c>
      <c r="Y49">
        <v>8.8632750487471504E-2</v>
      </c>
      <c r="Z49" s="1">
        <v>8.8455662094984094E-2</v>
      </c>
      <c r="AA49" s="1">
        <v>7.7730298889434998E-6</v>
      </c>
      <c r="AB49" s="1">
        <v>8.7335582946224797E-6</v>
      </c>
      <c r="AC49">
        <v>0.205236845657325</v>
      </c>
      <c r="AD49">
        <v>0.21519098475797899</v>
      </c>
      <c r="AE49">
        <v>0.20015940126613899</v>
      </c>
      <c r="AF49">
        <v>1.5080048457205E-4</v>
      </c>
      <c r="AG49">
        <v>1.57783785151093E-4</v>
      </c>
      <c r="AH49">
        <v>0.18337693475304401</v>
      </c>
      <c r="AI49">
        <v>0.30655143271947299</v>
      </c>
      <c r="AJ49">
        <v>0.160900034329405</v>
      </c>
      <c r="AK49">
        <v>1.32633883991118E-2</v>
      </c>
      <c r="AL49">
        <v>1.01602700107228E-2</v>
      </c>
      <c r="AM49">
        <v>0.975081808059029</v>
      </c>
      <c r="AN49">
        <v>252.732519430548</v>
      </c>
      <c r="AO49">
        <v>-15.4582855781102</v>
      </c>
      <c r="AP49">
        <v>0.98746230715862204</v>
      </c>
      <c r="AQ49">
        <v>45</v>
      </c>
      <c r="AR49" t="s">
        <v>608</v>
      </c>
      <c r="AS49" s="70">
        <v>1</v>
      </c>
      <c r="AT49">
        <f t="shared" si="41"/>
        <v>1172.882644644</v>
      </c>
      <c r="AU49">
        <f>VLOOKUP(AR49,[1]Data!$A$12:$J$329,10,0)</f>
        <v>1173.2</v>
      </c>
      <c r="AV49">
        <f t="shared" si="42"/>
        <v>1.0002705772461118</v>
      </c>
      <c r="AW49">
        <v>1</v>
      </c>
      <c r="AX49">
        <f>AY49</f>
        <v>0.975081808059029</v>
      </c>
      <c r="AY49">
        <f t="shared" si="43"/>
        <v>0.975081808059029</v>
      </c>
      <c r="AZ49">
        <v>2</v>
      </c>
      <c r="BA49">
        <v>0.88</v>
      </c>
      <c r="BB49">
        <v>1</v>
      </c>
      <c r="BC49">
        <v>2</v>
      </c>
      <c r="BD49">
        <v>2222</v>
      </c>
      <c r="BE49">
        <v>1</v>
      </c>
      <c r="BF49" s="61">
        <f t="shared" si="116"/>
        <v>0.13636363636363635</v>
      </c>
      <c r="BG49" s="62">
        <f t="shared" si="44"/>
        <v>0.92503575604821897</v>
      </c>
      <c r="BH49" s="62">
        <f t="shared" si="45"/>
        <v>0.18337693475304401</v>
      </c>
      <c r="BI49">
        <f t="shared" si="110"/>
        <v>0.98746230715862215</v>
      </c>
      <c r="BJ49">
        <f t="shared" si="111"/>
        <v>0</v>
      </c>
      <c r="BK49">
        <f t="shared" si="112"/>
        <v>0</v>
      </c>
      <c r="BL49">
        <f t="shared" si="46"/>
        <v>24000</v>
      </c>
      <c r="BM49">
        <f t="shared" si="47"/>
        <v>68832.61</v>
      </c>
      <c r="BN49" t="str">
        <f t="shared" si="48"/>
        <v/>
      </c>
      <c r="BO49" t="str">
        <f t="shared" si="49"/>
        <v/>
      </c>
      <c r="BP49" t="str">
        <f t="shared" si="50"/>
        <v/>
      </c>
      <c r="BQ49" t="str">
        <f t="shared" si="51"/>
        <v/>
      </c>
      <c r="BR49">
        <f t="shared" si="52"/>
        <v>341.57</v>
      </c>
      <c r="BS49">
        <f t="shared" si="53"/>
        <v>121.544</v>
      </c>
      <c r="BT49">
        <f t="shared" si="54"/>
        <v>266.53899999999999</v>
      </c>
      <c r="BU49">
        <f t="shared" si="55"/>
        <v>2720.2269999999999</v>
      </c>
      <c r="BV49">
        <f t="shared" si="56"/>
        <v>968</v>
      </c>
      <c r="BW49">
        <f t="shared" si="57"/>
        <v>0.12556672660039034</v>
      </c>
      <c r="BX49">
        <f t="shared" si="58"/>
        <v>0.12556198347107439</v>
      </c>
      <c r="BY49">
        <f t="shared" si="59"/>
        <v>41.7</v>
      </c>
      <c r="BZ49">
        <f t="shared" si="60"/>
        <v>31.8</v>
      </c>
      <c r="CA49">
        <f t="shared" si="61"/>
        <v>29</v>
      </c>
      <c r="CB49">
        <f t="shared" si="62"/>
        <v>19.100000000000001</v>
      </c>
      <c r="CC49">
        <f t="shared" si="63"/>
        <v>5.9</v>
      </c>
      <c r="CD49">
        <f t="shared" si="64"/>
        <v>1.0762331838565022</v>
      </c>
      <c r="CE49">
        <f t="shared" si="65"/>
        <v>1.0922563815551345</v>
      </c>
      <c r="CF49" t="str">
        <f t="shared" si="66"/>
        <v/>
      </c>
      <c r="CG49" t="str">
        <f t="shared" si="67"/>
        <v/>
      </c>
      <c r="CH49" t="str">
        <f t="shared" si="68"/>
        <v/>
      </c>
      <c r="CI49" t="str">
        <f t="shared" si="69"/>
        <v/>
      </c>
      <c r="CJ49">
        <f t="shared" si="70"/>
        <v>0.95381307419507966</v>
      </c>
      <c r="CK49">
        <f t="shared" si="71"/>
        <v>0.93100780537874095</v>
      </c>
      <c r="CL49">
        <f t="shared" si="72"/>
        <v>0.92113921163403112</v>
      </c>
      <c r="CM49" t="str">
        <f t="shared" si="73"/>
        <v/>
      </c>
      <c r="CN49" t="str">
        <f t="shared" si="74"/>
        <v/>
      </c>
      <c r="CQ49">
        <f t="shared" si="77"/>
        <v>0.99049881235154402</v>
      </c>
      <c r="CR49">
        <f t="shared" si="78"/>
        <v>1.0743243243243243</v>
      </c>
      <c r="CS49">
        <f t="shared" si="79"/>
        <v>0.91194968553459121</v>
      </c>
      <c r="CT49">
        <f t="shared" si="80"/>
        <v>0.98963730569948194</v>
      </c>
      <c r="CU49">
        <f t="shared" si="81"/>
        <v>1.0350877192982457</v>
      </c>
      <c r="CV49" s="67">
        <f>IF(ISERROR(VLOOKUP($AR49,[2]Data3!$A$10:$N$315,CV$6,0)),"",VLOOKUP($AR49,[2]Data3!$A$10:$N$315,CV$6,0))</f>
        <v>24000</v>
      </c>
      <c r="CW49" s="67">
        <f>VLOOKUP($AR49,[3]Data!$A$11:$I$311,CW$6,0)</f>
        <v>68832.61</v>
      </c>
      <c r="CX49" s="67">
        <f>VLOOKUP($AR49,[4]Data!$A$12:$I$285,CX$6,0)</f>
        <v>0</v>
      </c>
      <c r="CY49" s="67">
        <f>VLOOKUP($AR49,[4]Data16!$A$12:$I$285,CY$6,0)</f>
        <v>0</v>
      </c>
      <c r="CZ49" s="67" t="str">
        <f t="shared" si="114"/>
        <v/>
      </c>
      <c r="DA49" s="67" t="str">
        <f t="shared" si="115"/>
        <v/>
      </c>
      <c r="DB49" s="67">
        <f>VLOOKUP($AR49,[5]Data!$A$11:$AF$370,DB$6,0)</f>
        <v>341.57</v>
      </c>
      <c r="DC49" s="67">
        <f>VLOOKUP($AR49,[5]Data2!$A$11:$AF$370,DC$6,0)</f>
        <v>121.544</v>
      </c>
      <c r="DD49" s="67">
        <f>VLOOKUP($AR49,[5]Data4!$A$11:$AF$370,DD$6,0)</f>
        <v>266.53899999999999</v>
      </c>
      <c r="DE49" s="67">
        <f>VLOOKUP($AR49,[6]Data5!$A$11:$AB$303,DE$6,0)</f>
        <v>2720.2269999999999</v>
      </c>
      <c r="DF49" s="67">
        <f>VLOOKUP($AR49,[6]Data6!$A$11:$AB$303,DF$6,0)</f>
        <v>968</v>
      </c>
      <c r="DG49" s="67">
        <f t="shared" si="82"/>
        <v>0.12556672660039034</v>
      </c>
      <c r="DH49" s="67">
        <f t="shared" si="83"/>
        <v>0.12556198347107439</v>
      </c>
      <c r="DI49" s="67">
        <f>VLOOKUP($AR49,[7]Data!$A$11:$J$328,DI$6,0)</f>
        <v>41.7</v>
      </c>
      <c r="DJ49" s="67">
        <f>VLOOKUP($AR49,[7]Data2!$A$11:$J$328,DJ$6,0)</f>
        <v>31.8</v>
      </c>
      <c r="DK49" s="67">
        <f>VLOOKUP($AR49,[7]Data3!$A$11:$J$328,DK$6,0)</f>
        <v>29</v>
      </c>
      <c r="DL49" s="67">
        <f>VLOOKUP($AR49,[7]Data4!$A$11:$J$328,DL$6,0)</f>
        <v>19.100000000000001</v>
      </c>
      <c r="DM49" s="67">
        <f>VLOOKUP($AR49,[7]Data5!$A$11:$J$328,DM$6,0)</f>
        <v>5.9</v>
      </c>
      <c r="DN49" s="67">
        <f t="shared" si="84"/>
        <v>1.0762331838565022</v>
      </c>
      <c r="DO49" s="67">
        <f t="shared" si="85"/>
        <v>1.0922563815551345</v>
      </c>
      <c r="DP49" s="67" t="str">
        <f t="shared" si="39"/>
        <v/>
      </c>
      <c r="DQ49" s="67" t="str">
        <f t="shared" si="86"/>
        <v/>
      </c>
      <c r="DR49" s="67" t="str">
        <f t="shared" si="87"/>
        <v/>
      </c>
      <c r="DS49" s="67" t="str">
        <f t="shared" si="88"/>
        <v/>
      </c>
      <c r="DT49" s="67">
        <f t="shared" si="89"/>
        <v>0.95381307419507966</v>
      </c>
      <c r="DU49" s="67">
        <f t="shared" si="90"/>
        <v>0.93100780537874095</v>
      </c>
      <c r="DV49" s="67">
        <f t="shared" si="91"/>
        <v>0.92113921163403112</v>
      </c>
      <c r="DW49" s="67" t="str">
        <f t="shared" si="92"/>
        <v/>
      </c>
      <c r="DX49" s="67" t="str">
        <f t="shared" si="93"/>
        <v/>
      </c>
      <c r="DY49" s="67" t="e">
        <f t="shared" si="94"/>
        <v>#DIV/0!</v>
      </c>
      <c r="DZ49" s="67" t="e">
        <f t="shared" si="95"/>
        <v>#DIV/0!</v>
      </c>
      <c r="EA49" s="67">
        <f t="shared" si="96"/>
        <v>0.99049881235154402</v>
      </c>
      <c r="EB49" s="67">
        <f t="shared" si="97"/>
        <v>1.0743243243243243</v>
      </c>
      <c r="EC49" s="67">
        <f t="shared" si="98"/>
        <v>0.91194968553459121</v>
      </c>
      <c r="ED49" s="67">
        <f t="shared" si="99"/>
        <v>0.98963730569948194</v>
      </c>
      <c r="EE49" s="67">
        <f t="shared" si="100"/>
        <v>1.0350877192982457</v>
      </c>
      <c r="EF49" s="67">
        <f>VLOOKUP($AR49,[2]Data3!$A$10:$N$315,EF$6,0)</f>
        <v>23600</v>
      </c>
      <c r="EG49">
        <f>VLOOKUP($AR49,[3]Data!$A$11:$I$311,EG$6,0)</f>
        <v>67479.789999999994</v>
      </c>
      <c r="EH49">
        <f>VLOOKUP($AR49,[4]Data!$A$12:$I$285,EH$6,0)</f>
        <v>0</v>
      </c>
      <c r="EI49">
        <f>VLOOKUP($AR49,[4]Data16!$A$12:$I$285,EI$6,0)</f>
        <v>0</v>
      </c>
      <c r="EJ49" t="b">
        <f t="shared" si="101"/>
        <v>0</v>
      </c>
      <c r="EK49" t="b">
        <f t="shared" si="102"/>
        <v>0</v>
      </c>
      <c r="EL49">
        <f>VLOOKUP($AR49,[5]Data!$A$11:$AF$370,EL$6,0)</f>
        <v>366.28</v>
      </c>
      <c r="EM49">
        <f>VLOOKUP($AR49,[5]Data2!$A$11:$AF$370,EM$6,0)</f>
        <v>131.90600000000001</v>
      </c>
      <c r="EN49">
        <f>VLOOKUP($AR49,[5]Data4!$A$11:$AF$370,EN$6,0)</f>
        <v>287.66199999999998</v>
      </c>
      <c r="EO49">
        <f>VLOOKUP($AR49,[6]Data5!$A$11:$AB$303,EO$6,0)</f>
        <v>2714.5839999999998</v>
      </c>
      <c r="EP49">
        <f>VLOOKUP($AR49,[6]Data6!$A$11:$AB$303,EP$6,0)</f>
        <v>977.6</v>
      </c>
      <c r="EQ49">
        <f t="shared" si="103"/>
        <v>0.13493043501324697</v>
      </c>
      <c r="ER49">
        <f t="shared" si="104"/>
        <v>0.1349283960720131</v>
      </c>
      <c r="ES49">
        <f>VLOOKUP($AR49,[7]Data!$A$11:$J$328,ES$6,0)</f>
        <v>45.1</v>
      </c>
      <c r="ET49">
        <f>VLOOKUP($AR49,[7]Data2!$A$11:$J$328,ET$6,0)</f>
        <v>34.4</v>
      </c>
      <c r="EU49">
        <f>VLOOKUP($AR49,[7]Data3!$A$11:$J$328,EU$6,0)</f>
        <v>31.5</v>
      </c>
      <c r="EV49">
        <f>VLOOKUP($AR49,[7]Data4!$A$11:$J$328,EV$6,0)</f>
        <v>20.7</v>
      </c>
      <c r="EW49" s="60">
        <f>VLOOKUP($AR49,[7]Data5!$A$11:$J$328,EW$6,0)</f>
        <v>6.2</v>
      </c>
      <c r="EX49" s="67">
        <f>VLOOKUP($AR49,[2]Data3!$A$10:$N$315,EX$6,0)</f>
        <v>22300</v>
      </c>
      <c r="EY49">
        <f>VLOOKUP($AR49,[3]Data!$A$11:$I$311,EY$6,0)</f>
        <v>63018.73</v>
      </c>
      <c r="FB49" t="e">
        <f t="shared" si="105"/>
        <v>#DIV/0!</v>
      </c>
      <c r="FC49" t="e">
        <f t="shared" si="106"/>
        <v>#DIV/0!</v>
      </c>
      <c r="FD49">
        <f>VLOOKUP($AR49,[5]Data!$A$11:$AF$370,FD$6,0)</f>
        <v>358.11</v>
      </c>
      <c r="FE49">
        <f>VLOOKUP($AR49,[5]Data2!$A$11:$AF$370,FE$6,0)</f>
        <v>130.55099999999999</v>
      </c>
      <c r="FF49">
        <f>VLOOKUP($AR49,[5]Data4!$A$11:$AF$370,FF$6,0)</f>
        <v>289.358</v>
      </c>
      <c r="FI49" t="e">
        <f t="shared" si="107"/>
        <v>#DIV/0!</v>
      </c>
      <c r="FJ49" t="e">
        <f t="shared" si="108"/>
        <v>#DIV/0!</v>
      </c>
      <c r="FK49">
        <f>VLOOKUP($AR49,[7]Data!$A$11:$J$328,FK$6,0)</f>
        <v>42.1</v>
      </c>
      <c r="FL49">
        <f>VLOOKUP($AR49,[7]Data2!$A$11:$J$328,FL$6,0)</f>
        <v>29.6</v>
      </c>
      <c r="FM49">
        <f>VLOOKUP($AR49,[7]Data3!$A$11:$J$328,FM$6,0)</f>
        <v>31.8</v>
      </c>
      <c r="FN49">
        <f>VLOOKUP($AR49,[7]Data4!$A$11:$J$328,FN$6,0)</f>
        <v>19.3</v>
      </c>
      <c r="FO49" s="60">
        <f>VLOOKUP($AR49,[7]Data5!$A$11:$J$328,FO$6,0)</f>
        <v>5.7</v>
      </c>
    </row>
    <row r="50" spans="1:171" ht="15" customHeight="1">
      <c r="A50">
        <f t="shared" si="109"/>
        <v>17</v>
      </c>
      <c r="B50">
        <v>3</v>
      </c>
      <c r="C50">
        <v>300.63763047915899</v>
      </c>
      <c r="D50">
        <v>0.873613626345349</v>
      </c>
      <c r="E50">
        <v>0.87121207682751101</v>
      </c>
      <c r="F50">
        <v>0.88353068526865797</v>
      </c>
      <c r="G50" s="1">
        <v>9.6392670204185397E-6</v>
      </c>
      <c r="H50" s="1">
        <v>2.8795418724590199E-5</v>
      </c>
      <c r="I50">
        <v>0.804769473782186</v>
      </c>
      <c r="J50">
        <v>0.80395084425909702</v>
      </c>
      <c r="K50">
        <v>0.82253063202242804</v>
      </c>
      <c r="L50" s="1">
        <v>4.3069887611355202E-5</v>
      </c>
      <c r="M50">
        <v>1.0887542719931699E-4</v>
      </c>
      <c r="N50">
        <v>0.21638815895785901</v>
      </c>
      <c r="O50">
        <v>0.216332668057233</v>
      </c>
      <c r="P50" s="1">
        <v>0.21756033244193601</v>
      </c>
      <c r="Q50" s="1">
        <v>1.99442364209751E-7</v>
      </c>
      <c r="R50" s="1">
        <v>5.5091741258986405E-7</v>
      </c>
      <c r="S50">
        <v>6.8844152563163702E-2</v>
      </c>
      <c r="T50">
        <v>6.7261232568413806E-2</v>
      </c>
      <c r="U50">
        <v>6.1000053246230403E-2</v>
      </c>
      <c r="V50" s="1">
        <v>1.23747890067847E-5</v>
      </c>
      <c r="W50" s="1">
        <v>4.5673649415949403E-5</v>
      </c>
      <c r="X50">
        <v>9.7677605945549598E-2</v>
      </c>
      <c r="Y50">
        <v>9.7908998839424305E-2</v>
      </c>
      <c r="Z50" s="1">
        <v>9.2789730428270004E-2</v>
      </c>
      <c r="AA50" s="1">
        <v>3.46795857932889E-6</v>
      </c>
      <c r="AB50" s="1">
        <v>9.5795032066679993E-6</v>
      </c>
      <c r="AC50">
        <v>0.176545069891795</v>
      </c>
      <c r="AD50">
        <v>0.178856172190031</v>
      </c>
      <c r="AE50" s="1">
        <v>0.179781864319873</v>
      </c>
      <c r="AF50" s="1">
        <v>5.2527467241711197E-5</v>
      </c>
      <c r="AG50">
        <v>1.10431824054702E-4</v>
      </c>
      <c r="AH50">
        <v>1.31654511124009E-3</v>
      </c>
      <c r="AI50">
        <v>3.2350915060273197E-2</v>
      </c>
      <c r="AJ50">
        <v>-1.88910361767086E-3</v>
      </c>
      <c r="AK50">
        <v>7.1132027091979E-3</v>
      </c>
      <c r="AL50">
        <v>1.1211629373986899E-2</v>
      </c>
      <c r="AM50">
        <v>0.88068808805444099</v>
      </c>
      <c r="AN50">
        <v>200.84632738666801</v>
      </c>
      <c r="AO50">
        <v>-7.43936468153397</v>
      </c>
      <c r="AP50">
        <v>0.97490977399269796</v>
      </c>
      <c r="AQ50">
        <v>45</v>
      </c>
      <c r="AR50" t="s">
        <v>609</v>
      </c>
      <c r="AS50" s="70">
        <v>1</v>
      </c>
      <c r="AT50">
        <f t="shared" si="41"/>
        <v>300.63763047915899</v>
      </c>
      <c r="AU50">
        <f>VLOOKUP(AR50,[1]Data!$A$12:$J$329,10,0)</f>
        <v>294.10000000000002</v>
      </c>
      <c r="AV50">
        <f t="shared" si="42"/>
        <v>0.97825411786029837</v>
      </c>
      <c r="AW50">
        <v>2</v>
      </c>
      <c r="AX50">
        <f>AY50</f>
        <v>0.88068808805444099</v>
      </c>
      <c r="AY50">
        <f t="shared" si="43"/>
        <v>0.88068808805444099</v>
      </c>
      <c r="AZ50">
        <v>5</v>
      </c>
      <c r="BA50">
        <v>0.94</v>
      </c>
      <c r="BB50">
        <v>0.94</v>
      </c>
      <c r="BC50">
        <v>0</v>
      </c>
      <c r="BD50">
        <v>2223</v>
      </c>
      <c r="BE50">
        <v>2</v>
      </c>
      <c r="BF50" s="61">
        <f t="shared" si="116"/>
        <v>0</v>
      </c>
      <c r="BG50" s="62">
        <f t="shared" si="44"/>
        <v>0.873613626345349</v>
      </c>
      <c r="BH50" s="62">
        <f t="shared" si="45"/>
        <v>1.31654511124009E-3</v>
      </c>
      <c r="BI50">
        <f t="shared" si="110"/>
        <v>0.97490977399269751</v>
      </c>
      <c r="BJ50">
        <f t="shared" si="111"/>
        <v>0</v>
      </c>
      <c r="BK50">
        <f t="shared" si="112"/>
        <v>0</v>
      </c>
      <c r="BL50">
        <f t="shared" si="46"/>
        <v>21700</v>
      </c>
      <c r="BM50">
        <f t="shared" si="47"/>
        <v>16294.73</v>
      </c>
      <c r="BN50" t="str">
        <f t="shared" si="48"/>
        <v/>
      </c>
      <c r="BO50" t="str">
        <f t="shared" si="49"/>
        <v/>
      </c>
      <c r="BP50" t="str">
        <f t="shared" si="50"/>
        <v/>
      </c>
      <c r="BQ50" t="str">
        <f t="shared" si="51"/>
        <v/>
      </c>
      <c r="BR50">
        <f t="shared" si="52"/>
        <v>27.94</v>
      </c>
      <c r="BS50">
        <f t="shared" si="53"/>
        <v>37.909999999999997</v>
      </c>
      <c r="BT50">
        <f t="shared" si="54"/>
        <v>87.917000000000002</v>
      </c>
      <c r="BU50">
        <f t="shared" si="55"/>
        <v>110.712</v>
      </c>
      <c r="BV50">
        <f t="shared" si="56"/>
        <v>150.19999999999999</v>
      </c>
      <c r="BW50">
        <f t="shared" si="57"/>
        <v>0.25236650046968712</v>
      </c>
      <c r="BX50">
        <f t="shared" si="58"/>
        <v>0.25239680426098537</v>
      </c>
      <c r="BY50">
        <f t="shared" si="59"/>
        <v>33.1</v>
      </c>
      <c r="BZ50">
        <f t="shared" si="60"/>
        <v>23.6</v>
      </c>
      <c r="CA50">
        <f t="shared" si="61"/>
        <v>24.4</v>
      </c>
      <c r="CB50">
        <f t="shared" si="62"/>
        <v>15</v>
      </c>
      <c r="CC50" t="str">
        <f t="shared" si="63"/>
        <v/>
      </c>
      <c r="CD50">
        <f t="shared" si="64"/>
        <v>1.0689655172413792</v>
      </c>
      <c r="CE50">
        <f t="shared" si="65"/>
        <v>1.0764557166063635</v>
      </c>
      <c r="CF50" t="str">
        <f t="shared" si="66"/>
        <v/>
      </c>
      <c r="CG50" t="str">
        <f t="shared" si="67"/>
        <v/>
      </c>
      <c r="CH50" t="str">
        <f t="shared" si="68"/>
        <v/>
      </c>
      <c r="CI50" t="str">
        <f t="shared" si="69"/>
        <v/>
      </c>
      <c r="CJ50">
        <f t="shared" si="70"/>
        <v>0.48812019566736548</v>
      </c>
      <c r="CK50">
        <f t="shared" si="71"/>
        <v>0.48181286698355402</v>
      </c>
      <c r="CL50">
        <f t="shared" si="72"/>
        <v>0.50532238967249488</v>
      </c>
      <c r="CM50" t="str">
        <f t="shared" si="73"/>
        <v/>
      </c>
      <c r="CN50" t="str">
        <f t="shared" si="74"/>
        <v/>
      </c>
      <c r="CQ50">
        <f t="shared" si="77"/>
        <v>1</v>
      </c>
      <c r="CR50">
        <f t="shared" si="78"/>
        <v>0.98744769874477001</v>
      </c>
      <c r="CS50">
        <f t="shared" si="79"/>
        <v>1</v>
      </c>
      <c r="CT50">
        <f t="shared" si="80"/>
        <v>0.99337748344370869</v>
      </c>
      <c r="CU50" t="str">
        <f t="shared" si="81"/>
        <v/>
      </c>
      <c r="CV50" s="67">
        <f>IF(ISERROR(VLOOKUP($AR50,[2]Data3!$A$10:$N$315,CV$6,0)),"",VLOOKUP($AR50,[2]Data3!$A$10:$N$315,CV$6,0))</f>
        <v>21700</v>
      </c>
      <c r="CW50" s="67">
        <f>VLOOKUP($AR50,[3]Data!$A$11:$I$311,CW$6,0)</f>
        <v>16294.73</v>
      </c>
      <c r="CX50" s="67">
        <f>VLOOKUP($AR50,[4]Data!$A$12:$I$285,CX$6,0)</f>
        <v>0</v>
      </c>
      <c r="CY50" s="67">
        <f>VLOOKUP($AR50,[4]Data16!$A$12:$I$285,CY$6,0)</f>
        <v>0</v>
      </c>
      <c r="CZ50" s="67" t="str">
        <f t="shared" si="114"/>
        <v/>
      </c>
      <c r="DA50" s="67" t="str">
        <f t="shared" si="115"/>
        <v/>
      </c>
      <c r="DB50" s="67">
        <f>VLOOKUP($AR50,[5]Data!$A$11:$AF$370,DB$6,0)</f>
        <v>27.94</v>
      </c>
      <c r="DC50" s="67">
        <f>VLOOKUP($AR50,[5]Data2!$A$11:$AF$370,DC$6,0)</f>
        <v>37.909999999999997</v>
      </c>
      <c r="DD50" s="67">
        <f>VLOOKUP($AR50,[5]Data4!$A$11:$AF$370,DD$6,0)</f>
        <v>87.917000000000002</v>
      </c>
      <c r="DE50" s="67">
        <f>VLOOKUP($AR50,[6]Data5!$A$11:$AB$303,DE$6,0)</f>
        <v>110.712</v>
      </c>
      <c r="DF50" s="67">
        <f>VLOOKUP($AR50,[6]Data6!$A$11:$AB$303,DF$6,0)</f>
        <v>150.19999999999999</v>
      </c>
      <c r="DG50" s="67">
        <f t="shared" si="82"/>
        <v>0.25236650046968712</v>
      </c>
      <c r="DH50" s="67">
        <f t="shared" si="83"/>
        <v>0.25239680426098537</v>
      </c>
      <c r="DI50" s="67">
        <f>VLOOKUP($AR50,[7]Data!$A$11:$J$328,DI$6,0)</f>
        <v>33.1</v>
      </c>
      <c r="DJ50" s="67">
        <f>VLOOKUP($AR50,[7]Data2!$A$11:$J$328,DJ$6,0)</f>
        <v>23.6</v>
      </c>
      <c r="DK50" s="67">
        <f>VLOOKUP($AR50,[7]Data3!$A$11:$J$328,DK$6,0)</f>
        <v>24.4</v>
      </c>
      <c r="DL50" s="67">
        <f>VLOOKUP($AR50,[7]Data4!$A$11:$J$328,DL$6,0)</f>
        <v>15</v>
      </c>
      <c r="DM50" s="67">
        <f>VLOOKUP($AR50,[7]Data5!$A$11:$J$328,DM$6,0)</f>
        <v>0</v>
      </c>
      <c r="DN50" s="67">
        <f t="shared" si="84"/>
        <v>1.0689655172413792</v>
      </c>
      <c r="DO50" s="67">
        <f t="shared" si="85"/>
        <v>1.0764557166063635</v>
      </c>
      <c r="DP50" s="67" t="str">
        <f t="shared" si="39"/>
        <v/>
      </c>
      <c r="DQ50" s="67" t="str">
        <f t="shared" si="86"/>
        <v/>
      </c>
      <c r="DR50" s="67" t="str">
        <f t="shared" si="87"/>
        <v/>
      </c>
      <c r="DS50" s="67" t="str">
        <f t="shared" si="88"/>
        <v/>
      </c>
      <c r="DT50" s="67">
        <f t="shared" si="89"/>
        <v>0.48812019566736548</v>
      </c>
      <c r="DU50" s="67">
        <f t="shared" si="90"/>
        <v>0.48181286698355402</v>
      </c>
      <c r="DV50" s="67">
        <f t="shared" si="91"/>
        <v>0.50532238967249488</v>
      </c>
      <c r="DW50" s="67" t="str">
        <f t="shared" si="92"/>
        <v/>
      </c>
      <c r="DX50" s="67" t="str">
        <f t="shared" si="93"/>
        <v/>
      </c>
      <c r="DY50" s="67" t="e">
        <f t="shared" si="94"/>
        <v>#DIV/0!</v>
      </c>
      <c r="DZ50" s="67" t="e">
        <f t="shared" si="95"/>
        <v>#DIV/0!</v>
      </c>
      <c r="EA50" s="67">
        <f t="shared" si="96"/>
        <v>1</v>
      </c>
      <c r="EB50" s="67">
        <f t="shared" si="97"/>
        <v>0.98744769874477001</v>
      </c>
      <c r="EC50" s="67">
        <f t="shared" si="98"/>
        <v>1</v>
      </c>
      <c r="ED50" s="67">
        <f t="shared" si="99"/>
        <v>0.99337748344370869</v>
      </c>
      <c r="EE50" s="67">
        <f t="shared" si="100"/>
        <v>0</v>
      </c>
      <c r="EF50" s="67">
        <f>VLOOKUP($AR50,[2]Data3!$A$10:$N$315,EF$6,0)</f>
        <v>20900</v>
      </c>
      <c r="EG50">
        <f>VLOOKUP($AR50,[3]Data!$A$11:$I$311,EG$6,0)</f>
        <v>15687.18</v>
      </c>
      <c r="EH50">
        <f>VLOOKUP($AR50,[4]Data!$A$12:$I$285,EH$6,0)</f>
        <v>0</v>
      </c>
      <c r="EI50">
        <f>VLOOKUP($AR50,[4]Data16!$A$12:$I$285,EI$6,0)</f>
        <v>0</v>
      </c>
      <c r="EJ50" t="b">
        <f t="shared" si="101"/>
        <v>0</v>
      </c>
      <c r="EK50" t="b">
        <f t="shared" si="102"/>
        <v>0</v>
      </c>
      <c r="EL50">
        <f>VLOOKUP($AR50,[5]Data!$A$11:$AF$370,EL$6,0)</f>
        <v>50.5</v>
      </c>
      <c r="EM50">
        <f>VLOOKUP($AR50,[5]Data2!$A$11:$AF$370,EM$6,0)</f>
        <v>69.090999999999994</v>
      </c>
      <c r="EN50">
        <f>VLOOKUP($AR50,[5]Data4!$A$11:$AF$370,EN$6,0)</f>
        <v>157.86199999999999</v>
      </c>
      <c r="EO50">
        <f>VLOOKUP($AR50,[6]Data5!$A$11:$AB$303,EO$6,0)</f>
        <v>140.16499999999999</v>
      </c>
      <c r="EP50">
        <f>VLOOKUP($AR50,[6]Data6!$A$11:$AB$303,EP$6,0)</f>
        <v>191.8</v>
      </c>
      <c r="EQ50">
        <f t="shared" si="103"/>
        <v>0.36028965861663043</v>
      </c>
      <c r="ER50">
        <f t="shared" si="104"/>
        <v>0.3602241918665276</v>
      </c>
      <c r="ES50">
        <f>VLOOKUP($AR50,[7]Data!$A$11:$J$328,ES$6,0)</f>
        <v>33.1</v>
      </c>
      <c r="ET50">
        <f>VLOOKUP($AR50,[7]Data2!$A$11:$J$328,ET$6,0)</f>
        <v>23.2</v>
      </c>
      <c r="EU50">
        <f>VLOOKUP($AR50,[7]Data3!$A$11:$J$328,EU$6,0)</f>
        <v>24.1</v>
      </c>
      <c r="EV50">
        <f>VLOOKUP($AR50,[7]Data4!$A$11:$J$328,EV$6,0)</f>
        <v>14.2</v>
      </c>
      <c r="EW50" s="60">
        <f>VLOOKUP($AR50,[7]Data5!$A$11:$J$328,EW$6,0)</f>
        <v>3</v>
      </c>
      <c r="EX50" s="67">
        <f>VLOOKUP($AR50,[2]Data3!$A$10:$N$315,EX$6,0)</f>
        <v>20300</v>
      </c>
      <c r="EY50">
        <f>VLOOKUP($AR50,[3]Data!$A$11:$I$311,EY$6,0)</f>
        <v>15137.39</v>
      </c>
      <c r="FB50" t="e">
        <f t="shared" si="105"/>
        <v>#DIV/0!</v>
      </c>
      <c r="FC50" t="e">
        <f t="shared" si="106"/>
        <v>#DIV/0!</v>
      </c>
      <c r="FD50">
        <f>VLOOKUP($AR50,[5]Data!$A$11:$AF$370,FD$6,0)</f>
        <v>57.24</v>
      </c>
      <c r="FE50">
        <f>VLOOKUP($AR50,[5]Data2!$A$11:$AF$370,FE$6,0)</f>
        <v>78.682000000000002</v>
      </c>
      <c r="FF50">
        <f>VLOOKUP($AR50,[5]Data4!$A$11:$AF$370,FF$6,0)</f>
        <v>173.982</v>
      </c>
      <c r="FI50" t="e">
        <f t="shared" si="107"/>
        <v>#DIV/0!</v>
      </c>
      <c r="FJ50" t="e">
        <f t="shared" si="108"/>
        <v>#DIV/0!</v>
      </c>
      <c r="FK50">
        <f>VLOOKUP($AR50,[7]Data!$A$11:$J$328,FK$6,0)</f>
        <v>33.1</v>
      </c>
      <c r="FL50">
        <f>VLOOKUP($AR50,[7]Data2!$A$11:$J$328,FL$6,0)</f>
        <v>23.9</v>
      </c>
      <c r="FM50">
        <f>VLOOKUP($AR50,[7]Data3!$A$11:$J$328,FM$6,0)</f>
        <v>24.4</v>
      </c>
      <c r="FN50">
        <f>VLOOKUP($AR50,[7]Data4!$A$11:$J$328,FN$6,0)</f>
        <v>15.1</v>
      </c>
      <c r="FO50" s="60">
        <f>VLOOKUP($AR50,[7]Data5!$A$11:$J$328,FO$6,0)</f>
        <v>3.1</v>
      </c>
    </row>
    <row r="51" spans="1:171">
      <c r="A51">
        <f t="shared" si="109"/>
        <v>18</v>
      </c>
      <c r="B51">
        <v>3</v>
      </c>
      <c r="C51">
        <v>2561.8705701362201</v>
      </c>
      <c r="D51">
        <v>0.91909485271804103</v>
      </c>
      <c r="E51">
        <v>0.914254897352346</v>
      </c>
      <c r="F51">
        <v>0.91026344936316195</v>
      </c>
      <c r="G51" s="1">
        <v>7.5161688537349905E-5</v>
      </c>
      <c r="H51" s="1">
        <v>4.6851151410469702E-5</v>
      </c>
      <c r="I51">
        <v>0.83865113204253805</v>
      </c>
      <c r="J51">
        <v>0.83267229753317296</v>
      </c>
      <c r="K51">
        <v>0.82626221509467301</v>
      </c>
      <c r="L51">
        <v>1.2687453563664999E-4</v>
      </c>
      <c r="M51">
        <v>1.2446194284619299E-4</v>
      </c>
      <c r="N51">
        <v>0.21857336955815501</v>
      </c>
      <c r="O51">
        <v>0.21820314585251399</v>
      </c>
      <c r="P51" s="1">
        <v>0.21779904678631801</v>
      </c>
      <c r="Q51" s="1">
        <v>6.8017604047825098E-7</v>
      </c>
      <c r="R51" s="1">
        <v>6.6514781237784001E-7</v>
      </c>
      <c r="S51">
        <v>8.0443720675503302E-2</v>
      </c>
      <c r="T51">
        <v>8.1582599819172805E-2</v>
      </c>
      <c r="U51">
        <v>8.4001234268488795E-2</v>
      </c>
      <c r="V51" s="1">
        <v>8.6520936420440103E-6</v>
      </c>
      <c r="W51" s="1">
        <v>4.3770333928993401E-5</v>
      </c>
      <c r="X51">
        <v>8.8565441629958094E-2</v>
      </c>
      <c r="Y51">
        <v>9.0109246716240099E-2</v>
      </c>
      <c r="Z51" s="1">
        <v>9.1794309515429495E-2</v>
      </c>
      <c r="AA51" s="1">
        <v>1.18270877121665E-5</v>
      </c>
      <c r="AB51" s="1">
        <v>1.1565772756442699E-5</v>
      </c>
      <c r="AC51">
        <v>0.19705497425829099</v>
      </c>
      <c r="AD51">
        <v>0.20374576490185201</v>
      </c>
      <c r="AE51">
        <v>0.20488944566681899</v>
      </c>
      <c r="AF51">
        <v>1.7736341028299799E-4</v>
      </c>
      <c r="AG51">
        <v>1.4568622326531199E-4</v>
      </c>
      <c r="AH51">
        <v>0.20474841005184799</v>
      </c>
      <c r="AI51">
        <v>0.294461605733083</v>
      </c>
      <c r="AJ51">
        <v>0.24655775497597501</v>
      </c>
      <c r="AK51">
        <v>2.5603370249766898E-2</v>
      </c>
      <c r="AL51">
        <v>8.6793806717894301E-3</v>
      </c>
      <c r="AM51">
        <v>1.0055926309616801</v>
      </c>
      <c r="AN51">
        <v>93.420366647926102</v>
      </c>
      <c r="AO51">
        <v>2.5580478553930601</v>
      </c>
      <c r="AP51">
        <v>1.0011160323542501</v>
      </c>
      <c r="AQ51">
        <v>50</v>
      </c>
      <c r="AR51" t="s">
        <v>610</v>
      </c>
      <c r="AS51" s="70">
        <v>1</v>
      </c>
      <c r="AT51">
        <f t="shared" si="41"/>
        <v>2561.8705701362201</v>
      </c>
      <c r="AU51">
        <f>VLOOKUP(AR51,[1]Data!$A$12:$J$329,10,0)</f>
        <v>2569.8000000000002</v>
      </c>
      <c r="AV51">
        <f t="shared" si="42"/>
        <v>1.003095171924848</v>
      </c>
      <c r="AW51">
        <v>1</v>
      </c>
      <c r="AX51">
        <v>0.96</v>
      </c>
      <c r="AY51">
        <f t="shared" si="43"/>
        <v>1.0055926309616801</v>
      </c>
      <c r="AZ51">
        <v>4</v>
      </c>
      <c r="BA51">
        <v>0.94</v>
      </c>
      <c r="BB51">
        <v>1.06</v>
      </c>
      <c r="BC51">
        <v>2</v>
      </c>
      <c r="BD51">
        <v>2222</v>
      </c>
      <c r="BE51">
        <v>2</v>
      </c>
      <c r="BF51" s="61">
        <f t="shared" si="116"/>
        <v>0.12765957446808524</v>
      </c>
      <c r="BG51" s="62">
        <f t="shared" si="44"/>
        <v>0.91909485271804103</v>
      </c>
      <c r="BH51" s="62">
        <f t="shared" si="45"/>
        <v>0.20474841005184799</v>
      </c>
      <c r="BI51">
        <f t="shared" si="110"/>
        <v>0.98984640076795305</v>
      </c>
      <c r="BJ51">
        <f t="shared" si="111"/>
        <v>4.5592630961680092E-2</v>
      </c>
      <c r="BK51">
        <f t="shared" si="112"/>
        <v>1.1269631586297013E-2</v>
      </c>
      <c r="BL51">
        <f t="shared" si="46"/>
        <v>27100</v>
      </c>
      <c r="BM51">
        <f t="shared" si="47"/>
        <v>167875.76</v>
      </c>
      <c r="BN51" t="str">
        <f t="shared" si="48"/>
        <v/>
      </c>
      <c r="BO51" t="str">
        <f t="shared" si="49"/>
        <v/>
      </c>
      <c r="BP51" t="str">
        <f t="shared" si="50"/>
        <v/>
      </c>
      <c r="BQ51" t="str">
        <f t="shared" si="51"/>
        <v/>
      </c>
      <c r="BR51">
        <f t="shared" si="52"/>
        <v>1588.58</v>
      </c>
      <c r="BS51">
        <f t="shared" si="53"/>
        <v>261.88400000000001</v>
      </c>
      <c r="BT51">
        <f t="shared" si="54"/>
        <v>575.55200000000002</v>
      </c>
      <c r="BU51">
        <f t="shared" si="55"/>
        <v>3967.4659999999999</v>
      </c>
      <c r="BV51">
        <f t="shared" si="56"/>
        <v>654.1</v>
      </c>
      <c r="BW51">
        <f t="shared" si="57"/>
        <v>0.40040166695820456</v>
      </c>
      <c r="BX51">
        <f t="shared" si="58"/>
        <v>0.40037303164653726</v>
      </c>
      <c r="BY51">
        <f t="shared" si="59"/>
        <v>42.3</v>
      </c>
      <c r="BZ51">
        <f t="shared" si="60"/>
        <v>30.5</v>
      </c>
      <c r="CA51">
        <f t="shared" si="61"/>
        <v>31</v>
      </c>
      <c r="CB51">
        <f t="shared" si="62"/>
        <v>19.3</v>
      </c>
      <c r="CC51">
        <f t="shared" si="63"/>
        <v>5.6</v>
      </c>
      <c r="CD51">
        <f t="shared" si="64"/>
        <v>1.092741935483871</v>
      </c>
      <c r="CE51">
        <f t="shared" si="65"/>
        <v>1.0988842783051671</v>
      </c>
      <c r="CF51" t="str">
        <f t="shared" si="66"/>
        <v/>
      </c>
      <c r="CG51" t="str">
        <f t="shared" si="67"/>
        <v/>
      </c>
      <c r="CH51" t="str">
        <f t="shared" si="68"/>
        <v/>
      </c>
      <c r="CI51" t="str">
        <f t="shared" si="69"/>
        <v/>
      </c>
      <c r="CJ51">
        <f t="shared" si="70"/>
        <v>1.1098318394265634</v>
      </c>
      <c r="CK51">
        <f t="shared" si="71"/>
        <v>1.0911287768944886</v>
      </c>
      <c r="CL51">
        <f t="shared" si="72"/>
        <v>1.101952510233543</v>
      </c>
      <c r="CM51" t="str">
        <f t="shared" si="73"/>
        <v/>
      </c>
      <c r="CN51" t="str">
        <f t="shared" si="74"/>
        <v/>
      </c>
      <c r="CQ51">
        <f t="shared" si="77"/>
        <v>1.1340482573726542</v>
      </c>
      <c r="CR51">
        <f t="shared" si="78"/>
        <v>1.1380597014925373</v>
      </c>
      <c r="CS51">
        <f t="shared" si="79"/>
        <v>1.1481481481481481</v>
      </c>
      <c r="CT51">
        <f t="shared" si="80"/>
        <v>1.1696969696969697</v>
      </c>
      <c r="CU51">
        <f t="shared" si="81"/>
        <v>1.3658536585365855</v>
      </c>
      <c r="CV51" s="67">
        <f>IF(ISERROR(VLOOKUP($AR51,[2]Data3!$A$10:$N$315,CV$6,0)),"",VLOOKUP($AR51,[2]Data3!$A$10:$N$315,CV$6,0))</f>
        <v>27100</v>
      </c>
      <c r="CW51" s="67">
        <f>VLOOKUP($AR51,[3]Data!$A$11:$I$311,CW$6,0)</f>
        <v>167875.76</v>
      </c>
      <c r="CX51" s="67">
        <f>VLOOKUP($AR51,[4]Data!$A$12:$I$285,CX$6,0)</f>
        <v>0</v>
      </c>
      <c r="CY51" s="67">
        <f>VLOOKUP($AR51,[4]Data16!$A$12:$I$285,CY$6,0)</f>
        <v>0</v>
      </c>
      <c r="CZ51" s="67" t="str">
        <f t="shared" si="114"/>
        <v/>
      </c>
      <c r="DA51" s="67" t="str">
        <f t="shared" si="115"/>
        <v/>
      </c>
      <c r="DB51" s="67">
        <f>VLOOKUP($AR51,[5]Data!$A$11:$AF$370,DB$6,0)</f>
        <v>1588.58</v>
      </c>
      <c r="DC51" s="67">
        <f>VLOOKUP($AR51,[5]Data2!$A$11:$AF$370,DC$6,0)</f>
        <v>261.88400000000001</v>
      </c>
      <c r="DD51" s="67">
        <f>VLOOKUP($AR51,[5]Data4!$A$11:$AF$370,DD$6,0)</f>
        <v>575.55200000000002</v>
      </c>
      <c r="DE51" s="67">
        <f>VLOOKUP($AR51,[6]Data5!$A$11:$AB$303,DE$6,0)</f>
        <v>3967.4659999999999</v>
      </c>
      <c r="DF51" s="67">
        <f>VLOOKUP($AR51,[6]Data6!$A$11:$AB$303,DF$6,0)</f>
        <v>654.1</v>
      </c>
      <c r="DG51" s="67">
        <f t="shared" si="82"/>
        <v>0.40040166695820456</v>
      </c>
      <c r="DH51" s="67">
        <f t="shared" si="83"/>
        <v>0.40037303164653726</v>
      </c>
      <c r="DI51" s="67">
        <f>VLOOKUP($AR51,[7]Data!$A$11:$J$328,DI$6,0)</f>
        <v>42.3</v>
      </c>
      <c r="DJ51" s="67">
        <f>VLOOKUP($AR51,[7]Data2!$A$11:$J$328,DJ$6,0)</f>
        <v>30.5</v>
      </c>
      <c r="DK51" s="67">
        <f>VLOOKUP($AR51,[7]Data3!$A$11:$J$328,DK$6,0)</f>
        <v>31</v>
      </c>
      <c r="DL51" s="67">
        <f>VLOOKUP($AR51,[7]Data4!$A$11:$J$328,DL$6,0)</f>
        <v>19.3</v>
      </c>
      <c r="DM51" s="67">
        <f>VLOOKUP($AR51,[7]Data5!$A$11:$J$328,DM$6,0)</f>
        <v>5.6</v>
      </c>
      <c r="DN51" s="67">
        <f t="shared" si="84"/>
        <v>1.092741935483871</v>
      </c>
      <c r="DO51" s="67">
        <f t="shared" si="85"/>
        <v>1.0988842783051671</v>
      </c>
      <c r="DP51" s="67" t="str">
        <f t="shared" si="39"/>
        <v/>
      </c>
      <c r="DQ51" s="67" t="str">
        <f t="shared" si="86"/>
        <v/>
      </c>
      <c r="DR51" s="67" t="str">
        <f t="shared" si="87"/>
        <v/>
      </c>
      <c r="DS51" s="67" t="str">
        <f t="shared" si="88"/>
        <v/>
      </c>
      <c r="DT51" s="67">
        <f t="shared" si="89"/>
        <v>1.1098318394265634</v>
      </c>
      <c r="DU51" s="67">
        <f t="shared" si="90"/>
        <v>1.0911287768944886</v>
      </c>
      <c r="DV51" s="67">
        <f t="shared" si="91"/>
        <v>1.101952510233543</v>
      </c>
      <c r="DW51" s="67" t="str">
        <f t="shared" si="92"/>
        <v/>
      </c>
      <c r="DX51" s="67" t="str">
        <f t="shared" si="93"/>
        <v/>
      </c>
      <c r="DY51" s="67" t="e">
        <f t="shared" si="94"/>
        <v>#DIV/0!</v>
      </c>
      <c r="DZ51" s="67" t="e">
        <f t="shared" si="95"/>
        <v>#DIV/0!</v>
      </c>
      <c r="EA51" s="67">
        <f t="shared" si="96"/>
        <v>1.1340482573726542</v>
      </c>
      <c r="EB51" s="67">
        <f t="shared" si="97"/>
        <v>1.1380597014925373</v>
      </c>
      <c r="EC51" s="67">
        <f t="shared" si="98"/>
        <v>1.1481481481481481</v>
      </c>
      <c r="ED51" s="67">
        <f t="shared" si="99"/>
        <v>1.1696969696969697</v>
      </c>
      <c r="EE51" s="67">
        <f t="shared" si="100"/>
        <v>1.3658536585365855</v>
      </c>
      <c r="EF51" s="67">
        <f>VLOOKUP($AR51,[2]Data3!$A$10:$N$315,EF$6,0)</f>
        <v>25900</v>
      </c>
      <c r="EG51">
        <f>VLOOKUP($AR51,[3]Data!$A$11:$I$311,EG$6,0)</f>
        <v>161125.72</v>
      </c>
      <c r="EH51">
        <f>VLOOKUP($AR51,[4]Data!$A$12:$I$285,EH$6,0)</f>
        <v>0</v>
      </c>
      <c r="EI51">
        <f>VLOOKUP($AR51,[4]Data16!$A$12:$I$285,EI$6,0)</f>
        <v>0</v>
      </c>
      <c r="EJ51" t="b">
        <f t="shared" si="101"/>
        <v>0</v>
      </c>
      <c r="EK51" t="b">
        <f t="shared" si="102"/>
        <v>0</v>
      </c>
      <c r="EL51">
        <f>VLOOKUP($AR51,[5]Data!$A$11:$AF$370,EL$6,0)</f>
        <v>1485.96</v>
      </c>
      <c r="EM51">
        <f>VLOOKUP($AR51,[5]Data2!$A$11:$AF$370,EM$6,0)</f>
        <v>246.78200000000001</v>
      </c>
      <c r="EN51">
        <f>VLOOKUP($AR51,[5]Data4!$A$11:$AF$370,EN$6,0)</f>
        <v>536.15700000000004</v>
      </c>
      <c r="EO51">
        <f>VLOOKUP($AR51,[6]Data5!$A$11:$AB$303,EO$6,0)</f>
        <v>4045.2629999999999</v>
      </c>
      <c r="EP51">
        <f>VLOOKUP($AR51,[6]Data6!$A$11:$AB$303,EP$6,0)</f>
        <v>671.8</v>
      </c>
      <c r="EQ51">
        <f t="shared" si="103"/>
        <v>0.36733334767109088</v>
      </c>
      <c r="ER51">
        <f t="shared" si="104"/>
        <v>0.36734444775230729</v>
      </c>
      <c r="ES51">
        <f>VLOOKUP($AR51,[7]Data!$A$11:$J$328,ES$6,0)</f>
        <v>39</v>
      </c>
      <c r="ET51">
        <f>VLOOKUP($AR51,[7]Data2!$A$11:$J$328,ET$6,0)</f>
        <v>28.2</v>
      </c>
      <c r="EU51">
        <f>VLOOKUP($AR51,[7]Data3!$A$11:$J$328,EU$6,0)</f>
        <v>27.8</v>
      </c>
      <c r="EV51">
        <f>VLOOKUP($AR51,[7]Data4!$A$11:$J$328,EV$6,0)</f>
        <v>17</v>
      </c>
      <c r="EW51" s="60">
        <f>VLOOKUP($AR51,[7]Data5!$A$11:$J$328,EW$6,0)</f>
        <v>5.0999999999999996</v>
      </c>
      <c r="EX51" s="67">
        <f>VLOOKUP($AR51,[2]Data3!$A$10:$N$315,EX$6,0)</f>
        <v>24800</v>
      </c>
      <c r="EY51">
        <f>VLOOKUP($AR51,[3]Data!$A$11:$I$311,EY$6,0)</f>
        <v>152769.28</v>
      </c>
      <c r="FB51" t="e">
        <f t="shared" si="105"/>
        <v>#DIV/0!</v>
      </c>
      <c r="FC51" t="e">
        <f t="shared" si="106"/>
        <v>#DIV/0!</v>
      </c>
      <c r="FD51">
        <f>VLOOKUP($AR51,[5]Data!$A$11:$AF$370,FD$6,0)</f>
        <v>1431.37</v>
      </c>
      <c r="FE51">
        <f>VLOOKUP($AR51,[5]Data2!$A$11:$AF$370,FE$6,0)</f>
        <v>240.012</v>
      </c>
      <c r="FF51">
        <f>VLOOKUP($AR51,[5]Data4!$A$11:$AF$370,FF$6,0)</f>
        <v>522.30200000000002</v>
      </c>
      <c r="FI51" t="e">
        <f t="shared" si="107"/>
        <v>#DIV/0!</v>
      </c>
      <c r="FJ51" t="e">
        <f t="shared" si="108"/>
        <v>#DIV/0!</v>
      </c>
      <c r="FK51">
        <f>VLOOKUP($AR51,[7]Data!$A$11:$J$328,FK$6,0)</f>
        <v>37.299999999999997</v>
      </c>
      <c r="FL51">
        <f>VLOOKUP($AR51,[7]Data2!$A$11:$J$328,FL$6,0)</f>
        <v>26.8</v>
      </c>
      <c r="FM51">
        <f>VLOOKUP($AR51,[7]Data3!$A$11:$J$328,FM$6,0)</f>
        <v>27</v>
      </c>
      <c r="FN51">
        <f>VLOOKUP($AR51,[7]Data4!$A$11:$J$328,FN$6,0)</f>
        <v>16.5</v>
      </c>
      <c r="FO51" s="60">
        <f>VLOOKUP($AR51,[7]Data5!$A$11:$J$328,FO$6,0)</f>
        <v>4.0999999999999996</v>
      </c>
    </row>
    <row r="52" spans="1:171">
      <c r="A52">
        <f t="shared" si="109"/>
        <v>19</v>
      </c>
      <c r="B52">
        <v>3</v>
      </c>
      <c r="C52">
        <v>547.79970573689604</v>
      </c>
      <c r="D52">
        <v>0.87447151546097701</v>
      </c>
      <c r="E52">
        <v>0.89586569529845494</v>
      </c>
      <c r="F52">
        <v>0.89880087561671096</v>
      </c>
      <c r="G52" s="1">
        <v>6.3009242457258798E-5</v>
      </c>
      <c r="H52" s="1">
        <v>8.3704762462040401E-5</v>
      </c>
      <c r="I52">
        <v>0.80470773154661301</v>
      </c>
      <c r="J52">
        <v>0.82581530509316803</v>
      </c>
      <c r="K52">
        <v>0.82398438415699204</v>
      </c>
      <c r="L52">
        <v>2.7282647878701502E-4</v>
      </c>
      <c r="M52">
        <v>2.20613513797632E-4</v>
      </c>
      <c r="N52">
        <v>0.21638397832942199</v>
      </c>
      <c r="O52">
        <v>0.217770592884967</v>
      </c>
      <c r="P52" s="1">
        <v>0.217653637165696</v>
      </c>
      <c r="Q52" s="1">
        <v>1.6075676321361499E-6</v>
      </c>
      <c r="R52" s="1">
        <v>1.3365997110676099E-6</v>
      </c>
      <c r="S52">
        <v>6.9763783914363706E-2</v>
      </c>
      <c r="T52">
        <v>7.0050390205286805E-2</v>
      </c>
      <c r="U52">
        <v>7.4816491459718498E-2</v>
      </c>
      <c r="V52" s="1">
        <v>8.4379702102578495E-5</v>
      </c>
      <c r="W52" s="1">
        <v>7.1810773095303505E-5</v>
      </c>
      <c r="X52">
        <v>9.7695038852590496E-2</v>
      </c>
      <c r="Y52">
        <v>9.1912960150062797E-2</v>
      </c>
      <c r="Z52" s="1">
        <v>9.2400656727910799E-2</v>
      </c>
      <c r="AA52" s="1">
        <v>2.7952827293277299E-5</v>
      </c>
      <c r="AB52" s="1">
        <v>2.3241162696260002E-5</v>
      </c>
      <c r="AC52">
        <v>0.27333710021155699</v>
      </c>
      <c r="AD52">
        <v>0.24438561716852999</v>
      </c>
      <c r="AE52">
        <v>0.220711501502694</v>
      </c>
      <c r="AF52">
        <v>1.9676526345840001E-4</v>
      </c>
      <c r="AG52">
        <v>1.94367964341838E-4</v>
      </c>
      <c r="AH52">
        <v>0.89099799488432796</v>
      </c>
      <c r="AI52">
        <v>0.52727169062828605</v>
      </c>
      <c r="AJ52">
        <v>0.40940048238890903</v>
      </c>
      <c r="AK52">
        <v>3.23042897033822E-2</v>
      </c>
      <c r="AL52">
        <v>2.8369765794642399E-2</v>
      </c>
      <c r="AM52">
        <v>0.96078675829479598</v>
      </c>
      <c r="AN52">
        <v>99.577952222473002</v>
      </c>
      <c r="AO52">
        <v>-6.8489562064872596</v>
      </c>
      <c r="AP52">
        <v>0.98675424403674705</v>
      </c>
      <c r="AQ52">
        <v>49</v>
      </c>
      <c r="AR52" t="s">
        <v>611</v>
      </c>
      <c r="AS52" s="70">
        <v>1</v>
      </c>
      <c r="AT52">
        <f t="shared" si="41"/>
        <v>547.79970573689604</v>
      </c>
      <c r="AU52">
        <f>VLOOKUP(AR52,[1]Data!$A$12:$J$329,10,0)</f>
        <v>527.9</v>
      </c>
      <c r="AV52">
        <f t="shared" si="42"/>
        <v>0.96367339097028692</v>
      </c>
      <c r="AW52">
        <v>3</v>
      </c>
      <c r="AX52">
        <f>AY52</f>
        <v>0.96078675829479598</v>
      </c>
      <c r="AY52">
        <f t="shared" si="43"/>
        <v>0.96078675829479598</v>
      </c>
      <c r="AZ52">
        <v>3</v>
      </c>
      <c r="BA52">
        <v>0.92</v>
      </c>
      <c r="BB52">
        <v>1.02</v>
      </c>
      <c r="BC52">
        <v>0</v>
      </c>
      <c r="BD52">
        <v>2232</v>
      </c>
      <c r="BE52">
        <v>2</v>
      </c>
      <c r="BF52" s="61">
        <f t="shared" si="116"/>
        <v>0.10869565217391301</v>
      </c>
      <c r="BG52" s="62">
        <f t="shared" si="44"/>
        <v>0.87447151546097701</v>
      </c>
      <c r="BH52" s="62">
        <f t="shared" si="45"/>
        <v>0.89099799488432796</v>
      </c>
      <c r="BI52">
        <f t="shared" si="110"/>
        <v>0.98675424403674716</v>
      </c>
      <c r="BJ52">
        <f t="shared" si="111"/>
        <v>0</v>
      </c>
      <c r="BK52">
        <f t="shared" si="112"/>
        <v>0</v>
      </c>
      <c r="BL52">
        <f t="shared" si="46"/>
        <v>22600</v>
      </c>
      <c r="BM52">
        <f t="shared" si="47"/>
        <v>30942.65</v>
      </c>
      <c r="BN52" t="str">
        <f t="shared" si="48"/>
        <v/>
      </c>
      <c r="BO52" t="str">
        <f t="shared" si="49"/>
        <v/>
      </c>
      <c r="BP52" t="str">
        <f t="shared" si="50"/>
        <v/>
      </c>
      <c r="BQ52" t="str">
        <f t="shared" si="51"/>
        <v/>
      </c>
      <c r="BR52">
        <f t="shared" si="52"/>
        <v>158.66999999999999</v>
      </c>
      <c r="BS52">
        <f t="shared" si="53"/>
        <v>118.477</v>
      </c>
      <c r="BT52">
        <f t="shared" si="54"/>
        <v>272.30099999999999</v>
      </c>
      <c r="BU52">
        <f t="shared" si="55"/>
        <v>582.10299999999995</v>
      </c>
      <c r="BV52">
        <f t="shared" si="56"/>
        <v>434.6</v>
      </c>
      <c r="BW52">
        <f t="shared" si="57"/>
        <v>0.27258062576554321</v>
      </c>
      <c r="BX52">
        <f t="shared" si="58"/>
        <v>0.2726115968706857</v>
      </c>
      <c r="BY52">
        <f t="shared" si="59"/>
        <v>33.700000000000003</v>
      </c>
      <c r="BZ52">
        <f t="shared" si="60"/>
        <v>24.7</v>
      </c>
      <c r="CA52">
        <f t="shared" si="61"/>
        <v>25.8</v>
      </c>
      <c r="CB52">
        <f t="shared" si="62"/>
        <v>16.899999999999999</v>
      </c>
      <c r="CC52">
        <f t="shared" si="63"/>
        <v>4.7</v>
      </c>
      <c r="CD52">
        <f t="shared" si="64"/>
        <v>1.0917874396135265</v>
      </c>
      <c r="CE52">
        <f t="shared" si="65"/>
        <v>1.086101062631144</v>
      </c>
      <c r="CF52" t="str">
        <f t="shared" si="66"/>
        <v/>
      </c>
      <c r="CG52" t="str">
        <f t="shared" si="67"/>
        <v/>
      </c>
      <c r="CH52" t="str">
        <f t="shared" si="68"/>
        <v/>
      </c>
      <c r="CI52" t="str">
        <f t="shared" si="69"/>
        <v/>
      </c>
      <c r="CJ52">
        <f t="shared" si="70"/>
        <v>1.1982328953330312</v>
      </c>
      <c r="CK52">
        <f t="shared" si="71"/>
        <v>1.1915499190393339</v>
      </c>
      <c r="CL52">
        <f t="shared" si="72"/>
        <v>1.2366862561652421</v>
      </c>
      <c r="CM52" t="str">
        <f t="shared" si="73"/>
        <v/>
      </c>
      <c r="CN52" t="str">
        <f t="shared" si="74"/>
        <v/>
      </c>
      <c r="CQ52">
        <f t="shared" si="77"/>
        <v>1.0029761904761905</v>
      </c>
      <c r="CR52">
        <f t="shared" si="78"/>
        <v>1.0600858369098711</v>
      </c>
      <c r="CS52">
        <f t="shared" si="79"/>
        <v>1.0487804878048781</v>
      </c>
      <c r="CT52">
        <f t="shared" si="80"/>
        <v>1.1818181818181817</v>
      </c>
      <c r="CU52">
        <f t="shared" si="81"/>
        <v>1.46875</v>
      </c>
      <c r="CV52" s="67">
        <f>IF(ISERROR(VLOOKUP($AR52,[2]Data3!$A$10:$N$315,CV$6,0)),"",VLOOKUP($AR52,[2]Data3!$A$10:$N$315,CV$6,0))</f>
        <v>22600</v>
      </c>
      <c r="CW52" s="67">
        <f>VLOOKUP($AR52,[3]Data!$A$11:$I$311,CW$6,0)</f>
        <v>30942.65</v>
      </c>
      <c r="CX52" s="67">
        <f>VLOOKUP($AR52,[4]Data!$A$12:$I$285,CX$6,0)</f>
        <v>0</v>
      </c>
      <c r="CY52" s="67">
        <f>VLOOKUP($AR52,[4]Data16!$A$12:$I$285,CY$6,0)</f>
        <v>0</v>
      </c>
      <c r="CZ52" s="67" t="str">
        <f t="shared" si="114"/>
        <v/>
      </c>
      <c r="DA52" s="67" t="str">
        <f t="shared" si="115"/>
        <v/>
      </c>
      <c r="DB52" s="67">
        <f>VLOOKUP($AR52,[5]Data!$A$11:$AF$370,DB$6,0)</f>
        <v>158.66999999999999</v>
      </c>
      <c r="DC52" s="67">
        <f>VLOOKUP($AR52,[5]Data2!$A$11:$AF$370,DC$6,0)</f>
        <v>118.477</v>
      </c>
      <c r="DD52" s="67">
        <f>VLOOKUP($AR52,[5]Data4!$A$11:$AF$370,DD$6,0)</f>
        <v>272.30099999999999</v>
      </c>
      <c r="DE52" s="67">
        <f>VLOOKUP($AR52,[6]Data5!$A$11:$AB$303,DE$6,0)</f>
        <v>582.10299999999995</v>
      </c>
      <c r="DF52" s="67">
        <f>VLOOKUP($AR52,[6]Data6!$A$11:$AB$303,DF$6,0)</f>
        <v>434.6</v>
      </c>
      <c r="DG52" s="67">
        <f t="shared" si="82"/>
        <v>0.27258062576554321</v>
      </c>
      <c r="DH52" s="67">
        <f t="shared" si="83"/>
        <v>0.2726115968706857</v>
      </c>
      <c r="DI52" s="67">
        <f>VLOOKUP($AR52,[7]Data!$A$11:$J$328,DI$6,0)</f>
        <v>33.700000000000003</v>
      </c>
      <c r="DJ52" s="67">
        <f>VLOOKUP($AR52,[7]Data2!$A$11:$J$328,DJ$6,0)</f>
        <v>24.7</v>
      </c>
      <c r="DK52" s="67">
        <f>VLOOKUP($AR52,[7]Data3!$A$11:$J$328,DK$6,0)</f>
        <v>25.8</v>
      </c>
      <c r="DL52" s="67">
        <f>VLOOKUP($AR52,[7]Data4!$A$11:$J$328,DL$6,0)</f>
        <v>16.899999999999999</v>
      </c>
      <c r="DM52" s="67">
        <f>VLOOKUP($AR52,[7]Data5!$A$11:$J$328,DM$6,0)</f>
        <v>4.7</v>
      </c>
      <c r="DN52" s="67">
        <f t="shared" si="84"/>
        <v>1.0917874396135265</v>
      </c>
      <c r="DO52" s="67">
        <f t="shared" si="85"/>
        <v>1.086101062631144</v>
      </c>
      <c r="DP52" s="67" t="str">
        <f t="shared" si="39"/>
        <v/>
      </c>
      <c r="DQ52" s="67" t="str">
        <f t="shared" si="86"/>
        <v/>
      </c>
      <c r="DR52" s="67" t="str">
        <f t="shared" si="87"/>
        <v/>
      </c>
      <c r="DS52" s="67" t="str">
        <f t="shared" si="88"/>
        <v/>
      </c>
      <c r="DT52" s="67">
        <f t="shared" si="89"/>
        <v>1.1982328953330312</v>
      </c>
      <c r="DU52" s="67">
        <f t="shared" si="90"/>
        <v>1.1915499190393339</v>
      </c>
      <c r="DV52" s="67">
        <f t="shared" si="91"/>
        <v>1.2366862561652421</v>
      </c>
      <c r="DW52" s="67" t="str">
        <f t="shared" si="92"/>
        <v/>
      </c>
      <c r="DX52" s="67" t="str">
        <f t="shared" si="93"/>
        <v/>
      </c>
      <c r="DY52" s="67" t="e">
        <f t="shared" si="94"/>
        <v>#DIV/0!</v>
      </c>
      <c r="DZ52" s="67" t="e">
        <f t="shared" si="95"/>
        <v>#DIV/0!</v>
      </c>
      <c r="EA52" s="67">
        <f t="shared" si="96"/>
        <v>1.0029761904761905</v>
      </c>
      <c r="EB52" s="67">
        <f t="shared" si="97"/>
        <v>1.0600858369098711</v>
      </c>
      <c r="EC52" s="67">
        <f t="shared" si="98"/>
        <v>1.0487804878048781</v>
      </c>
      <c r="ED52" s="67">
        <f t="shared" si="99"/>
        <v>1.1818181818181817</v>
      </c>
      <c r="EE52" s="67">
        <f t="shared" si="100"/>
        <v>1.46875</v>
      </c>
      <c r="EF52" s="67">
        <f>VLOOKUP($AR52,[2]Data3!$A$10:$N$315,EF$6,0)</f>
        <v>21300</v>
      </c>
      <c r="EG52">
        <f>VLOOKUP($AR52,[3]Data!$A$11:$I$311,EG$6,0)</f>
        <v>29411.93</v>
      </c>
      <c r="EH52">
        <f>VLOOKUP($AR52,[4]Data!$A$12:$I$285,EH$6,0)</f>
        <v>0</v>
      </c>
      <c r="EI52">
        <f>VLOOKUP($AR52,[4]Data16!$A$12:$I$285,EI$6,0)</f>
        <v>0</v>
      </c>
      <c r="EJ52" t="b">
        <f t="shared" si="101"/>
        <v>0</v>
      </c>
      <c r="EK52" t="b">
        <f t="shared" si="102"/>
        <v>0</v>
      </c>
      <c r="EL52">
        <f>VLOOKUP($AR52,[5]Data!$A$11:$AF$370,EL$6,0)</f>
        <v>142.41</v>
      </c>
      <c r="EM52">
        <f>VLOOKUP($AR52,[5]Data2!$A$11:$AF$370,EM$6,0)</f>
        <v>106.599</v>
      </c>
      <c r="EN52">
        <f>VLOOKUP($AR52,[5]Data4!$A$11:$AF$370,EN$6,0)</f>
        <v>236.01300000000001</v>
      </c>
      <c r="EO52">
        <f>VLOOKUP($AR52,[6]Data5!$A$11:$AB$303,EO$6,0)</f>
        <v>534.93299999999999</v>
      </c>
      <c r="EP52">
        <f>VLOOKUP($AR52,[6]Data6!$A$11:$AB$303,EP$6,0)</f>
        <v>400.4</v>
      </c>
      <c r="EQ52">
        <f t="shared" si="103"/>
        <v>0.26622025562079737</v>
      </c>
      <c r="ER52">
        <f t="shared" si="104"/>
        <v>0.26623126873126873</v>
      </c>
      <c r="ES52">
        <f>VLOOKUP($AR52,[7]Data!$A$11:$J$328,ES$6,0)</f>
        <v>32.6</v>
      </c>
      <c r="ET52">
        <f>VLOOKUP($AR52,[7]Data2!$A$11:$J$328,ET$6,0)</f>
        <v>23.1</v>
      </c>
      <c r="EU52">
        <f>VLOOKUP($AR52,[7]Data3!$A$11:$J$328,EU$6,0)</f>
        <v>25.3</v>
      </c>
      <c r="EV52">
        <f>VLOOKUP($AR52,[7]Data4!$A$11:$J$328,EV$6,0)</f>
        <v>15.7</v>
      </c>
      <c r="EW52" s="60">
        <f>VLOOKUP($AR52,[7]Data5!$A$11:$J$328,EW$6,0)</f>
        <v>4.5999999999999996</v>
      </c>
      <c r="EX52" s="67">
        <f>VLOOKUP($AR52,[2]Data3!$A$10:$N$315,EX$6,0)</f>
        <v>20700</v>
      </c>
      <c r="EY52">
        <f>VLOOKUP($AR52,[3]Data!$A$11:$I$311,EY$6,0)</f>
        <v>28489.66</v>
      </c>
      <c r="FB52" t="e">
        <f t="shared" si="105"/>
        <v>#DIV/0!</v>
      </c>
      <c r="FC52" t="e">
        <f t="shared" si="106"/>
        <v>#DIV/0!</v>
      </c>
      <c r="FD52">
        <f>VLOOKUP($AR52,[5]Data!$A$11:$AF$370,FD$6,0)</f>
        <v>132.41999999999999</v>
      </c>
      <c r="FE52">
        <f>VLOOKUP($AR52,[5]Data2!$A$11:$AF$370,FE$6,0)</f>
        <v>99.430999999999997</v>
      </c>
      <c r="FF52">
        <f>VLOOKUP($AR52,[5]Data4!$A$11:$AF$370,FF$6,0)</f>
        <v>220.18600000000001</v>
      </c>
      <c r="FI52" t="e">
        <f t="shared" si="107"/>
        <v>#DIV/0!</v>
      </c>
      <c r="FJ52" t="e">
        <f t="shared" si="108"/>
        <v>#DIV/0!</v>
      </c>
      <c r="FK52">
        <f>VLOOKUP($AR52,[7]Data!$A$11:$J$328,FK$6,0)</f>
        <v>33.6</v>
      </c>
      <c r="FL52">
        <f>VLOOKUP($AR52,[7]Data2!$A$11:$J$328,FL$6,0)</f>
        <v>23.3</v>
      </c>
      <c r="FM52">
        <f>VLOOKUP($AR52,[7]Data3!$A$11:$J$328,FM$6,0)</f>
        <v>24.6</v>
      </c>
      <c r="FN52">
        <f>VLOOKUP($AR52,[7]Data4!$A$11:$J$328,FN$6,0)</f>
        <v>14.3</v>
      </c>
      <c r="FO52" s="60">
        <f>VLOOKUP($AR52,[7]Data5!$A$11:$J$328,FO$6,0)</f>
        <v>3.2</v>
      </c>
    </row>
    <row r="53" spans="1:171" ht="15" customHeight="1">
      <c r="A53">
        <f t="shared" si="109"/>
        <v>20</v>
      </c>
      <c r="B53">
        <v>3</v>
      </c>
      <c r="C53">
        <v>913.76556659337905</v>
      </c>
      <c r="D53">
        <v>0.912480134791961</v>
      </c>
      <c r="E53">
        <v>0.92334332301752198</v>
      </c>
      <c r="F53">
        <v>0.84884061482266304</v>
      </c>
      <c r="G53" s="1">
        <v>3.06330161333329E-5</v>
      </c>
      <c r="H53" s="1">
        <v>2.7051123000341699E-5</v>
      </c>
      <c r="I53">
        <v>0.83254611047093396</v>
      </c>
      <c r="J53">
        <v>0.85609682198664805</v>
      </c>
      <c r="K53">
        <v>0.81160028172166399</v>
      </c>
      <c r="L53" s="1">
        <v>2.6958810234343799E-5</v>
      </c>
      <c r="M53" s="1">
        <v>4.2842979152962799E-5</v>
      </c>
      <c r="N53">
        <v>0.218195262901063</v>
      </c>
      <c r="O53">
        <v>0.21961778759966699</v>
      </c>
      <c r="P53" s="1">
        <v>0.216846102915731</v>
      </c>
      <c r="Q53" s="1">
        <v>1.1596232256643399E-7</v>
      </c>
      <c r="R53" s="1">
        <v>1.8397984252877299E-7</v>
      </c>
      <c r="S53">
        <v>7.99340243210271E-2</v>
      </c>
      <c r="T53">
        <v>6.7246501030873596E-2</v>
      </c>
      <c r="U53">
        <v>3.7240333100998398E-2</v>
      </c>
      <c r="V53" s="1">
        <v>1.2186983796832E-5</v>
      </c>
      <c r="W53" s="1">
        <v>1.92790373800496E-5</v>
      </c>
      <c r="X53">
        <v>9.0142118032578197E-2</v>
      </c>
      <c r="Y53">
        <v>8.4210296726699205E-2</v>
      </c>
      <c r="Z53" s="1">
        <v>9.5768013986361894E-2</v>
      </c>
      <c r="AA53" s="1">
        <v>2.01638469848986E-6</v>
      </c>
      <c r="AB53" s="1">
        <v>3.1990920076049801E-6</v>
      </c>
      <c r="AC53">
        <v>0.15624283514830301</v>
      </c>
      <c r="AD53">
        <v>0.16654064272211699</v>
      </c>
      <c r="AE53" s="1">
        <v>0.48163880934210901</v>
      </c>
      <c r="AF53" s="1">
        <v>9.8868119284035804E-5</v>
      </c>
      <c r="AG53" s="1">
        <v>9.43016643145474E-5</v>
      </c>
      <c r="AH53">
        <v>-0.142265160762376</v>
      </c>
      <c r="AI53">
        <v>-8.1172107271376706E-2</v>
      </c>
      <c r="AJ53">
        <v>-0.175447694856981</v>
      </c>
      <c r="AK53">
        <v>9.5026013171167593E-3</v>
      </c>
      <c r="AL53">
        <v>8.2828966412402706E-3</v>
      </c>
      <c r="AM53">
        <v>0.96175574785017803</v>
      </c>
      <c r="AN53">
        <v>224.31757818615699</v>
      </c>
      <c r="AO53">
        <v>-7.7337652805608803</v>
      </c>
      <c r="AP53">
        <v>0.992231380737713</v>
      </c>
      <c r="AQ53">
        <v>42</v>
      </c>
      <c r="AR53" t="s">
        <v>612</v>
      </c>
      <c r="AS53" s="70">
        <v>1</v>
      </c>
      <c r="AT53">
        <f t="shared" si="41"/>
        <v>913.76556659337905</v>
      </c>
      <c r="AU53">
        <f>VLOOKUP(AR53,[1]Data!$A$12:$J$329,10,0)</f>
        <v>940.2</v>
      </c>
      <c r="AV53">
        <f t="shared" si="42"/>
        <v>1.0289291196484582</v>
      </c>
      <c r="AW53">
        <v>5</v>
      </c>
      <c r="AX53">
        <f>AY53</f>
        <v>0.96175574785017803</v>
      </c>
      <c r="AY53">
        <f t="shared" si="43"/>
        <v>0.96175574785017803</v>
      </c>
      <c r="AZ53">
        <v>5</v>
      </c>
      <c r="BA53">
        <v>0.9</v>
      </c>
      <c r="BB53">
        <v>1.06</v>
      </c>
      <c r="BC53">
        <v>2</v>
      </c>
      <c r="BD53">
        <v>2111</v>
      </c>
      <c r="BE53">
        <v>1</v>
      </c>
      <c r="BF53" s="61">
        <f t="shared" si="116"/>
        <v>0.17777777777777781</v>
      </c>
      <c r="BG53" s="62">
        <f t="shared" si="44"/>
        <v>0.912480134791961</v>
      </c>
      <c r="BH53" s="62">
        <f t="shared" si="45"/>
        <v>-0.142265160762376</v>
      </c>
      <c r="BI53">
        <f t="shared" si="110"/>
        <v>0.99223138073771311</v>
      </c>
      <c r="BJ53">
        <f t="shared" si="111"/>
        <v>0</v>
      </c>
      <c r="BK53">
        <f t="shared" si="112"/>
        <v>0</v>
      </c>
      <c r="BL53">
        <f t="shared" si="46"/>
        <v>21100</v>
      </c>
      <c r="BM53">
        <f t="shared" si="47"/>
        <v>54653.65</v>
      </c>
      <c r="BN53" t="str">
        <f t="shared" si="48"/>
        <v/>
      </c>
      <c r="BO53" t="str">
        <f t="shared" si="49"/>
        <v/>
      </c>
      <c r="BP53" t="str">
        <f t="shared" si="50"/>
        <v/>
      </c>
      <c r="BQ53" t="str">
        <f t="shared" si="51"/>
        <v/>
      </c>
      <c r="BR53">
        <f t="shared" si="52"/>
        <v>140.03</v>
      </c>
      <c r="BS53">
        <f t="shared" si="53"/>
        <v>54.680999999999997</v>
      </c>
      <c r="BT53">
        <f t="shared" si="54"/>
        <v>133.43799999999999</v>
      </c>
      <c r="BU53">
        <f t="shared" si="55"/>
        <v>1304.325</v>
      </c>
      <c r="BV53">
        <f t="shared" si="56"/>
        <v>509.3</v>
      </c>
      <c r="BW53">
        <f t="shared" si="57"/>
        <v>0.10735821210204512</v>
      </c>
      <c r="BX53">
        <f t="shared" si="58"/>
        <v>0.10736501079913606</v>
      </c>
      <c r="BY53">
        <f t="shared" si="59"/>
        <v>39.1</v>
      </c>
      <c r="BZ53">
        <f t="shared" si="60"/>
        <v>28.4</v>
      </c>
      <c r="CA53">
        <f t="shared" si="61"/>
        <v>27.8</v>
      </c>
      <c r="CB53">
        <f t="shared" si="62"/>
        <v>17.100000000000001</v>
      </c>
      <c r="CC53">
        <f t="shared" si="63"/>
        <v>4</v>
      </c>
      <c r="CD53">
        <f t="shared" si="64"/>
        <v>1.0876288659793814</v>
      </c>
      <c r="CE53">
        <f t="shared" si="65"/>
        <v>1.1031520591032025</v>
      </c>
      <c r="CF53" t="str">
        <f t="shared" si="66"/>
        <v/>
      </c>
      <c r="CG53" t="str">
        <f t="shared" si="67"/>
        <v/>
      </c>
      <c r="CH53" t="str">
        <f t="shared" si="68"/>
        <v/>
      </c>
      <c r="CI53" t="str">
        <f t="shared" si="69"/>
        <v/>
      </c>
      <c r="CJ53">
        <f t="shared" si="70"/>
        <v>0.96446036228390386</v>
      </c>
      <c r="CK53">
        <f t="shared" si="71"/>
        <v>0.94068365187772018</v>
      </c>
      <c r="CL53">
        <f t="shared" si="72"/>
        <v>0.92769643626857989</v>
      </c>
      <c r="CM53" t="str">
        <f t="shared" si="73"/>
        <v/>
      </c>
      <c r="CN53" t="str">
        <f t="shared" si="74"/>
        <v/>
      </c>
      <c r="CQ53">
        <f t="shared" si="77"/>
        <v>1.0596205962059622</v>
      </c>
      <c r="CR53">
        <f t="shared" si="78"/>
        <v>1.0636704119850187</v>
      </c>
      <c r="CS53">
        <f t="shared" si="79"/>
        <v>1.0451127819548871</v>
      </c>
      <c r="CT53">
        <f t="shared" si="80"/>
        <v>1.0426829268292686</v>
      </c>
      <c r="CU53">
        <f t="shared" si="81"/>
        <v>0.90909090909090906</v>
      </c>
      <c r="CV53" s="67">
        <f>IF(ISERROR(VLOOKUP($AR53,[2]Data3!$A$10:$N$315,CV$6,0)),"",VLOOKUP($AR53,[2]Data3!$A$10:$N$315,CV$6,0))</f>
        <v>21100</v>
      </c>
      <c r="CW53" s="67">
        <f>VLOOKUP($AR53,[3]Data!$A$11:$I$311,CW$6,0)</f>
        <v>54653.65</v>
      </c>
      <c r="CX53" s="67">
        <f>VLOOKUP($AR53,[4]Data!$A$12:$I$285,CX$6,0)</f>
        <v>0</v>
      </c>
      <c r="CY53" s="67">
        <f>VLOOKUP($AR53,[4]Data16!$A$12:$I$285,CY$6,0)</f>
        <v>0</v>
      </c>
      <c r="CZ53" s="67" t="str">
        <f t="shared" si="114"/>
        <v/>
      </c>
      <c r="DA53" s="67" t="str">
        <f t="shared" si="115"/>
        <v/>
      </c>
      <c r="DB53" s="67">
        <f>VLOOKUP($AR53,[5]Data!$A$11:$AF$370,DB$6,0)</f>
        <v>140.03</v>
      </c>
      <c r="DC53" s="67">
        <f>VLOOKUP($AR53,[5]Data2!$A$11:$AF$370,DC$6,0)</f>
        <v>54.680999999999997</v>
      </c>
      <c r="DD53" s="67">
        <f>VLOOKUP($AR53,[5]Data4!$A$11:$AF$370,DD$6,0)</f>
        <v>133.43799999999999</v>
      </c>
      <c r="DE53" s="67">
        <f>VLOOKUP($AR53,[6]Data5!$A$11:$AB$303,DE$6,0)</f>
        <v>1304.325</v>
      </c>
      <c r="DF53" s="67">
        <f>VLOOKUP($AR53,[6]Data6!$A$11:$AB$303,DF$6,0)</f>
        <v>509.3</v>
      </c>
      <c r="DG53" s="67">
        <f t="shared" si="82"/>
        <v>0.10735821210204512</v>
      </c>
      <c r="DH53" s="67">
        <f t="shared" si="83"/>
        <v>0.10736501079913606</v>
      </c>
      <c r="DI53" s="67">
        <f>VLOOKUP($AR53,[7]Data!$A$11:$J$328,DI$6,0)</f>
        <v>39.1</v>
      </c>
      <c r="DJ53" s="67">
        <f>VLOOKUP($AR53,[7]Data2!$A$11:$J$328,DJ$6,0)</f>
        <v>28.4</v>
      </c>
      <c r="DK53" s="67">
        <f>VLOOKUP($AR53,[7]Data3!$A$11:$J$328,DK$6,0)</f>
        <v>27.8</v>
      </c>
      <c r="DL53" s="67">
        <f>VLOOKUP($AR53,[7]Data4!$A$11:$J$328,DL$6,0)</f>
        <v>17.100000000000001</v>
      </c>
      <c r="DM53" s="67">
        <f>VLOOKUP($AR53,[7]Data5!$A$11:$J$328,DM$6,0)</f>
        <v>4</v>
      </c>
      <c r="DN53" s="67">
        <f t="shared" si="84"/>
        <v>1.0876288659793814</v>
      </c>
      <c r="DO53" s="67">
        <f t="shared" si="85"/>
        <v>1.1031520591032025</v>
      </c>
      <c r="DP53" s="67" t="str">
        <f t="shared" si="39"/>
        <v/>
      </c>
      <c r="DQ53" s="67" t="str">
        <f t="shared" si="86"/>
        <v/>
      </c>
      <c r="DR53" s="67" t="str">
        <f t="shared" si="87"/>
        <v/>
      </c>
      <c r="DS53" s="67" t="str">
        <f t="shared" si="88"/>
        <v/>
      </c>
      <c r="DT53" s="67">
        <f t="shared" si="89"/>
        <v>0.96446036228390386</v>
      </c>
      <c r="DU53" s="67">
        <f t="shared" si="90"/>
        <v>0.94068365187772018</v>
      </c>
      <c r="DV53" s="67">
        <f t="shared" si="91"/>
        <v>0.92769643626857989</v>
      </c>
      <c r="DW53" s="67" t="str">
        <f t="shared" si="92"/>
        <v/>
      </c>
      <c r="DX53" s="67" t="str">
        <f t="shared" si="93"/>
        <v/>
      </c>
      <c r="DY53" s="67" t="e">
        <f t="shared" si="94"/>
        <v>#DIV/0!</v>
      </c>
      <c r="DZ53" s="67" t="e">
        <f t="shared" si="95"/>
        <v>#DIV/0!</v>
      </c>
      <c r="EA53" s="67">
        <f t="shared" si="96"/>
        <v>1.0596205962059622</v>
      </c>
      <c r="EB53" s="67">
        <f t="shared" si="97"/>
        <v>1.0636704119850187</v>
      </c>
      <c r="EC53" s="67">
        <f t="shared" si="98"/>
        <v>1.0451127819548871</v>
      </c>
      <c r="ED53" s="67">
        <f t="shared" si="99"/>
        <v>1.0426829268292686</v>
      </c>
      <c r="EE53" s="67">
        <f t="shared" si="100"/>
        <v>0.90909090909090906</v>
      </c>
      <c r="EF53" s="67">
        <f>VLOOKUP($AR53,[2]Data3!$A$10:$N$315,EF$6,0)</f>
        <v>20200</v>
      </c>
      <c r="EG53">
        <f>VLOOKUP($AR53,[3]Data!$A$11:$I$311,EG$6,0)</f>
        <v>52195.39</v>
      </c>
      <c r="EH53">
        <f>VLOOKUP($AR53,[4]Data!$A$12:$I$285,EH$6,0)</f>
        <v>0</v>
      </c>
      <c r="EI53">
        <f>VLOOKUP($AR53,[4]Data16!$A$12:$I$285,EI$6,0)</f>
        <v>0</v>
      </c>
      <c r="EJ53" t="b">
        <f t="shared" si="101"/>
        <v>0</v>
      </c>
      <c r="EK53" t="b">
        <f t="shared" si="102"/>
        <v>0</v>
      </c>
      <c r="EL53">
        <f>VLOOKUP($AR53,[5]Data!$A$11:$AF$370,EL$6,0)</f>
        <v>140.13</v>
      </c>
      <c r="EM53">
        <f>VLOOKUP($AR53,[5]Data2!$A$11:$AF$370,EM$6,0)</f>
        <v>55.296999999999997</v>
      </c>
      <c r="EN53">
        <f>VLOOKUP($AR53,[5]Data4!$A$11:$AF$370,EN$6,0)</f>
        <v>137.61199999999999</v>
      </c>
      <c r="EO53">
        <f>VLOOKUP($AR53,[6]Data5!$A$11:$AB$303,EO$6,0)</f>
        <v>1269.4670000000001</v>
      </c>
      <c r="EP53">
        <f>VLOOKUP($AR53,[6]Data6!$A$11:$AB$303,EP$6,0)</f>
        <v>500.9</v>
      </c>
      <c r="EQ53">
        <f t="shared" si="103"/>
        <v>0.11038490957228506</v>
      </c>
      <c r="ER53">
        <f t="shared" si="104"/>
        <v>0.11039528848073468</v>
      </c>
      <c r="ES53">
        <f>VLOOKUP($AR53,[7]Data!$A$11:$J$328,ES$6,0)</f>
        <v>37.700000000000003</v>
      </c>
      <c r="ET53">
        <f>VLOOKUP($AR53,[7]Data2!$A$11:$J$328,ET$6,0)</f>
        <v>26.4</v>
      </c>
      <c r="EU53">
        <f>VLOOKUP($AR53,[7]Data3!$A$11:$J$328,EU$6,0)</f>
        <v>27.1</v>
      </c>
      <c r="EV53">
        <f>VLOOKUP($AR53,[7]Data4!$A$11:$J$328,EV$6,0)</f>
        <v>15.8</v>
      </c>
      <c r="EW53" s="60">
        <f>VLOOKUP($AR53,[7]Data5!$A$11:$J$328,EW$6,0)</f>
        <v>3.4</v>
      </c>
      <c r="EX53" s="67">
        <f>VLOOKUP($AR53,[2]Data3!$A$10:$N$315,EX$6,0)</f>
        <v>19400</v>
      </c>
      <c r="EY53">
        <f>VLOOKUP($AR53,[3]Data!$A$11:$I$311,EY$6,0)</f>
        <v>49543.17</v>
      </c>
      <c r="FB53" t="e">
        <f t="shared" si="105"/>
        <v>#DIV/0!</v>
      </c>
      <c r="FC53" t="e">
        <f t="shared" si="106"/>
        <v>#DIV/0!</v>
      </c>
      <c r="FD53">
        <f>VLOOKUP($AR53,[5]Data!$A$11:$AF$370,FD$6,0)</f>
        <v>145.19</v>
      </c>
      <c r="FE53">
        <f>VLOOKUP($AR53,[5]Data2!$A$11:$AF$370,FE$6,0)</f>
        <v>58.128999999999998</v>
      </c>
      <c r="FF53">
        <f>VLOOKUP($AR53,[5]Data4!$A$11:$AF$370,FF$6,0)</f>
        <v>143.83799999999999</v>
      </c>
      <c r="FI53" t="e">
        <f t="shared" si="107"/>
        <v>#DIV/0!</v>
      </c>
      <c r="FJ53" t="e">
        <f t="shared" si="108"/>
        <v>#DIV/0!</v>
      </c>
      <c r="FK53">
        <f>VLOOKUP($AR53,[7]Data!$A$11:$J$328,FK$6,0)</f>
        <v>36.9</v>
      </c>
      <c r="FL53">
        <f>VLOOKUP($AR53,[7]Data2!$A$11:$J$328,FL$6,0)</f>
        <v>26.7</v>
      </c>
      <c r="FM53">
        <f>VLOOKUP($AR53,[7]Data3!$A$11:$J$328,FM$6,0)</f>
        <v>26.6</v>
      </c>
      <c r="FN53">
        <f>VLOOKUP($AR53,[7]Data4!$A$11:$J$328,FN$6,0)</f>
        <v>16.399999999999999</v>
      </c>
      <c r="FO53" s="60">
        <f>VLOOKUP($AR53,[7]Data5!$A$11:$J$328,FO$6,0)</f>
        <v>4.4000000000000004</v>
      </c>
    </row>
    <row r="54" spans="1:171" ht="15" customHeight="1">
      <c r="A54">
        <f t="shared" si="109"/>
        <v>21</v>
      </c>
      <c r="B54">
        <v>3</v>
      </c>
      <c r="C54">
        <v>1809.26016174086</v>
      </c>
      <c r="D54">
        <v>0.92278139896582001</v>
      </c>
      <c r="E54">
        <v>0.92682934335419398</v>
      </c>
      <c r="F54">
        <v>0.92969904848316798</v>
      </c>
      <c r="G54" s="1">
        <v>7.7800460867859602E-5</v>
      </c>
      <c r="H54" s="1">
        <v>7.1628596450185804E-5</v>
      </c>
      <c r="I54">
        <v>0.86030350850513804</v>
      </c>
      <c r="J54">
        <v>0.86448018536208704</v>
      </c>
      <c r="K54">
        <v>0.87119178502880301</v>
      </c>
      <c r="L54">
        <v>1.5279525998016701E-4</v>
      </c>
      <c r="M54">
        <v>1.3963174486557301E-4</v>
      </c>
      <c r="N54">
        <v>0.21986184569330999</v>
      </c>
      <c r="O54">
        <v>0.22010124462057701</v>
      </c>
      <c r="P54" s="1">
        <v>0.22047993795718299</v>
      </c>
      <c r="Q54" s="1">
        <v>6.7922626421797999E-7</v>
      </c>
      <c r="R54" s="1">
        <v>6.15855749813315E-7</v>
      </c>
      <c r="S54">
        <v>6.2477890460682597E-2</v>
      </c>
      <c r="T54">
        <v>6.2349157992106601E-2</v>
      </c>
      <c r="U54">
        <v>5.8507263454365098E-2</v>
      </c>
      <c r="V54" s="1">
        <v>1.85687274132699E-5</v>
      </c>
      <c r="W54" s="1">
        <v>1.45291402808703E-5</v>
      </c>
      <c r="X54">
        <v>8.3192592780216706E-2</v>
      </c>
      <c r="Y54">
        <v>8.2194317208086995E-2</v>
      </c>
      <c r="Z54" s="1">
        <v>8.0615194395893097E-2</v>
      </c>
      <c r="AA54" s="1">
        <v>1.18105727418229E-5</v>
      </c>
      <c r="AB54" s="1">
        <v>1.07086688410295E-5</v>
      </c>
      <c r="AC54">
        <v>0.122602349490864</v>
      </c>
      <c r="AD54">
        <v>0.13297743728518599</v>
      </c>
      <c r="AE54">
        <v>0.11645641826823</v>
      </c>
      <c r="AF54">
        <v>2.63774417532692E-4</v>
      </c>
      <c r="AG54">
        <v>2.5948442776971102E-4</v>
      </c>
      <c r="AH54">
        <v>-0.392168332853155</v>
      </c>
      <c r="AI54">
        <v>-0.37579358231765603</v>
      </c>
      <c r="AJ54">
        <v>-0.46600699002919299</v>
      </c>
      <c r="AK54">
        <v>2.3510713306892601E-2</v>
      </c>
      <c r="AL54">
        <v>1.61803682640227E-2</v>
      </c>
      <c r="AM54">
        <v>0.98176195420787704</v>
      </c>
      <c r="AN54">
        <v>176.590561768877</v>
      </c>
      <c r="AO54">
        <v>-6.5856546170508201</v>
      </c>
      <c r="AP54">
        <v>0.996325485776836</v>
      </c>
      <c r="AQ54">
        <v>44</v>
      </c>
      <c r="AR54" t="s">
        <v>613</v>
      </c>
      <c r="AS54" s="70">
        <v>1</v>
      </c>
      <c r="AT54">
        <f t="shared" si="41"/>
        <v>1809.26016174086</v>
      </c>
      <c r="AU54">
        <f>VLOOKUP(AR54,[1]Data!$A$12:$J$329,10,0)</f>
        <v>1855</v>
      </c>
      <c r="AV54">
        <f t="shared" si="42"/>
        <v>1.0252809624764685</v>
      </c>
      <c r="AW54">
        <v>5</v>
      </c>
      <c r="AX54">
        <f>AY54</f>
        <v>0.98176195420787704</v>
      </c>
      <c r="AY54">
        <f t="shared" si="43"/>
        <v>0.98176195420787704</v>
      </c>
      <c r="AZ54">
        <v>5</v>
      </c>
      <c r="BA54">
        <v>0.92</v>
      </c>
      <c r="BB54">
        <v>1.02</v>
      </c>
      <c r="BC54">
        <v>2</v>
      </c>
      <c r="BD54">
        <v>2122</v>
      </c>
      <c r="BE54">
        <v>1</v>
      </c>
      <c r="BF54" s="61">
        <f t="shared" si="116"/>
        <v>0.10869565217391301</v>
      </c>
      <c r="BG54" s="62">
        <f t="shared" si="44"/>
        <v>0.92278139896582001</v>
      </c>
      <c r="BH54" s="62">
        <f t="shared" si="45"/>
        <v>-0.392168332853155</v>
      </c>
      <c r="BI54">
        <f t="shared" si="110"/>
        <v>0.99632548577683611</v>
      </c>
      <c r="BJ54">
        <f t="shared" si="111"/>
        <v>0</v>
      </c>
      <c r="BK54">
        <f t="shared" si="112"/>
        <v>0</v>
      </c>
      <c r="BL54">
        <f t="shared" si="46"/>
        <v>25200</v>
      </c>
      <c r="BM54">
        <f t="shared" si="47"/>
        <v>124612.13</v>
      </c>
      <c r="BN54" t="str">
        <f t="shared" si="48"/>
        <v/>
      </c>
      <c r="BO54" t="str">
        <f t="shared" si="49"/>
        <v/>
      </c>
      <c r="BP54" t="str">
        <f t="shared" si="50"/>
        <v/>
      </c>
      <c r="BQ54" t="str">
        <f t="shared" si="51"/>
        <v/>
      </c>
      <c r="BR54">
        <f t="shared" si="52"/>
        <v>566.04</v>
      </c>
      <c r="BS54">
        <f t="shared" si="53"/>
        <v>116.373</v>
      </c>
      <c r="BT54">
        <f t="shared" si="54"/>
        <v>275.84800000000001</v>
      </c>
      <c r="BU54">
        <f t="shared" si="55"/>
        <v>2256.6210000000001</v>
      </c>
      <c r="BV54">
        <f t="shared" si="56"/>
        <v>463.9</v>
      </c>
      <c r="BW54">
        <f t="shared" si="57"/>
        <v>0.25083520892520272</v>
      </c>
      <c r="BX54">
        <f t="shared" si="58"/>
        <v>0.25085794352231089</v>
      </c>
      <c r="BY54">
        <f t="shared" si="59"/>
        <v>36.1</v>
      </c>
      <c r="BZ54">
        <f t="shared" si="60"/>
        <v>26.3</v>
      </c>
      <c r="CA54">
        <f t="shared" si="61"/>
        <v>26.2</v>
      </c>
      <c r="CB54">
        <f t="shared" si="62"/>
        <v>16.399999999999999</v>
      </c>
      <c r="CC54">
        <f t="shared" si="63"/>
        <v>4.8</v>
      </c>
      <c r="CD54">
        <f t="shared" si="64"/>
        <v>1.0769230769230769</v>
      </c>
      <c r="CE54">
        <f t="shared" si="65"/>
        <v>1.083730089811259</v>
      </c>
      <c r="CF54" t="str">
        <f t="shared" si="66"/>
        <v/>
      </c>
      <c r="CG54" t="str">
        <f t="shared" si="67"/>
        <v/>
      </c>
      <c r="CH54" t="str">
        <f t="shared" si="68"/>
        <v/>
      </c>
      <c r="CI54" t="str">
        <f t="shared" si="69"/>
        <v/>
      </c>
      <c r="CJ54">
        <f t="shared" si="70"/>
        <v>1.120117148850279</v>
      </c>
      <c r="CK54">
        <f t="shared" si="71"/>
        <v>1.0981382050144848</v>
      </c>
      <c r="CL54">
        <f t="shared" si="72"/>
        <v>1.0860542302680016</v>
      </c>
      <c r="CM54" t="str">
        <f t="shared" si="73"/>
        <v/>
      </c>
      <c r="CN54" t="str">
        <f t="shared" si="74"/>
        <v/>
      </c>
      <c r="CQ54">
        <f t="shared" si="77"/>
        <v>0.9756756756756757</v>
      </c>
      <c r="CR54">
        <f t="shared" si="78"/>
        <v>1.0193798449612403</v>
      </c>
      <c r="CS54">
        <f t="shared" si="79"/>
        <v>0.96678966789667886</v>
      </c>
      <c r="CT54">
        <f t="shared" si="80"/>
        <v>1.0379746835443036</v>
      </c>
      <c r="CU54">
        <f t="shared" si="81"/>
        <v>1.1428571428571428</v>
      </c>
      <c r="CV54" s="67">
        <f>IF(ISERROR(VLOOKUP($AR54,[2]Data3!$A$10:$N$315,CV$6,0)),"",VLOOKUP($AR54,[2]Data3!$A$10:$N$315,CV$6,0))</f>
        <v>25200</v>
      </c>
      <c r="CW54" s="67">
        <f>VLOOKUP($AR54,[3]Data!$A$11:$I$311,CW$6,0)</f>
        <v>124612.13</v>
      </c>
      <c r="CX54" s="67">
        <f>VLOOKUP($AR54,[4]Data!$A$12:$I$285,CX$6,0)</f>
        <v>0</v>
      </c>
      <c r="CY54" s="67">
        <f>VLOOKUP($AR54,[4]Data16!$A$12:$I$285,CY$6,0)</f>
        <v>0</v>
      </c>
      <c r="CZ54" s="67" t="str">
        <f t="shared" si="114"/>
        <v/>
      </c>
      <c r="DA54" s="67" t="str">
        <f t="shared" si="115"/>
        <v/>
      </c>
      <c r="DB54" s="67">
        <f>VLOOKUP($AR54,[5]Data!$A$11:$AF$370,DB$6,0)</f>
        <v>566.04</v>
      </c>
      <c r="DC54" s="67">
        <f>VLOOKUP($AR54,[5]Data2!$A$11:$AF$370,DC$6,0)</f>
        <v>116.373</v>
      </c>
      <c r="DD54" s="67">
        <f>VLOOKUP($AR54,[5]Data4!$A$11:$AF$370,DD$6,0)</f>
        <v>275.84800000000001</v>
      </c>
      <c r="DE54" s="67">
        <f>VLOOKUP($AR54,[6]Data5!$A$11:$AB$303,DE$6,0)</f>
        <v>2256.6210000000001</v>
      </c>
      <c r="DF54" s="67">
        <f>VLOOKUP($AR54,[6]Data6!$A$11:$AB$303,DF$6,0)</f>
        <v>463.9</v>
      </c>
      <c r="DG54" s="67">
        <f t="shared" si="82"/>
        <v>0.25083520892520272</v>
      </c>
      <c r="DH54" s="67">
        <f t="shared" si="83"/>
        <v>0.25085794352231089</v>
      </c>
      <c r="DI54" s="67">
        <f>VLOOKUP($AR54,[7]Data!$A$11:$J$328,DI$6,0)</f>
        <v>36.1</v>
      </c>
      <c r="DJ54" s="67">
        <f>VLOOKUP($AR54,[7]Data2!$A$11:$J$328,DJ$6,0)</f>
        <v>26.3</v>
      </c>
      <c r="DK54" s="67">
        <f>VLOOKUP($AR54,[7]Data3!$A$11:$J$328,DK$6,0)</f>
        <v>26.2</v>
      </c>
      <c r="DL54" s="67">
        <f>VLOOKUP($AR54,[7]Data4!$A$11:$J$328,DL$6,0)</f>
        <v>16.399999999999999</v>
      </c>
      <c r="DM54" s="67">
        <f>VLOOKUP($AR54,[7]Data5!$A$11:$J$328,DM$6,0)</f>
        <v>4.8</v>
      </c>
      <c r="DN54" s="67">
        <f t="shared" si="84"/>
        <v>1.0769230769230769</v>
      </c>
      <c r="DO54" s="67">
        <f t="shared" si="85"/>
        <v>1.083730089811259</v>
      </c>
      <c r="DP54" s="67" t="str">
        <f t="shared" si="39"/>
        <v/>
      </c>
      <c r="DQ54" s="67" t="str">
        <f t="shared" si="86"/>
        <v/>
      </c>
      <c r="DR54" s="67" t="str">
        <f t="shared" si="87"/>
        <v/>
      </c>
      <c r="DS54" s="67" t="str">
        <f t="shared" si="88"/>
        <v/>
      </c>
      <c r="DT54" s="67">
        <f t="shared" si="89"/>
        <v>1.120117148850279</v>
      </c>
      <c r="DU54" s="67">
        <f t="shared" si="90"/>
        <v>1.0981382050144848</v>
      </c>
      <c r="DV54" s="67">
        <f t="shared" si="91"/>
        <v>1.0860542302680016</v>
      </c>
      <c r="DW54" s="67" t="str">
        <f t="shared" si="92"/>
        <v/>
      </c>
      <c r="DX54" s="67" t="str">
        <f t="shared" si="93"/>
        <v/>
      </c>
      <c r="DY54" s="67" t="e">
        <f t="shared" si="94"/>
        <v>#DIV/0!</v>
      </c>
      <c r="DZ54" s="67" t="e">
        <f t="shared" si="95"/>
        <v>#DIV/0!</v>
      </c>
      <c r="EA54" s="67">
        <f t="shared" si="96"/>
        <v>0.9756756756756757</v>
      </c>
      <c r="EB54" s="67">
        <f t="shared" si="97"/>
        <v>1.0193798449612403</v>
      </c>
      <c r="EC54" s="67">
        <f t="shared" si="98"/>
        <v>0.96678966789667886</v>
      </c>
      <c r="ED54" s="67">
        <f t="shared" si="99"/>
        <v>1.0379746835443036</v>
      </c>
      <c r="EE54" s="67">
        <f t="shared" si="100"/>
        <v>1.1428571428571428</v>
      </c>
      <c r="EF54" s="67">
        <f>VLOOKUP($AR54,[2]Data3!$A$10:$N$315,EF$6,0)</f>
        <v>24300</v>
      </c>
      <c r="EG54">
        <f>VLOOKUP($AR54,[3]Data!$A$11:$I$311,EG$6,0)</f>
        <v>120418.81</v>
      </c>
      <c r="EH54">
        <f>VLOOKUP($AR54,[4]Data!$A$12:$I$285,EH$6,0)</f>
        <v>0</v>
      </c>
      <c r="EI54">
        <f>VLOOKUP($AR54,[4]Data16!$A$12:$I$285,EI$6,0)</f>
        <v>0</v>
      </c>
      <c r="EJ54" t="b">
        <f t="shared" si="101"/>
        <v>0</v>
      </c>
      <c r="EK54" t="b">
        <f t="shared" si="102"/>
        <v>0</v>
      </c>
      <c r="EL54">
        <f>VLOOKUP($AR54,[5]Data!$A$11:$AF$370,EL$6,0)</f>
        <v>496.31</v>
      </c>
      <c r="EM54">
        <f>VLOOKUP($AR54,[5]Data2!$A$11:$AF$370,EM$6,0)</f>
        <v>103.071</v>
      </c>
      <c r="EN54">
        <f>VLOOKUP($AR54,[5]Data4!$A$11:$AF$370,EN$6,0)</f>
        <v>248.39099999999999</v>
      </c>
      <c r="EO54">
        <f>VLOOKUP($AR54,[6]Data5!$A$11:$AB$303,EO$6,0)</f>
        <v>2072.31</v>
      </c>
      <c r="EP54">
        <f>VLOOKUP($AR54,[6]Data6!$A$11:$AB$303,EP$6,0)</f>
        <v>430.4</v>
      </c>
      <c r="EQ54">
        <f t="shared" si="103"/>
        <v>0.23949602134815737</v>
      </c>
      <c r="ER54">
        <f t="shared" si="104"/>
        <v>0.23947723048327138</v>
      </c>
      <c r="ES54">
        <f>VLOOKUP($AR54,[7]Data!$A$11:$J$328,ES$6,0)</f>
        <v>36.700000000000003</v>
      </c>
      <c r="ET54">
        <f>VLOOKUP($AR54,[7]Data2!$A$11:$J$328,ET$6,0)</f>
        <v>25.6</v>
      </c>
      <c r="EU54">
        <f>VLOOKUP($AR54,[7]Data3!$A$11:$J$328,EU$6,0)</f>
        <v>26.6</v>
      </c>
      <c r="EV54">
        <f>VLOOKUP($AR54,[7]Data4!$A$11:$J$328,EV$6,0)</f>
        <v>15.4</v>
      </c>
      <c r="EW54" s="60">
        <f>VLOOKUP($AR54,[7]Data5!$A$11:$J$328,EW$6,0)</f>
        <v>4.5999999999999996</v>
      </c>
      <c r="EX54" s="67">
        <f>VLOOKUP($AR54,[2]Data3!$A$10:$N$315,EX$6,0)</f>
        <v>23400</v>
      </c>
      <c r="EY54">
        <f>VLOOKUP($AR54,[3]Data!$A$11:$I$311,EY$6,0)</f>
        <v>114984.47</v>
      </c>
      <c r="FB54" t="e">
        <f t="shared" si="105"/>
        <v>#DIV/0!</v>
      </c>
      <c r="FC54" t="e">
        <f t="shared" si="106"/>
        <v>#DIV/0!</v>
      </c>
      <c r="FD54">
        <f>VLOOKUP($AR54,[5]Data!$A$11:$AF$370,FD$6,0)</f>
        <v>505.34</v>
      </c>
      <c r="FE54">
        <f>VLOOKUP($AR54,[5]Data2!$A$11:$AF$370,FE$6,0)</f>
        <v>105.973</v>
      </c>
      <c r="FF54">
        <f>VLOOKUP($AR54,[5]Data4!$A$11:$AF$370,FF$6,0)</f>
        <v>253.99100000000001</v>
      </c>
      <c r="FI54" t="e">
        <f t="shared" si="107"/>
        <v>#DIV/0!</v>
      </c>
      <c r="FJ54" t="e">
        <f t="shared" si="108"/>
        <v>#DIV/0!</v>
      </c>
      <c r="FK54">
        <f>VLOOKUP($AR54,[7]Data!$A$11:$J$328,FK$6,0)</f>
        <v>37</v>
      </c>
      <c r="FL54">
        <f>VLOOKUP($AR54,[7]Data2!$A$11:$J$328,FL$6,0)</f>
        <v>25.8</v>
      </c>
      <c r="FM54">
        <f>VLOOKUP($AR54,[7]Data3!$A$11:$J$328,FM$6,0)</f>
        <v>27.1</v>
      </c>
      <c r="FN54">
        <f>VLOOKUP($AR54,[7]Data4!$A$11:$J$328,FN$6,0)</f>
        <v>15.8</v>
      </c>
      <c r="FO54" s="60">
        <f>VLOOKUP($AR54,[7]Data5!$A$11:$J$328,FO$6,0)</f>
        <v>4.2</v>
      </c>
    </row>
    <row r="55" spans="1:171">
      <c r="A55">
        <f t="shared" si="109"/>
        <v>22</v>
      </c>
      <c r="B55">
        <v>3</v>
      </c>
      <c r="C55">
        <v>77.095017009954901</v>
      </c>
      <c r="D55">
        <v>0.83219358084827899</v>
      </c>
      <c r="E55">
        <v>0.78068994501889499</v>
      </c>
      <c r="F55">
        <v>0.775703035108532</v>
      </c>
      <c r="G55">
        <v>2.3930848867157001E-4</v>
      </c>
      <c r="H55">
        <v>4.8929692513647802E-3</v>
      </c>
      <c r="I55">
        <v>0.75924563347240104</v>
      </c>
      <c r="J55">
        <v>0.71201132402800205</v>
      </c>
      <c r="K55">
        <v>0.705862860903397</v>
      </c>
      <c r="L55">
        <v>8.3785156579153604E-4</v>
      </c>
      <c r="M55">
        <v>6.2757919581329803E-3</v>
      </c>
      <c r="N55">
        <v>0.213093996414387</v>
      </c>
      <c r="O55">
        <v>0.20918553292234299</v>
      </c>
      <c r="P55">
        <v>0.208636386057273</v>
      </c>
      <c r="Q55" s="1">
        <v>6.4762489453792403E-6</v>
      </c>
      <c r="R55" s="1">
        <v>8.3045739169857702E-5</v>
      </c>
      <c r="S55">
        <v>7.2947947375878494E-2</v>
      </c>
      <c r="T55">
        <v>6.8678620990893696E-2</v>
      </c>
      <c r="U55">
        <v>6.9840174205135094E-2</v>
      </c>
      <c r="V55">
        <v>1.8218985350078399E-4</v>
      </c>
      <c r="W55">
        <v>1.64174321170526E-4</v>
      </c>
      <c r="X55">
        <v>0.111414016694388</v>
      </c>
      <c r="Y55">
        <v>0.12771201632708901</v>
      </c>
      <c r="Z55">
        <v>0.13000191756920901</v>
      </c>
      <c r="AA55">
        <v>1.12610794506921E-4</v>
      </c>
      <c r="AB55">
        <v>1.44402211020695E-3</v>
      </c>
      <c r="AC55">
        <v>0.15821801482849701</v>
      </c>
      <c r="AD55">
        <v>0.23036570588174399</v>
      </c>
      <c r="AE55">
        <v>0.27176007649308598</v>
      </c>
      <c r="AF55">
        <v>7.0457273781346396E-4</v>
      </c>
      <c r="AG55">
        <v>4.78281417965993E-3</v>
      </c>
      <c r="AH55">
        <v>-8.0437256591521594E-2</v>
      </c>
      <c r="AI55">
        <v>0.52264753435326705</v>
      </c>
      <c r="AJ55">
        <v>0.72183212322660795</v>
      </c>
      <c r="AK55">
        <v>0</v>
      </c>
      <c r="AL55">
        <v>1.05577947673954E-2</v>
      </c>
      <c r="AM55">
        <v>0.73268181724927195</v>
      </c>
      <c r="AN55">
        <v>126.119294308504</v>
      </c>
      <c r="AO55">
        <v>-5.6498414392435299</v>
      </c>
      <c r="AP55">
        <v>0.93968670592307801</v>
      </c>
      <c r="AQ55">
        <v>50</v>
      </c>
      <c r="AR55" t="s">
        <v>614</v>
      </c>
      <c r="AS55" s="70">
        <v>1</v>
      </c>
      <c r="AT55">
        <f t="shared" si="41"/>
        <v>77.095017009954901</v>
      </c>
      <c r="AU55">
        <f>VLOOKUP(AR55,[1]Data!$A$12:$J$329,10,0)</f>
        <v>75.900000000000006</v>
      </c>
      <c r="AV55">
        <f t="shared" si="42"/>
        <v>0.98449942608092833</v>
      </c>
      <c r="AW55">
        <v>3</v>
      </c>
      <c r="AX55">
        <v>0.55000000000000004</v>
      </c>
      <c r="AY55">
        <f t="shared" si="43"/>
        <v>0.73268181724927195</v>
      </c>
      <c r="AZ55">
        <v>14</v>
      </c>
      <c r="BA55">
        <v>0.55000000000000004</v>
      </c>
      <c r="BB55">
        <v>0.62</v>
      </c>
      <c r="BC55">
        <v>0</v>
      </c>
      <c r="BD55">
        <v>2323</v>
      </c>
      <c r="BE55">
        <v>2</v>
      </c>
      <c r="BF55" s="61">
        <f t="shared" si="116"/>
        <v>0.12727272727272718</v>
      </c>
      <c r="BG55" s="62">
        <f t="shared" si="44"/>
        <v>0.83219358084827899</v>
      </c>
      <c r="BH55" s="62">
        <f t="shared" si="45"/>
        <v>-8.0437256591521594E-2</v>
      </c>
      <c r="BI55">
        <f t="shared" si="110"/>
        <v>0.95819627416344366</v>
      </c>
      <c r="BJ55">
        <f t="shared" si="111"/>
        <v>0.18268181724927191</v>
      </c>
      <c r="BK55">
        <f t="shared" si="112"/>
        <v>-1.8509568240365648E-2</v>
      </c>
      <c r="BL55">
        <f t="shared" si="46"/>
        <v>20700</v>
      </c>
      <c r="BM55">
        <f t="shared" si="47"/>
        <v>6311.4</v>
      </c>
      <c r="BN55" t="str">
        <f t="shared" si="48"/>
        <v/>
      </c>
      <c r="BO55" t="str">
        <f t="shared" si="49"/>
        <v/>
      </c>
      <c r="BP55" t="str">
        <f t="shared" si="50"/>
        <v/>
      </c>
      <c r="BQ55" t="str">
        <f t="shared" si="51"/>
        <v/>
      </c>
      <c r="BR55">
        <f t="shared" si="52"/>
        <v>0.2</v>
      </c>
      <c r="BS55">
        <f t="shared" si="53"/>
        <v>0.66800000000000004</v>
      </c>
      <c r="BT55">
        <f t="shared" si="54"/>
        <v>2.294</v>
      </c>
      <c r="BU55">
        <f t="shared" si="55"/>
        <v>14.704000000000001</v>
      </c>
      <c r="BV55">
        <f t="shared" si="56"/>
        <v>49.1</v>
      </c>
      <c r="BW55">
        <f t="shared" si="57"/>
        <v>1.3601741022850925E-2</v>
      </c>
      <c r="BX55">
        <f t="shared" si="58"/>
        <v>1.3604887983706722E-2</v>
      </c>
      <c r="BY55">
        <f t="shared" si="59"/>
        <v>37.6</v>
      </c>
      <c r="BZ55">
        <f t="shared" si="60"/>
        <v>21.4</v>
      </c>
      <c r="CA55">
        <f t="shared" si="61"/>
        <v>29.6</v>
      </c>
      <c r="CB55">
        <f t="shared" si="62"/>
        <v>13.4</v>
      </c>
      <c r="CC55" t="str">
        <f t="shared" si="63"/>
        <v/>
      </c>
      <c r="CD55">
        <f t="shared" si="64"/>
        <v>1.0952380952380953</v>
      </c>
      <c r="CE55">
        <f t="shared" si="65"/>
        <v>1.1120449511848316</v>
      </c>
      <c r="CF55" t="str">
        <f t="shared" si="66"/>
        <v/>
      </c>
      <c r="CG55" t="str">
        <f t="shared" si="67"/>
        <v/>
      </c>
      <c r="CH55" t="str">
        <f t="shared" si="68"/>
        <v/>
      </c>
      <c r="CI55" t="str">
        <f t="shared" si="69"/>
        <v/>
      </c>
      <c r="CJ55">
        <f t="shared" si="70"/>
        <v>6.6666666666666666E-2</v>
      </c>
      <c r="CK55">
        <f t="shared" si="71"/>
        <v>6.4373132890045287E-2</v>
      </c>
      <c r="CL55">
        <f t="shared" si="72"/>
        <v>6.3849922066354939E-2</v>
      </c>
      <c r="CM55" t="str">
        <f t="shared" si="73"/>
        <v/>
      </c>
      <c r="CN55" t="str">
        <f t="shared" si="74"/>
        <v/>
      </c>
      <c r="CQ55">
        <f t="shared" si="77"/>
        <v>1.4082397003745319</v>
      </c>
      <c r="CR55">
        <f t="shared" si="78"/>
        <v>1.4459459459459458</v>
      </c>
      <c r="CS55">
        <f t="shared" si="79"/>
        <v>1.4509803921568629</v>
      </c>
      <c r="CV55" s="67">
        <f>IF(ISERROR(VLOOKUP($AR55,[2]Data3!$A$10:$N$315,CV$6,0)),"",VLOOKUP($AR55,[2]Data3!$A$10:$N$315,CV$6,0))</f>
        <v>20700</v>
      </c>
      <c r="CW55" s="67">
        <f>VLOOKUP($AR55,[3]Data!$A$11:$I$311,CW$6,0)</f>
        <v>6311.4</v>
      </c>
      <c r="CX55" s="67">
        <f>VLOOKUP($AR55,[4]Data!$A$12:$I$285,CX$6,0)</f>
        <v>0</v>
      </c>
      <c r="CY55" s="67">
        <f>VLOOKUP($AR55,[4]Data16!$A$12:$I$285,CY$6,0)</f>
        <v>0</v>
      </c>
      <c r="CZ55" s="67" t="str">
        <f t="shared" si="114"/>
        <v/>
      </c>
      <c r="DA55" s="67" t="str">
        <f t="shared" si="115"/>
        <v/>
      </c>
      <c r="DB55" s="67">
        <f>VLOOKUP($AR55,[5]Data!$A$11:$AF$370,DB$6,0)</f>
        <v>0.2</v>
      </c>
      <c r="DC55" s="67">
        <f>VLOOKUP($AR55,[5]Data2!$A$11:$AF$370,DC$6,0)</f>
        <v>0.66800000000000004</v>
      </c>
      <c r="DD55" s="67">
        <f>VLOOKUP($AR55,[5]Data4!$A$11:$AF$370,DD$6,0)</f>
        <v>2.294</v>
      </c>
      <c r="DE55" s="67">
        <f>VLOOKUP($AR55,[6]Data5!$A$11:$AB$303,DE$6,0)</f>
        <v>14.704000000000001</v>
      </c>
      <c r="DF55" s="67">
        <f>VLOOKUP($AR55,[6]Data6!$A$11:$AB$303,DF$6,0)</f>
        <v>49.1</v>
      </c>
      <c r="DG55" s="67">
        <f t="shared" si="82"/>
        <v>1.3601741022850925E-2</v>
      </c>
      <c r="DH55" s="67">
        <f t="shared" si="83"/>
        <v>1.3604887983706722E-2</v>
      </c>
      <c r="DI55" s="67">
        <f>VLOOKUP($AR55,[7]Data!$A$11:$J$328,DI$6,0)</f>
        <v>37.6</v>
      </c>
      <c r="DJ55" s="67">
        <f>VLOOKUP($AR55,[7]Data2!$A$11:$J$328,DJ$6,0)</f>
        <v>21.4</v>
      </c>
      <c r="DK55" s="67">
        <f>VLOOKUP($AR55,[7]Data3!$A$11:$J$328,DK$6,0)</f>
        <v>29.6</v>
      </c>
      <c r="DL55" s="67">
        <f>VLOOKUP($AR55,[7]Data4!$A$11:$J$328,DL$6,0)</f>
        <v>13.4</v>
      </c>
      <c r="DM55" s="67">
        <f>VLOOKUP($AR55,[7]Data5!$A$11:$J$328,DM$6,0)</f>
        <v>0</v>
      </c>
      <c r="DN55" s="67">
        <f t="shared" si="84"/>
        <v>1.0952380952380953</v>
      </c>
      <c r="DO55" s="67">
        <f t="shared" si="85"/>
        <v>1.1120449511848316</v>
      </c>
      <c r="DP55" s="67" t="str">
        <f t="shared" si="39"/>
        <v/>
      </c>
      <c r="DQ55" s="67" t="str">
        <f t="shared" si="86"/>
        <v/>
      </c>
      <c r="DR55" s="67" t="str">
        <f t="shared" si="87"/>
        <v/>
      </c>
      <c r="DS55" s="67" t="str">
        <f t="shared" si="88"/>
        <v/>
      </c>
      <c r="DT55" s="67">
        <f t="shared" si="89"/>
        <v>6.6666666666666666E-2</v>
      </c>
      <c r="DU55" s="67">
        <f t="shared" si="90"/>
        <v>6.4373132890045287E-2</v>
      </c>
      <c r="DV55" s="67">
        <f t="shared" si="91"/>
        <v>6.3849922066354939E-2</v>
      </c>
      <c r="DW55" s="67" t="str">
        <f t="shared" si="92"/>
        <v/>
      </c>
      <c r="DX55" s="67" t="str">
        <f t="shared" si="93"/>
        <v/>
      </c>
      <c r="DY55" s="67" t="e">
        <f t="shared" si="94"/>
        <v>#DIV/0!</v>
      </c>
      <c r="DZ55" s="67" t="e">
        <f t="shared" si="95"/>
        <v>#DIV/0!</v>
      </c>
      <c r="EA55" s="67">
        <f t="shared" si="96"/>
        <v>1.4082397003745319</v>
      </c>
      <c r="EB55" s="67">
        <f t="shared" si="97"/>
        <v>1.4459459459459458</v>
      </c>
      <c r="EC55" s="67">
        <f t="shared" si="98"/>
        <v>1.4509803921568629</v>
      </c>
      <c r="ED55" s="67" t="e">
        <f t="shared" si="99"/>
        <v>#DIV/0!</v>
      </c>
      <c r="EE55" s="67" t="e">
        <f t="shared" si="100"/>
        <v>#DIV/0!</v>
      </c>
      <c r="EF55" s="67">
        <f>VLOOKUP($AR55,[2]Data3!$A$10:$N$315,EF$6,0)</f>
        <v>19800</v>
      </c>
      <c r="EG55">
        <f>VLOOKUP($AR55,[3]Data!$A$11:$I$311,EG$6,0)</f>
        <v>6054.39</v>
      </c>
      <c r="EH55">
        <f>VLOOKUP($AR55,[4]Data!$A$12:$I$285,EH$6,0)</f>
        <v>0</v>
      </c>
      <c r="EI55">
        <f>VLOOKUP($AR55,[4]Data16!$A$12:$I$285,EI$6,0)</f>
        <v>0</v>
      </c>
      <c r="EJ55" t="b">
        <f t="shared" si="101"/>
        <v>0</v>
      </c>
      <c r="EK55" t="b">
        <f t="shared" si="102"/>
        <v>0</v>
      </c>
      <c r="EL55">
        <f>VLOOKUP($AR55,[5]Data!$A$11:$AF$370,EL$6,0)</f>
        <v>8.17</v>
      </c>
      <c r="EM55">
        <f>VLOOKUP($AR55,[5]Data2!$A$11:$AF$370,EM$6,0)</f>
        <v>27.777999999999999</v>
      </c>
      <c r="EN55">
        <f>VLOOKUP($AR55,[5]Data4!$A$11:$AF$370,EN$6,0)</f>
        <v>85.728999999999999</v>
      </c>
      <c r="EO55">
        <f>VLOOKUP($AR55,[6]Data5!$A$11:$AB$303,EO$6,0)</f>
        <v>12.42</v>
      </c>
      <c r="EP55">
        <f>VLOOKUP($AR55,[6]Data6!$A$11:$AB$303,EP$6,0)</f>
        <v>42.2</v>
      </c>
      <c r="EQ55">
        <f t="shared" si="103"/>
        <v>0.65780998389694045</v>
      </c>
      <c r="ER55">
        <f t="shared" si="104"/>
        <v>0.65824644549763023</v>
      </c>
      <c r="ES55">
        <f>VLOOKUP($AR55,[7]Data!$A$11:$J$328,ES$6,0)</f>
        <v>40</v>
      </c>
      <c r="ET55">
        <f>VLOOKUP($AR55,[7]Data2!$A$11:$J$328,ET$6,0)</f>
        <v>30.1</v>
      </c>
      <c r="EU55">
        <f>VLOOKUP($AR55,[7]Data3!$A$11:$J$328,EU$6,0)</f>
        <v>28.6</v>
      </c>
      <c r="EV55">
        <f>VLOOKUP($AR55,[7]Data4!$A$11:$J$328,EV$6,0)</f>
        <v>18.7</v>
      </c>
      <c r="EW55" s="60">
        <f>VLOOKUP($AR55,[7]Data5!$A$11:$J$328,EW$6,0)</f>
        <v>0</v>
      </c>
      <c r="EX55" s="67">
        <f>VLOOKUP($AR55,[2]Data3!$A$10:$N$315,EX$6,0)</f>
        <v>18900</v>
      </c>
      <c r="EY55">
        <f>VLOOKUP($AR55,[3]Data!$A$11:$I$311,EY$6,0)</f>
        <v>5675.49</v>
      </c>
      <c r="FB55" t="e">
        <f t="shared" si="105"/>
        <v>#DIV/0!</v>
      </c>
      <c r="FC55" t="e">
        <f t="shared" si="106"/>
        <v>#DIV/0!</v>
      </c>
      <c r="FD55">
        <f>VLOOKUP($AR55,[5]Data!$A$11:$AF$370,FD$6,0)</f>
        <v>3</v>
      </c>
      <c r="FE55">
        <f>VLOOKUP($AR55,[5]Data2!$A$11:$AF$370,FE$6,0)</f>
        <v>10.377000000000001</v>
      </c>
      <c r="FF55">
        <f>VLOOKUP($AR55,[5]Data4!$A$11:$AF$370,FF$6,0)</f>
        <v>35.927999999999997</v>
      </c>
      <c r="FI55" t="e">
        <f t="shared" si="107"/>
        <v>#DIV/0!</v>
      </c>
      <c r="FJ55" t="e">
        <f t="shared" si="108"/>
        <v>#DIV/0!</v>
      </c>
      <c r="FK55">
        <f>VLOOKUP($AR55,[7]Data!$A$11:$J$328,FK$6,0)</f>
        <v>26.7</v>
      </c>
      <c r="FL55">
        <f>VLOOKUP($AR55,[7]Data2!$A$11:$J$328,FL$6,0)</f>
        <v>14.8</v>
      </c>
      <c r="FM55">
        <f>VLOOKUP($AR55,[7]Data3!$A$11:$J$328,FM$6,0)</f>
        <v>20.399999999999999</v>
      </c>
      <c r="FN55">
        <f>VLOOKUP($AR55,[7]Data4!$A$11:$J$328,FN$6,0)</f>
        <v>0</v>
      </c>
      <c r="FO55" s="60">
        <f>VLOOKUP($AR55,[7]Data5!$A$11:$J$328,FO$6,0)</f>
        <v>0</v>
      </c>
    </row>
    <row r="56" spans="1:171" ht="15" customHeight="1">
      <c r="A56">
        <f t="shared" si="109"/>
        <v>1</v>
      </c>
      <c r="B56">
        <v>4</v>
      </c>
      <c r="C56">
        <v>511.67654336106102</v>
      </c>
      <c r="D56">
        <v>0.83028893409770499</v>
      </c>
      <c r="E56">
        <v>0.83066586282328503</v>
      </c>
      <c r="F56">
        <v>0.82157823557740095</v>
      </c>
      <c r="G56" s="1">
        <v>4.5443350122625599E-5</v>
      </c>
      <c r="H56" s="1">
        <v>8.0384221326830203E-5</v>
      </c>
      <c r="I56">
        <v>0.79149685938580205</v>
      </c>
      <c r="J56">
        <v>0.78911268217970898</v>
      </c>
      <c r="K56">
        <v>0.78028461340630995</v>
      </c>
      <c r="L56" s="1">
        <v>9.4707559310050599E-5</v>
      </c>
      <c r="M56">
        <v>3.1950450755112002E-4</v>
      </c>
      <c r="N56">
        <v>0.21547207780150399</v>
      </c>
      <c r="O56">
        <v>0.215303765056651</v>
      </c>
      <c r="P56" s="1">
        <v>0.214670344267199</v>
      </c>
      <c r="Q56" s="1">
        <v>5.2123288244474602E-7</v>
      </c>
      <c r="R56" s="1">
        <v>1.8972047832242E-6</v>
      </c>
      <c r="S56">
        <v>3.8792074711902998E-2</v>
      </c>
      <c r="T56">
        <v>4.1553180643576597E-2</v>
      </c>
      <c r="U56">
        <v>4.1293622171090498E-2</v>
      </c>
      <c r="V56" s="1">
        <v>1.9370406402760599E-5</v>
      </c>
      <c r="W56">
        <v>1.2884153865088901E-4</v>
      </c>
      <c r="X56">
        <v>0.101497595662786</v>
      </c>
      <c r="Y56">
        <v>0.10219944718561</v>
      </c>
      <c r="Z56" s="1">
        <v>0.10484076437197801</v>
      </c>
      <c r="AA56" s="1">
        <v>9.0633404475771199E-6</v>
      </c>
      <c r="AB56" s="1">
        <v>3.2989117586907901E-5</v>
      </c>
      <c r="AC56">
        <v>0.50928587026987904</v>
      </c>
      <c r="AD56">
        <v>0.51219468908899302</v>
      </c>
      <c r="AE56" s="1">
        <v>0.52501535215818196</v>
      </c>
      <c r="AF56" s="1">
        <v>9.1044469060998204E-5</v>
      </c>
      <c r="AG56">
        <v>2.3151785883332901E-4</v>
      </c>
      <c r="AH56">
        <v>0.26085872063904603</v>
      </c>
      <c r="AI56">
        <v>0.34686525130254398</v>
      </c>
      <c r="AJ56">
        <v>0.53868365285130904</v>
      </c>
      <c r="AK56">
        <v>1.20254089517226E-2</v>
      </c>
      <c r="AL56">
        <v>3.8052085350388398E-2</v>
      </c>
      <c r="AM56">
        <v>0.92300293765970198</v>
      </c>
      <c r="AN56">
        <v>170.865903249117</v>
      </c>
      <c r="AO56">
        <v>-4.4023956489097298</v>
      </c>
      <c r="AP56">
        <v>0.98673495626900598</v>
      </c>
      <c r="AQ56">
        <v>40</v>
      </c>
      <c r="AR56" t="s">
        <v>615</v>
      </c>
      <c r="AS56" s="70">
        <v>1</v>
      </c>
      <c r="AT56">
        <f t="shared" si="41"/>
        <v>511.67654336106102</v>
      </c>
      <c r="AU56">
        <f>VLOOKUP(AR56,[1]Data!$A$12:$J$329,10,0)</f>
        <v>510.5</v>
      </c>
      <c r="AV56">
        <f t="shared" si="42"/>
        <v>0.99770061110612451</v>
      </c>
      <c r="AW56">
        <v>5</v>
      </c>
      <c r="AX56">
        <f>AY56</f>
        <v>0.92300293765970198</v>
      </c>
      <c r="AY56">
        <f t="shared" si="43"/>
        <v>0.92300293765970198</v>
      </c>
      <c r="AZ56">
        <v>6</v>
      </c>
      <c r="BA56">
        <v>0.9</v>
      </c>
      <c r="BB56">
        <v>1</v>
      </c>
      <c r="BC56">
        <v>2</v>
      </c>
      <c r="BD56">
        <v>3222</v>
      </c>
      <c r="BE56">
        <v>2</v>
      </c>
      <c r="BF56" s="61">
        <f t="shared" si="116"/>
        <v>0.11111111111111108</v>
      </c>
      <c r="BG56" s="62">
        <f t="shared" si="44"/>
        <v>0.83028893409770499</v>
      </c>
      <c r="BH56" s="62">
        <f t="shared" si="45"/>
        <v>0.26085872063904603</v>
      </c>
      <c r="BI56">
        <f t="shared" si="110"/>
        <v>0.98673495626900587</v>
      </c>
      <c r="BJ56">
        <f t="shared" si="111"/>
        <v>0</v>
      </c>
      <c r="BK56">
        <f t="shared" si="112"/>
        <v>0</v>
      </c>
      <c r="BL56">
        <f t="shared" si="46"/>
        <v>20000</v>
      </c>
      <c r="BM56">
        <f t="shared" si="47"/>
        <v>26258.880000000001</v>
      </c>
      <c r="BN56">
        <f t="shared" si="48"/>
        <v>840444.07</v>
      </c>
      <c r="BO56">
        <f t="shared" si="49"/>
        <v>755557.67</v>
      </c>
      <c r="BP56">
        <f t="shared" si="50"/>
        <v>3.124405411058466E-2</v>
      </c>
      <c r="BQ56">
        <f t="shared" si="51"/>
        <v>3.4754302739061597E-2</v>
      </c>
      <c r="BR56">
        <f t="shared" si="52"/>
        <v>64.22</v>
      </c>
      <c r="BS56">
        <f t="shared" si="53"/>
        <v>55.500999999999998</v>
      </c>
      <c r="BT56">
        <f t="shared" si="54"/>
        <v>116.679</v>
      </c>
      <c r="BU56">
        <f t="shared" si="55"/>
        <v>286.07799999999997</v>
      </c>
      <c r="BV56">
        <f t="shared" si="56"/>
        <v>247.2</v>
      </c>
      <c r="BW56">
        <f t="shared" si="57"/>
        <v>0.22448423157320732</v>
      </c>
      <c r="BX56">
        <f t="shared" si="58"/>
        <v>0.22451860841423948</v>
      </c>
      <c r="BY56">
        <f t="shared" si="59"/>
        <v>33.9</v>
      </c>
      <c r="BZ56">
        <f t="shared" si="60"/>
        <v>25.9</v>
      </c>
      <c r="CA56">
        <f t="shared" si="61"/>
        <v>22.9</v>
      </c>
      <c r="CB56">
        <f t="shared" si="62"/>
        <v>14.9</v>
      </c>
      <c r="CC56">
        <f t="shared" si="63"/>
        <v>4</v>
      </c>
      <c r="CD56">
        <f t="shared" si="64"/>
        <v>1.0526315789473684</v>
      </c>
      <c r="CE56">
        <f t="shared" si="65"/>
        <v>1.1112649663220724</v>
      </c>
      <c r="CF56">
        <f t="shared" si="66"/>
        <v>1.048493944996751</v>
      </c>
      <c r="CG56">
        <f t="shared" si="67"/>
        <v>1.0472969208895975</v>
      </c>
      <c r="CH56">
        <f t="shared" si="68"/>
        <v>1.0598677957320162</v>
      </c>
      <c r="CI56">
        <f t="shared" si="69"/>
        <v>1.0610791879137189</v>
      </c>
      <c r="CJ56">
        <f t="shared" si="70"/>
        <v>0.8191326530612244</v>
      </c>
      <c r="CK56">
        <f t="shared" si="71"/>
        <v>0.81355907358545876</v>
      </c>
      <c r="CL56">
        <f t="shared" si="72"/>
        <v>0.79755427352764263</v>
      </c>
      <c r="CM56">
        <f t="shared" si="73"/>
        <v>1.3622697034776023</v>
      </c>
      <c r="CN56">
        <f t="shared" si="74"/>
        <v>1.3530377668308704</v>
      </c>
      <c r="CO56">
        <f t="shared" si="75"/>
        <v>0.60129991217608558</v>
      </c>
      <c r="CP56">
        <f t="shared" si="76"/>
        <v>0.60128334443391307</v>
      </c>
      <c r="CQ56">
        <f t="shared" si="77"/>
        <v>1.0865384615384615</v>
      </c>
      <c r="CR56">
        <f t="shared" si="78"/>
        <v>1.0571428571428572</v>
      </c>
      <c r="CS56">
        <f t="shared" si="79"/>
        <v>1.1743589743589742</v>
      </c>
      <c r="CT56">
        <f t="shared" si="80"/>
        <v>1.1640625</v>
      </c>
      <c r="CU56">
        <f t="shared" si="81"/>
        <v>1.5384615384615383</v>
      </c>
      <c r="CV56" s="67">
        <f>IF(ISERROR(VLOOKUP($AR56,[2]Data3!$A$10:$N$315,CV$6,0)),"",VLOOKUP($AR56,[2]Data3!$A$10:$N$315,CV$6,0))</f>
        <v>20000</v>
      </c>
      <c r="CW56" s="67">
        <f>VLOOKUP($AR56,[3]Data!$A$11:$I$311,CW$6,0)</f>
        <v>26258.880000000001</v>
      </c>
      <c r="CX56" s="67">
        <f>VLOOKUP($AR56,[4]Data!$A$12:$I$285,CX$6,0)</f>
        <v>840444.07</v>
      </c>
      <c r="CY56" s="67">
        <f>VLOOKUP($AR56,[4]Data16!$A$12:$I$285,CY$6,0)</f>
        <v>755557.67</v>
      </c>
      <c r="CZ56" s="67">
        <f t="shared" si="114"/>
        <v>3.124405411058466E-2</v>
      </c>
      <c r="DA56" s="67">
        <f t="shared" si="115"/>
        <v>3.4754302739061597E-2</v>
      </c>
      <c r="DB56" s="67">
        <f>VLOOKUP($AR56,[5]Data!$A$11:$AF$370,DB$6,0)</f>
        <v>64.22</v>
      </c>
      <c r="DC56" s="67">
        <f>VLOOKUP($AR56,[5]Data2!$A$11:$AF$370,DC$6,0)</f>
        <v>55.500999999999998</v>
      </c>
      <c r="DD56" s="67">
        <f>VLOOKUP($AR56,[5]Data4!$A$11:$AF$370,DD$6,0)</f>
        <v>116.679</v>
      </c>
      <c r="DE56" s="67">
        <f>VLOOKUP($AR56,[6]Data5!$A$11:$AB$303,DE$6,0)</f>
        <v>286.07799999999997</v>
      </c>
      <c r="DF56" s="67">
        <f>VLOOKUP($AR56,[6]Data6!$A$11:$AB$303,DF$6,0)</f>
        <v>247.2</v>
      </c>
      <c r="DG56" s="67">
        <f t="shared" si="82"/>
        <v>0.22448423157320732</v>
      </c>
      <c r="DH56" s="67">
        <f t="shared" si="83"/>
        <v>0.22451860841423948</v>
      </c>
      <c r="DI56" s="67">
        <f>VLOOKUP($AR56,[7]Data!$A$11:$J$328,DI$6,0)</f>
        <v>33.9</v>
      </c>
      <c r="DJ56" s="67">
        <f>VLOOKUP($AR56,[7]Data2!$A$11:$J$328,DJ$6,0)</f>
        <v>25.9</v>
      </c>
      <c r="DK56" s="67">
        <f>VLOOKUP($AR56,[7]Data3!$A$11:$J$328,DK$6,0)</f>
        <v>22.9</v>
      </c>
      <c r="DL56" s="67">
        <f>VLOOKUP($AR56,[7]Data4!$A$11:$J$328,DL$6,0)</f>
        <v>14.9</v>
      </c>
      <c r="DM56" s="67">
        <f>VLOOKUP($AR56,[7]Data5!$A$11:$J$328,DM$6,0)</f>
        <v>4</v>
      </c>
      <c r="DN56" s="67">
        <f t="shared" si="84"/>
        <v>1.0526315789473684</v>
      </c>
      <c r="DO56" s="67">
        <f t="shared" si="85"/>
        <v>1.1112649663220724</v>
      </c>
      <c r="DP56" s="67">
        <f t="shared" si="39"/>
        <v>1.048493944996751</v>
      </c>
      <c r="DQ56" s="67">
        <f t="shared" si="86"/>
        <v>1.0472969208895975</v>
      </c>
      <c r="DR56" s="67">
        <f t="shared" si="87"/>
        <v>1.0598677957320162</v>
      </c>
      <c r="DS56" s="67">
        <f t="shared" si="88"/>
        <v>1.0610791879137189</v>
      </c>
      <c r="DT56" s="67">
        <f t="shared" si="89"/>
        <v>0.8191326530612244</v>
      </c>
      <c r="DU56" s="67">
        <f t="shared" si="90"/>
        <v>0.81355907358545876</v>
      </c>
      <c r="DV56" s="67">
        <f t="shared" si="91"/>
        <v>0.79755427352764263</v>
      </c>
      <c r="DW56" s="67">
        <f t="shared" si="92"/>
        <v>1.3622697034776023</v>
      </c>
      <c r="DX56" s="67">
        <f t="shared" si="93"/>
        <v>1.3530377668308704</v>
      </c>
      <c r="DY56" s="67">
        <f t="shared" si="94"/>
        <v>0.60129991217608558</v>
      </c>
      <c r="DZ56" s="67">
        <f t="shared" si="95"/>
        <v>0.60128334443391307</v>
      </c>
      <c r="EA56" s="67">
        <f t="shared" si="96"/>
        <v>1.0865384615384615</v>
      </c>
      <c r="EB56" s="67">
        <f t="shared" si="97"/>
        <v>1.0571428571428572</v>
      </c>
      <c r="EC56" s="67">
        <f t="shared" si="98"/>
        <v>1.1743589743589742</v>
      </c>
      <c r="ED56" s="67">
        <f t="shared" si="99"/>
        <v>1.1640625</v>
      </c>
      <c r="EE56" s="67">
        <f t="shared" si="100"/>
        <v>1.5384615384615383</v>
      </c>
      <c r="EF56" s="67">
        <f>VLOOKUP($AR56,[2]Data3!$A$10:$N$315,EF$6,0)</f>
        <v>20100</v>
      </c>
      <c r="EG56">
        <f>VLOOKUP($AR56,[3]Data!$A$11:$I$311,EG$6,0)</f>
        <v>25493.96</v>
      </c>
      <c r="EH56">
        <f>VLOOKUP($AR56,[4]Data!$A$12:$I$285,EH$6,0)</f>
        <v>825278.22</v>
      </c>
      <c r="EI56">
        <f>VLOOKUP($AR56,[4]Data16!$A$12:$I$285,EI$6,0)</f>
        <v>736855.96</v>
      </c>
      <c r="EJ56">
        <f t="shared" si="101"/>
        <v>3.0891352009750118E-2</v>
      </c>
      <c r="EK56">
        <f t="shared" si="102"/>
        <v>1.119999382240187</v>
      </c>
      <c r="EL56">
        <f>VLOOKUP($AR56,[5]Data!$A$11:$AF$370,EL$6,0)</f>
        <v>80.69</v>
      </c>
      <c r="EM56">
        <f>VLOOKUP($AR56,[5]Data2!$A$11:$AF$370,EM$6,0)</f>
        <v>69.995999999999995</v>
      </c>
      <c r="EN56">
        <f>VLOOKUP($AR56,[5]Data4!$A$11:$AF$370,EN$6,0)</f>
        <v>147.46</v>
      </c>
      <c r="EO56">
        <f>VLOOKUP($AR56,[6]Data5!$A$11:$AB$303,EO$6,0)</f>
        <v>205.55600000000001</v>
      </c>
      <c r="EP56">
        <f>VLOOKUP($AR56,[6]Data6!$A$11:$AB$303,EP$6,0)</f>
        <v>178.3</v>
      </c>
      <c r="EQ56">
        <f t="shared" si="103"/>
        <v>0.39254509719978981</v>
      </c>
      <c r="ER56">
        <f t="shared" si="104"/>
        <v>0.39257431295569262</v>
      </c>
      <c r="ES56">
        <f>VLOOKUP($AR56,[7]Data!$A$11:$J$328,ES$6,0)</f>
        <v>32.700000000000003</v>
      </c>
      <c r="ET56">
        <f>VLOOKUP($AR56,[7]Data2!$A$11:$J$328,ET$6,0)</f>
        <v>25.7</v>
      </c>
      <c r="EU56">
        <f>VLOOKUP($AR56,[7]Data3!$A$11:$J$328,EU$6,0)</f>
        <v>21.4</v>
      </c>
      <c r="EV56">
        <f>VLOOKUP($AR56,[7]Data4!$A$11:$J$328,EV$6,0)</f>
        <v>14.3</v>
      </c>
      <c r="EW56" s="60">
        <f>VLOOKUP($AR56,[7]Data5!$A$11:$J$328,EW$6,0)</f>
        <v>4.2</v>
      </c>
      <c r="EX56" s="67">
        <f>VLOOKUP($AR56,[2]Data3!$A$10:$N$315,EX$6,0)</f>
        <v>19000</v>
      </c>
      <c r="EY56">
        <f>VLOOKUP($AR56,[3]Data!$A$11:$I$311,EY$6,0)</f>
        <v>23629.72</v>
      </c>
      <c r="EZ56">
        <f>VLOOKUP($AR56,[4]Data!$A$12:$I$285,EZ$6,0)</f>
        <v>801572.65</v>
      </c>
      <c r="FA56">
        <f>VLOOKUP($AR56,[4]Data16!$A$12:$I$285,FA$6,0)</f>
        <v>721435.97</v>
      </c>
      <c r="FB56">
        <f t="shared" si="105"/>
        <v>2.9479199421287641E-2</v>
      </c>
      <c r="FC56">
        <f t="shared" si="106"/>
        <v>3.2753731422623687E-2</v>
      </c>
      <c r="FD56">
        <f>VLOOKUP($AR56,[5]Data!$A$11:$AF$370,FD$6,0)</f>
        <v>78.400000000000006</v>
      </c>
      <c r="FE56">
        <f>VLOOKUP($AR56,[5]Data2!$A$11:$AF$370,FE$6,0)</f>
        <v>68.22</v>
      </c>
      <c r="FF56">
        <f>VLOOKUP($AR56,[5]Data4!$A$11:$AF$370,FF$6,0)</f>
        <v>146.29599999999999</v>
      </c>
      <c r="FG56">
        <f>VLOOKUP($AR56,[6]Data5!$A$11:$AB$303,FG$6,0)</f>
        <v>210.001</v>
      </c>
      <c r="FH56">
        <f>VLOOKUP($AR56,[6]Data6!$A$11:$AB$303,FH$6,0)</f>
        <v>182.7</v>
      </c>
      <c r="FI56">
        <f t="shared" si="107"/>
        <v>0.37333155556402114</v>
      </c>
      <c r="FJ56">
        <f t="shared" si="108"/>
        <v>0.37339901477832516</v>
      </c>
      <c r="FK56">
        <f>VLOOKUP($AR56,[7]Data!$A$11:$J$328,FK$6,0)</f>
        <v>31.2</v>
      </c>
      <c r="FL56">
        <f>VLOOKUP($AR56,[7]Data2!$A$11:$J$328,FL$6,0)</f>
        <v>24.5</v>
      </c>
      <c r="FM56">
        <f>VLOOKUP($AR56,[7]Data3!$A$11:$J$328,FM$6,0)</f>
        <v>19.5</v>
      </c>
      <c r="FN56">
        <f>VLOOKUP($AR56,[7]Data4!$A$11:$J$328,FN$6,0)</f>
        <v>12.8</v>
      </c>
      <c r="FO56" s="60">
        <f>VLOOKUP($AR56,[7]Data5!$A$11:$J$328,FO$6,0)</f>
        <v>2.6</v>
      </c>
    </row>
    <row r="57" spans="1:171" ht="15" customHeight="1">
      <c r="A57">
        <f t="shared" si="109"/>
        <v>2</v>
      </c>
      <c r="B57">
        <v>4</v>
      </c>
      <c r="C57">
        <v>630.260254170606</v>
      </c>
      <c r="D57">
        <v>0.83321101872375103</v>
      </c>
      <c r="E57">
        <v>0.82732167458783001</v>
      </c>
      <c r="F57">
        <v>0.82482274633347497</v>
      </c>
      <c r="G57" s="1">
        <v>3.9809090884881202E-5</v>
      </c>
      <c r="H57" s="1">
        <v>3.3562560136969097E-5</v>
      </c>
      <c r="I57">
        <v>0.79409510423277596</v>
      </c>
      <c r="J57">
        <v>0.787255919853877</v>
      </c>
      <c r="K57">
        <v>0.78977790633466705</v>
      </c>
      <c r="L57" s="1">
        <v>2.94453730074308E-5</v>
      </c>
      <c r="M57" s="1">
        <v>7.4436560078977598E-5</v>
      </c>
      <c r="N57">
        <v>0.21565418686379501</v>
      </c>
      <c r="O57">
        <v>0.215171879810026</v>
      </c>
      <c r="P57" s="1">
        <v>0.21535084376795399</v>
      </c>
      <c r="Q57" s="1">
        <v>1.46538140951482E-7</v>
      </c>
      <c r="R57" s="1">
        <v>3.8669832334552898E-7</v>
      </c>
      <c r="S57">
        <v>3.9115914490974797E-2</v>
      </c>
      <c r="T57">
        <v>4.00657547339529E-2</v>
      </c>
      <c r="U57">
        <v>3.5044839998807503E-2</v>
      </c>
      <c r="V57" s="1">
        <v>1.3905752240875999E-5</v>
      </c>
      <c r="W57" s="1">
        <v>6.6257566282511103E-5</v>
      </c>
      <c r="X57">
        <v>0.10073821453095</v>
      </c>
      <c r="Y57">
        <v>0.102749398772832</v>
      </c>
      <c r="Z57" s="1">
        <v>0.10200313249031299</v>
      </c>
      <c r="AA57" s="1">
        <v>2.5480454221709302E-6</v>
      </c>
      <c r="AB57" s="1">
        <v>6.7240166018484296E-6</v>
      </c>
      <c r="AC57">
        <v>0.504579047786885</v>
      </c>
      <c r="AD57">
        <v>0.51468690217473201</v>
      </c>
      <c r="AE57" s="1">
        <v>0.51305045260458704</v>
      </c>
      <c r="AF57" s="1">
        <v>5.6513274967172498E-5</v>
      </c>
      <c r="AG57" s="1">
        <v>7.5565275065026094E-5</v>
      </c>
      <c r="AH57">
        <v>0.19100683244128699</v>
      </c>
      <c r="AI57">
        <v>0.38587761314209201</v>
      </c>
      <c r="AJ57">
        <v>0.34864738419887098</v>
      </c>
      <c r="AK57">
        <v>2.11331794925818E-2</v>
      </c>
      <c r="AL57">
        <v>1.66714212352446E-2</v>
      </c>
      <c r="AM57">
        <v>0.959819300519971</v>
      </c>
      <c r="AN57">
        <v>79.257409774580296</v>
      </c>
      <c r="AO57">
        <v>-3.5859727762254301</v>
      </c>
      <c r="AP57">
        <v>0.99318826561430296</v>
      </c>
      <c r="AQ57">
        <v>40</v>
      </c>
      <c r="AR57" t="s">
        <v>616</v>
      </c>
      <c r="AS57" s="70">
        <v>1</v>
      </c>
      <c r="AT57">
        <f t="shared" si="41"/>
        <v>630.260254170606</v>
      </c>
      <c r="AU57">
        <f>VLOOKUP(AR57,[1]Data!$A$12:$J$329,10,0)</f>
        <v>635.29999999999995</v>
      </c>
      <c r="AV57">
        <f t="shared" si="42"/>
        <v>1.0079962932709854</v>
      </c>
      <c r="AW57">
        <v>5</v>
      </c>
      <c r="AX57">
        <v>0.94</v>
      </c>
      <c r="AY57">
        <f t="shared" si="43"/>
        <v>0.959819300519971</v>
      </c>
      <c r="AZ57">
        <v>12</v>
      </c>
      <c r="BA57">
        <v>0.86</v>
      </c>
      <c r="BB57">
        <v>1.05</v>
      </c>
      <c r="BC57">
        <v>2</v>
      </c>
      <c r="BD57">
        <v>2332</v>
      </c>
      <c r="BE57">
        <v>1</v>
      </c>
      <c r="BF57" s="61">
        <f t="shared" si="116"/>
        <v>0.22093023255813959</v>
      </c>
      <c r="BG57" s="62">
        <f t="shared" si="44"/>
        <v>0.83321101872375103</v>
      </c>
      <c r="BH57" s="62">
        <f t="shared" si="45"/>
        <v>0.19100683244128699</v>
      </c>
      <c r="BI57">
        <f t="shared" si="110"/>
        <v>0.99485698716817705</v>
      </c>
      <c r="BJ57">
        <f t="shared" si="111"/>
        <v>1.981930051997105E-2</v>
      </c>
      <c r="BK57">
        <f t="shared" si="112"/>
        <v>-1.6687215538740974E-3</v>
      </c>
      <c r="BL57">
        <f t="shared" si="46"/>
        <v>23000</v>
      </c>
      <c r="BM57">
        <f t="shared" si="47"/>
        <v>35980.65</v>
      </c>
      <c r="BN57">
        <f t="shared" si="48"/>
        <v>1056137.3899999999</v>
      </c>
      <c r="BO57">
        <f t="shared" si="49"/>
        <v>937640.09</v>
      </c>
      <c r="BP57">
        <f t="shared" si="50"/>
        <v>3.4068152818640389E-2</v>
      </c>
      <c r="BQ57">
        <f t="shared" si="51"/>
        <v>3.8373625854670954E-2</v>
      </c>
      <c r="BR57">
        <f t="shared" si="52"/>
        <v>66.89</v>
      </c>
      <c r="BS57">
        <f t="shared" si="53"/>
        <v>47.774000000000001</v>
      </c>
      <c r="BT57">
        <f t="shared" si="54"/>
        <v>97.677999999999997</v>
      </c>
      <c r="BU57">
        <f t="shared" si="55"/>
        <v>378.02300000000002</v>
      </c>
      <c r="BV57">
        <f t="shared" si="56"/>
        <v>270</v>
      </c>
      <c r="BW57">
        <f t="shared" si="57"/>
        <v>0.17694690534702914</v>
      </c>
      <c r="BX57">
        <f t="shared" si="58"/>
        <v>0.17694074074074073</v>
      </c>
      <c r="BY57">
        <f t="shared" si="59"/>
        <v>35.1</v>
      </c>
      <c r="BZ57">
        <f t="shared" si="60"/>
        <v>28.6</v>
      </c>
      <c r="CA57">
        <f t="shared" si="61"/>
        <v>22.5</v>
      </c>
      <c r="CB57">
        <f t="shared" si="62"/>
        <v>16</v>
      </c>
      <c r="CC57">
        <f t="shared" si="63"/>
        <v>4.8</v>
      </c>
      <c r="CD57">
        <f t="shared" si="64"/>
        <v>1</v>
      </c>
      <c r="CE57">
        <f t="shared" si="65"/>
        <v>1.0586277337213916</v>
      </c>
      <c r="CF57">
        <f t="shared" si="66"/>
        <v>1.0353471532563927</v>
      </c>
      <c r="CG57">
        <f t="shared" si="67"/>
        <v>1.0286532518435483</v>
      </c>
      <c r="CH57">
        <f t="shared" si="68"/>
        <v>1.0224857724211407</v>
      </c>
      <c r="CI57">
        <f t="shared" si="69"/>
        <v>1.0291395393191272</v>
      </c>
      <c r="CJ57">
        <f t="shared" si="70"/>
        <v>1.0085946924004827</v>
      </c>
      <c r="CK57">
        <f t="shared" si="71"/>
        <v>1.0045629455180098</v>
      </c>
      <c r="CL57">
        <f t="shared" si="72"/>
        <v>0.97015384920989634</v>
      </c>
      <c r="CM57">
        <f t="shared" si="73"/>
        <v>1.537879157716592</v>
      </c>
      <c r="CN57">
        <f t="shared" si="74"/>
        <v>1.5314804310833805</v>
      </c>
      <c r="CO57">
        <f t="shared" si="75"/>
        <v>0.65583481467947147</v>
      </c>
      <c r="CP57">
        <f t="shared" si="76"/>
        <v>0.65594239738824134</v>
      </c>
      <c r="CQ57">
        <f t="shared" si="77"/>
        <v>1.0900621118012421</v>
      </c>
      <c r="CR57">
        <f t="shared" si="78"/>
        <v>1.1349206349206351</v>
      </c>
      <c r="CS57">
        <f t="shared" si="79"/>
        <v>1.0613207547169812</v>
      </c>
      <c r="CT57">
        <f t="shared" si="80"/>
        <v>1.1267605633802817</v>
      </c>
      <c r="CU57">
        <f t="shared" si="81"/>
        <v>1.2</v>
      </c>
      <c r="CV57" s="67">
        <f>IF(ISERROR(VLOOKUP($AR57,[2]Data3!$A$10:$N$315,CV$6,0)),"",VLOOKUP($AR57,[2]Data3!$A$10:$N$315,CV$6,0))</f>
        <v>23000</v>
      </c>
      <c r="CW57" s="67">
        <f>VLOOKUP($AR57,[3]Data!$A$11:$I$311,CW$6,0)</f>
        <v>35980.65</v>
      </c>
      <c r="CX57" s="67">
        <f>VLOOKUP($AR57,[4]Data!$A$12:$I$285,CX$6,0)</f>
        <v>1056137.3899999999</v>
      </c>
      <c r="CY57" s="67">
        <f>VLOOKUP($AR57,[4]Data16!$A$12:$I$285,CY$6,0)</f>
        <v>937640.09</v>
      </c>
      <c r="CZ57" s="67">
        <f t="shared" si="114"/>
        <v>3.4068152818640389E-2</v>
      </c>
      <c r="DA57" s="67">
        <f t="shared" si="115"/>
        <v>3.8373625854670954E-2</v>
      </c>
      <c r="DB57" s="67">
        <f>VLOOKUP($AR57,[5]Data!$A$11:$AF$370,DB$6,0)</f>
        <v>66.89</v>
      </c>
      <c r="DC57" s="67">
        <f>VLOOKUP($AR57,[5]Data2!$A$11:$AF$370,DC$6,0)</f>
        <v>47.774000000000001</v>
      </c>
      <c r="DD57" s="67">
        <f>VLOOKUP($AR57,[5]Data4!$A$11:$AF$370,DD$6,0)</f>
        <v>97.677999999999997</v>
      </c>
      <c r="DE57" s="67">
        <f>VLOOKUP($AR57,[6]Data5!$A$11:$AB$303,DE$6,0)</f>
        <v>378.02300000000002</v>
      </c>
      <c r="DF57" s="67">
        <f>VLOOKUP($AR57,[6]Data6!$A$11:$AB$303,DF$6,0)</f>
        <v>270</v>
      </c>
      <c r="DG57" s="67">
        <f t="shared" si="82"/>
        <v>0.17694690534702914</v>
      </c>
      <c r="DH57" s="67">
        <f t="shared" si="83"/>
        <v>0.17694074074074073</v>
      </c>
      <c r="DI57" s="67">
        <f>VLOOKUP($AR57,[7]Data!$A$11:$J$328,DI$6,0)</f>
        <v>35.1</v>
      </c>
      <c r="DJ57" s="67">
        <f>VLOOKUP($AR57,[7]Data2!$A$11:$J$328,DJ$6,0)</f>
        <v>28.6</v>
      </c>
      <c r="DK57" s="67">
        <f>VLOOKUP($AR57,[7]Data3!$A$11:$J$328,DK$6,0)</f>
        <v>22.5</v>
      </c>
      <c r="DL57" s="67">
        <f>VLOOKUP($AR57,[7]Data4!$A$11:$J$328,DL$6,0)</f>
        <v>16</v>
      </c>
      <c r="DM57" s="67">
        <f>VLOOKUP($AR57,[7]Data5!$A$11:$J$328,DM$6,0)</f>
        <v>4.8</v>
      </c>
      <c r="DN57" s="67">
        <f t="shared" si="84"/>
        <v>1</v>
      </c>
      <c r="DO57" s="67">
        <f t="shared" si="85"/>
        <v>1.0586277337213916</v>
      </c>
      <c r="DP57" s="67">
        <f t="shared" si="39"/>
        <v>1.0353471532563927</v>
      </c>
      <c r="DQ57" s="67">
        <f t="shared" si="86"/>
        <v>1.0286532518435483</v>
      </c>
      <c r="DR57" s="67">
        <f t="shared" si="87"/>
        <v>1.0224857724211407</v>
      </c>
      <c r="DS57" s="67">
        <f t="shared" si="88"/>
        <v>1.0291395393191272</v>
      </c>
      <c r="DT57" s="67">
        <f t="shared" si="89"/>
        <v>1.0085946924004827</v>
      </c>
      <c r="DU57" s="67">
        <f t="shared" si="90"/>
        <v>1.0045629455180098</v>
      </c>
      <c r="DV57" s="67">
        <f t="shared" si="91"/>
        <v>0.97015384920989634</v>
      </c>
      <c r="DW57" s="67">
        <f t="shared" si="92"/>
        <v>1.537879157716592</v>
      </c>
      <c r="DX57" s="67">
        <f t="shared" si="93"/>
        <v>1.5314804310833805</v>
      </c>
      <c r="DY57" s="67">
        <f t="shared" si="94"/>
        <v>0.65583481467947147</v>
      </c>
      <c r="DZ57" s="67">
        <f t="shared" si="95"/>
        <v>0.65594239738824134</v>
      </c>
      <c r="EA57" s="67">
        <f t="shared" si="96"/>
        <v>1.0900621118012421</v>
      </c>
      <c r="EB57" s="67">
        <f t="shared" si="97"/>
        <v>1.1349206349206351</v>
      </c>
      <c r="EC57" s="67">
        <f t="shared" si="98"/>
        <v>1.0613207547169812</v>
      </c>
      <c r="ED57" s="67">
        <f t="shared" si="99"/>
        <v>1.1267605633802817</v>
      </c>
      <c r="EE57" s="67">
        <f t="shared" si="100"/>
        <v>1.2</v>
      </c>
      <c r="EF57" s="67">
        <f>VLOOKUP($AR57,[2]Data3!$A$10:$N$315,EF$6,0)</f>
        <v>23700</v>
      </c>
      <c r="EG57">
        <f>VLOOKUP($AR57,[3]Data!$A$11:$I$311,EG$6,0)</f>
        <v>35580.07</v>
      </c>
      <c r="EH57">
        <f>VLOOKUP($AR57,[4]Data!$A$12:$I$285,EH$6,0)</f>
        <v>1026984.18</v>
      </c>
      <c r="EI57">
        <f>VLOOKUP($AR57,[4]Data16!$A$12:$I$285,EI$6,0)</f>
        <v>926810.11</v>
      </c>
      <c r="EJ57">
        <f t="shared" si="101"/>
        <v>3.4645197747836774E-2</v>
      </c>
      <c r="EK57">
        <f t="shared" si="102"/>
        <v>1.1080847834083296</v>
      </c>
      <c r="EL57">
        <f>VLOOKUP($AR57,[5]Data!$A$11:$AF$370,EL$6,0)</f>
        <v>83.97</v>
      </c>
      <c r="EM57">
        <f>VLOOKUP($AR57,[5]Data2!$A$11:$AF$370,EM$6,0)</f>
        <v>60.106999999999999</v>
      </c>
      <c r="EN57">
        <f>VLOOKUP($AR57,[5]Data4!$A$11:$AF$370,EN$6,0)</f>
        <v>123.777</v>
      </c>
      <c r="EO57">
        <f>VLOOKUP($AR57,[6]Data5!$A$11:$AB$303,EO$6,0)</f>
        <v>434.86799999999999</v>
      </c>
      <c r="EP57">
        <f>VLOOKUP($AR57,[6]Data6!$A$11:$AB$303,EP$6,0)</f>
        <v>311.3</v>
      </c>
      <c r="EQ57">
        <f t="shared" si="103"/>
        <v>0.19309307651977151</v>
      </c>
      <c r="ER57">
        <f t="shared" si="104"/>
        <v>0.19308384195309988</v>
      </c>
      <c r="ES57">
        <f>VLOOKUP($AR57,[7]Data!$A$11:$J$328,ES$6,0)</f>
        <v>34.5</v>
      </c>
      <c r="ET57">
        <f>VLOOKUP($AR57,[7]Data2!$A$11:$J$328,ET$6,0)</f>
        <v>27.9</v>
      </c>
      <c r="EU57">
        <f>VLOOKUP($AR57,[7]Data3!$A$11:$J$328,EU$6,0)</f>
        <v>22.2</v>
      </c>
      <c r="EV57">
        <f>VLOOKUP($AR57,[7]Data4!$A$11:$J$328,EV$6,0)</f>
        <v>15.6</v>
      </c>
      <c r="EW57" s="60">
        <f>VLOOKUP($AR57,[7]Data5!$A$11:$J$328,EW$6,0)</f>
        <v>3.9</v>
      </c>
      <c r="EX57" s="67">
        <f>VLOOKUP($AR57,[2]Data3!$A$10:$N$315,EX$6,0)</f>
        <v>23000</v>
      </c>
      <c r="EY57">
        <f>VLOOKUP($AR57,[3]Data!$A$11:$I$311,EY$6,0)</f>
        <v>33988.01</v>
      </c>
      <c r="EZ57">
        <f>VLOOKUP($AR57,[4]Data!$A$12:$I$285,EZ$6,0)</f>
        <v>1020080.45</v>
      </c>
      <c r="FA57">
        <f>VLOOKUP($AR57,[4]Data16!$A$12:$I$285,FA$6,0)</f>
        <v>911522.02</v>
      </c>
      <c r="FB57">
        <f t="shared" si="105"/>
        <v>3.3318950480817469E-2</v>
      </c>
      <c r="FC57">
        <f t="shared" si="106"/>
        <v>3.7287097024820096E-2</v>
      </c>
      <c r="FD57">
        <f>VLOOKUP($AR57,[5]Data!$A$11:$AF$370,FD$6,0)</f>
        <v>66.319999999999993</v>
      </c>
      <c r="FE57">
        <f>VLOOKUP($AR57,[5]Data2!$A$11:$AF$370,FE$6,0)</f>
        <v>47.557000000000002</v>
      </c>
      <c r="FF57">
        <f>VLOOKUP($AR57,[5]Data4!$A$11:$AF$370,FF$6,0)</f>
        <v>100.68300000000001</v>
      </c>
      <c r="FG57">
        <f>VLOOKUP($AR57,[6]Data5!$A$11:$AB$303,FG$6,0)</f>
        <v>245.80799999999999</v>
      </c>
      <c r="FH57">
        <f>VLOOKUP($AR57,[6]Data6!$A$11:$AB$303,FH$6,0)</f>
        <v>176.3</v>
      </c>
      <c r="FI57">
        <f t="shared" si="107"/>
        <v>0.26980407472498857</v>
      </c>
      <c r="FJ57">
        <f t="shared" si="108"/>
        <v>0.26975042541123084</v>
      </c>
      <c r="FK57">
        <f>VLOOKUP($AR57,[7]Data!$A$11:$J$328,FK$6,0)</f>
        <v>32.200000000000003</v>
      </c>
      <c r="FL57">
        <f>VLOOKUP($AR57,[7]Data2!$A$11:$J$328,FL$6,0)</f>
        <v>25.2</v>
      </c>
      <c r="FM57">
        <f>VLOOKUP($AR57,[7]Data3!$A$11:$J$328,FM$6,0)</f>
        <v>21.2</v>
      </c>
      <c r="FN57">
        <f>VLOOKUP($AR57,[7]Data4!$A$11:$J$328,FN$6,0)</f>
        <v>14.2</v>
      </c>
      <c r="FO57" s="60">
        <f>VLOOKUP($AR57,[7]Data5!$A$11:$J$328,FO$6,0)</f>
        <v>4</v>
      </c>
    </row>
    <row r="58" spans="1:171" ht="15" customHeight="1">
      <c r="A58">
        <f t="shared" si="109"/>
        <v>3</v>
      </c>
      <c r="B58">
        <v>4</v>
      </c>
      <c r="C58">
        <v>242.613689286235</v>
      </c>
      <c r="D58">
        <v>0.83111252736365104</v>
      </c>
      <c r="E58">
        <v>0.82583621097011795</v>
      </c>
      <c r="F58">
        <v>0.80837384958631597</v>
      </c>
      <c r="G58" s="1">
        <v>9.6693073174020599E-5</v>
      </c>
      <c r="H58">
        <v>3.9363636133633601E-4</v>
      </c>
      <c r="I58">
        <v>0.77960388359771204</v>
      </c>
      <c r="J58">
        <v>0.78239411697699202</v>
      </c>
      <c r="K58">
        <v>0.76460850273430103</v>
      </c>
      <c r="L58" s="1">
        <v>6.1175076090937096E-5</v>
      </c>
      <c r="M58">
        <v>6.76717594863339E-4</v>
      </c>
      <c r="N58">
        <v>0.214620826879096</v>
      </c>
      <c r="O58">
        <v>0.214823175661878</v>
      </c>
      <c r="P58" s="1">
        <v>0.213504957707357</v>
      </c>
      <c r="Q58" s="1">
        <v>3.3675402618428699E-7</v>
      </c>
      <c r="R58" s="1">
        <v>4.2544839302420401E-6</v>
      </c>
      <c r="S58">
        <v>5.1508643765938403E-2</v>
      </c>
      <c r="T58">
        <v>4.3442093993126298E-2</v>
      </c>
      <c r="U58">
        <v>4.3765346852015399E-2</v>
      </c>
      <c r="V58" s="1">
        <v>1.5079564655705599E-5</v>
      </c>
      <c r="W58" s="1">
        <v>9.0729171815057697E-5</v>
      </c>
      <c r="X58">
        <v>0.10504724816663701</v>
      </c>
      <c r="Y58">
        <v>0.104203468918303</v>
      </c>
      <c r="Z58" s="1">
        <v>0.109700338924209</v>
      </c>
      <c r="AA58" s="1">
        <v>5.8555714522174102E-6</v>
      </c>
      <c r="AB58" s="1">
        <v>7.3978134509994603E-5</v>
      </c>
      <c r="AC58">
        <v>0.50222038930342705</v>
      </c>
      <c r="AD58">
        <v>0.50632512781089201</v>
      </c>
      <c r="AE58">
        <v>0.52611757178826801</v>
      </c>
      <c r="AF58">
        <v>1.3688173481038801E-4</v>
      </c>
      <c r="AG58">
        <v>8.0921585571104495E-4</v>
      </c>
      <c r="AH58">
        <v>0.15600301632574601</v>
      </c>
      <c r="AI58">
        <v>0.25498488612388798</v>
      </c>
      <c r="AJ58">
        <v>0.55619000171774802</v>
      </c>
      <c r="AK58">
        <v>3.6951825257617497E-2</v>
      </c>
      <c r="AL58">
        <v>0.15267417456482499</v>
      </c>
      <c r="AM58">
        <v>0.91377843376173395</v>
      </c>
      <c r="AN58">
        <v>81.293726112087896</v>
      </c>
      <c r="AO58">
        <v>-4.7554429331680304</v>
      </c>
      <c r="AP58">
        <v>0.982128199117972</v>
      </c>
      <c r="AQ58">
        <v>40</v>
      </c>
      <c r="AR58" t="s">
        <v>617</v>
      </c>
      <c r="AS58" s="70">
        <v>1</v>
      </c>
      <c r="AT58">
        <f t="shared" si="41"/>
        <v>242.613689286235</v>
      </c>
      <c r="AU58">
        <f>VLOOKUP(AR58,[1]Data!$A$12:$J$329,10,0)</f>
        <v>237.6</v>
      </c>
      <c r="AV58">
        <f t="shared" si="42"/>
        <v>0.97933468098611753</v>
      </c>
      <c r="AW58">
        <v>2</v>
      </c>
      <c r="AX58">
        <f>AY58</f>
        <v>0.91377843376173395</v>
      </c>
      <c r="AY58">
        <f t="shared" si="43"/>
        <v>0.91377843376173395</v>
      </c>
      <c r="AZ58">
        <v>5</v>
      </c>
      <c r="BA58">
        <v>0.87</v>
      </c>
      <c r="BB58">
        <v>0.95</v>
      </c>
      <c r="BC58">
        <v>0</v>
      </c>
      <c r="BD58">
        <v>3223</v>
      </c>
      <c r="BE58">
        <v>2</v>
      </c>
      <c r="BF58" s="61">
        <f t="shared" si="116"/>
        <v>9.1954022988505704E-2</v>
      </c>
      <c r="BG58" s="62">
        <f t="shared" si="44"/>
        <v>0.83111252736365104</v>
      </c>
      <c r="BH58" s="62">
        <f t="shared" si="45"/>
        <v>0.15600301632574601</v>
      </c>
      <c r="BI58">
        <f t="shared" si="110"/>
        <v>0.98212819911797222</v>
      </c>
      <c r="BJ58">
        <f t="shared" si="111"/>
        <v>0</v>
      </c>
      <c r="BK58">
        <f t="shared" si="112"/>
        <v>0</v>
      </c>
      <c r="BL58">
        <f t="shared" si="46"/>
        <v>23200</v>
      </c>
      <c r="BM58">
        <f t="shared" si="47"/>
        <v>12509.86</v>
      </c>
      <c r="BN58">
        <f t="shared" si="48"/>
        <v>409215.56</v>
      </c>
      <c r="BO58">
        <f t="shared" si="49"/>
        <v>339545.01</v>
      </c>
      <c r="BP58">
        <f t="shared" si="50"/>
        <v>3.0570342926354025E-2</v>
      </c>
      <c r="BQ58">
        <f t="shared" si="51"/>
        <v>3.6843009414274708E-2</v>
      </c>
      <c r="BR58">
        <f t="shared" si="52"/>
        <v>21.86</v>
      </c>
      <c r="BS58">
        <f t="shared" si="53"/>
        <v>43.738999999999997</v>
      </c>
      <c r="BT58">
        <f t="shared" si="54"/>
        <v>85.558000000000007</v>
      </c>
      <c r="BU58">
        <f t="shared" si="55"/>
        <v>45.046999999999997</v>
      </c>
      <c r="BV58">
        <f t="shared" si="56"/>
        <v>90.1</v>
      </c>
      <c r="BW58">
        <f t="shared" si="57"/>
        <v>0.48527093924123693</v>
      </c>
      <c r="BX58">
        <f t="shared" si="58"/>
        <v>0.48544950055493896</v>
      </c>
      <c r="BY58">
        <f t="shared" si="59"/>
        <v>36</v>
      </c>
      <c r="BZ58">
        <f t="shared" si="60"/>
        <v>29</v>
      </c>
      <c r="CA58">
        <f t="shared" si="61"/>
        <v>22</v>
      </c>
      <c r="CB58">
        <f t="shared" si="62"/>
        <v>15</v>
      </c>
      <c r="CC58">
        <f t="shared" si="63"/>
        <v>4.5999999999999996</v>
      </c>
      <c r="CD58">
        <f t="shared" si="64"/>
        <v>1.1317073170731706</v>
      </c>
      <c r="CE58">
        <f t="shared" si="65"/>
        <v>1.15426334845303</v>
      </c>
      <c r="CF58">
        <f t="shared" si="66"/>
        <v>1.1258247274201905</v>
      </c>
      <c r="CG58">
        <f t="shared" si="67"/>
        <v>1.136192290128514</v>
      </c>
      <c r="CH58">
        <f t="shared" si="68"/>
        <v>1.0252602561839324</v>
      </c>
      <c r="CI58">
        <f t="shared" si="69"/>
        <v>1.0159049295453959</v>
      </c>
      <c r="CJ58">
        <f t="shared" si="70"/>
        <v>1.0409523809523809</v>
      </c>
      <c r="CK58">
        <f t="shared" si="71"/>
        <v>1.0329688496327609</v>
      </c>
      <c r="CL58">
        <f t="shared" si="72"/>
        <v>1.0674335333674347</v>
      </c>
      <c r="CM58">
        <f t="shared" si="73"/>
        <v>0.6416128986312295</v>
      </c>
      <c r="CN58">
        <f t="shared" si="74"/>
        <v>0.63629943502824859</v>
      </c>
      <c r="CO58">
        <f t="shared" si="75"/>
        <v>1.6223993987232384</v>
      </c>
      <c r="CP58">
        <f t="shared" si="76"/>
        <v>1.623400545038834</v>
      </c>
      <c r="CQ58">
        <f t="shared" si="77"/>
        <v>1.0746268656716418</v>
      </c>
      <c r="CR58">
        <f t="shared" si="78"/>
        <v>1.1372549019607843</v>
      </c>
      <c r="CS58">
        <f t="shared" si="79"/>
        <v>1.0526315789473686</v>
      </c>
      <c r="CT58">
        <f t="shared" si="80"/>
        <v>1.171875</v>
      </c>
      <c r="CU58">
        <f t="shared" si="81"/>
        <v>1.1499999999999999</v>
      </c>
      <c r="CV58" s="67">
        <f>IF(ISERROR(VLOOKUP($AR58,[2]Data3!$A$10:$N$315,CV$6,0)),"",VLOOKUP($AR58,[2]Data3!$A$10:$N$315,CV$6,0))</f>
        <v>23200</v>
      </c>
      <c r="CW58" s="67">
        <f>VLOOKUP($AR58,[3]Data!$A$11:$I$311,CW$6,0)</f>
        <v>12509.86</v>
      </c>
      <c r="CX58" s="67">
        <f>VLOOKUP($AR58,[4]Data!$A$12:$I$285,CX$6,0)</f>
        <v>409215.56</v>
      </c>
      <c r="CY58" s="67">
        <f>VLOOKUP($AR58,[4]Data16!$A$12:$I$285,CY$6,0)</f>
        <v>339545.01</v>
      </c>
      <c r="CZ58" s="67">
        <f t="shared" si="114"/>
        <v>3.0570342926354025E-2</v>
      </c>
      <c r="DA58" s="67">
        <f t="shared" si="115"/>
        <v>3.6843009414274708E-2</v>
      </c>
      <c r="DB58" s="67">
        <f>VLOOKUP($AR58,[5]Data!$A$11:$AF$370,DB$6,0)</f>
        <v>21.86</v>
      </c>
      <c r="DC58" s="67">
        <f>VLOOKUP($AR58,[5]Data2!$A$11:$AF$370,DC$6,0)</f>
        <v>43.738999999999997</v>
      </c>
      <c r="DD58" s="67">
        <f>VLOOKUP($AR58,[5]Data4!$A$11:$AF$370,DD$6,0)</f>
        <v>85.558000000000007</v>
      </c>
      <c r="DE58" s="67">
        <f>VLOOKUP($AR58,[6]Data5!$A$11:$AB$303,DE$6,0)</f>
        <v>45.046999999999997</v>
      </c>
      <c r="DF58" s="67">
        <f>VLOOKUP($AR58,[6]Data6!$A$11:$AB$303,DF$6,0)</f>
        <v>90.1</v>
      </c>
      <c r="DG58" s="67">
        <f t="shared" si="82"/>
        <v>0.48527093924123693</v>
      </c>
      <c r="DH58" s="67">
        <f t="shared" si="83"/>
        <v>0.48544950055493896</v>
      </c>
      <c r="DI58" s="67">
        <f>VLOOKUP($AR58,[7]Data!$A$11:$J$328,DI$6,0)</f>
        <v>36</v>
      </c>
      <c r="DJ58" s="67">
        <f>VLOOKUP($AR58,[7]Data2!$A$11:$J$328,DJ$6,0)</f>
        <v>29</v>
      </c>
      <c r="DK58" s="67">
        <f>VLOOKUP($AR58,[7]Data3!$A$11:$J$328,DK$6,0)</f>
        <v>22</v>
      </c>
      <c r="DL58" s="67">
        <f>VLOOKUP($AR58,[7]Data4!$A$11:$J$328,DL$6,0)</f>
        <v>15</v>
      </c>
      <c r="DM58" s="67">
        <f>VLOOKUP($AR58,[7]Data5!$A$11:$J$328,DM$6,0)</f>
        <v>4.5999999999999996</v>
      </c>
      <c r="DN58" s="67">
        <f t="shared" si="84"/>
        <v>1.1317073170731706</v>
      </c>
      <c r="DO58" s="67">
        <f t="shared" si="85"/>
        <v>1.15426334845303</v>
      </c>
      <c r="DP58" s="67">
        <f t="shared" si="39"/>
        <v>1.1258247274201905</v>
      </c>
      <c r="DQ58" s="67">
        <f t="shared" si="86"/>
        <v>1.136192290128514</v>
      </c>
      <c r="DR58" s="67">
        <f t="shared" si="87"/>
        <v>1.0252602561839324</v>
      </c>
      <c r="DS58" s="67">
        <f t="shared" si="88"/>
        <v>1.0159049295453959</v>
      </c>
      <c r="DT58" s="67">
        <f t="shared" si="89"/>
        <v>1.0409523809523809</v>
      </c>
      <c r="DU58" s="67">
        <f t="shared" si="90"/>
        <v>1.0329688496327609</v>
      </c>
      <c r="DV58" s="67">
        <f t="shared" si="91"/>
        <v>1.0674335333674347</v>
      </c>
      <c r="DW58" s="67">
        <f t="shared" si="92"/>
        <v>0.6416128986312295</v>
      </c>
      <c r="DX58" s="67">
        <f t="shared" si="93"/>
        <v>0.63629943502824859</v>
      </c>
      <c r="DY58" s="67">
        <f t="shared" si="94"/>
        <v>1.6223993987232384</v>
      </c>
      <c r="DZ58" s="67">
        <f t="shared" si="95"/>
        <v>1.623400545038834</v>
      </c>
      <c r="EA58" s="67">
        <f t="shared" si="96"/>
        <v>1.0746268656716418</v>
      </c>
      <c r="EB58" s="67">
        <f t="shared" si="97"/>
        <v>1.1372549019607843</v>
      </c>
      <c r="EC58" s="67">
        <f t="shared" si="98"/>
        <v>1.0526315789473686</v>
      </c>
      <c r="ED58" s="67">
        <f t="shared" si="99"/>
        <v>1.171875</v>
      </c>
      <c r="EE58" s="67">
        <f t="shared" si="100"/>
        <v>1.1499999999999999</v>
      </c>
      <c r="EF58" s="67">
        <f>VLOOKUP($AR58,[2]Data3!$A$10:$N$315,EF$6,0)</f>
        <v>23000</v>
      </c>
      <c r="EG58">
        <f>VLOOKUP($AR58,[3]Data!$A$11:$I$311,EG$6,0)</f>
        <v>12028.22</v>
      </c>
      <c r="EH58">
        <f>VLOOKUP($AR58,[4]Data!$A$12:$I$285,EH$6,0)</f>
        <v>368287.09</v>
      </c>
      <c r="EI58">
        <f>VLOOKUP($AR58,[4]Data16!$A$12:$I$285,EI$6,0)</f>
        <v>304290.01</v>
      </c>
      <c r="EJ58">
        <f t="shared" si="101"/>
        <v>3.2659901274302065E-2</v>
      </c>
      <c r="EK58">
        <f t="shared" si="102"/>
        <v>1.2103160731435121</v>
      </c>
      <c r="EL58">
        <f>VLOOKUP($AR58,[5]Data!$A$11:$AF$370,EL$6,0)</f>
        <v>23.08</v>
      </c>
      <c r="EM58">
        <f>VLOOKUP($AR58,[5]Data2!$A$11:$AF$370,EM$6,0)</f>
        <v>46.356000000000002</v>
      </c>
      <c r="EN58">
        <f>VLOOKUP($AR58,[5]Data4!$A$11:$AF$370,EN$6,0)</f>
        <v>92.173000000000002</v>
      </c>
      <c r="EO58">
        <f>VLOOKUP($AR58,[6]Data5!$A$11:$AB$303,EO$6,0)</f>
        <v>59.509</v>
      </c>
      <c r="EP58">
        <f>VLOOKUP($AR58,[6]Data6!$A$11:$AB$303,EP$6,0)</f>
        <v>119.5</v>
      </c>
      <c r="EQ58">
        <f t="shared" si="103"/>
        <v>0.38784049471508508</v>
      </c>
      <c r="ER58">
        <f t="shared" si="104"/>
        <v>0.38791631799163179</v>
      </c>
      <c r="ES58">
        <f>VLOOKUP($AR58,[7]Data!$A$11:$J$328,ES$6,0)</f>
        <v>34.200000000000003</v>
      </c>
      <c r="ET58">
        <f>VLOOKUP($AR58,[7]Data2!$A$11:$J$328,ET$6,0)</f>
        <v>26.3</v>
      </c>
      <c r="EU58">
        <f>VLOOKUP($AR58,[7]Data3!$A$11:$J$328,EU$6,0)</f>
        <v>20.6</v>
      </c>
      <c r="EV58">
        <f>VLOOKUP($AR58,[7]Data4!$A$11:$J$328,EV$6,0)</f>
        <v>12.7</v>
      </c>
      <c r="EW58" s="60">
        <f>VLOOKUP($AR58,[7]Data5!$A$11:$J$328,EW$6,0)</f>
        <v>4</v>
      </c>
      <c r="EX58" s="67">
        <f>VLOOKUP($AR58,[2]Data3!$A$10:$N$315,EX$6,0)</f>
        <v>20500</v>
      </c>
      <c r="EY58">
        <f>VLOOKUP($AR58,[3]Data!$A$11:$I$311,EY$6,0)</f>
        <v>10837.96</v>
      </c>
      <c r="EZ58">
        <f>VLOOKUP($AR58,[4]Data!$A$12:$I$285,EZ$6,0)</f>
        <v>363480.7</v>
      </c>
      <c r="FA58">
        <f>VLOOKUP($AR58,[4]Data16!$A$12:$I$285,FA$6,0)</f>
        <v>298844.67</v>
      </c>
      <c r="FB58">
        <f t="shared" si="105"/>
        <v>2.9817153978189209E-2</v>
      </c>
      <c r="FC58">
        <f t="shared" si="106"/>
        <v>3.6266198088793083E-2</v>
      </c>
      <c r="FD58">
        <f>VLOOKUP($AR58,[5]Data!$A$11:$AF$370,FD$6,0)</f>
        <v>21</v>
      </c>
      <c r="FE58">
        <f>VLOOKUP($AR58,[5]Data2!$A$11:$AF$370,FE$6,0)</f>
        <v>42.343000000000004</v>
      </c>
      <c r="FF58">
        <f>VLOOKUP($AR58,[5]Data4!$A$11:$AF$370,FF$6,0)</f>
        <v>80.153000000000006</v>
      </c>
      <c r="FG58">
        <f>VLOOKUP($AR58,[6]Data5!$A$11:$AB$303,FG$6,0)</f>
        <v>70.209000000000003</v>
      </c>
      <c r="FH58">
        <f>VLOOKUP($AR58,[6]Data6!$A$11:$AB$303,FH$6,0)</f>
        <v>141.6</v>
      </c>
      <c r="FI58">
        <f t="shared" si="107"/>
        <v>0.29910695210015809</v>
      </c>
      <c r="FJ58">
        <f t="shared" si="108"/>
        <v>0.29903248587570624</v>
      </c>
      <c r="FK58">
        <f>VLOOKUP($AR58,[7]Data!$A$11:$J$328,FK$6,0)</f>
        <v>33.5</v>
      </c>
      <c r="FL58">
        <f>VLOOKUP($AR58,[7]Data2!$A$11:$J$328,FL$6,0)</f>
        <v>25.5</v>
      </c>
      <c r="FM58">
        <f>VLOOKUP($AR58,[7]Data3!$A$11:$J$328,FM$6,0)</f>
        <v>20.9</v>
      </c>
      <c r="FN58">
        <f>VLOOKUP($AR58,[7]Data4!$A$11:$J$328,FN$6,0)</f>
        <v>12.8</v>
      </c>
      <c r="FO58" s="60">
        <f>VLOOKUP($AR58,[7]Data5!$A$11:$J$328,FO$6,0)</f>
        <v>4</v>
      </c>
    </row>
    <row r="59" spans="1:171" ht="15" customHeight="1">
      <c r="A59">
        <f t="shared" si="109"/>
        <v>4</v>
      </c>
      <c r="B59">
        <v>4</v>
      </c>
      <c r="C59">
        <v>434.78290093528801</v>
      </c>
      <c r="D59">
        <v>0.880673435311076</v>
      </c>
      <c r="E59">
        <v>0.80117723836482502</v>
      </c>
      <c r="F59">
        <v>0.80337378958390904</v>
      </c>
      <c r="G59" s="1">
        <v>8.3286660226914998E-5</v>
      </c>
      <c r="H59" s="1">
        <v>7.9003671078698405E-5</v>
      </c>
      <c r="I59">
        <v>0.79536004901540303</v>
      </c>
      <c r="J59">
        <v>0.748255464278761</v>
      </c>
      <c r="K59">
        <v>0.75161217736290398</v>
      </c>
      <c r="L59">
        <v>1.20247998337663E-4</v>
      </c>
      <c r="M59">
        <v>2.8629084877889799E-4</v>
      </c>
      <c r="N59">
        <v>0.215742352144597</v>
      </c>
      <c r="O59">
        <v>0.212231642062992</v>
      </c>
      <c r="P59" s="1">
        <v>0.21249794139675099</v>
      </c>
      <c r="Q59" s="1">
        <v>6.99940413630869E-7</v>
      </c>
      <c r="R59" s="1">
        <v>1.7689636326344799E-6</v>
      </c>
      <c r="S59">
        <v>8.5313386295673102E-2</v>
      </c>
      <c r="T59">
        <v>5.2921774086064501E-2</v>
      </c>
      <c r="U59">
        <v>5.1761612221005497E-2</v>
      </c>
      <c r="V59" s="1">
        <v>3.22558295512079E-5</v>
      </c>
      <c r="W59">
        <v>1.1264525154628301E-4</v>
      </c>
      <c r="X59">
        <v>0.100370571922275</v>
      </c>
      <c r="Y59">
        <v>0.11500996966437201</v>
      </c>
      <c r="Z59" s="1">
        <v>0.113899521414667</v>
      </c>
      <c r="AA59" s="1">
        <v>1.21707560582137E-5</v>
      </c>
      <c r="AB59" s="1">
        <v>3.0759225255994299E-5</v>
      </c>
      <c r="AC59">
        <v>0.133637872255993</v>
      </c>
      <c r="AD59">
        <v>0.55909134985771602</v>
      </c>
      <c r="AE59">
        <v>0.55391866812284296</v>
      </c>
      <c r="AF59">
        <v>1.6038123663293099E-4</v>
      </c>
      <c r="AG59">
        <v>2.1136890238990301E-4</v>
      </c>
      <c r="AH59">
        <v>-0.19252591927920301</v>
      </c>
      <c r="AI59">
        <v>1</v>
      </c>
      <c r="AJ59">
        <v>1</v>
      </c>
      <c r="AK59">
        <v>6.02416996039703E-2</v>
      </c>
      <c r="AL59">
        <v>4.6023298741957701E-2</v>
      </c>
      <c r="AM59">
        <v>0.96554448360480605</v>
      </c>
      <c r="AN59">
        <v>63.5671043233774</v>
      </c>
      <c r="AO59">
        <v>-7.6454825581330601</v>
      </c>
      <c r="AP59">
        <v>0.98262123099636201</v>
      </c>
      <c r="AQ59">
        <v>41</v>
      </c>
      <c r="AR59" t="s">
        <v>618</v>
      </c>
      <c r="AS59" s="70">
        <v>1</v>
      </c>
      <c r="AT59">
        <f t="shared" si="41"/>
        <v>434.78290093528801</v>
      </c>
      <c r="AU59">
        <f>VLOOKUP(AR59,[1]Data!$A$12:$J$329,10,0)</f>
        <v>424.1</v>
      </c>
      <c r="AV59">
        <f t="shared" si="42"/>
        <v>0.97542934436403239</v>
      </c>
      <c r="AW59">
        <v>2</v>
      </c>
      <c r="AX59">
        <f>AY59</f>
        <v>0.96554448360480605</v>
      </c>
      <c r="AY59">
        <f t="shared" si="43"/>
        <v>0.96554448360480605</v>
      </c>
      <c r="AZ59">
        <v>2</v>
      </c>
      <c r="BA59">
        <v>1.04</v>
      </c>
      <c r="BB59">
        <v>0.96</v>
      </c>
      <c r="BC59">
        <v>-1</v>
      </c>
      <c r="BD59">
        <v>3212</v>
      </c>
      <c r="BE59">
        <v>1</v>
      </c>
      <c r="BF59" s="61">
        <f t="shared" si="116"/>
        <v>-7.6923076923076983E-2</v>
      </c>
      <c r="BG59" s="62">
        <f t="shared" si="44"/>
        <v>0.880673435311076</v>
      </c>
      <c r="BH59" s="62">
        <f t="shared" si="45"/>
        <v>-0.19252591927920301</v>
      </c>
      <c r="BI59">
        <f t="shared" si="110"/>
        <v>0.98262123099636212</v>
      </c>
      <c r="BJ59">
        <f t="shared" si="111"/>
        <v>0</v>
      </c>
      <c r="BK59">
        <f t="shared" si="112"/>
        <v>0</v>
      </c>
      <c r="BL59">
        <f t="shared" si="46"/>
        <v>32400</v>
      </c>
      <c r="BM59">
        <f t="shared" si="47"/>
        <v>32945.61</v>
      </c>
      <c r="BN59">
        <f t="shared" si="48"/>
        <v>713076.1</v>
      </c>
      <c r="BO59">
        <f t="shared" si="49"/>
        <v>618901.23</v>
      </c>
      <c r="BP59">
        <f t="shared" si="50"/>
        <v>4.6202095400476893E-2</v>
      </c>
      <c r="BQ59">
        <f t="shared" si="51"/>
        <v>5.3232419654425316E-2</v>
      </c>
      <c r="BR59">
        <f t="shared" si="52"/>
        <v>97.69</v>
      </c>
      <c r="BS59">
        <f t="shared" si="53"/>
        <v>110.018</v>
      </c>
      <c r="BT59">
        <f t="shared" si="54"/>
        <v>218.107</v>
      </c>
      <c r="BU59" t="str">
        <f t="shared" si="55"/>
        <v/>
      </c>
      <c r="BV59" t="str">
        <f t="shared" si="56"/>
        <v/>
      </c>
      <c r="BY59">
        <f t="shared" si="59"/>
        <v>44.8</v>
      </c>
      <c r="BZ59">
        <f t="shared" si="60"/>
        <v>36.299999999999997</v>
      </c>
      <c r="CA59">
        <f t="shared" si="61"/>
        <v>29</v>
      </c>
      <c r="CB59">
        <f t="shared" si="62"/>
        <v>20.6</v>
      </c>
      <c r="CC59">
        <f t="shared" si="63"/>
        <v>7.2</v>
      </c>
      <c r="CD59">
        <f t="shared" si="64"/>
        <v>1.0836120401337792</v>
      </c>
      <c r="CE59">
        <f t="shared" si="65"/>
        <v>1.1357805800113214</v>
      </c>
      <c r="CF59">
        <f t="shared" si="66"/>
        <v>1.0194941361038121</v>
      </c>
      <c r="CG59">
        <f t="shared" si="67"/>
        <v>1.0091068903276148</v>
      </c>
      <c r="CH59">
        <f t="shared" si="68"/>
        <v>1.1140628864741879</v>
      </c>
      <c r="CI59">
        <f t="shared" si="69"/>
        <v>1.1255304972128186</v>
      </c>
      <c r="CJ59">
        <f t="shared" si="70"/>
        <v>0.57474848502676945</v>
      </c>
      <c r="CK59">
        <f t="shared" si="71"/>
        <v>0.56784949289013908</v>
      </c>
      <c r="CL59">
        <f t="shared" si="72"/>
        <v>0.57539063839666116</v>
      </c>
      <c r="CM59" t="str">
        <f t="shared" si="73"/>
        <v/>
      </c>
      <c r="CN59" t="str">
        <f t="shared" si="74"/>
        <v/>
      </c>
      <c r="CQ59">
        <f t="shared" si="77"/>
        <v>1.0821256038647342</v>
      </c>
      <c r="CR59">
        <f t="shared" si="78"/>
        <v>1.1308411214953269</v>
      </c>
      <c r="CS59">
        <f t="shared" si="79"/>
        <v>1.0283687943262412</v>
      </c>
      <c r="CT59">
        <f t="shared" si="80"/>
        <v>1.0957446808510638</v>
      </c>
      <c r="CU59">
        <f t="shared" si="81"/>
        <v>1</v>
      </c>
      <c r="CV59" s="67">
        <f>IF(ISERROR(VLOOKUP($AR59,[2]Data3!$A$10:$N$315,CV$6,0)),"",VLOOKUP($AR59,[2]Data3!$A$10:$N$315,CV$6,0))</f>
        <v>32400</v>
      </c>
      <c r="CW59" s="67">
        <f>VLOOKUP($AR59,[3]Data!$A$11:$I$311,CW$6,0)</f>
        <v>32945.61</v>
      </c>
      <c r="CX59" s="67">
        <f>VLOOKUP($AR59,[4]Data!$A$12:$I$285,CX$6,0)</f>
        <v>713076.1</v>
      </c>
      <c r="CY59" s="67">
        <f>VLOOKUP($AR59,[4]Data16!$A$12:$I$285,CY$6,0)</f>
        <v>618901.23</v>
      </c>
      <c r="CZ59" s="67">
        <f t="shared" si="114"/>
        <v>4.6202095400476893E-2</v>
      </c>
      <c r="DA59" s="67">
        <f t="shared" si="115"/>
        <v>5.3232419654425316E-2</v>
      </c>
      <c r="DB59" s="67">
        <f>VLOOKUP($AR59,[5]Data!$A$11:$AF$370,DB$6,0)</f>
        <v>97.69</v>
      </c>
      <c r="DC59" s="67">
        <f>VLOOKUP($AR59,[5]Data2!$A$11:$AF$370,DC$6,0)</f>
        <v>110.018</v>
      </c>
      <c r="DD59" s="67">
        <f>VLOOKUP($AR59,[5]Data4!$A$11:$AF$370,DD$6,0)</f>
        <v>218.107</v>
      </c>
      <c r="DE59" s="67">
        <f>VLOOKUP($AR59,[6]Data5!$A$11:$AB$303,DE$6,0)</f>
        <v>0</v>
      </c>
      <c r="DF59" s="67">
        <f>VLOOKUP($AR59,[6]Data6!$A$11:$AB$303,DF$6,0)</f>
        <v>0</v>
      </c>
      <c r="DG59" s="67" t="e">
        <f t="shared" si="82"/>
        <v>#DIV/0!</v>
      </c>
      <c r="DH59" s="67" t="e">
        <f t="shared" si="83"/>
        <v>#DIV/0!</v>
      </c>
      <c r="DI59" s="67">
        <f>VLOOKUP($AR59,[7]Data!$A$11:$J$328,DI$6,0)</f>
        <v>44.8</v>
      </c>
      <c r="DJ59" s="67">
        <f>VLOOKUP($AR59,[7]Data2!$A$11:$J$328,DJ$6,0)</f>
        <v>36.299999999999997</v>
      </c>
      <c r="DK59" s="67">
        <f>VLOOKUP($AR59,[7]Data3!$A$11:$J$328,DK$6,0)</f>
        <v>29</v>
      </c>
      <c r="DL59" s="67">
        <f>VLOOKUP($AR59,[7]Data4!$A$11:$J$328,DL$6,0)</f>
        <v>20.6</v>
      </c>
      <c r="DM59" s="67">
        <f>VLOOKUP($AR59,[7]Data5!$A$11:$J$328,DM$6,0)</f>
        <v>7.2</v>
      </c>
      <c r="DN59" s="67">
        <f t="shared" si="84"/>
        <v>1.0836120401337792</v>
      </c>
      <c r="DO59" s="67">
        <f t="shared" si="85"/>
        <v>1.1357805800113214</v>
      </c>
      <c r="DP59" s="67">
        <f t="shared" si="39"/>
        <v>1.0194941361038121</v>
      </c>
      <c r="DQ59" s="67">
        <f t="shared" si="86"/>
        <v>1.0091068903276148</v>
      </c>
      <c r="DR59" s="67">
        <f t="shared" si="87"/>
        <v>1.1140628864741879</v>
      </c>
      <c r="DS59" s="67">
        <f t="shared" si="88"/>
        <v>1.1255304972128186</v>
      </c>
      <c r="DT59" s="67">
        <f t="shared" si="89"/>
        <v>0.57474848502676945</v>
      </c>
      <c r="DU59" s="67">
        <f t="shared" si="90"/>
        <v>0.56784949289013908</v>
      </c>
      <c r="DV59" s="67">
        <f t="shared" si="91"/>
        <v>0.57539063839666116</v>
      </c>
      <c r="DW59" s="67" t="str">
        <f t="shared" si="92"/>
        <v/>
      </c>
      <c r="DX59" s="67" t="str">
        <f t="shared" si="93"/>
        <v/>
      </c>
      <c r="DY59" s="67" t="e">
        <f t="shared" si="94"/>
        <v>#DIV/0!</v>
      </c>
      <c r="DZ59" s="67" t="e">
        <f t="shared" si="95"/>
        <v>#DIV/0!</v>
      </c>
      <c r="EA59" s="67">
        <f t="shared" si="96"/>
        <v>1.0821256038647342</v>
      </c>
      <c r="EB59" s="67">
        <f t="shared" si="97"/>
        <v>1.1308411214953269</v>
      </c>
      <c r="EC59" s="67">
        <f t="shared" si="98"/>
        <v>1.0283687943262412</v>
      </c>
      <c r="ED59" s="67">
        <f t="shared" si="99"/>
        <v>1.0957446808510638</v>
      </c>
      <c r="EE59" s="67">
        <f t="shared" si="100"/>
        <v>1</v>
      </c>
      <c r="EF59" s="67">
        <f>VLOOKUP($AR59,[2]Data3!$A$10:$N$315,EF$6,0)</f>
        <v>31300</v>
      </c>
      <c r="EG59">
        <f>VLOOKUP($AR59,[3]Data!$A$11:$I$311,EG$6,0)</f>
        <v>31748.639999999999</v>
      </c>
      <c r="EH59">
        <f>VLOOKUP($AR59,[4]Data!$A$12:$I$285,EH$6,0)</f>
        <v>702945.88</v>
      </c>
      <c r="EI59">
        <f>VLOOKUP($AR59,[4]Data16!$A$12:$I$285,EI$6,0)</f>
        <v>598482.02</v>
      </c>
      <c r="EJ59">
        <f t="shared" si="101"/>
        <v>4.5165127079199896E-2</v>
      </c>
      <c r="EK59">
        <f t="shared" si="102"/>
        <v>1.1745480340411898</v>
      </c>
      <c r="EL59">
        <f>VLOOKUP($AR59,[5]Data!$A$11:$AF$370,EL$6,0)</f>
        <v>122.17</v>
      </c>
      <c r="EM59">
        <f>VLOOKUP($AR59,[5]Data2!$A$11:$AF$370,EM$6,0)</f>
        <v>138.44300000000001</v>
      </c>
      <c r="EN59">
        <f>VLOOKUP($AR59,[5]Data4!$A$11:$AF$370,EN$6,0)</f>
        <v>265.58699999999999</v>
      </c>
      <c r="EO59">
        <f>VLOOKUP($AR59,[6]Data5!$A$11:$AB$303,EO$6,0)</f>
        <v>0</v>
      </c>
      <c r="EP59">
        <f>VLOOKUP($AR59,[6]Data6!$A$11:$AB$303,EP$6,0)</f>
        <v>0</v>
      </c>
      <c r="EQ59" t="e">
        <f t="shared" si="103"/>
        <v>#DIV/0!</v>
      </c>
      <c r="ER59" t="e">
        <f t="shared" si="104"/>
        <v>#DIV/0!</v>
      </c>
      <c r="ES59">
        <f>VLOOKUP($AR59,[7]Data!$A$11:$J$328,ES$6,0)</f>
        <v>44.6</v>
      </c>
      <c r="ET59">
        <f>VLOOKUP($AR59,[7]Data2!$A$11:$J$328,ET$6,0)</f>
        <v>34.9</v>
      </c>
      <c r="EU59">
        <f>VLOOKUP($AR59,[7]Data3!$A$11:$J$328,EU$6,0)</f>
        <v>30.5</v>
      </c>
      <c r="EV59">
        <f>VLOOKUP($AR59,[7]Data4!$A$11:$J$328,EV$6,0)</f>
        <v>20.8</v>
      </c>
      <c r="EW59" s="60">
        <f>VLOOKUP($AR59,[7]Data5!$A$11:$J$328,EW$6,0)</f>
        <v>7.6</v>
      </c>
      <c r="EX59" s="67">
        <f>VLOOKUP($AR59,[2]Data3!$A$10:$N$315,EX$6,0)</f>
        <v>29900</v>
      </c>
      <c r="EY59">
        <f>VLOOKUP($AR59,[3]Data!$A$11:$I$311,EY$6,0)</f>
        <v>29007.02</v>
      </c>
      <c r="EZ59">
        <f>VLOOKUP($AR59,[4]Data!$A$12:$I$285,EZ$6,0)</f>
        <v>699441.1</v>
      </c>
      <c r="FA59">
        <f>VLOOKUP($AR59,[4]Data16!$A$12:$I$285,FA$6,0)</f>
        <v>613315.82999999996</v>
      </c>
      <c r="FB59">
        <f t="shared" si="105"/>
        <v>4.1471712199926486E-2</v>
      </c>
      <c r="FC59">
        <f t="shared" si="106"/>
        <v>4.7295404066123654E-2</v>
      </c>
      <c r="FD59">
        <f>VLOOKUP($AR59,[5]Data!$A$11:$AF$370,FD$6,0)</f>
        <v>169.97</v>
      </c>
      <c r="FE59">
        <f>VLOOKUP($AR59,[5]Data2!$A$11:$AF$370,FE$6,0)</f>
        <v>193.745</v>
      </c>
      <c r="FF59">
        <f>VLOOKUP($AR59,[5]Data4!$A$11:$AF$370,FF$6,0)</f>
        <v>379.05900000000003</v>
      </c>
      <c r="FG59">
        <f>VLOOKUP($AR59,[6]Data5!$A$11:$AB$303,FG$6,0)</f>
        <v>0</v>
      </c>
      <c r="FH59">
        <f>VLOOKUP($AR59,[6]Data6!$A$11:$AB$303,FH$6,0)</f>
        <v>0</v>
      </c>
      <c r="FI59" t="e">
        <f t="shared" si="107"/>
        <v>#DIV/0!</v>
      </c>
      <c r="FJ59" t="e">
        <f t="shared" si="108"/>
        <v>#DIV/0!</v>
      </c>
      <c r="FK59">
        <f>VLOOKUP($AR59,[7]Data!$A$11:$J$328,FK$6,0)</f>
        <v>41.4</v>
      </c>
      <c r="FL59">
        <f>VLOOKUP($AR59,[7]Data2!$A$11:$J$328,FL$6,0)</f>
        <v>32.1</v>
      </c>
      <c r="FM59">
        <f>VLOOKUP($AR59,[7]Data3!$A$11:$J$328,FM$6,0)</f>
        <v>28.2</v>
      </c>
      <c r="FN59">
        <f>VLOOKUP($AR59,[7]Data4!$A$11:$J$328,FN$6,0)</f>
        <v>18.8</v>
      </c>
      <c r="FO59" s="60">
        <f>VLOOKUP($AR59,[7]Data5!$A$11:$J$328,FO$6,0)</f>
        <v>7.2</v>
      </c>
    </row>
    <row r="60" spans="1:171" ht="15" customHeight="1">
      <c r="A60">
        <f t="shared" si="109"/>
        <v>5</v>
      </c>
      <c r="B60">
        <v>4</v>
      </c>
      <c r="C60">
        <v>1215.54906887672</v>
      </c>
      <c r="D60">
        <v>0.89064081470734402</v>
      </c>
      <c r="E60">
        <v>0.81125840267868499</v>
      </c>
      <c r="F60">
        <v>0.81963683297984102</v>
      </c>
      <c r="G60" s="1">
        <v>5.38631954853222E-5</v>
      </c>
      <c r="H60" s="1">
        <v>5.6166246158165002E-5</v>
      </c>
      <c r="I60">
        <v>0.82925773508765899</v>
      </c>
      <c r="J60">
        <v>0.77526970481389501</v>
      </c>
      <c r="K60">
        <v>0.77840484992111003</v>
      </c>
      <c r="L60" s="1">
        <v>5.1931193224841402E-5</v>
      </c>
      <c r="M60">
        <v>1.5633795793620599E-4</v>
      </c>
      <c r="N60">
        <v>0.21798881990841401</v>
      </c>
      <c r="O60">
        <v>0.214303256424623</v>
      </c>
      <c r="P60" s="1">
        <v>0.21453336993534999</v>
      </c>
      <c r="Q60" s="1">
        <v>2.7754924924361797E-7</v>
      </c>
      <c r="R60" s="1">
        <v>9.1650818381788397E-7</v>
      </c>
      <c r="S60">
        <v>6.13830796196854E-2</v>
      </c>
      <c r="T60">
        <v>3.5988697864790101E-2</v>
      </c>
      <c r="U60">
        <v>4.12319830587312E-2</v>
      </c>
      <c r="V60" s="1">
        <v>6.7269347789025903E-6</v>
      </c>
      <c r="W60" s="1">
        <v>5.1499203164045797E-5</v>
      </c>
      <c r="X60">
        <v>9.10029698289989E-2</v>
      </c>
      <c r="Y60">
        <v>0.10637149314446399</v>
      </c>
      <c r="Z60" s="1">
        <v>0.10541193706291301</v>
      </c>
      <c r="AA60" s="1">
        <v>4.8261025380166501E-6</v>
      </c>
      <c r="AB60" s="1">
        <v>1.5936495897901499E-5</v>
      </c>
      <c r="AC60">
        <v>0.14140872967110599</v>
      </c>
      <c r="AD60">
        <v>0.53020049702938499</v>
      </c>
      <c r="AE60">
        <v>0.52388779961811505</v>
      </c>
      <c r="AF60">
        <v>1.06321121262848E-4</v>
      </c>
      <c r="AG60">
        <v>1.6847906337197601E-4</v>
      </c>
      <c r="AH60">
        <v>-0.121997323241713</v>
      </c>
      <c r="AI60">
        <v>0.57124352384357502</v>
      </c>
      <c r="AJ60">
        <v>0.52990572308337203</v>
      </c>
      <c r="AK60">
        <v>1.9292566252715901E-2</v>
      </c>
      <c r="AL60">
        <v>1.63005194403265E-2</v>
      </c>
      <c r="AM60">
        <v>0.95757546075701006</v>
      </c>
      <c r="AN60">
        <v>342.91330478929501</v>
      </c>
      <c r="AO60">
        <v>-6.3583626076058701</v>
      </c>
      <c r="AP60">
        <v>0.99459581159522303</v>
      </c>
      <c r="AQ60">
        <v>41</v>
      </c>
      <c r="AR60" t="s">
        <v>619</v>
      </c>
      <c r="AS60" s="70">
        <v>1</v>
      </c>
      <c r="AT60">
        <f t="shared" si="41"/>
        <v>1215.54906887672</v>
      </c>
      <c r="AU60">
        <f>VLOOKUP(AR60,[1]Data!$A$12:$J$329,10,0)</f>
        <v>1200.8</v>
      </c>
      <c r="AV60">
        <f t="shared" si="42"/>
        <v>0.98786633196934659</v>
      </c>
      <c r="AW60">
        <v>5</v>
      </c>
      <c r="AX60">
        <f>AY60</f>
        <v>0.95757546075701006</v>
      </c>
      <c r="AY60">
        <f t="shared" si="43"/>
        <v>0.95757546075701006</v>
      </c>
      <c r="AZ60">
        <v>16</v>
      </c>
      <c r="BA60">
        <v>0.9</v>
      </c>
      <c r="BB60">
        <v>1.06</v>
      </c>
      <c r="BC60">
        <v>2</v>
      </c>
      <c r="BD60">
        <v>2121</v>
      </c>
      <c r="BE60">
        <v>1</v>
      </c>
      <c r="BF60" s="61">
        <f t="shared" si="116"/>
        <v>0.17777777777777781</v>
      </c>
      <c r="BG60" s="62">
        <f t="shared" si="44"/>
        <v>0.89064081470734402</v>
      </c>
      <c r="BH60" s="62">
        <f t="shared" si="45"/>
        <v>-0.121997323241713</v>
      </c>
      <c r="BI60">
        <f t="shared" si="110"/>
        <v>0.99729424524320942</v>
      </c>
      <c r="BJ60">
        <f t="shared" si="111"/>
        <v>0</v>
      </c>
      <c r="BK60">
        <f t="shared" si="112"/>
        <v>-2.6984336479863869E-3</v>
      </c>
      <c r="BL60">
        <f t="shared" si="46"/>
        <v>26100</v>
      </c>
      <c r="BM60">
        <f t="shared" si="47"/>
        <v>73973.460000000006</v>
      </c>
      <c r="BN60">
        <f t="shared" si="48"/>
        <v>1967759.34</v>
      </c>
      <c r="BO60">
        <f t="shared" si="49"/>
        <v>1739686.61</v>
      </c>
      <c r="BP60">
        <f t="shared" si="50"/>
        <v>3.7592737331385254E-2</v>
      </c>
      <c r="BQ60">
        <f t="shared" si="51"/>
        <v>4.25211412071511E-2</v>
      </c>
      <c r="BR60">
        <f t="shared" si="52"/>
        <v>123.21</v>
      </c>
      <c r="BS60">
        <f t="shared" si="53"/>
        <v>47.56</v>
      </c>
      <c r="BT60">
        <f t="shared" si="54"/>
        <v>94.587999999999994</v>
      </c>
      <c r="BU60">
        <f t="shared" si="55"/>
        <v>706.45600000000002</v>
      </c>
      <c r="BV60">
        <f t="shared" si="56"/>
        <v>272.7</v>
      </c>
      <c r="BW60">
        <f t="shared" si="57"/>
        <v>0.17440576624729634</v>
      </c>
      <c r="BX60">
        <f t="shared" si="58"/>
        <v>0.17440410707737442</v>
      </c>
      <c r="BY60">
        <f t="shared" si="59"/>
        <v>38.1</v>
      </c>
      <c r="BZ60">
        <f t="shared" si="60"/>
        <v>29.8</v>
      </c>
      <c r="CA60">
        <f t="shared" si="61"/>
        <v>24.1</v>
      </c>
      <c r="CB60">
        <f t="shared" si="62"/>
        <v>15.8</v>
      </c>
      <c r="CC60">
        <f t="shared" si="63"/>
        <v>3.9</v>
      </c>
      <c r="CD60">
        <f t="shared" si="64"/>
        <v>1.0524193548387097</v>
      </c>
      <c r="CE60">
        <f t="shared" si="65"/>
        <v>1.10506070827239</v>
      </c>
      <c r="CF60">
        <f t="shared" si="66"/>
        <v>1.0003346142164771</v>
      </c>
      <c r="CG60">
        <f t="shared" si="67"/>
        <v>1.002220566173659</v>
      </c>
      <c r="CH60">
        <f t="shared" si="68"/>
        <v>1.1046910629379159</v>
      </c>
      <c r="CI60">
        <f t="shared" si="69"/>
        <v>1.1026122847302573</v>
      </c>
      <c r="CJ60">
        <f t="shared" si="70"/>
        <v>0.81037884767166535</v>
      </c>
      <c r="CK60">
        <f t="shared" si="71"/>
        <v>0.79987890815519935</v>
      </c>
      <c r="CL60">
        <f t="shared" si="72"/>
        <v>0.77958642061797889</v>
      </c>
      <c r="CM60">
        <f t="shared" si="73"/>
        <v>1.1011259772809456</v>
      </c>
      <c r="CN60">
        <f t="shared" si="74"/>
        <v>1.0868872060581904</v>
      </c>
      <c r="CO60">
        <f t="shared" si="75"/>
        <v>0.73595470853640754</v>
      </c>
      <c r="CP60">
        <f t="shared" si="76"/>
        <v>0.73593552642515414</v>
      </c>
      <c r="CQ60">
        <f t="shared" si="77"/>
        <v>1.0612813370473539</v>
      </c>
      <c r="CR60">
        <f t="shared" si="78"/>
        <v>1.0719424460431655</v>
      </c>
      <c r="CS60">
        <f t="shared" si="79"/>
        <v>1.0343347639484979</v>
      </c>
      <c r="CT60">
        <f t="shared" si="80"/>
        <v>1.0394736842105263</v>
      </c>
      <c r="CU60">
        <f t="shared" si="81"/>
        <v>0.97499999999999998</v>
      </c>
      <c r="CV60" s="67">
        <f>IF(ISERROR(VLOOKUP($AR60,[2]Data3!$A$10:$N$315,CV$6,0)),"",VLOOKUP($AR60,[2]Data3!$A$10:$N$315,CV$6,0))</f>
        <v>26100</v>
      </c>
      <c r="CW60" s="67">
        <f>VLOOKUP($AR60,[3]Data!$A$11:$I$311,CW$6,0)</f>
        <v>73973.460000000006</v>
      </c>
      <c r="CX60" s="67">
        <f>VLOOKUP($AR60,[4]Data!$A$12:$I$285,CX$6,0)</f>
        <v>1967759.34</v>
      </c>
      <c r="CY60" s="67">
        <f>VLOOKUP($AR60,[4]Data16!$A$12:$I$285,CY$6,0)</f>
        <v>1739686.61</v>
      </c>
      <c r="CZ60" s="67">
        <f t="shared" si="114"/>
        <v>3.7592737331385254E-2</v>
      </c>
      <c r="DA60" s="67">
        <f t="shared" si="115"/>
        <v>4.25211412071511E-2</v>
      </c>
      <c r="DB60" s="67">
        <f>VLOOKUP($AR60,[5]Data!$A$11:$AF$370,DB$6,0)</f>
        <v>123.21</v>
      </c>
      <c r="DC60" s="67">
        <f>VLOOKUP($AR60,[5]Data2!$A$11:$AF$370,DC$6,0)</f>
        <v>47.56</v>
      </c>
      <c r="DD60" s="67">
        <f>VLOOKUP($AR60,[5]Data4!$A$11:$AF$370,DD$6,0)</f>
        <v>94.587999999999994</v>
      </c>
      <c r="DE60" s="67">
        <f>VLOOKUP($AR60,[6]Data5!$A$11:$AB$303,DE$6,0)</f>
        <v>706.45600000000002</v>
      </c>
      <c r="DF60" s="67">
        <f>VLOOKUP($AR60,[6]Data6!$A$11:$AB$303,DF$6,0)</f>
        <v>272.7</v>
      </c>
      <c r="DG60" s="67">
        <f t="shared" si="82"/>
        <v>0.17440576624729634</v>
      </c>
      <c r="DH60" s="67">
        <f t="shared" si="83"/>
        <v>0.17440410707737442</v>
      </c>
      <c r="DI60" s="67">
        <f>VLOOKUP($AR60,[7]Data!$A$11:$J$328,DI$6,0)</f>
        <v>38.1</v>
      </c>
      <c r="DJ60" s="67">
        <f>VLOOKUP($AR60,[7]Data2!$A$11:$J$328,DJ$6,0)</f>
        <v>29.8</v>
      </c>
      <c r="DK60" s="67">
        <f>VLOOKUP($AR60,[7]Data3!$A$11:$J$328,DK$6,0)</f>
        <v>24.1</v>
      </c>
      <c r="DL60" s="67">
        <f>VLOOKUP($AR60,[7]Data4!$A$11:$J$328,DL$6,0)</f>
        <v>15.8</v>
      </c>
      <c r="DM60" s="67">
        <f>VLOOKUP($AR60,[7]Data5!$A$11:$J$328,DM$6,0)</f>
        <v>3.9</v>
      </c>
      <c r="DN60" s="67">
        <f t="shared" si="84"/>
        <v>1.0524193548387097</v>
      </c>
      <c r="DO60" s="67">
        <f t="shared" si="85"/>
        <v>1.10506070827239</v>
      </c>
      <c r="DP60" s="67">
        <f t="shared" si="39"/>
        <v>1.0003346142164771</v>
      </c>
      <c r="DQ60" s="67">
        <f t="shared" si="86"/>
        <v>1.002220566173659</v>
      </c>
      <c r="DR60" s="67">
        <f t="shared" si="87"/>
        <v>1.1046910629379159</v>
      </c>
      <c r="DS60" s="67">
        <f t="shared" si="88"/>
        <v>1.1026122847302573</v>
      </c>
      <c r="DT60" s="67">
        <f t="shared" si="89"/>
        <v>0.81037884767166535</v>
      </c>
      <c r="DU60" s="67">
        <f t="shared" si="90"/>
        <v>0.79987890815519935</v>
      </c>
      <c r="DV60" s="67">
        <f t="shared" si="91"/>
        <v>0.77958642061797889</v>
      </c>
      <c r="DW60" s="67">
        <f t="shared" si="92"/>
        <v>1.1011259772809456</v>
      </c>
      <c r="DX60" s="67">
        <f t="shared" si="93"/>
        <v>1.0868872060581904</v>
      </c>
      <c r="DY60" s="67">
        <f t="shared" si="94"/>
        <v>0.73595470853640754</v>
      </c>
      <c r="DZ60" s="67">
        <f t="shared" si="95"/>
        <v>0.73593552642515414</v>
      </c>
      <c r="EA60" s="67">
        <f t="shared" si="96"/>
        <v>1.0612813370473539</v>
      </c>
      <c r="EB60" s="67">
        <f t="shared" si="97"/>
        <v>1.0719424460431655</v>
      </c>
      <c r="EC60" s="67">
        <f t="shared" si="98"/>
        <v>1.0343347639484979</v>
      </c>
      <c r="ED60" s="67">
        <f t="shared" si="99"/>
        <v>1.0394736842105263</v>
      </c>
      <c r="EE60" s="67">
        <f t="shared" si="100"/>
        <v>0.97499999999999998</v>
      </c>
      <c r="EF60" s="67">
        <f>VLOOKUP($AR60,[2]Data3!$A$10:$N$315,EF$6,0)</f>
        <v>25800</v>
      </c>
      <c r="EG60">
        <f>VLOOKUP($AR60,[3]Data!$A$11:$I$311,EG$6,0)</f>
        <v>71315.62</v>
      </c>
      <c r="EH60">
        <f>VLOOKUP($AR60,[4]Data!$A$12:$I$285,EH$6,0)</f>
        <v>1993141.71</v>
      </c>
      <c r="EI60">
        <f>VLOOKUP($AR60,[4]Data16!$A$12:$I$285,EI$6,0)</f>
        <v>1752912.57</v>
      </c>
      <c r="EJ60">
        <f t="shared" si="101"/>
        <v>3.578050654511665E-2</v>
      </c>
      <c r="EK60">
        <f t="shared" si="102"/>
        <v>1.1370457055938619</v>
      </c>
      <c r="EL60">
        <f>VLOOKUP($AR60,[5]Data!$A$11:$AF$370,EL$6,0)</f>
        <v>119.63</v>
      </c>
      <c r="EM60">
        <f>VLOOKUP($AR60,[5]Data2!$A$11:$AF$370,EM$6,0)</f>
        <v>46.488</v>
      </c>
      <c r="EN60">
        <f>VLOOKUP($AR60,[5]Data4!$A$11:$AF$370,EN$6,0)</f>
        <v>91.754999999999995</v>
      </c>
      <c r="EO60">
        <f>VLOOKUP($AR60,[6]Data5!$A$11:$AB$303,EO$6,0)</f>
        <v>659.29600000000005</v>
      </c>
      <c r="EP60">
        <f>VLOOKUP($AR60,[6]Data6!$A$11:$AB$303,EP$6,0)</f>
        <v>256.2</v>
      </c>
      <c r="EQ60">
        <f t="shared" si="103"/>
        <v>0.18145112362277335</v>
      </c>
      <c r="ER60">
        <f t="shared" si="104"/>
        <v>0.18145199063231851</v>
      </c>
      <c r="ES60">
        <f>VLOOKUP($AR60,[7]Data!$A$11:$J$328,ES$6,0)</f>
        <v>37.200000000000003</v>
      </c>
      <c r="ET60">
        <f>VLOOKUP($AR60,[7]Data2!$A$11:$J$328,ET$6,0)</f>
        <v>29.4</v>
      </c>
      <c r="EU60">
        <f>VLOOKUP($AR60,[7]Data3!$A$11:$J$328,EU$6,0)</f>
        <v>25</v>
      </c>
      <c r="EV60">
        <f>VLOOKUP($AR60,[7]Data4!$A$11:$J$328,EV$6,0)</f>
        <v>17.2</v>
      </c>
      <c r="EW60" s="60">
        <f>VLOOKUP($AR60,[7]Data5!$A$11:$J$328,EW$6,0)</f>
        <v>4.0999999999999996</v>
      </c>
      <c r="EX60" s="67">
        <f>VLOOKUP($AR60,[2]Data3!$A$10:$N$315,EX$6,0)</f>
        <v>24800</v>
      </c>
      <c r="EY60">
        <f>VLOOKUP($AR60,[3]Data!$A$11:$I$311,EY$6,0)</f>
        <v>66940.63</v>
      </c>
      <c r="EZ60">
        <f>VLOOKUP($AR60,[4]Data!$A$12:$I$285,EZ$6,0)</f>
        <v>1967101.12</v>
      </c>
      <c r="FA60">
        <f>VLOOKUP($AR60,[4]Data16!$A$12:$I$285,FA$6,0)</f>
        <v>1735832.08</v>
      </c>
      <c r="FB60">
        <f t="shared" si="105"/>
        <v>3.4030090939097223E-2</v>
      </c>
      <c r="FC60">
        <f t="shared" si="106"/>
        <v>3.856400096027722E-2</v>
      </c>
      <c r="FD60">
        <f>VLOOKUP($AR60,[5]Data!$A$11:$AF$370,FD$6,0)</f>
        <v>152.04</v>
      </c>
      <c r="FE60">
        <f>VLOOKUP($AR60,[5]Data2!$A$11:$AF$370,FE$6,0)</f>
        <v>59.459000000000003</v>
      </c>
      <c r="FF60">
        <f>VLOOKUP($AR60,[5]Data4!$A$11:$AF$370,FF$6,0)</f>
        <v>121.331</v>
      </c>
      <c r="FG60">
        <f>VLOOKUP($AR60,[6]Data5!$A$11:$AB$303,FG$6,0)</f>
        <v>641.57600000000002</v>
      </c>
      <c r="FH60">
        <f>VLOOKUP($AR60,[6]Data6!$A$11:$AB$303,FH$6,0)</f>
        <v>250.9</v>
      </c>
      <c r="FI60">
        <f t="shared" si="107"/>
        <v>0.23697893936182149</v>
      </c>
      <c r="FJ60">
        <f t="shared" si="108"/>
        <v>0.23698286169788763</v>
      </c>
      <c r="FK60">
        <f>VLOOKUP($AR60,[7]Data!$A$11:$J$328,FK$6,0)</f>
        <v>35.9</v>
      </c>
      <c r="FL60">
        <f>VLOOKUP($AR60,[7]Data2!$A$11:$J$328,FL$6,0)</f>
        <v>27.8</v>
      </c>
      <c r="FM60">
        <f>VLOOKUP($AR60,[7]Data3!$A$11:$J$328,FM$6,0)</f>
        <v>23.3</v>
      </c>
      <c r="FN60">
        <f>VLOOKUP($AR60,[7]Data4!$A$11:$J$328,FN$6,0)</f>
        <v>15.2</v>
      </c>
      <c r="FO60" s="60">
        <f>VLOOKUP($AR60,[7]Data5!$A$11:$J$328,FO$6,0)</f>
        <v>4</v>
      </c>
    </row>
    <row r="61" spans="1:171">
      <c r="A61">
        <f t="shared" si="109"/>
        <v>6</v>
      </c>
      <c r="B61">
        <v>4</v>
      </c>
      <c r="C61">
        <v>659.84888070595503</v>
      </c>
      <c r="D61">
        <v>0.87806505887314701</v>
      </c>
      <c r="E61">
        <v>0.87724725137024595</v>
      </c>
      <c r="F61">
        <v>0.87708574600379996</v>
      </c>
      <c r="G61" s="1">
        <v>4.5507833046712798E-5</v>
      </c>
      <c r="H61" s="1">
        <v>9.1947618276436998E-5</v>
      </c>
      <c r="I61">
        <v>0.80422498899544903</v>
      </c>
      <c r="J61">
        <v>0.80529133488885296</v>
      </c>
      <c r="K61">
        <v>0.80650454872618904</v>
      </c>
      <c r="L61" s="1">
        <v>6.4796491093161194E-5</v>
      </c>
      <c r="M61">
        <v>4.16805472422167E-4</v>
      </c>
      <c r="N61">
        <v>0.21635126561561399</v>
      </c>
      <c r="O61">
        <v>0.216423464907774</v>
      </c>
      <c r="P61" s="1">
        <v>0.216505338059751</v>
      </c>
      <c r="Q61" s="1">
        <v>3.5877028366437701E-7</v>
      </c>
      <c r="R61" s="1">
        <v>2.60758357880212E-6</v>
      </c>
      <c r="S61">
        <v>7.3840069877697798E-2</v>
      </c>
      <c r="T61">
        <v>7.1955916481392698E-2</v>
      </c>
      <c r="U61">
        <v>7.0581197277610405E-2</v>
      </c>
      <c r="V61" s="1">
        <v>2.1255042369102098E-5</v>
      </c>
      <c r="W61">
        <v>1.47167843850783E-4</v>
      </c>
      <c r="X61">
        <v>9.7831448415764799E-2</v>
      </c>
      <c r="Y61">
        <v>9.7530382782298503E-2</v>
      </c>
      <c r="Z61" s="1">
        <v>9.7188977878922903E-2</v>
      </c>
      <c r="AA61" s="1">
        <v>6.2383961811327096E-6</v>
      </c>
      <c r="AB61" s="1">
        <v>4.5341379095936898E-5</v>
      </c>
      <c r="AC61">
        <v>0.21620422281236701</v>
      </c>
      <c r="AD61">
        <v>0.19989021121152101</v>
      </c>
      <c r="AE61" s="1">
        <v>0.21599880179675801</v>
      </c>
      <c r="AF61" s="1">
        <v>9.3803803847322795E-5</v>
      </c>
      <c r="AG61">
        <v>2.7477333558537797E-4</v>
      </c>
      <c r="AH61">
        <v>0.55363548378358896</v>
      </c>
      <c r="AI61">
        <v>0.42040368892761598</v>
      </c>
      <c r="AJ61">
        <v>0.57807626334150997</v>
      </c>
      <c r="AK61">
        <v>3.0679286787257599E-2</v>
      </c>
      <c r="AL61">
        <v>3.0569835732546499E-2</v>
      </c>
      <c r="AM61">
        <v>0.95603451282080598</v>
      </c>
      <c r="AN61">
        <v>355.95432115028501</v>
      </c>
      <c r="AO61">
        <v>-8.7517727876419702</v>
      </c>
      <c r="AP61">
        <v>0.99104805633190896</v>
      </c>
      <c r="AQ61">
        <v>50</v>
      </c>
      <c r="AR61" t="s">
        <v>620</v>
      </c>
      <c r="AS61" s="70">
        <v>1</v>
      </c>
      <c r="AT61">
        <f t="shared" si="41"/>
        <v>659.84888070595503</v>
      </c>
      <c r="AU61">
        <f>VLOOKUP(AR61,[1]Data!$A$12:$J$329,10,0)</f>
        <v>665.9</v>
      </c>
      <c r="AV61">
        <f t="shared" si="42"/>
        <v>1.0091704623149031</v>
      </c>
      <c r="AW61">
        <v>1</v>
      </c>
      <c r="AX61">
        <v>0.92</v>
      </c>
      <c r="AY61">
        <f t="shared" si="43"/>
        <v>0.95603451282080598</v>
      </c>
      <c r="AZ61">
        <v>14</v>
      </c>
      <c r="BA61">
        <v>0.91</v>
      </c>
      <c r="BB61">
        <v>1.04</v>
      </c>
      <c r="BC61">
        <v>0</v>
      </c>
      <c r="BD61">
        <v>3222</v>
      </c>
      <c r="BE61">
        <v>2</v>
      </c>
      <c r="BF61" s="61">
        <f t="shared" si="116"/>
        <v>0.14285714285714285</v>
      </c>
      <c r="BG61" s="62">
        <f t="shared" si="44"/>
        <v>0.87806505887314701</v>
      </c>
      <c r="BH61" s="62">
        <f t="shared" si="45"/>
        <v>0.55363548378358896</v>
      </c>
      <c r="BI61">
        <f t="shared" si="110"/>
        <v>0.99406187158245707</v>
      </c>
      <c r="BJ61">
        <f t="shared" si="111"/>
        <v>3.6034512820805942E-2</v>
      </c>
      <c r="BK61">
        <f t="shared" si="112"/>
        <v>-3.0138152505481131E-3</v>
      </c>
      <c r="BL61">
        <f t="shared" si="46"/>
        <v>22300</v>
      </c>
      <c r="BM61">
        <f t="shared" si="47"/>
        <v>37348.39</v>
      </c>
      <c r="BN61">
        <f t="shared" si="48"/>
        <v>1096644.07</v>
      </c>
      <c r="BO61">
        <f t="shared" si="49"/>
        <v>959473.01</v>
      </c>
      <c r="BP61">
        <f t="shared" si="50"/>
        <v>3.4056984414277638E-2</v>
      </c>
      <c r="BQ61">
        <f t="shared" si="51"/>
        <v>3.8925941231009717E-2</v>
      </c>
      <c r="BR61">
        <f t="shared" si="52"/>
        <v>64.849999999999994</v>
      </c>
      <c r="BS61">
        <f t="shared" si="53"/>
        <v>44.793999999999997</v>
      </c>
      <c r="BT61">
        <f t="shared" si="54"/>
        <v>90.206999999999994</v>
      </c>
      <c r="BU61">
        <f t="shared" si="55"/>
        <v>1021.337</v>
      </c>
      <c r="BV61">
        <f t="shared" si="56"/>
        <v>705.5</v>
      </c>
      <c r="BW61">
        <f t="shared" si="57"/>
        <v>6.3495202856647698E-2</v>
      </c>
      <c r="BX61">
        <f t="shared" si="58"/>
        <v>6.349255846917079E-2</v>
      </c>
      <c r="BY61">
        <f t="shared" si="59"/>
        <v>35.5</v>
      </c>
      <c r="BZ61">
        <f t="shared" si="60"/>
        <v>28.2</v>
      </c>
      <c r="CA61">
        <f t="shared" si="61"/>
        <v>22.2</v>
      </c>
      <c r="CB61">
        <f t="shared" si="62"/>
        <v>14.9</v>
      </c>
      <c r="CC61">
        <f t="shared" si="63"/>
        <v>4.5</v>
      </c>
      <c r="CD61">
        <f t="shared" si="64"/>
        <v>1.0372093023255815</v>
      </c>
      <c r="CE61">
        <f t="shared" si="65"/>
        <v>1.0861576831592352</v>
      </c>
      <c r="CF61">
        <f t="shared" si="66"/>
        <v>0.98441949895976733</v>
      </c>
      <c r="CG61">
        <f t="shared" si="67"/>
        <v>1.0049975603377654</v>
      </c>
      <c r="CH61">
        <f t="shared" si="68"/>
        <v>1.103348404117324</v>
      </c>
      <c r="CI61">
        <f t="shared" si="69"/>
        <v>1.0807565371543719</v>
      </c>
      <c r="CJ61">
        <f t="shared" si="70"/>
        <v>0.8881128457956724</v>
      </c>
      <c r="CK61">
        <f t="shared" si="71"/>
        <v>0.88158076007163799</v>
      </c>
      <c r="CL61">
        <f t="shared" si="72"/>
        <v>0.8380746218737225</v>
      </c>
      <c r="CM61">
        <f t="shared" si="73"/>
        <v>1.2264791249118872</v>
      </c>
      <c r="CN61">
        <f t="shared" si="74"/>
        <v>1.2174288179465056</v>
      </c>
      <c r="CO61">
        <f t="shared" si="75"/>
        <v>0.72411574543470214</v>
      </c>
      <c r="CP61">
        <f t="shared" si="76"/>
        <v>0.72413331036359196</v>
      </c>
      <c r="CQ61">
        <f t="shared" si="77"/>
        <v>0.97527472527472536</v>
      </c>
      <c r="CR61">
        <f t="shared" si="78"/>
        <v>0.99646643109540634</v>
      </c>
      <c r="CS61">
        <f t="shared" si="79"/>
        <v>0.94871794871794879</v>
      </c>
      <c r="CT61">
        <f t="shared" si="80"/>
        <v>0.98026315789473695</v>
      </c>
      <c r="CU61">
        <f t="shared" si="81"/>
        <v>1.0465116279069768</v>
      </c>
      <c r="CV61" s="67">
        <f>IF(ISERROR(VLOOKUP($AR61,[2]Data3!$A$10:$N$315,CV$6,0)),"",VLOOKUP($AR61,[2]Data3!$A$10:$N$315,CV$6,0))</f>
        <v>22300</v>
      </c>
      <c r="CW61" s="67">
        <f>VLOOKUP($AR61,[3]Data!$A$11:$I$311,CW$6,0)</f>
        <v>37348.39</v>
      </c>
      <c r="CX61" s="67">
        <f>VLOOKUP($AR61,[4]Data!$A$12:$I$285,CX$6,0)</f>
        <v>1096644.07</v>
      </c>
      <c r="CY61" s="67">
        <f>VLOOKUP($AR61,[4]Data16!$A$12:$I$285,CY$6,0)</f>
        <v>959473.01</v>
      </c>
      <c r="CZ61" s="67">
        <f t="shared" si="114"/>
        <v>3.4056984414277638E-2</v>
      </c>
      <c r="DA61" s="67">
        <f t="shared" si="115"/>
        <v>3.8925941231009717E-2</v>
      </c>
      <c r="DB61" s="67">
        <f>VLOOKUP($AR61,[5]Data!$A$11:$AF$370,DB$6,0)</f>
        <v>64.849999999999994</v>
      </c>
      <c r="DC61" s="67">
        <f>VLOOKUP($AR61,[5]Data2!$A$11:$AF$370,DC$6,0)</f>
        <v>44.793999999999997</v>
      </c>
      <c r="DD61" s="67">
        <f>VLOOKUP($AR61,[5]Data4!$A$11:$AF$370,DD$6,0)</f>
        <v>90.206999999999994</v>
      </c>
      <c r="DE61" s="67">
        <f>VLOOKUP($AR61,[6]Data5!$A$11:$AB$303,DE$6,0)</f>
        <v>1021.337</v>
      </c>
      <c r="DF61" s="67">
        <f>VLOOKUP($AR61,[6]Data6!$A$11:$AB$303,DF$6,0)</f>
        <v>705.5</v>
      </c>
      <c r="DG61" s="67">
        <f t="shared" si="82"/>
        <v>6.3495202856647698E-2</v>
      </c>
      <c r="DH61" s="67">
        <f t="shared" si="83"/>
        <v>6.349255846917079E-2</v>
      </c>
      <c r="DI61" s="67">
        <f>VLOOKUP($AR61,[7]Data!$A$11:$J$328,DI$6,0)</f>
        <v>35.5</v>
      </c>
      <c r="DJ61" s="67">
        <f>VLOOKUP($AR61,[7]Data2!$A$11:$J$328,DJ$6,0)</f>
        <v>28.2</v>
      </c>
      <c r="DK61" s="67">
        <f>VLOOKUP($AR61,[7]Data3!$A$11:$J$328,DK$6,0)</f>
        <v>22.2</v>
      </c>
      <c r="DL61" s="67">
        <f>VLOOKUP($AR61,[7]Data4!$A$11:$J$328,DL$6,0)</f>
        <v>14.9</v>
      </c>
      <c r="DM61" s="67">
        <f>VLOOKUP($AR61,[7]Data5!$A$11:$J$328,DM$6,0)</f>
        <v>4.5</v>
      </c>
      <c r="DN61" s="67">
        <f t="shared" si="84"/>
        <v>1.0372093023255815</v>
      </c>
      <c r="DO61" s="67">
        <f t="shared" si="85"/>
        <v>1.0861576831592352</v>
      </c>
      <c r="DP61" s="67">
        <f t="shared" si="39"/>
        <v>0.98441949895976733</v>
      </c>
      <c r="DQ61" s="67">
        <f t="shared" si="86"/>
        <v>1.0049975603377654</v>
      </c>
      <c r="DR61" s="67">
        <f t="shared" si="87"/>
        <v>1.103348404117324</v>
      </c>
      <c r="DS61" s="67">
        <f t="shared" si="88"/>
        <v>1.0807565371543719</v>
      </c>
      <c r="DT61" s="67">
        <f t="shared" si="89"/>
        <v>0.8881128457956724</v>
      </c>
      <c r="DU61" s="67">
        <f t="shared" si="90"/>
        <v>0.88158076007163799</v>
      </c>
      <c r="DV61" s="67">
        <f t="shared" si="91"/>
        <v>0.8380746218737225</v>
      </c>
      <c r="DW61" s="67">
        <f t="shared" si="92"/>
        <v>1.2264791249118872</v>
      </c>
      <c r="DX61" s="67">
        <f t="shared" si="93"/>
        <v>1.2174288179465056</v>
      </c>
      <c r="DY61" s="67">
        <f t="shared" si="94"/>
        <v>0.72411574543470214</v>
      </c>
      <c r="DZ61" s="67">
        <f t="shared" si="95"/>
        <v>0.72413331036359196</v>
      </c>
      <c r="EA61" s="67">
        <f t="shared" si="96"/>
        <v>0.97527472527472536</v>
      </c>
      <c r="EB61" s="67">
        <f t="shared" si="97"/>
        <v>0.99646643109540634</v>
      </c>
      <c r="EC61" s="67">
        <f t="shared" si="98"/>
        <v>0.94871794871794879</v>
      </c>
      <c r="ED61" s="67">
        <f t="shared" si="99"/>
        <v>0.98026315789473695</v>
      </c>
      <c r="EE61" s="67">
        <f t="shared" si="100"/>
        <v>1.0465116279069768</v>
      </c>
      <c r="EF61" s="67">
        <f>VLOOKUP($AR61,[2]Data3!$A$10:$N$315,EF$6,0)</f>
        <v>21700</v>
      </c>
      <c r="EG61">
        <f>VLOOKUP($AR61,[3]Data!$A$11:$I$311,EG$6,0)</f>
        <v>35433.379999999997</v>
      </c>
      <c r="EH61">
        <f>VLOOKUP($AR61,[4]Data!$A$12:$I$285,EH$6,0)</f>
        <v>1081070.44</v>
      </c>
      <c r="EI61">
        <f>VLOOKUP($AR61,[4]Data16!$A$12:$I$285,EI$6,0)</f>
        <v>930208.22</v>
      </c>
      <c r="EJ61">
        <f t="shared" si="101"/>
        <v>3.2776199116127898E-2</v>
      </c>
      <c r="EK61">
        <f t="shared" si="102"/>
        <v>1.1621811297259876</v>
      </c>
      <c r="EL61">
        <f>VLOOKUP($AR61,[5]Data!$A$11:$AF$370,EL$6,0)</f>
        <v>83.14</v>
      </c>
      <c r="EM61">
        <f>VLOOKUP($AR61,[5]Data2!$A$11:$AF$370,EM$6,0)</f>
        <v>57.613</v>
      </c>
      <c r="EN61">
        <f>VLOOKUP($AR61,[5]Data4!$A$11:$AF$370,EN$6,0)</f>
        <v>120.79</v>
      </c>
      <c r="EO61">
        <f>VLOOKUP($AR61,[6]Data5!$A$11:$AB$303,EO$6,0)</f>
        <v>770.99699999999996</v>
      </c>
      <c r="EP61">
        <f>VLOOKUP($AR61,[6]Data6!$A$11:$AB$303,EP$6,0)</f>
        <v>534.29999999999995</v>
      </c>
      <c r="EQ61">
        <f t="shared" si="103"/>
        <v>0.10783440143087458</v>
      </c>
      <c r="ER61">
        <f t="shared" si="104"/>
        <v>0.10782893505521243</v>
      </c>
      <c r="ES61">
        <f>VLOOKUP($AR61,[7]Data!$A$11:$J$328,ES$6,0)</f>
        <v>34.1</v>
      </c>
      <c r="ET61">
        <f>VLOOKUP($AR61,[7]Data2!$A$11:$J$328,ET$6,0)</f>
        <v>25</v>
      </c>
      <c r="EU61">
        <f>VLOOKUP($AR61,[7]Data3!$A$11:$J$328,EU$6,0)</f>
        <v>22.5</v>
      </c>
      <c r="EV61">
        <f>VLOOKUP($AR61,[7]Data4!$A$11:$J$328,EV$6,0)</f>
        <v>13.4</v>
      </c>
      <c r="EW61" s="60">
        <f>VLOOKUP($AR61,[7]Data5!$A$11:$J$328,EW$6,0)</f>
        <v>4.3</v>
      </c>
      <c r="EX61" s="67">
        <f>VLOOKUP($AR61,[2]Data3!$A$10:$N$315,EX$6,0)</f>
        <v>21500</v>
      </c>
      <c r="EY61">
        <f>VLOOKUP($AR61,[3]Data!$A$11:$I$311,EY$6,0)</f>
        <v>34385.79</v>
      </c>
      <c r="EZ61">
        <f>VLOOKUP($AR61,[4]Data!$A$12:$I$285,EZ$6,0)</f>
        <v>1114000.76</v>
      </c>
      <c r="FA61">
        <f>VLOOKUP($AR61,[4]Data16!$A$12:$I$285,FA$6,0)</f>
        <v>954701.83</v>
      </c>
      <c r="FB61">
        <f t="shared" si="105"/>
        <v>3.0866935853796008E-2</v>
      </c>
      <c r="FC61">
        <f t="shared" si="106"/>
        <v>3.6017308147403469E-2</v>
      </c>
      <c r="FD61">
        <f>VLOOKUP($AR61,[5]Data!$A$11:$AF$370,FD$6,0)</f>
        <v>73.02</v>
      </c>
      <c r="FE61">
        <f>VLOOKUP($AR61,[5]Data2!$A$11:$AF$370,FE$6,0)</f>
        <v>50.811</v>
      </c>
      <c r="FF61">
        <f>VLOOKUP($AR61,[5]Data4!$A$11:$AF$370,FF$6,0)</f>
        <v>107.636</v>
      </c>
      <c r="FG61">
        <f>VLOOKUP($AR61,[6]Data5!$A$11:$AB$303,FG$6,0)</f>
        <v>832.73900000000003</v>
      </c>
      <c r="FH61">
        <f>VLOOKUP($AR61,[6]Data6!$A$11:$AB$303,FH$6,0)</f>
        <v>579.5</v>
      </c>
      <c r="FI61">
        <f t="shared" si="107"/>
        <v>8.7686538038929354E-2</v>
      </c>
      <c r="FJ61">
        <f t="shared" si="108"/>
        <v>8.7680759275237274E-2</v>
      </c>
      <c r="FK61">
        <f>VLOOKUP($AR61,[7]Data!$A$11:$J$328,FK$6,0)</f>
        <v>36.4</v>
      </c>
      <c r="FL61">
        <f>VLOOKUP($AR61,[7]Data2!$A$11:$J$328,FL$6,0)</f>
        <v>28.3</v>
      </c>
      <c r="FM61">
        <f>VLOOKUP($AR61,[7]Data3!$A$11:$J$328,FM$6,0)</f>
        <v>23.4</v>
      </c>
      <c r="FN61">
        <f>VLOOKUP($AR61,[7]Data4!$A$11:$J$328,FN$6,0)</f>
        <v>15.2</v>
      </c>
      <c r="FO61" s="60">
        <f>VLOOKUP($AR61,[7]Data5!$A$11:$J$328,FO$6,0)</f>
        <v>4.3</v>
      </c>
    </row>
    <row r="62" spans="1:171" ht="15" customHeight="1">
      <c r="A62">
        <f t="shared" si="109"/>
        <v>7</v>
      </c>
      <c r="B62">
        <v>4</v>
      </c>
      <c r="C62">
        <v>630.04912613582098</v>
      </c>
      <c r="D62">
        <v>0.89494050844886897</v>
      </c>
      <c r="E62">
        <v>0.89545514927958703</v>
      </c>
      <c r="F62">
        <v>0.87578646811718297</v>
      </c>
      <c r="G62">
        <v>1.0297870391592401E-4</v>
      </c>
      <c r="H62" s="1">
        <v>8.9926385610694396E-5</v>
      </c>
      <c r="I62">
        <v>0.84492370516815596</v>
      </c>
      <c r="J62">
        <v>0.84249048044284103</v>
      </c>
      <c r="K62">
        <v>0.82807830689398698</v>
      </c>
      <c r="L62">
        <v>1.11181986557234E-4</v>
      </c>
      <c r="M62" s="1">
        <v>9.9102007239142798E-5</v>
      </c>
      <c r="N62">
        <v>0.21895496619666599</v>
      </c>
      <c r="O62">
        <v>0.218807759942727</v>
      </c>
      <c r="P62" s="1">
        <v>0.21791429645122201</v>
      </c>
      <c r="Q62" s="1">
        <v>5.7841552709655904E-7</v>
      </c>
      <c r="R62" s="1">
        <v>5.2038139256622202E-7</v>
      </c>
      <c r="S62">
        <v>5.0016803280712702E-2</v>
      </c>
      <c r="T62">
        <v>5.29646688367462E-2</v>
      </c>
      <c r="U62">
        <v>4.7708161223195503E-2</v>
      </c>
      <c r="V62" s="1">
        <v>8.6608452720202992E-6</v>
      </c>
      <c r="W62" s="1">
        <v>1.23875984109959E-5</v>
      </c>
      <c r="X62">
        <v>8.6974212266566001E-2</v>
      </c>
      <c r="Y62">
        <v>8.7588051305236503E-2</v>
      </c>
      <c r="Z62" s="1">
        <v>9.1313727056339E-2</v>
      </c>
      <c r="AA62" s="1">
        <v>1.0057647970428201E-5</v>
      </c>
      <c r="AB62" s="1">
        <v>9.0485345078203292E-6</v>
      </c>
      <c r="AC62">
        <v>0.23280758091880599</v>
      </c>
      <c r="AD62">
        <v>0.23965313474564401</v>
      </c>
      <c r="AE62">
        <v>0.22522505272549001</v>
      </c>
      <c r="AF62">
        <v>2.1142745914880601E-4</v>
      </c>
      <c r="AG62">
        <v>1.74502780555266E-4</v>
      </c>
      <c r="AH62">
        <v>0.70158209362567203</v>
      </c>
      <c r="AI62">
        <v>1</v>
      </c>
      <c r="AJ62">
        <v>0.58104639861439999</v>
      </c>
      <c r="AK62">
        <v>2.92738832137979E-2</v>
      </c>
      <c r="AL62">
        <v>3.0235395172731501E-2</v>
      </c>
      <c r="AM62">
        <v>0.96342656265702598</v>
      </c>
      <c r="AN62">
        <v>97.693292865066496</v>
      </c>
      <c r="AO62">
        <v>-4.0834479674263697</v>
      </c>
      <c r="AP62">
        <v>0.99072849458406498</v>
      </c>
      <c r="AQ62">
        <v>46</v>
      </c>
      <c r="AR62" t="s">
        <v>621</v>
      </c>
      <c r="AS62" s="70">
        <v>1</v>
      </c>
      <c r="AT62">
        <f t="shared" si="41"/>
        <v>630.04912613582098</v>
      </c>
      <c r="AU62">
        <f>VLOOKUP(AR62,[1]Data!$A$12:$J$329,10,0)</f>
        <v>608</v>
      </c>
      <c r="AV62">
        <f t="shared" si="42"/>
        <v>0.96500411599480929</v>
      </c>
      <c r="AW62">
        <v>5</v>
      </c>
      <c r="AX62">
        <f>AY62</f>
        <v>0.96342656265702598</v>
      </c>
      <c r="AY62">
        <f t="shared" si="43"/>
        <v>0.96342656265702598</v>
      </c>
      <c r="AZ62">
        <v>4</v>
      </c>
      <c r="BA62">
        <v>0.8</v>
      </c>
      <c r="BB62">
        <v>1.05</v>
      </c>
      <c r="BC62">
        <v>2</v>
      </c>
      <c r="BD62">
        <v>2322</v>
      </c>
      <c r="BE62">
        <v>2</v>
      </c>
      <c r="BF62" s="61">
        <f t="shared" si="116"/>
        <v>0.3125</v>
      </c>
      <c r="BG62" s="62">
        <f t="shared" si="44"/>
        <v>0.89494050844886897</v>
      </c>
      <c r="BH62" s="62">
        <f t="shared" si="45"/>
        <v>0.70158209362567203</v>
      </c>
      <c r="BI62">
        <f t="shared" si="110"/>
        <v>0.99072849458406487</v>
      </c>
      <c r="BJ62">
        <f t="shared" si="111"/>
        <v>0</v>
      </c>
      <c r="BK62">
        <f t="shared" si="112"/>
        <v>0</v>
      </c>
      <c r="BL62">
        <f t="shared" si="46"/>
        <v>21700</v>
      </c>
      <c r="BM62">
        <f t="shared" si="47"/>
        <v>37092.67</v>
      </c>
      <c r="BN62">
        <f t="shared" si="48"/>
        <v>1032653.68</v>
      </c>
      <c r="BO62">
        <f t="shared" si="49"/>
        <v>926097.03</v>
      </c>
      <c r="BP62">
        <f t="shared" si="50"/>
        <v>3.5919757725552282E-2</v>
      </c>
      <c r="BQ62">
        <f t="shared" si="51"/>
        <v>4.0052682168735601E-2</v>
      </c>
      <c r="BR62">
        <f t="shared" si="52"/>
        <v>92.75</v>
      </c>
      <c r="BS62">
        <f t="shared" si="53"/>
        <v>62.268999999999998</v>
      </c>
      <c r="BT62">
        <f t="shared" si="54"/>
        <v>138.84700000000001</v>
      </c>
      <c r="BU62" t="str">
        <f t="shared" si="55"/>
        <v/>
      </c>
      <c r="BV62" t="str">
        <f t="shared" si="56"/>
        <v/>
      </c>
      <c r="BY62">
        <f t="shared" si="59"/>
        <v>34.6</v>
      </c>
      <c r="BZ62">
        <f t="shared" si="60"/>
        <v>26.5</v>
      </c>
      <c r="CA62">
        <f t="shared" si="61"/>
        <v>22.3</v>
      </c>
      <c r="CB62">
        <f t="shared" si="62"/>
        <v>14.2</v>
      </c>
      <c r="CC62">
        <f t="shared" si="63"/>
        <v>4.3</v>
      </c>
      <c r="CD62">
        <f t="shared" si="64"/>
        <v>1.0585365853658537</v>
      </c>
      <c r="CE62">
        <f t="shared" si="65"/>
        <v>1.0998642837297334</v>
      </c>
      <c r="CF62">
        <f t="shared" si="66"/>
        <v>0.97885315048354027</v>
      </c>
      <c r="CG62">
        <f t="shared" si="67"/>
        <v>0.98675563201293592</v>
      </c>
      <c r="CH62">
        <f t="shared" si="68"/>
        <v>1.1236254214295731</v>
      </c>
      <c r="CI62">
        <f t="shared" si="69"/>
        <v>1.114626811388004</v>
      </c>
      <c r="CJ62">
        <f t="shared" si="70"/>
        <v>0.99431818181818177</v>
      </c>
      <c r="CK62">
        <f t="shared" si="71"/>
        <v>0.99323688450066194</v>
      </c>
      <c r="CL62">
        <f t="shared" si="72"/>
        <v>1.0406058652916532</v>
      </c>
      <c r="CM62" t="str">
        <f t="shared" si="73"/>
        <v/>
      </c>
      <c r="CN62" t="str">
        <f t="shared" si="74"/>
        <v/>
      </c>
      <c r="CQ62">
        <f t="shared" si="77"/>
        <v>1.0581039755351682</v>
      </c>
      <c r="CR62">
        <f t="shared" si="78"/>
        <v>1.0311284046692608</v>
      </c>
      <c r="CS62">
        <f t="shared" si="79"/>
        <v>1.0372093023255815</v>
      </c>
      <c r="CT62">
        <f t="shared" si="80"/>
        <v>0.97931034482758617</v>
      </c>
      <c r="CU62">
        <f t="shared" si="81"/>
        <v>1.1621621621621621</v>
      </c>
      <c r="CV62" s="67">
        <f>IF(ISERROR(VLOOKUP($AR62,[2]Data3!$A$10:$N$315,CV$6,0)),"",VLOOKUP($AR62,[2]Data3!$A$10:$N$315,CV$6,0))</f>
        <v>21700</v>
      </c>
      <c r="CW62" s="67">
        <f>VLOOKUP($AR62,[3]Data!$A$11:$I$311,CW$6,0)</f>
        <v>37092.67</v>
      </c>
      <c r="CX62" s="67">
        <f>VLOOKUP($AR62,[4]Data!$A$12:$I$285,CX$6,0)</f>
        <v>1032653.68</v>
      </c>
      <c r="CY62" s="67">
        <f>VLOOKUP($AR62,[4]Data16!$A$12:$I$285,CY$6,0)</f>
        <v>926097.03</v>
      </c>
      <c r="CZ62" s="67">
        <f t="shared" si="114"/>
        <v>3.5919757725552282E-2</v>
      </c>
      <c r="DA62" s="67">
        <f t="shared" si="115"/>
        <v>4.0052682168735601E-2</v>
      </c>
      <c r="DB62" s="67">
        <f>VLOOKUP($AR62,[5]Data!$A$11:$AF$370,DB$6,0)</f>
        <v>92.75</v>
      </c>
      <c r="DC62" s="67">
        <f>VLOOKUP($AR62,[5]Data2!$A$11:$AF$370,DC$6,0)</f>
        <v>62.268999999999998</v>
      </c>
      <c r="DD62" s="67">
        <f>VLOOKUP($AR62,[5]Data4!$A$11:$AF$370,DD$6,0)</f>
        <v>138.84700000000001</v>
      </c>
      <c r="DE62" s="67">
        <f>VLOOKUP($AR62,[6]Data5!$A$11:$AB$303,DE$6,0)</f>
        <v>0</v>
      </c>
      <c r="DF62" s="67">
        <f>VLOOKUP($AR62,[6]Data6!$A$11:$AB$303,DF$6,0)</f>
        <v>0</v>
      </c>
      <c r="DG62" s="67" t="e">
        <f t="shared" si="82"/>
        <v>#DIV/0!</v>
      </c>
      <c r="DH62" s="67" t="e">
        <f t="shared" si="83"/>
        <v>#DIV/0!</v>
      </c>
      <c r="DI62" s="67">
        <f>VLOOKUP($AR62,[7]Data!$A$11:$J$328,DI$6,0)</f>
        <v>34.6</v>
      </c>
      <c r="DJ62" s="67">
        <f>VLOOKUP($AR62,[7]Data2!$A$11:$J$328,DJ$6,0)</f>
        <v>26.5</v>
      </c>
      <c r="DK62" s="67">
        <f>VLOOKUP($AR62,[7]Data3!$A$11:$J$328,DK$6,0)</f>
        <v>22.3</v>
      </c>
      <c r="DL62" s="67">
        <f>VLOOKUP($AR62,[7]Data4!$A$11:$J$328,DL$6,0)</f>
        <v>14.2</v>
      </c>
      <c r="DM62" s="67">
        <f>VLOOKUP($AR62,[7]Data5!$A$11:$J$328,DM$6,0)</f>
        <v>4.3</v>
      </c>
      <c r="DN62" s="67">
        <f t="shared" si="84"/>
        <v>1.0585365853658537</v>
      </c>
      <c r="DO62" s="67">
        <f t="shared" si="85"/>
        <v>1.0998642837297334</v>
      </c>
      <c r="DP62" s="67">
        <f t="shared" si="39"/>
        <v>0.97885315048354027</v>
      </c>
      <c r="DQ62" s="67">
        <f t="shared" si="86"/>
        <v>0.98675563201293592</v>
      </c>
      <c r="DR62" s="67">
        <f t="shared" si="87"/>
        <v>1.1236254214295731</v>
      </c>
      <c r="DS62" s="67">
        <f t="shared" si="88"/>
        <v>1.114626811388004</v>
      </c>
      <c r="DT62" s="67">
        <f t="shared" si="89"/>
        <v>0.99431818181818177</v>
      </c>
      <c r="DU62" s="67">
        <f t="shared" si="90"/>
        <v>0.99323688450066194</v>
      </c>
      <c r="DV62" s="67">
        <f t="shared" si="91"/>
        <v>1.0406058652916532</v>
      </c>
      <c r="DW62" s="67" t="str">
        <f t="shared" si="92"/>
        <v/>
      </c>
      <c r="DX62" s="67" t="str">
        <f t="shared" si="93"/>
        <v/>
      </c>
      <c r="DY62" s="67" t="e">
        <f t="shared" si="94"/>
        <v>#DIV/0!</v>
      </c>
      <c r="DZ62" s="67" t="e">
        <f t="shared" si="95"/>
        <v>#DIV/0!</v>
      </c>
      <c r="EA62" s="67">
        <f t="shared" si="96"/>
        <v>1.0581039755351682</v>
      </c>
      <c r="EB62" s="67">
        <f t="shared" si="97"/>
        <v>1.0311284046692608</v>
      </c>
      <c r="EC62" s="67">
        <f t="shared" si="98"/>
        <v>1.0372093023255815</v>
      </c>
      <c r="ED62" s="67">
        <f t="shared" si="99"/>
        <v>0.97931034482758617</v>
      </c>
      <c r="EE62" s="67">
        <f t="shared" si="100"/>
        <v>1.1621621621621621</v>
      </c>
      <c r="EF62" s="67">
        <f>VLOOKUP($AR62,[2]Data3!$A$10:$N$315,EF$6,0)</f>
        <v>21900</v>
      </c>
      <c r="EG62">
        <f>VLOOKUP($AR62,[3]Data!$A$11:$I$311,EG$6,0)</f>
        <v>36741.82</v>
      </c>
      <c r="EH62">
        <f>VLOOKUP($AR62,[4]Data!$A$12:$I$285,EH$6,0)</f>
        <v>1047498.88</v>
      </c>
      <c r="EI62">
        <f>VLOOKUP($AR62,[4]Data16!$A$12:$I$285,EI$6,0)</f>
        <v>925767.09</v>
      </c>
      <c r="EJ62">
        <f t="shared" si="101"/>
        <v>3.5075760653796591E-2</v>
      </c>
      <c r="EK62">
        <f t="shared" si="102"/>
        <v>1.1314928898585064</v>
      </c>
      <c r="EL62">
        <f>VLOOKUP($AR62,[5]Data!$A$11:$AF$370,EL$6,0)</f>
        <v>107.69</v>
      </c>
      <c r="EM62">
        <f>VLOOKUP($AR62,[5]Data2!$A$11:$AF$370,EM$6,0)</f>
        <v>72.316000000000003</v>
      </c>
      <c r="EN62">
        <f>VLOOKUP($AR62,[5]Data4!$A$11:$AF$370,EN$6,0)</f>
        <v>159.541</v>
      </c>
      <c r="EO62">
        <f>VLOOKUP($AR62,[6]Data5!$A$11:$AB$303,EO$6,0)</f>
        <v>0</v>
      </c>
      <c r="EP62">
        <f>VLOOKUP($AR62,[6]Data6!$A$11:$AB$303,EP$6,0)</f>
        <v>0</v>
      </c>
      <c r="EQ62" t="e">
        <f t="shared" si="103"/>
        <v>#DIV/0!</v>
      </c>
      <c r="ER62" t="e">
        <f t="shared" si="104"/>
        <v>#DIV/0!</v>
      </c>
      <c r="ES62">
        <f>VLOOKUP($AR62,[7]Data!$A$11:$J$328,ES$6,0)</f>
        <v>34</v>
      </c>
      <c r="ET62">
        <f>VLOOKUP($AR62,[7]Data2!$A$11:$J$328,ET$6,0)</f>
        <v>26.2</v>
      </c>
      <c r="EU62">
        <f>VLOOKUP($AR62,[7]Data3!$A$11:$J$328,EU$6,0)</f>
        <v>22.2</v>
      </c>
      <c r="EV62">
        <f>VLOOKUP($AR62,[7]Data4!$A$11:$J$328,EV$6,0)</f>
        <v>14.4</v>
      </c>
      <c r="EW62" s="60">
        <f>VLOOKUP($AR62,[7]Data5!$A$11:$J$328,EW$6,0)</f>
        <v>4.0999999999999996</v>
      </c>
      <c r="EX62" s="67">
        <f>VLOOKUP($AR62,[2]Data3!$A$10:$N$315,EX$6,0)</f>
        <v>20500</v>
      </c>
      <c r="EY62">
        <f>VLOOKUP($AR62,[3]Data!$A$11:$I$311,EY$6,0)</f>
        <v>33724.769999999997</v>
      </c>
      <c r="EZ62">
        <f>VLOOKUP($AR62,[4]Data!$A$12:$I$285,EZ$6,0)</f>
        <v>1054962.82</v>
      </c>
      <c r="FA62">
        <f>VLOOKUP($AR62,[4]Data16!$A$12:$I$285,FA$6,0)</f>
        <v>938527.23</v>
      </c>
      <c r="FB62">
        <f t="shared" si="105"/>
        <v>3.1967733232532304E-2</v>
      </c>
      <c r="FC62">
        <f t="shared" si="106"/>
        <v>3.5933714997272909E-2</v>
      </c>
      <c r="FD62">
        <f>VLOOKUP($AR62,[5]Data!$A$11:$AF$370,FD$6,0)</f>
        <v>93.28</v>
      </c>
      <c r="FE62">
        <f>VLOOKUP($AR62,[5]Data2!$A$11:$AF$370,FE$6,0)</f>
        <v>62.692999999999998</v>
      </c>
      <c r="FF62">
        <f>VLOOKUP($AR62,[5]Data4!$A$11:$AF$370,FF$6,0)</f>
        <v>133.429</v>
      </c>
      <c r="FG62">
        <f>VLOOKUP($AR62,[6]Data5!$A$11:$AB$303,FG$6,0)</f>
        <v>0</v>
      </c>
      <c r="FH62">
        <f>VLOOKUP($AR62,[6]Data6!$A$11:$AB$303,FH$6,0)</f>
        <v>0</v>
      </c>
      <c r="FI62" t="e">
        <f t="shared" si="107"/>
        <v>#DIV/0!</v>
      </c>
      <c r="FJ62" t="e">
        <f t="shared" si="108"/>
        <v>#DIV/0!</v>
      </c>
      <c r="FK62">
        <f>VLOOKUP($AR62,[7]Data!$A$11:$J$328,FK$6,0)</f>
        <v>32.700000000000003</v>
      </c>
      <c r="FL62">
        <f>VLOOKUP($AR62,[7]Data2!$A$11:$J$328,FL$6,0)</f>
        <v>25.7</v>
      </c>
      <c r="FM62">
        <f>VLOOKUP($AR62,[7]Data3!$A$11:$J$328,FM$6,0)</f>
        <v>21.5</v>
      </c>
      <c r="FN62">
        <f>VLOOKUP($AR62,[7]Data4!$A$11:$J$328,FN$6,0)</f>
        <v>14.5</v>
      </c>
      <c r="FO62" s="60">
        <f>VLOOKUP($AR62,[7]Data5!$A$11:$J$328,FO$6,0)</f>
        <v>3.7</v>
      </c>
    </row>
    <row r="63" spans="1:171" ht="15" customHeight="1">
      <c r="A63">
        <f t="shared" si="109"/>
        <v>8</v>
      </c>
      <c r="B63">
        <v>4</v>
      </c>
      <c r="C63">
        <v>418.04837908292802</v>
      </c>
      <c r="D63">
        <v>0.86002659059487696</v>
      </c>
      <c r="E63">
        <v>0.82743145100063498</v>
      </c>
      <c r="F63">
        <v>0.83353126886970796</v>
      </c>
      <c r="G63">
        <v>2.2534068918617E-4</v>
      </c>
      <c r="H63">
        <v>1.87728948481384E-4</v>
      </c>
      <c r="I63">
        <v>0.77089095473593805</v>
      </c>
      <c r="J63">
        <v>0.76595029208271703</v>
      </c>
      <c r="K63">
        <v>0.77308810921841298</v>
      </c>
      <c r="L63">
        <v>2.47920258317853E-4</v>
      </c>
      <c r="M63">
        <v>4.4958715911972899E-4</v>
      </c>
      <c r="N63">
        <v>0.21397835468593501</v>
      </c>
      <c r="O63">
        <v>0.21360678774091901</v>
      </c>
      <c r="P63" s="1">
        <v>0.21414189677853801</v>
      </c>
      <c r="Q63" s="1">
        <v>1.40998210062856E-6</v>
      </c>
      <c r="R63" s="1">
        <v>2.87091731908328E-6</v>
      </c>
      <c r="S63">
        <v>8.9135635858939494E-2</v>
      </c>
      <c r="T63">
        <v>6.1481158917918499E-2</v>
      </c>
      <c r="U63">
        <v>6.0443159651294202E-2</v>
      </c>
      <c r="V63" s="1">
        <v>3.4145698615040498E-5</v>
      </c>
      <c r="W63">
        <v>1.5001257684920199E-4</v>
      </c>
      <c r="X63">
        <v>0.10772630902763</v>
      </c>
      <c r="Y63">
        <v>0.10927571532136</v>
      </c>
      <c r="Z63" s="1">
        <v>0.107044350766894</v>
      </c>
      <c r="AA63" s="1">
        <v>2.4517155830706899E-5</v>
      </c>
      <c r="AB63" s="1">
        <v>4.9920298461706402E-5</v>
      </c>
      <c r="AC63">
        <v>0.22854017807406601</v>
      </c>
      <c r="AD63">
        <v>0.52658557992327604</v>
      </c>
      <c r="AE63">
        <v>0.51804827719111701</v>
      </c>
      <c r="AF63">
        <v>4.3941706579519698E-4</v>
      </c>
      <c r="AG63">
        <v>3.36112874260484E-4</v>
      </c>
      <c r="AH63">
        <v>0.66881100051187903</v>
      </c>
      <c r="AI63">
        <v>0.51759612446695402</v>
      </c>
      <c r="AJ63">
        <v>0.43849557713885501</v>
      </c>
      <c r="AK63">
        <v>6.6254205638580296E-2</v>
      </c>
      <c r="AL63">
        <v>4.23536229920611E-2</v>
      </c>
      <c r="AM63">
        <v>0.92896406821289801</v>
      </c>
      <c r="AN63">
        <v>127.744943948957</v>
      </c>
      <c r="AO63">
        <v>-6.50703828940728</v>
      </c>
      <c r="AP63">
        <v>0.98174733044384999</v>
      </c>
      <c r="AQ63">
        <v>41</v>
      </c>
      <c r="AR63" t="s">
        <v>622</v>
      </c>
      <c r="AS63" s="70">
        <v>1</v>
      </c>
      <c r="AT63">
        <f t="shared" si="41"/>
        <v>418.04837908292802</v>
      </c>
      <c r="AU63">
        <f>VLOOKUP(AR63,[1]Data!$A$12:$J$329,10,0)</f>
        <v>425.5</v>
      </c>
      <c r="AV63">
        <f t="shared" si="42"/>
        <v>1.0178247812691406</v>
      </c>
      <c r="AW63">
        <v>5</v>
      </c>
      <c r="AX63">
        <v>0.9</v>
      </c>
      <c r="AY63">
        <f t="shared" si="43"/>
        <v>0.92896406821289801</v>
      </c>
      <c r="AZ63">
        <v>18</v>
      </c>
      <c r="BA63">
        <v>0.84</v>
      </c>
      <c r="BB63">
        <v>0.94</v>
      </c>
      <c r="BC63">
        <v>2</v>
      </c>
      <c r="BD63">
        <v>3232</v>
      </c>
      <c r="BE63">
        <v>2</v>
      </c>
      <c r="BF63" s="61">
        <f t="shared" si="116"/>
        <v>0.11904761904761903</v>
      </c>
      <c r="BG63" s="62">
        <f t="shared" si="44"/>
        <v>0.86002659059487696</v>
      </c>
      <c r="BH63" s="62">
        <f t="shared" si="45"/>
        <v>0.66881100051187903</v>
      </c>
      <c r="BI63">
        <f t="shared" si="110"/>
        <v>0.99416373556660587</v>
      </c>
      <c r="BJ63">
        <f t="shared" si="111"/>
        <v>2.8964068212897986E-2</v>
      </c>
      <c r="BK63">
        <f t="shared" si="112"/>
        <v>-1.241640512275588E-2</v>
      </c>
      <c r="BL63">
        <f t="shared" si="46"/>
        <v>23800</v>
      </c>
      <c r="BM63">
        <f t="shared" si="47"/>
        <v>24462.99</v>
      </c>
      <c r="BN63">
        <f t="shared" si="48"/>
        <v>680643.63</v>
      </c>
      <c r="BO63">
        <f t="shared" si="49"/>
        <v>589431.02</v>
      </c>
      <c r="BP63">
        <f t="shared" si="50"/>
        <v>3.594096664064865E-2</v>
      </c>
      <c r="BQ63">
        <f t="shared" si="51"/>
        <v>4.1502719011971917E-2</v>
      </c>
      <c r="BR63">
        <f t="shared" si="52"/>
        <v>74.84</v>
      </c>
      <c r="BS63">
        <f t="shared" si="53"/>
        <v>82.614000000000004</v>
      </c>
      <c r="BT63">
        <f t="shared" si="54"/>
        <v>163.22800000000001</v>
      </c>
      <c r="BU63">
        <f t="shared" si="55"/>
        <v>119.324</v>
      </c>
      <c r="BV63">
        <f t="shared" si="56"/>
        <v>131.69999999999999</v>
      </c>
      <c r="BW63">
        <f t="shared" si="57"/>
        <v>0.62719989272904031</v>
      </c>
      <c r="BX63">
        <f t="shared" si="58"/>
        <v>0.62728929384965837</v>
      </c>
      <c r="BY63">
        <f t="shared" si="59"/>
        <v>32.299999999999997</v>
      </c>
      <c r="BZ63">
        <f t="shared" si="60"/>
        <v>23.6</v>
      </c>
      <c r="CA63">
        <f t="shared" si="61"/>
        <v>20.5</v>
      </c>
      <c r="CB63">
        <f t="shared" si="62"/>
        <v>11.9</v>
      </c>
      <c r="CC63">
        <f t="shared" si="63"/>
        <v>4.2</v>
      </c>
      <c r="CD63">
        <f t="shared" si="64"/>
        <v>1.096774193548387</v>
      </c>
      <c r="CE63">
        <f t="shared" si="65"/>
        <v>1.1161533642709414</v>
      </c>
      <c r="CF63">
        <f t="shared" si="66"/>
        <v>0.98754663958085676</v>
      </c>
      <c r="CG63">
        <f t="shared" si="67"/>
        <v>0.98415874984288354</v>
      </c>
      <c r="CH63">
        <f t="shared" si="68"/>
        <v>1.1302285072274347</v>
      </c>
      <c r="CI63">
        <f t="shared" si="69"/>
        <v>1.1341192307126569</v>
      </c>
      <c r="CJ63">
        <f t="shared" si="70"/>
        <v>1.0841663045052876</v>
      </c>
      <c r="CK63">
        <f t="shared" si="71"/>
        <v>1.0744859339030006</v>
      </c>
      <c r="CL63">
        <f t="shared" si="72"/>
        <v>1.0089753733557512</v>
      </c>
      <c r="CM63">
        <f t="shared" si="73"/>
        <v>1.1993205552149397</v>
      </c>
      <c r="CN63">
        <f t="shared" si="74"/>
        <v>1.1886281588447654</v>
      </c>
      <c r="CO63">
        <f t="shared" si="75"/>
        <v>0.90398375963045641</v>
      </c>
      <c r="CP63">
        <f t="shared" si="76"/>
        <v>0.90397146147648033</v>
      </c>
      <c r="CQ63">
        <f t="shared" si="77"/>
        <v>1.1745454545454543</v>
      </c>
      <c r="CR63">
        <f t="shared" si="78"/>
        <v>1.1800000000000002</v>
      </c>
      <c r="CS63">
        <f t="shared" si="79"/>
        <v>1.0789473684210527</v>
      </c>
      <c r="CT63">
        <f t="shared" si="80"/>
        <v>1.0347826086956522</v>
      </c>
      <c r="CU63">
        <f t="shared" si="81"/>
        <v>1.5000000000000002</v>
      </c>
      <c r="CV63" s="67">
        <f>IF(ISERROR(VLOOKUP($AR63,[2]Data3!$A$10:$N$315,CV$6,0)),"",VLOOKUP($AR63,[2]Data3!$A$10:$N$315,CV$6,0))</f>
        <v>23800</v>
      </c>
      <c r="CW63" s="67">
        <f>VLOOKUP($AR63,[3]Data!$A$11:$I$311,CW$6,0)</f>
        <v>24462.99</v>
      </c>
      <c r="CX63" s="67">
        <f>VLOOKUP($AR63,[4]Data!$A$12:$I$285,CX$6,0)</f>
        <v>680643.63</v>
      </c>
      <c r="CY63" s="67">
        <f>VLOOKUP($AR63,[4]Data16!$A$12:$I$285,CY$6,0)</f>
        <v>589431.02</v>
      </c>
      <c r="CZ63" s="67">
        <f t="shared" si="114"/>
        <v>3.594096664064865E-2</v>
      </c>
      <c r="DA63" s="67">
        <f t="shared" si="115"/>
        <v>4.1502719011971917E-2</v>
      </c>
      <c r="DB63" s="67">
        <f>VLOOKUP($AR63,[5]Data!$A$11:$AF$370,DB$6,0)</f>
        <v>74.84</v>
      </c>
      <c r="DC63" s="67">
        <f>VLOOKUP($AR63,[5]Data2!$A$11:$AF$370,DC$6,0)</f>
        <v>82.614000000000004</v>
      </c>
      <c r="DD63" s="67">
        <f>VLOOKUP($AR63,[5]Data4!$A$11:$AF$370,DD$6,0)</f>
        <v>163.22800000000001</v>
      </c>
      <c r="DE63" s="67">
        <f>VLOOKUP($AR63,[6]Data5!$A$11:$AB$303,DE$6,0)</f>
        <v>119.324</v>
      </c>
      <c r="DF63" s="67">
        <f>VLOOKUP($AR63,[6]Data6!$A$11:$AB$303,DF$6,0)</f>
        <v>131.69999999999999</v>
      </c>
      <c r="DG63" s="67">
        <f t="shared" si="82"/>
        <v>0.62719989272904031</v>
      </c>
      <c r="DH63" s="67">
        <f t="shared" si="83"/>
        <v>0.62728929384965837</v>
      </c>
      <c r="DI63" s="67">
        <f>VLOOKUP($AR63,[7]Data!$A$11:$J$328,DI$6,0)</f>
        <v>32.299999999999997</v>
      </c>
      <c r="DJ63" s="67">
        <f>VLOOKUP($AR63,[7]Data2!$A$11:$J$328,DJ$6,0)</f>
        <v>23.6</v>
      </c>
      <c r="DK63" s="67">
        <f>VLOOKUP($AR63,[7]Data3!$A$11:$J$328,DK$6,0)</f>
        <v>20.5</v>
      </c>
      <c r="DL63" s="67">
        <f>VLOOKUP($AR63,[7]Data4!$A$11:$J$328,DL$6,0)</f>
        <v>11.9</v>
      </c>
      <c r="DM63" s="67">
        <f>VLOOKUP($AR63,[7]Data5!$A$11:$J$328,DM$6,0)</f>
        <v>4.2</v>
      </c>
      <c r="DN63" s="67">
        <f t="shared" si="84"/>
        <v>1.096774193548387</v>
      </c>
      <c r="DO63" s="67">
        <f t="shared" si="85"/>
        <v>1.1161533642709414</v>
      </c>
      <c r="DP63" s="67">
        <f t="shared" si="39"/>
        <v>0.98754663958085676</v>
      </c>
      <c r="DQ63" s="67">
        <f t="shared" si="86"/>
        <v>0.98415874984288354</v>
      </c>
      <c r="DR63" s="67">
        <f t="shared" si="87"/>
        <v>1.1302285072274347</v>
      </c>
      <c r="DS63" s="67">
        <f t="shared" si="88"/>
        <v>1.1341192307126569</v>
      </c>
      <c r="DT63" s="67">
        <f t="shared" si="89"/>
        <v>1.0841663045052876</v>
      </c>
      <c r="DU63" s="67">
        <f t="shared" si="90"/>
        <v>1.0744859339030006</v>
      </c>
      <c r="DV63" s="67">
        <f t="shared" si="91"/>
        <v>1.0089753733557512</v>
      </c>
      <c r="DW63" s="67">
        <f t="shared" si="92"/>
        <v>1.1993205552149397</v>
      </c>
      <c r="DX63" s="67">
        <f t="shared" si="93"/>
        <v>1.1886281588447654</v>
      </c>
      <c r="DY63" s="67">
        <f t="shared" si="94"/>
        <v>0.90398375963045641</v>
      </c>
      <c r="DZ63" s="67">
        <f t="shared" si="95"/>
        <v>0.90397146147648033</v>
      </c>
      <c r="EA63" s="67">
        <f t="shared" si="96"/>
        <v>1.1745454545454543</v>
      </c>
      <c r="EB63" s="67">
        <f t="shared" si="97"/>
        <v>1.1800000000000002</v>
      </c>
      <c r="EC63" s="67">
        <f t="shared" si="98"/>
        <v>1.0789473684210527</v>
      </c>
      <c r="ED63" s="67">
        <f t="shared" si="99"/>
        <v>1.0347826086956522</v>
      </c>
      <c r="EE63" s="67">
        <f t="shared" si="100"/>
        <v>1.5000000000000002</v>
      </c>
      <c r="EF63" s="67">
        <f>VLOOKUP($AR63,[2]Data3!$A$10:$N$315,EF$6,0)</f>
        <v>22500</v>
      </c>
      <c r="EG63">
        <f>VLOOKUP($AR63,[3]Data!$A$11:$I$311,EG$6,0)</f>
        <v>22976.84</v>
      </c>
      <c r="EH63">
        <f>VLOOKUP($AR63,[4]Data!$A$12:$I$285,EH$6,0)</f>
        <v>674376.35</v>
      </c>
      <c r="EI63">
        <f>VLOOKUP($AR63,[4]Data16!$A$12:$I$285,EI$6,0)</f>
        <v>590545.04</v>
      </c>
      <c r="EJ63">
        <f t="shared" si="101"/>
        <v>3.4071242267021969E-2</v>
      </c>
      <c r="EK63">
        <f t="shared" si="102"/>
        <v>1.1419558277891892</v>
      </c>
      <c r="EL63">
        <f>VLOOKUP($AR63,[5]Data!$A$11:$AF$370,EL$6,0)</f>
        <v>46.68</v>
      </c>
      <c r="EM63">
        <f>VLOOKUP($AR63,[5]Data2!$A$11:$AF$370,EM$6,0)</f>
        <v>51.734999999999999</v>
      </c>
      <c r="EN63">
        <f>VLOOKUP($AR63,[5]Data4!$A$11:$AF$370,EN$6,0)</f>
        <v>103.595</v>
      </c>
      <c r="EO63">
        <f>VLOOKUP($AR63,[6]Data5!$A$11:$AB$303,EO$6,0)</f>
        <v>110.736</v>
      </c>
      <c r="EP63">
        <f>VLOOKUP($AR63,[6]Data6!$A$11:$AB$303,EP$6,0)</f>
        <v>122.7</v>
      </c>
      <c r="EQ63">
        <f t="shared" si="103"/>
        <v>0.42154312960554829</v>
      </c>
      <c r="ER63">
        <f t="shared" si="104"/>
        <v>0.42163814180929093</v>
      </c>
      <c r="ES63">
        <f>VLOOKUP($AR63,[7]Data!$A$11:$J$328,ES$6,0)</f>
        <v>30.2</v>
      </c>
      <c r="ET63">
        <f>VLOOKUP($AR63,[7]Data2!$A$11:$J$328,ET$6,0)</f>
        <v>21.9</v>
      </c>
      <c r="EU63">
        <f>VLOOKUP($AR63,[7]Data3!$A$11:$J$328,EU$6,0)</f>
        <v>20.3</v>
      </c>
      <c r="EV63">
        <f>VLOOKUP($AR63,[7]Data4!$A$11:$J$328,EV$6,0)</f>
        <v>12</v>
      </c>
      <c r="EW63" s="60">
        <f>VLOOKUP($AR63,[7]Data5!$A$11:$J$328,EW$6,0)</f>
        <v>3.4</v>
      </c>
      <c r="EX63" s="67">
        <f>VLOOKUP($AR63,[2]Data3!$A$10:$N$315,EX$6,0)</f>
        <v>21700</v>
      </c>
      <c r="EY63">
        <f>VLOOKUP($AR63,[3]Data!$A$11:$I$311,EY$6,0)</f>
        <v>21917.23</v>
      </c>
      <c r="EZ63">
        <f>VLOOKUP($AR63,[4]Data!$A$12:$I$285,EZ$6,0)</f>
        <v>689226.82</v>
      </c>
      <c r="FA63">
        <f>VLOOKUP($AR63,[4]Data16!$A$12:$I$285,FA$6,0)</f>
        <v>598918.64</v>
      </c>
      <c r="FB63">
        <f t="shared" si="105"/>
        <v>3.1799734664997512E-2</v>
      </c>
      <c r="FC63">
        <f t="shared" si="106"/>
        <v>3.65946700206225E-2</v>
      </c>
      <c r="FD63">
        <f>VLOOKUP($AR63,[5]Data!$A$11:$AF$370,FD$6,0)</f>
        <v>69.03</v>
      </c>
      <c r="FE63">
        <f>VLOOKUP($AR63,[5]Data2!$A$11:$AF$370,FE$6,0)</f>
        <v>76.887</v>
      </c>
      <c r="FF63">
        <f>VLOOKUP($AR63,[5]Data4!$A$11:$AF$370,FF$6,0)</f>
        <v>161.77600000000001</v>
      </c>
      <c r="FG63">
        <f>VLOOKUP($AR63,[6]Data5!$A$11:$AB$303,FG$6,0)</f>
        <v>99.492999999999995</v>
      </c>
      <c r="FH63">
        <f>VLOOKUP($AR63,[6]Data6!$A$11:$AB$303,FH$6,0)</f>
        <v>110.8</v>
      </c>
      <c r="FI63">
        <f t="shared" si="107"/>
        <v>0.6938176555134532</v>
      </c>
      <c r="FJ63">
        <f t="shared" si="108"/>
        <v>0.6939259927797834</v>
      </c>
      <c r="FK63">
        <f>VLOOKUP($AR63,[7]Data!$A$11:$J$328,FK$6,0)</f>
        <v>27.5</v>
      </c>
      <c r="FL63">
        <f>VLOOKUP($AR63,[7]Data2!$A$11:$J$328,FL$6,0)</f>
        <v>20</v>
      </c>
      <c r="FM63">
        <f>VLOOKUP($AR63,[7]Data3!$A$11:$J$328,FM$6,0)</f>
        <v>19</v>
      </c>
      <c r="FN63">
        <f>VLOOKUP($AR63,[7]Data4!$A$11:$J$328,FN$6,0)</f>
        <v>11.5</v>
      </c>
      <c r="FO63" s="60">
        <f>VLOOKUP($AR63,[7]Data5!$A$11:$J$328,FO$6,0)</f>
        <v>2.8</v>
      </c>
    </row>
    <row r="64" spans="1:171" ht="15" customHeight="1">
      <c r="A64">
        <f t="shared" si="109"/>
        <v>9</v>
      </c>
      <c r="B64">
        <v>4</v>
      </c>
      <c r="C64">
        <v>378.76721818578801</v>
      </c>
      <c r="D64">
        <v>0.89732151609481003</v>
      </c>
      <c r="E64">
        <v>0.89548964657958097</v>
      </c>
      <c r="F64">
        <v>0.84237261411539999</v>
      </c>
      <c r="G64" s="1">
        <v>8.3256816670323307E-6</v>
      </c>
      <c r="H64" s="1">
        <v>6.9355734109689801E-5</v>
      </c>
      <c r="I64">
        <v>0.84801080670324702</v>
      </c>
      <c r="J64">
        <v>0.84965623820425296</v>
      </c>
      <c r="K64">
        <v>0.809782368913332</v>
      </c>
      <c r="L64" s="1">
        <v>2.1101885819288499E-5</v>
      </c>
      <c r="M64">
        <v>1.51498502309854E-4</v>
      </c>
      <c r="N64">
        <v>0.21914024713548999</v>
      </c>
      <c r="O64">
        <v>0.21923832890571801</v>
      </c>
      <c r="P64" s="1">
        <v>0.216725109850464</v>
      </c>
      <c r="Q64" s="1">
        <v>9.1842640837204998E-8</v>
      </c>
      <c r="R64" s="1">
        <v>7.3671587066810904E-7</v>
      </c>
      <c r="S64">
        <v>4.9310709391562901E-2</v>
      </c>
      <c r="T64">
        <v>4.5833408375327601E-2</v>
      </c>
      <c r="U64" s="1">
        <v>3.2590245202068699E-2</v>
      </c>
      <c r="V64" s="1">
        <v>4.9237269388915099E-6</v>
      </c>
      <c r="W64" s="1">
        <v>9.3299470437307195E-5</v>
      </c>
      <c r="X64">
        <v>8.6201604647475297E-2</v>
      </c>
      <c r="Y64">
        <v>8.57926110216123E-2</v>
      </c>
      <c r="Z64" s="1">
        <v>9.6272545994217001E-2</v>
      </c>
      <c r="AA64" s="1">
        <v>1.59698505130359E-6</v>
      </c>
      <c r="AB64" s="1">
        <v>1.2810217800689399E-5</v>
      </c>
      <c r="AC64">
        <v>0.24274018035588599</v>
      </c>
      <c r="AD64">
        <v>0.240535046084174</v>
      </c>
      <c r="AE64" s="1">
        <v>0.48406003614696602</v>
      </c>
      <c r="AF64" s="1">
        <v>4.0693241790539303E-5</v>
      </c>
      <c r="AG64">
        <v>2.1072649068006399E-4</v>
      </c>
      <c r="AH64">
        <v>0.65244672937769099</v>
      </c>
      <c r="AI64">
        <v>0.77767687659430196</v>
      </c>
      <c r="AJ64">
        <v>-0.113506820278491</v>
      </c>
      <c r="AK64">
        <v>8.94895178148933E-3</v>
      </c>
      <c r="AL64">
        <v>3.33848445710914E-2</v>
      </c>
      <c r="AM64">
        <v>0.93780764498484903</v>
      </c>
      <c r="AN64">
        <v>85.963588099834197</v>
      </c>
      <c r="AO64">
        <v>-4.8930351159621397</v>
      </c>
      <c r="AP64">
        <v>0.98724002364409502</v>
      </c>
      <c r="AQ64">
        <v>42</v>
      </c>
      <c r="AR64" t="s">
        <v>623</v>
      </c>
      <c r="AS64" s="70">
        <v>1</v>
      </c>
      <c r="AT64">
        <f t="shared" si="41"/>
        <v>378.76721818578801</v>
      </c>
      <c r="AU64">
        <f>VLOOKUP(AR64,[1]Data!$A$12:$J$329,10,0)</f>
        <v>363.1</v>
      </c>
      <c r="AV64">
        <f t="shared" si="42"/>
        <v>0.95863628784763755</v>
      </c>
      <c r="AW64">
        <v>5</v>
      </c>
      <c r="AX64">
        <f>AY64</f>
        <v>0.93780764498484903</v>
      </c>
      <c r="AY64">
        <f t="shared" si="43"/>
        <v>0.93780764498484903</v>
      </c>
      <c r="AZ64">
        <v>5</v>
      </c>
      <c r="BA64">
        <v>0.9</v>
      </c>
      <c r="BB64">
        <v>1.05</v>
      </c>
      <c r="BC64">
        <v>2</v>
      </c>
      <c r="BD64">
        <v>2323</v>
      </c>
      <c r="BE64">
        <v>2</v>
      </c>
      <c r="BF64" s="61">
        <f t="shared" si="116"/>
        <v>0.16666666666666669</v>
      </c>
      <c r="BG64" s="62">
        <f t="shared" si="44"/>
        <v>0.89732151609481003</v>
      </c>
      <c r="BH64" s="62">
        <f t="shared" si="45"/>
        <v>0.65244672937769099</v>
      </c>
      <c r="BI64">
        <f t="shared" si="110"/>
        <v>0.98724002364409469</v>
      </c>
      <c r="BJ64">
        <f t="shared" si="111"/>
        <v>0</v>
      </c>
      <c r="BK64">
        <f t="shared" si="112"/>
        <v>0</v>
      </c>
      <c r="BL64">
        <f t="shared" si="46"/>
        <v>25700</v>
      </c>
      <c r="BM64">
        <f t="shared" si="47"/>
        <v>24157.58</v>
      </c>
      <c r="BN64">
        <f t="shared" si="48"/>
        <v>624627.36</v>
      </c>
      <c r="BO64">
        <f t="shared" si="49"/>
        <v>516404.26</v>
      </c>
      <c r="BP64">
        <f t="shared" si="50"/>
        <v>3.8675187074738451E-2</v>
      </c>
      <c r="BQ64">
        <f t="shared" si="51"/>
        <v>4.6780365444700246E-2</v>
      </c>
      <c r="BR64">
        <f t="shared" si="52"/>
        <v>89</v>
      </c>
      <c r="BS64">
        <f t="shared" si="53"/>
        <v>114.30200000000001</v>
      </c>
      <c r="BT64">
        <f t="shared" si="54"/>
        <v>226.00299999999999</v>
      </c>
      <c r="BU64">
        <f t="shared" si="55"/>
        <v>323.99299999999999</v>
      </c>
      <c r="BV64">
        <f t="shared" si="56"/>
        <v>416.1</v>
      </c>
      <c r="BW64">
        <f t="shared" si="57"/>
        <v>0.27469729284274663</v>
      </c>
      <c r="BX64">
        <f t="shared" si="58"/>
        <v>0.27469838981014177</v>
      </c>
      <c r="BY64">
        <f t="shared" si="59"/>
        <v>40.4</v>
      </c>
      <c r="BZ64">
        <f t="shared" si="60"/>
        <v>32.5</v>
      </c>
      <c r="CA64">
        <f t="shared" si="61"/>
        <v>23.6</v>
      </c>
      <c r="CB64">
        <f t="shared" si="62"/>
        <v>15.7</v>
      </c>
      <c r="CC64">
        <f t="shared" si="63"/>
        <v>3.6</v>
      </c>
      <c r="CD64">
        <f t="shared" si="64"/>
        <v>1.0619834710743801</v>
      </c>
      <c r="CE64">
        <f t="shared" si="65"/>
        <v>1.0924511569791606</v>
      </c>
      <c r="CF64">
        <f t="shared" si="66"/>
        <v>0.98679722826076732</v>
      </c>
      <c r="CG64">
        <f t="shared" si="67"/>
        <v>0.98657342720401442</v>
      </c>
      <c r="CH64">
        <f t="shared" si="68"/>
        <v>1.1070675167020974</v>
      </c>
      <c r="CI64">
        <f t="shared" si="69"/>
        <v>1.1073186514613591</v>
      </c>
      <c r="CJ64">
        <f t="shared" si="70"/>
        <v>1.5123194562446898</v>
      </c>
      <c r="CK64">
        <f t="shared" si="71"/>
        <v>1.4943977407925533</v>
      </c>
      <c r="CL64">
        <f t="shared" si="72"/>
        <v>1.5084767257145144</v>
      </c>
      <c r="CM64">
        <f t="shared" si="73"/>
        <v>1.1144004980514768</v>
      </c>
      <c r="CN64">
        <f t="shared" si="74"/>
        <v>1.1010849431066421</v>
      </c>
      <c r="CO64">
        <f t="shared" si="75"/>
        <v>1.3570699751920179</v>
      </c>
      <c r="CP64">
        <f t="shared" si="76"/>
        <v>1.3572047734811481</v>
      </c>
      <c r="CQ64">
        <f t="shared" si="77"/>
        <v>1.0659630606860158</v>
      </c>
      <c r="CR64">
        <f t="shared" si="78"/>
        <v>1.0620915032679739</v>
      </c>
      <c r="CS64">
        <f t="shared" si="79"/>
        <v>0.98744769874477001</v>
      </c>
      <c r="CT64">
        <f t="shared" si="80"/>
        <v>0.94578313253012036</v>
      </c>
      <c r="CU64">
        <f t="shared" si="81"/>
        <v>0.73469387755102034</v>
      </c>
      <c r="CV64" s="67">
        <f>IF(ISERROR(VLOOKUP($AR64,[2]Data3!$A$10:$N$315,CV$6,0)),"",VLOOKUP($AR64,[2]Data3!$A$10:$N$315,CV$6,0))</f>
        <v>25700</v>
      </c>
      <c r="CW64" s="67">
        <f>VLOOKUP($AR64,[3]Data!$A$11:$I$311,CW$6,0)</f>
        <v>24157.58</v>
      </c>
      <c r="CX64" s="67">
        <f>VLOOKUP($AR64,[4]Data!$A$12:$I$285,CX$6,0)</f>
        <v>624627.36</v>
      </c>
      <c r="CY64" s="67">
        <f>VLOOKUP($AR64,[4]Data16!$A$12:$I$285,CY$6,0)</f>
        <v>516404.26</v>
      </c>
      <c r="CZ64" s="67">
        <f t="shared" si="114"/>
        <v>3.8675187074738451E-2</v>
      </c>
      <c r="DA64" s="67">
        <f t="shared" si="115"/>
        <v>4.6780365444700246E-2</v>
      </c>
      <c r="DB64" s="67">
        <f>VLOOKUP($AR64,[5]Data!$A$11:$AF$370,DB$6,0)</f>
        <v>89</v>
      </c>
      <c r="DC64" s="67">
        <f>VLOOKUP($AR64,[5]Data2!$A$11:$AF$370,DC$6,0)</f>
        <v>114.30200000000001</v>
      </c>
      <c r="DD64" s="67">
        <f>VLOOKUP($AR64,[5]Data4!$A$11:$AF$370,DD$6,0)</f>
        <v>226.00299999999999</v>
      </c>
      <c r="DE64" s="67">
        <f>VLOOKUP($AR64,[6]Data5!$A$11:$AB$303,DE$6,0)</f>
        <v>323.99299999999999</v>
      </c>
      <c r="DF64" s="67">
        <f>VLOOKUP($AR64,[6]Data6!$A$11:$AB$303,DF$6,0)</f>
        <v>416.1</v>
      </c>
      <c r="DG64" s="67">
        <f t="shared" si="82"/>
        <v>0.27469729284274663</v>
      </c>
      <c r="DH64" s="67">
        <f t="shared" si="83"/>
        <v>0.27469838981014177</v>
      </c>
      <c r="DI64" s="67">
        <f>VLOOKUP($AR64,[7]Data!$A$11:$J$328,DI$6,0)</f>
        <v>40.4</v>
      </c>
      <c r="DJ64" s="67">
        <f>VLOOKUP($AR64,[7]Data2!$A$11:$J$328,DJ$6,0)</f>
        <v>32.5</v>
      </c>
      <c r="DK64" s="67">
        <f>VLOOKUP($AR64,[7]Data3!$A$11:$J$328,DK$6,0)</f>
        <v>23.6</v>
      </c>
      <c r="DL64" s="67">
        <f>VLOOKUP($AR64,[7]Data4!$A$11:$J$328,DL$6,0)</f>
        <v>15.7</v>
      </c>
      <c r="DM64" s="67">
        <f>VLOOKUP($AR64,[7]Data5!$A$11:$J$328,DM$6,0)</f>
        <v>3.6</v>
      </c>
      <c r="DN64" s="67">
        <f t="shared" si="84"/>
        <v>1.0619834710743801</v>
      </c>
      <c r="DO64" s="67">
        <f t="shared" si="85"/>
        <v>1.0924511569791606</v>
      </c>
      <c r="DP64" s="67">
        <f t="shared" si="39"/>
        <v>0.98679722826076732</v>
      </c>
      <c r="DQ64" s="67">
        <f t="shared" si="86"/>
        <v>0.98657342720401442</v>
      </c>
      <c r="DR64" s="67">
        <f t="shared" si="87"/>
        <v>1.1070675167020974</v>
      </c>
      <c r="DS64" s="67">
        <f t="shared" si="88"/>
        <v>1.1073186514613591</v>
      </c>
      <c r="DT64" s="67">
        <f t="shared" si="89"/>
        <v>1.5123194562446898</v>
      </c>
      <c r="DU64" s="67">
        <f t="shared" si="90"/>
        <v>1.4943977407925533</v>
      </c>
      <c r="DV64" s="67">
        <f t="shared" si="91"/>
        <v>1.5084767257145144</v>
      </c>
      <c r="DW64" s="67">
        <f t="shared" si="92"/>
        <v>1.1144004980514768</v>
      </c>
      <c r="DX64" s="67">
        <f t="shared" si="93"/>
        <v>1.1010849431066421</v>
      </c>
      <c r="DY64" s="67">
        <f t="shared" si="94"/>
        <v>1.3570699751920179</v>
      </c>
      <c r="DZ64" s="67">
        <f t="shared" si="95"/>
        <v>1.3572047734811481</v>
      </c>
      <c r="EA64" s="67">
        <f t="shared" si="96"/>
        <v>1.0659630606860158</v>
      </c>
      <c r="EB64" s="67">
        <f t="shared" si="97"/>
        <v>1.0620915032679739</v>
      </c>
      <c r="EC64" s="67">
        <f t="shared" si="98"/>
        <v>0.98744769874477001</v>
      </c>
      <c r="ED64" s="67">
        <f t="shared" si="99"/>
        <v>0.94578313253012036</v>
      </c>
      <c r="EE64" s="67">
        <f t="shared" si="100"/>
        <v>0.73469387755102034</v>
      </c>
      <c r="EF64" s="67">
        <f>VLOOKUP($AR64,[2]Data3!$A$10:$N$315,EF$6,0)</f>
        <v>24900</v>
      </c>
      <c r="EG64">
        <f>VLOOKUP($AR64,[3]Data!$A$11:$I$311,EG$6,0)</f>
        <v>23031.11</v>
      </c>
      <c r="EH64">
        <f>VLOOKUP($AR64,[4]Data!$A$12:$I$285,EH$6,0)</f>
        <v>619329.23</v>
      </c>
      <c r="EI64">
        <f>VLOOKUP($AR64,[4]Data16!$A$12:$I$285,EI$6,0)</f>
        <v>515280.16</v>
      </c>
      <c r="EJ64">
        <f t="shared" si="101"/>
        <v>3.7187183947381269E-2</v>
      </c>
      <c r="EK64">
        <f t="shared" si="102"/>
        <v>1.201927180739891</v>
      </c>
      <c r="EL64">
        <f>VLOOKUP($AR64,[5]Data!$A$11:$AF$370,EL$6,0)</f>
        <v>56.26</v>
      </c>
      <c r="EM64">
        <f>VLOOKUP($AR64,[5]Data2!$A$11:$AF$370,EM$6,0)</f>
        <v>72.662999999999997</v>
      </c>
      <c r="EN64">
        <f>VLOOKUP($AR64,[5]Data4!$A$11:$AF$370,EN$6,0)</f>
        <v>141.67699999999999</v>
      </c>
      <c r="EO64">
        <f>VLOOKUP($AR64,[6]Data5!$A$11:$AB$303,EO$6,0)</f>
        <v>317.34699999999998</v>
      </c>
      <c r="EP64">
        <f>VLOOKUP($AR64,[6]Data6!$A$11:$AB$303,EP$6,0)</f>
        <v>409.9</v>
      </c>
      <c r="EQ64">
        <f t="shared" si="103"/>
        <v>0.1772822809101709</v>
      </c>
      <c r="ER64">
        <f t="shared" si="104"/>
        <v>0.17727006586972432</v>
      </c>
      <c r="ES64">
        <f>VLOOKUP($AR64,[7]Data!$A$11:$J$328,ES$6,0)</f>
        <v>36.1</v>
      </c>
      <c r="ET64">
        <f>VLOOKUP($AR64,[7]Data2!$A$11:$J$328,ET$6,0)</f>
        <v>29.5</v>
      </c>
      <c r="EU64">
        <f>VLOOKUP($AR64,[7]Data3!$A$11:$J$328,EU$6,0)</f>
        <v>21.9</v>
      </c>
      <c r="EV64">
        <f>VLOOKUP($AR64,[7]Data4!$A$11:$J$328,EV$6,0)</f>
        <v>15.2</v>
      </c>
      <c r="EW64" s="60">
        <f>VLOOKUP($AR64,[7]Data5!$A$11:$J$328,EW$6,0)</f>
        <v>4.5</v>
      </c>
      <c r="EX64" s="67">
        <f>VLOOKUP($AR64,[2]Data3!$A$10:$N$315,EX$6,0)</f>
        <v>24200</v>
      </c>
      <c r="EY64">
        <f>VLOOKUP($AR64,[3]Data!$A$11:$I$311,EY$6,0)</f>
        <v>22113.19</v>
      </c>
      <c r="EZ64">
        <f>VLOOKUP($AR64,[4]Data!$A$12:$I$285,EZ$6,0)</f>
        <v>632984.51</v>
      </c>
      <c r="FA64">
        <f>VLOOKUP($AR64,[4]Data16!$A$12:$I$285,FA$6,0)</f>
        <v>523432.16</v>
      </c>
      <c r="FB64">
        <f t="shared" si="105"/>
        <v>3.4934804328782071E-2</v>
      </c>
      <c r="FC64">
        <f t="shared" si="106"/>
        <v>4.2246525318581876E-2</v>
      </c>
      <c r="FD64">
        <f>VLOOKUP($AR64,[5]Data!$A$11:$AF$370,FD$6,0)</f>
        <v>58.85</v>
      </c>
      <c r="FE64">
        <f>VLOOKUP($AR64,[5]Data2!$A$11:$AF$370,FE$6,0)</f>
        <v>76.486999999999995</v>
      </c>
      <c r="FF64">
        <f>VLOOKUP($AR64,[5]Data4!$A$11:$AF$370,FF$6,0)</f>
        <v>149.822</v>
      </c>
      <c r="FG64">
        <f>VLOOKUP($AR64,[6]Data5!$A$11:$AB$303,FG$6,0)</f>
        <v>290.733</v>
      </c>
      <c r="FH64">
        <f>VLOOKUP($AR64,[6]Data6!$A$11:$AB$303,FH$6,0)</f>
        <v>377.9</v>
      </c>
      <c r="FI64">
        <f t="shared" si="107"/>
        <v>0.20241940199426967</v>
      </c>
      <c r="FJ64">
        <f t="shared" si="108"/>
        <v>0.20240010584810797</v>
      </c>
      <c r="FK64">
        <f>VLOOKUP($AR64,[7]Data!$A$11:$J$328,FK$6,0)</f>
        <v>37.9</v>
      </c>
      <c r="FL64">
        <f>VLOOKUP($AR64,[7]Data2!$A$11:$J$328,FL$6,0)</f>
        <v>30.6</v>
      </c>
      <c r="FM64">
        <f>VLOOKUP($AR64,[7]Data3!$A$11:$J$328,FM$6,0)</f>
        <v>23.9</v>
      </c>
      <c r="FN64">
        <f>VLOOKUP($AR64,[7]Data4!$A$11:$J$328,FN$6,0)</f>
        <v>16.600000000000001</v>
      </c>
      <c r="FO64" s="60">
        <f>VLOOKUP($AR64,[7]Data5!$A$11:$J$328,FO$6,0)</f>
        <v>4.9000000000000004</v>
      </c>
    </row>
    <row r="65" spans="1:171">
      <c r="A65">
        <f t="shared" si="109"/>
        <v>10</v>
      </c>
      <c r="B65">
        <v>4</v>
      </c>
      <c r="C65">
        <v>571.77039155819205</v>
      </c>
      <c r="D65">
        <v>0.85253005715182095</v>
      </c>
      <c r="E65">
        <v>0.86662499414318095</v>
      </c>
      <c r="F65">
        <v>0.86555955600622703</v>
      </c>
      <c r="G65" s="1">
        <v>1.6963920561308798E-5</v>
      </c>
      <c r="H65" s="1">
        <v>8.2601552825724601E-5</v>
      </c>
      <c r="I65">
        <v>0.78157627383328399</v>
      </c>
      <c r="J65">
        <v>0.791540797681483</v>
      </c>
      <c r="K65">
        <v>0.80185066245356695</v>
      </c>
      <c r="L65" s="1">
        <v>1.7499543304312299E-5</v>
      </c>
      <c r="M65">
        <v>2.64719918864017E-4</v>
      </c>
      <c r="N65">
        <v>0.21476403433498101</v>
      </c>
      <c r="O65">
        <v>0.21547516878613501</v>
      </c>
      <c r="P65" s="1">
        <v>0.216189705015575</v>
      </c>
      <c r="Q65" s="1">
        <v>9.1396113572946194E-8</v>
      </c>
      <c r="R65" s="1">
        <v>1.56739730853754E-6</v>
      </c>
      <c r="S65">
        <v>7.0953783318536801E-2</v>
      </c>
      <c r="T65">
        <v>7.5084196461697297E-2</v>
      </c>
      <c r="U65" s="1">
        <v>6.3708893552659199E-2</v>
      </c>
      <c r="V65" s="1">
        <v>5.5700766195065598E-6</v>
      </c>
      <c r="W65" s="1">
        <v>9.4854390293133895E-5</v>
      </c>
      <c r="X65">
        <v>0.104450083815949</v>
      </c>
      <c r="Y65">
        <v>0.101484706488693</v>
      </c>
      <c r="Z65" s="1">
        <v>9.8505144001114098E-2</v>
      </c>
      <c r="AA65" s="1">
        <v>1.5892207126530799E-6</v>
      </c>
      <c r="AB65" s="1">
        <v>2.72543346790823E-5</v>
      </c>
      <c r="AC65">
        <v>0.20861550821577499</v>
      </c>
      <c r="AD65">
        <v>0.20709889544135601</v>
      </c>
      <c r="AE65" s="1">
        <v>0.21701196833330999</v>
      </c>
      <c r="AF65" s="1">
        <v>3.48925309682737E-5</v>
      </c>
      <c r="AG65">
        <v>2.3639948446914599E-4</v>
      </c>
      <c r="AH65">
        <v>0.45552354165199199</v>
      </c>
      <c r="AI65">
        <v>0.522983612646998</v>
      </c>
      <c r="AJ65">
        <v>0.59056118138966796</v>
      </c>
      <c r="AK65">
        <v>8.4289273531413904E-3</v>
      </c>
      <c r="AL65">
        <v>2.38015765127353E-2</v>
      </c>
      <c r="AM65">
        <v>0.99952200115300005</v>
      </c>
      <c r="AN65">
        <v>69.089775172622893</v>
      </c>
      <c r="AO65">
        <v>1.9328182657563999</v>
      </c>
      <c r="AP65">
        <v>0.99992031765399603</v>
      </c>
      <c r="AQ65">
        <v>50</v>
      </c>
      <c r="AR65" t="s">
        <v>624</v>
      </c>
      <c r="AS65" s="70">
        <v>1</v>
      </c>
      <c r="AT65">
        <f t="shared" si="41"/>
        <v>571.77039155819205</v>
      </c>
      <c r="AU65">
        <f>VLOOKUP(AR65,[1]Data!$A$12:$J$329,10,0)</f>
        <v>563.70000000000005</v>
      </c>
      <c r="AV65">
        <f t="shared" si="42"/>
        <v>0.98588525800330706</v>
      </c>
      <c r="AW65">
        <v>4</v>
      </c>
      <c r="AX65">
        <v>0.94</v>
      </c>
      <c r="AY65">
        <f t="shared" si="43"/>
        <v>0.99952200115300005</v>
      </c>
      <c r="AZ65">
        <v>8</v>
      </c>
      <c r="BA65">
        <v>0.94</v>
      </c>
      <c r="BB65">
        <v>1.05</v>
      </c>
      <c r="BC65">
        <v>2</v>
      </c>
      <c r="BD65">
        <v>3223</v>
      </c>
      <c r="BE65">
        <v>2</v>
      </c>
      <c r="BF65" s="61">
        <f t="shared" si="116"/>
        <v>0.11702127659574479</v>
      </c>
      <c r="BG65" s="62">
        <f t="shared" si="44"/>
        <v>0.85253005715182095</v>
      </c>
      <c r="BH65" s="62">
        <f t="shared" si="45"/>
        <v>0.45552354165199199</v>
      </c>
      <c r="BI65">
        <f t="shared" si="110"/>
        <v>0.99229540823880602</v>
      </c>
      <c r="BJ65">
        <f t="shared" si="111"/>
        <v>5.9522001153000104E-2</v>
      </c>
      <c r="BK65">
        <f t="shared" si="112"/>
        <v>7.6249094151900065E-3</v>
      </c>
      <c r="BL65">
        <f t="shared" si="46"/>
        <v>22200</v>
      </c>
      <c r="BM65">
        <f t="shared" si="47"/>
        <v>31851.13</v>
      </c>
      <c r="BN65">
        <f t="shared" si="48"/>
        <v>953953.8</v>
      </c>
      <c r="BO65">
        <f t="shared" si="49"/>
        <v>851566.02</v>
      </c>
      <c r="BP65">
        <f t="shared" si="50"/>
        <v>3.3388545650743257E-2</v>
      </c>
      <c r="BQ65">
        <f t="shared" si="51"/>
        <v>3.7403007226615263E-2</v>
      </c>
      <c r="BR65">
        <f t="shared" si="52"/>
        <v>51.12</v>
      </c>
      <c r="BS65">
        <f t="shared" si="53"/>
        <v>39.231999999999999</v>
      </c>
      <c r="BT65">
        <f t="shared" si="54"/>
        <v>83.981999999999999</v>
      </c>
      <c r="BU65">
        <f t="shared" si="55"/>
        <v>305.48399999999998</v>
      </c>
      <c r="BV65">
        <f t="shared" si="56"/>
        <v>234.4</v>
      </c>
      <c r="BW65">
        <f t="shared" si="57"/>
        <v>0.16734100640295399</v>
      </c>
      <c r="BX65">
        <f t="shared" si="58"/>
        <v>0.16737201365187712</v>
      </c>
      <c r="BY65">
        <f t="shared" si="59"/>
        <v>33.700000000000003</v>
      </c>
      <c r="BZ65">
        <f t="shared" si="60"/>
        <v>26.2</v>
      </c>
      <c r="CA65">
        <f t="shared" si="61"/>
        <v>22.5</v>
      </c>
      <c r="CB65">
        <f t="shared" si="62"/>
        <v>15</v>
      </c>
      <c r="CC65">
        <f t="shared" si="63"/>
        <v>3.8</v>
      </c>
      <c r="CD65">
        <f t="shared" si="64"/>
        <v>1.0935960591133005</v>
      </c>
      <c r="CE65">
        <f t="shared" si="65"/>
        <v>1.1314772554497259</v>
      </c>
      <c r="CF65">
        <f t="shared" si="66"/>
        <v>1.0012881660805646</v>
      </c>
      <c r="CG65">
        <f t="shared" si="67"/>
        <v>1.0055868269009698</v>
      </c>
      <c r="CH65">
        <f t="shared" si="68"/>
        <v>1.1300215999543595</v>
      </c>
      <c r="CI65">
        <f t="shared" si="69"/>
        <v>1.1251910080571825</v>
      </c>
      <c r="CJ65">
        <f t="shared" si="70"/>
        <v>0.82385173247381149</v>
      </c>
      <c r="CK65">
        <f t="shared" si="71"/>
        <v>0.81458411195548353</v>
      </c>
      <c r="CL65">
        <f t="shared" si="72"/>
        <v>0.84442210044743859</v>
      </c>
      <c r="CM65">
        <f t="shared" si="73"/>
        <v>1.0930598691837581</v>
      </c>
      <c r="CN65">
        <f t="shared" si="74"/>
        <v>1.0806823420931304</v>
      </c>
      <c r="CO65">
        <f t="shared" si="75"/>
        <v>0.75371144408496327</v>
      </c>
      <c r="CP65">
        <f t="shared" si="76"/>
        <v>0.75376831861409721</v>
      </c>
      <c r="CQ65">
        <f t="shared" si="77"/>
        <v>1.1196013289036546</v>
      </c>
      <c r="CR65">
        <f t="shared" si="78"/>
        <v>1.1592920353982299</v>
      </c>
      <c r="CS65">
        <f t="shared" si="79"/>
        <v>1.0869565217391304</v>
      </c>
      <c r="CT65">
        <f t="shared" si="80"/>
        <v>1.1278195488721805</v>
      </c>
      <c r="CU65">
        <f t="shared" si="81"/>
        <v>1.1176470588235294</v>
      </c>
      <c r="CV65" s="67">
        <f>IF(ISERROR(VLOOKUP($AR65,[2]Data3!$A$10:$N$315,CV$6,0)),"",VLOOKUP($AR65,[2]Data3!$A$10:$N$315,CV$6,0))</f>
        <v>22200</v>
      </c>
      <c r="CW65" s="67">
        <f>VLOOKUP($AR65,[3]Data!$A$11:$I$311,CW$6,0)</f>
        <v>31851.13</v>
      </c>
      <c r="CX65" s="67">
        <f>VLOOKUP($AR65,[4]Data!$A$12:$I$285,CX$6,0)</f>
        <v>953953.8</v>
      </c>
      <c r="CY65" s="67">
        <f>VLOOKUP($AR65,[4]Data16!$A$12:$I$285,CY$6,0)</f>
        <v>851566.02</v>
      </c>
      <c r="CZ65" s="67">
        <f t="shared" si="114"/>
        <v>3.3388545650743257E-2</v>
      </c>
      <c r="DA65" s="67">
        <f t="shared" si="115"/>
        <v>3.7403007226615263E-2</v>
      </c>
      <c r="DB65" s="67">
        <f>VLOOKUP($AR65,[5]Data!$A$11:$AF$370,DB$6,0)</f>
        <v>51.12</v>
      </c>
      <c r="DC65" s="67">
        <f>VLOOKUP($AR65,[5]Data2!$A$11:$AF$370,DC$6,0)</f>
        <v>39.231999999999999</v>
      </c>
      <c r="DD65" s="67">
        <f>VLOOKUP($AR65,[5]Data4!$A$11:$AF$370,DD$6,0)</f>
        <v>83.981999999999999</v>
      </c>
      <c r="DE65" s="67">
        <f>VLOOKUP($AR65,[6]Data5!$A$11:$AB$303,DE$6,0)</f>
        <v>305.48399999999998</v>
      </c>
      <c r="DF65" s="67">
        <f>VLOOKUP($AR65,[6]Data6!$A$11:$AB$303,DF$6,0)</f>
        <v>234.4</v>
      </c>
      <c r="DG65" s="67">
        <f t="shared" si="82"/>
        <v>0.16734100640295399</v>
      </c>
      <c r="DH65" s="67">
        <f t="shared" si="83"/>
        <v>0.16737201365187712</v>
      </c>
      <c r="DI65" s="67">
        <f>VLOOKUP($AR65,[7]Data!$A$11:$J$328,DI$6,0)</f>
        <v>33.700000000000003</v>
      </c>
      <c r="DJ65" s="67">
        <f>VLOOKUP($AR65,[7]Data2!$A$11:$J$328,DJ$6,0)</f>
        <v>26.2</v>
      </c>
      <c r="DK65" s="67">
        <f>VLOOKUP($AR65,[7]Data3!$A$11:$J$328,DK$6,0)</f>
        <v>22.5</v>
      </c>
      <c r="DL65" s="67">
        <f>VLOOKUP($AR65,[7]Data4!$A$11:$J$328,DL$6,0)</f>
        <v>15</v>
      </c>
      <c r="DM65" s="67">
        <f>VLOOKUP($AR65,[7]Data5!$A$11:$J$328,DM$6,0)</f>
        <v>3.8</v>
      </c>
      <c r="DN65" s="67">
        <f t="shared" si="84"/>
        <v>1.0935960591133005</v>
      </c>
      <c r="DO65" s="67">
        <f t="shared" si="85"/>
        <v>1.1314772554497259</v>
      </c>
      <c r="DP65" s="67">
        <f t="shared" si="39"/>
        <v>1.0012881660805646</v>
      </c>
      <c r="DQ65" s="67">
        <f t="shared" si="86"/>
        <v>1.0055868269009698</v>
      </c>
      <c r="DR65" s="67">
        <f t="shared" si="87"/>
        <v>1.1300215999543595</v>
      </c>
      <c r="DS65" s="67">
        <f t="shared" si="88"/>
        <v>1.1251910080571825</v>
      </c>
      <c r="DT65" s="67">
        <f t="shared" si="89"/>
        <v>0.82385173247381149</v>
      </c>
      <c r="DU65" s="67">
        <f t="shared" si="90"/>
        <v>0.81458411195548353</v>
      </c>
      <c r="DV65" s="67">
        <f t="shared" si="91"/>
        <v>0.84442210044743859</v>
      </c>
      <c r="DW65" s="67">
        <f t="shared" si="92"/>
        <v>1.0930598691837581</v>
      </c>
      <c r="DX65" s="67">
        <f t="shared" si="93"/>
        <v>1.0806823420931304</v>
      </c>
      <c r="DY65" s="67">
        <f t="shared" si="94"/>
        <v>0.75371144408496327</v>
      </c>
      <c r="DZ65" s="67">
        <f t="shared" si="95"/>
        <v>0.75376831861409721</v>
      </c>
      <c r="EA65" s="67">
        <f t="shared" si="96"/>
        <v>1.1196013289036546</v>
      </c>
      <c r="EB65" s="67">
        <f t="shared" si="97"/>
        <v>1.1592920353982299</v>
      </c>
      <c r="EC65" s="67">
        <f t="shared" si="98"/>
        <v>1.0869565217391304</v>
      </c>
      <c r="ED65" s="67">
        <f t="shared" si="99"/>
        <v>1.1278195488721805</v>
      </c>
      <c r="EE65" s="67">
        <f t="shared" si="100"/>
        <v>1.1176470588235294</v>
      </c>
      <c r="EF65" s="67">
        <f>VLOOKUP($AR65,[2]Data3!$A$10:$N$315,EF$6,0)</f>
        <v>21100</v>
      </c>
      <c r="EG65">
        <f>VLOOKUP($AR65,[3]Data!$A$11:$I$311,EG$6,0)</f>
        <v>29783.05</v>
      </c>
      <c r="EH65">
        <f>VLOOKUP($AR65,[4]Data!$A$12:$I$285,EH$6,0)</f>
        <v>933225.96</v>
      </c>
      <c r="EI65">
        <f>VLOOKUP($AR65,[4]Data16!$A$12:$I$285,EI$6,0)</f>
        <v>836349.08</v>
      </c>
      <c r="EJ65">
        <f t="shared" si="101"/>
        <v>3.1914082201485262E-2</v>
      </c>
      <c r="EK65">
        <f t="shared" si="102"/>
        <v>1.1158330681729214</v>
      </c>
      <c r="EL65">
        <f>VLOOKUP($AR65,[5]Data!$A$11:$AF$370,EL$6,0)</f>
        <v>55.85</v>
      </c>
      <c r="EM65">
        <f>VLOOKUP($AR65,[5]Data2!$A$11:$AF$370,EM$6,0)</f>
        <v>43.078000000000003</v>
      </c>
      <c r="EN65">
        <f>VLOOKUP($AR65,[5]Data4!$A$11:$AF$370,EN$6,0)</f>
        <v>91.768000000000001</v>
      </c>
      <c r="EO65">
        <f>VLOOKUP($AR65,[6]Data5!$A$11:$AB$303,EO$6,0)</f>
        <v>294.5</v>
      </c>
      <c r="EP65">
        <f>VLOOKUP($AR65,[6]Data6!$A$11:$AB$303,EP$6,0)</f>
        <v>227.2</v>
      </c>
      <c r="EQ65">
        <f t="shared" si="103"/>
        <v>0.18964346349745331</v>
      </c>
      <c r="ER65">
        <f t="shared" si="104"/>
        <v>0.18960387323943664</v>
      </c>
      <c r="ES65">
        <f>VLOOKUP($AR65,[7]Data!$A$11:$J$328,ES$6,0)</f>
        <v>32.6</v>
      </c>
      <c r="ET65">
        <f>VLOOKUP($AR65,[7]Data2!$A$11:$J$328,ET$6,0)</f>
        <v>24.5</v>
      </c>
      <c r="EU65">
        <f>VLOOKUP($AR65,[7]Data3!$A$11:$J$328,EU$6,0)</f>
        <v>22.4</v>
      </c>
      <c r="EV65">
        <f>VLOOKUP($AR65,[7]Data4!$A$11:$J$328,EV$6,0)</f>
        <v>14.3</v>
      </c>
      <c r="EW65" s="60">
        <f>VLOOKUP($AR65,[7]Data5!$A$11:$J$328,EW$6,0)</f>
        <v>4.3</v>
      </c>
      <c r="EX65" s="67">
        <f>VLOOKUP($AR65,[2]Data3!$A$10:$N$315,EX$6,0)</f>
        <v>20300</v>
      </c>
      <c r="EY65">
        <f>VLOOKUP($AR65,[3]Data!$A$11:$I$311,EY$6,0)</f>
        <v>28150.04</v>
      </c>
      <c r="EZ65">
        <f>VLOOKUP($AR65,[4]Data!$A$12:$I$285,EZ$6,0)</f>
        <v>952726.53</v>
      </c>
      <c r="FA65">
        <f>VLOOKUP($AR65,[4]Data16!$A$12:$I$285,FA$6,0)</f>
        <v>846834.9</v>
      </c>
      <c r="FB65">
        <f t="shared" si="105"/>
        <v>2.954682074403869E-2</v>
      </c>
      <c r="FC65">
        <f t="shared" si="106"/>
        <v>3.3241473633172182E-2</v>
      </c>
      <c r="FD65">
        <f>VLOOKUP($AR65,[5]Data!$A$11:$AF$370,FD$6,0)</f>
        <v>62.05</v>
      </c>
      <c r="FE65">
        <f>VLOOKUP($AR65,[5]Data2!$A$11:$AF$370,FE$6,0)</f>
        <v>48.161999999999999</v>
      </c>
      <c r="FF65">
        <f>VLOOKUP($AR65,[5]Data4!$A$11:$AF$370,FF$6,0)</f>
        <v>99.454999999999998</v>
      </c>
      <c r="FG65">
        <f>VLOOKUP($AR65,[6]Data5!$A$11:$AB$303,FG$6,0)</f>
        <v>279.476</v>
      </c>
      <c r="FH65">
        <f>VLOOKUP($AR65,[6]Data6!$A$11:$AB$303,FH$6,0)</f>
        <v>216.9</v>
      </c>
      <c r="FI65">
        <f t="shared" si="107"/>
        <v>0.22202264237358485</v>
      </c>
      <c r="FJ65">
        <f t="shared" si="108"/>
        <v>0.22204702627939141</v>
      </c>
      <c r="FK65">
        <f>VLOOKUP($AR65,[7]Data!$A$11:$J$328,FK$6,0)</f>
        <v>30.1</v>
      </c>
      <c r="FL65">
        <f>VLOOKUP($AR65,[7]Data2!$A$11:$J$328,FL$6,0)</f>
        <v>22.6</v>
      </c>
      <c r="FM65">
        <f>VLOOKUP($AR65,[7]Data3!$A$11:$J$328,FM$6,0)</f>
        <v>20.7</v>
      </c>
      <c r="FN65">
        <f>VLOOKUP($AR65,[7]Data4!$A$11:$J$328,FN$6,0)</f>
        <v>13.3</v>
      </c>
      <c r="FO65" s="60">
        <f>VLOOKUP($AR65,[7]Data5!$A$11:$J$328,FO$6,0)</f>
        <v>3.4</v>
      </c>
    </row>
    <row r="66" spans="1:171" ht="15" customHeight="1">
      <c r="A66">
        <f t="shared" si="109"/>
        <v>11</v>
      </c>
      <c r="B66">
        <v>4</v>
      </c>
      <c r="C66">
        <v>1023.4695146978</v>
      </c>
      <c r="D66">
        <v>0.89015895373448495</v>
      </c>
      <c r="E66">
        <v>0.82597101664386996</v>
      </c>
      <c r="F66">
        <v>0.82904559760975305</v>
      </c>
      <c r="G66" s="1">
        <v>2.14470552067826E-5</v>
      </c>
      <c r="H66" s="1">
        <v>4.7128674705784603E-5</v>
      </c>
      <c r="I66">
        <v>0.82460375675251996</v>
      </c>
      <c r="J66">
        <v>0.78293700972026803</v>
      </c>
      <c r="K66">
        <v>0.78876779872240599</v>
      </c>
      <c r="L66" s="1">
        <v>3.5483055492639101E-5</v>
      </c>
      <c r="M66">
        <v>1.7685275354170001E-4</v>
      </c>
      <c r="N66">
        <v>0.21769327079308801</v>
      </c>
      <c r="O66">
        <v>0.21486235715480301</v>
      </c>
      <c r="P66" s="1">
        <v>0.2152793215871</v>
      </c>
      <c r="Q66" s="1">
        <v>1.8351524720721799E-7</v>
      </c>
      <c r="R66" s="1">
        <v>1.0175674361886701E-6</v>
      </c>
      <c r="S66">
        <v>6.5555196981965699E-2</v>
      </c>
      <c r="T66">
        <v>4.3034006923602E-2</v>
      </c>
      <c r="U66" s="1">
        <v>4.0277798887347602E-2</v>
      </c>
      <c r="V66" s="1">
        <v>2.6578502223448602E-6</v>
      </c>
      <c r="W66" s="1">
        <v>7.2314393434814796E-5</v>
      </c>
      <c r="X66">
        <v>9.2235387474148903E-2</v>
      </c>
      <c r="Y66">
        <v>0.10404008503136</v>
      </c>
      <c r="Z66" s="1">
        <v>0.102301374620411</v>
      </c>
      <c r="AA66" s="1">
        <v>3.19101349661402E-6</v>
      </c>
      <c r="AB66" s="1">
        <v>1.7693741920673699E-5</v>
      </c>
      <c r="AC66">
        <v>0.17833686763755599</v>
      </c>
      <c r="AD66">
        <v>0.51989545845043095</v>
      </c>
      <c r="AE66" s="1">
        <v>0.51353153194318002</v>
      </c>
      <c r="AF66" s="1">
        <v>5.2792547236263898E-5</v>
      </c>
      <c r="AG66">
        <v>1.3874829720450101E-4</v>
      </c>
      <c r="AH66">
        <v>0.213163854723942</v>
      </c>
      <c r="AI66">
        <v>0.41831096577676802</v>
      </c>
      <c r="AJ66">
        <v>0.36779179143211399</v>
      </c>
      <c r="AK66">
        <v>1.3332515848898999E-2</v>
      </c>
      <c r="AL66">
        <v>1.55938288675368E-2</v>
      </c>
      <c r="AM66">
        <v>0.91455046194495404</v>
      </c>
      <c r="AN66">
        <v>668.38393959766802</v>
      </c>
      <c r="AO66">
        <v>-5.64580827591882</v>
      </c>
      <c r="AP66">
        <v>0.993640122121626</v>
      </c>
      <c r="AQ66">
        <v>41</v>
      </c>
      <c r="AR66" t="s">
        <v>625</v>
      </c>
      <c r="AS66" s="70">
        <v>1</v>
      </c>
      <c r="AT66">
        <f t="shared" si="41"/>
        <v>1023.4695146978</v>
      </c>
      <c r="AU66">
        <f>VLOOKUP(AR66,[1]Data!$A$12:$J$329,10,0)</f>
        <v>1005.1</v>
      </c>
      <c r="AV66">
        <f t="shared" si="42"/>
        <v>0.98205172266100771</v>
      </c>
      <c r="AW66">
        <v>5</v>
      </c>
      <c r="AX66">
        <f>AY66</f>
        <v>0.91455046194495404</v>
      </c>
      <c r="AY66">
        <f t="shared" si="43"/>
        <v>0.91455046194495404</v>
      </c>
      <c r="AZ66">
        <v>14</v>
      </c>
      <c r="BA66">
        <v>0.9</v>
      </c>
      <c r="BB66">
        <v>1.04</v>
      </c>
      <c r="BC66">
        <v>2</v>
      </c>
      <c r="BD66">
        <v>2222</v>
      </c>
      <c r="BE66">
        <v>2</v>
      </c>
      <c r="BF66" s="61">
        <f t="shared" si="116"/>
        <v>0.15555555555555556</v>
      </c>
      <c r="BG66" s="62">
        <f t="shared" si="44"/>
        <v>0.89015895373448495</v>
      </c>
      <c r="BH66" s="62">
        <f t="shared" si="45"/>
        <v>0.213163854723942</v>
      </c>
      <c r="BI66">
        <f t="shared" si="110"/>
        <v>0.99364012212162633</v>
      </c>
      <c r="BJ66">
        <f t="shared" si="111"/>
        <v>0</v>
      </c>
      <c r="BK66">
        <f t="shared" si="112"/>
        <v>0</v>
      </c>
      <c r="BL66">
        <f t="shared" si="46"/>
        <v>26700</v>
      </c>
      <c r="BM66">
        <f t="shared" si="47"/>
        <v>61948.74</v>
      </c>
      <c r="BN66">
        <f t="shared" si="48"/>
        <v>1664668.87</v>
      </c>
      <c r="BO66">
        <f t="shared" si="49"/>
        <v>1468459.82</v>
      </c>
      <c r="BP66">
        <f t="shared" si="50"/>
        <v>3.7213851424998411E-2</v>
      </c>
      <c r="BQ66">
        <f t="shared" si="51"/>
        <v>4.2186200232567479E-2</v>
      </c>
      <c r="BR66">
        <f t="shared" si="52"/>
        <v>108.85</v>
      </c>
      <c r="BS66">
        <f t="shared" si="53"/>
        <v>50.357999999999997</v>
      </c>
      <c r="BT66">
        <f t="shared" si="54"/>
        <v>100.768</v>
      </c>
      <c r="BU66">
        <f t="shared" si="55"/>
        <v>404.803</v>
      </c>
      <c r="BV66">
        <f t="shared" si="56"/>
        <v>187.3</v>
      </c>
      <c r="BW66">
        <f t="shared" si="57"/>
        <v>0.26889622853585571</v>
      </c>
      <c r="BX66">
        <f t="shared" si="58"/>
        <v>0.26886278697277094</v>
      </c>
      <c r="BY66">
        <f t="shared" si="59"/>
        <v>35</v>
      </c>
      <c r="BZ66">
        <f t="shared" si="60"/>
        <v>27.6</v>
      </c>
      <c r="CA66">
        <f t="shared" si="61"/>
        <v>22.2</v>
      </c>
      <c r="CB66">
        <f t="shared" si="62"/>
        <v>14.8</v>
      </c>
      <c r="CC66">
        <f t="shared" si="63"/>
        <v>4.0999999999999996</v>
      </c>
      <c r="CD66">
        <f t="shared" si="64"/>
        <v>1.0637450199203187</v>
      </c>
      <c r="CE66">
        <f t="shared" si="65"/>
        <v>1.1015615997951533</v>
      </c>
      <c r="CF66">
        <f t="shared" si="66"/>
        <v>1.0077739771390186</v>
      </c>
      <c r="CG66">
        <f t="shared" si="67"/>
        <v>1.0123024690329512</v>
      </c>
      <c r="CH66">
        <f t="shared" si="68"/>
        <v>1.0930641441272273</v>
      </c>
      <c r="CI66">
        <f t="shared" si="69"/>
        <v>1.0881743683263672</v>
      </c>
      <c r="CJ66">
        <f t="shared" si="70"/>
        <v>0.993700931166697</v>
      </c>
      <c r="CK66">
        <f t="shared" si="71"/>
        <v>0.97930846719303022</v>
      </c>
      <c r="CL66">
        <f t="shared" si="72"/>
        <v>0.97934747747660189</v>
      </c>
      <c r="CM66">
        <f t="shared" si="73"/>
        <v>1.0814876757270866</v>
      </c>
      <c r="CN66">
        <f t="shared" si="74"/>
        <v>1.066021627774616</v>
      </c>
      <c r="CO66">
        <f t="shared" si="75"/>
        <v>0.91882779015362293</v>
      </c>
      <c r="CP66">
        <f t="shared" si="76"/>
        <v>0.91865722202784517</v>
      </c>
      <c r="CQ66">
        <f t="shared" si="77"/>
        <v>1.0115606936416184</v>
      </c>
      <c r="CR66">
        <f t="shared" si="78"/>
        <v>1.0415094339622641</v>
      </c>
      <c r="CS66">
        <f t="shared" si="79"/>
        <v>0.92887029288702927</v>
      </c>
      <c r="CT66">
        <f t="shared" si="80"/>
        <v>0.93670886075949367</v>
      </c>
      <c r="CU66">
        <f t="shared" si="81"/>
        <v>0.89130434782608692</v>
      </c>
      <c r="CV66" s="67">
        <f>IF(ISERROR(VLOOKUP($AR66,[2]Data3!$A$10:$N$315,CV$6,0)),"",VLOOKUP($AR66,[2]Data3!$A$10:$N$315,CV$6,0))</f>
        <v>26700</v>
      </c>
      <c r="CW66" s="67">
        <f>VLOOKUP($AR66,[3]Data!$A$11:$I$311,CW$6,0)</f>
        <v>61948.74</v>
      </c>
      <c r="CX66" s="67">
        <f>VLOOKUP($AR66,[4]Data!$A$12:$I$285,CX$6,0)</f>
        <v>1664668.87</v>
      </c>
      <c r="CY66" s="67">
        <f>VLOOKUP($AR66,[4]Data16!$A$12:$I$285,CY$6,0)</f>
        <v>1468459.82</v>
      </c>
      <c r="CZ66" s="67">
        <f t="shared" si="114"/>
        <v>3.7213851424998411E-2</v>
      </c>
      <c r="DA66" s="67">
        <f t="shared" si="115"/>
        <v>4.2186200232567479E-2</v>
      </c>
      <c r="DB66" s="67">
        <f>VLOOKUP($AR66,[5]Data!$A$11:$AF$370,DB$6,0)</f>
        <v>108.85</v>
      </c>
      <c r="DC66" s="67">
        <f>VLOOKUP($AR66,[5]Data2!$A$11:$AF$370,DC$6,0)</f>
        <v>50.357999999999997</v>
      </c>
      <c r="DD66" s="67">
        <f>VLOOKUP($AR66,[5]Data4!$A$11:$AF$370,DD$6,0)</f>
        <v>100.768</v>
      </c>
      <c r="DE66" s="67">
        <f>VLOOKUP($AR66,[6]Data5!$A$11:$AB$303,DE$6,0)</f>
        <v>404.803</v>
      </c>
      <c r="DF66" s="67">
        <f>VLOOKUP($AR66,[6]Data6!$A$11:$AB$303,DF$6,0)</f>
        <v>187.3</v>
      </c>
      <c r="DG66" s="67">
        <f t="shared" si="82"/>
        <v>0.26889622853585571</v>
      </c>
      <c r="DH66" s="67">
        <f t="shared" si="83"/>
        <v>0.26886278697277094</v>
      </c>
      <c r="DI66" s="67">
        <f>VLOOKUP($AR66,[7]Data!$A$11:$J$328,DI$6,0)</f>
        <v>35</v>
      </c>
      <c r="DJ66" s="67">
        <f>VLOOKUP($AR66,[7]Data2!$A$11:$J$328,DJ$6,0)</f>
        <v>27.6</v>
      </c>
      <c r="DK66" s="67">
        <f>VLOOKUP($AR66,[7]Data3!$A$11:$J$328,DK$6,0)</f>
        <v>22.2</v>
      </c>
      <c r="DL66" s="67">
        <f>VLOOKUP($AR66,[7]Data4!$A$11:$J$328,DL$6,0)</f>
        <v>14.8</v>
      </c>
      <c r="DM66" s="67">
        <f>VLOOKUP($AR66,[7]Data5!$A$11:$J$328,DM$6,0)</f>
        <v>4.0999999999999996</v>
      </c>
      <c r="DN66" s="67">
        <f t="shared" si="84"/>
        <v>1.0637450199203187</v>
      </c>
      <c r="DO66" s="67">
        <f t="shared" si="85"/>
        <v>1.1015615997951533</v>
      </c>
      <c r="DP66" s="67">
        <f t="shared" si="39"/>
        <v>1.0077739771390186</v>
      </c>
      <c r="DQ66" s="67">
        <f t="shared" si="86"/>
        <v>1.0123024690329512</v>
      </c>
      <c r="DR66" s="67">
        <f t="shared" si="87"/>
        <v>1.0930641441272273</v>
      </c>
      <c r="DS66" s="67">
        <f t="shared" si="88"/>
        <v>1.0881743683263672</v>
      </c>
      <c r="DT66" s="67">
        <f t="shared" si="89"/>
        <v>0.993700931166697</v>
      </c>
      <c r="DU66" s="67">
        <f t="shared" si="90"/>
        <v>0.97930846719303022</v>
      </c>
      <c r="DV66" s="67">
        <f t="shared" si="91"/>
        <v>0.97934747747660189</v>
      </c>
      <c r="DW66" s="67">
        <f t="shared" si="92"/>
        <v>1.0814876757270866</v>
      </c>
      <c r="DX66" s="67">
        <f t="shared" si="93"/>
        <v>1.066021627774616</v>
      </c>
      <c r="DY66" s="67">
        <f t="shared" si="94"/>
        <v>0.91882779015362293</v>
      </c>
      <c r="DZ66" s="67">
        <f t="shared" si="95"/>
        <v>0.91865722202784517</v>
      </c>
      <c r="EA66" s="67">
        <f t="shared" si="96"/>
        <v>1.0115606936416184</v>
      </c>
      <c r="EB66" s="67">
        <f t="shared" si="97"/>
        <v>1.0415094339622641</v>
      </c>
      <c r="EC66" s="67">
        <f t="shared" si="98"/>
        <v>0.92887029288702927</v>
      </c>
      <c r="ED66" s="67">
        <f t="shared" si="99"/>
        <v>0.93670886075949367</v>
      </c>
      <c r="EE66" s="67">
        <f t="shared" si="100"/>
        <v>0.89130434782608692</v>
      </c>
      <c r="EF66" s="67">
        <f>VLOOKUP($AR66,[2]Data3!$A$10:$N$315,EF$6,0)</f>
        <v>26000</v>
      </c>
      <c r="EG66">
        <f>VLOOKUP($AR66,[3]Data!$A$11:$I$311,EG$6,0)</f>
        <v>59523.57</v>
      </c>
      <c r="EH66">
        <f>VLOOKUP($AR66,[4]Data!$A$12:$I$285,EH$6,0)</f>
        <v>1685624.42</v>
      </c>
      <c r="EI66">
        <f>VLOOKUP($AR66,[4]Data16!$A$12:$I$285,EI$6,0)</f>
        <v>1473962.73</v>
      </c>
      <c r="EJ66">
        <f t="shared" si="101"/>
        <v>3.5312474886902742E-2</v>
      </c>
      <c r="EK66">
        <f t="shared" si="102"/>
        <v>1.1436004355415417</v>
      </c>
      <c r="EL66">
        <f>VLOOKUP($AR66,[5]Data!$A$11:$AF$370,EL$6,0)</f>
        <v>116.98</v>
      </c>
      <c r="EM66">
        <f>VLOOKUP($AR66,[5]Data2!$A$11:$AF$370,EM$6,0)</f>
        <v>54.453000000000003</v>
      </c>
      <c r="EN66">
        <f>VLOOKUP($AR66,[5]Data4!$A$11:$AF$370,EN$6,0)</f>
        <v>106.80200000000001</v>
      </c>
      <c r="EO66">
        <f>VLOOKUP($AR66,[6]Data5!$A$11:$AB$303,EO$6,0)</f>
        <v>391.04199999999997</v>
      </c>
      <c r="EP66">
        <f>VLOOKUP($AR66,[6]Data6!$A$11:$AB$303,EP$6,0)</f>
        <v>182</v>
      </c>
      <c r="EQ66">
        <f t="shared" si="103"/>
        <v>0.29914945197702553</v>
      </c>
      <c r="ER66">
        <f t="shared" si="104"/>
        <v>0.2991923076923077</v>
      </c>
      <c r="ES66">
        <f>VLOOKUP($AR66,[7]Data!$A$11:$J$328,ES$6,0)</f>
        <v>34.4</v>
      </c>
      <c r="ET66">
        <f>VLOOKUP($AR66,[7]Data2!$A$11:$J$328,ET$6,0)</f>
        <v>26.3</v>
      </c>
      <c r="EU66">
        <f>VLOOKUP($AR66,[7]Data3!$A$11:$J$328,EU$6,0)</f>
        <v>23</v>
      </c>
      <c r="EV66">
        <f>VLOOKUP($AR66,[7]Data4!$A$11:$J$328,EV$6,0)</f>
        <v>14.9</v>
      </c>
      <c r="EW66" s="60">
        <f>VLOOKUP($AR66,[7]Data5!$A$11:$J$328,EW$6,0)</f>
        <v>3.9</v>
      </c>
      <c r="EX66" s="67">
        <f>VLOOKUP($AR66,[2]Data3!$A$10:$N$315,EX$6,0)</f>
        <v>25100</v>
      </c>
      <c r="EY66">
        <f>VLOOKUP($AR66,[3]Data!$A$11:$I$311,EY$6,0)</f>
        <v>56237.2</v>
      </c>
      <c r="EZ66">
        <f>VLOOKUP($AR66,[4]Data!$A$12:$I$285,EZ$6,0)</f>
        <v>1651827.6</v>
      </c>
      <c r="FA66">
        <f>VLOOKUP($AR66,[4]Data16!$A$12:$I$285,FA$6,0)</f>
        <v>1450613.69</v>
      </c>
      <c r="FB66">
        <f t="shared" si="105"/>
        <v>3.4045441546079018E-2</v>
      </c>
      <c r="FC66">
        <f t="shared" si="106"/>
        <v>3.8767867963523765E-2</v>
      </c>
      <c r="FD66">
        <f>VLOOKUP($AR66,[5]Data!$A$11:$AF$370,FD$6,0)</f>
        <v>109.54</v>
      </c>
      <c r="FE66">
        <f>VLOOKUP($AR66,[5]Data2!$A$11:$AF$370,FE$6,0)</f>
        <v>51.421999999999997</v>
      </c>
      <c r="FF66">
        <f>VLOOKUP($AR66,[5]Data4!$A$11:$AF$370,FF$6,0)</f>
        <v>102.893</v>
      </c>
      <c r="FG66">
        <f>VLOOKUP($AR66,[6]Data5!$A$11:$AB$303,FG$6,0)</f>
        <v>374.30200000000002</v>
      </c>
      <c r="FH66">
        <f>VLOOKUP($AR66,[6]Data6!$A$11:$AB$303,FH$6,0)</f>
        <v>175.7</v>
      </c>
      <c r="FI66">
        <f t="shared" si="107"/>
        <v>0.29265138845103689</v>
      </c>
      <c r="FJ66">
        <f t="shared" si="108"/>
        <v>0.29266932270916335</v>
      </c>
      <c r="FK66">
        <f>VLOOKUP($AR66,[7]Data!$A$11:$J$328,FK$6,0)</f>
        <v>34.6</v>
      </c>
      <c r="FL66">
        <f>VLOOKUP($AR66,[7]Data2!$A$11:$J$328,FL$6,0)</f>
        <v>26.5</v>
      </c>
      <c r="FM66">
        <f>VLOOKUP($AR66,[7]Data3!$A$11:$J$328,FM$6,0)</f>
        <v>23.9</v>
      </c>
      <c r="FN66">
        <f>VLOOKUP($AR66,[7]Data4!$A$11:$J$328,FN$6,0)</f>
        <v>15.8</v>
      </c>
      <c r="FO66" s="60">
        <f>VLOOKUP($AR66,[7]Data5!$A$11:$J$328,FO$6,0)</f>
        <v>4.5999999999999996</v>
      </c>
    </row>
    <row r="67" spans="1:171" ht="15" customHeight="1">
      <c r="A67">
        <f t="shared" si="109"/>
        <v>12</v>
      </c>
      <c r="B67">
        <v>4</v>
      </c>
      <c r="C67">
        <v>970.12119206921</v>
      </c>
      <c r="D67">
        <v>0.88443366069164997</v>
      </c>
      <c r="E67">
        <v>0.89929106754091404</v>
      </c>
      <c r="F67">
        <v>0.89005476390661098</v>
      </c>
      <c r="G67" s="1">
        <v>4.6055655586439301E-5</v>
      </c>
      <c r="H67" s="1">
        <v>9.4085874457063297E-5</v>
      </c>
      <c r="I67">
        <v>0.80702390759953202</v>
      </c>
      <c r="J67">
        <v>0.82104004479508996</v>
      </c>
      <c r="K67">
        <v>0.81116642050731302</v>
      </c>
      <c r="L67">
        <v>1.2683213924833301E-4</v>
      </c>
      <c r="M67">
        <v>4.0576719936710498E-4</v>
      </c>
      <c r="N67">
        <v>0.21654029908049899</v>
      </c>
      <c r="O67">
        <v>0.21746425561488</v>
      </c>
      <c r="P67" s="1">
        <v>0.21681728456615201</v>
      </c>
      <c r="Q67" s="1">
        <v>7.23448300886548E-7</v>
      </c>
      <c r="R67" s="1">
        <v>2.6088454068381798E-6</v>
      </c>
      <c r="S67">
        <v>7.7409753092118297E-2</v>
      </c>
      <c r="T67">
        <v>7.82510227458241E-2</v>
      </c>
      <c r="U67">
        <v>7.8888343399297706E-2</v>
      </c>
      <c r="V67" s="1">
        <v>2.5488864586784999E-5</v>
      </c>
      <c r="W67">
        <v>1.2335529204765899E-4</v>
      </c>
      <c r="X67">
        <v>9.7043193044430598E-2</v>
      </c>
      <c r="Y67">
        <v>9.3190363591469705E-2</v>
      </c>
      <c r="Z67" s="1">
        <v>9.5888184342771299E-2</v>
      </c>
      <c r="AA67" s="1">
        <v>1.2579517655145401E-5</v>
      </c>
      <c r="AB67" s="1">
        <v>4.5363320108221999E-5</v>
      </c>
      <c r="AC67">
        <v>0.17570792532058699</v>
      </c>
      <c r="AD67">
        <v>0.17100787096221501</v>
      </c>
      <c r="AE67">
        <v>0.213182043638351</v>
      </c>
      <c r="AF67">
        <v>1.5936250664294201E-4</v>
      </c>
      <c r="AG67">
        <v>2.6795138947801499E-4</v>
      </c>
      <c r="AH67">
        <v>0.13934239959789399</v>
      </c>
      <c r="AI67">
        <v>0.136622172784782</v>
      </c>
      <c r="AJ67">
        <v>0.48583244517130098</v>
      </c>
      <c r="AK67">
        <v>2.41337064624387E-2</v>
      </c>
      <c r="AL67">
        <v>2.6922502887563801E-2</v>
      </c>
      <c r="AM67">
        <v>0.948458752543763</v>
      </c>
      <c r="AN67">
        <v>431.90409566348501</v>
      </c>
      <c r="AO67">
        <v>-12.9667820557975</v>
      </c>
      <c r="AP67">
        <v>0.98685787744726206</v>
      </c>
      <c r="AQ67">
        <v>46</v>
      </c>
      <c r="AR67" t="s">
        <v>626</v>
      </c>
      <c r="AS67" s="70">
        <v>1</v>
      </c>
      <c r="AT67">
        <f t="shared" si="41"/>
        <v>970.12119206921</v>
      </c>
      <c r="AU67">
        <f>VLOOKUP(AR67,[1]Data!$A$12:$J$329,10,0)</f>
        <v>945.5</v>
      </c>
      <c r="AV67">
        <f t="shared" si="42"/>
        <v>0.97462049868563894</v>
      </c>
      <c r="AW67">
        <v>5</v>
      </c>
      <c r="AX67">
        <f>AY67</f>
        <v>0.948458752543763</v>
      </c>
      <c r="AY67">
        <f t="shared" si="43"/>
        <v>0.948458752543763</v>
      </c>
      <c r="AZ67">
        <v>4</v>
      </c>
      <c r="BA67">
        <v>0.9</v>
      </c>
      <c r="BB67">
        <v>1.1000000000000001</v>
      </c>
      <c r="BC67">
        <v>2</v>
      </c>
      <c r="BD67">
        <v>3223</v>
      </c>
      <c r="BE67">
        <v>2</v>
      </c>
      <c r="BF67" s="61">
        <f t="shared" si="116"/>
        <v>0.22222222222222229</v>
      </c>
      <c r="BG67" s="62">
        <f t="shared" si="44"/>
        <v>0.88443366069164997</v>
      </c>
      <c r="BH67" s="62">
        <f t="shared" si="45"/>
        <v>0.13934239959789399</v>
      </c>
      <c r="BI67">
        <f t="shared" si="110"/>
        <v>0.98685787744726183</v>
      </c>
      <c r="BJ67">
        <f t="shared" si="111"/>
        <v>0</v>
      </c>
      <c r="BK67">
        <f t="shared" si="112"/>
        <v>0</v>
      </c>
      <c r="BL67">
        <f t="shared" si="46"/>
        <v>23200</v>
      </c>
      <c r="BM67">
        <f t="shared" si="47"/>
        <v>53401.82</v>
      </c>
      <c r="BN67">
        <f t="shared" si="48"/>
        <v>1573891.47</v>
      </c>
      <c r="BO67">
        <f t="shared" si="49"/>
        <v>1363253.26</v>
      </c>
      <c r="BP67">
        <f t="shared" si="50"/>
        <v>3.3929798221728723E-2</v>
      </c>
      <c r="BQ67">
        <f t="shared" si="51"/>
        <v>3.9172339848283215E-2</v>
      </c>
      <c r="BR67">
        <f t="shared" si="52"/>
        <v>194.06</v>
      </c>
      <c r="BS67">
        <f t="shared" si="53"/>
        <v>94.64</v>
      </c>
      <c r="BT67">
        <f t="shared" si="54"/>
        <v>189.29</v>
      </c>
      <c r="BU67">
        <f t="shared" si="55"/>
        <v>1116.23</v>
      </c>
      <c r="BV67">
        <f t="shared" si="56"/>
        <v>544.4</v>
      </c>
      <c r="BW67">
        <f t="shared" si="57"/>
        <v>0.17385305895738334</v>
      </c>
      <c r="BX67">
        <f t="shared" si="58"/>
        <v>0.17384276267450405</v>
      </c>
      <c r="BY67">
        <f t="shared" si="59"/>
        <v>35.6</v>
      </c>
      <c r="BZ67">
        <f t="shared" si="60"/>
        <v>27.8</v>
      </c>
      <c r="CA67">
        <f t="shared" si="61"/>
        <v>22.2</v>
      </c>
      <c r="CB67">
        <f t="shared" si="62"/>
        <v>14.5</v>
      </c>
      <c r="CC67">
        <f t="shared" si="63"/>
        <v>4.4000000000000004</v>
      </c>
      <c r="CD67">
        <f t="shared" si="64"/>
        <v>1.0220264317180616</v>
      </c>
      <c r="CE67">
        <f t="shared" si="65"/>
        <v>1.0759034057024965</v>
      </c>
      <c r="CF67">
        <f t="shared" si="66"/>
        <v>0.98669756584610391</v>
      </c>
      <c r="CG67">
        <f t="shared" si="67"/>
        <v>0.98838269396176437</v>
      </c>
      <c r="CH67">
        <f t="shared" si="68"/>
        <v>1.0904084928798803</v>
      </c>
      <c r="CI67">
        <f t="shared" si="69"/>
        <v>1.0885494174224362</v>
      </c>
      <c r="CJ67">
        <f t="shared" si="70"/>
        <v>1.1050623540800637</v>
      </c>
      <c r="CK67">
        <f t="shared" si="71"/>
        <v>1.0927397007204878</v>
      </c>
      <c r="CL67">
        <f t="shared" si="72"/>
        <v>1.0982692497374573</v>
      </c>
      <c r="CM67">
        <f t="shared" si="73"/>
        <v>1.0164936737217676</v>
      </c>
      <c r="CN67">
        <f t="shared" si="74"/>
        <v>1.0051698670605611</v>
      </c>
      <c r="CO67">
        <f t="shared" si="75"/>
        <v>1.0871315608232097</v>
      </c>
      <c r="CP67">
        <f t="shared" si="76"/>
        <v>1.0871194377483766</v>
      </c>
      <c r="CQ67">
        <f t="shared" si="77"/>
        <v>1.0595238095238095</v>
      </c>
      <c r="CR67">
        <f t="shared" si="78"/>
        <v>1.0692307692307692</v>
      </c>
      <c r="CS67">
        <f t="shared" si="79"/>
        <v>1.0277777777777777</v>
      </c>
      <c r="CT67">
        <f t="shared" si="80"/>
        <v>1.0283687943262412</v>
      </c>
      <c r="CU67">
        <f t="shared" si="81"/>
        <v>1.0232558139534884</v>
      </c>
      <c r="CV67" s="67">
        <f>IF(ISERROR(VLOOKUP($AR67,[2]Data3!$A$10:$N$315,CV$6,0)),"",VLOOKUP($AR67,[2]Data3!$A$10:$N$315,CV$6,0))</f>
        <v>23200</v>
      </c>
      <c r="CW67" s="67">
        <f>VLOOKUP($AR67,[3]Data!$A$11:$I$311,CW$6,0)</f>
        <v>53401.82</v>
      </c>
      <c r="CX67" s="67">
        <f>VLOOKUP($AR67,[4]Data!$A$12:$I$285,CX$6,0)</f>
        <v>1573891.47</v>
      </c>
      <c r="CY67" s="67">
        <f>VLOOKUP($AR67,[4]Data16!$A$12:$I$285,CY$6,0)</f>
        <v>1363253.26</v>
      </c>
      <c r="CZ67" s="67">
        <f t="shared" si="114"/>
        <v>3.3929798221728723E-2</v>
      </c>
      <c r="DA67" s="67">
        <f t="shared" si="115"/>
        <v>3.9172339848283215E-2</v>
      </c>
      <c r="DB67" s="67">
        <f>VLOOKUP($AR67,[5]Data!$A$11:$AF$370,DB$6,0)</f>
        <v>194.06</v>
      </c>
      <c r="DC67" s="67">
        <f>VLOOKUP($AR67,[5]Data2!$A$11:$AF$370,DC$6,0)</f>
        <v>94.64</v>
      </c>
      <c r="DD67" s="67">
        <f>VLOOKUP($AR67,[5]Data4!$A$11:$AF$370,DD$6,0)</f>
        <v>189.29</v>
      </c>
      <c r="DE67" s="67">
        <f>VLOOKUP($AR67,[6]Data5!$A$11:$AB$303,DE$6,0)</f>
        <v>1116.23</v>
      </c>
      <c r="DF67" s="67">
        <f>VLOOKUP($AR67,[6]Data6!$A$11:$AB$303,DF$6,0)</f>
        <v>544.4</v>
      </c>
      <c r="DG67" s="67">
        <f t="shared" si="82"/>
        <v>0.17385305895738334</v>
      </c>
      <c r="DH67" s="67">
        <f t="shared" si="83"/>
        <v>0.17384276267450405</v>
      </c>
      <c r="DI67" s="67">
        <f>VLOOKUP($AR67,[7]Data!$A$11:$J$328,DI$6,0)</f>
        <v>35.6</v>
      </c>
      <c r="DJ67" s="67">
        <f>VLOOKUP($AR67,[7]Data2!$A$11:$J$328,DJ$6,0)</f>
        <v>27.8</v>
      </c>
      <c r="DK67" s="67">
        <f>VLOOKUP($AR67,[7]Data3!$A$11:$J$328,DK$6,0)</f>
        <v>22.2</v>
      </c>
      <c r="DL67" s="67">
        <f>VLOOKUP($AR67,[7]Data4!$A$11:$J$328,DL$6,0)</f>
        <v>14.5</v>
      </c>
      <c r="DM67" s="67">
        <f>VLOOKUP($AR67,[7]Data5!$A$11:$J$328,DM$6,0)</f>
        <v>4.4000000000000004</v>
      </c>
      <c r="DN67" s="67">
        <f t="shared" si="84"/>
        <v>1.0220264317180616</v>
      </c>
      <c r="DO67" s="67">
        <f t="shared" si="85"/>
        <v>1.0759034057024965</v>
      </c>
      <c r="DP67" s="67">
        <f t="shared" si="39"/>
        <v>0.98669756584610391</v>
      </c>
      <c r="DQ67" s="67">
        <f t="shared" si="86"/>
        <v>0.98838269396176437</v>
      </c>
      <c r="DR67" s="67">
        <f t="shared" si="87"/>
        <v>1.0904084928798803</v>
      </c>
      <c r="DS67" s="67">
        <f t="shared" si="88"/>
        <v>1.0885494174224362</v>
      </c>
      <c r="DT67" s="67">
        <f t="shared" si="89"/>
        <v>1.1050623540800637</v>
      </c>
      <c r="DU67" s="67">
        <f t="shared" si="90"/>
        <v>1.0927397007204878</v>
      </c>
      <c r="DV67" s="67">
        <f t="shared" si="91"/>
        <v>1.0982692497374573</v>
      </c>
      <c r="DW67" s="67">
        <f t="shared" si="92"/>
        <v>1.0164936737217676</v>
      </c>
      <c r="DX67" s="67">
        <f t="shared" si="93"/>
        <v>1.0051698670605611</v>
      </c>
      <c r="DY67" s="67">
        <f t="shared" si="94"/>
        <v>1.0871315608232097</v>
      </c>
      <c r="DZ67" s="67">
        <f t="shared" si="95"/>
        <v>1.0871194377483766</v>
      </c>
      <c r="EA67" s="67">
        <f t="shared" si="96"/>
        <v>1.0595238095238095</v>
      </c>
      <c r="EB67" s="67">
        <f t="shared" si="97"/>
        <v>1.0692307692307692</v>
      </c>
      <c r="EC67" s="67">
        <f t="shared" si="98"/>
        <v>1.0277777777777777</v>
      </c>
      <c r="ED67" s="67">
        <f t="shared" si="99"/>
        <v>1.0283687943262412</v>
      </c>
      <c r="EE67" s="67">
        <f t="shared" si="100"/>
        <v>1.0232558139534884</v>
      </c>
      <c r="EF67" s="67">
        <f>VLOOKUP($AR67,[2]Data3!$A$10:$N$315,EF$6,0)</f>
        <v>23300</v>
      </c>
      <c r="EG67">
        <f>VLOOKUP($AR67,[3]Data!$A$11:$I$311,EG$6,0)</f>
        <v>51960.45</v>
      </c>
      <c r="EH67">
        <f>VLOOKUP($AR67,[4]Data!$A$12:$I$285,EH$6,0)</f>
        <v>1588695.3</v>
      </c>
      <c r="EI67">
        <f>VLOOKUP($AR67,[4]Data16!$A$12:$I$285,EI$6,0)</f>
        <v>1377604.79</v>
      </c>
      <c r="EJ67">
        <f t="shared" si="101"/>
        <v>3.2706366035072931E-2</v>
      </c>
      <c r="EK67">
        <f t="shared" si="102"/>
        <v>1.1532300929354347</v>
      </c>
      <c r="EL67">
        <f>VLOOKUP($AR67,[5]Data!$A$11:$AF$370,EL$6,0)</f>
        <v>216.88</v>
      </c>
      <c r="EM67">
        <f>VLOOKUP($AR67,[5]Data2!$A$11:$AF$370,EM$6,0)</f>
        <v>106.319</v>
      </c>
      <c r="EN67">
        <f>VLOOKUP($AR67,[5]Data4!$A$11:$AF$370,EN$6,0)</f>
        <v>211.01400000000001</v>
      </c>
      <c r="EO67">
        <f>VLOOKUP($AR67,[6]Data5!$A$11:$AB$303,EO$6,0)</f>
        <v>1029.0550000000001</v>
      </c>
      <c r="EP67">
        <f>VLOOKUP($AR67,[6]Data6!$A$11:$AB$303,EP$6,0)</f>
        <v>504.5</v>
      </c>
      <c r="EQ67">
        <f t="shared" si="103"/>
        <v>0.21075647074257448</v>
      </c>
      <c r="ER67">
        <f t="shared" si="104"/>
        <v>0.21074132804757187</v>
      </c>
      <c r="ES67">
        <f>VLOOKUP($AR67,[7]Data!$A$11:$J$328,ES$6,0)</f>
        <v>35.299999999999997</v>
      </c>
      <c r="ET67">
        <f>VLOOKUP($AR67,[7]Data2!$A$11:$J$328,ET$6,0)</f>
        <v>27.5</v>
      </c>
      <c r="EU67">
        <f>VLOOKUP($AR67,[7]Data3!$A$11:$J$328,EU$6,0)</f>
        <v>22.8</v>
      </c>
      <c r="EV67">
        <f>VLOOKUP($AR67,[7]Data4!$A$11:$J$328,EV$6,0)</f>
        <v>15</v>
      </c>
      <c r="EW67" s="60">
        <f>VLOOKUP($AR67,[7]Data5!$A$11:$J$328,EW$6,0)</f>
        <v>4.9000000000000004</v>
      </c>
      <c r="EX67" s="67">
        <f>VLOOKUP($AR67,[2]Data3!$A$10:$N$315,EX$6,0)</f>
        <v>22700</v>
      </c>
      <c r="EY67">
        <f>VLOOKUP($AR67,[3]Data!$A$11:$I$311,EY$6,0)</f>
        <v>49634.400000000001</v>
      </c>
      <c r="EZ67">
        <f>VLOOKUP($AR67,[4]Data!$A$12:$I$285,EZ$6,0)</f>
        <v>1595110.32</v>
      </c>
      <c r="FA67">
        <f>VLOOKUP($AR67,[4]Data16!$A$12:$I$285,FA$6,0)</f>
        <v>1379276.74</v>
      </c>
      <c r="FB67">
        <f t="shared" si="105"/>
        <v>3.1116593866686287E-2</v>
      </c>
      <c r="FC67">
        <f t="shared" si="106"/>
        <v>3.598581674044616E-2</v>
      </c>
      <c r="FD67">
        <f>VLOOKUP($AR67,[5]Data!$A$11:$AF$370,FD$6,0)</f>
        <v>175.61</v>
      </c>
      <c r="FE67">
        <f>VLOOKUP($AR67,[5]Data2!$A$11:$AF$370,FE$6,0)</f>
        <v>86.608000000000004</v>
      </c>
      <c r="FF67">
        <f>VLOOKUP($AR67,[5]Data4!$A$11:$AF$370,FF$6,0)</f>
        <v>172.35300000000001</v>
      </c>
      <c r="FG67">
        <f>VLOOKUP($AR67,[6]Data5!$A$11:$AB$303,FG$6,0)</f>
        <v>1098.1179999999999</v>
      </c>
      <c r="FH67">
        <f>VLOOKUP($AR67,[6]Data6!$A$11:$AB$303,FH$6,0)</f>
        <v>541.6</v>
      </c>
      <c r="FI67">
        <f t="shared" si="107"/>
        <v>0.15991906152162155</v>
      </c>
      <c r="FJ67">
        <f t="shared" si="108"/>
        <v>0.15991137370753322</v>
      </c>
      <c r="FK67">
        <f>VLOOKUP($AR67,[7]Data!$A$11:$J$328,FK$6,0)</f>
        <v>33.6</v>
      </c>
      <c r="FL67">
        <f>VLOOKUP($AR67,[7]Data2!$A$11:$J$328,FL$6,0)</f>
        <v>26</v>
      </c>
      <c r="FM67">
        <f>VLOOKUP($AR67,[7]Data3!$A$11:$J$328,FM$6,0)</f>
        <v>21.6</v>
      </c>
      <c r="FN67">
        <f>VLOOKUP($AR67,[7]Data4!$A$11:$J$328,FN$6,0)</f>
        <v>14.1</v>
      </c>
      <c r="FO67" s="60">
        <f>VLOOKUP($AR67,[7]Data5!$A$11:$J$328,FO$6,0)</f>
        <v>4.3</v>
      </c>
    </row>
    <row r="68" spans="1:171" ht="15" customHeight="1">
      <c r="A68">
        <f t="shared" si="109"/>
        <v>13</v>
      </c>
      <c r="B68">
        <v>4</v>
      </c>
      <c r="C68">
        <v>828.90970992144503</v>
      </c>
      <c r="D68">
        <v>0.82832775080183996</v>
      </c>
      <c r="E68">
        <v>0.81626879094271598</v>
      </c>
      <c r="F68">
        <v>0.82169105369936002</v>
      </c>
      <c r="G68" s="1">
        <v>5.9922334241091903E-5</v>
      </c>
      <c r="H68">
        <v>1.00788051095854E-4</v>
      </c>
      <c r="I68">
        <v>0.76789963674219597</v>
      </c>
      <c r="J68">
        <v>0.75864398654977105</v>
      </c>
      <c r="K68">
        <v>0.76762361567648096</v>
      </c>
      <c r="L68" s="1">
        <v>3.5299183986804797E-5</v>
      </c>
      <c r="M68">
        <v>2.9353940246540301E-4</v>
      </c>
      <c r="N68">
        <v>0.213754024024495</v>
      </c>
      <c r="O68">
        <v>0.213047493019105</v>
      </c>
      <c r="P68" s="1">
        <v>0.213733226212833</v>
      </c>
      <c r="Q68" s="1">
        <v>2.1115867560131301E-7</v>
      </c>
      <c r="R68" s="1">
        <v>1.9859207862726101E-6</v>
      </c>
      <c r="S68">
        <v>6.0428114059643698E-2</v>
      </c>
      <c r="T68">
        <v>5.7624804392944901E-2</v>
      </c>
      <c r="U68">
        <v>5.4067438022878903E-2</v>
      </c>
      <c r="V68" s="1">
        <v>8.71624879030261E-6</v>
      </c>
      <c r="W68" s="1">
        <v>8.8532042411629193E-5</v>
      </c>
      <c r="X68">
        <v>0.108661751061359</v>
      </c>
      <c r="Y68">
        <v>0.111607932365027</v>
      </c>
      <c r="Z68" s="1">
        <v>0.108748476376183</v>
      </c>
      <c r="AA68" s="1">
        <v>3.6716850181397499E-6</v>
      </c>
      <c r="AB68" s="1">
        <v>3.45317358020229E-5</v>
      </c>
      <c r="AC68">
        <v>0.53168548364692303</v>
      </c>
      <c r="AD68">
        <v>0.54535038063375696</v>
      </c>
      <c r="AE68" s="1">
        <v>0.53685562647708596</v>
      </c>
      <c r="AF68" s="1">
        <v>6.0958672041043103E-5</v>
      </c>
      <c r="AG68">
        <v>1.5853037040911399E-4</v>
      </c>
      <c r="AH68">
        <v>0.593281558963488</v>
      </c>
      <c r="AI68">
        <v>0.86587457798759704</v>
      </c>
      <c r="AJ68">
        <v>0.72674052213858598</v>
      </c>
      <c r="AK68">
        <v>2.10366048632291E-2</v>
      </c>
      <c r="AL68">
        <v>1.7174956905588401E-2</v>
      </c>
      <c r="AM68">
        <v>0.97313288116631302</v>
      </c>
      <c r="AN68">
        <v>132.449034615263</v>
      </c>
      <c r="AO68">
        <v>-11.0998295204435</v>
      </c>
      <c r="AP68">
        <v>0.98647497746588197</v>
      </c>
      <c r="AQ68">
        <v>40</v>
      </c>
      <c r="AR68" t="s">
        <v>627</v>
      </c>
      <c r="AS68" s="70">
        <v>1</v>
      </c>
      <c r="AT68">
        <f t="shared" si="41"/>
        <v>828.90970992144503</v>
      </c>
      <c r="AU68">
        <f>VLOOKUP(AR68,[1]Data!$A$12:$J$329,10,0)</f>
        <v>816.8</v>
      </c>
      <c r="AV68">
        <f t="shared" si="42"/>
        <v>0.98539079736127988</v>
      </c>
      <c r="AW68">
        <v>5</v>
      </c>
      <c r="AX68">
        <f>AY68</f>
        <v>0.97313288116631302</v>
      </c>
      <c r="AY68">
        <f t="shared" si="43"/>
        <v>0.97313288116631302</v>
      </c>
      <c r="AZ68">
        <v>2</v>
      </c>
      <c r="BA68">
        <v>0.92</v>
      </c>
      <c r="BB68">
        <v>1.06</v>
      </c>
      <c r="BC68">
        <v>2</v>
      </c>
      <c r="BD68">
        <v>2222</v>
      </c>
      <c r="BE68">
        <v>2</v>
      </c>
      <c r="BF68" s="61">
        <f t="shared" si="116"/>
        <v>0.15217391304347827</v>
      </c>
      <c r="BG68" s="62">
        <f t="shared" si="44"/>
        <v>0.82832775080183996</v>
      </c>
      <c r="BH68" s="62">
        <f t="shared" si="45"/>
        <v>0.593281558963488</v>
      </c>
      <c r="BI68">
        <f t="shared" si="110"/>
        <v>0.98647497746588231</v>
      </c>
      <c r="BJ68">
        <f t="shared" si="111"/>
        <v>0</v>
      </c>
      <c r="BK68">
        <f t="shared" si="112"/>
        <v>0</v>
      </c>
      <c r="BL68">
        <f t="shared" si="46"/>
        <v>26600</v>
      </c>
      <c r="BM68">
        <f t="shared" si="47"/>
        <v>49288.37</v>
      </c>
      <c r="BN68">
        <f t="shared" si="48"/>
        <v>1419678.47</v>
      </c>
      <c r="BO68">
        <f t="shared" si="49"/>
        <v>1229917.04</v>
      </c>
      <c r="BP68">
        <f t="shared" si="50"/>
        <v>3.4717980896054587E-2</v>
      </c>
      <c r="BQ68">
        <f t="shared" si="51"/>
        <v>4.0074548442714478E-2</v>
      </c>
      <c r="BR68">
        <f t="shared" si="52"/>
        <v>129.84</v>
      </c>
      <c r="BS68">
        <f t="shared" si="53"/>
        <v>78.900000000000006</v>
      </c>
      <c r="BT68">
        <f t="shared" si="54"/>
        <v>148.59200000000001</v>
      </c>
      <c r="BU68">
        <f t="shared" si="55"/>
        <v>684.07500000000005</v>
      </c>
      <c r="BV68">
        <f t="shared" si="56"/>
        <v>415.7</v>
      </c>
      <c r="BW68">
        <f t="shared" si="57"/>
        <v>0.18980374958886087</v>
      </c>
      <c r="BX68">
        <f t="shared" si="58"/>
        <v>0.18980033678133271</v>
      </c>
      <c r="BY68">
        <f t="shared" si="59"/>
        <v>35.299999999999997</v>
      </c>
      <c r="BZ68">
        <f t="shared" si="60"/>
        <v>28.2</v>
      </c>
      <c r="CA68">
        <f t="shared" si="61"/>
        <v>22.3</v>
      </c>
      <c r="CB68">
        <f t="shared" si="62"/>
        <v>15.2</v>
      </c>
      <c r="CC68">
        <f t="shared" si="63"/>
        <v>4.5</v>
      </c>
      <c r="CD68">
        <f t="shared" si="64"/>
        <v>1.0682730923694779</v>
      </c>
      <c r="CE68">
        <f t="shared" si="65"/>
        <v>1.136056547938032</v>
      </c>
      <c r="CF68">
        <f t="shared" si="66"/>
        <v>1.0420947327584713</v>
      </c>
      <c r="CG68">
        <f t="shared" si="67"/>
        <v>1.0564694737894578</v>
      </c>
      <c r="CH68">
        <f t="shared" si="68"/>
        <v>1.0901662893265371</v>
      </c>
      <c r="CI68">
        <f t="shared" si="69"/>
        <v>1.0753330561110326</v>
      </c>
      <c r="CJ68">
        <f t="shared" si="70"/>
        <v>0.84746426473467784</v>
      </c>
      <c r="CK68">
        <f t="shared" si="71"/>
        <v>0.82795529671021573</v>
      </c>
      <c r="CL68">
        <f t="shared" si="72"/>
        <v>0.81487696669573195</v>
      </c>
      <c r="CM68">
        <f t="shared" si="73"/>
        <v>0.95896123922338261</v>
      </c>
      <c r="CN68">
        <f t="shared" si="74"/>
        <v>0.93689429794906465</v>
      </c>
      <c r="CO68">
        <f t="shared" si="75"/>
        <v>0.88373151079703616</v>
      </c>
      <c r="CP68">
        <f t="shared" si="76"/>
        <v>0.88372327435728337</v>
      </c>
      <c r="CQ68">
        <f t="shared" si="77"/>
        <v>1</v>
      </c>
      <c r="CR68">
        <f t="shared" si="78"/>
        <v>1.0329670329670328</v>
      </c>
      <c r="CS68">
        <f t="shared" si="79"/>
        <v>0.9570815450643777</v>
      </c>
      <c r="CT68">
        <f t="shared" si="80"/>
        <v>1</v>
      </c>
      <c r="CU68">
        <f t="shared" si="81"/>
        <v>1</v>
      </c>
      <c r="CV68" s="67">
        <f>IF(ISERROR(VLOOKUP($AR68,[2]Data3!$A$10:$N$315,CV$6,0)),"",VLOOKUP($AR68,[2]Data3!$A$10:$N$315,CV$6,0))</f>
        <v>26600</v>
      </c>
      <c r="CW68" s="67">
        <f>VLOOKUP($AR68,[3]Data!$A$11:$I$311,CW$6,0)</f>
        <v>49288.37</v>
      </c>
      <c r="CX68" s="67">
        <f>VLOOKUP($AR68,[4]Data!$A$12:$I$285,CX$6,0)</f>
        <v>1419678.47</v>
      </c>
      <c r="CY68" s="67">
        <f>VLOOKUP($AR68,[4]Data16!$A$12:$I$285,CY$6,0)</f>
        <v>1229917.04</v>
      </c>
      <c r="CZ68" s="67">
        <f t="shared" si="114"/>
        <v>3.4717980896054587E-2</v>
      </c>
      <c r="DA68" s="67">
        <f t="shared" si="115"/>
        <v>4.0074548442714478E-2</v>
      </c>
      <c r="DB68" s="67">
        <f>VLOOKUP($AR68,[5]Data!$A$11:$AF$370,DB$6,0)</f>
        <v>129.84</v>
      </c>
      <c r="DC68" s="67">
        <f>VLOOKUP($AR68,[5]Data2!$A$11:$AF$370,DC$6,0)</f>
        <v>78.900000000000006</v>
      </c>
      <c r="DD68" s="67">
        <f>VLOOKUP($AR68,[5]Data4!$A$11:$AF$370,DD$6,0)</f>
        <v>148.59200000000001</v>
      </c>
      <c r="DE68" s="67">
        <f>VLOOKUP($AR68,[6]Data5!$A$11:$AB$303,DE$6,0)</f>
        <v>684.07500000000005</v>
      </c>
      <c r="DF68" s="67">
        <f>VLOOKUP($AR68,[6]Data6!$A$11:$AB$303,DF$6,0)</f>
        <v>415.7</v>
      </c>
      <c r="DG68" s="67">
        <f t="shared" si="82"/>
        <v>0.18980374958886087</v>
      </c>
      <c r="DH68" s="67">
        <f t="shared" si="83"/>
        <v>0.18980033678133271</v>
      </c>
      <c r="DI68" s="67">
        <f>VLOOKUP($AR68,[7]Data!$A$11:$J$328,DI$6,0)</f>
        <v>35.299999999999997</v>
      </c>
      <c r="DJ68" s="67">
        <f>VLOOKUP($AR68,[7]Data2!$A$11:$J$328,DJ$6,0)</f>
        <v>28.2</v>
      </c>
      <c r="DK68" s="67">
        <f>VLOOKUP($AR68,[7]Data3!$A$11:$J$328,DK$6,0)</f>
        <v>22.3</v>
      </c>
      <c r="DL68" s="67">
        <f>VLOOKUP($AR68,[7]Data4!$A$11:$J$328,DL$6,0)</f>
        <v>15.2</v>
      </c>
      <c r="DM68" s="67">
        <f>VLOOKUP($AR68,[7]Data5!$A$11:$J$328,DM$6,0)</f>
        <v>4.5</v>
      </c>
      <c r="DN68" s="67">
        <f t="shared" si="84"/>
        <v>1.0682730923694779</v>
      </c>
      <c r="DO68" s="67">
        <f t="shared" si="85"/>
        <v>1.136056547938032</v>
      </c>
      <c r="DP68" s="67">
        <f t="shared" si="39"/>
        <v>1.0420947327584713</v>
      </c>
      <c r="DQ68" s="67">
        <f t="shared" si="86"/>
        <v>1.0564694737894578</v>
      </c>
      <c r="DR68" s="67">
        <f t="shared" si="87"/>
        <v>1.0901662893265371</v>
      </c>
      <c r="DS68" s="67">
        <f t="shared" si="88"/>
        <v>1.0753330561110326</v>
      </c>
      <c r="DT68" s="67">
        <f t="shared" si="89"/>
        <v>0.84746426473467784</v>
      </c>
      <c r="DU68" s="67">
        <f t="shared" si="90"/>
        <v>0.82795529671021573</v>
      </c>
      <c r="DV68" s="67">
        <f t="shared" si="91"/>
        <v>0.81487696669573195</v>
      </c>
      <c r="DW68" s="67">
        <f t="shared" si="92"/>
        <v>0.95896123922338261</v>
      </c>
      <c r="DX68" s="67">
        <f t="shared" si="93"/>
        <v>0.93689429794906465</v>
      </c>
      <c r="DY68" s="67">
        <f t="shared" si="94"/>
        <v>0.88373151079703616</v>
      </c>
      <c r="DZ68" s="67">
        <f t="shared" si="95"/>
        <v>0.88372327435728337</v>
      </c>
      <c r="EA68" s="67">
        <f t="shared" si="96"/>
        <v>1</v>
      </c>
      <c r="EB68" s="67">
        <f t="shared" si="97"/>
        <v>1.0329670329670328</v>
      </c>
      <c r="EC68" s="67">
        <f t="shared" si="98"/>
        <v>0.9570815450643777</v>
      </c>
      <c r="ED68" s="67">
        <f t="shared" si="99"/>
        <v>1</v>
      </c>
      <c r="EE68" s="67">
        <f t="shared" si="100"/>
        <v>1</v>
      </c>
      <c r="EF68" s="67">
        <f>VLOOKUP($AR68,[2]Data3!$A$10:$N$315,EF$6,0)</f>
        <v>25700</v>
      </c>
      <c r="EG68">
        <f>VLOOKUP($AR68,[3]Data!$A$11:$I$311,EG$6,0)</f>
        <v>46354.13</v>
      </c>
      <c r="EH68">
        <f>VLOOKUP($AR68,[4]Data!$A$12:$I$285,EH$6,0)</f>
        <v>1424342.25</v>
      </c>
      <c r="EI68">
        <f>VLOOKUP($AR68,[4]Data16!$A$12:$I$285,EI$6,0)</f>
        <v>1226859.95</v>
      </c>
      <c r="EJ68">
        <f t="shared" si="101"/>
        <v>3.2544235769176963E-2</v>
      </c>
      <c r="EK68">
        <f t="shared" si="102"/>
        <v>1.1609656424109369</v>
      </c>
      <c r="EL68">
        <f>VLOOKUP($AR68,[5]Data!$A$11:$AF$370,EL$6,0)</f>
        <v>144.72999999999999</v>
      </c>
      <c r="EM68">
        <f>VLOOKUP($AR68,[5]Data2!$A$11:$AF$370,EM$6,0)</f>
        <v>88.978999999999999</v>
      </c>
      <c r="EN68">
        <f>VLOOKUP($AR68,[5]Data4!$A$11:$AF$370,EN$6,0)</f>
        <v>162.61799999999999</v>
      </c>
      <c r="EO68">
        <f>VLOOKUP($AR68,[6]Data5!$A$11:$AB$303,EO$6,0)</f>
        <v>696.52800000000002</v>
      </c>
      <c r="EP68">
        <f>VLOOKUP($AR68,[6]Data6!$A$11:$AB$303,EP$6,0)</f>
        <v>428.2</v>
      </c>
      <c r="EQ68">
        <f t="shared" si="103"/>
        <v>0.20778777019732156</v>
      </c>
      <c r="ER68">
        <f t="shared" si="104"/>
        <v>0.20779775805698272</v>
      </c>
      <c r="ES68">
        <f>VLOOKUP($AR68,[7]Data!$A$11:$J$328,ES$6,0)</f>
        <v>37.799999999999997</v>
      </c>
      <c r="ET68">
        <f>VLOOKUP($AR68,[7]Data2!$A$11:$J$328,ET$6,0)</f>
        <v>29</v>
      </c>
      <c r="EU68">
        <f>VLOOKUP($AR68,[7]Data3!$A$11:$J$328,EU$6,0)</f>
        <v>24.2</v>
      </c>
      <c r="EV68">
        <f>VLOOKUP($AR68,[7]Data4!$A$11:$J$328,EV$6,0)</f>
        <v>15.4</v>
      </c>
      <c r="EW68" s="60">
        <f>VLOOKUP($AR68,[7]Data5!$A$11:$J$328,EW$6,0)</f>
        <v>5</v>
      </c>
      <c r="EX68" s="67">
        <f>VLOOKUP($AR68,[2]Data3!$A$10:$N$315,EX$6,0)</f>
        <v>24900</v>
      </c>
      <c r="EY68">
        <f>VLOOKUP($AR68,[3]Data!$A$11:$I$311,EY$6,0)</f>
        <v>43385.49</v>
      </c>
      <c r="EZ68">
        <f>VLOOKUP($AR68,[4]Data!$A$12:$I$285,EZ$6,0)</f>
        <v>1362331.49</v>
      </c>
      <c r="FA68">
        <f>VLOOKUP($AR68,[4]Data16!$A$12:$I$285,FA$6,0)</f>
        <v>1164176.6000000001</v>
      </c>
      <c r="FB68">
        <f t="shared" si="105"/>
        <v>3.1846500149534086E-2</v>
      </c>
      <c r="FC68">
        <f t="shared" si="106"/>
        <v>3.7267103633589607E-2</v>
      </c>
      <c r="FD68">
        <f>VLOOKUP($AR68,[5]Data!$A$11:$AF$370,FD$6,0)</f>
        <v>153.21</v>
      </c>
      <c r="FE68">
        <f>VLOOKUP($AR68,[5]Data2!$A$11:$AF$370,FE$6,0)</f>
        <v>95.295000000000002</v>
      </c>
      <c r="FF68">
        <f>VLOOKUP($AR68,[5]Data4!$A$11:$AF$370,FF$6,0)</f>
        <v>182.34899999999999</v>
      </c>
      <c r="FG68">
        <f>VLOOKUP($AR68,[6]Data5!$A$11:$AB$303,FG$6,0)</f>
        <v>713.35</v>
      </c>
      <c r="FH68">
        <f>VLOOKUP($AR68,[6]Data6!$A$11:$AB$303,FH$6,0)</f>
        <v>443.7</v>
      </c>
      <c r="FI68">
        <f t="shared" si="107"/>
        <v>0.21477535571598794</v>
      </c>
      <c r="FJ68">
        <f t="shared" si="108"/>
        <v>0.21477349560513861</v>
      </c>
      <c r="FK68">
        <f>VLOOKUP($AR68,[7]Data!$A$11:$J$328,FK$6,0)</f>
        <v>35.299999999999997</v>
      </c>
      <c r="FL68">
        <f>VLOOKUP($AR68,[7]Data2!$A$11:$J$328,FL$6,0)</f>
        <v>27.3</v>
      </c>
      <c r="FM68">
        <f>VLOOKUP($AR68,[7]Data3!$A$11:$J$328,FM$6,0)</f>
        <v>23.3</v>
      </c>
      <c r="FN68">
        <f>VLOOKUP($AR68,[7]Data4!$A$11:$J$328,FN$6,0)</f>
        <v>15.2</v>
      </c>
      <c r="FO68" s="60">
        <f>VLOOKUP($AR68,[7]Data5!$A$11:$J$328,FO$6,0)</f>
        <v>4.5</v>
      </c>
    </row>
    <row r="69" spans="1:171" ht="15" customHeight="1">
      <c r="A69">
        <f t="shared" si="109"/>
        <v>14</v>
      </c>
      <c r="B69">
        <v>4</v>
      </c>
      <c r="C69">
        <v>326.43687406956201</v>
      </c>
      <c r="D69">
        <v>0.87098318245876105</v>
      </c>
      <c r="E69">
        <v>0.82231989754813295</v>
      </c>
      <c r="F69">
        <v>0.82496018161760098</v>
      </c>
      <c r="G69">
        <v>2.6326542888086002E-4</v>
      </c>
      <c r="H69">
        <v>1.6446337227399399E-4</v>
      </c>
      <c r="I69">
        <v>0.79557427979283302</v>
      </c>
      <c r="J69">
        <v>0.77695116363788397</v>
      </c>
      <c r="K69">
        <v>0.78161068278903001</v>
      </c>
      <c r="L69">
        <v>4.03895920132984E-4</v>
      </c>
      <c r="M69">
        <v>3.1642368553243098E-4</v>
      </c>
      <c r="N69">
        <v>0.215757251904549</v>
      </c>
      <c r="O69">
        <v>0.21442693145796399</v>
      </c>
      <c r="P69" s="1">
        <v>0.21476652539476501</v>
      </c>
      <c r="Q69" s="1">
        <v>1.93554152735462E-6</v>
      </c>
      <c r="R69" s="1">
        <v>1.7084799348509099E-6</v>
      </c>
      <c r="S69">
        <v>7.5408902665928396E-2</v>
      </c>
      <c r="T69">
        <v>4.5368733910249398E-2</v>
      </c>
      <c r="U69">
        <v>4.3349498828571101E-2</v>
      </c>
      <c r="V69" s="1">
        <v>1.5407614740511002E-5</v>
      </c>
      <c r="W69" s="1">
        <v>7.6013357079014095E-5</v>
      </c>
      <c r="X69">
        <v>0.100308441040734</v>
      </c>
      <c r="Y69">
        <v>0.10585577753087901</v>
      </c>
      <c r="Z69" s="1">
        <v>0.10443969628347601</v>
      </c>
      <c r="AA69" s="1">
        <v>3.3655727417960701E-5</v>
      </c>
      <c r="AB69" s="1">
        <v>2.9707518115090601E-5</v>
      </c>
      <c r="AC69">
        <v>0.14792042488752899</v>
      </c>
      <c r="AD69">
        <v>0.52087858255819397</v>
      </c>
      <c r="AE69">
        <v>0.51632384104977602</v>
      </c>
      <c r="AF69">
        <v>6.6775972405563205E-4</v>
      </c>
      <c r="AG69">
        <v>4.1514280565552902E-4</v>
      </c>
      <c r="AH69">
        <v>-6.2896930980605295E-2</v>
      </c>
      <c r="AI69">
        <v>0.43290107949109302</v>
      </c>
      <c r="AJ69">
        <v>0.41150176705890401</v>
      </c>
      <c r="AK69">
        <v>0.19182062097811001</v>
      </c>
      <c r="AL69">
        <v>0.10083701520208201</v>
      </c>
      <c r="AM69">
        <v>0.92025075163768499</v>
      </c>
      <c r="AN69">
        <v>131.39091957230499</v>
      </c>
      <c r="AO69">
        <v>-4.5312590404950299</v>
      </c>
      <c r="AP69">
        <v>0.98819747558217697</v>
      </c>
      <c r="AQ69">
        <v>41</v>
      </c>
      <c r="AR69" t="s">
        <v>628</v>
      </c>
      <c r="AS69" s="70">
        <v>1</v>
      </c>
      <c r="AT69">
        <f t="shared" si="41"/>
        <v>326.43687406956201</v>
      </c>
      <c r="AU69">
        <f>VLOOKUP(AR69,[1]Data!$A$12:$J$329,10,0)</f>
        <v>317.60000000000002</v>
      </c>
      <c r="AV69">
        <f t="shared" si="42"/>
        <v>0.97292930189106364</v>
      </c>
      <c r="AW69">
        <v>5</v>
      </c>
      <c r="AX69">
        <v>0.87</v>
      </c>
      <c r="AY69">
        <f t="shared" si="43"/>
        <v>0.92025075163768499</v>
      </c>
      <c r="AZ69">
        <v>20</v>
      </c>
      <c r="BA69">
        <v>0.85</v>
      </c>
      <c r="BB69">
        <v>0.95</v>
      </c>
      <c r="BC69">
        <v>2</v>
      </c>
      <c r="BD69">
        <v>2222</v>
      </c>
      <c r="BE69">
        <v>2</v>
      </c>
      <c r="BF69" s="61">
        <f t="shared" si="116"/>
        <v>0.11764705882352938</v>
      </c>
      <c r="BG69" s="62">
        <f t="shared" si="44"/>
        <v>0.87098318245876105</v>
      </c>
      <c r="BH69" s="62">
        <f t="shared" si="45"/>
        <v>-6.2896930980605295E-2</v>
      </c>
      <c r="BI69">
        <f t="shared" si="110"/>
        <v>0.99306108286792938</v>
      </c>
      <c r="BJ69">
        <f t="shared" si="111"/>
        <v>5.0250751637684998E-2</v>
      </c>
      <c r="BK69">
        <f t="shared" si="112"/>
        <v>-4.8636072857524137E-3</v>
      </c>
      <c r="BL69">
        <f t="shared" si="46"/>
        <v>20000</v>
      </c>
      <c r="BM69">
        <f t="shared" si="47"/>
        <v>16496.189999999999</v>
      </c>
      <c r="BN69">
        <f t="shared" si="48"/>
        <v>558468.01</v>
      </c>
      <c r="BO69">
        <f t="shared" si="49"/>
        <v>467274.73</v>
      </c>
      <c r="BP69">
        <f t="shared" si="50"/>
        <v>2.9538289937144292E-2</v>
      </c>
      <c r="BQ69">
        <f t="shared" si="51"/>
        <v>3.5302979041901106E-2</v>
      </c>
      <c r="BR69">
        <f t="shared" si="52"/>
        <v>50.13</v>
      </c>
      <c r="BS69">
        <f t="shared" si="53"/>
        <v>72.694000000000003</v>
      </c>
      <c r="BT69">
        <f t="shared" si="54"/>
        <v>145.304</v>
      </c>
      <c r="BU69">
        <f t="shared" si="55"/>
        <v>58.271000000000001</v>
      </c>
      <c r="BV69">
        <f t="shared" si="56"/>
        <v>84.5</v>
      </c>
      <c r="BW69">
        <f t="shared" si="57"/>
        <v>0.86029071064508933</v>
      </c>
      <c r="BX69">
        <f t="shared" si="58"/>
        <v>0.8602840236686391</v>
      </c>
      <c r="BY69">
        <f t="shared" si="59"/>
        <v>32.5</v>
      </c>
      <c r="BZ69">
        <f t="shared" si="60"/>
        <v>24.6</v>
      </c>
      <c r="CA69">
        <f t="shared" si="61"/>
        <v>19.3</v>
      </c>
      <c r="CB69">
        <f t="shared" si="62"/>
        <v>11.4</v>
      </c>
      <c r="CC69">
        <f t="shared" si="63"/>
        <v>2.2000000000000002</v>
      </c>
      <c r="CD69">
        <f t="shared" si="64"/>
        <v>1.0810810810810811</v>
      </c>
      <c r="CE69">
        <f t="shared" si="65"/>
        <v>1.1170619496352796</v>
      </c>
      <c r="CF69">
        <f t="shared" si="66"/>
        <v>1.0112113091514867</v>
      </c>
      <c r="CG69">
        <f t="shared" si="67"/>
        <v>1.0028989919858606</v>
      </c>
      <c r="CH69">
        <f t="shared" si="68"/>
        <v>1.1046770734522466</v>
      </c>
      <c r="CI69">
        <f t="shared" si="69"/>
        <v>1.1138329568198715</v>
      </c>
      <c r="CJ69">
        <f t="shared" si="70"/>
        <v>1.862184249628529</v>
      </c>
      <c r="CK69">
        <f t="shared" si="71"/>
        <v>1.8224985584275579</v>
      </c>
      <c r="CL69">
        <f t="shared" si="72"/>
        <v>1.8362694300518136</v>
      </c>
      <c r="CM69">
        <f t="shared" si="73"/>
        <v>1.1917578484507618</v>
      </c>
      <c r="CN69">
        <f t="shared" si="74"/>
        <v>1.1671270718232043</v>
      </c>
      <c r="CO69">
        <f t="shared" si="75"/>
        <v>1.5625525370353508</v>
      </c>
      <c r="CP69">
        <f t="shared" si="76"/>
        <v>1.5615253920728427</v>
      </c>
      <c r="CQ69">
        <f t="shared" si="77"/>
        <v>1.076158940397351</v>
      </c>
      <c r="CR69">
        <f t="shared" si="78"/>
        <v>1.055793991416309</v>
      </c>
      <c r="CS69">
        <f t="shared" si="79"/>
        <v>0.98974358974358978</v>
      </c>
      <c r="CT69">
        <f t="shared" si="80"/>
        <v>0.90476190476190477</v>
      </c>
      <c r="CU69">
        <f t="shared" si="81"/>
        <v>0.6875</v>
      </c>
      <c r="CV69" s="67">
        <f>IF(ISERROR(VLOOKUP($AR69,[2]Data3!$A$10:$N$315,CV$6,0)),"",VLOOKUP($AR69,[2]Data3!$A$10:$N$315,CV$6,0))</f>
        <v>20000</v>
      </c>
      <c r="CW69" s="67">
        <f>VLOOKUP($AR69,[3]Data!$A$11:$I$311,CW$6,0)</f>
        <v>16496.189999999999</v>
      </c>
      <c r="CX69" s="67">
        <f>VLOOKUP($AR69,[4]Data!$A$12:$I$285,CX$6,0)</f>
        <v>558468.01</v>
      </c>
      <c r="CY69" s="67">
        <f>VLOOKUP($AR69,[4]Data16!$A$12:$I$285,CY$6,0)</f>
        <v>467274.73</v>
      </c>
      <c r="CZ69" s="67">
        <f t="shared" si="114"/>
        <v>2.9538289937144292E-2</v>
      </c>
      <c r="DA69" s="67">
        <f t="shared" si="115"/>
        <v>3.5302979041901106E-2</v>
      </c>
      <c r="DB69" s="67">
        <f>VLOOKUP($AR69,[5]Data!$A$11:$AF$370,DB$6,0)</f>
        <v>50.13</v>
      </c>
      <c r="DC69" s="67">
        <f>VLOOKUP($AR69,[5]Data2!$A$11:$AF$370,DC$6,0)</f>
        <v>72.694000000000003</v>
      </c>
      <c r="DD69" s="67">
        <f>VLOOKUP($AR69,[5]Data4!$A$11:$AF$370,DD$6,0)</f>
        <v>145.304</v>
      </c>
      <c r="DE69" s="67">
        <f>VLOOKUP($AR69,[6]Data5!$A$11:$AB$303,DE$6,0)</f>
        <v>58.271000000000001</v>
      </c>
      <c r="DF69" s="67">
        <f>VLOOKUP($AR69,[6]Data6!$A$11:$AB$303,DF$6,0)</f>
        <v>84.5</v>
      </c>
      <c r="DG69" s="67">
        <f t="shared" si="82"/>
        <v>0.86029071064508933</v>
      </c>
      <c r="DH69" s="67">
        <f t="shared" si="83"/>
        <v>0.8602840236686391</v>
      </c>
      <c r="DI69" s="67">
        <f>VLOOKUP($AR69,[7]Data!$A$11:$J$328,DI$6,0)</f>
        <v>32.5</v>
      </c>
      <c r="DJ69" s="67">
        <f>VLOOKUP($AR69,[7]Data2!$A$11:$J$328,DJ$6,0)</f>
        <v>24.6</v>
      </c>
      <c r="DK69" s="67">
        <f>VLOOKUP($AR69,[7]Data3!$A$11:$J$328,DK$6,0)</f>
        <v>19.3</v>
      </c>
      <c r="DL69" s="67">
        <f>VLOOKUP($AR69,[7]Data4!$A$11:$J$328,DL$6,0)</f>
        <v>11.4</v>
      </c>
      <c r="DM69" s="67">
        <f>VLOOKUP($AR69,[7]Data5!$A$11:$J$328,DM$6,0)</f>
        <v>2.2000000000000002</v>
      </c>
      <c r="DN69" s="67">
        <f t="shared" si="84"/>
        <v>1.0810810810810811</v>
      </c>
      <c r="DO69" s="67">
        <f t="shared" si="85"/>
        <v>1.1170619496352796</v>
      </c>
      <c r="DP69" s="67">
        <f t="shared" si="39"/>
        <v>1.0112113091514867</v>
      </c>
      <c r="DQ69" s="67">
        <f t="shared" si="86"/>
        <v>1.0028989919858606</v>
      </c>
      <c r="DR69" s="67">
        <f t="shared" si="87"/>
        <v>1.1046770734522466</v>
      </c>
      <c r="DS69" s="67">
        <f t="shared" si="88"/>
        <v>1.1138329568198715</v>
      </c>
      <c r="DT69" s="67">
        <f t="shared" si="89"/>
        <v>1.862184249628529</v>
      </c>
      <c r="DU69" s="67">
        <f t="shared" si="90"/>
        <v>1.8224985584275579</v>
      </c>
      <c r="DV69" s="67">
        <f t="shared" si="91"/>
        <v>1.8362694300518136</v>
      </c>
      <c r="DW69" s="67">
        <f t="shared" si="92"/>
        <v>1.1917578484507618</v>
      </c>
      <c r="DX69" s="67">
        <f t="shared" si="93"/>
        <v>1.1671270718232043</v>
      </c>
      <c r="DY69" s="67">
        <f t="shared" si="94"/>
        <v>1.5625525370353508</v>
      </c>
      <c r="DZ69" s="67">
        <f t="shared" si="95"/>
        <v>1.5615253920728427</v>
      </c>
      <c r="EA69" s="67">
        <f t="shared" si="96"/>
        <v>1.076158940397351</v>
      </c>
      <c r="EB69" s="67">
        <f t="shared" si="97"/>
        <v>1.055793991416309</v>
      </c>
      <c r="EC69" s="67">
        <f t="shared" si="98"/>
        <v>0.98974358974358978</v>
      </c>
      <c r="ED69" s="67">
        <f t="shared" si="99"/>
        <v>0.90476190476190477</v>
      </c>
      <c r="EE69" s="67">
        <f t="shared" si="100"/>
        <v>0.6875</v>
      </c>
      <c r="EF69" s="67">
        <f>VLOOKUP($AR69,[2]Data3!$A$10:$N$315,EF$6,0)</f>
        <v>19800</v>
      </c>
      <c r="EG69">
        <f>VLOOKUP($AR69,[3]Data!$A$11:$I$311,EG$6,0)</f>
        <v>15777.51</v>
      </c>
      <c r="EH69">
        <f>VLOOKUP($AR69,[4]Data!$A$12:$I$285,EH$6,0)</f>
        <v>551196.99</v>
      </c>
      <c r="EI69">
        <f>VLOOKUP($AR69,[4]Data16!$A$12:$I$285,EI$6,0)</f>
        <v>459965.36</v>
      </c>
      <c r="EJ69">
        <f t="shared" si="101"/>
        <v>2.8624085918901698E-2</v>
      </c>
      <c r="EK69">
        <f t="shared" si="102"/>
        <v>1.1983445666430186</v>
      </c>
      <c r="EL69">
        <f>VLOOKUP($AR69,[5]Data!$A$11:$AF$370,EL$6,0)</f>
        <v>31.75</v>
      </c>
      <c r="EM69">
        <f>VLOOKUP($AR69,[5]Data2!$A$11:$AF$370,EM$6,0)</f>
        <v>46.594999999999999</v>
      </c>
      <c r="EN69">
        <f>VLOOKUP($AR69,[5]Data4!$A$11:$AF$370,EN$6,0)</f>
        <v>91.42</v>
      </c>
      <c r="EO69">
        <f>VLOOKUP($AR69,[6]Data5!$A$11:$AB$303,EO$6,0)</f>
        <v>55.834000000000003</v>
      </c>
      <c r="EP69">
        <f>VLOOKUP($AR69,[6]Data6!$A$11:$AB$303,EP$6,0)</f>
        <v>81.900000000000006</v>
      </c>
      <c r="EQ69">
        <f t="shared" si="103"/>
        <v>0.56864992656804092</v>
      </c>
      <c r="ER69">
        <f t="shared" si="104"/>
        <v>0.5689255189255189</v>
      </c>
      <c r="ES69">
        <f>VLOOKUP($AR69,[7]Data!$A$11:$J$328,ES$6,0)</f>
        <v>29.8</v>
      </c>
      <c r="ET69">
        <f>VLOOKUP($AR69,[7]Data2!$A$11:$J$328,ET$6,0)</f>
        <v>23.3</v>
      </c>
      <c r="EU69">
        <f>VLOOKUP($AR69,[7]Data3!$A$11:$J$328,EU$6,0)</f>
        <v>18.399999999999999</v>
      </c>
      <c r="EV69">
        <f>VLOOKUP($AR69,[7]Data4!$A$11:$J$328,EV$6,0)</f>
        <v>11.9</v>
      </c>
      <c r="EW69" s="60">
        <f>VLOOKUP($AR69,[7]Data5!$A$11:$J$328,EW$6,0)</f>
        <v>2.4</v>
      </c>
      <c r="EX69" s="67">
        <f>VLOOKUP($AR69,[2]Data3!$A$10:$N$315,EX$6,0)</f>
        <v>18500</v>
      </c>
      <c r="EY69">
        <f>VLOOKUP($AR69,[3]Data!$A$11:$I$311,EY$6,0)</f>
        <v>14767.48</v>
      </c>
      <c r="EZ69">
        <f>VLOOKUP($AR69,[4]Data!$A$12:$I$285,EZ$6,0)</f>
        <v>552276.27</v>
      </c>
      <c r="FA69">
        <f>VLOOKUP($AR69,[4]Data16!$A$12:$I$285,FA$6,0)</f>
        <v>465924.02</v>
      </c>
      <c r="FB69">
        <f t="shared" si="105"/>
        <v>2.6739298431200022E-2</v>
      </c>
      <c r="FC69">
        <f t="shared" si="106"/>
        <v>3.1695039032329772E-2</v>
      </c>
      <c r="FD69">
        <f>VLOOKUP($AR69,[5]Data!$A$11:$AF$370,FD$6,0)</f>
        <v>26.92</v>
      </c>
      <c r="FE69">
        <f>VLOOKUP($AR69,[5]Data2!$A$11:$AF$370,FE$6,0)</f>
        <v>39.887</v>
      </c>
      <c r="FF69">
        <f>VLOOKUP($AR69,[5]Data4!$A$11:$AF$370,FF$6,0)</f>
        <v>79.13</v>
      </c>
      <c r="FG69">
        <f>VLOOKUP($AR69,[6]Data5!$A$11:$AB$303,FG$6,0)</f>
        <v>48.895000000000003</v>
      </c>
      <c r="FH69">
        <f>VLOOKUP($AR69,[6]Data6!$A$11:$AB$303,FH$6,0)</f>
        <v>72.400000000000006</v>
      </c>
      <c r="FI69">
        <f t="shared" si="107"/>
        <v>0.55056754269352692</v>
      </c>
      <c r="FJ69">
        <f t="shared" si="108"/>
        <v>0.55092541436464082</v>
      </c>
      <c r="FK69">
        <f>VLOOKUP($AR69,[7]Data!$A$11:$J$328,FK$6,0)</f>
        <v>30.2</v>
      </c>
      <c r="FL69">
        <f>VLOOKUP($AR69,[7]Data2!$A$11:$J$328,FL$6,0)</f>
        <v>23.3</v>
      </c>
      <c r="FM69">
        <f>VLOOKUP($AR69,[7]Data3!$A$11:$J$328,FM$6,0)</f>
        <v>19.5</v>
      </c>
      <c r="FN69">
        <f>VLOOKUP($AR69,[7]Data4!$A$11:$J$328,FN$6,0)</f>
        <v>12.6</v>
      </c>
      <c r="FO69" s="60">
        <f>VLOOKUP($AR69,[7]Data5!$A$11:$J$328,FO$6,0)</f>
        <v>3.2</v>
      </c>
    </row>
    <row r="70" spans="1:171" ht="15" customHeight="1">
      <c r="A70">
        <f t="shared" si="109"/>
        <v>15</v>
      </c>
      <c r="B70">
        <v>4</v>
      </c>
      <c r="C70">
        <v>638.25333024423003</v>
      </c>
      <c r="D70">
        <v>0.90912095119700598</v>
      </c>
      <c r="E70">
        <v>0.895950074167432</v>
      </c>
      <c r="F70">
        <v>0.89721496548570301</v>
      </c>
      <c r="G70">
        <v>1.5282236429180901E-4</v>
      </c>
      <c r="H70">
        <v>1.4763886760365801E-4</v>
      </c>
      <c r="I70">
        <v>0.83451019495985901</v>
      </c>
      <c r="J70">
        <v>0.82281042074676902</v>
      </c>
      <c r="K70">
        <v>0.81930267833832005</v>
      </c>
      <c r="L70">
        <v>1.3898145767056699E-4</v>
      </c>
      <c r="M70">
        <v>3.7778603472936101E-4</v>
      </c>
      <c r="N70">
        <v>0.21831763466993501</v>
      </c>
      <c r="O70">
        <v>0.21757832032221999</v>
      </c>
      <c r="P70" s="1">
        <v>0.21735174881028799</v>
      </c>
      <c r="Q70" s="1">
        <v>7.7395154076505E-7</v>
      </c>
      <c r="R70" s="1">
        <v>2.4360370508493301E-6</v>
      </c>
      <c r="S70">
        <v>7.4610756237146997E-2</v>
      </c>
      <c r="T70">
        <v>7.3139653420662504E-2</v>
      </c>
      <c r="U70" s="1">
        <v>7.7912287147383005E-2</v>
      </c>
      <c r="V70" s="1">
        <v>9.6265651123947296E-7</v>
      </c>
      <c r="W70" s="1">
        <v>7.7255429188660297E-5</v>
      </c>
      <c r="X70">
        <v>8.9631836934088605E-2</v>
      </c>
      <c r="Y70">
        <v>9.2714722316549494E-2</v>
      </c>
      <c r="Z70" s="1">
        <v>9.3659508528772903E-2</v>
      </c>
      <c r="AA70" s="1">
        <v>1.3457681854183801E-5</v>
      </c>
      <c r="AB70" s="1">
        <v>4.2358480975343602E-5</v>
      </c>
      <c r="AC70">
        <v>0.19308608001851099</v>
      </c>
      <c r="AD70">
        <v>0.21053086344840699</v>
      </c>
      <c r="AE70">
        <v>0.18460017671571199</v>
      </c>
      <c r="AF70">
        <v>3.06065972575319E-4</v>
      </c>
      <c r="AG70">
        <v>2.6354639206173299E-4</v>
      </c>
      <c r="AH70">
        <v>0.32695054691407199</v>
      </c>
      <c r="AI70">
        <v>0.42539693776891102</v>
      </c>
      <c r="AJ70">
        <v>0.214084733644272</v>
      </c>
      <c r="AK70">
        <v>9.1697004757344505E-2</v>
      </c>
      <c r="AL70">
        <v>3.5031314630284902E-2</v>
      </c>
      <c r="AM70">
        <v>0.92785535952783504</v>
      </c>
      <c r="AN70">
        <v>215.39590335185599</v>
      </c>
      <c r="AO70">
        <v>-4.0438124430637998</v>
      </c>
      <c r="AP70">
        <v>0.99171457921987805</v>
      </c>
      <c r="AQ70">
        <v>44</v>
      </c>
      <c r="AR70" t="s">
        <v>629</v>
      </c>
      <c r="AS70" s="70">
        <v>1</v>
      </c>
      <c r="AT70">
        <f t="shared" si="41"/>
        <v>638.25333024423003</v>
      </c>
      <c r="AU70">
        <f>VLOOKUP(AR70,[1]Data!$A$12:$J$329,10,0)</f>
        <v>616.5</v>
      </c>
      <c r="AV70">
        <f t="shared" si="42"/>
        <v>0.96591740424463424</v>
      </c>
      <c r="AW70">
        <v>5</v>
      </c>
      <c r="AX70">
        <f t="shared" ref="AX70:AX78" si="117">AY70</f>
        <v>0.92785535952783504</v>
      </c>
      <c r="AY70">
        <f t="shared" si="43"/>
        <v>0.92785535952783504</v>
      </c>
      <c r="AZ70">
        <v>9</v>
      </c>
      <c r="BA70">
        <v>0.92</v>
      </c>
      <c r="BB70">
        <v>1.04</v>
      </c>
      <c r="BC70">
        <v>2</v>
      </c>
      <c r="BD70">
        <v>3222</v>
      </c>
      <c r="BE70">
        <v>2</v>
      </c>
      <c r="BF70" s="61">
        <f t="shared" si="116"/>
        <v>0.13043478260869565</v>
      </c>
      <c r="BG70" s="62">
        <f t="shared" si="44"/>
        <v>0.90912095119700598</v>
      </c>
      <c r="BH70" s="62">
        <f t="shared" si="45"/>
        <v>0.32695054691407199</v>
      </c>
      <c r="BI70">
        <f t="shared" si="110"/>
        <v>0.99171457921987816</v>
      </c>
      <c r="BJ70">
        <f t="shared" si="111"/>
        <v>0</v>
      </c>
      <c r="BK70">
        <f t="shared" si="112"/>
        <v>0</v>
      </c>
      <c r="BL70">
        <f t="shared" si="46"/>
        <v>24700</v>
      </c>
      <c r="BM70">
        <f t="shared" si="47"/>
        <v>36167.69</v>
      </c>
      <c r="BN70">
        <f t="shared" si="48"/>
        <v>1048084.38</v>
      </c>
      <c r="BO70">
        <f t="shared" si="49"/>
        <v>888240.95</v>
      </c>
      <c r="BP70">
        <f t="shared" si="50"/>
        <v>3.450837612902885E-2</v>
      </c>
      <c r="BQ70">
        <f t="shared" si="51"/>
        <v>4.0718332114726308E-2</v>
      </c>
      <c r="BR70">
        <f t="shared" si="52"/>
        <v>115.61</v>
      </c>
      <c r="BS70">
        <f t="shared" si="53"/>
        <v>91.238</v>
      </c>
      <c r="BT70">
        <f t="shared" si="54"/>
        <v>174.47900000000001</v>
      </c>
      <c r="BU70">
        <f t="shared" si="55"/>
        <v>662.255</v>
      </c>
      <c r="BV70">
        <f t="shared" si="56"/>
        <v>522.6</v>
      </c>
      <c r="BW70">
        <f t="shared" si="57"/>
        <v>0.17457021842039697</v>
      </c>
      <c r="BX70">
        <f t="shared" si="58"/>
        <v>0.17458476846536547</v>
      </c>
      <c r="BY70">
        <f t="shared" si="59"/>
        <v>40.4</v>
      </c>
      <c r="BZ70">
        <f t="shared" si="60"/>
        <v>32.4</v>
      </c>
      <c r="CA70">
        <f t="shared" si="61"/>
        <v>24.8</v>
      </c>
      <c r="CB70">
        <f t="shared" si="62"/>
        <v>16.8</v>
      </c>
      <c r="CC70">
        <f t="shared" si="63"/>
        <v>5.5</v>
      </c>
      <c r="CD70">
        <f t="shared" si="64"/>
        <v>1.0378151260504203</v>
      </c>
      <c r="CE70">
        <f t="shared" si="65"/>
        <v>1.0877189975023271</v>
      </c>
      <c r="CF70">
        <f t="shared" si="66"/>
        <v>1.0125495215682929</v>
      </c>
      <c r="CG70">
        <f t="shared" si="67"/>
        <v>1.0161332138877017</v>
      </c>
      <c r="CH70">
        <f t="shared" si="68"/>
        <v>1.0742378267263488</v>
      </c>
      <c r="CI70">
        <f t="shared" si="69"/>
        <v>1.0704492114185895</v>
      </c>
      <c r="CJ70">
        <f t="shared" si="70"/>
        <v>1.0298414395154105</v>
      </c>
      <c r="CK70">
        <f t="shared" si="71"/>
        <v>1.0138569412496805</v>
      </c>
      <c r="CL70">
        <f t="shared" si="72"/>
        <v>1.0178747484175832</v>
      </c>
      <c r="CM70">
        <f t="shared" si="73"/>
        <v>1.5133210090101619</v>
      </c>
      <c r="CN70">
        <f t="shared" si="74"/>
        <v>1.4897377423033067</v>
      </c>
      <c r="CO70">
        <f t="shared" si="75"/>
        <v>0.68051750645357978</v>
      </c>
      <c r="CP70">
        <f t="shared" si="76"/>
        <v>0.68056068693147331</v>
      </c>
      <c r="CQ70">
        <f t="shared" si="77"/>
        <v>1.0918918918918918</v>
      </c>
      <c r="CR70">
        <f t="shared" si="78"/>
        <v>1.0945945945945945</v>
      </c>
      <c r="CS70">
        <f t="shared" si="79"/>
        <v>1.0247933884297522</v>
      </c>
      <c r="CT70">
        <f t="shared" si="80"/>
        <v>1</v>
      </c>
      <c r="CU70">
        <f t="shared" si="81"/>
        <v>1.1000000000000001</v>
      </c>
      <c r="CV70" s="67">
        <f>IF(ISERROR(VLOOKUP($AR70,[2]Data3!$A$10:$N$315,CV$6,0)),"",VLOOKUP($AR70,[2]Data3!$A$10:$N$315,CV$6,0))</f>
        <v>24700</v>
      </c>
      <c r="CW70" s="67">
        <f>VLOOKUP($AR70,[3]Data!$A$11:$I$311,CW$6,0)</f>
        <v>36167.69</v>
      </c>
      <c r="CX70" s="67">
        <f>VLOOKUP($AR70,[4]Data!$A$12:$I$285,CX$6,0)</f>
        <v>1048084.38</v>
      </c>
      <c r="CY70" s="67">
        <f>VLOOKUP($AR70,[4]Data16!$A$12:$I$285,CY$6,0)</f>
        <v>888240.95</v>
      </c>
      <c r="CZ70" s="67">
        <f t="shared" si="114"/>
        <v>3.450837612902885E-2</v>
      </c>
      <c r="DA70" s="67">
        <f t="shared" si="115"/>
        <v>4.0718332114726308E-2</v>
      </c>
      <c r="DB70" s="67">
        <f>VLOOKUP($AR70,[5]Data!$A$11:$AF$370,DB$6,0)</f>
        <v>115.61</v>
      </c>
      <c r="DC70" s="67">
        <f>VLOOKUP($AR70,[5]Data2!$A$11:$AF$370,DC$6,0)</f>
        <v>91.238</v>
      </c>
      <c r="DD70" s="67">
        <f>VLOOKUP($AR70,[5]Data4!$A$11:$AF$370,DD$6,0)</f>
        <v>174.47900000000001</v>
      </c>
      <c r="DE70" s="67">
        <f>VLOOKUP($AR70,[6]Data5!$A$11:$AB$303,DE$6,0)</f>
        <v>662.255</v>
      </c>
      <c r="DF70" s="67">
        <f>VLOOKUP($AR70,[6]Data6!$A$11:$AB$303,DF$6,0)</f>
        <v>522.6</v>
      </c>
      <c r="DG70" s="67">
        <f t="shared" si="82"/>
        <v>0.17457021842039697</v>
      </c>
      <c r="DH70" s="67">
        <f t="shared" si="83"/>
        <v>0.17458476846536547</v>
      </c>
      <c r="DI70" s="67">
        <f>VLOOKUP($AR70,[7]Data!$A$11:$J$328,DI$6,0)</f>
        <v>40.4</v>
      </c>
      <c r="DJ70" s="67">
        <f>VLOOKUP($AR70,[7]Data2!$A$11:$J$328,DJ$6,0)</f>
        <v>32.4</v>
      </c>
      <c r="DK70" s="67">
        <f>VLOOKUP($AR70,[7]Data3!$A$11:$J$328,DK$6,0)</f>
        <v>24.8</v>
      </c>
      <c r="DL70" s="67">
        <f>VLOOKUP($AR70,[7]Data4!$A$11:$J$328,DL$6,0)</f>
        <v>16.8</v>
      </c>
      <c r="DM70" s="67">
        <f>VLOOKUP($AR70,[7]Data5!$A$11:$J$328,DM$6,0)</f>
        <v>5.5</v>
      </c>
      <c r="DN70" s="67">
        <f t="shared" si="84"/>
        <v>1.0378151260504203</v>
      </c>
      <c r="DO70" s="67">
        <f t="shared" si="85"/>
        <v>1.0877189975023271</v>
      </c>
      <c r="DP70" s="67">
        <f t="shared" si="39"/>
        <v>1.0125495215682929</v>
      </c>
      <c r="DQ70" s="67">
        <f t="shared" si="86"/>
        <v>1.0161332138877017</v>
      </c>
      <c r="DR70" s="67">
        <f t="shared" si="87"/>
        <v>1.0742378267263488</v>
      </c>
      <c r="DS70" s="67">
        <f t="shared" si="88"/>
        <v>1.0704492114185895</v>
      </c>
      <c r="DT70" s="67">
        <f t="shared" si="89"/>
        <v>1.0298414395154105</v>
      </c>
      <c r="DU70" s="67">
        <f t="shared" si="90"/>
        <v>1.0138569412496805</v>
      </c>
      <c r="DV70" s="67">
        <f t="shared" si="91"/>
        <v>1.0178747484175832</v>
      </c>
      <c r="DW70" s="67">
        <f t="shared" si="92"/>
        <v>1.5133210090101619</v>
      </c>
      <c r="DX70" s="67">
        <f t="shared" si="93"/>
        <v>1.4897377423033067</v>
      </c>
      <c r="DY70" s="67">
        <f t="shared" si="94"/>
        <v>0.68051750645357978</v>
      </c>
      <c r="DZ70" s="67">
        <f t="shared" si="95"/>
        <v>0.68056068693147331</v>
      </c>
      <c r="EA70" s="67">
        <f t="shared" si="96"/>
        <v>1.0918918918918918</v>
      </c>
      <c r="EB70" s="67">
        <f t="shared" si="97"/>
        <v>1.0945945945945945</v>
      </c>
      <c r="EC70" s="67">
        <f t="shared" si="98"/>
        <v>1.0247933884297522</v>
      </c>
      <c r="ED70" s="67">
        <f t="shared" si="99"/>
        <v>1</v>
      </c>
      <c r="EE70" s="67">
        <f t="shared" si="100"/>
        <v>1.1000000000000001</v>
      </c>
      <c r="EF70" s="67">
        <f>VLOOKUP($AR70,[2]Data3!$A$10:$N$315,EF$6,0)</f>
        <v>25700</v>
      </c>
      <c r="EG70">
        <f>VLOOKUP($AR70,[3]Data!$A$11:$I$311,EG$6,0)</f>
        <v>36050.93</v>
      </c>
      <c r="EH70">
        <f>VLOOKUP($AR70,[4]Data!$A$12:$I$285,EH$6,0)</f>
        <v>1047045.69</v>
      </c>
      <c r="EI70">
        <f>VLOOKUP($AR70,[4]Data16!$A$12:$I$285,EI$6,0)</f>
        <v>886506.17</v>
      </c>
      <c r="EJ70">
        <f t="shared" si="101"/>
        <v>3.443109536127311E-2</v>
      </c>
      <c r="EK70">
        <f t="shared" si="102"/>
        <v>1.1810923887873221</v>
      </c>
      <c r="EL70">
        <f>VLOOKUP($AR70,[5]Data!$A$11:$AF$370,EL$6,0)</f>
        <v>149.41</v>
      </c>
      <c r="EM70">
        <f>VLOOKUP($AR70,[5]Data2!$A$11:$AF$370,EM$6,0)</f>
        <v>118.889</v>
      </c>
      <c r="EN70">
        <f>VLOOKUP($AR70,[5]Data4!$A$11:$AF$370,EN$6,0)</f>
        <v>223.83500000000001</v>
      </c>
      <c r="EO70">
        <f>VLOOKUP($AR70,[6]Data5!$A$11:$AB$303,EO$6,0)</f>
        <v>645.05200000000002</v>
      </c>
      <c r="EP70">
        <f>VLOOKUP($AR70,[6]Data6!$A$11:$AB$303,EP$6,0)</f>
        <v>513.29999999999995</v>
      </c>
      <c r="EQ70">
        <f t="shared" si="103"/>
        <v>0.23162473723048682</v>
      </c>
      <c r="ER70">
        <f t="shared" si="104"/>
        <v>0.23161698811611145</v>
      </c>
      <c r="ES70">
        <f>VLOOKUP($AR70,[7]Data!$A$11:$J$328,ES$6,0)</f>
        <v>40</v>
      </c>
      <c r="ET70">
        <f>VLOOKUP($AR70,[7]Data2!$A$11:$J$328,ET$6,0)</f>
        <v>30.7</v>
      </c>
      <c r="EU70">
        <f>VLOOKUP($AR70,[7]Data3!$A$11:$J$328,EU$6,0)</f>
        <v>26.4</v>
      </c>
      <c r="EV70">
        <f>VLOOKUP($AR70,[7]Data4!$A$11:$J$328,EV$6,0)</f>
        <v>17.2</v>
      </c>
      <c r="EW70" s="60">
        <f>VLOOKUP($AR70,[7]Data5!$A$11:$J$328,EW$6,0)</f>
        <v>6.3</v>
      </c>
      <c r="EX70" s="67">
        <f>VLOOKUP($AR70,[2]Data3!$A$10:$N$315,EX$6,0)</f>
        <v>23800</v>
      </c>
      <c r="EY70">
        <f>VLOOKUP($AR70,[3]Data!$A$11:$I$311,EY$6,0)</f>
        <v>33250.949999999997</v>
      </c>
      <c r="EZ70">
        <f>VLOOKUP($AR70,[4]Data!$A$12:$I$285,EZ$6,0)</f>
        <v>1035094.44</v>
      </c>
      <c r="FA70">
        <f>VLOOKUP($AR70,[4]Data16!$A$12:$I$285,FA$6,0)</f>
        <v>874138.29</v>
      </c>
      <c r="FB70">
        <f t="shared" si="105"/>
        <v>3.2123590577880022E-2</v>
      </c>
      <c r="FC70">
        <f t="shared" si="106"/>
        <v>3.8038546509614621E-2</v>
      </c>
      <c r="FD70">
        <f>VLOOKUP($AR70,[5]Data!$A$11:$AF$370,FD$6,0)</f>
        <v>112.26</v>
      </c>
      <c r="FE70">
        <f>VLOOKUP($AR70,[5]Data2!$A$11:$AF$370,FE$6,0)</f>
        <v>89.991</v>
      </c>
      <c r="FF70">
        <f>VLOOKUP($AR70,[5]Data4!$A$11:$AF$370,FF$6,0)</f>
        <v>171.41499999999999</v>
      </c>
      <c r="FG70">
        <f>VLOOKUP($AR70,[6]Data5!$A$11:$AB$303,FG$6,0)</f>
        <v>437.61700000000002</v>
      </c>
      <c r="FH70">
        <f>VLOOKUP($AR70,[6]Data6!$A$11:$AB$303,FH$6,0)</f>
        <v>350.8</v>
      </c>
      <c r="FI70">
        <f t="shared" si="107"/>
        <v>0.2565256834172347</v>
      </c>
      <c r="FJ70">
        <f t="shared" si="108"/>
        <v>0.25653078677309005</v>
      </c>
      <c r="FK70">
        <f>VLOOKUP($AR70,[7]Data!$A$11:$J$328,FK$6,0)</f>
        <v>37</v>
      </c>
      <c r="FL70">
        <f>VLOOKUP($AR70,[7]Data2!$A$11:$J$328,FL$6,0)</f>
        <v>29.6</v>
      </c>
      <c r="FM70">
        <f>VLOOKUP($AR70,[7]Data3!$A$11:$J$328,FM$6,0)</f>
        <v>24.2</v>
      </c>
      <c r="FN70">
        <f>VLOOKUP($AR70,[7]Data4!$A$11:$J$328,FN$6,0)</f>
        <v>16.8</v>
      </c>
      <c r="FO70" s="60">
        <f>VLOOKUP($AR70,[7]Data5!$A$11:$J$328,FO$6,0)</f>
        <v>5</v>
      </c>
    </row>
    <row r="71" spans="1:171" ht="15" customHeight="1">
      <c r="A71">
        <f t="shared" si="109"/>
        <v>16</v>
      </c>
      <c r="B71">
        <v>4</v>
      </c>
      <c r="C71">
        <v>735.55736456622003</v>
      </c>
      <c r="D71">
        <v>0.88611082986944101</v>
      </c>
      <c r="E71">
        <v>0.87435827508403896</v>
      </c>
      <c r="F71">
        <v>0.87994311704454997</v>
      </c>
      <c r="G71" s="1">
        <v>1.32500541632658E-5</v>
      </c>
      <c r="H71">
        <v>1.1156625299646701E-4</v>
      </c>
      <c r="I71">
        <v>0.80677441457795696</v>
      </c>
      <c r="J71">
        <v>0.79349078344903501</v>
      </c>
      <c r="K71">
        <v>0.80402878048624205</v>
      </c>
      <c r="L71" s="1">
        <v>3.0896834031308098E-5</v>
      </c>
      <c r="M71">
        <v>5.0590843395567305E-4</v>
      </c>
      <c r="N71">
        <v>0.21652351082609</v>
      </c>
      <c r="O71">
        <v>0.215611952438409</v>
      </c>
      <c r="P71" s="1">
        <v>0.21633795663060601</v>
      </c>
      <c r="Q71" s="1">
        <v>1.62643353689857E-7</v>
      </c>
      <c r="R71" s="1">
        <v>3.3471065736855098E-6</v>
      </c>
      <c r="S71">
        <v>7.9336415291483497E-2</v>
      </c>
      <c r="T71">
        <v>8.0867491635004105E-2</v>
      </c>
      <c r="U71">
        <v>7.5914336558308398E-2</v>
      </c>
      <c r="V71" s="1">
        <v>6.3815706795055E-6</v>
      </c>
      <c r="W71">
        <v>1.9166471212471399E-4</v>
      </c>
      <c r="X71">
        <v>9.7113198806220699E-2</v>
      </c>
      <c r="Y71">
        <v>0.10091432891728599</v>
      </c>
      <c r="Z71" s="1">
        <v>9.7886945885093904E-2</v>
      </c>
      <c r="AA71" s="1">
        <v>2.8280872824311799E-6</v>
      </c>
      <c r="AB71" s="1">
        <v>5.8200407943086997E-5</v>
      </c>
      <c r="AC71">
        <v>0.17410228572155301</v>
      </c>
      <c r="AD71">
        <v>0.159598403221757</v>
      </c>
      <c r="AE71" s="1">
        <v>0.18329125255012499</v>
      </c>
      <c r="AF71" s="1">
        <v>4.9052982827267701E-5</v>
      </c>
      <c r="AG71">
        <v>2.3315014007171299E-4</v>
      </c>
      <c r="AH71">
        <v>0.176861636967618</v>
      </c>
      <c r="AI71">
        <v>5.2697548838048398E-2</v>
      </c>
      <c r="AJ71">
        <v>0.204215752330793</v>
      </c>
      <c r="AK71">
        <v>1.6293435413045999E-2</v>
      </c>
      <c r="AL71">
        <v>2.83007531358479E-2</v>
      </c>
      <c r="AM71">
        <v>0.92623434288571105</v>
      </c>
      <c r="AN71">
        <v>521.88202599155795</v>
      </c>
      <c r="AO71">
        <v>-9.0744719658891508</v>
      </c>
      <c r="AP71">
        <v>0.98911284077349504</v>
      </c>
      <c r="AQ71">
        <v>44</v>
      </c>
      <c r="AR71" t="s">
        <v>630</v>
      </c>
      <c r="AS71" s="70">
        <v>1</v>
      </c>
      <c r="AT71">
        <f t="shared" si="41"/>
        <v>735.55736456622003</v>
      </c>
      <c r="AU71">
        <f>VLOOKUP(AR71,[1]Data!$A$12:$J$329,10,0)</f>
        <v>722.3</v>
      </c>
      <c r="AV71">
        <f t="shared" si="42"/>
        <v>0.98197643691048031</v>
      </c>
      <c r="AW71">
        <v>5</v>
      </c>
      <c r="AX71">
        <f t="shared" si="117"/>
        <v>0.92623434288571105</v>
      </c>
      <c r="AY71">
        <f t="shared" si="43"/>
        <v>0.92623434288571105</v>
      </c>
      <c r="AZ71">
        <v>7</v>
      </c>
      <c r="BA71">
        <v>0.93</v>
      </c>
      <c r="BB71">
        <v>1.02</v>
      </c>
      <c r="BC71">
        <v>2</v>
      </c>
      <c r="BD71">
        <v>3222</v>
      </c>
      <c r="BE71">
        <v>2</v>
      </c>
      <c r="BF71" s="61">
        <f t="shared" si="116"/>
        <v>9.6774193548387052E-2</v>
      </c>
      <c r="BG71" s="62">
        <f t="shared" si="44"/>
        <v>0.88611082986944101</v>
      </c>
      <c r="BH71" s="62">
        <f t="shared" si="45"/>
        <v>0.176861636967618</v>
      </c>
      <c r="BI71">
        <f t="shared" si="110"/>
        <v>0.98911284077349459</v>
      </c>
      <c r="BJ71">
        <f t="shared" si="111"/>
        <v>0</v>
      </c>
      <c r="BK71">
        <f t="shared" si="112"/>
        <v>0</v>
      </c>
      <c r="BL71">
        <f t="shared" si="46"/>
        <v>22000</v>
      </c>
      <c r="BM71">
        <f t="shared" si="47"/>
        <v>38495.480000000003</v>
      </c>
      <c r="BN71">
        <f t="shared" si="48"/>
        <v>1218069.58</v>
      </c>
      <c r="BO71">
        <f t="shared" si="49"/>
        <v>1055521.53</v>
      </c>
      <c r="BP71">
        <f t="shared" si="50"/>
        <v>3.1603678995086634E-2</v>
      </c>
      <c r="BQ71">
        <f t="shared" si="51"/>
        <v>3.64705777247386E-2</v>
      </c>
      <c r="BR71">
        <f t="shared" si="52"/>
        <v>63.86</v>
      </c>
      <c r="BS71">
        <f t="shared" si="53"/>
        <v>41.664999999999999</v>
      </c>
      <c r="BT71">
        <f t="shared" si="54"/>
        <v>81.61</v>
      </c>
      <c r="BU71">
        <f t="shared" si="55"/>
        <v>162.33600000000001</v>
      </c>
      <c r="BV71">
        <f t="shared" si="56"/>
        <v>105.9</v>
      </c>
      <c r="BW71">
        <f t="shared" si="57"/>
        <v>0.39338162822787304</v>
      </c>
      <c r="BX71">
        <f t="shared" si="58"/>
        <v>0.39343720491029271</v>
      </c>
      <c r="BY71">
        <f t="shared" si="59"/>
        <v>37.6</v>
      </c>
      <c r="BZ71">
        <f t="shared" si="60"/>
        <v>29.6</v>
      </c>
      <c r="CA71">
        <f t="shared" si="61"/>
        <v>23.7</v>
      </c>
      <c r="CB71">
        <f t="shared" si="62"/>
        <v>15.7</v>
      </c>
      <c r="CC71">
        <f t="shared" si="63"/>
        <v>4.7</v>
      </c>
      <c r="CD71">
        <f t="shared" si="64"/>
        <v>1.0476190476190477</v>
      </c>
      <c r="CE71">
        <f t="shared" si="65"/>
        <v>1.0782455641090853</v>
      </c>
      <c r="CF71">
        <f t="shared" si="66"/>
        <v>0.99626567300976832</v>
      </c>
      <c r="CG71">
        <f t="shared" si="67"/>
        <v>0.98875064522743028</v>
      </c>
      <c r="CH71">
        <f t="shared" si="68"/>
        <v>1.0822871783303059</v>
      </c>
      <c r="CI71">
        <f t="shared" si="69"/>
        <v>1.0905131332289242</v>
      </c>
      <c r="CJ71">
        <f t="shared" si="70"/>
        <v>0.78068459657701716</v>
      </c>
      <c r="CK71">
        <f t="shared" si="71"/>
        <v>0.77073197802401083</v>
      </c>
      <c r="CL71">
        <f t="shared" si="72"/>
        <v>0.75653778053822551</v>
      </c>
      <c r="CM71">
        <f t="shared" si="73"/>
        <v>0.99789768745620189</v>
      </c>
      <c r="CN71">
        <f t="shared" si="74"/>
        <v>0.98511627906976751</v>
      </c>
      <c r="CO71">
        <f t="shared" si="75"/>
        <v>0.78232929727205291</v>
      </c>
      <c r="CP71">
        <f t="shared" si="76"/>
        <v>0.78237665380152188</v>
      </c>
      <c r="CQ71">
        <f t="shared" si="77"/>
        <v>1.1604938271604939</v>
      </c>
      <c r="CR71">
        <f t="shared" si="78"/>
        <v>1.1983805668016194</v>
      </c>
      <c r="CS71">
        <f t="shared" si="79"/>
        <v>1.1023255813953488</v>
      </c>
      <c r="CT71">
        <f t="shared" si="80"/>
        <v>1.1376811594202898</v>
      </c>
      <c r="CU71">
        <f t="shared" si="81"/>
        <v>1.0217391304347827</v>
      </c>
      <c r="CV71" s="67">
        <f>IF(ISERROR(VLOOKUP($AR71,[2]Data3!$A$10:$N$315,CV$6,0)),"",VLOOKUP($AR71,[2]Data3!$A$10:$N$315,CV$6,0))</f>
        <v>22000</v>
      </c>
      <c r="CW71" s="67">
        <f>VLOOKUP($AR71,[3]Data!$A$11:$I$311,CW$6,0)</f>
        <v>38495.480000000003</v>
      </c>
      <c r="CX71" s="67">
        <f>VLOOKUP($AR71,[4]Data!$A$12:$I$285,CX$6,0)</f>
        <v>1218069.58</v>
      </c>
      <c r="CY71" s="67">
        <f>VLOOKUP($AR71,[4]Data16!$A$12:$I$285,CY$6,0)</f>
        <v>1055521.53</v>
      </c>
      <c r="CZ71" s="67">
        <f t="shared" si="114"/>
        <v>3.1603678995086634E-2</v>
      </c>
      <c r="DA71" s="67">
        <f t="shared" si="115"/>
        <v>3.64705777247386E-2</v>
      </c>
      <c r="DB71" s="67">
        <f>VLOOKUP($AR71,[5]Data!$A$11:$AF$370,DB$6,0)</f>
        <v>63.86</v>
      </c>
      <c r="DC71" s="67">
        <f>VLOOKUP($AR71,[5]Data2!$A$11:$AF$370,DC$6,0)</f>
        <v>41.664999999999999</v>
      </c>
      <c r="DD71" s="67">
        <f>VLOOKUP($AR71,[5]Data4!$A$11:$AF$370,DD$6,0)</f>
        <v>81.61</v>
      </c>
      <c r="DE71" s="67">
        <f>VLOOKUP($AR71,[6]Data5!$A$11:$AB$303,DE$6,0)</f>
        <v>162.33600000000001</v>
      </c>
      <c r="DF71" s="67">
        <f>VLOOKUP($AR71,[6]Data6!$A$11:$AB$303,DF$6,0)</f>
        <v>105.9</v>
      </c>
      <c r="DG71" s="67">
        <f t="shared" si="82"/>
        <v>0.39338162822787304</v>
      </c>
      <c r="DH71" s="67">
        <f t="shared" si="83"/>
        <v>0.39343720491029271</v>
      </c>
      <c r="DI71" s="67">
        <f>VLOOKUP($AR71,[7]Data!$A$11:$J$328,DI$6,0)</f>
        <v>37.6</v>
      </c>
      <c r="DJ71" s="67">
        <f>VLOOKUP($AR71,[7]Data2!$A$11:$J$328,DJ$6,0)</f>
        <v>29.6</v>
      </c>
      <c r="DK71" s="67">
        <f>VLOOKUP($AR71,[7]Data3!$A$11:$J$328,DK$6,0)</f>
        <v>23.7</v>
      </c>
      <c r="DL71" s="67">
        <f>VLOOKUP($AR71,[7]Data4!$A$11:$J$328,DL$6,0)</f>
        <v>15.7</v>
      </c>
      <c r="DM71" s="67">
        <f>VLOOKUP($AR71,[7]Data5!$A$11:$J$328,DM$6,0)</f>
        <v>4.7</v>
      </c>
      <c r="DN71" s="67">
        <f t="shared" si="84"/>
        <v>1.0476190476190477</v>
      </c>
      <c r="DO71" s="67">
        <f t="shared" si="85"/>
        <v>1.0782455641090853</v>
      </c>
      <c r="DP71" s="67">
        <f t="shared" si="39"/>
        <v>0.99626567300976832</v>
      </c>
      <c r="DQ71" s="67">
        <f t="shared" si="86"/>
        <v>0.98875064522743028</v>
      </c>
      <c r="DR71" s="67">
        <f t="shared" si="87"/>
        <v>1.0822871783303059</v>
      </c>
      <c r="DS71" s="67">
        <f t="shared" si="88"/>
        <v>1.0905131332289242</v>
      </c>
      <c r="DT71" s="67">
        <f t="shared" si="89"/>
        <v>0.78068459657701716</v>
      </c>
      <c r="DU71" s="67">
        <f t="shared" si="90"/>
        <v>0.77073197802401083</v>
      </c>
      <c r="DV71" s="67">
        <f t="shared" si="91"/>
        <v>0.75653778053822551</v>
      </c>
      <c r="DW71" s="67">
        <f t="shared" si="92"/>
        <v>0.99789768745620189</v>
      </c>
      <c r="DX71" s="67">
        <f t="shared" si="93"/>
        <v>0.98511627906976751</v>
      </c>
      <c r="DY71" s="67">
        <f t="shared" si="94"/>
        <v>0.78232929727205291</v>
      </c>
      <c r="DZ71" s="67">
        <f t="shared" si="95"/>
        <v>0.78237665380152188</v>
      </c>
      <c r="EA71" s="67">
        <f t="shared" si="96"/>
        <v>1.1604938271604939</v>
      </c>
      <c r="EB71" s="67">
        <f t="shared" si="97"/>
        <v>1.1983805668016194</v>
      </c>
      <c r="EC71" s="67">
        <f t="shared" si="98"/>
        <v>1.1023255813953488</v>
      </c>
      <c r="ED71" s="67">
        <f t="shared" si="99"/>
        <v>1.1376811594202898</v>
      </c>
      <c r="EE71" s="67">
        <f t="shared" si="100"/>
        <v>1.0217391304347827</v>
      </c>
      <c r="EF71" s="67">
        <f>VLOOKUP($AR71,[2]Data3!$A$10:$N$315,EF$6,0)</f>
        <v>22000</v>
      </c>
      <c r="EG71">
        <f>VLOOKUP($AR71,[3]Data!$A$11:$I$311,EG$6,0)</f>
        <v>37462.050000000003</v>
      </c>
      <c r="EH71">
        <f>VLOOKUP($AR71,[4]Data!$A$12:$I$285,EH$6,0)</f>
        <v>1220957.3600000001</v>
      </c>
      <c r="EI71">
        <f>VLOOKUP($AR71,[4]Data16!$A$12:$I$285,EI$6,0)</f>
        <v>1048466.83</v>
      </c>
      <c r="EJ71">
        <f t="shared" si="101"/>
        <v>3.0682521132433322E-2</v>
      </c>
      <c r="EK71">
        <f t="shared" si="102"/>
        <v>1.1645169165723632</v>
      </c>
      <c r="EL71">
        <f>VLOOKUP($AR71,[5]Data!$A$11:$AF$370,EL$6,0)</f>
        <v>59.35</v>
      </c>
      <c r="EM71">
        <f>VLOOKUP($AR71,[5]Data2!$A$11:$AF$370,EM$6,0)</f>
        <v>38.984000000000002</v>
      </c>
      <c r="EN71">
        <f>VLOOKUP($AR71,[5]Data4!$A$11:$AF$370,EN$6,0)</f>
        <v>76.918000000000006</v>
      </c>
      <c r="EO71">
        <f>VLOOKUP($AR71,[6]Data5!$A$11:$AB$303,EO$6,0)</f>
        <v>156.83099999999999</v>
      </c>
      <c r="EP71">
        <f>VLOOKUP($AR71,[6]Data6!$A$11:$AB$303,EP$6,0)</f>
        <v>103</v>
      </c>
      <c r="EQ71">
        <f t="shared" si="103"/>
        <v>0.37843283534505301</v>
      </c>
      <c r="ER71">
        <f t="shared" si="104"/>
        <v>0.37848543689320391</v>
      </c>
      <c r="ES71">
        <f>VLOOKUP($AR71,[7]Data!$A$11:$J$328,ES$6,0)</f>
        <v>34.9</v>
      </c>
      <c r="ET71">
        <f>VLOOKUP($AR71,[7]Data2!$A$11:$J$328,ET$6,0)</f>
        <v>26.5</v>
      </c>
      <c r="EU71">
        <f>VLOOKUP($AR71,[7]Data3!$A$11:$J$328,EU$6,0)</f>
        <v>23.5</v>
      </c>
      <c r="EV71">
        <f>VLOOKUP($AR71,[7]Data4!$A$11:$J$328,EV$6,0)</f>
        <v>15</v>
      </c>
      <c r="EW71" s="60">
        <f>VLOOKUP($AR71,[7]Data5!$A$11:$J$328,EW$6,0)</f>
        <v>3.8</v>
      </c>
      <c r="EX71" s="67">
        <f>VLOOKUP($AR71,[2]Data3!$A$10:$N$315,EX$6,0)</f>
        <v>21000</v>
      </c>
      <c r="EY71">
        <f>VLOOKUP($AR71,[3]Data!$A$11:$I$311,EY$6,0)</f>
        <v>35701.96</v>
      </c>
      <c r="EZ71">
        <f>VLOOKUP($AR71,[4]Data!$A$12:$I$285,EZ$6,0)</f>
        <v>1222635.3</v>
      </c>
      <c r="FA71">
        <f>VLOOKUP($AR71,[4]Data16!$A$12:$I$285,FA$6,0)</f>
        <v>1067530.56</v>
      </c>
      <c r="FB71">
        <f t="shared" si="105"/>
        <v>2.9200825462834253E-2</v>
      </c>
      <c r="FC71">
        <f t="shared" si="106"/>
        <v>3.344350160804764E-2</v>
      </c>
      <c r="FD71">
        <f>VLOOKUP($AR71,[5]Data!$A$11:$AF$370,FD$6,0)</f>
        <v>81.8</v>
      </c>
      <c r="FE71">
        <f>VLOOKUP($AR71,[5]Data2!$A$11:$AF$370,FE$6,0)</f>
        <v>54.058999999999997</v>
      </c>
      <c r="FF71">
        <f>VLOOKUP($AR71,[5]Data4!$A$11:$AF$370,FF$6,0)</f>
        <v>107.873</v>
      </c>
      <c r="FG71">
        <f>VLOOKUP($AR71,[6]Data5!$A$11:$AB$303,FG$6,0)</f>
        <v>162.678</v>
      </c>
      <c r="FH71">
        <f>VLOOKUP($AR71,[6]Data6!$A$11:$AB$303,FH$6,0)</f>
        <v>107.5</v>
      </c>
      <c r="FI71">
        <f t="shared" si="107"/>
        <v>0.50283381895523671</v>
      </c>
      <c r="FJ71">
        <f t="shared" si="108"/>
        <v>0.5028744186046511</v>
      </c>
      <c r="FK71">
        <f>VLOOKUP($AR71,[7]Data!$A$11:$J$328,FK$6,0)</f>
        <v>32.4</v>
      </c>
      <c r="FL71">
        <f>VLOOKUP($AR71,[7]Data2!$A$11:$J$328,FL$6,0)</f>
        <v>24.7</v>
      </c>
      <c r="FM71">
        <f>VLOOKUP($AR71,[7]Data3!$A$11:$J$328,FM$6,0)</f>
        <v>21.5</v>
      </c>
      <c r="FN71">
        <f>VLOOKUP($AR71,[7]Data4!$A$11:$J$328,FN$6,0)</f>
        <v>13.8</v>
      </c>
      <c r="FO71" s="60">
        <f>VLOOKUP($AR71,[7]Data5!$A$11:$J$328,FO$6,0)</f>
        <v>4.5999999999999996</v>
      </c>
    </row>
    <row r="72" spans="1:171" ht="15" customHeight="1">
      <c r="A72">
        <f t="shared" si="109"/>
        <v>17</v>
      </c>
      <c r="B72">
        <v>4</v>
      </c>
      <c r="C72">
        <v>1139.8479862762899</v>
      </c>
      <c r="D72">
        <v>0.819508298291726</v>
      </c>
      <c r="E72">
        <v>0.81236613597741203</v>
      </c>
      <c r="F72">
        <v>0.81089478710970597</v>
      </c>
      <c r="G72" s="1">
        <v>4.27415288443499E-5</v>
      </c>
      <c r="H72">
        <v>1.2564536125886499E-4</v>
      </c>
      <c r="I72">
        <v>0.77399426971051299</v>
      </c>
      <c r="J72">
        <v>0.77157097477525105</v>
      </c>
      <c r="K72">
        <v>0.77269718849069302</v>
      </c>
      <c r="L72" s="1">
        <v>2.4289618187191901E-5</v>
      </c>
      <c r="M72">
        <v>6.6027915330677596E-4</v>
      </c>
      <c r="N72">
        <v>0.214209043640601</v>
      </c>
      <c r="O72">
        <v>0.214029082040778</v>
      </c>
      <c r="P72" s="1">
        <v>0.21411287504895199</v>
      </c>
      <c r="Q72" s="1">
        <v>1.3758715688114999E-7</v>
      </c>
      <c r="R72" s="1">
        <v>4.4162639655295997E-6</v>
      </c>
      <c r="S72">
        <v>4.5514028581212701E-2</v>
      </c>
      <c r="T72">
        <v>4.0795161202161298E-2</v>
      </c>
      <c r="U72">
        <v>3.8197598619012701E-2</v>
      </c>
      <c r="V72" s="1">
        <v>9.4409977224121797E-6</v>
      </c>
      <c r="W72">
        <v>2.2642547952347601E-4</v>
      </c>
      <c r="X72">
        <v>0.106764353388013</v>
      </c>
      <c r="Y72">
        <v>0.107514779762413</v>
      </c>
      <c r="Z72" s="1">
        <v>0.10716536920268301</v>
      </c>
      <c r="AA72" s="1">
        <v>2.3924032539529299E-6</v>
      </c>
      <c r="AB72" s="1">
        <v>7.6791210175050206E-5</v>
      </c>
      <c r="AC72">
        <v>0.53251118394758201</v>
      </c>
      <c r="AD72">
        <v>0.53697173037439205</v>
      </c>
      <c r="AE72" s="1">
        <v>0.53518314673371603</v>
      </c>
      <c r="AF72" s="1">
        <v>3.7520136811845598E-5</v>
      </c>
      <c r="AG72">
        <v>3.0939021546630202E-4</v>
      </c>
      <c r="AH72">
        <v>0.60553541499798003</v>
      </c>
      <c r="AI72">
        <v>0.73471768072392396</v>
      </c>
      <c r="AJ72">
        <v>0.70017683822271704</v>
      </c>
      <c r="AK72">
        <v>1.9420839164218499E-2</v>
      </c>
      <c r="AL72">
        <v>3.1512749135344797E-2</v>
      </c>
      <c r="AM72">
        <v>0.931341502164302</v>
      </c>
      <c r="AN72">
        <v>1201.1958198335799</v>
      </c>
      <c r="AO72">
        <v>-15.554644116247401</v>
      </c>
      <c r="AP72">
        <v>0.98821511606177903</v>
      </c>
      <c r="AQ72">
        <v>40</v>
      </c>
      <c r="AR72" t="s">
        <v>631</v>
      </c>
      <c r="AS72" s="70">
        <v>1</v>
      </c>
      <c r="AT72">
        <f t="shared" si="41"/>
        <v>1139.8479862762899</v>
      </c>
      <c r="AU72">
        <f>VLOOKUP(AR72,[1]Data!$A$12:$J$329,10,0)</f>
        <v>1117.2</v>
      </c>
      <c r="AV72">
        <f t="shared" si="42"/>
        <v>0.98013069589193436</v>
      </c>
      <c r="AW72">
        <v>5</v>
      </c>
      <c r="AX72">
        <f t="shared" si="117"/>
        <v>0.931341502164302</v>
      </c>
      <c r="AY72">
        <f t="shared" si="43"/>
        <v>0.931341502164302</v>
      </c>
      <c r="AZ72">
        <v>6</v>
      </c>
      <c r="BA72">
        <v>0.95</v>
      </c>
      <c r="BB72">
        <v>1.05</v>
      </c>
      <c r="BC72">
        <v>2</v>
      </c>
      <c r="BD72">
        <v>3222</v>
      </c>
      <c r="BE72">
        <v>2</v>
      </c>
      <c r="BF72" s="61">
        <f t="shared" ref="BF72:BF103" si="118">(BB72-BA72)/BA72</f>
        <v>0.10526315789473695</v>
      </c>
      <c r="BG72" s="62">
        <f t="shared" si="44"/>
        <v>0.819508298291726</v>
      </c>
      <c r="BH72" s="62">
        <f t="shared" si="45"/>
        <v>0.60553541499798003</v>
      </c>
      <c r="BI72">
        <f t="shared" si="110"/>
        <v>0.98821511606177881</v>
      </c>
      <c r="BJ72">
        <f t="shared" si="111"/>
        <v>0</v>
      </c>
      <c r="BK72">
        <f t="shared" si="112"/>
        <v>0</v>
      </c>
      <c r="BL72">
        <f t="shared" si="46"/>
        <v>25200</v>
      </c>
      <c r="BM72">
        <f t="shared" si="47"/>
        <v>72766.460000000006</v>
      </c>
      <c r="BN72">
        <f t="shared" si="48"/>
        <v>1889491.23</v>
      </c>
      <c r="BO72">
        <f t="shared" si="49"/>
        <v>1663209.34</v>
      </c>
      <c r="BP72">
        <f t="shared" si="50"/>
        <v>3.8511139318704334E-2</v>
      </c>
      <c r="BQ72">
        <f t="shared" si="51"/>
        <v>4.3750632136301017E-2</v>
      </c>
      <c r="BR72">
        <f t="shared" si="52"/>
        <v>108.15</v>
      </c>
      <c r="BS72">
        <f t="shared" si="53"/>
        <v>41.061999999999998</v>
      </c>
      <c r="BT72">
        <f t="shared" si="54"/>
        <v>87.183000000000007</v>
      </c>
      <c r="BU72">
        <f t="shared" si="55"/>
        <v>852.02800000000002</v>
      </c>
      <c r="BV72">
        <f t="shared" si="56"/>
        <v>323.5</v>
      </c>
      <c r="BW72">
        <f t="shared" si="57"/>
        <v>0.12693244822940092</v>
      </c>
      <c r="BX72">
        <f t="shared" si="58"/>
        <v>0.12693044822256569</v>
      </c>
      <c r="BY72">
        <f t="shared" si="59"/>
        <v>35.200000000000003</v>
      </c>
      <c r="BZ72">
        <f t="shared" si="60"/>
        <v>27.2</v>
      </c>
      <c r="CA72">
        <f t="shared" si="61"/>
        <v>22.9</v>
      </c>
      <c r="CB72">
        <f t="shared" si="62"/>
        <v>14.9</v>
      </c>
      <c r="CC72">
        <f t="shared" si="63"/>
        <v>4.3</v>
      </c>
      <c r="CD72">
        <f t="shared" si="64"/>
        <v>1.0120481927710843</v>
      </c>
      <c r="CE72">
        <f t="shared" si="65"/>
        <v>1.07121000358903</v>
      </c>
      <c r="CF72">
        <f t="shared" si="66"/>
        <v>1.0311221898126806</v>
      </c>
      <c r="CG72">
        <f t="shared" si="67"/>
        <v>1.0260514113152417</v>
      </c>
      <c r="CH72">
        <f t="shared" si="68"/>
        <v>1.0388778499506759</v>
      </c>
      <c r="CI72">
        <f t="shared" si="69"/>
        <v>1.0440120171131602</v>
      </c>
      <c r="CJ72">
        <f t="shared" si="70"/>
        <v>0.7930048394192698</v>
      </c>
      <c r="CK72">
        <f t="shared" si="71"/>
        <v>0.78368577754027025</v>
      </c>
      <c r="CL72">
        <f t="shared" si="72"/>
        <v>0.78335759340126165</v>
      </c>
      <c r="CM72">
        <f t="shared" si="73"/>
        <v>1.0386342165091091</v>
      </c>
      <c r="CN72">
        <f t="shared" si="74"/>
        <v>1.0263324873096447</v>
      </c>
      <c r="CO72">
        <f t="shared" si="75"/>
        <v>0.76350733185412523</v>
      </c>
      <c r="CP72">
        <f t="shared" si="76"/>
        <v>0.7635788472355276</v>
      </c>
      <c r="CQ72">
        <f t="shared" si="77"/>
        <v>1.0570570570570572</v>
      </c>
      <c r="CR72">
        <f t="shared" si="78"/>
        <v>1.0625</v>
      </c>
      <c r="CS72">
        <f t="shared" si="79"/>
        <v>1.0456621004566211</v>
      </c>
      <c r="CT72">
        <f t="shared" si="80"/>
        <v>1.0492957746478875</v>
      </c>
      <c r="CU72">
        <f t="shared" si="81"/>
        <v>1.075</v>
      </c>
      <c r="CV72" s="67">
        <f>IF(ISERROR(VLOOKUP($AR72,[2]Data3!$A$10:$N$315,CV$6,0)),"",VLOOKUP($AR72,[2]Data3!$A$10:$N$315,CV$6,0))</f>
        <v>25200</v>
      </c>
      <c r="CW72" s="67">
        <f>VLOOKUP($AR72,[3]Data!$A$11:$I$311,CW$6,0)</f>
        <v>72766.460000000006</v>
      </c>
      <c r="CX72" s="67">
        <f>VLOOKUP($AR72,[4]Data!$A$12:$I$285,CX$6,0)</f>
        <v>1889491.23</v>
      </c>
      <c r="CY72" s="67">
        <f>VLOOKUP($AR72,[4]Data16!$A$12:$I$285,CY$6,0)</f>
        <v>1663209.34</v>
      </c>
      <c r="CZ72" s="67">
        <f t="shared" si="114"/>
        <v>3.8511139318704334E-2</v>
      </c>
      <c r="DA72" s="67">
        <f t="shared" si="115"/>
        <v>4.3750632136301017E-2</v>
      </c>
      <c r="DB72" s="67">
        <f>VLOOKUP($AR72,[5]Data!$A$11:$AF$370,DB$6,0)</f>
        <v>108.15</v>
      </c>
      <c r="DC72" s="67">
        <f>VLOOKUP($AR72,[5]Data2!$A$11:$AF$370,DC$6,0)</f>
        <v>41.061999999999998</v>
      </c>
      <c r="DD72" s="67">
        <f>VLOOKUP($AR72,[5]Data4!$A$11:$AF$370,DD$6,0)</f>
        <v>87.183000000000007</v>
      </c>
      <c r="DE72" s="67">
        <f>VLOOKUP($AR72,[6]Data5!$A$11:$AB$303,DE$6,0)</f>
        <v>852.02800000000002</v>
      </c>
      <c r="DF72" s="67">
        <f>VLOOKUP($AR72,[6]Data6!$A$11:$AB$303,DF$6,0)</f>
        <v>323.5</v>
      </c>
      <c r="DG72" s="67">
        <f t="shared" si="82"/>
        <v>0.12693244822940092</v>
      </c>
      <c r="DH72" s="67">
        <f t="shared" si="83"/>
        <v>0.12693044822256569</v>
      </c>
      <c r="DI72" s="67">
        <f>VLOOKUP($AR72,[7]Data!$A$11:$J$328,DI$6,0)</f>
        <v>35.200000000000003</v>
      </c>
      <c r="DJ72" s="67">
        <f>VLOOKUP($AR72,[7]Data2!$A$11:$J$328,DJ$6,0)</f>
        <v>27.2</v>
      </c>
      <c r="DK72" s="67">
        <f>VLOOKUP($AR72,[7]Data3!$A$11:$J$328,DK$6,0)</f>
        <v>22.9</v>
      </c>
      <c r="DL72" s="67">
        <f>VLOOKUP($AR72,[7]Data4!$A$11:$J$328,DL$6,0)</f>
        <v>14.9</v>
      </c>
      <c r="DM72" s="67">
        <f>VLOOKUP($AR72,[7]Data5!$A$11:$J$328,DM$6,0)</f>
        <v>4.3</v>
      </c>
      <c r="DN72" s="67">
        <f t="shared" si="84"/>
        <v>1.0120481927710843</v>
      </c>
      <c r="DO72" s="67">
        <f t="shared" si="85"/>
        <v>1.07121000358903</v>
      </c>
      <c r="DP72" s="67">
        <f t="shared" ref="DP72:DP135" si="119">IF(EZ72&lt;&gt;0,CX72/EZ72,"")</f>
        <v>1.0311221898126806</v>
      </c>
      <c r="DQ72" s="67">
        <f t="shared" si="86"/>
        <v>1.0260514113152417</v>
      </c>
      <c r="DR72" s="67">
        <f t="shared" si="87"/>
        <v>1.0388778499506759</v>
      </c>
      <c r="DS72" s="67">
        <f t="shared" si="88"/>
        <v>1.0440120171131602</v>
      </c>
      <c r="DT72" s="67">
        <f t="shared" si="89"/>
        <v>0.7930048394192698</v>
      </c>
      <c r="DU72" s="67">
        <f t="shared" si="90"/>
        <v>0.78368577754027025</v>
      </c>
      <c r="DV72" s="67">
        <f t="shared" si="91"/>
        <v>0.78335759340126165</v>
      </c>
      <c r="DW72" s="67">
        <f t="shared" si="92"/>
        <v>1.0386342165091091</v>
      </c>
      <c r="DX72" s="67">
        <f t="shared" si="93"/>
        <v>1.0263324873096447</v>
      </c>
      <c r="DY72" s="67">
        <f t="shared" si="94"/>
        <v>0.76350733185412523</v>
      </c>
      <c r="DZ72" s="67">
        <f t="shared" si="95"/>
        <v>0.7635788472355276</v>
      </c>
      <c r="EA72" s="67">
        <f t="shared" si="96"/>
        <v>1.0570570570570572</v>
      </c>
      <c r="EB72" s="67">
        <f t="shared" si="97"/>
        <v>1.0625</v>
      </c>
      <c r="EC72" s="67">
        <f t="shared" si="98"/>
        <v>1.0456621004566211</v>
      </c>
      <c r="ED72" s="67">
        <f t="shared" si="99"/>
        <v>1.0492957746478875</v>
      </c>
      <c r="EE72" s="67">
        <f t="shared" si="100"/>
        <v>1.075</v>
      </c>
      <c r="EF72" s="67">
        <f>VLOOKUP($AR72,[2]Data3!$A$10:$N$315,EF$6,0)</f>
        <v>25100</v>
      </c>
      <c r="EG72">
        <f>VLOOKUP($AR72,[3]Data!$A$11:$I$311,EG$6,0)</f>
        <v>70369.5</v>
      </c>
      <c r="EH72">
        <f>VLOOKUP($AR72,[4]Data!$A$12:$I$285,EH$6,0)</f>
        <v>1823045.3</v>
      </c>
      <c r="EI72">
        <f>VLOOKUP($AR72,[4]Data16!$A$12:$I$285,EI$6,0)</f>
        <v>1613494.93</v>
      </c>
      <c r="EJ72">
        <f t="shared" si="101"/>
        <v>3.8599973352280381E-2</v>
      </c>
      <c r="EK72">
        <f t="shared" si="102"/>
        <v>1.1298735844183905</v>
      </c>
      <c r="EL72">
        <f>VLOOKUP($AR72,[5]Data!$A$11:$AF$370,EL$6,0)</f>
        <v>129.22999999999999</v>
      </c>
      <c r="EM72">
        <f>VLOOKUP($AR72,[5]Data2!$A$11:$AF$370,EM$6,0)</f>
        <v>49.344999999999999</v>
      </c>
      <c r="EN72">
        <f>VLOOKUP($AR72,[5]Data4!$A$11:$AF$370,EN$6,0)</f>
        <v>104.285</v>
      </c>
      <c r="EO72">
        <f>VLOOKUP($AR72,[6]Data5!$A$11:$AB$303,EO$6,0)</f>
        <v>845.64200000000005</v>
      </c>
      <c r="EP72">
        <f>VLOOKUP($AR72,[6]Data6!$A$11:$AB$303,EP$6,0)</f>
        <v>322.89999999999998</v>
      </c>
      <c r="EQ72">
        <f t="shared" si="103"/>
        <v>0.15281880512084309</v>
      </c>
      <c r="ER72">
        <f t="shared" si="104"/>
        <v>0.15281820997212761</v>
      </c>
      <c r="ES72">
        <f>VLOOKUP($AR72,[7]Data!$A$11:$J$328,ES$6,0)</f>
        <v>32.700000000000003</v>
      </c>
      <c r="ET72">
        <f>VLOOKUP($AR72,[7]Data2!$A$11:$J$328,ET$6,0)</f>
        <v>25.2</v>
      </c>
      <c r="EU72">
        <f>VLOOKUP($AR72,[7]Data3!$A$11:$J$328,EU$6,0)</f>
        <v>21.6</v>
      </c>
      <c r="EV72">
        <f>VLOOKUP($AR72,[7]Data4!$A$11:$J$328,EV$6,0)</f>
        <v>14.1</v>
      </c>
      <c r="EW72" s="60">
        <f>VLOOKUP($AR72,[7]Data5!$A$11:$J$328,EW$6,0)</f>
        <v>4.2</v>
      </c>
      <c r="EX72" s="67">
        <f>VLOOKUP($AR72,[2]Data3!$A$10:$N$315,EX$6,0)</f>
        <v>24900</v>
      </c>
      <c r="EY72">
        <f>VLOOKUP($AR72,[3]Data!$A$11:$I$311,EY$6,0)</f>
        <v>67929.22</v>
      </c>
      <c r="EZ72">
        <f>VLOOKUP($AR72,[4]Data!$A$12:$I$285,EZ$6,0)</f>
        <v>1832461.03</v>
      </c>
      <c r="FA72">
        <f>VLOOKUP($AR72,[4]Data16!$A$12:$I$285,FA$6,0)</f>
        <v>1620980.51</v>
      </c>
      <c r="FB72">
        <f t="shared" si="105"/>
        <v>3.7069939762920903E-2</v>
      </c>
      <c r="FC72">
        <f t="shared" si="106"/>
        <v>4.1906253394743159E-2</v>
      </c>
      <c r="FD72">
        <f>VLOOKUP($AR72,[5]Data!$A$11:$AF$370,FD$6,0)</f>
        <v>136.38</v>
      </c>
      <c r="FE72">
        <f>VLOOKUP($AR72,[5]Data2!$A$11:$AF$370,FE$6,0)</f>
        <v>52.396000000000001</v>
      </c>
      <c r="FF72">
        <f>VLOOKUP($AR72,[5]Data4!$A$11:$AF$370,FF$6,0)</f>
        <v>111.294</v>
      </c>
      <c r="FG72">
        <f>VLOOKUP($AR72,[6]Data5!$A$11:$AB$303,FG$6,0)</f>
        <v>820.33500000000004</v>
      </c>
      <c r="FH72">
        <f>VLOOKUP($AR72,[6]Data6!$A$11:$AB$303,FH$6,0)</f>
        <v>315.2</v>
      </c>
      <c r="FI72">
        <f t="shared" si="107"/>
        <v>0.16624915430891038</v>
      </c>
      <c r="FJ72">
        <f t="shared" si="108"/>
        <v>0.16623096446700508</v>
      </c>
      <c r="FK72">
        <f>VLOOKUP($AR72,[7]Data!$A$11:$J$328,FK$6,0)</f>
        <v>33.299999999999997</v>
      </c>
      <c r="FL72">
        <f>VLOOKUP($AR72,[7]Data2!$A$11:$J$328,FL$6,0)</f>
        <v>25.6</v>
      </c>
      <c r="FM72">
        <f>VLOOKUP($AR72,[7]Data3!$A$11:$J$328,FM$6,0)</f>
        <v>21.9</v>
      </c>
      <c r="FN72">
        <f>VLOOKUP($AR72,[7]Data4!$A$11:$J$328,FN$6,0)</f>
        <v>14.2</v>
      </c>
      <c r="FO72" s="60">
        <f>VLOOKUP($AR72,[7]Data5!$A$11:$J$328,FO$6,0)</f>
        <v>4</v>
      </c>
    </row>
    <row r="73" spans="1:171" ht="15" customHeight="1">
      <c r="A73">
        <f t="shared" si="109"/>
        <v>18</v>
      </c>
      <c r="B73">
        <v>4</v>
      </c>
      <c r="C73">
        <v>1116.34658927639</v>
      </c>
      <c r="D73">
        <v>0.91053943831690498</v>
      </c>
      <c r="E73">
        <v>0.91654956578501801</v>
      </c>
      <c r="F73">
        <v>0.913739922495996</v>
      </c>
      <c r="G73" s="1">
        <v>7.7281853305957893E-6</v>
      </c>
      <c r="H73" s="1">
        <v>1.78909729164908E-5</v>
      </c>
      <c r="I73">
        <v>0.84531529272476702</v>
      </c>
      <c r="J73">
        <v>0.84478571138424097</v>
      </c>
      <c r="K73">
        <v>0.84828196677106804</v>
      </c>
      <c r="L73" s="1">
        <v>2.0858745337536501E-5</v>
      </c>
      <c r="M73" s="1">
        <v>6.1532988403313602E-5</v>
      </c>
      <c r="N73">
        <v>0.21897856006201499</v>
      </c>
      <c r="O73">
        <v>0.21894664545379899</v>
      </c>
      <c r="P73" s="1">
        <v>0.21915644271029699</v>
      </c>
      <c r="Q73" s="1">
        <v>9.8554643992886806E-8</v>
      </c>
      <c r="R73" s="1">
        <v>3.0161750390578502E-7</v>
      </c>
      <c r="S73">
        <v>6.5224145592137697E-2</v>
      </c>
      <c r="T73">
        <v>7.1763854400777399E-2</v>
      </c>
      <c r="U73">
        <v>6.5457955724927699E-2</v>
      </c>
      <c r="V73" s="1">
        <v>6.0911552209225197E-6</v>
      </c>
      <c r="W73" s="1">
        <v>3.5107238632863999E-5</v>
      </c>
      <c r="X73">
        <v>8.6875827617568402E-2</v>
      </c>
      <c r="Y73">
        <v>8.7008909140278506E-2</v>
      </c>
      <c r="Z73" s="1">
        <v>8.6134070315172104E-2</v>
      </c>
      <c r="AA73" s="1">
        <v>1.71369520473793E-6</v>
      </c>
      <c r="AB73" s="1">
        <v>5.2446079572432701E-6</v>
      </c>
      <c r="AC73">
        <v>0.146991467549064</v>
      </c>
      <c r="AD73">
        <v>0.12254785095236199</v>
      </c>
      <c r="AE73" s="1">
        <v>0.13842517605951901</v>
      </c>
      <c r="AF73" s="1">
        <v>3.0473417208944399E-5</v>
      </c>
      <c r="AG73" s="1">
        <v>6.2398822290591502E-5</v>
      </c>
      <c r="AH73">
        <v>-0.16544134993382001</v>
      </c>
      <c r="AI73">
        <v>-0.23073595898049701</v>
      </c>
      <c r="AJ73">
        <v>-0.102238002869927</v>
      </c>
      <c r="AK73">
        <v>8.0360904546340206E-3</v>
      </c>
      <c r="AL73">
        <v>1.26302303229928E-2</v>
      </c>
      <c r="AM73">
        <v>0.95392450117868099</v>
      </c>
      <c r="AN73">
        <v>561.33038901165298</v>
      </c>
      <c r="AO73">
        <v>-13.963035008176</v>
      </c>
      <c r="AP73">
        <v>0.98827657374015199</v>
      </c>
      <c r="AQ73">
        <v>45</v>
      </c>
      <c r="AR73" t="s">
        <v>632</v>
      </c>
      <c r="AS73" s="70">
        <v>1</v>
      </c>
      <c r="AT73">
        <f t="shared" ref="AT73:AT136" si="120">C73</f>
        <v>1116.34658927639</v>
      </c>
      <c r="AU73">
        <f>VLOOKUP(AR73,[1]Data!$A$12:$J$329,10,0)</f>
        <v>1106.2</v>
      </c>
      <c r="AV73">
        <f t="shared" ref="AV73:AV136" si="121">AU73/AT73</f>
        <v>0.99091089687212019</v>
      </c>
      <c r="AW73">
        <v>1</v>
      </c>
      <c r="AX73">
        <f t="shared" si="117"/>
        <v>0.95392450117868099</v>
      </c>
      <c r="AY73">
        <f t="shared" ref="AY73:AY136" si="122">AM73</f>
        <v>0.95392450117868099</v>
      </c>
      <c r="AZ73">
        <v>4</v>
      </c>
      <c r="BA73">
        <v>0.91</v>
      </c>
      <c r="BB73">
        <v>1.08</v>
      </c>
      <c r="BC73">
        <v>2</v>
      </c>
      <c r="BD73">
        <v>2222</v>
      </c>
      <c r="BE73">
        <v>2</v>
      </c>
      <c r="BF73" s="61">
        <f t="shared" si="118"/>
        <v>0.18681318681318684</v>
      </c>
      <c r="BG73" s="62">
        <f t="shared" ref="BG73:BG136" si="123">D73</f>
        <v>0.91053943831690498</v>
      </c>
      <c r="BH73" s="62">
        <f t="shared" ref="BH73:BH136" si="124">AH73</f>
        <v>-0.16544134993382001</v>
      </c>
      <c r="BI73">
        <f t="shared" si="110"/>
        <v>0.98827657374015199</v>
      </c>
      <c r="BJ73">
        <f t="shared" si="111"/>
        <v>0</v>
      </c>
      <c r="BK73">
        <f t="shared" si="112"/>
        <v>0</v>
      </c>
      <c r="BL73">
        <f t="shared" ref="BL73:BL136" si="125">IF(ISNA(CV73),"",IF(OR(ISERROR(CV73),CV73&lt;&gt;0),CV73,""))</f>
        <v>26200</v>
      </c>
      <c r="BM73">
        <f t="shared" ref="BM73:BM136" si="126">IF(ISNA(CW73),"",IF(OR(ISERROR(CW73),CW73&lt;&gt;0),CW73,""))</f>
        <v>70646.17</v>
      </c>
      <c r="BN73">
        <f t="shared" ref="BN73:BN136" si="127">IF(ISNA(CX73),"",IF(OR(ISERROR(CX73),CX73&lt;&gt;0),CX73,""))</f>
        <v>1821309.67</v>
      </c>
      <c r="BO73">
        <f t="shared" ref="BO73:BO136" si="128">IF(ISNA(CY73),"",IF(OR(ISERROR(CY73),CY73&lt;&gt;0),CY73,""))</f>
        <v>1544918.49</v>
      </c>
      <c r="BP73">
        <f t="shared" ref="BP73:BP136" si="129">IF(ISNA(CZ73),"",IF(OR(ISERROR(CZ73),CZ73&lt;&gt;0),CZ73,""))</f>
        <v>3.8788664642624995E-2</v>
      </c>
      <c r="BQ73">
        <f t="shared" ref="BQ73:BQ136" si="130">IF(ISNA(DA73),"",IF(OR(ISERROR(DA73),DA73&lt;&gt;0),DA73,""))</f>
        <v>4.572808886506368E-2</v>
      </c>
      <c r="BR73">
        <f t="shared" ref="BR73:BR136" si="131">IF(ISNA(DB73),"",IF(OR(ISERROR(DB73),DB73&lt;&gt;0),DB73,""))</f>
        <v>518.70000000000005</v>
      </c>
      <c r="BS73">
        <f t="shared" ref="BS73:BS136" si="132">IF(ISNA(DC73),"",IF(OR(ISERROR(DC73),DC73&lt;&gt;0),DC73,""))</f>
        <v>225.435</v>
      </c>
      <c r="BT73">
        <f t="shared" ref="BT73:BT136" si="133">IF(ISNA(DD73),"",IF(OR(ISERROR(DD73),DD73&lt;&gt;0),DD73,""))</f>
        <v>437.5</v>
      </c>
      <c r="BU73">
        <f t="shared" ref="BU73:BU136" si="134">IF(ISNA(DE73),"",IF(OR(ISERROR(DE73),DE73&lt;&gt;0),DE73,""))</f>
        <v>3574.15</v>
      </c>
      <c r="BV73">
        <f t="shared" ref="BV73:BV136" si="135">IF(ISNA(DF73),"",IF(OR(ISERROR(DF73),DF73&lt;&gt;0),DF73,""))</f>
        <v>1553.4</v>
      </c>
      <c r="BW73">
        <f t="shared" ref="BW73:BW136" si="136">IF(ISNA(DG73),"",IF(OR(ISERROR(DG73),DG73&lt;&gt;0),DG73,""))</f>
        <v>0.14512541443420116</v>
      </c>
      <c r="BX73">
        <f t="shared" ref="BX73:BX136" si="137">IF(ISNA(DH73),"",IF(OR(ISERROR(DH73),DH73&lt;&gt;0),DH73,""))</f>
        <v>0.14512359984550019</v>
      </c>
      <c r="BY73">
        <f t="shared" ref="BY73:BY136" si="138">IF(ISNA(DI73),"",IF(OR(ISERROR(DI73),DI73&lt;&gt;0),DI73,""))</f>
        <v>37.700000000000003</v>
      </c>
      <c r="BZ73">
        <f t="shared" ref="BZ73:BZ136" si="139">IF(ISNA(DJ73),"",IF(OR(ISERROR(DJ73),DJ73&lt;&gt;0),DJ73,""))</f>
        <v>28.6</v>
      </c>
      <c r="CA73">
        <f t="shared" ref="CA73:CA136" si="140">IF(ISNA(DK73),"",IF(OR(ISERROR(DK73),DK73&lt;&gt;0),DK73,""))</f>
        <v>25.2</v>
      </c>
      <c r="CB73">
        <f t="shared" ref="CB73:CB136" si="141">IF(ISNA(DL73),"",IF(OR(ISERROR(DL73),DL73&lt;&gt;0),DL73,""))</f>
        <v>16.100000000000001</v>
      </c>
      <c r="CC73">
        <f t="shared" ref="CC73:CC136" si="142">IF(ISNA(DM73),"",IF(OR(ISERROR(DM73),DM73&lt;&gt;0),DM73,""))</f>
        <v>5.6</v>
      </c>
      <c r="CD73">
        <f t="shared" ref="CD73:CD136" si="143">IF(ISNA(DN73),"",IF(OR(ISERROR(DN73),DN73&lt;&gt;0),DN73,""))</f>
        <v>1.0737704918032787</v>
      </c>
      <c r="CE73">
        <f t="shared" ref="CE73:CE136" si="144">IF(ISNA(DO73),"",IF(OR(ISERROR(DO73),DO73&lt;&gt;0),DO73,""))</f>
        <v>1.1136486020390726</v>
      </c>
      <c r="CF73">
        <f t="shared" ref="CF73:CF136" si="145">IF(ISNA(DP73),"",IF(OR(ISERROR(DP73),DP73&lt;&gt;0),DP73,""))</f>
        <v>0.99657478414131329</v>
      </c>
      <c r="CG73">
        <f t="shared" ref="CG73:CG136" si="146">IF(ISNA(DQ73),"",IF(OR(ISERROR(DQ73),DQ73&lt;&gt;0),DQ73,""))</f>
        <v>0.98772110304462335</v>
      </c>
      <c r="CH73">
        <f t="shared" ref="CH73:CH136" si="147">IF(ISNA(DR73),"",IF(OR(ISERROR(DR73),DR73&lt;&gt;0),DR73,""))</f>
        <v>1.1174761992384088</v>
      </c>
      <c r="CI73">
        <f t="shared" ref="CI73:CI136" si="148">IF(ISNA(DS73),"",IF(OR(ISERROR(DS73),DS73&lt;&gt;0),DS73,""))</f>
        <v>1.1274929720609199</v>
      </c>
      <c r="CJ73">
        <f t="shared" ref="CJ73:CJ136" si="149">IF(ISNA(DT73),"",IF(OR(ISERROR(DT73),DT73&lt;&gt;0),DT73,""))</f>
        <v>0.96117854164736416</v>
      </c>
      <c r="CK73">
        <f t="shared" ref="CK73:CK136" si="150">IF(ISNA(DU73),"",IF(OR(ISERROR(DU73),DU73&lt;&gt;0),DU73,""))</f>
        <v>0.94294677402488769</v>
      </c>
      <c r="CL73">
        <f t="shared" ref="CL73:CL136" si="151">IF(ISNA(DV73),"",IF(OR(ISERROR(DV73),DV73&lt;&gt;0),DV73,""))</f>
        <v>0.93507281812780263</v>
      </c>
      <c r="CM73">
        <f t="shared" ref="CM73:CM136" si="152">IF(ISNA(DW73),"",IF(OR(ISERROR(DW73),DW73&lt;&gt;0),DW73,""))</f>
        <v>1.320022129940273</v>
      </c>
      <c r="CN73">
        <f t="shared" ref="CN73:CN136" si="153">IF(ISNA(DX73),"",IF(OR(ISERROR(DX73),DX73&lt;&gt;0),DX73,""))</f>
        <v>1.295039599833264</v>
      </c>
      <c r="CO73">
        <f t="shared" ref="CO73:CO136" si="154">IF(ISNA(DY73),"",IF(OR(ISERROR(DY73),DY73&lt;&gt;0),DY73,""))</f>
        <v>0.72815335428570016</v>
      </c>
      <c r="CP73">
        <f t="shared" ref="CP73:CP136" si="155">IF(ISNA(DZ73),"",IF(OR(ISERROR(DZ73),DZ73&lt;&gt;0),DZ73,""))</f>
        <v>0.72812196178888411</v>
      </c>
      <c r="CQ73">
        <f t="shared" ref="CQ73:CQ136" si="156">IF(ISNA(EA73),"",IF(OR(ISERROR(EA73),EA73&lt;&gt;0),EA73,""))</f>
        <v>1.0501392757660168</v>
      </c>
      <c r="CR73">
        <f t="shared" ref="CR73:CR136" si="157">IF(ISNA(EB73),"",IF(OR(ISERROR(EB73),EB73&lt;&gt;0),EB73,""))</f>
        <v>1.0671641791044777</v>
      </c>
      <c r="CS73">
        <f t="shared" ref="CS73:CS136" si="158">IF(ISNA(EC73),"",IF(OR(ISERROR(EC73),EC73&lt;&gt;0),EC73,""))</f>
        <v>1.0120481927710843</v>
      </c>
      <c r="CT73">
        <f t="shared" ref="CT73:CT136" si="159">IF(ISNA(ED73),"",IF(OR(ISERROR(ED73),ED73&lt;&gt;0),ED73,""))</f>
        <v>1.018987341772152</v>
      </c>
      <c r="CU73">
        <f t="shared" ref="CU73:CU136" si="160">IF(ISNA(EE73),"",IF(OR(ISERROR(EE73),EE73&lt;&gt;0),EE73,""))</f>
        <v>0.96551724137931028</v>
      </c>
      <c r="CV73" s="67">
        <f>IF(ISERROR(VLOOKUP($AR73,[2]Data3!$A$10:$N$315,CV$6,0)),"",VLOOKUP($AR73,[2]Data3!$A$10:$N$315,CV$6,0))</f>
        <v>26200</v>
      </c>
      <c r="CW73" s="67">
        <f>VLOOKUP($AR73,[3]Data!$A$11:$I$311,CW$6,0)</f>
        <v>70646.17</v>
      </c>
      <c r="CX73" s="67">
        <f>VLOOKUP($AR73,[4]Data!$A$12:$I$285,CX$6,0)</f>
        <v>1821309.67</v>
      </c>
      <c r="CY73" s="67">
        <f>VLOOKUP($AR73,[4]Data16!$A$12:$I$285,CY$6,0)</f>
        <v>1544918.49</v>
      </c>
      <c r="CZ73" s="67">
        <f t="shared" si="114"/>
        <v>3.8788664642624995E-2</v>
      </c>
      <c r="DA73" s="67">
        <f t="shared" si="115"/>
        <v>4.572808886506368E-2</v>
      </c>
      <c r="DB73" s="67">
        <f>VLOOKUP($AR73,[5]Data!$A$11:$AF$370,DB$6,0)</f>
        <v>518.70000000000005</v>
      </c>
      <c r="DC73" s="67">
        <f>VLOOKUP($AR73,[5]Data2!$A$11:$AF$370,DC$6,0)</f>
        <v>225.435</v>
      </c>
      <c r="DD73" s="67">
        <f>VLOOKUP($AR73,[5]Data4!$A$11:$AF$370,DD$6,0)</f>
        <v>437.5</v>
      </c>
      <c r="DE73" s="67">
        <f>VLOOKUP($AR73,[6]Data5!$A$11:$AB$303,DE$6,0)</f>
        <v>3574.15</v>
      </c>
      <c r="DF73" s="67">
        <f>VLOOKUP($AR73,[6]Data6!$A$11:$AB$303,DF$6,0)</f>
        <v>1553.4</v>
      </c>
      <c r="DG73" s="67">
        <f t="shared" ref="DG73:DG136" si="161">DB73/DE73</f>
        <v>0.14512541443420116</v>
      </c>
      <c r="DH73" s="67">
        <f t="shared" ref="DH73:DH136" si="162">DC73/DF73</f>
        <v>0.14512359984550019</v>
      </c>
      <c r="DI73" s="67">
        <f>VLOOKUP($AR73,[7]Data!$A$11:$J$328,DI$6,0)</f>
        <v>37.700000000000003</v>
      </c>
      <c r="DJ73" s="67">
        <f>VLOOKUP($AR73,[7]Data2!$A$11:$J$328,DJ$6,0)</f>
        <v>28.6</v>
      </c>
      <c r="DK73" s="67">
        <f>VLOOKUP($AR73,[7]Data3!$A$11:$J$328,DK$6,0)</f>
        <v>25.2</v>
      </c>
      <c r="DL73" s="67">
        <f>VLOOKUP($AR73,[7]Data4!$A$11:$J$328,DL$6,0)</f>
        <v>16.100000000000001</v>
      </c>
      <c r="DM73" s="67">
        <f>VLOOKUP($AR73,[7]Data5!$A$11:$J$328,DM$6,0)</f>
        <v>5.6</v>
      </c>
      <c r="DN73" s="67">
        <f t="shared" ref="DN73:DN136" si="163">CV73/EX73</f>
        <v>1.0737704918032787</v>
      </c>
      <c r="DO73" s="67">
        <f t="shared" ref="DO73:DO136" si="164">CW73/EY73</f>
        <v>1.1136486020390726</v>
      </c>
      <c r="DP73" s="67">
        <f t="shared" si="119"/>
        <v>0.99657478414131329</v>
      </c>
      <c r="DQ73" s="67">
        <f t="shared" ref="DQ73:DQ136" si="165">IF(EZ73&lt;&gt;0,CY73/FA73,"")</f>
        <v>0.98772110304462335</v>
      </c>
      <c r="DR73" s="67">
        <f t="shared" ref="DR73:DR136" si="166">IF(EZ73&lt;&gt;0,CZ73/FB73,"")</f>
        <v>1.1174761992384088</v>
      </c>
      <c r="DS73" s="67">
        <f t="shared" ref="DS73:DS136" si="167">IF(EZ73&lt;&gt;0,DA73/FC73,"")</f>
        <v>1.1274929720609199</v>
      </c>
      <c r="DT73" s="67">
        <f t="shared" ref="DT73:DT136" si="168">DB73/FD73</f>
        <v>0.96117854164736416</v>
      </c>
      <c r="DU73" s="67">
        <f t="shared" ref="DU73:DU136" si="169">DC73/FE73</f>
        <v>0.94294677402488769</v>
      </c>
      <c r="DV73" s="67">
        <f t="shared" ref="DV73:DV136" si="170">DD73/FF73</f>
        <v>0.93507281812780263</v>
      </c>
      <c r="DW73" s="67">
        <f t="shared" ref="DW73:DW136" si="171">IF(AND(EZ73&lt;&gt;0,DE73&lt;&gt;0),DE73/FG73,"")</f>
        <v>1.320022129940273</v>
      </c>
      <c r="DX73" s="67">
        <f t="shared" ref="DX73:DX136" si="172">IF(AND(FA73&lt;&gt;0,DF73&lt;&gt;0),DF73/FH73,"")</f>
        <v>1.295039599833264</v>
      </c>
      <c r="DY73" s="67">
        <f t="shared" ref="DY73:DY136" si="173">IF(AND(FB73&lt;&gt;0,DG73&lt;&gt;0),DG73/FI73,"")</f>
        <v>0.72815335428570016</v>
      </c>
      <c r="DZ73" s="67">
        <f t="shared" ref="DZ73:DZ136" si="174">IF(AND(FC73&lt;&gt;0,DH73&lt;&gt;0),DH73/FJ73,"")</f>
        <v>0.72812196178888411</v>
      </c>
      <c r="EA73" s="67">
        <f t="shared" ref="EA73:EA136" si="175">DI73/FK73</f>
        <v>1.0501392757660168</v>
      </c>
      <c r="EB73" s="67">
        <f t="shared" ref="EB73:EB136" si="176">DJ73/FL73</f>
        <v>1.0671641791044777</v>
      </c>
      <c r="EC73" s="67">
        <f t="shared" ref="EC73:EC136" si="177">DK73/FM73</f>
        <v>1.0120481927710843</v>
      </c>
      <c r="ED73" s="67">
        <f t="shared" ref="ED73:ED136" si="178">DL73/FN73</f>
        <v>1.018987341772152</v>
      </c>
      <c r="EE73" s="67">
        <f t="shared" ref="EE73:EE136" si="179">DM73/FO73</f>
        <v>0.96551724137931028</v>
      </c>
      <c r="EF73" s="67">
        <f>VLOOKUP($AR73,[2]Data3!$A$10:$N$315,EF$6,0)</f>
        <v>26600</v>
      </c>
      <c r="EG73">
        <f>VLOOKUP($AR73,[3]Data!$A$11:$I$311,EG$6,0)</f>
        <v>69272.289999999994</v>
      </c>
      <c r="EH73">
        <f>VLOOKUP($AR73,[4]Data!$A$12:$I$285,EH$6,0)</f>
        <v>1851821.8</v>
      </c>
      <c r="EI73">
        <f>VLOOKUP($AR73,[4]Data16!$A$12:$I$285,EI$6,0)</f>
        <v>1564695.2</v>
      </c>
      <c r="EJ73">
        <f t="shared" ref="EJ73:EJ136" si="180">IF(AND(EG73&lt;&gt;0,EH73&lt;&gt;0),EG73/EH73)</f>
        <v>3.7407643651241169E-2</v>
      </c>
      <c r="EK73">
        <f t="shared" ref="EK73:EK136" si="181">IF(AND(EH73&lt;&gt;0,EI73&lt;&gt;0),EH73/EI73)</f>
        <v>1.1835032151948828</v>
      </c>
      <c r="EL73">
        <f>VLOOKUP($AR73,[5]Data!$A$11:$AF$370,EL$6,0)</f>
        <v>512.32000000000005</v>
      </c>
      <c r="EM73">
        <f>VLOOKUP($AR73,[5]Data2!$A$11:$AF$370,EM$6,0)</f>
        <v>224.577</v>
      </c>
      <c r="EN73">
        <f>VLOOKUP($AR73,[5]Data4!$A$11:$AF$370,EN$6,0)</f>
        <v>439.60899999999998</v>
      </c>
      <c r="EO73">
        <f>VLOOKUP($AR73,[6]Data5!$A$11:$AB$303,EO$6,0)</f>
        <v>3332.56</v>
      </c>
      <c r="EP73">
        <f>VLOOKUP($AR73,[6]Data6!$A$11:$AB$303,EP$6,0)</f>
        <v>1460.8</v>
      </c>
      <c r="EQ73">
        <f t="shared" ref="EQ73:EQ136" si="182">EL73/EO73</f>
        <v>0.15373166574645319</v>
      </c>
      <c r="ER73">
        <f t="shared" ref="ER73:ER136" si="183">EM73/EP73</f>
        <v>0.1537356243154436</v>
      </c>
      <c r="ES73">
        <f>VLOOKUP($AR73,[7]Data!$A$11:$J$328,ES$6,0)</f>
        <v>35.799999999999997</v>
      </c>
      <c r="ET73">
        <f>VLOOKUP($AR73,[7]Data2!$A$11:$J$328,ET$6,0)</f>
        <v>26.2</v>
      </c>
      <c r="EU73">
        <f>VLOOKUP($AR73,[7]Data3!$A$11:$J$328,EU$6,0)</f>
        <v>24.7</v>
      </c>
      <c r="EV73">
        <f>VLOOKUP($AR73,[7]Data4!$A$11:$J$328,EV$6,0)</f>
        <v>15.2</v>
      </c>
      <c r="EW73" s="60">
        <f>VLOOKUP($AR73,[7]Data5!$A$11:$J$328,EW$6,0)</f>
        <v>6.1</v>
      </c>
      <c r="EX73" s="67">
        <f>VLOOKUP($AR73,[2]Data3!$A$10:$N$315,EX$6,0)</f>
        <v>24400</v>
      </c>
      <c r="EY73">
        <f>VLOOKUP($AR73,[3]Data!$A$11:$I$311,EY$6,0)</f>
        <v>63436.68</v>
      </c>
      <c r="EZ73">
        <f>VLOOKUP($AR73,[4]Data!$A$12:$I$285,EZ$6,0)</f>
        <v>1827569.49</v>
      </c>
      <c r="FA73">
        <f>VLOOKUP($AR73,[4]Data16!$A$12:$I$285,FA$6,0)</f>
        <v>1564124.21</v>
      </c>
      <c r="FB73">
        <f t="shared" ref="FB73:FB136" si="184">EY73/EZ73</f>
        <v>3.4710953726853913E-2</v>
      </c>
      <c r="FC73">
        <f t="shared" ref="FC73:FC136" si="185">EY73/FA73</f>
        <v>4.0557316097038103E-2</v>
      </c>
      <c r="FD73">
        <f>VLOOKUP($AR73,[5]Data!$A$11:$AF$370,FD$6,0)</f>
        <v>539.65</v>
      </c>
      <c r="FE73">
        <f>VLOOKUP($AR73,[5]Data2!$A$11:$AF$370,FE$6,0)</f>
        <v>239.07499999999999</v>
      </c>
      <c r="FF73">
        <f>VLOOKUP($AR73,[5]Data4!$A$11:$AF$370,FF$6,0)</f>
        <v>467.87799999999999</v>
      </c>
      <c r="FG73">
        <f>VLOOKUP($AR73,[6]Data5!$A$11:$AB$303,FG$6,0)</f>
        <v>2707.6439999999998</v>
      </c>
      <c r="FH73">
        <f>VLOOKUP($AR73,[6]Data6!$A$11:$AB$303,FH$6,0)</f>
        <v>1199.5</v>
      </c>
      <c r="FI73">
        <f t="shared" ref="FI73:FI136" si="186">FD73/FG73</f>
        <v>0.19930611262041836</v>
      </c>
      <c r="FJ73">
        <f t="shared" ref="FJ73:FJ136" si="187">FE73/FH73</f>
        <v>0.19931221342225927</v>
      </c>
      <c r="FK73">
        <f>VLOOKUP($AR73,[7]Data!$A$11:$J$328,FK$6,0)</f>
        <v>35.9</v>
      </c>
      <c r="FL73">
        <f>VLOOKUP($AR73,[7]Data2!$A$11:$J$328,FL$6,0)</f>
        <v>26.8</v>
      </c>
      <c r="FM73">
        <f>VLOOKUP($AR73,[7]Data3!$A$11:$J$328,FM$6,0)</f>
        <v>24.9</v>
      </c>
      <c r="FN73">
        <f>VLOOKUP($AR73,[7]Data4!$A$11:$J$328,FN$6,0)</f>
        <v>15.8</v>
      </c>
      <c r="FO73" s="60">
        <f>VLOOKUP($AR73,[7]Data5!$A$11:$J$328,FO$6,0)</f>
        <v>5.8</v>
      </c>
    </row>
    <row r="74" spans="1:171" ht="15" customHeight="1">
      <c r="A74">
        <f t="shared" ref="A74:A137" si="188">IF(B74=B73,A73+1,1)</f>
        <v>19</v>
      </c>
      <c r="B74">
        <v>4</v>
      </c>
      <c r="C74">
        <v>815.04397270321795</v>
      </c>
      <c r="D74">
        <v>0.916269280540013</v>
      </c>
      <c r="E74">
        <v>0.91615012392930795</v>
      </c>
      <c r="F74">
        <v>0.89926018662669904</v>
      </c>
      <c r="G74" s="1">
        <v>1.1136507169777E-5</v>
      </c>
      <c r="H74" s="1">
        <v>4.9809649867425901E-5</v>
      </c>
      <c r="I74">
        <v>0.86665928513317203</v>
      </c>
      <c r="J74">
        <v>0.86945619802285201</v>
      </c>
      <c r="K74">
        <v>0.84655674886806198</v>
      </c>
      <c r="L74" s="1">
        <v>7.2501700164512002E-6</v>
      </c>
      <c r="M74">
        <v>1.12441398830283E-4</v>
      </c>
      <c r="N74">
        <v>0.22022500379513399</v>
      </c>
      <c r="O74">
        <v>0.22038271282790101</v>
      </c>
      <c r="P74" s="1">
        <v>0.21905318377395699</v>
      </c>
      <c r="Q74" s="1">
        <v>3.7391735026356403E-8</v>
      </c>
      <c r="R74" s="1">
        <v>6.2281561540198097E-7</v>
      </c>
      <c r="S74">
        <v>4.9609995406841502E-2</v>
      </c>
      <c r="T74">
        <v>4.6693925906456303E-2</v>
      </c>
      <c r="U74">
        <v>5.2703437758636298E-2</v>
      </c>
      <c r="V74" s="1">
        <v>6.0385983987030996E-6</v>
      </c>
      <c r="W74" s="1">
        <v>3.0313440414781398E-5</v>
      </c>
      <c r="X74">
        <v>8.1678250731943694E-2</v>
      </c>
      <c r="Y74">
        <v>8.1020615893255099E-2</v>
      </c>
      <c r="Z74" s="1">
        <v>8.6564652335441306E-2</v>
      </c>
      <c r="AA74" s="1">
        <v>6.5017775332964195E-7</v>
      </c>
      <c r="AB74" s="1">
        <v>1.08296888944912E-5</v>
      </c>
      <c r="AC74">
        <v>0.121588170807341</v>
      </c>
      <c r="AD74">
        <v>0.14416406578916699</v>
      </c>
      <c r="AE74" s="1">
        <v>0.147624864267172</v>
      </c>
      <c r="AF74" s="1">
        <v>1.19952166104553E-5</v>
      </c>
      <c r="AG74">
        <v>1.5407599963846E-4</v>
      </c>
      <c r="AH74">
        <v>-0.238323343494384</v>
      </c>
      <c r="AI74">
        <v>-6.0243552064611197E-2</v>
      </c>
      <c r="AJ74">
        <v>-6.4700452853527005E-2</v>
      </c>
      <c r="AK74">
        <v>2.3225689100587099E-3</v>
      </c>
      <c r="AL74">
        <v>1.7625853926026301E-2</v>
      </c>
      <c r="AM74">
        <v>0.96321286714698195</v>
      </c>
      <c r="AN74">
        <v>162.94005888906</v>
      </c>
      <c r="AO74">
        <v>-7.9707936068290701</v>
      </c>
      <c r="AP74">
        <v>0.99067355219109998</v>
      </c>
      <c r="AQ74">
        <v>44</v>
      </c>
      <c r="AR74" t="s">
        <v>633</v>
      </c>
      <c r="AS74" s="70">
        <v>1</v>
      </c>
      <c r="AT74">
        <f t="shared" si="120"/>
        <v>815.04397270321795</v>
      </c>
      <c r="AU74">
        <f>VLOOKUP(AR74,[1]Data!$A$12:$J$329,10,0)</f>
        <v>788.2</v>
      </c>
      <c r="AV74">
        <f t="shared" si="121"/>
        <v>0.96706438719596222</v>
      </c>
      <c r="AW74">
        <v>4</v>
      </c>
      <c r="AX74">
        <f t="shared" si="117"/>
        <v>0.96321286714698195</v>
      </c>
      <c r="AY74">
        <f t="shared" si="122"/>
        <v>0.96321286714698195</v>
      </c>
      <c r="AZ74">
        <v>4</v>
      </c>
      <c r="BA74">
        <v>0.9</v>
      </c>
      <c r="BB74">
        <v>1.08</v>
      </c>
      <c r="BC74">
        <v>1</v>
      </c>
      <c r="BD74">
        <v>2222</v>
      </c>
      <c r="BE74">
        <v>1</v>
      </c>
      <c r="BF74" s="61">
        <f t="shared" si="118"/>
        <v>0.20000000000000004</v>
      </c>
      <c r="BG74" s="62">
        <f t="shared" si="123"/>
        <v>0.916269280540013</v>
      </c>
      <c r="BH74" s="62">
        <f t="shared" si="124"/>
        <v>-0.238323343494384</v>
      </c>
      <c r="BI74">
        <f t="shared" si="110"/>
        <v>0.99067355219109998</v>
      </c>
      <c r="BJ74">
        <f t="shared" si="111"/>
        <v>0</v>
      </c>
      <c r="BK74">
        <f t="shared" si="112"/>
        <v>0</v>
      </c>
      <c r="BL74">
        <f t="shared" si="125"/>
        <v>31100</v>
      </c>
      <c r="BM74">
        <f t="shared" si="126"/>
        <v>57776.84</v>
      </c>
      <c r="BN74">
        <f t="shared" si="127"/>
        <v>1374078.02</v>
      </c>
      <c r="BO74">
        <f t="shared" si="128"/>
        <v>1154814.52</v>
      </c>
      <c r="BP74">
        <f t="shared" si="129"/>
        <v>4.2047714292089464E-2</v>
      </c>
      <c r="BQ74">
        <f t="shared" si="130"/>
        <v>5.0031272554487791E-2</v>
      </c>
      <c r="BR74">
        <f t="shared" si="131"/>
        <v>219.73</v>
      </c>
      <c r="BS74">
        <f t="shared" si="132"/>
        <v>132.77600000000001</v>
      </c>
      <c r="BT74">
        <f t="shared" si="133"/>
        <v>258.74900000000002</v>
      </c>
      <c r="BU74">
        <f t="shared" si="134"/>
        <v>1347.153</v>
      </c>
      <c r="BV74">
        <f t="shared" si="135"/>
        <v>814</v>
      </c>
      <c r="BW74">
        <f t="shared" si="136"/>
        <v>0.16310693737088511</v>
      </c>
      <c r="BX74">
        <f t="shared" si="137"/>
        <v>0.16311547911547913</v>
      </c>
      <c r="BY74">
        <f t="shared" si="138"/>
        <v>43.6</v>
      </c>
      <c r="BZ74">
        <f t="shared" si="139"/>
        <v>33.1</v>
      </c>
      <c r="CA74">
        <f t="shared" si="140"/>
        <v>28.6</v>
      </c>
      <c r="CB74">
        <f t="shared" si="141"/>
        <v>18</v>
      </c>
      <c r="CC74">
        <f t="shared" si="142"/>
        <v>6.3</v>
      </c>
      <c r="CD74">
        <f t="shared" si="143"/>
        <v>0.99679487179487181</v>
      </c>
      <c r="CE74">
        <f t="shared" si="144"/>
        <v>1.0572064508857011</v>
      </c>
      <c r="CF74">
        <f t="shared" si="145"/>
        <v>0.97964367548794506</v>
      </c>
      <c r="CG74">
        <f t="shared" si="146"/>
        <v>0.97206491601559009</v>
      </c>
      <c r="CH74">
        <f t="shared" si="147"/>
        <v>1.0791744767393341</v>
      </c>
      <c r="CI74">
        <f t="shared" si="148"/>
        <v>1.0875883220012701</v>
      </c>
      <c r="CJ74">
        <f t="shared" si="149"/>
        <v>0.80717801777973686</v>
      </c>
      <c r="CK74">
        <f t="shared" si="150"/>
        <v>0.7943951513991182</v>
      </c>
      <c r="CL74">
        <f t="shared" si="151"/>
        <v>0.8131646763042113</v>
      </c>
      <c r="CM74">
        <f t="shared" si="152"/>
        <v>0.82247086878958497</v>
      </c>
      <c r="CN74">
        <f t="shared" si="153"/>
        <v>0.80938649696728648</v>
      </c>
      <c r="CO74">
        <f t="shared" si="154"/>
        <v>0.98140620952039992</v>
      </c>
      <c r="CP74">
        <f t="shared" si="155"/>
        <v>0.98147813729986888</v>
      </c>
      <c r="CQ74">
        <f t="shared" si="156"/>
        <v>1.0046082949308757</v>
      </c>
      <c r="CR74">
        <f t="shared" si="157"/>
        <v>1.0030303030303032</v>
      </c>
      <c r="CS74">
        <f t="shared" si="158"/>
        <v>0.97945205479452058</v>
      </c>
      <c r="CT74">
        <f t="shared" si="159"/>
        <v>0.95238095238095244</v>
      </c>
      <c r="CU74">
        <f t="shared" si="160"/>
        <v>0.88732394366197187</v>
      </c>
      <c r="CV74" s="67">
        <f>IF(ISERROR(VLOOKUP($AR74,[2]Data3!$A$10:$N$315,CV$6,0)),"",VLOOKUP($AR74,[2]Data3!$A$10:$N$315,CV$6,0))</f>
        <v>31100</v>
      </c>
      <c r="CW74" s="67">
        <f>VLOOKUP($AR74,[3]Data!$A$11:$I$311,CW$6,0)</f>
        <v>57776.84</v>
      </c>
      <c r="CX74" s="67">
        <f>VLOOKUP($AR74,[4]Data!$A$12:$I$285,CX$6,0)</f>
        <v>1374078.02</v>
      </c>
      <c r="CY74" s="67">
        <f>VLOOKUP($AR74,[4]Data16!$A$12:$I$285,CY$6,0)</f>
        <v>1154814.52</v>
      </c>
      <c r="CZ74" s="67">
        <f t="shared" si="114"/>
        <v>4.2047714292089464E-2</v>
      </c>
      <c r="DA74" s="67">
        <f t="shared" si="115"/>
        <v>5.0031272554487791E-2</v>
      </c>
      <c r="DB74" s="67">
        <f>VLOOKUP($AR74,[5]Data!$A$11:$AF$370,DB$6,0)</f>
        <v>219.73</v>
      </c>
      <c r="DC74" s="67">
        <f>VLOOKUP($AR74,[5]Data2!$A$11:$AF$370,DC$6,0)</f>
        <v>132.77600000000001</v>
      </c>
      <c r="DD74" s="67">
        <f>VLOOKUP($AR74,[5]Data4!$A$11:$AF$370,DD$6,0)</f>
        <v>258.74900000000002</v>
      </c>
      <c r="DE74" s="67">
        <f>VLOOKUP($AR74,[6]Data5!$A$11:$AB$303,DE$6,0)</f>
        <v>1347.153</v>
      </c>
      <c r="DF74" s="67">
        <f>VLOOKUP($AR74,[6]Data6!$A$11:$AB$303,DF$6,0)</f>
        <v>814</v>
      </c>
      <c r="DG74" s="67">
        <f t="shared" si="161"/>
        <v>0.16310693737088511</v>
      </c>
      <c r="DH74" s="67">
        <f t="shared" si="162"/>
        <v>0.16311547911547913</v>
      </c>
      <c r="DI74" s="67">
        <f>VLOOKUP($AR74,[7]Data!$A$11:$J$328,DI$6,0)</f>
        <v>43.6</v>
      </c>
      <c r="DJ74" s="67">
        <f>VLOOKUP($AR74,[7]Data2!$A$11:$J$328,DJ$6,0)</f>
        <v>33.1</v>
      </c>
      <c r="DK74" s="67">
        <f>VLOOKUP($AR74,[7]Data3!$A$11:$J$328,DK$6,0)</f>
        <v>28.6</v>
      </c>
      <c r="DL74" s="67">
        <f>VLOOKUP($AR74,[7]Data4!$A$11:$J$328,DL$6,0)</f>
        <v>18</v>
      </c>
      <c r="DM74" s="67">
        <f>VLOOKUP($AR74,[7]Data5!$A$11:$J$328,DM$6,0)</f>
        <v>6.3</v>
      </c>
      <c r="DN74" s="67">
        <f t="shared" si="163"/>
        <v>0.99679487179487181</v>
      </c>
      <c r="DO74" s="67">
        <f t="shared" si="164"/>
        <v>1.0572064508857011</v>
      </c>
      <c r="DP74" s="67">
        <f t="shared" si="119"/>
        <v>0.97964367548794506</v>
      </c>
      <c r="DQ74" s="67">
        <f t="shared" si="165"/>
        <v>0.97206491601559009</v>
      </c>
      <c r="DR74" s="67">
        <f t="shared" si="166"/>
        <v>1.0791744767393341</v>
      </c>
      <c r="DS74" s="67">
        <f t="shared" si="167"/>
        <v>1.0875883220012701</v>
      </c>
      <c r="DT74" s="67">
        <f t="shared" si="168"/>
        <v>0.80717801777973686</v>
      </c>
      <c r="DU74" s="67">
        <f t="shared" si="169"/>
        <v>0.7943951513991182</v>
      </c>
      <c r="DV74" s="67">
        <f t="shared" si="170"/>
        <v>0.8131646763042113</v>
      </c>
      <c r="DW74" s="67">
        <f t="shared" si="171"/>
        <v>0.82247086878958497</v>
      </c>
      <c r="DX74" s="67">
        <f t="shared" si="172"/>
        <v>0.80938649696728648</v>
      </c>
      <c r="DY74" s="67">
        <f t="shared" si="173"/>
        <v>0.98140620952039992</v>
      </c>
      <c r="DZ74" s="67">
        <f t="shared" si="174"/>
        <v>0.98147813729986888</v>
      </c>
      <c r="EA74" s="67">
        <f t="shared" si="175"/>
        <v>1.0046082949308757</v>
      </c>
      <c r="EB74" s="67">
        <f t="shared" si="176"/>
        <v>1.0030303030303032</v>
      </c>
      <c r="EC74" s="67">
        <f t="shared" si="177"/>
        <v>0.97945205479452058</v>
      </c>
      <c r="ED74" s="67">
        <f t="shared" si="178"/>
        <v>0.95238095238095244</v>
      </c>
      <c r="EE74" s="67">
        <f t="shared" si="179"/>
        <v>0.88732394366197187</v>
      </c>
      <c r="EF74" s="67">
        <f>VLOOKUP($AR74,[2]Data3!$A$10:$N$315,EF$6,0)</f>
        <v>31000</v>
      </c>
      <c r="EG74">
        <f>VLOOKUP($AR74,[3]Data!$A$11:$I$311,EG$6,0)</f>
        <v>56047.12</v>
      </c>
      <c r="EH74">
        <f>VLOOKUP($AR74,[4]Data!$A$12:$I$285,EH$6,0)</f>
        <v>1392858.14</v>
      </c>
      <c r="EI74">
        <f>VLOOKUP($AR74,[4]Data16!$A$12:$I$285,EI$6,0)</f>
        <v>1161456</v>
      </c>
      <c r="EJ74">
        <f t="shared" si="180"/>
        <v>4.0238929141771761E-2</v>
      </c>
      <c r="EK74">
        <f t="shared" si="181"/>
        <v>1.1992345297626426</v>
      </c>
      <c r="EL74">
        <f>VLOOKUP($AR74,[5]Data!$A$11:$AF$370,EL$6,0)</f>
        <v>273.19</v>
      </c>
      <c r="EM74">
        <f>VLOOKUP($AR74,[5]Data2!$A$11:$AF$370,EM$6,0)</f>
        <v>166.48400000000001</v>
      </c>
      <c r="EN74">
        <f>VLOOKUP($AR74,[5]Data4!$A$11:$AF$370,EN$6,0)</f>
        <v>318.589</v>
      </c>
      <c r="EO74">
        <f>VLOOKUP($AR74,[6]Data5!$A$11:$AB$303,EO$6,0)</f>
        <v>1856.623</v>
      </c>
      <c r="EP74">
        <f>VLOOKUP($AR74,[6]Data6!$A$11:$AB$303,EP$6,0)</f>
        <v>1131.4000000000001</v>
      </c>
      <c r="EQ74">
        <f t="shared" si="182"/>
        <v>0.14714349655261191</v>
      </c>
      <c r="ER74">
        <f t="shared" si="183"/>
        <v>0.14714866537033763</v>
      </c>
      <c r="ES74">
        <f>VLOOKUP($AR74,[7]Data!$A$11:$J$328,ES$6,0)</f>
        <v>43.8</v>
      </c>
      <c r="ET74">
        <f>VLOOKUP($AR74,[7]Data2!$A$11:$J$328,ET$6,0)</f>
        <v>32.799999999999997</v>
      </c>
      <c r="EU74">
        <f>VLOOKUP($AR74,[7]Data3!$A$11:$J$328,EU$6,0)</f>
        <v>29.5</v>
      </c>
      <c r="EV74">
        <f>VLOOKUP($AR74,[7]Data4!$A$11:$J$328,EV$6,0)</f>
        <v>18.5</v>
      </c>
      <c r="EW74" s="60">
        <f>VLOOKUP($AR74,[7]Data5!$A$11:$J$328,EW$6,0)</f>
        <v>6.2</v>
      </c>
      <c r="EX74" s="67">
        <f>VLOOKUP($AR74,[2]Data3!$A$10:$N$315,EX$6,0)</f>
        <v>31200</v>
      </c>
      <c r="EY74">
        <f>VLOOKUP($AR74,[3]Data!$A$11:$I$311,EY$6,0)</f>
        <v>54650.48</v>
      </c>
      <c r="EZ74">
        <f>VLOOKUP($AR74,[4]Data!$A$12:$I$285,EZ$6,0)</f>
        <v>1402630.42</v>
      </c>
      <c r="FA74">
        <f>VLOOKUP($AR74,[4]Data16!$A$12:$I$285,FA$6,0)</f>
        <v>1188001.44</v>
      </c>
      <c r="FB74">
        <f t="shared" si="184"/>
        <v>3.8962850955421319E-2</v>
      </c>
      <c r="FC74">
        <f t="shared" si="185"/>
        <v>4.6002031782049022E-2</v>
      </c>
      <c r="FD74">
        <f>VLOOKUP($AR74,[5]Data!$A$11:$AF$370,FD$6,0)</f>
        <v>272.22000000000003</v>
      </c>
      <c r="FE74">
        <f>VLOOKUP($AR74,[5]Data2!$A$11:$AF$370,FE$6,0)</f>
        <v>167.14099999999999</v>
      </c>
      <c r="FF74">
        <f>VLOOKUP($AR74,[5]Data4!$A$11:$AF$370,FF$6,0)</f>
        <v>318.2</v>
      </c>
      <c r="FG74">
        <f>VLOOKUP($AR74,[6]Data5!$A$11:$AB$303,FG$6,0)</f>
        <v>1637.934</v>
      </c>
      <c r="FH74">
        <f>VLOOKUP($AR74,[6]Data6!$A$11:$AB$303,FH$6,0)</f>
        <v>1005.7</v>
      </c>
      <c r="FI74">
        <f t="shared" si="186"/>
        <v>0.16619717277985563</v>
      </c>
      <c r="FJ74">
        <f t="shared" si="187"/>
        <v>0.16619369593318084</v>
      </c>
      <c r="FK74">
        <f>VLOOKUP($AR74,[7]Data!$A$11:$J$328,FK$6,0)</f>
        <v>43.4</v>
      </c>
      <c r="FL74">
        <f>VLOOKUP($AR74,[7]Data2!$A$11:$J$328,FL$6,0)</f>
        <v>33</v>
      </c>
      <c r="FM74">
        <f>VLOOKUP($AR74,[7]Data3!$A$11:$J$328,FM$6,0)</f>
        <v>29.2</v>
      </c>
      <c r="FN74">
        <f>VLOOKUP($AR74,[7]Data4!$A$11:$J$328,FN$6,0)</f>
        <v>18.899999999999999</v>
      </c>
      <c r="FO74" s="60">
        <f>VLOOKUP($AR74,[7]Data5!$A$11:$J$328,FO$6,0)</f>
        <v>7.1</v>
      </c>
    </row>
    <row r="75" spans="1:171" ht="15" customHeight="1">
      <c r="A75">
        <f t="shared" si="188"/>
        <v>20</v>
      </c>
      <c r="B75">
        <v>4</v>
      </c>
      <c r="C75">
        <v>819.07364683644903</v>
      </c>
      <c r="D75">
        <v>0.82863702884234902</v>
      </c>
      <c r="E75">
        <v>0.82673323499532103</v>
      </c>
      <c r="F75">
        <v>0.83387089170251305</v>
      </c>
      <c r="G75" s="1">
        <v>7.8840681333278906E-6</v>
      </c>
      <c r="H75" s="1">
        <v>1.6625424965018298E-5</v>
      </c>
      <c r="I75">
        <v>0.79766486233544298</v>
      </c>
      <c r="J75">
        <v>0.79709160573899995</v>
      </c>
      <c r="K75">
        <v>0.80453156087234701</v>
      </c>
      <c r="L75" s="1">
        <v>1.1286194594437399E-5</v>
      </c>
      <c r="M75" s="1">
        <v>5.0361010959559501E-5</v>
      </c>
      <c r="N75">
        <v>0.21590216872495199</v>
      </c>
      <c r="O75">
        <v>0.215862518322642</v>
      </c>
      <c r="P75" s="1">
        <v>0.21637204553487299</v>
      </c>
      <c r="Q75" s="1">
        <v>5.3454651987059202E-8</v>
      </c>
      <c r="R75" s="1">
        <v>2.4990819464612002E-7</v>
      </c>
      <c r="S75">
        <v>3.0972166506905801E-2</v>
      </c>
      <c r="T75">
        <v>2.96416292563207E-2</v>
      </c>
      <c r="U75" s="1">
        <v>2.9339330830165902E-2</v>
      </c>
      <c r="V75" s="1">
        <v>3.3389011647564702E-6</v>
      </c>
      <c r="W75" s="1">
        <v>2.1751476876109099E-5</v>
      </c>
      <c r="X75">
        <v>9.9704148768206699E-2</v>
      </c>
      <c r="Y75">
        <v>9.9869487972115395E-2</v>
      </c>
      <c r="Z75" s="1">
        <v>9.77447977109209E-2</v>
      </c>
      <c r="AA75" s="1">
        <v>9.2948416299657798E-7</v>
      </c>
      <c r="AB75" s="1">
        <v>4.3454722927179104E-6</v>
      </c>
      <c r="AC75">
        <v>0.50116710523105501</v>
      </c>
      <c r="AD75">
        <v>0.501452836298523</v>
      </c>
      <c r="AE75" s="1">
        <v>0.489410839136033</v>
      </c>
      <c r="AF75" s="1">
        <v>2.9258271530959799E-5</v>
      </c>
      <c r="AG75" s="1">
        <v>9.4745342533799002E-5</v>
      </c>
      <c r="AH75">
        <v>0.14037168934674801</v>
      </c>
      <c r="AI75">
        <v>0.17871548502170501</v>
      </c>
      <c r="AJ75">
        <v>-2.6816188715131799E-2</v>
      </c>
      <c r="AK75">
        <v>8.7649610036032704E-3</v>
      </c>
      <c r="AL75">
        <v>1.12235525007553E-2</v>
      </c>
      <c r="AM75">
        <v>0.955257332741276</v>
      </c>
      <c r="AN75">
        <v>234.428085767764</v>
      </c>
      <c r="AO75">
        <v>-7.9939300529864203</v>
      </c>
      <c r="AP75">
        <v>0.99088687525086905</v>
      </c>
      <c r="AQ75">
        <v>40</v>
      </c>
      <c r="AR75" t="s">
        <v>634</v>
      </c>
      <c r="AS75" s="70">
        <v>1</v>
      </c>
      <c r="AT75">
        <f t="shared" si="120"/>
        <v>819.07364683644903</v>
      </c>
      <c r="AU75">
        <f>VLOOKUP(AR75,[1]Data!$A$12:$J$329,10,0)</f>
        <v>803.7</v>
      </c>
      <c r="AV75">
        <f t="shared" si="121"/>
        <v>0.98123044625373135</v>
      </c>
      <c r="AW75">
        <v>5</v>
      </c>
      <c r="AX75">
        <f t="shared" si="117"/>
        <v>0.955257332741276</v>
      </c>
      <c r="AY75">
        <f t="shared" si="122"/>
        <v>0.955257332741276</v>
      </c>
      <c r="AZ75">
        <v>5</v>
      </c>
      <c r="BA75">
        <v>0.92</v>
      </c>
      <c r="BB75">
        <v>1.06</v>
      </c>
      <c r="BC75">
        <v>2</v>
      </c>
      <c r="BD75">
        <v>2222</v>
      </c>
      <c r="BE75">
        <v>1</v>
      </c>
      <c r="BF75" s="61">
        <f t="shared" si="118"/>
        <v>0.15217391304347827</v>
      </c>
      <c r="BG75" s="62">
        <f t="shared" si="123"/>
        <v>0.82863702884234902</v>
      </c>
      <c r="BH75" s="62">
        <f t="shared" si="124"/>
        <v>0.14037168934674801</v>
      </c>
      <c r="BI75">
        <f t="shared" si="110"/>
        <v>0.99088687525086883</v>
      </c>
      <c r="BJ75">
        <f t="shared" si="111"/>
        <v>0</v>
      </c>
      <c r="BK75">
        <f t="shared" si="112"/>
        <v>0</v>
      </c>
      <c r="BL75">
        <f t="shared" si="125"/>
        <v>24500</v>
      </c>
      <c r="BM75">
        <f t="shared" si="126"/>
        <v>47226.52</v>
      </c>
      <c r="BN75">
        <f t="shared" si="127"/>
        <v>1392111.16</v>
      </c>
      <c r="BO75">
        <f t="shared" si="128"/>
        <v>1175465.93</v>
      </c>
      <c r="BP75">
        <f t="shared" si="129"/>
        <v>3.3924388624253253E-2</v>
      </c>
      <c r="BQ75">
        <f t="shared" si="130"/>
        <v>4.0176851403936481E-2</v>
      </c>
      <c r="BR75">
        <f t="shared" si="131"/>
        <v>158.33000000000001</v>
      </c>
      <c r="BS75">
        <f t="shared" si="132"/>
        <v>94.57</v>
      </c>
      <c r="BT75">
        <f t="shared" si="133"/>
        <v>182.114</v>
      </c>
      <c r="BU75">
        <f t="shared" si="134"/>
        <v>1888.5840000000001</v>
      </c>
      <c r="BV75">
        <f t="shared" si="135"/>
        <v>1128</v>
      </c>
      <c r="BW75">
        <f t="shared" si="136"/>
        <v>8.3835296709068807E-2</v>
      </c>
      <c r="BX75">
        <f t="shared" si="137"/>
        <v>8.3838652482269502E-2</v>
      </c>
      <c r="BY75">
        <f t="shared" si="138"/>
        <v>35.4</v>
      </c>
      <c r="BZ75">
        <f t="shared" si="139"/>
        <v>24.9</v>
      </c>
      <c r="CA75">
        <f t="shared" si="140"/>
        <v>24.3</v>
      </c>
      <c r="CB75">
        <f t="shared" si="141"/>
        <v>13.8</v>
      </c>
      <c r="CC75">
        <f t="shared" si="142"/>
        <v>4.3</v>
      </c>
      <c r="CD75">
        <f t="shared" si="143"/>
        <v>1.0606060606060606</v>
      </c>
      <c r="CE75">
        <f t="shared" si="144"/>
        <v>1.110352691681028</v>
      </c>
      <c r="CF75">
        <f t="shared" si="145"/>
        <v>1.0263148527955896</v>
      </c>
      <c r="CG75">
        <f t="shared" si="146"/>
        <v>1.0271916656347118</v>
      </c>
      <c r="CH75">
        <f t="shared" si="147"/>
        <v>1.081883097235246</v>
      </c>
      <c r="CI75">
        <f t="shared" si="148"/>
        <v>1.0809595996818473</v>
      </c>
      <c r="CJ75">
        <f t="shared" si="149"/>
        <v>0.99198045235260945</v>
      </c>
      <c r="CK75">
        <f t="shared" si="150"/>
        <v>0.97752832216985031</v>
      </c>
      <c r="CL75">
        <f t="shared" si="151"/>
        <v>0.97281041003397362</v>
      </c>
      <c r="CM75">
        <f t="shared" si="152"/>
        <v>1.3948265573208705</v>
      </c>
      <c r="CN75">
        <f t="shared" si="153"/>
        <v>1.3744364566833192</v>
      </c>
      <c r="CO75">
        <f t="shared" si="154"/>
        <v>0.71118552134393509</v>
      </c>
      <c r="CP75">
        <f t="shared" si="155"/>
        <v>0.71122118262836542</v>
      </c>
      <c r="CQ75">
        <f t="shared" si="156"/>
        <v>1.0290697674418605</v>
      </c>
      <c r="CR75">
        <f t="shared" si="157"/>
        <v>1.0506329113924051</v>
      </c>
      <c r="CS75">
        <f t="shared" si="158"/>
        <v>1.0167364016736402</v>
      </c>
      <c r="CT75">
        <f t="shared" si="159"/>
        <v>1.0534351145038168</v>
      </c>
      <c r="CU75">
        <f t="shared" si="160"/>
        <v>0.93478260869565222</v>
      </c>
      <c r="CV75" s="67">
        <f>IF(ISERROR(VLOOKUP($AR75,[2]Data3!$A$10:$N$315,CV$6,0)),"",VLOOKUP($AR75,[2]Data3!$A$10:$N$315,CV$6,0))</f>
        <v>24500</v>
      </c>
      <c r="CW75" s="67">
        <f>VLOOKUP($AR75,[3]Data!$A$11:$I$311,CW$6,0)</f>
        <v>47226.52</v>
      </c>
      <c r="CX75" s="67">
        <f>VLOOKUP($AR75,[4]Data!$A$12:$I$285,CX$6,0)</f>
        <v>1392111.16</v>
      </c>
      <c r="CY75" s="67">
        <f>VLOOKUP($AR75,[4]Data16!$A$12:$I$285,CY$6,0)</f>
        <v>1175465.93</v>
      </c>
      <c r="CZ75" s="67">
        <f t="shared" si="114"/>
        <v>3.3924388624253253E-2</v>
      </c>
      <c r="DA75" s="67">
        <f t="shared" si="115"/>
        <v>4.0176851403936481E-2</v>
      </c>
      <c r="DB75" s="67">
        <f>VLOOKUP($AR75,[5]Data!$A$11:$AF$370,DB$6,0)</f>
        <v>158.33000000000001</v>
      </c>
      <c r="DC75" s="67">
        <f>VLOOKUP($AR75,[5]Data2!$A$11:$AF$370,DC$6,0)</f>
        <v>94.57</v>
      </c>
      <c r="DD75" s="67">
        <f>VLOOKUP($AR75,[5]Data4!$A$11:$AF$370,DD$6,0)</f>
        <v>182.114</v>
      </c>
      <c r="DE75" s="67">
        <f>VLOOKUP($AR75,[6]Data5!$A$11:$AB$303,DE$6,0)</f>
        <v>1888.5840000000001</v>
      </c>
      <c r="DF75" s="67">
        <f>VLOOKUP($AR75,[6]Data6!$A$11:$AB$303,DF$6,0)</f>
        <v>1128</v>
      </c>
      <c r="DG75" s="67">
        <f t="shared" si="161"/>
        <v>8.3835296709068807E-2</v>
      </c>
      <c r="DH75" s="67">
        <f t="shared" si="162"/>
        <v>8.3838652482269502E-2</v>
      </c>
      <c r="DI75" s="67">
        <f>VLOOKUP($AR75,[7]Data!$A$11:$J$328,DI$6,0)</f>
        <v>35.4</v>
      </c>
      <c r="DJ75" s="67">
        <f>VLOOKUP($AR75,[7]Data2!$A$11:$J$328,DJ$6,0)</f>
        <v>24.9</v>
      </c>
      <c r="DK75" s="67">
        <f>VLOOKUP($AR75,[7]Data3!$A$11:$J$328,DK$6,0)</f>
        <v>24.3</v>
      </c>
      <c r="DL75" s="67">
        <f>VLOOKUP($AR75,[7]Data4!$A$11:$J$328,DL$6,0)</f>
        <v>13.8</v>
      </c>
      <c r="DM75" s="67">
        <f>VLOOKUP($AR75,[7]Data5!$A$11:$J$328,DM$6,0)</f>
        <v>4.3</v>
      </c>
      <c r="DN75" s="67">
        <f t="shared" si="163"/>
        <v>1.0606060606060606</v>
      </c>
      <c r="DO75" s="67">
        <f t="shared" si="164"/>
        <v>1.110352691681028</v>
      </c>
      <c r="DP75" s="67">
        <f t="shared" si="119"/>
        <v>1.0263148527955896</v>
      </c>
      <c r="DQ75" s="67">
        <f t="shared" si="165"/>
        <v>1.0271916656347118</v>
      </c>
      <c r="DR75" s="67">
        <f t="shared" si="166"/>
        <v>1.081883097235246</v>
      </c>
      <c r="DS75" s="67">
        <f t="shared" si="167"/>
        <v>1.0809595996818473</v>
      </c>
      <c r="DT75" s="67">
        <f t="shared" si="168"/>
        <v>0.99198045235260945</v>
      </c>
      <c r="DU75" s="67">
        <f t="shared" si="169"/>
        <v>0.97752832216985031</v>
      </c>
      <c r="DV75" s="67">
        <f t="shared" si="170"/>
        <v>0.97281041003397362</v>
      </c>
      <c r="DW75" s="67">
        <f t="shared" si="171"/>
        <v>1.3948265573208705</v>
      </c>
      <c r="DX75" s="67">
        <f t="shared" si="172"/>
        <v>1.3744364566833192</v>
      </c>
      <c r="DY75" s="67">
        <f t="shared" si="173"/>
        <v>0.71118552134393509</v>
      </c>
      <c r="DZ75" s="67">
        <f t="shared" si="174"/>
        <v>0.71122118262836542</v>
      </c>
      <c r="EA75" s="67">
        <f t="shared" si="175"/>
        <v>1.0290697674418605</v>
      </c>
      <c r="EB75" s="67">
        <f t="shared" si="176"/>
        <v>1.0506329113924051</v>
      </c>
      <c r="EC75" s="67">
        <f t="shared" si="177"/>
        <v>1.0167364016736402</v>
      </c>
      <c r="ED75" s="67">
        <f t="shared" si="178"/>
        <v>1.0534351145038168</v>
      </c>
      <c r="EE75" s="67">
        <f t="shared" si="179"/>
        <v>0.93478260869565222</v>
      </c>
      <c r="EF75" s="67">
        <f>VLOOKUP($AR75,[2]Data3!$A$10:$N$315,EF$6,0)</f>
        <v>24000</v>
      </c>
      <c r="EG75">
        <f>VLOOKUP($AR75,[3]Data!$A$11:$I$311,EG$6,0)</f>
        <v>45384.54</v>
      </c>
      <c r="EH75">
        <f>VLOOKUP($AR75,[4]Data!$A$12:$I$285,EH$6,0)</f>
        <v>1349567.59</v>
      </c>
      <c r="EI75">
        <f>VLOOKUP($AR75,[4]Data16!$A$12:$I$285,EI$6,0)</f>
        <v>1117547.3899999999</v>
      </c>
      <c r="EJ75">
        <f t="shared" si="180"/>
        <v>3.3628949254775747E-2</v>
      </c>
      <c r="EK75">
        <f t="shared" si="181"/>
        <v>1.2076155356597453</v>
      </c>
      <c r="EL75">
        <f>VLOOKUP($AR75,[5]Data!$A$11:$AF$370,EL$6,0)</f>
        <v>159.37</v>
      </c>
      <c r="EM75">
        <f>VLOOKUP($AR75,[5]Data2!$A$11:$AF$370,EM$6,0)</f>
        <v>95.869</v>
      </c>
      <c r="EN75">
        <f>VLOOKUP($AR75,[5]Data4!$A$11:$AF$370,EN$6,0)</f>
        <v>185.65899999999999</v>
      </c>
      <c r="EO75">
        <f>VLOOKUP($AR75,[6]Data5!$A$11:$AB$303,EO$6,0)</f>
        <v>1215.511</v>
      </c>
      <c r="EP75">
        <f>VLOOKUP($AR75,[6]Data6!$A$11:$AB$303,EP$6,0)</f>
        <v>731.2</v>
      </c>
      <c r="EQ75">
        <f t="shared" si="182"/>
        <v>0.13111358103711115</v>
      </c>
      <c r="ER75">
        <f t="shared" si="183"/>
        <v>0.13111187089715534</v>
      </c>
      <c r="ES75">
        <f>VLOOKUP($AR75,[7]Data!$A$11:$J$328,ES$6,0)</f>
        <v>34.1</v>
      </c>
      <c r="ET75">
        <f>VLOOKUP($AR75,[7]Data2!$A$11:$J$328,ET$6,0)</f>
        <v>22.8</v>
      </c>
      <c r="EU75">
        <f>VLOOKUP($AR75,[7]Data3!$A$11:$J$328,EU$6,0)</f>
        <v>24.2</v>
      </c>
      <c r="EV75">
        <f>VLOOKUP($AR75,[7]Data4!$A$11:$J$328,EV$6,0)</f>
        <v>12.9</v>
      </c>
      <c r="EW75" s="60">
        <f>VLOOKUP($AR75,[7]Data5!$A$11:$J$328,EW$6,0)</f>
        <v>5.3</v>
      </c>
      <c r="EX75" s="67">
        <f>VLOOKUP($AR75,[2]Data3!$A$10:$N$315,EX$6,0)</f>
        <v>23100</v>
      </c>
      <c r="EY75">
        <f>VLOOKUP($AR75,[3]Data!$A$11:$I$311,EY$6,0)</f>
        <v>42532.9</v>
      </c>
      <c r="EZ75">
        <f>VLOOKUP($AR75,[4]Data!$A$12:$I$285,EZ$6,0)</f>
        <v>1356417.24</v>
      </c>
      <c r="FA75">
        <f>VLOOKUP($AR75,[4]Data16!$A$12:$I$285,FA$6,0)</f>
        <v>1144349.17</v>
      </c>
      <c r="FB75">
        <f t="shared" si="184"/>
        <v>3.1356796969050617E-2</v>
      </c>
      <c r="FC75">
        <f t="shared" si="185"/>
        <v>3.7167764101231446E-2</v>
      </c>
      <c r="FD75">
        <f>VLOOKUP($AR75,[5]Data!$A$11:$AF$370,FD$6,0)</f>
        <v>159.61000000000001</v>
      </c>
      <c r="FE75">
        <f>VLOOKUP($AR75,[5]Data2!$A$11:$AF$370,FE$6,0)</f>
        <v>96.744</v>
      </c>
      <c r="FF75">
        <f>VLOOKUP($AR75,[5]Data4!$A$11:$AF$370,FF$6,0)</f>
        <v>187.20400000000001</v>
      </c>
      <c r="FG75">
        <f>VLOOKUP($AR75,[6]Data5!$A$11:$AB$303,FG$6,0)</f>
        <v>1353.992</v>
      </c>
      <c r="FH75">
        <f>VLOOKUP($AR75,[6]Data6!$A$11:$AB$303,FH$6,0)</f>
        <v>820.7</v>
      </c>
      <c r="FI75">
        <f t="shared" si="186"/>
        <v>0.11788105099587</v>
      </c>
      <c r="FJ75">
        <f t="shared" si="187"/>
        <v>0.11787985865724381</v>
      </c>
      <c r="FK75">
        <f>VLOOKUP($AR75,[7]Data!$A$11:$J$328,FK$6,0)</f>
        <v>34.4</v>
      </c>
      <c r="FL75">
        <f>VLOOKUP($AR75,[7]Data2!$A$11:$J$328,FL$6,0)</f>
        <v>23.7</v>
      </c>
      <c r="FM75">
        <f>VLOOKUP($AR75,[7]Data3!$A$11:$J$328,FM$6,0)</f>
        <v>23.9</v>
      </c>
      <c r="FN75">
        <f>VLOOKUP($AR75,[7]Data4!$A$11:$J$328,FN$6,0)</f>
        <v>13.1</v>
      </c>
      <c r="FO75" s="60">
        <f>VLOOKUP($AR75,[7]Data5!$A$11:$J$328,FO$6,0)</f>
        <v>4.5999999999999996</v>
      </c>
    </row>
    <row r="76" spans="1:171" ht="15" customHeight="1">
      <c r="A76">
        <f t="shared" si="188"/>
        <v>21</v>
      </c>
      <c r="B76">
        <v>4</v>
      </c>
      <c r="C76">
        <v>3621.2206898520599</v>
      </c>
      <c r="D76">
        <v>0.935353520093132</v>
      </c>
      <c r="E76">
        <v>0.93777638079346004</v>
      </c>
      <c r="F76">
        <v>0.83915376609961501</v>
      </c>
      <c r="G76" s="1">
        <v>1.58209458630044E-5</v>
      </c>
      <c r="H76" s="1">
        <v>1.8048989075822899E-5</v>
      </c>
      <c r="I76">
        <v>0.895998651372925</v>
      </c>
      <c r="J76">
        <v>0.89626769404999496</v>
      </c>
      <c r="K76">
        <v>0.78535080590538298</v>
      </c>
      <c r="L76" s="1">
        <v>1.01457877580762E-5</v>
      </c>
      <c r="M76" s="1">
        <v>2.5383932234389199E-5</v>
      </c>
      <c r="N76">
        <v>0.221817572917791</v>
      </c>
      <c r="O76">
        <v>0.221831560907853</v>
      </c>
      <c r="P76" s="1">
        <v>0.215035822470525</v>
      </c>
      <c r="Q76" s="1">
        <v>5.1703365419155899E-8</v>
      </c>
      <c r="R76" s="1">
        <v>1.3229466129499301E-7</v>
      </c>
      <c r="S76">
        <v>3.9354868720206201E-2</v>
      </c>
      <c r="T76">
        <v>4.15086867434655E-2</v>
      </c>
      <c r="U76">
        <v>5.3802960194232599E-2</v>
      </c>
      <c r="V76" s="1">
        <v>1.40261253337932E-5</v>
      </c>
      <c r="W76" s="1">
        <v>1.0595956520543701E-5</v>
      </c>
      <c r="X76">
        <v>7.5037356930848995E-2</v>
      </c>
      <c r="Y76">
        <v>7.4979028061369898E-2</v>
      </c>
      <c r="Z76" s="1">
        <v>0.103316747674446</v>
      </c>
      <c r="AA76" s="1">
        <v>8.9903231139482301E-7</v>
      </c>
      <c r="AB76" s="1">
        <v>2.3003758878173499E-6</v>
      </c>
      <c r="AC76">
        <v>0.15574053432179</v>
      </c>
      <c r="AD76">
        <v>0.153625643638691</v>
      </c>
      <c r="AE76" s="1">
        <v>0.49225669754888302</v>
      </c>
      <c r="AF76" s="1">
        <v>4.3855954117956998E-5</v>
      </c>
      <c r="AG76" s="1">
        <v>6.7709341817314903E-5</v>
      </c>
      <c r="AH76">
        <v>-3.5102034707770401E-3</v>
      </c>
      <c r="AI76">
        <v>-1.11161496444705E-2</v>
      </c>
      <c r="AJ76">
        <v>8.1362367754418408E-3</v>
      </c>
      <c r="AK76">
        <v>7.5200541507479896E-3</v>
      </c>
      <c r="AL76">
        <v>7.4276114091664201E-3</v>
      </c>
      <c r="AM76">
        <v>0.97724473013777402</v>
      </c>
      <c r="AN76">
        <v>1773.64286860989</v>
      </c>
      <c r="AO76">
        <v>-20.914915625978502</v>
      </c>
      <c r="AP76">
        <v>0.995406947104441</v>
      </c>
      <c r="AQ76">
        <v>42</v>
      </c>
      <c r="AR76" s="14" t="s">
        <v>636</v>
      </c>
      <c r="AS76" s="70">
        <v>1</v>
      </c>
      <c r="AT76">
        <f t="shared" si="120"/>
        <v>3621.2206898520599</v>
      </c>
      <c r="AW76">
        <v>4</v>
      </c>
      <c r="AX76">
        <f t="shared" si="117"/>
        <v>0.97724473013777402</v>
      </c>
      <c r="AY76">
        <f t="shared" si="122"/>
        <v>0.97724473013777402</v>
      </c>
      <c r="AZ76">
        <v>5</v>
      </c>
      <c r="BA76">
        <v>0.87</v>
      </c>
      <c r="BB76">
        <v>1.1499999999999999</v>
      </c>
      <c r="BC76">
        <v>2</v>
      </c>
      <c r="BD76">
        <v>2211</v>
      </c>
      <c r="BE76">
        <v>1</v>
      </c>
      <c r="BF76" s="61">
        <f t="shared" si="118"/>
        <v>0.32183908045977</v>
      </c>
      <c r="BG76" s="62">
        <f t="shared" si="123"/>
        <v>0.935353520093132</v>
      </c>
      <c r="BH76" s="62">
        <f t="shared" si="124"/>
        <v>-3.5102034707770401E-3</v>
      </c>
      <c r="BI76">
        <f t="shared" si="110"/>
        <v>0.99540694710444089</v>
      </c>
      <c r="BJ76">
        <f t="shared" si="111"/>
        <v>0</v>
      </c>
      <c r="BK76">
        <f t="shared" si="112"/>
        <v>0</v>
      </c>
      <c r="BL76" t="str">
        <f t="shared" si="125"/>
        <v/>
      </c>
      <c r="BM76" t="str">
        <f t="shared" si="126"/>
        <v/>
      </c>
      <c r="BN76" t="str">
        <f t="shared" si="127"/>
        <v/>
      </c>
      <c r="BO76" t="str">
        <f t="shared" si="128"/>
        <v/>
      </c>
      <c r="BP76" t="str">
        <f t="shared" si="129"/>
        <v/>
      </c>
      <c r="BQ76" t="str">
        <f t="shared" si="130"/>
        <v/>
      </c>
      <c r="BR76" t="str">
        <f t="shared" si="131"/>
        <v/>
      </c>
      <c r="BS76" t="str">
        <f t="shared" si="132"/>
        <v/>
      </c>
      <c r="BT76" t="str">
        <f t="shared" si="133"/>
        <v/>
      </c>
      <c r="BU76" t="str">
        <f t="shared" si="134"/>
        <v/>
      </c>
      <c r="BV76" t="str">
        <f t="shared" si="135"/>
        <v/>
      </c>
      <c r="BW76" t="str">
        <f t="shared" si="136"/>
        <v/>
      </c>
      <c r="BX76" t="str">
        <f t="shared" si="137"/>
        <v/>
      </c>
      <c r="BY76" t="str">
        <f t="shared" si="138"/>
        <v/>
      </c>
      <c r="BZ76" t="str">
        <f t="shared" si="139"/>
        <v/>
      </c>
      <c r="CA76" t="str">
        <f t="shared" si="140"/>
        <v/>
      </c>
      <c r="CB76" t="str">
        <f t="shared" si="141"/>
        <v/>
      </c>
      <c r="CC76" t="str">
        <f t="shared" si="142"/>
        <v/>
      </c>
      <c r="CE76" t="str">
        <f t="shared" si="144"/>
        <v/>
      </c>
      <c r="CF76" t="str">
        <f t="shared" si="145"/>
        <v/>
      </c>
      <c r="CG76" t="str">
        <f t="shared" si="146"/>
        <v/>
      </c>
      <c r="CH76" t="str">
        <f t="shared" si="147"/>
        <v/>
      </c>
      <c r="CI76" t="str">
        <f t="shared" si="148"/>
        <v/>
      </c>
      <c r="CJ76" t="str">
        <f t="shared" si="149"/>
        <v/>
      </c>
      <c r="CK76" t="str">
        <f t="shared" si="150"/>
        <v/>
      </c>
      <c r="CL76" t="str">
        <f t="shared" si="151"/>
        <v/>
      </c>
      <c r="CM76" t="str">
        <f t="shared" si="152"/>
        <v/>
      </c>
      <c r="CN76" t="str">
        <f t="shared" si="153"/>
        <v/>
      </c>
      <c r="CO76" t="str">
        <f t="shared" si="154"/>
        <v/>
      </c>
      <c r="CP76" t="str">
        <f t="shared" si="155"/>
        <v/>
      </c>
      <c r="CQ76" t="str">
        <f t="shared" si="156"/>
        <v/>
      </c>
      <c r="CR76" t="str">
        <f t="shared" si="157"/>
        <v/>
      </c>
      <c r="CS76" t="str">
        <f t="shared" si="158"/>
        <v/>
      </c>
      <c r="CT76" t="str">
        <f t="shared" si="159"/>
        <v/>
      </c>
      <c r="CU76" t="str">
        <f t="shared" si="160"/>
        <v/>
      </c>
      <c r="CV76" s="67" t="str">
        <f>IF(ISERROR(VLOOKUP($AR76,[2]Data3!$A$10:$N$315,CV$6,0)),"",VLOOKUP($AR76,[2]Data3!$A$10:$N$315,CV$6,0))</f>
        <v/>
      </c>
      <c r="CW76" s="67" t="e">
        <f>VLOOKUP($AR76,[3]Data!$A$11:$I$311,CW$6,0)</f>
        <v>#N/A</v>
      </c>
      <c r="CX76" s="67" t="e">
        <f>VLOOKUP($AR76,[4]Data!$A$12:$I$285,CX$6,0)</f>
        <v>#N/A</v>
      </c>
      <c r="CY76" s="67" t="e">
        <f>VLOOKUP($AR76,[4]Data16!$A$12:$I$285,CY$6,0)</f>
        <v>#N/A</v>
      </c>
      <c r="CZ76" s="67" t="e">
        <f t="shared" si="114"/>
        <v>#N/A</v>
      </c>
      <c r="DA76" s="67" t="e">
        <f t="shared" si="115"/>
        <v>#N/A</v>
      </c>
      <c r="DB76" s="67" t="e">
        <f>VLOOKUP($AR76,[5]Data!$A$11:$AF$370,DB$6,0)</f>
        <v>#N/A</v>
      </c>
      <c r="DC76" s="67" t="e">
        <f>VLOOKUP($AR76,[5]Data2!$A$11:$AF$370,DC$6,0)</f>
        <v>#N/A</v>
      </c>
      <c r="DD76" s="67" t="e">
        <f>VLOOKUP($AR76,[5]Data4!$A$11:$AF$370,DD$6,0)</f>
        <v>#N/A</v>
      </c>
      <c r="DE76" s="67" t="e">
        <f>VLOOKUP($AR76,[6]Data5!$A$11:$AB$303,DE$6,0)</f>
        <v>#N/A</v>
      </c>
      <c r="DF76" s="67" t="e">
        <f>VLOOKUP($AR76,[6]Data6!$A$11:$AB$303,DF$6,0)</f>
        <v>#N/A</v>
      </c>
      <c r="DG76" s="67" t="e">
        <f t="shared" si="161"/>
        <v>#N/A</v>
      </c>
      <c r="DH76" s="67" t="e">
        <f t="shared" si="162"/>
        <v>#N/A</v>
      </c>
      <c r="DI76" s="67" t="e">
        <f>VLOOKUP($AR76,[7]Data!$A$11:$J$328,DI$6,0)</f>
        <v>#N/A</v>
      </c>
      <c r="DJ76" s="67" t="e">
        <f>VLOOKUP($AR76,[7]Data2!$A$11:$J$328,DJ$6,0)</f>
        <v>#N/A</v>
      </c>
      <c r="DK76" s="67" t="e">
        <f>VLOOKUP($AR76,[7]Data3!$A$11:$J$328,DK$6,0)</f>
        <v>#N/A</v>
      </c>
      <c r="DL76" s="67" t="e">
        <f>VLOOKUP($AR76,[7]Data4!$A$11:$J$328,DL$6,0)</f>
        <v>#N/A</v>
      </c>
      <c r="DM76" s="67" t="e">
        <f>VLOOKUP($AR76,[7]Data5!$A$11:$J$328,DM$6,0)</f>
        <v>#N/A</v>
      </c>
      <c r="DN76" s="67" t="e">
        <f t="shared" si="163"/>
        <v>#VALUE!</v>
      </c>
      <c r="DO76" s="67" t="e">
        <f t="shared" si="164"/>
        <v>#N/A</v>
      </c>
      <c r="DP76" s="67" t="e">
        <f t="shared" si="119"/>
        <v>#N/A</v>
      </c>
      <c r="DQ76" s="67" t="e">
        <f t="shared" si="165"/>
        <v>#N/A</v>
      </c>
      <c r="DR76" s="67" t="e">
        <f t="shared" si="166"/>
        <v>#N/A</v>
      </c>
      <c r="DS76" s="67" t="e">
        <f t="shared" si="167"/>
        <v>#N/A</v>
      </c>
      <c r="DT76" s="67" t="e">
        <f t="shared" si="168"/>
        <v>#N/A</v>
      </c>
      <c r="DU76" s="67" t="e">
        <f t="shared" si="169"/>
        <v>#N/A</v>
      </c>
      <c r="DV76" s="67" t="e">
        <f t="shared" si="170"/>
        <v>#N/A</v>
      </c>
      <c r="DW76" s="67" t="e">
        <f t="shared" si="171"/>
        <v>#N/A</v>
      </c>
      <c r="DX76" s="67" t="e">
        <f t="shared" si="172"/>
        <v>#N/A</v>
      </c>
      <c r="DY76" s="67" t="e">
        <f t="shared" si="173"/>
        <v>#N/A</v>
      </c>
      <c r="DZ76" s="67" t="e">
        <f t="shared" si="174"/>
        <v>#N/A</v>
      </c>
      <c r="EA76" s="67" t="e">
        <f t="shared" si="175"/>
        <v>#N/A</v>
      </c>
      <c r="EB76" s="67" t="e">
        <f t="shared" si="176"/>
        <v>#N/A</v>
      </c>
      <c r="EC76" s="67" t="e">
        <f t="shared" si="177"/>
        <v>#N/A</v>
      </c>
      <c r="ED76" s="67" t="e">
        <f t="shared" si="178"/>
        <v>#N/A</v>
      </c>
      <c r="EE76" s="67" t="e">
        <f t="shared" si="179"/>
        <v>#N/A</v>
      </c>
      <c r="EF76" s="67" t="e">
        <f>VLOOKUP($AR76,[2]Data3!$A$10:$N$315,EF$6,0)</f>
        <v>#N/A</v>
      </c>
      <c r="EG76" t="e">
        <f>VLOOKUP($AR76,[3]Data!$A$11:$I$311,EG$6,0)</f>
        <v>#N/A</v>
      </c>
      <c r="EH76" t="e">
        <f>VLOOKUP($AR76,[4]Data!$A$12:$I$285,EH$6,0)</f>
        <v>#N/A</v>
      </c>
      <c r="EI76" t="e">
        <f>VLOOKUP($AR76,[4]Data16!$A$12:$I$285,EI$6,0)</f>
        <v>#N/A</v>
      </c>
      <c r="EJ76" t="e">
        <f t="shared" si="180"/>
        <v>#N/A</v>
      </c>
      <c r="EK76" t="e">
        <f t="shared" si="181"/>
        <v>#N/A</v>
      </c>
      <c r="EL76" t="e">
        <f>VLOOKUP($AR76,[5]Data!$A$11:$AF$370,EL$6,0)</f>
        <v>#N/A</v>
      </c>
      <c r="EM76" t="e">
        <f>VLOOKUP($AR76,[5]Data2!$A$11:$AF$370,EM$6,0)</f>
        <v>#N/A</v>
      </c>
      <c r="EN76" t="e">
        <f>VLOOKUP($AR76,[5]Data4!$A$11:$AF$370,EN$6,0)</f>
        <v>#N/A</v>
      </c>
      <c r="EO76" t="e">
        <f>VLOOKUP($AR76,[6]Data5!$A$11:$AB$303,EO$6,0)</f>
        <v>#N/A</v>
      </c>
      <c r="EP76" t="e">
        <f>VLOOKUP($AR76,[6]Data6!$A$11:$AB$303,EP$6,0)</f>
        <v>#N/A</v>
      </c>
      <c r="EQ76" t="e">
        <f t="shared" si="182"/>
        <v>#N/A</v>
      </c>
      <c r="ER76" t="e">
        <f t="shared" si="183"/>
        <v>#N/A</v>
      </c>
      <c r="ES76" t="e">
        <f>VLOOKUP($AR76,[7]Data!$A$11:$J$328,ES$6,0)</f>
        <v>#N/A</v>
      </c>
      <c r="ET76" t="e">
        <f>VLOOKUP($AR76,[7]Data2!$A$11:$J$328,ET$6,0)</f>
        <v>#N/A</v>
      </c>
      <c r="EU76" t="e">
        <f>VLOOKUP($AR76,[7]Data3!$A$11:$J$328,EU$6,0)</f>
        <v>#N/A</v>
      </c>
      <c r="EV76" t="e">
        <f>VLOOKUP($AR76,[7]Data4!$A$11:$J$328,EV$6,0)</f>
        <v>#N/A</v>
      </c>
      <c r="EW76" s="60" t="e">
        <f>VLOOKUP($AR76,[7]Data5!$A$11:$J$328,EW$6,0)</f>
        <v>#N/A</v>
      </c>
      <c r="EX76" s="67" t="e">
        <f>VLOOKUP($AR76,[2]Data3!$A$10:$N$315,EX$6,0)</f>
        <v>#N/A</v>
      </c>
      <c r="EY76" t="e">
        <f>VLOOKUP($AR76,[3]Data!$A$11:$I$311,EY$6,0)</f>
        <v>#N/A</v>
      </c>
      <c r="EZ76" t="e">
        <f>VLOOKUP($AR76,[4]Data!$A$12:$I$285,EZ$6,0)</f>
        <v>#N/A</v>
      </c>
      <c r="FA76" t="e">
        <f>VLOOKUP($AR76,[4]Data16!$A$12:$I$285,FA$6,0)</f>
        <v>#N/A</v>
      </c>
      <c r="FB76" t="e">
        <f t="shared" si="184"/>
        <v>#N/A</v>
      </c>
      <c r="FC76" t="e">
        <f t="shared" si="185"/>
        <v>#N/A</v>
      </c>
      <c r="FD76" t="e">
        <f>VLOOKUP($AR76,[5]Data!$A$11:$AF$370,FD$6,0)</f>
        <v>#N/A</v>
      </c>
      <c r="FE76" t="e">
        <f>VLOOKUP($AR76,[5]Data2!$A$11:$AF$370,FE$6,0)</f>
        <v>#N/A</v>
      </c>
      <c r="FF76" t="e">
        <f>VLOOKUP($AR76,[5]Data4!$A$11:$AF$370,FF$6,0)</f>
        <v>#N/A</v>
      </c>
      <c r="FG76" t="e">
        <f>VLOOKUP($AR76,[6]Data5!$A$11:$AB$303,FG$6,0)</f>
        <v>#N/A</v>
      </c>
      <c r="FH76" t="e">
        <f>VLOOKUP($AR76,[6]Data6!$A$11:$AB$303,FH$6,0)</f>
        <v>#N/A</v>
      </c>
      <c r="FI76" t="e">
        <f t="shared" si="186"/>
        <v>#N/A</v>
      </c>
      <c r="FJ76" t="e">
        <f t="shared" si="187"/>
        <v>#N/A</v>
      </c>
      <c r="FK76" t="e">
        <f>VLOOKUP($AR76,[7]Data!$A$11:$J$328,FK$6,0)</f>
        <v>#N/A</v>
      </c>
      <c r="FL76" t="e">
        <f>VLOOKUP($AR76,[7]Data2!$A$11:$J$328,FL$6,0)</f>
        <v>#N/A</v>
      </c>
      <c r="FM76" t="e">
        <f>VLOOKUP($AR76,[7]Data3!$A$11:$J$328,FM$6,0)</f>
        <v>#N/A</v>
      </c>
      <c r="FN76" t="e">
        <f>VLOOKUP($AR76,[7]Data4!$A$11:$J$328,FN$6,0)</f>
        <v>#N/A</v>
      </c>
      <c r="FO76" s="60" t="e">
        <f>VLOOKUP($AR76,[7]Data5!$A$11:$J$328,FO$6,0)</f>
        <v>#N/A</v>
      </c>
    </row>
    <row r="77" spans="1:171" ht="15" customHeight="1">
      <c r="A77">
        <f t="shared" si="188"/>
        <v>22</v>
      </c>
      <c r="B77">
        <v>4</v>
      </c>
      <c r="C77">
        <v>1148.7731922662099</v>
      </c>
      <c r="D77">
        <v>0.91354832728999702</v>
      </c>
      <c r="E77">
        <v>0.91079724858723399</v>
      </c>
      <c r="F77">
        <v>0.91137072885999304</v>
      </c>
      <c r="G77" s="1">
        <v>4.2622401917115298E-5</v>
      </c>
      <c r="H77" s="1">
        <v>3.6271881279613398E-5</v>
      </c>
      <c r="I77">
        <v>0.85819648148660399</v>
      </c>
      <c r="J77">
        <v>0.85598713752698097</v>
      </c>
      <c r="K77">
        <v>0.85729359420962004</v>
      </c>
      <c r="L77" s="1">
        <v>5.7419004833757899E-5</v>
      </c>
      <c r="M77" s="1">
        <v>8.6473456761052602E-5</v>
      </c>
      <c r="N77">
        <v>0.21973997386032201</v>
      </c>
      <c r="O77">
        <v>0.219611384288562</v>
      </c>
      <c r="P77" s="1">
        <v>0.2196875226692</v>
      </c>
      <c r="Q77" s="1">
        <v>3.2023768079291899E-7</v>
      </c>
      <c r="R77" s="1">
        <v>4.9510769170370796E-7</v>
      </c>
      <c r="S77">
        <v>5.5351845803393501E-2</v>
      </c>
      <c r="T77">
        <v>5.4810111060252402E-2</v>
      </c>
      <c r="U77" s="1">
        <v>5.40771346503729E-2</v>
      </c>
      <c r="V77" s="1">
        <v>5.58372863527064E-6</v>
      </c>
      <c r="W77" s="1">
        <v>2.60319411816993E-5</v>
      </c>
      <c r="X77">
        <v>8.37007891835643E-2</v>
      </c>
      <c r="Y77">
        <v>8.42369980537718E-2</v>
      </c>
      <c r="Z77" s="1">
        <v>8.3919506716779002E-2</v>
      </c>
      <c r="AA77" s="1">
        <v>5.56838070452399E-6</v>
      </c>
      <c r="AB77" s="1">
        <v>8.6090684591458704E-6</v>
      </c>
      <c r="AC77">
        <v>0.13821889189098099</v>
      </c>
      <c r="AD77">
        <v>0.12858756812340499</v>
      </c>
      <c r="AE77" s="1">
        <v>0.13024820107469501</v>
      </c>
      <c r="AF77" s="1">
        <v>9.9153358229854503E-5</v>
      </c>
      <c r="AG77" s="1">
        <v>9.7132566152630803E-5</v>
      </c>
      <c r="AH77">
        <v>-0.106838206223003</v>
      </c>
      <c r="AI77">
        <v>-0.174224913575105</v>
      </c>
      <c r="AJ77">
        <v>-0.19571641913011301</v>
      </c>
      <c r="AK77">
        <v>1.2289344417124501E-2</v>
      </c>
      <c r="AL77">
        <v>9.7125806659584899E-3</v>
      </c>
      <c r="AM77">
        <v>0.96221714891476195</v>
      </c>
      <c r="AN77">
        <v>238.68408074361699</v>
      </c>
      <c r="AO77">
        <v>-8.0513624724748905</v>
      </c>
      <c r="AP77">
        <v>0.99232656681524301</v>
      </c>
      <c r="AQ77">
        <v>44</v>
      </c>
      <c r="AR77" t="s">
        <v>637</v>
      </c>
      <c r="AS77" s="70">
        <v>1</v>
      </c>
      <c r="AT77">
        <f t="shared" si="120"/>
        <v>1148.7731922662099</v>
      </c>
      <c r="AU77">
        <f>VLOOKUP(AR77,[1]Data!$A$12:$J$329,10,0)</f>
        <v>1117.0999999999999</v>
      </c>
      <c r="AV77">
        <f t="shared" si="121"/>
        <v>0.97242868089241574</v>
      </c>
      <c r="AW77">
        <v>4</v>
      </c>
      <c r="AX77">
        <f t="shared" si="117"/>
        <v>0.96221714891476195</v>
      </c>
      <c r="AY77">
        <f t="shared" si="122"/>
        <v>0.96221714891476195</v>
      </c>
      <c r="AZ77">
        <v>5</v>
      </c>
      <c r="BA77">
        <v>0.94</v>
      </c>
      <c r="BB77">
        <v>1.05</v>
      </c>
      <c r="BC77">
        <v>2</v>
      </c>
      <c r="BD77">
        <v>2222</v>
      </c>
      <c r="BE77">
        <v>1</v>
      </c>
      <c r="BF77" s="61">
        <f t="shared" si="118"/>
        <v>0.11702127659574479</v>
      </c>
      <c r="BG77" s="62">
        <f t="shared" si="123"/>
        <v>0.91354832728999702</v>
      </c>
      <c r="BH77" s="62">
        <f t="shared" si="124"/>
        <v>-0.106838206223003</v>
      </c>
      <c r="BI77">
        <f t="shared" si="110"/>
        <v>0.99232656681524267</v>
      </c>
      <c r="BJ77">
        <f t="shared" si="111"/>
        <v>0</v>
      </c>
      <c r="BK77">
        <f t="shared" si="112"/>
        <v>0</v>
      </c>
      <c r="BL77">
        <f t="shared" si="125"/>
        <v>39100</v>
      </c>
      <c r="BM77">
        <f t="shared" si="126"/>
        <v>95820.79</v>
      </c>
      <c r="BN77">
        <f t="shared" si="127"/>
        <v>1943103.68</v>
      </c>
      <c r="BO77">
        <f t="shared" si="128"/>
        <v>1681548.29</v>
      </c>
      <c r="BP77">
        <f t="shared" si="129"/>
        <v>4.9313266701239533E-2</v>
      </c>
      <c r="BQ77">
        <f t="shared" si="130"/>
        <v>5.6983668307259851E-2</v>
      </c>
      <c r="BR77">
        <f t="shared" si="131"/>
        <v>532.63</v>
      </c>
      <c r="BS77">
        <f t="shared" si="132"/>
        <v>244.46199999999999</v>
      </c>
      <c r="BT77">
        <f t="shared" si="133"/>
        <v>445.41699999999997</v>
      </c>
      <c r="BU77">
        <f t="shared" si="134"/>
        <v>2752.6869999999999</v>
      </c>
      <c r="BV77">
        <f t="shared" si="135"/>
        <v>1263.4000000000001</v>
      </c>
      <c r="BW77">
        <f t="shared" si="136"/>
        <v>0.19349457457386185</v>
      </c>
      <c r="BX77">
        <f t="shared" si="137"/>
        <v>0.19349533006173814</v>
      </c>
      <c r="BY77">
        <f t="shared" si="138"/>
        <v>45.6</v>
      </c>
      <c r="BZ77">
        <f t="shared" si="139"/>
        <v>35.6</v>
      </c>
      <c r="CA77">
        <f t="shared" si="140"/>
        <v>29.7</v>
      </c>
      <c r="CB77">
        <f t="shared" si="141"/>
        <v>19.600000000000001</v>
      </c>
      <c r="CC77">
        <f t="shared" si="142"/>
        <v>7.3</v>
      </c>
      <c r="CD77">
        <f t="shared" si="143"/>
        <v>1.0129533678756477</v>
      </c>
      <c r="CE77">
        <f t="shared" si="144"/>
        <v>1.0821539134979687</v>
      </c>
      <c r="CF77">
        <f t="shared" si="145"/>
        <v>1.0224678020599958</v>
      </c>
      <c r="CG77">
        <f t="shared" si="146"/>
        <v>1.0248371771556963</v>
      </c>
      <c r="CH77">
        <f t="shared" si="147"/>
        <v>1.0583745633043127</v>
      </c>
      <c r="CI77">
        <f t="shared" si="148"/>
        <v>1.0559276513576017</v>
      </c>
      <c r="CJ77">
        <f t="shared" si="149"/>
        <v>1.1165311085024316</v>
      </c>
      <c r="CK77">
        <f t="shared" si="150"/>
        <v>1.0952156947076506</v>
      </c>
      <c r="CL77">
        <f t="shared" si="151"/>
        <v>1.0964542603524077</v>
      </c>
      <c r="CM77">
        <f t="shared" si="152"/>
        <v>1.1509279340187841</v>
      </c>
      <c r="CN77">
        <f t="shared" si="153"/>
        <v>1.1289429005450811</v>
      </c>
      <c r="CO77">
        <f t="shared" si="154"/>
        <v>0.97011383206570867</v>
      </c>
      <c r="CP77">
        <f t="shared" si="155"/>
        <v>0.97012496750619881</v>
      </c>
      <c r="CQ77">
        <f t="shared" si="156"/>
        <v>1.0316742081447963</v>
      </c>
      <c r="CR77">
        <f t="shared" si="157"/>
        <v>1.0318840579710145</v>
      </c>
      <c r="CS77">
        <f t="shared" si="158"/>
        <v>1.03125</v>
      </c>
      <c r="CT77">
        <f t="shared" si="159"/>
        <v>1.0315789473684212</v>
      </c>
      <c r="CU77">
        <f t="shared" si="160"/>
        <v>0.9864864864864864</v>
      </c>
      <c r="CV77" s="67">
        <f>IF(ISERROR(VLOOKUP($AR77,[2]Data3!$A$10:$N$315,CV$6,0)),"",VLOOKUP($AR77,[2]Data3!$A$10:$N$315,CV$6,0))</f>
        <v>39100</v>
      </c>
      <c r="CW77" s="67">
        <f>VLOOKUP($AR77,[3]Data!$A$11:$I$311,CW$6,0)</f>
        <v>95820.79</v>
      </c>
      <c r="CX77" s="67">
        <f>VLOOKUP($AR77,[4]Data!$A$12:$I$285,CX$6,0)</f>
        <v>1943103.68</v>
      </c>
      <c r="CY77" s="67">
        <f>VLOOKUP($AR77,[4]Data16!$A$12:$I$285,CY$6,0)</f>
        <v>1681548.29</v>
      </c>
      <c r="CZ77" s="67">
        <f t="shared" si="114"/>
        <v>4.9313266701239533E-2</v>
      </c>
      <c r="DA77" s="67">
        <f t="shared" si="115"/>
        <v>5.6983668307259851E-2</v>
      </c>
      <c r="DB77" s="67">
        <f>VLOOKUP($AR77,[5]Data!$A$11:$AF$370,DB$6,0)</f>
        <v>532.63</v>
      </c>
      <c r="DC77" s="67">
        <f>VLOOKUP($AR77,[5]Data2!$A$11:$AF$370,DC$6,0)</f>
        <v>244.46199999999999</v>
      </c>
      <c r="DD77" s="67">
        <f>VLOOKUP($AR77,[5]Data4!$A$11:$AF$370,DD$6,0)</f>
        <v>445.41699999999997</v>
      </c>
      <c r="DE77" s="67">
        <f>VLOOKUP($AR77,[6]Data5!$A$11:$AB$303,DE$6,0)</f>
        <v>2752.6869999999999</v>
      </c>
      <c r="DF77" s="67">
        <f>VLOOKUP($AR77,[6]Data6!$A$11:$AB$303,DF$6,0)</f>
        <v>1263.4000000000001</v>
      </c>
      <c r="DG77" s="67">
        <f t="shared" si="161"/>
        <v>0.19349457457386185</v>
      </c>
      <c r="DH77" s="67">
        <f t="shared" si="162"/>
        <v>0.19349533006173814</v>
      </c>
      <c r="DI77" s="67">
        <f>VLOOKUP($AR77,[7]Data!$A$11:$J$328,DI$6,0)</f>
        <v>45.6</v>
      </c>
      <c r="DJ77" s="67">
        <f>VLOOKUP($AR77,[7]Data2!$A$11:$J$328,DJ$6,0)</f>
        <v>35.6</v>
      </c>
      <c r="DK77" s="67">
        <f>VLOOKUP($AR77,[7]Data3!$A$11:$J$328,DK$6,0)</f>
        <v>29.7</v>
      </c>
      <c r="DL77" s="67">
        <f>VLOOKUP($AR77,[7]Data4!$A$11:$J$328,DL$6,0)</f>
        <v>19.600000000000001</v>
      </c>
      <c r="DM77" s="67">
        <f>VLOOKUP($AR77,[7]Data5!$A$11:$J$328,DM$6,0)</f>
        <v>7.3</v>
      </c>
      <c r="DN77" s="67">
        <f t="shared" si="163"/>
        <v>1.0129533678756477</v>
      </c>
      <c r="DO77" s="67">
        <f t="shared" si="164"/>
        <v>1.0821539134979687</v>
      </c>
      <c r="DP77" s="67">
        <f t="shared" si="119"/>
        <v>1.0224678020599958</v>
      </c>
      <c r="DQ77" s="67">
        <f t="shared" si="165"/>
        <v>1.0248371771556963</v>
      </c>
      <c r="DR77" s="67">
        <f t="shared" si="166"/>
        <v>1.0583745633043127</v>
      </c>
      <c r="DS77" s="67">
        <f t="shared" si="167"/>
        <v>1.0559276513576017</v>
      </c>
      <c r="DT77" s="67">
        <f t="shared" si="168"/>
        <v>1.1165311085024316</v>
      </c>
      <c r="DU77" s="67">
        <f t="shared" si="169"/>
        <v>1.0952156947076506</v>
      </c>
      <c r="DV77" s="67">
        <f t="shared" si="170"/>
        <v>1.0964542603524077</v>
      </c>
      <c r="DW77" s="67">
        <f t="shared" si="171"/>
        <v>1.1509279340187841</v>
      </c>
      <c r="DX77" s="67">
        <f t="shared" si="172"/>
        <v>1.1289429005450811</v>
      </c>
      <c r="DY77" s="67">
        <f t="shared" si="173"/>
        <v>0.97011383206570867</v>
      </c>
      <c r="DZ77" s="67">
        <f t="shared" si="174"/>
        <v>0.97012496750619881</v>
      </c>
      <c r="EA77" s="67">
        <f t="shared" si="175"/>
        <v>1.0316742081447963</v>
      </c>
      <c r="EB77" s="67">
        <f t="shared" si="176"/>
        <v>1.0318840579710145</v>
      </c>
      <c r="EC77" s="67">
        <f t="shared" si="177"/>
        <v>1.03125</v>
      </c>
      <c r="ED77" s="67">
        <f t="shared" si="178"/>
        <v>1.0315789473684212</v>
      </c>
      <c r="EE77" s="67">
        <f t="shared" si="179"/>
        <v>0.9864864864864864</v>
      </c>
      <c r="EF77" s="67">
        <f>VLOOKUP($AR77,[2]Data3!$A$10:$N$315,EF$6,0)</f>
        <v>38800</v>
      </c>
      <c r="EG77">
        <f>VLOOKUP($AR77,[3]Data!$A$11:$I$311,EG$6,0)</f>
        <v>91539.17</v>
      </c>
      <c r="EH77">
        <f>VLOOKUP($AR77,[4]Data!$A$12:$I$285,EH$6,0)</f>
        <v>1873926.17</v>
      </c>
      <c r="EI77">
        <f>VLOOKUP($AR77,[4]Data16!$A$12:$I$285,EI$6,0)</f>
        <v>1617598.17</v>
      </c>
      <c r="EJ77">
        <f t="shared" si="180"/>
        <v>4.8848866868645098E-2</v>
      </c>
      <c r="EK77">
        <f t="shared" si="181"/>
        <v>1.158462098161251</v>
      </c>
      <c r="EL77">
        <f>VLOOKUP($AR77,[5]Data!$A$11:$AF$370,EL$6,0)</f>
        <v>536.80999999999995</v>
      </c>
      <c r="EM77">
        <f>VLOOKUP($AR77,[5]Data2!$A$11:$AF$370,EM$6,0)</f>
        <v>248.75200000000001</v>
      </c>
      <c r="EN77">
        <f>VLOOKUP($AR77,[5]Data4!$A$11:$AF$370,EN$6,0)</f>
        <v>441.81900000000002</v>
      </c>
      <c r="EO77">
        <f>VLOOKUP($AR77,[6]Data5!$A$11:$AB$303,EO$6,0)</f>
        <v>2557.5830000000001</v>
      </c>
      <c r="EP77">
        <f>VLOOKUP($AR77,[6]Data6!$A$11:$AB$303,EP$6,0)</f>
        <v>1185.2</v>
      </c>
      <c r="EQ77">
        <f t="shared" si="182"/>
        <v>0.20988957152123702</v>
      </c>
      <c r="ER77">
        <f t="shared" si="183"/>
        <v>0.20988187647654405</v>
      </c>
      <c r="ES77">
        <f>VLOOKUP($AR77,[7]Data!$A$11:$J$328,ES$6,0)</f>
        <v>44.5</v>
      </c>
      <c r="ET77">
        <f>VLOOKUP($AR77,[7]Data2!$A$11:$J$328,ET$6,0)</f>
        <v>34.799999999999997</v>
      </c>
      <c r="EU77">
        <f>VLOOKUP($AR77,[7]Data3!$A$11:$J$328,EU$6,0)</f>
        <v>28.9</v>
      </c>
      <c r="EV77">
        <f>VLOOKUP($AR77,[7]Data4!$A$11:$J$328,EV$6,0)</f>
        <v>19.3</v>
      </c>
      <c r="EW77" s="60">
        <f>VLOOKUP($AR77,[7]Data5!$A$11:$J$328,EW$6,0)</f>
        <v>7.3</v>
      </c>
      <c r="EX77" s="67">
        <f>VLOOKUP($AR77,[2]Data3!$A$10:$N$315,EX$6,0)</f>
        <v>38600</v>
      </c>
      <c r="EY77">
        <f>VLOOKUP($AR77,[3]Data!$A$11:$I$311,EY$6,0)</f>
        <v>88546.36</v>
      </c>
      <c r="EZ77">
        <f>VLOOKUP($AR77,[4]Data!$A$12:$I$285,EZ$6,0)</f>
        <v>1900405.74</v>
      </c>
      <c r="FA77">
        <f>VLOOKUP($AR77,[4]Data16!$A$12:$I$285,FA$6,0)</f>
        <v>1640795.56</v>
      </c>
      <c r="FB77">
        <f t="shared" si="184"/>
        <v>4.6593397471005327E-2</v>
      </c>
      <c r="FC77">
        <f t="shared" si="185"/>
        <v>5.3965504392271754E-2</v>
      </c>
      <c r="FD77">
        <f>VLOOKUP($AR77,[5]Data!$A$11:$AF$370,FD$6,0)</f>
        <v>477.04</v>
      </c>
      <c r="FE77">
        <f>VLOOKUP($AR77,[5]Data2!$A$11:$AF$370,FE$6,0)</f>
        <v>223.209</v>
      </c>
      <c r="FF77">
        <f>VLOOKUP($AR77,[5]Data4!$A$11:$AF$370,FF$6,0)</f>
        <v>406.23399999999998</v>
      </c>
      <c r="FG77">
        <f>VLOOKUP($AR77,[6]Data5!$A$11:$AB$303,FG$6,0)</f>
        <v>2391.7109999999998</v>
      </c>
      <c r="FH77">
        <f>VLOOKUP($AR77,[6]Data6!$A$11:$AB$303,FH$6,0)</f>
        <v>1119.0999999999999</v>
      </c>
      <c r="FI77">
        <f t="shared" si="186"/>
        <v>0.19945553622490345</v>
      </c>
      <c r="FJ77">
        <f t="shared" si="187"/>
        <v>0.19945402555625058</v>
      </c>
      <c r="FK77">
        <f>VLOOKUP($AR77,[7]Data!$A$11:$J$328,FK$6,0)</f>
        <v>44.2</v>
      </c>
      <c r="FL77">
        <f>VLOOKUP($AR77,[7]Data2!$A$11:$J$328,FL$6,0)</f>
        <v>34.5</v>
      </c>
      <c r="FM77">
        <f>VLOOKUP($AR77,[7]Data3!$A$11:$J$328,FM$6,0)</f>
        <v>28.8</v>
      </c>
      <c r="FN77">
        <f>VLOOKUP($AR77,[7]Data4!$A$11:$J$328,FN$6,0)</f>
        <v>19</v>
      </c>
      <c r="FO77" s="60">
        <f>VLOOKUP($AR77,[7]Data5!$A$11:$J$328,FO$6,0)</f>
        <v>7.4</v>
      </c>
    </row>
    <row r="78" spans="1:171" ht="15" customHeight="1">
      <c r="A78">
        <f t="shared" si="188"/>
        <v>23</v>
      </c>
      <c r="B78">
        <v>4</v>
      </c>
      <c r="C78">
        <v>1295.37240172514</v>
      </c>
      <c r="D78">
        <v>0.925030294713163</v>
      </c>
      <c r="E78">
        <v>0.92641969345733</v>
      </c>
      <c r="F78" s="1">
        <v>0.84228868155056302</v>
      </c>
      <c r="G78" s="1">
        <v>1.1674263352868301E-6</v>
      </c>
      <c r="H78" s="1">
        <v>2.0180967390427099E-5</v>
      </c>
      <c r="I78">
        <v>0.87478442741248197</v>
      </c>
      <c r="J78">
        <v>0.87495778812499503</v>
      </c>
      <c r="K78">
        <v>0.80433121752691505</v>
      </c>
      <c r="L78" s="1">
        <v>1.28919733593564E-5</v>
      </c>
      <c r="M78" s="1">
        <v>2.6320203119333099E-5</v>
      </c>
      <c r="N78">
        <v>0.22067964962308401</v>
      </c>
      <c r="O78">
        <v>0.220689234234314</v>
      </c>
      <c r="P78" s="1">
        <v>0.21635846803574499</v>
      </c>
      <c r="Q78" s="1">
        <v>6.0802467534418501E-8</v>
      </c>
      <c r="R78" s="1">
        <v>1.2480057409846001E-7</v>
      </c>
      <c r="S78">
        <v>5.0245867300680598E-2</v>
      </c>
      <c r="T78">
        <v>5.1461905332334301E-2</v>
      </c>
      <c r="U78">
        <v>3.7957464023648302E-2</v>
      </c>
      <c r="V78" s="1">
        <v>1.2311089421038201E-5</v>
      </c>
      <c r="W78" s="1">
        <v>7.0649842555505099E-6</v>
      </c>
      <c r="X78">
        <v>7.9782411727171695E-2</v>
      </c>
      <c r="Y78">
        <v>7.9742444617174502E-2</v>
      </c>
      <c r="Z78" s="1">
        <v>9.7801414863991604E-2</v>
      </c>
      <c r="AA78" s="1">
        <v>1.0572499968391701E-6</v>
      </c>
      <c r="AB78" s="1">
        <v>2.1700666423848101E-6</v>
      </c>
      <c r="AC78">
        <v>0.116451871929848</v>
      </c>
      <c r="AD78">
        <v>0.12734906763078899</v>
      </c>
      <c r="AE78" s="1">
        <v>0.48773535670339002</v>
      </c>
      <c r="AF78" s="1">
        <v>2.00955837892083E-5</v>
      </c>
      <c r="AG78" s="1">
        <v>4.3678339536181503E-5</v>
      </c>
      <c r="AH78">
        <v>-0.29973750614551298</v>
      </c>
      <c r="AI78">
        <v>-0.249603348097688</v>
      </c>
      <c r="AJ78">
        <v>-5.89629997868832E-2</v>
      </c>
      <c r="AK78">
        <v>4.5421396143234304E-3</v>
      </c>
      <c r="AL78">
        <v>2.09921382192432E-2</v>
      </c>
      <c r="AM78">
        <v>0.95650236745755701</v>
      </c>
      <c r="AN78">
        <v>592.87865909032905</v>
      </c>
      <c r="AO78">
        <v>-15.259344578243899</v>
      </c>
      <c r="AP78">
        <v>0.98894357284460099</v>
      </c>
      <c r="AQ78">
        <v>42</v>
      </c>
      <c r="AR78" t="s">
        <v>638</v>
      </c>
      <c r="AS78" s="70">
        <v>1</v>
      </c>
      <c r="AT78">
        <f t="shared" si="120"/>
        <v>1295.37240172514</v>
      </c>
      <c r="AU78">
        <f>VLOOKUP(AR78,[1]Data!$A$12:$J$329,10,0)</f>
        <v>1275.2</v>
      </c>
      <c r="AV78">
        <f t="shared" si="121"/>
        <v>0.98442733402512284</v>
      </c>
      <c r="AW78">
        <v>1</v>
      </c>
      <c r="AX78">
        <f t="shared" si="117"/>
        <v>0.95650236745755701</v>
      </c>
      <c r="AY78">
        <f t="shared" si="122"/>
        <v>0.95650236745755701</v>
      </c>
      <c r="AZ78">
        <v>4</v>
      </c>
      <c r="BA78">
        <v>0.92</v>
      </c>
      <c r="BB78">
        <v>1.06</v>
      </c>
      <c r="BC78">
        <v>2</v>
      </c>
      <c r="BD78">
        <v>2222</v>
      </c>
      <c r="BE78">
        <v>1</v>
      </c>
      <c r="BF78" s="61">
        <f t="shared" si="118"/>
        <v>0.15217391304347827</v>
      </c>
      <c r="BG78" s="62">
        <f t="shared" si="123"/>
        <v>0.925030294713163</v>
      </c>
      <c r="BH78" s="62">
        <f t="shared" si="124"/>
        <v>-0.29973750614551298</v>
      </c>
      <c r="BI78">
        <f t="shared" si="110"/>
        <v>0.98894357284460077</v>
      </c>
      <c r="BJ78">
        <f t="shared" si="111"/>
        <v>0</v>
      </c>
      <c r="BK78">
        <f t="shared" si="112"/>
        <v>0</v>
      </c>
      <c r="BL78">
        <f t="shared" si="125"/>
        <v>30200</v>
      </c>
      <c r="BM78">
        <f t="shared" si="126"/>
        <v>90555.86</v>
      </c>
      <c r="BN78">
        <f t="shared" si="127"/>
        <v>2163183.0699999998</v>
      </c>
      <c r="BO78">
        <f t="shared" si="128"/>
        <v>1815252.97</v>
      </c>
      <c r="BP78">
        <f t="shared" si="129"/>
        <v>4.1862319124012011E-2</v>
      </c>
      <c r="BQ78">
        <f t="shared" si="130"/>
        <v>4.9886082819630369E-2</v>
      </c>
      <c r="BR78">
        <f t="shared" si="131"/>
        <v>368.9</v>
      </c>
      <c r="BS78">
        <f t="shared" si="132"/>
        <v>139.696</v>
      </c>
      <c r="BT78">
        <f t="shared" si="133"/>
        <v>269.88099999999997</v>
      </c>
      <c r="BU78">
        <f t="shared" si="134"/>
        <v>935.78399999999999</v>
      </c>
      <c r="BV78">
        <f t="shared" si="135"/>
        <v>354.4</v>
      </c>
      <c r="BW78">
        <f t="shared" si="136"/>
        <v>0.39421490429415335</v>
      </c>
      <c r="BX78">
        <f t="shared" si="137"/>
        <v>0.39417607223476298</v>
      </c>
      <c r="BY78">
        <f t="shared" si="138"/>
        <v>46</v>
      </c>
      <c r="BZ78">
        <f t="shared" si="139"/>
        <v>35.9</v>
      </c>
      <c r="CA78">
        <f t="shared" si="140"/>
        <v>29.3</v>
      </c>
      <c r="CB78">
        <f t="shared" si="141"/>
        <v>19.2</v>
      </c>
      <c r="CC78">
        <f t="shared" si="142"/>
        <v>5.4</v>
      </c>
      <c r="CD78">
        <f t="shared" si="143"/>
        <v>1.0633802816901408</v>
      </c>
      <c r="CE78">
        <f t="shared" si="144"/>
        <v>1.1196068239792765</v>
      </c>
      <c r="CF78">
        <f t="shared" si="145"/>
        <v>1.0205736943835411</v>
      </c>
      <c r="CG78">
        <f t="shared" si="146"/>
        <v>1.0201872886012695</v>
      </c>
      <c r="CH78">
        <f t="shared" si="147"/>
        <v>1.0970367256580669</v>
      </c>
      <c r="CI78">
        <f t="shared" si="148"/>
        <v>1.0974522389063643</v>
      </c>
      <c r="CJ78">
        <f t="shared" si="149"/>
        <v>0.86237931598756334</v>
      </c>
      <c r="CK78">
        <f t="shared" si="150"/>
        <v>0.84746934887981606</v>
      </c>
      <c r="CL78">
        <f t="shared" si="151"/>
        <v>0.83020382800435588</v>
      </c>
      <c r="CM78">
        <f t="shared" si="152"/>
        <v>0.94251544531040699</v>
      </c>
      <c r="CN78">
        <f t="shared" si="153"/>
        <v>0.9262937794040772</v>
      </c>
      <c r="CO78">
        <f t="shared" si="154"/>
        <v>0.91497632243421578</v>
      </c>
      <c r="CP78">
        <f t="shared" si="155"/>
        <v>0.91490342235162991</v>
      </c>
      <c r="CQ78">
        <f t="shared" si="156"/>
        <v>0.98712446351931327</v>
      </c>
      <c r="CR78">
        <f t="shared" si="157"/>
        <v>0.98626373626373631</v>
      </c>
      <c r="CS78">
        <f t="shared" si="158"/>
        <v>0.9799331103678931</v>
      </c>
      <c r="CT78">
        <f t="shared" si="159"/>
        <v>0.97959183673469374</v>
      </c>
      <c r="CU78">
        <f t="shared" si="160"/>
        <v>0.88524590163934436</v>
      </c>
      <c r="CV78" s="67">
        <f>IF(ISERROR(VLOOKUP($AR78,[2]Data3!$A$10:$N$315,CV$6,0)),"",VLOOKUP($AR78,[2]Data3!$A$10:$N$315,CV$6,0))</f>
        <v>30200</v>
      </c>
      <c r="CW78" s="67">
        <f>VLOOKUP($AR78,[3]Data!$A$11:$I$311,CW$6,0)</f>
        <v>90555.86</v>
      </c>
      <c r="CX78" s="67">
        <f>VLOOKUP($AR78,[4]Data!$A$12:$I$285,CX$6,0)</f>
        <v>2163183.0699999998</v>
      </c>
      <c r="CY78" s="67">
        <f>VLOOKUP($AR78,[4]Data16!$A$12:$I$285,CY$6,0)</f>
        <v>1815252.97</v>
      </c>
      <c r="CZ78" s="67">
        <f t="shared" si="114"/>
        <v>4.1862319124012011E-2</v>
      </c>
      <c r="DA78" s="67">
        <f t="shared" si="115"/>
        <v>4.9886082819630369E-2</v>
      </c>
      <c r="DB78" s="67">
        <f>VLOOKUP($AR78,[5]Data!$A$11:$AF$370,DB$6,0)</f>
        <v>368.9</v>
      </c>
      <c r="DC78" s="67">
        <f>VLOOKUP($AR78,[5]Data2!$A$11:$AF$370,DC$6,0)</f>
        <v>139.696</v>
      </c>
      <c r="DD78" s="67">
        <f>VLOOKUP($AR78,[5]Data4!$A$11:$AF$370,DD$6,0)</f>
        <v>269.88099999999997</v>
      </c>
      <c r="DE78" s="67">
        <f>VLOOKUP($AR78,[6]Data5!$A$11:$AB$303,DE$6,0)</f>
        <v>935.78399999999999</v>
      </c>
      <c r="DF78" s="67">
        <f>VLOOKUP($AR78,[6]Data6!$A$11:$AB$303,DF$6,0)</f>
        <v>354.4</v>
      </c>
      <c r="DG78" s="67">
        <f t="shared" si="161"/>
        <v>0.39421490429415335</v>
      </c>
      <c r="DH78" s="67">
        <f t="shared" si="162"/>
        <v>0.39417607223476298</v>
      </c>
      <c r="DI78" s="67">
        <f>VLOOKUP($AR78,[7]Data!$A$11:$J$328,DI$6,0)</f>
        <v>46</v>
      </c>
      <c r="DJ78" s="67">
        <f>VLOOKUP($AR78,[7]Data2!$A$11:$J$328,DJ$6,0)</f>
        <v>35.9</v>
      </c>
      <c r="DK78" s="67">
        <f>VLOOKUP($AR78,[7]Data3!$A$11:$J$328,DK$6,0)</f>
        <v>29.3</v>
      </c>
      <c r="DL78" s="67">
        <f>VLOOKUP($AR78,[7]Data4!$A$11:$J$328,DL$6,0)</f>
        <v>19.2</v>
      </c>
      <c r="DM78" s="67">
        <f>VLOOKUP($AR78,[7]Data5!$A$11:$J$328,DM$6,0)</f>
        <v>5.4</v>
      </c>
      <c r="DN78" s="67">
        <f t="shared" si="163"/>
        <v>1.0633802816901408</v>
      </c>
      <c r="DO78" s="67">
        <f t="shared" si="164"/>
        <v>1.1196068239792765</v>
      </c>
      <c r="DP78" s="67">
        <f t="shared" si="119"/>
        <v>1.0205736943835411</v>
      </c>
      <c r="DQ78" s="67">
        <f t="shared" si="165"/>
        <v>1.0201872886012695</v>
      </c>
      <c r="DR78" s="67">
        <f t="shared" si="166"/>
        <v>1.0970367256580669</v>
      </c>
      <c r="DS78" s="67">
        <f t="shared" si="167"/>
        <v>1.0974522389063643</v>
      </c>
      <c r="DT78" s="67">
        <f t="shared" si="168"/>
        <v>0.86237931598756334</v>
      </c>
      <c r="DU78" s="67">
        <f t="shared" si="169"/>
        <v>0.84746934887981606</v>
      </c>
      <c r="DV78" s="67">
        <f t="shared" si="170"/>
        <v>0.83020382800435588</v>
      </c>
      <c r="DW78" s="67">
        <f t="shared" si="171"/>
        <v>0.94251544531040699</v>
      </c>
      <c r="DX78" s="67">
        <f t="shared" si="172"/>
        <v>0.9262937794040772</v>
      </c>
      <c r="DY78" s="67">
        <f t="shared" si="173"/>
        <v>0.91497632243421578</v>
      </c>
      <c r="DZ78" s="67">
        <f t="shared" si="174"/>
        <v>0.91490342235162991</v>
      </c>
      <c r="EA78" s="67">
        <f t="shared" si="175"/>
        <v>0.98712446351931327</v>
      </c>
      <c r="EB78" s="67">
        <f t="shared" si="176"/>
        <v>0.98626373626373631</v>
      </c>
      <c r="EC78" s="67">
        <f t="shared" si="177"/>
        <v>0.9799331103678931</v>
      </c>
      <c r="ED78" s="67">
        <f t="shared" si="178"/>
        <v>0.97959183673469374</v>
      </c>
      <c r="EE78" s="67">
        <f t="shared" si="179"/>
        <v>0.88524590163934436</v>
      </c>
      <c r="EF78" s="67">
        <f>VLOOKUP($AR78,[2]Data3!$A$10:$N$315,EF$6,0)</f>
        <v>30100</v>
      </c>
      <c r="EG78">
        <f>VLOOKUP($AR78,[3]Data!$A$11:$I$311,EG$6,0)</f>
        <v>87194.34</v>
      </c>
      <c r="EH78">
        <f>VLOOKUP($AR78,[4]Data!$A$12:$I$285,EH$6,0)</f>
        <v>2126732.66</v>
      </c>
      <c r="EI78">
        <f>VLOOKUP($AR78,[4]Data16!$A$12:$I$285,EI$6,0)</f>
        <v>1798053.94</v>
      </c>
      <c r="EJ78">
        <f t="shared" si="180"/>
        <v>4.0999201093756647E-2</v>
      </c>
      <c r="EK78">
        <f t="shared" si="181"/>
        <v>1.1827969187620702</v>
      </c>
      <c r="EL78">
        <f>VLOOKUP($AR78,[5]Data!$A$11:$AF$370,EL$6,0)</f>
        <v>408.08</v>
      </c>
      <c r="EM78">
        <f>VLOOKUP($AR78,[5]Data2!$A$11:$AF$370,EM$6,0)</f>
        <v>156.00899999999999</v>
      </c>
      <c r="EN78">
        <f>VLOOKUP($AR78,[5]Data4!$A$11:$AF$370,EN$6,0)</f>
        <v>302.01299999999998</v>
      </c>
      <c r="EO78">
        <f>VLOOKUP($AR78,[6]Data5!$A$11:$AB$303,EO$6,0)</f>
        <v>940.476</v>
      </c>
      <c r="EP78">
        <f>VLOOKUP($AR78,[6]Data6!$A$11:$AB$303,EP$6,0)</f>
        <v>359.5</v>
      </c>
      <c r="EQ78">
        <f t="shared" si="182"/>
        <v>0.43390793598135413</v>
      </c>
      <c r="ER78">
        <f t="shared" si="183"/>
        <v>0.4339610570236439</v>
      </c>
      <c r="ES78">
        <f>VLOOKUP($AR78,[7]Data!$A$11:$J$328,ES$6,0)</f>
        <v>45.7</v>
      </c>
      <c r="ET78">
        <f>VLOOKUP($AR78,[7]Data2!$A$11:$J$328,ET$6,0)</f>
        <v>35.200000000000003</v>
      </c>
      <c r="EU78">
        <f>VLOOKUP($AR78,[7]Data3!$A$11:$J$328,EU$6,0)</f>
        <v>29.7</v>
      </c>
      <c r="EV78">
        <f>VLOOKUP($AR78,[7]Data4!$A$11:$J$328,EV$6,0)</f>
        <v>19.2</v>
      </c>
      <c r="EW78" s="60">
        <f>VLOOKUP($AR78,[7]Data5!$A$11:$J$328,EW$6,0)</f>
        <v>5.7</v>
      </c>
      <c r="EX78" s="67">
        <f>VLOOKUP($AR78,[2]Data3!$A$10:$N$315,EX$6,0)</f>
        <v>28400</v>
      </c>
      <c r="EY78">
        <f>VLOOKUP($AR78,[3]Data!$A$11:$I$311,EY$6,0)</f>
        <v>80881.84</v>
      </c>
      <c r="EZ78">
        <f>VLOOKUP($AR78,[4]Data!$A$12:$I$285,EZ$6,0)</f>
        <v>2119575.5699999998</v>
      </c>
      <c r="FA78">
        <f>VLOOKUP($AR78,[4]Data16!$A$12:$I$285,FA$6,0)</f>
        <v>1779333.06</v>
      </c>
      <c r="FB78">
        <f t="shared" si="184"/>
        <v>3.8159450950833521E-2</v>
      </c>
      <c r="FC78">
        <f t="shared" si="185"/>
        <v>4.5456267754615878E-2</v>
      </c>
      <c r="FD78">
        <f>VLOOKUP($AR78,[5]Data!$A$11:$AF$370,FD$6,0)</f>
        <v>427.77</v>
      </c>
      <c r="FE78">
        <f>VLOOKUP($AR78,[5]Data2!$A$11:$AF$370,FE$6,0)</f>
        <v>164.839</v>
      </c>
      <c r="FF78">
        <f>VLOOKUP($AR78,[5]Data4!$A$11:$AF$370,FF$6,0)</f>
        <v>325.07799999999997</v>
      </c>
      <c r="FG78">
        <f>VLOOKUP($AR78,[6]Data5!$A$11:$AB$303,FG$6,0)</f>
        <v>992.85799999999995</v>
      </c>
      <c r="FH78">
        <f>VLOOKUP($AR78,[6]Data6!$A$11:$AB$303,FH$6,0)</f>
        <v>382.6</v>
      </c>
      <c r="FI78">
        <f t="shared" si="186"/>
        <v>0.43084711006004889</v>
      </c>
      <c r="FJ78">
        <f t="shared" si="187"/>
        <v>0.4308389963408259</v>
      </c>
      <c r="FK78">
        <f>VLOOKUP($AR78,[7]Data!$A$11:$J$328,FK$6,0)</f>
        <v>46.6</v>
      </c>
      <c r="FL78">
        <f>VLOOKUP($AR78,[7]Data2!$A$11:$J$328,FL$6,0)</f>
        <v>36.4</v>
      </c>
      <c r="FM78">
        <f>VLOOKUP($AR78,[7]Data3!$A$11:$J$328,FM$6,0)</f>
        <v>29.9</v>
      </c>
      <c r="FN78">
        <f>VLOOKUP($AR78,[7]Data4!$A$11:$J$328,FN$6,0)</f>
        <v>19.600000000000001</v>
      </c>
      <c r="FO78" s="60">
        <f>VLOOKUP($AR78,[7]Data5!$A$11:$J$328,FO$6,0)</f>
        <v>6.1</v>
      </c>
    </row>
    <row r="79" spans="1:171" ht="15" customHeight="1">
      <c r="A79">
        <f t="shared" si="188"/>
        <v>24</v>
      </c>
      <c r="B79">
        <v>4</v>
      </c>
      <c r="C79">
        <v>918.20605886151498</v>
      </c>
      <c r="D79">
        <v>0.90183564907403702</v>
      </c>
      <c r="E79">
        <v>0.91335606320336304</v>
      </c>
      <c r="F79">
        <v>0.83139208506623796</v>
      </c>
      <c r="G79" s="1">
        <v>1.5364967647134499E-5</v>
      </c>
      <c r="H79" s="1">
        <v>3.1649847744933498E-5</v>
      </c>
      <c r="I79">
        <v>0.84477106927713796</v>
      </c>
      <c r="J79">
        <v>0.85640543397408897</v>
      </c>
      <c r="K79">
        <v>0.79307679626285199</v>
      </c>
      <c r="L79" s="1">
        <v>8.7938058250241301E-6</v>
      </c>
      <c r="M79" s="1">
        <v>5.13840318281108E-5</v>
      </c>
      <c r="N79">
        <v>0.218945762369925</v>
      </c>
      <c r="O79">
        <v>0.21963579328965499</v>
      </c>
      <c r="P79" s="1">
        <v>0.215582977330919</v>
      </c>
      <c r="Q79" s="1">
        <v>4.2518497110677302E-8</v>
      </c>
      <c r="R79" s="1">
        <v>2.63053824266304E-7</v>
      </c>
      <c r="S79">
        <v>5.7064579796898697E-2</v>
      </c>
      <c r="T79">
        <v>5.6950629229273901E-2</v>
      </c>
      <c r="U79" s="1">
        <v>3.8315288803386499E-2</v>
      </c>
      <c r="V79" s="1">
        <v>2.3013288354561802E-6</v>
      </c>
      <c r="W79" s="1">
        <v>1.43923992238168E-5</v>
      </c>
      <c r="X79">
        <v>8.7012591533801795E-2</v>
      </c>
      <c r="Y79">
        <v>8.4135214349852494E-2</v>
      </c>
      <c r="Z79" s="1">
        <v>0.101035152942429</v>
      </c>
      <c r="AA79" s="1">
        <v>7.3932329983850902E-7</v>
      </c>
      <c r="AB79" s="1">
        <v>4.5740521092611299E-6</v>
      </c>
      <c r="AC79">
        <v>0.160972858660932</v>
      </c>
      <c r="AD79">
        <v>0.14746513797696001</v>
      </c>
      <c r="AE79" s="1">
        <v>0.50770483907998198</v>
      </c>
      <c r="AF79" s="1">
        <v>2.3850891660792999E-5</v>
      </c>
      <c r="AG79" s="1">
        <v>7.7138212785417506E-5</v>
      </c>
      <c r="AH79">
        <v>3.5940295256842898E-2</v>
      </c>
      <c r="AI79">
        <v>-6.7029132214181206E-2</v>
      </c>
      <c r="AJ79">
        <v>0.23739533014304801</v>
      </c>
      <c r="AK79">
        <v>3.5890736541106102E-3</v>
      </c>
      <c r="AL79">
        <v>1.45162628753072E-2</v>
      </c>
      <c r="AM79">
        <v>0.97313904156938702</v>
      </c>
      <c r="AN79">
        <v>100.182676112718</v>
      </c>
      <c r="AO79">
        <v>-3.1338495848582402</v>
      </c>
      <c r="AP79">
        <v>0.99660224707879397</v>
      </c>
      <c r="AQ79">
        <v>42</v>
      </c>
      <c r="AR79" t="s">
        <v>639</v>
      </c>
      <c r="AS79" s="70">
        <v>1</v>
      </c>
      <c r="AT79">
        <f t="shared" si="120"/>
        <v>918.20605886151498</v>
      </c>
      <c r="AU79">
        <f>VLOOKUP(AR79,[1]Data!$A$12:$J$329,10,0)</f>
        <v>900.7</v>
      </c>
      <c r="AV79">
        <f t="shared" si="121"/>
        <v>0.98093449864268956</v>
      </c>
      <c r="AW79">
        <v>5</v>
      </c>
      <c r="AX79">
        <v>0.94</v>
      </c>
      <c r="AY79">
        <f t="shared" si="122"/>
        <v>0.97313904156938702</v>
      </c>
      <c r="AZ79">
        <v>14</v>
      </c>
      <c r="BA79">
        <v>0.91</v>
      </c>
      <c r="BB79">
        <v>1.02</v>
      </c>
      <c r="BC79">
        <v>2</v>
      </c>
      <c r="BD79">
        <v>2222</v>
      </c>
      <c r="BE79">
        <v>1</v>
      </c>
      <c r="BF79" s="61">
        <f t="shared" si="118"/>
        <v>0.12087912087912087</v>
      </c>
      <c r="BG79" s="62">
        <f t="shared" si="123"/>
        <v>0.90183564907403702</v>
      </c>
      <c r="BH79" s="62">
        <f t="shared" si="124"/>
        <v>3.5940295256842898E-2</v>
      </c>
      <c r="BI79">
        <f t="shared" si="110"/>
        <v>0.99559008068206911</v>
      </c>
      <c r="BJ79">
        <f t="shared" si="111"/>
        <v>3.3139041569387073E-2</v>
      </c>
      <c r="BK79">
        <f t="shared" si="112"/>
        <v>1.0121663967248562E-3</v>
      </c>
      <c r="BL79">
        <f t="shared" si="125"/>
        <v>28600</v>
      </c>
      <c r="BM79">
        <f t="shared" si="126"/>
        <v>61389.08</v>
      </c>
      <c r="BN79">
        <f t="shared" si="127"/>
        <v>1501713.09</v>
      </c>
      <c r="BO79">
        <f t="shared" si="128"/>
        <v>1313657.55</v>
      </c>
      <c r="BP79">
        <f t="shared" si="129"/>
        <v>4.0879366643864039E-2</v>
      </c>
      <c r="BQ79">
        <f t="shared" si="130"/>
        <v>4.6731417940695429E-2</v>
      </c>
      <c r="BR79">
        <f t="shared" si="131"/>
        <v>305.95999999999998</v>
      </c>
      <c r="BS79">
        <f t="shared" si="132"/>
        <v>166.43</v>
      </c>
      <c r="BT79">
        <f t="shared" si="133"/>
        <v>316.66300000000001</v>
      </c>
      <c r="BU79">
        <f t="shared" si="134"/>
        <v>1802.37</v>
      </c>
      <c r="BV79">
        <f t="shared" si="135"/>
        <v>980.4</v>
      </c>
      <c r="BW79">
        <f t="shared" si="136"/>
        <v>0.16975426799158885</v>
      </c>
      <c r="BX79">
        <f t="shared" si="137"/>
        <v>0.16975724194206449</v>
      </c>
      <c r="BY79">
        <f t="shared" si="138"/>
        <v>40.1</v>
      </c>
      <c r="BZ79">
        <f t="shared" si="139"/>
        <v>30.4</v>
      </c>
      <c r="CA79">
        <f t="shared" si="140"/>
        <v>27</v>
      </c>
      <c r="CB79">
        <f t="shared" si="141"/>
        <v>17.3</v>
      </c>
      <c r="CC79">
        <f t="shared" si="142"/>
        <v>6.2</v>
      </c>
      <c r="CD79">
        <f t="shared" si="143"/>
        <v>1.0957854406130267</v>
      </c>
      <c r="CE79">
        <f t="shared" si="144"/>
        <v>1.1158980869304727</v>
      </c>
      <c r="CF79">
        <f t="shared" si="145"/>
        <v>1.0284123679188679</v>
      </c>
      <c r="CG79">
        <f t="shared" si="146"/>
        <v>1.0319750564582126</v>
      </c>
      <c r="CH79">
        <f t="shared" si="147"/>
        <v>1.0850687153720679</v>
      </c>
      <c r="CI79">
        <f t="shared" si="148"/>
        <v>1.0813227315399343</v>
      </c>
      <c r="CJ79">
        <f t="shared" si="149"/>
        <v>1.1445458626365403</v>
      </c>
      <c r="CK79">
        <f t="shared" si="150"/>
        <v>1.1305080255676994</v>
      </c>
      <c r="CL79">
        <f t="shared" si="151"/>
        <v>1.1291447520904279</v>
      </c>
      <c r="CM79">
        <f t="shared" si="152"/>
        <v>1.0611708281497556</v>
      </c>
      <c r="CN79">
        <f t="shared" si="153"/>
        <v>1.0481077613855034</v>
      </c>
      <c r="CO79">
        <f t="shared" si="154"/>
        <v>1.0785689092416499</v>
      </c>
      <c r="CP79">
        <f t="shared" si="155"/>
        <v>1.078618122313368</v>
      </c>
      <c r="CQ79">
        <f t="shared" si="156"/>
        <v>1.0580474934036941</v>
      </c>
      <c r="CR79">
        <f t="shared" si="157"/>
        <v>1.0555555555555556</v>
      </c>
      <c r="CS79">
        <f t="shared" si="158"/>
        <v>1.097560975609756</v>
      </c>
      <c r="CT79">
        <f t="shared" si="159"/>
        <v>1.1161290322580646</v>
      </c>
      <c r="CU79">
        <f t="shared" si="160"/>
        <v>1.1698113207547169</v>
      </c>
      <c r="CV79" s="67">
        <f>IF(ISERROR(VLOOKUP($AR79,[2]Data3!$A$10:$N$315,CV$6,0)),"",VLOOKUP($AR79,[2]Data3!$A$10:$N$315,CV$6,0))</f>
        <v>28600</v>
      </c>
      <c r="CW79" s="67">
        <f>VLOOKUP($AR79,[3]Data!$A$11:$I$311,CW$6,0)</f>
        <v>61389.08</v>
      </c>
      <c r="CX79" s="67">
        <f>VLOOKUP($AR79,[4]Data!$A$12:$I$285,CX$6,0)</f>
        <v>1501713.09</v>
      </c>
      <c r="CY79" s="67">
        <f>VLOOKUP($AR79,[4]Data16!$A$12:$I$285,CY$6,0)</f>
        <v>1313657.55</v>
      </c>
      <c r="CZ79" s="67">
        <f t="shared" si="114"/>
        <v>4.0879366643864039E-2</v>
      </c>
      <c r="DA79" s="67">
        <f t="shared" si="115"/>
        <v>4.6731417940695429E-2</v>
      </c>
      <c r="DB79" s="67">
        <f>VLOOKUP($AR79,[5]Data!$A$11:$AF$370,DB$6,0)</f>
        <v>305.95999999999998</v>
      </c>
      <c r="DC79" s="67">
        <f>VLOOKUP($AR79,[5]Data2!$A$11:$AF$370,DC$6,0)</f>
        <v>166.43</v>
      </c>
      <c r="DD79" s="67">
        <f>VLOOKUP($AR79,[5]Data4!$A$11:$AF$370,DD$6,0)</f>
        <v>316.66300000000001</v>
      </c>
      <c r="DE79" s="67">
        <f>VLOOKUP($AR79,[6]Data5!$A$11:$AB$303,DE$6,0)</f>
        <v>1802.37</v>
      </c>
      <c r="DF79" s="67">
        <f>VLOOKUP($AR79,[6]Data6!$A$11:$AB$303,DF$6,0)</f>
        <v>980.4</v>
      </c>
      <c r="DG79" s="67">
        <f t="shared" si="161"/>
        <v>0.16975426799158885</v>
      </c>
      <c r="DH79" s="67">
        <f t="shared" si="162"/>
        <v>0.16975724194206449</v>
      </c>
      <c r="DI79" s="67">
        <f>VLOOKUP($AR79,[7]Data!$A$11:$J$328,DI$6,0)</f>
        <v>40.1</v>
      </c>
      <c r="DJ79" s="67">
        <f>VLOOKUP($AR79,[7]Data2!$A$11:$J$328,DJ$6,0)</f>
        <v>30.4</v>
      </c>
      <c r="DK79" s="67">
        <f>VLOOKUP($AR79,[7]Data3!$A$11:$J$328,DK$6,0)</f>
        <v>27</v>
      </c>
      <c r="DL79" s="67">
        <f>VLOOKUP($AR79,[7]Data4!$A$11:$J$328,DL$6,0)</f>
        <v>17.3</v>
      </c>
      <c r="DM79" s="67">
        <f>VLOOKUP($AR79,[7]Data5!$A$11:$J$328,DM$6,0)</f>
        <v>6.2</v>
      </c>
      <c r="DN79" s="67">
        <f t="shared" si="163"/>
        <v>1.0957854406130267</v>
      </c>
      <c r="DO79" s="67">
        <f t="shared" si="164"/>
        <v>1.1158980869304727</v>
      </c>
      <c r="DP79" s="67">
        <f t="shared" si="119"/>
        <v>1.0284123679188679</v>
      </c>
      <c r="DQ79" s="67">
        <f t="shared" si="165"/>
        <v>1.0319750564582126</v>
      </c>
      <c r="DR79" s="67">
        <f t="shared" si="166"/>
        <v>1.0850687153720679</v>
      </c>
      <c r="DS79" s="67">
        <f t="shared" si="167"/>
        <v>1.0813227315399343</v>
      </c>
      <c r="DT79" s="67">
        <f t="shared" si="168"/>
        <v>1.1445458626365403</v>
      </c>
      <c r="DU79" s="67">
        <f t="shared" si="169"/>
        <v>1.1305080255676994</v>
      </c>
      <c r="DV79" s="67">
        <f t="shared" si="170"/>
        <v>1.1291447520904279</v>
      </c>
      <c r="DW79" s="67">
        <f t="shared" si="171"/>
        <v>1.0611708281497556</v>
      </c>
      <c r="DX79" s="67">
        <f t="shared" si="172"/>
        <v>1.0481077613855034</v>
      </c>
      <c r="DY79" s="67">
        <f t="shared" si="173"/>
        <v>1.0785689092416499</v>
      </c>
      <c r="DZ79" s="67">
        <f t="shared" si="174"/>
        <v>1.078618122313368</v>
      </c>
      <c r="EA79" s="67">
        <f t="shared" si="175"/>
        <v>1.0580474934036941</v>
      </c>
      <c r="EB79" s="67">
        <f t="shared" si="176"/>
        <v>1.0555555555555556</v>
      </c>
      <c r="EC79" s="67">
        <f t="shared" si="177"/>
        <v>1.097560975609756</v>
      </c>
      <c r="ED79" s="67">
        <f t="shared" si="178"/>
        <v>1.1161290322580646</v>
      </c>
      <c r="EE79" s="67">
        <f t="shared" si="179"/>
        <v>1.1698113207547169</v>
      </c>
      <c r="EF79" s="67">
        <f>VLOOKUP($AR79,[2]Data3!$A$10:$N$315,EF$6,0)</f>
        <v>27600</v>
      </c>
      <c r="EG79">
        <f>VLOOKUP($AR79,[3]Data!$A$11:$I$311,EG$6,0)</f>
        <v>57813.21</v>
      </c>
      <c r="EH79">
        <f>VLOOKUP($AR79,[4]Data!$A$12:$I$285,EH$6,0)</f>
        <v>1486578.58</v>
      </c>
      <c r="EI79">
        <f>VLOOKUP($AR79,[4]Data16!$A$12:$I$285,EI$6,0)</f>
        <v>1289785.6399999999</v>
      </c>
      <c r="EJ79">
        <f t="shared" si="180"/>
        <v>3.8890113699875856E-2</v>
      </c>
      <c r="EK79">
        <f t="shared" si="181"/>
        <v>1.1525780206391507</v>
      </c>
      <c r="EL79">
        <f>VLOOKUP($AR79,[5]Data!$A$11:$AF$370,EL$6,0)</f>
        <v>291.38</v>
      </c>
      <c r="EM79">
        <f>VLOOKUP($AR79,[5]Data2!$A$11:$AF$370,EM$6,0)</f>
        <v>159.393</v>
      </c>
      <c r="EN79">
        <f>VLOOKUP($AR79,[5]Data4!$A$11:$AF$370,EN$6,0)</f>
        <v>299.86599999999999</v>
      </c>
      <c r="EO79">
        <f>VLOOKUP($AR79,[6]Data5!$A$11:$AB$303,EO$6,0)</f>
        <v>1874.942</v>
      </c>
      <c r="EP79">
        <f>VLOOKUP($AR79,[6]Data6!$A$11:$AB$303,EP$6,0)</f>
        <v>1025.5999999999999</v>
      </c>
      <c r="EQ79">
        <f t="shared" si="182"/>
        <v>0.15540747393786047</v>
      </c>
      <c r="ER79">
        <f t="shared" si="183"/>
        <v>0.15541439157566303</v>
      </c>
      <c r="ES79">
        <f>VLOOKUP($AR79,[7]Data!$A$11:$J$328,ES$6,0)</f>
        <v>39.299999999999997</v>
      </c>
      <c r="ET79">
        <f>VLOOKUP($AR79,[7]Data2!$A$11:$J$328,ET$6,0)</f>
        <v>30.1</v>
      </c>
      <c r="EU79">
        <f>VLOOKUP($AR79,[7]Data3!$A$11:$J$328,EU$6,0)</f>
        <v>25.5</v>
      </c>
      <c r="EV79">
        <f>VLOOKUP($AR79,[7]Data4!$A$11:$J$328,EV$6,0)</f>
        <v>16.3</v>
      </c>
      <c r="EW79" s="60">
        <f>VLOOKUP($AR79,[7]Data5!$A$11:$J$328,EW$6,0)</f>
        <v>6.2</v>
      </c>
      <c r="EX79" s="67">
        <f>VLOOKUP($AR79,[2]Data3!$A$10:$N$315,EX$6,0)</f>
        <v>26100</v>
      </c>
      <c r="EY79">
        <f>VLOOKUP($AR79,[3]Data!$A$11:$I$311,EY$6,0)</f>
        <v>55013.16</v>
      </c>
      <c r="EZ79">
        <f>VLOOKUP($AR79,[4]Data!$A$12:$I$285,EZ$6,0)</f>
        <v>1460224.65</v>
      </c>
      <c r="FA79">
        <f>VLOOKUP($AR79,[4]Data16!$A$12:$I$285,FA$6,0)</f>
        <v>1272954.75</v>
      </c>
      <c r="FB79">
        <f t="shared" si="184"/>
        <v>3.7674449612941412E-2</v>
      </c>
      <c r="FC79">
        <f t="shared" si="185"/>
        <v>4.3216901464879255E-2</v>
      </c>
      <c r="FD79">
        <f>VLOOKUP($AR79,[5]Data!$A$11:$AF$370,FD$6,0)</f>
        <v>267.32</v>
      </c>
      <c r="FE79">
        <f>VLOOKUP($AR79,[5]Data2!$A$11:$AF$370,FE$6,0)</f>
        <v>147.21700000000001</v>
      </c>
      <c r="FF79">
        <f>VLOOKUP($AR79,[5]Data4!$A$11:$AF$370,FF$6,0)</f>
        <v>280.44499999999999</v>
      </c>
      <c r="FG79">
        <f>VLOOKUP($AR79,[6]Data5!$A$11:$AB$303,FG$6,0)</f>
        <v>1698.473</v>
      </c>
      <c r="FH79">
        <f>VLOOKUP($AR79,[6]Data6!$A$11:$AB$303,FH$6,0)</f>
        <v>935.4</v>
      </c>
      <c r="FI79">
        <f t="shared" si="186"/>
        <v>0.15738843066684016</v>
      </c>
      <c r="FJ79">
        <f t="shared" si="187"/>
        <v>0.15738400684199275</v>
      </c>
      <c r="FK79">
        <f>VLOOKUP($AR79,[7]Data!$A$11:$J$328,FK$6,0)</f>
        <v>37.9</v>
      </c>
      <c r="FL79">
        <f>VLOOKUP($AR79,[7]Data2!$A$11:$J$328,FL$6,0)</f>
        <v>28.8</v>
      </c>
      <c r="FM79">
        <f>VLOOKUP($AR79,[7]Data3!$A$11:$J$328,FM$6,0)</f>
        <v>24.6</v>
      </c>
      <c r="FN79">
        <f>VLOOKUP($AR79,[7]Data4!$A$11:$J$328,FN$6,0)</f>
        <v>15.5</v>
      </c>
      <c r="FO79" s="60">
        <f>VLOOKUP($AR79,[7]Data5!$A$11:$J$328,FO$6,0)</f>
        <v>5.3</v>
      </c>
    </row>
    <row r="80" spans="1:171" ht="15" customHeight="1">
      <c r="A80">
        <f t="shared" si="188"/>
        <v>25</v>
      </c>
      <c r="B80">
        <v>4</v>
      </c>
      <c r="C80">
        <v>787.94294768508803</v>
      </c>
      <c r="D80">
        <v>0.83200036278273404</v>
      </c>
      <c r="E80">
        <v>0.840371288062851</v>
      </c>
      <c r="F80">
        <v>0.83779997200355105</v>
      </c>
      <c r="G80" s="1">
        <v>1.83781974561738E-5</v>
      </c>
      <c r="H80" s="1">
        <v>7.8817096187442601E-5</v>
      </c>
      <c r="I80">
        <v>0.79856483834018899</v>
      </c>
      <c r="J80">
        <v>0.81015210820823602</v>
      </c>
      <c r="K80">
        <v>0.80617466354187195</v>
      </c>
      <c r="L80" s="1">
        <v>3.3098682701459201E-5</v>
      </c>
      <c r="M80">
        <v>1.3014676285057899E-4</v>
      </c>
      <c r="N80">
        <v>0.21596428492591299</v>
      </c>
      <c r="O80">
        <v>0.21674976976038199</v>
      </c>
      <c r="P80" s="1">
        <v>0.21648310432853099</v>
      </c>
      <c r="Q80" s="1">
        <v>1.51158756921653E-7</v>
      </c>
      <c r="R80" s="1">
        <v>6.30388858160601E-7</v>
      </c>
      <c r="S80">
        <v>3.3435524442545099E-2</v>
      </c>
      <c r="T80">
        <v>3.02191798546151E-2</v>
      </c>
      <c r="U80" s="1">
        <v>3.16253084616792E-2</v>
      </c>
      <c r="V80" s="1">
        <v>2.2471371588221801E-6</v>
      </c>
      <c r="W80" s="1">
        <v>2.3237339311533401E-5</v>
      </c>
      <c r="X80">
        <v>9.9445128868823202E-2</v>
      </c>
      <c r="Y80">
        <v>9.6169716019316995E-2</v>
      </c>
      <c r="Z80" s="1">
        <v>9.7281690870614404E-2</v>
      </c>
      <c r="AA80" s="1">
        <v>2.6283899611009799E-6</v>
      </c>
      <c r="AB80" s="1">
        <v>1.09613745185669E-5</v>
      </c>
      <c r="AC80">
        <v>0.49605277656622598</v>
      </c>
      <c r="AD80">
        <v>0.481793771348695</v>
      </c>
      <c r="AE80" s="1">
        <v>0.48749059925025501</v>
      </c>
      <c r="AF80" s="1">
        <v>6.8489191380902202E-5</v>
      </c>
      <c r="AG80">
        <v>2.22855021393293E-4</v>
      </c>
      <c r="AH80">
        <v>6.4472180624466094E-2</v>
      </c>
      <c r="AI80">
        <v>-0.129021666202914</v>
      </c>
      <c r="AJ80">
        <v>-5.7315000775896699E-2</v>
      </c>
      <c r="AK80">
        <v>1.93454244333966E-2</v>
      </c>
      <c r="AL80">
        <v>3.6126030299473699E-2</v>
      </c>
      <c r="AM80">
        <v>0.954071747201234</v>
      </c>
      <c r="AN80">
        <v>162.46830533490501</v>
      </c>
      <c r="AO80">
        <v>-4.7162823190161296</v>
      </c>
      <c r="AP80">
        <v>0.99330587704341899</v>
      </c>
      <c r="AQ80">
        <v>40</v>
      </c>
      <c r="AR80" t="s">
        <v>640</v>
      </c>
      <c r="AS80" s="70">
        <v>1</v>
      </c>
      <c r="AT80">
        <f t="shared" si="120"/>
        <v>787.94294768508803</v>
      </c>
      <c r="AU80">
        <f>VLOOKUP(AR80,[1]Data!$A$12:$J$329,10,0)</f>
        <v>784.1</v>
      </c>
      <c r="AV80">
        <f t="shared" si="121"/>
        <v>0.99512280972070599</v>
      </c>
      <c r="AW80">
        <v>5</v>
      </c>
      <c r="AX80">
        <v>0.9</v>
      </c>
      <c r="AY80">
        <f t="shared" si="122"/>
        <v>0.954071747201234</v>
      </c>
      <c r="AZ80">
        <v>14</v>
      </c>
      <c r="BA80">
        <v>0.9</v>
      </c>
      <c r="BB80">
        <v>1.05</v>
      </c>
      <c r="BC80">
        <v>2</v>
      </c>
      <c r="BD80">
        <v>2222</v>
      </c>
      <c r="BE80">
        <v>2</v>
      </c>
      <c r="BF80" s="61">
        <f t="shared" si="118"/>
        <v>0.16666666666666669</v>
      </c>
      <c r="BG80" s="62">
        <f t="shared" si="123"/>
        <v>0.83200036278273404</v>
      </c>
      <c r="BH80" s="62">
        <f t="shared" si="124"/>
        <v>6.4472180624466094E-2</v>
      </c>
      <c r="BI80">
        <f t="shared" si="110"/>
        <v>0.99250249644074728</v>
      </c>
      <c r="BJ80">
        <f t="shared" si="111"/>
        <v>5.4071747201233977E-2</v>
      </c>
      <c r="BK80">
        <f t="shared" si="112"/>
        <v>8.0338060267171052E-4</v>
      </c>
      <c r="BL80">
        <f t="shared" si="125"/>
        <v>23500</v>
      </c>
      <c r="BM80">
        <f t="shared" si="126"/>
        <v>45274.28</v>
      </c>
      <c r="BN80">
        <f t="shared" si="127"/>
        <v>1341905.8600000001</v>
      </c>
      <c r="BO80">
        <f t="shared" si="128"/>
        <v>1125197.67</v>
      </c>
      <c r="BP80">
        <f t="shared" si="129"/>
        <v>3.3738789992317345E-2</v>
      </c>
      <c r="BQ80">
        <f t="shared" si="130"/>
        <v>4.0236734581933505E-2</v>
      </c>
      <c r="BR80">
        <f t="shared" si="131"/>
        <v>102.56</v>
      </c>
      <c r="BS80">
        <f t="shared" si="132"/>
        <v>62.027999999999999</v>
      </c>
      <c r="BT80">
        <f t="shared" si="133"/>
        <v>120.687</v>
      </c>
      <c r="BU80">
        <f t="shared" si="134"/>
        <v>964.32799999999997</v>
      </c>
      <c r="BV80">
        <f t="shared" si="135"/>
        <v>583.20000000000005</v>
      </c>
      <c r="BW80">
        <f t="shared" si="136"/>
        <v>0.10635385470503812</v>
      </c>
      <c r="BX80">
        <f t="shared" si="137"/>
        <v>0.10635802469135801</v>
      </c>
      <c r="BY80">
        <f t="shared" si="138"/>
        <v>36.299999999999997</v>
      </c>
      <c r="BZ80">
        <f t="shared" si="139"/>
        <v>27.3</v>
      </c>
      <c r="CA80">
        <f t="shared" si="140"/>
        <v>24.1</v>
      </c>
      <c r="CB80">
        <f t="shared" si="141"/>
        <v>15.1</v>
      </c>
      <c r="CC80">
        <f t="shared" si="142"/>
        <v>5.2</v>
      </c>
      <c r="CD80">
        <f t="shared" si="143"/>
        <v>1</v>
      </c>
      <c r="CE80">
        <f t="shared" si="144"/>
        <v>1.0743155830559408</v>
      </c>
      <c r="CF80">
        <f t="shared" si="145"/>
        <v>1.0533130762780269</v>
      </c>
      <c r="CG80">
        <f t="shared" si="146"/>
        <v>1.0527476799412137</v>
      </c>
      <c r="CH80">
        <f t="shared" si="147"/>
        <v>1.019939472176808</v>
      </c>
      <c r="CI80">
        <f t="shared" si="148"/>
        <v>1.0204872482985965</v>
      </c>
      <c r="CJ80">
        <f t="shared" si="149"/>
        <v>0.78367845954000148</v>
      </c>
      <c r="CK80">
        <f t="shared" si="150"/>
        <v>0.76790135683866501</v>
      </c>
      <c r="CL80">
        <f t="shared" si="151"/>
        <v>0.76283753033980584</v>
      </c>
      <c r="CM80">
        <f t="shared" si="152"/>
        <v>1.0462334303265437</v>
      </c>
      <c r="CN80">
        <f t="shared" si="153"/>
        <v>1.0251362278080507</v>
      </c>
      <c r="CO80">
        <f t="shared" si="154"/>
        <v>0.74904742748987163</v>
      </c>
      <c r="CP80">
        <f t="shared" si="155"/>
        <v>0.74907249983799118</v>
      </c>
      <c r="CQ80">
        <f t="shared" si="156"/>
        <v>1.0371428571428571</v>
      </c>
      <c r="CR80">
        <f t="shared" si="157"/>
        <v>1.0705882352941176</v>
      </c>
      <c r="CS80">
        <f t="shared" si="158"/>
        <v>1.0168776371308017</v>
      </c>
      <c r="CT80">
        <f t="shared" si="159"/>
        <v>1.063380281690141</v>
      </c>
      <c r="CU80">
        <f t="shared" si="160"/>
        <v>1.5294117647058825</v>
      </c>
      <c r="CV80" s="67">
        <f>IF(ISERROR(VLOOKUP($AR80,[2]Data3!$A$10:$N$315,CV$6,0)),"",VLOOKUP($AR80,[2]Data3!$A$10:$N$315,CV$6,0))</f>
        <v>23500</v>
      </c>
      <c r="CW80" s="67">
        <f>VLOOKUP($AR80,[3]Data!$A$11:$I$311,CW$6,0)</f>
        <v>45274.28</v>
      </c>
      <c r="CX80" s="67">
        <f>VLOOKUP($AR80,[4]Data!$A$12:$I$285,CX$6,0)</f>
        <v>1341905.8600000001</v>
      </c>
      <c r="CY80" s="67">
        <f>VLOOKUP($AR80,[4]Data16!$A$12:$I$285,CY$6,0)</f>
        <v>1125197.67</v>
      </c>
      <c r="CZ80" s="67">
        <f t="shared" si="114"/>
        <v>3.3738789992317345E-2</v>
      </c>
      <c r="DA80" s="67">
        <f t="shared" si="115"/>
        <v>4.0236734581933505E-2</v>
      </c>
      <c r="DB80" s="67">
        <f>VLOOKUP($AR80,[5]Data!$A$11:$AF$370,DB$6,0)</f>
        <v>102.56</v>
      </c>
      <c r="DC80" s="67">
        <f>VLOOKUP($AR80,[5]Data2!$A$11:$AF$370,DC$6,0)</f>
        <v>62.027999999999999</v>
      </c>
      <c r="DD80" s="67">
        <f>VLOOKUP($AR80,[5]Data4!$A$11:$AF$370,DD$6,0)</f>
        <v>120.687</v>
      </c>
      <c r="DE80" s="67">
        <f>VLOOKUP($AR80,[6]Data5!$A$11:$AB$303,DE$6,0)</f>
        <v>964.32799999999997</v>
      </c>
      <c r="DF80" s="67">
        <f>VLOOKUP($AR80,[6]Data6!$A$11:$AB$303,DF$6,0)</f>
        <v>583.20000000000005</v>
      </c>
      <c r="DG80" s="67">
        <f t="shared" si="161"/>
        <v>0.10635385470503812</v>
      </c>
      <c r="DH80" s="67">
        <f t="shared" si="162"/>
        <v>0.10635802469135801</v>
      </c>
      <c r="DI80" s="67">
        <f>VLOOKUP($AR80,[7]Data!$A$11:$J$328,DI$6,0)</f>
        <v>36.299999999999997</v>
      </c>
      <c r="DJ80" s="67">
        <f>VLOOKUP($AR80,[7]Data2!$A$11:$J$328,DJ$6,0)</f>
        <v>27.3</v>
      </c>
      <c r="DK80" s="67">
        <f>VLOOKUP($AR80,[7]Data3!$A$11:$J$328,DK$6,0)</f>
        <v>24.1</v>
      </c>
      <c r="DL80" s="67">
        <f>VLOOKUP($AR80,[7]Data4!$A$11:$J$328,DL$6,0)</f>
        <v>15.1</v>
      </c>
      <c r="DM80" s="67">
        <f>VLOOKUP($AR80,[7]Data5!$A$11:$J$328,DM$6,0)</f>
        <v>5.2</v>
      </c>
      <c r="DN80" s="67">
        <f t="shared" si="163"/>
        <v>1</v>
      </c>
      <c r="DO80" s="67">
        <f t="shared" si="164"/>
        <v>1.0743155830559408</v>
      </c>
      <c r="DP80" s="67">
        <f t="shared" si="119"/>
        <v>1.0533130762780269</v>
      </c>
      <c r="DQ80" s="67">
        <f t="shared" si="165"/>
        <v>1.0527476799412137</v>
      </c>
      <c r="DR80" s="67">
        <f t="shared" si="166"/>
        <v>1.019939472176808</v>
      </c>
      <c r="DS80" s="67">
        <f t="shared" si="167"/>
        <v>1.0204872482985965</v>
      </c>
      <c r="DT80" s="67">
        <f t="shared" si="168"/>
        <v>0.78367845954000148</v>
      </c>
      <c r="DU80" s="67">
        <f t="shared" si="169"/>
        <v>0.76790135683866501</v>
      </c>
      <c r="DV80" s="67">
        <f t="shared" si="170"/>
        <v>0.76283753033980584</v>
      </c>
      <c r="DW80" s="67">
        <f t="shared" si="171"/>
        <v>1.0462334303265437</v>
      </c>
      <c r="DX80" s="67">
        <f t="shared" si="172"/>
        <v>1.0251362278080507</v>
      </c>
      <c r="DY80" s="67">
        <f t="shared" si="173"/>
        <v>0.74904742748987163</v>
      </c>
      <c r="DZ80" s="67">
        <f t="shared" si="174"/>
        <v>0.74907249983799118</v>
      </c>
      <c r="EA80" s="67">
        <f t="shared" si="175"/>
        <v>1.0371428571428571</v>
      </c>
      <c r="EB80" s="67">
        <f t="shared" si="176"/>
        <v>1.0705882352941176</v>
      </c>
      <c r="EC80" s="67">
        <f t="shared" si="177"/>
        <v>1.0168776371308017</v>
      </c>
      <c r="ED80" s="67">
        <f t="shared" si="178"/>
        <v>1.063380281690141</v>
      </c>
      <c r="EE80" s="67">
        <f t="shared" si="179"/>
        <v>1.5294117647058825</v>
      </c>
      <c r="EF80" s="67">
        <f>VLOOKUP($AR80,[2]Data3!$A$10:$N$315,EF$6,0)</f>
        <v>23400</v>
      </c>
      <c r="EG80">
        <f>VLOOKUP($AR80,[3]Data!$A$11:$I$311,EG$6,0)</f>
        <v>43446.82</v>
      </c>
      <c r="EH80">
        <f>VLOOKUP($AR80,[4]Data!$A$12:$I$285,EH$6,0)</f>
        <v>1288151.73</v>
      </c>
      <c r="EI80">
        <f>VLOOKUP($AR80,[4]Data16!$A$12:$I$285,EI$6,0)</f>
        <v>1095094.27</v>
      </c>
      <c r="EJ80">
        <f t="shared" si="180"/>
        <v>3.3728029849402909E-2</v>
      </c>
      <c r="EK80">
        <f t="shared" si="181"/>
        <v>1.1762930053501239</v>
      </c>
      <c r="EL80">
        <f>VLOOKUP($AR80,[5]Data!$A$11:$AF$370,EL$6,0)</f>
        <v>113.06</v>
      </c>
      <c r="EM80">
        <f>VLOOKUP($AR80,[5]Data2!$A$11:$AF$370,EM$6,0)</f>
        <v>69.137</v>
      </c>
      <c r="EN80">
        <f>VLOOKUP($AR80,[5]Data4!$A$11:$AF$370,EN$6,0)</f>
        <v>138.77500000000001</v>
      </c>
      <c r="EO80">
        <f>VLOOKUP($AR80,[6]Data5!$A$11:$AB$303,EO$6,0)</f>
        <v>880.06799999999998</v>
      </c>
      <c r="EP80">
        <f>VLOOKUP($AR80,[6]Data6!$A$11:$AB$303,EP$6,0)</f>
        <v>538.20000000000005</v>
      </c>
      <c r="EQ80">
        <f t="shared" si="182"/>
        <v>0.12846734570510462</v>
      </c>
      <c r="ER80">
        <f t="shared" si="183"/>
        <v>0.12845968041620215</v>
      </c>
      <c r="ES80">
        <f>VLOOKUP($AR80,[7]Data!$A$11:$J$328,ES$6,0)</f>
        <v>35</v>
      </c>
      <c r="ET80">
        <f>VLOOKUP($AR80,[7]Data2!$A$11:$J$328,ET$6,0)</f>
        <v>26.3</v>
      </c>
      <c r="EU80">
        <f>VLOOKUP($AR80,[7]Data3!$A$11:$J$328,EU$6,0)</f>
        <v>22.7</v>
      </c>
      <c r="EV80">
        <f>VLOOKUP($AR80,[7]Data4!$A$11:$J$328,EV$6,0)</f>
        <v>14</v>
      </c>
      <c r="EW80" s="60">
        <f>VLOOKUP($AR80,[7]Data5!$A$11:$J$328,EW$6,0)</f>
        <v>3.9</v>
      </c>
      <c r="EX80" s="67">
        <f>VLOOKUP($AR80,[2]Data3!$A$10:$N$315,EX$6,0)</f>
        <v>23500</v>
      </c>
      <c r="EY80">
        <f>VLOOKUP($AR80,[3]Data!$A$11:$I$311,EY$6,0)</f>
        <v>42142.44</v>
      </c>
      <c r="EZ80">
        <f>VLOOKUP($AR80,[4]Data!$A$12:$I$285,EZ$6,0)</f>
        <v>1273985.76</v>
      </c>
      <c r="FA80">
        <f>VLOOKUP($AR80,[4]Data16!$A$12:$I$285,FA$6,0)</f>
        <v>1068819.8999999999</v>
      </c>
      <c r="FB80">
        <f t="shared" si="184"/>
        <v>3.3079208043895247E-2</v>
      </c>
      <c r="FC80">
        <f t="shared" si="185"/>
        <v>3.942894401573175E-2</v>
      </c>
      <c r="FD80">
        <f>VLOOKUP($AR80,[5]Data!$A$11:$AF$370,FD$6,0)</f>
        <v>130.87</v>
      </c>
      <c r="FE80">
        <f>VLOOKUP($AR80,[5]Data2!$A$11:$AF$370,FE$6,0)</f>
        <v>80.775999999999996</v>
      </c>
      <c r="FF80">
        <f>VLOOKUP($AR80,[5]Data4!$A$11:$AF$370,FF$6,0)</f>
        <v>158.208</v>
      </c>
      <c r="FG80">
        <f>VLOOKUP($AR80,[6]Data5!$A$11:$AB$303,FG$6,0)</f>
        <v>921.71400000000006</v>
      </c>
      <c r="FH80">
        <f>VLOOKUP($AR80,[6]Data6!$A$11:$AB$303,FH$6,0)</f>
        <v>568.9</v>
      </c>
      <c r="FI80">
        <f t="shared" si="186"/>
        <v>0.141985474887004</v>
      </c>
      <c r="FJ80">
        <f t="shared" si="187"/>
        <v>0.14198628933028651</v>
      </c>
      <c r="FK80">
        <f>VLOOKUP($AR80,[7]Data!$A$11:$J$328,FK$6,0)</f>
        <v>35</v>
      </c>
      <c r="FL80">
        <f>VLOOKUP($AR80,[7]Data2!$A$11:$J$328,FL$6,0)</f>
        <v>25.5</v>
      </c>
      <c r="FM80">
        <f>VLOOKUP($AR80,[7]Data3!$A$11:$J$328,FM$6,0)</f>
        <v>23.7</v>
      </c>
      <c r="FN80">
        <f>VLOOKUP($AR80,[7]Data4!$A$11:$J$328,FN$6,0)</f>
        <v>14.2</v>
      </c>
      <c r="FO80" s="60">
        <f>VLOOKUP($AR80,[7]Data5!$A$11:$J$328,FO$6,0)</f>
        <v>3.4</v>
      </c>
    </row>
    <row r="81" spans="1:171" ht="15" customHeight="1">
      <c r="A81">
        <f t="shared" si="188"/>
        <v>26</v>
      </c>
      <c r="B81">
        <v>4</v>
      </c>
      <c r="C81">
        <v>1165.22862608475</v>
      </c>
      <c r="D81">
        <v>0.91637220768628902</v>
      </c>
      <c r="E81">
        <v>0.84214303538814494</v>
      </c>
      <c r="F81" s="1">
        <v>0.83995361873446905</v>
      </c>
      <c r="G81" s="1">
        <v>3.41345310260817E-6</v>
      </c>
      <c r="H81" s="1">
        <v>6.6219994649434198E-5</v>
      </c>
      <c r="I81">
        <v>0.85799118830205501</v>
      </c>
      <c r="J81">
        <v>0.80577616432116295</v>
      </c>
      <c r="K81">
        <v>0.80198197744166599</v>
      </c>
      <c r="L81" s="1">
        <v>6.0757459328265901E-6</v>
      </c>
      <c r="M81">
        <v>1.5313989234566299E-4</v>
      </c>
      <c r="N81">
        <v>0.21972805983822299</v>
      </c>
      <c r="O81">
        <v>0.21645621783386801</v>
      </c>
      <c r="P81" s="1">
        <v>0.21619866931293799</v>
      </c>
      <c r="Q81" s="1">
        <v>2.8154231334778899E-8</v>
      </c>
      <c r="R81" s="1">
        <v>7.7851366688422199E-7</v>
      </c>
      <c r="S81">
        <v>5.8381019384234303E-2</v>
      </c>
      <c r="T81">
        <v>3.63668710669817E-2</v>
      </c>
      <c r="U81" s="1">
        <v>3.7971641292803497E-2</v>
      </c>
      <c r="V81" s="1">
        <v>8.1063231905377097E-7</v>
      </c>
      <c r="W81" s="1">
        <v>2.4971333009330501E-5</v>
      </c>
      <c r="X81">
        <v>8.3750469762180493E-2</v>
      </c>
      <c r="Y81">
        <v>9.7393805536908504E-2</v>
      </c>
      <c r="Z81" s="1">
        <v>9.8467763553420698E-2</v>
      </c>
      <c r="AA81" s="1">
        <v>4.8955350328266404E-7</v>
      </c>
      <c r="AB81" s="1">
        <v>1.3537009355528001E-5</v>
      </c>
      <c r="AC81">
        <v>0.14899354041907401</v>
      </c>
      <c r="AD81">
        <v>0.48875933988822901</v>
      </c>
      <c r="AE81" s="1">
        <v>0.494112110404405</v>
      </c>
      <c r="AF81" s="1">
        <v>1.21710187778899E-5</v>
      </c>
      <c r="AG81">
        <v>2.1728018881245399E-4</v>
      </c>
      <c r="AH81">
        <v>-5.3157293797364197E-2</v>
      </c>
      <c r="AI81">
        <v>-4.3766514429267503E-2</v>
      </c>
      <c r="AJ81">
        <v>6.3805946834514501E-2</v>
      </c>
      <c r="AK81">
        <v>4.28152542271881E-3</v>
      </c>
      <c r="AL81">
        <v>2.18767448773848E-2</v>
      </c>
      <c r="AM81">
        <v>0.97382086556421898</v>
      </c>
      <c r="AN81">
        <v>112.62855465868</v>
      </c>
      <c r="AO81">
        <v>-4.2794852991282797</v>
      </c>
      <c r="AP81">
        <v>0.99470846803771595</v>
      </c>
      <c r="AQ81">
        <v>41</v>
      </c>
      <c r="AR81" t="s">
        <v>641</v>
      </c>
      <c r="AS81" s="70">
        <v>1</v>
      </c>
      <c r="AT81">
        <f t="shared" si="120"/>
        <v>1165.22862608475</v>
      </c>
      <c r="AU81">
        <f>VLOOKUP(AR81,[1]Data!$A$12:$J$329,10,0)</f>
        <v>1150</v>
      </c>
      <c r="AV81">
        <f t="shared" si="121"/>
        <v>0.98693078272894885</v>
      </c>
      <c r="AW81">
        <v>5</v>
      </c>
      <c r="AX81">
        <v>0.96</v>
      </c>
      <c r="AY81">
        <f t="shared" si="122"/>
        <v>0.97382086556421898</v>
      </c>
      <c r="AZ81">
        <v>14</v>
      </c>
      <c r="BA81">
        <v>0.92</v>
      </c>
      <c r="BB81">
        <v>1.06</v>
      </c>
      <c r="BC81">
        <v>2</v>
      </c>
      <c r="BD81">
        <v>2222</v>
      </c>
      <c r="BE81">
        <v>2</v>
      </c>
      <c r="BF81" s="61">
        <f t="shared" si="118"/>
        <v>0.15217391304347827</v>
      </c>
      <c r="BG81" s="62">
        <f t="shared" si="123"/>
        <v>0.91637220768628902</v>
      </c>
      <c r="BH81" s="62">
        <f t="shared" si="124"/>
        <v>-5.3157293797364197E-2</v>
      </c>
      <c r="BI81">
        <f t="shared" si="110"/>
        <v>0.99708839022998474</v>
      </c>
      <c r="BJ81">
        <f t="shared" si="111"/>
        <v>1.382086556421902E-2</v>
      </c>
      <c r="BK81">
        <f t="shared" si="112"/>
        <v>-2.3799221922687908E-3</v>
      </c>
      <c r="BL81">
        <f t="shared" si="125"/>
        <v>30700</v>
      </c>
      <c r="BM81">
        <f t="shared" si="126"/>
        <v>76955.899999999994</v>
      </c>
      <c r="BN81">
        <f t="shared" si="127"/>
        <v>1882897.81</v>
      </c>
      <c r="BO81">
        <f t="shared" si="128"/>
        <v>1621156.5</v>
      </c>
      <c r="BP81">
        <f t="shared" si="129"/>
        <v>4.0870991293999112E-2</v>
      </c>
      <c r="BQ81">
        <f t="shared" si="130"/>
        <v>4.7469753845480057E-2</v>
      </c>
      <c r="BR81">
        <f t="shared" si="131"/>
        <v>388.95</v>
      </c>
      <c r="BS81">
        <f t="shared" si="132"/>
        <v>171.34700000000001</v>
      </c>
      <c r="BT81">
        <f t="shared" si="133"/>
        <v>318.86399999999998</v>
      </c>
      <c r="BU81">
        <f t="shared" si="134"/>
        <v>1940.492</v>
      </c>
      <c r="BV81">
        <f t="shared" si="135"/>
        <v>854.9</v>
      </c>
      <c r="BW81">
        <f t="shared" si="136"/>
        <v>0.20043885777421397</v>
      </c>
      <c r="BX81">
        <f t="shared" si="137"/>
        <v>0.20042928997543574</v>
      </c>
      <c r="BY81">
        <f t="shared" si="138"/>
        <v>43.2</v>
      </c>
      <c r="BZ81">
        <f t="shared" si="139"/>
        <v>34.200000000000003</v>
      </c>
      <c r="CA81">
        <f t="shared" si="140"/>
        <v>28.2</v>
      </c>
      <c r="CB81">
        <f t="shared" si="141"/>
        <v>19.2</v>
      </c>
      <c r="CC81">
        <f t="shared" si="142"/>
        <v>6.5</v>
      </c>
      <c r="CD81">
        <f t="shared" si="143"/>
        <v>1.0549828178694158</v>
      </c>
      <c r="CE81">
        <f t="shared" si="144"/>
        <v>1.1055368424409704</v>
      </c>
      <c r="CF81">
        <f t="shared" si="145"/>
        <v>1.0130871055501705</v>
      </c>
      <c r="CG81">
        <f t="shared" si="146"/>
        <v>1.0143867198223242</v>
      </c>
      <c r="CH81">
        <f t="shared" si="147"/>
        <v>1.09125546696263</v>
      </c>
      <c r="CI81">
        <f t="shared" si="148"/>
        <v>1.0898573698151446</v>
      </c>
      <c r="CJ81">
        <f t="shared" si="149"/>
        <v>1.0463520929732055</v>
      </c>
      <c r="CK81">
        <f t="shared" si="150"/>
        <v>1.0267615846022016</v>
      </c>
      <c r="CL81">
        <f t="shared" si="151"/>
        <v>1.0315117283411457</v>
      </c>
      <c r="CM81">
        <f t="shared" si="152"/>
        <v>0.99149269700410081</v>
      </c>
      <c r="CN81">
        <f t="shared" si="153"/>
        <v>0.97302526747097651</v>
      </c>
      <c r="CO81">
        <f t="shared" si="154"/>
        <v>1.0553301059451756</v>
      </c>
      <c r="CP81">
        <f t="shared" si="155"/>
        <v>1.0552260243671709</v>
      </c>
      <c r="CQ81">
        <f t="shared" si="156"/>
        <v>1.0588235294117649</v>
      </c>
      <c r="CR81">
        <f t="shared" si="157"/>
        <v>1.0588235294117649</v>
      </c>
      <c r="CS81">
        <f t="shared" si="158"/>
        <v>1.0483271375464684</v>
      </c>
      <c r="CT81">
        <f t="shared" si="159"/>
        <v>1.0434782608695652</v>
      </c>
      <c r="CU81">
        <f t="shared" si="160"/>
        <v>1</v>
      </c>
      <c r="CV81" s="67">
        <f>IF(ISERROR(VLOOKUP($AR81,[2]Data3!$A$10:$N$315,CV$6,0)),"",VLOOKUP($AR81,[2]Data3!$A$10:$N$315,CV$6,0))</f>
        <v>30700</v>
      </c>
      <c r="CW81" s="67">
        <f>VLOOKUP($AR81,[3]Data!$A$11:$I$311,CW$6,0)</f>
        <v>76955.899999999994</v>
      </c>
      <c r="CX81" s="67">
        <f>VLOOKUP($AR81,[4]Data!$A$12:$I$285,CX$6,0)</f>
        <v>1882897.81</v>
      </c>
      <c r="CY81" s="67">
        <f>VLOOKUP($AR81,[4]Data16!$A$12:$I$285,CY$6,0)</f>
        <v>1621156.5</v>
      </c>
      <c r="CZ81" s="67">
        <f t="shared" si="114"/>
        <v>4.0870991293999112E-2</v>
      </c>
      <c r="DA81" s="67">
        <f t="shared" si="115"/>
        <v>4.7469753845480057E-2</v>
      </c>
      <c r="DB81" s="67">
        <f>VLOOKUP($AR81,[5]Data!$A$11:$AF$370,DB$6,0)</f>
        <v>388.95</v>
      </c>
      <c r="DC81" s="67">
        <f>VLOOKUP($AR81,[5]Data2!$A$11:$AF$370,DC$6,0)</f>
        <v>171.34700000000001</v>
      </c>
      <c r="DD81" s="67">
        <f>VLOOKUP($AR81,[5]Data4!$A$11:$AF$370,DD$6,0)</f>
        <v>318.86399999999998</v>
      </c>
      <c r="DE81" s="67">
        <f>VLOOKUP($AR81,[6]Data5!$A$11:$AB$303,DE$6,0)</f>
        <v>1940.492</v>
      </c>
      <c r="DF81" s="67">
        <f>VLOOKUP($AR81,[6]Data6!$A$11:$AB$303,DF$6,0)</f>
        <v>854.9</v>
      </c>
      <c r="DG81" s="67">
        <f t="shared" si="161"/>
        <v>0.20043885777421397</v>
      </c>
      <c r="DH81" s="67">
        <f t="shared" si="162"/>
        <v>0.20042928997543574</v>
      </c>
      <c r="DI81" s="67">
        <f>VLOOKUP($AR81,[7]Data!$A$11:$J$328,DI$6,0)</f>
        <v>43.2</v>
      </c>
      <c r="DJ81" s="67">
        <f>VLOOKUP($AR81,[7]Data2!$A$11:$J$328,DJ$6,0)</f>
        <v>34.200000000000003</v>
      </c>
      <c r="DK81" s="67">
        <f>VLOOKUP($AR81,[7]Data3!$A$11:$J$328,DK$6,0)</f>
        <v>28.2</v>
      </c>
      <c r="DL81" s="67">
        <f>VLOOKUP($AR81,[7]Data4!$A$11:$J$328,DL$6,0)</f>
        <v>19.2</v>
      </c>
      <c r="DM81" s="67">
        <f>VLOOKUP($AR81,[7]Data5!$A$11:$J$328,DM$6,0)</f>
        <v>6.5</v>
      </c>
      <c r="DN81" s="67">
        <f t="shared" si="163"/>
        <v>1.0549828178694158</v>
      </c>
      <c r="DO81" s="67">
        <f t="shared" si="164"/>
        <v>1.1055368424409704</v>
      </c>
      <c r="DP81" s="67">
        <f t="shared" si="119"/>
        <v>1.0130871055501705</v>
      </c>
      <c r="DQ81" s="67">
        <f t="shared" si="165"/>
        <v>1.0143867198223242</v>
      </c>
      <c r="DR81" s="67">
        <f t="shared" si="166"/>
        <v>1.09125546696263</v>
      </c>
      <c r="DS81" s="67">
        <f t="shared" si="167"/>
        <v>1.0898573698151446</v>
      </c>
      <c r="DT81" s="67">
        <f t="shared" si="168"/>
        <v>1.0463520929732055</v>
      </c>
      <c r="DU81" s="67">
        <f t="shared" si="169"/>
        <v>1.0267615846022016</v>
      </c>
      <c r="DV81" s="67">
        <f t="shared" si="170"/>
        <v>1.0315117283411457</v>
      </c>
      <c r="DW81" s="67">
        <f t="shared" si="171"/>
        <v>0.99149269700410081</v>
      </c>
      <c r="DX81" s="67">
        <f t="shared" si="172"/>
        <v>0.97302526747097651</v>
      </c>
      <c r="DY81" s="67">
        <f t="shared" si="173"/>
        <v>1.0553301059451756</v>
      </c>
      <c r="DZ81" s="67">
        <f t="shared" si="174"/>
        <v>1.0552260243671709</v>
      </c>
      <c r="EA81" s="67">
        <f t="shared" si="175"/>
        <v>1.0588235294117649</v>
      </c>
      <c r="EB81" s="67">
        <f t="shared" si="176"/>
        <v>1.0588235294117649</v>
      </c>
      <c r="EC81" s="67">
        <f t="shared" si="177"/>
        <v>1.0483271375464684</v>
      </c>
      <c r="ED81" s="67">
        <f t="shared" si="178"/>
        <v>1.0434782608695652</v>
      </c>
      <c r="EE81" s="67">
        <f t="shared" si="179"/>
        <v>1</v>
      </c>
      <c r="EF81" s="67">
        <f>VLOOKUP($AR81,[2]Data3!$A$10:$N$315,EF$6,0)</f>
        <v>29100</v>
      </c>
      <c r="EG81">
        <f>VLOOKUP($AR81,[3]Data!$A$11:$I$311,EG$6,0)</f>
        <v>71895.03</v>
      </c>
      <c r="EH81">
        <f>VLOOKUP($AR81,[4]Data!$A$12:$I$285,EH$6,0)</f>
        <v>1874218.66</v>
      </c>
      <c r="EI81">
        <f>VLOOKUP($AR81,[4]Data16!$A$12:$I$285,EI$6,0)</f>
        <v>1633345.77</v>
      </c>
      <c r="EJ81">
        <f t="shared" si="180"/>
        <v>3.836000117510302E-2</v>
      </c>
      <c r="EK81">
        <f t="shared" si="181"/>
        <v>1.1474720750646692</v>
      </c>
      <c r="EL81">
        <f>VLOOKUP($AR81,[5]Data!$A$11:$AF$370,EL$6,0)</f>
        <v>378.43</v>
      </c>
      <c r="EM81">
        <f>VLOOKUP($AR81,[5]Data2!$A$11:$AF$370,EM$6,0)</f>
        <v>168.26900000000001</v>
      </c>
      <c r="EN81">
        <f>VLOOKUP($AR81,[5]Data4!$A$11:$AF$370,EN$6,0)</f>
        <v>315.096</v>
      </c>
      <c r="EO81">
        <f>VLOOKUP($AR81,[6]Data5!$A$11:$AB$303,EO$6,0)</f>
        <v>2009.8389999999999</v>
      </c>
      <c r="EP81">
        <f>VLOOKUP($AR81,[6]Data6!$A$11:$AB$303,EP$6,0)</f>
        <v>893.7</v>
      </c>
      <c r="EQ81">
        <f t="shared" si="182"/>
        <v>0.18828871367308528</v>
      </c>
      <c r="ER81">
        <f t="shared" si="183"/>
        <v>0.188283540337921</v>
      </c>
      <c r="ES81">
        <f>VLOOKUP($AR81,[7]Data!$A$11:$J$328,ES$6,0)</f>
        <v>42.2</v>
      </c>
      <c r="ET81">
        <f>VLOOKUP($AR81,[7]Data2!$A$11:$J$328,ET$6,0)</f>
        <v>33.799999999999997</v>
      </c>
      <c r="EU81">
        <f>VLOOKUP($AR81,[7]Data3!$A$11:$J$328,EU$6,0)</f>
        <v>27.8</v>
      </c>
      <c r="EV81">
        <f>VLOOKUP($AR81,[7]Data4!$A$11:$J$328,EV$6,0)</f>
        <v>19.3</v>
      </c>
      <c r="EW81" s="60">
        <f>VLOOKUP($AR81,[7]Data5!$A$11:$J$328,EW$6,0)</f>
        <v>6.5</v>
      </c>
      <c r="EX81" s="67">
        <f>VLOOKUP($AR81,[2]Data3!$A$10:$N$315,EX$6,0)</f>
        <v>29100</v>
      </c>
      <c r="EY81">
        <f>VLOOKUP($AR81,[3]Data!$A$11:$I$311,EY$6,0)</f>
        <v>69609.53</v>
      </c>
      <c r="EZ81">
        <f>VLOOKUP($AR81,[4]Data!$A$12:$I$285,EZ$6,0)</f>
        <v>1858574.45</v>
      </c>
      <c r="FA81">
        <f>VLOOKUP($AR81,[4]Data16!$A$12:$I$285,FA$6,0)</f>
        <v>1598164.16</v>
      </c>
      <c r="FB81">
        <f t="shared" si="184"/>
        <v>3.7453183540750813E-2</v>
      </c>
      <c r="FC81">
        <f t="shared" si="185"/>
        <v>4.3555932326751715E-2</v>
      </c>
      <c r="FD81">
        <f>VLOOKUP($AR81,[5]Data!$A$11:$AF$370,FD$6,0)</f>
        <v>371.72</v>
      </c>
      <c r="FE81">
        <f>VLOOKUP($AR81,[5]Data2!$A$11:$AF$370,FE$6,0)</f>
        <v>166.881</v>
      </c>
      <c r="FF81">
        <f>VLOOKUP($AR81,[5]Data4!$A$11:$AF$370,FF$6,0)</f>
        <v>309.12299999999999</v>
      </c>
      <c r="FG81">
        <f>VLOOKUP($AR81,[6]Data5!$A$11:$AB$303,FG$6,0)</f>
        <v>1957.1420000000001</v>
      </c>
      <c r="FH81">
        <f>VLOOKUP($AR81,[6]Data6!$A$11:$AB$303,FH$6,0)</f>
        <v>878.6</v>
      </c>
      <c r="FI81">
        <f t="shared" si="186"/>
        <v>0.18993001018832564</v>
      </c>
      <c r="FJ81">
        <f t="shared" si="187"/>
        <v>0.18993967675847939</v>
      </c>
      <c r="FK81">
        <f>VLOOKUP($AR81,[7]Data!$A$11:$J$328,FK$6,0)</f>
        <v>40.799999999999997</v>
      </c>
      <c r="FL81">
        <f>VLOOKUP($AR81,[7]Data2!$A$11:$J$328,FL$6,0)</f>
        <v>32.299999999999997</v>
      </c>
      <c r="FM81">
        <f>VLOOKUP($AR81,[7]Data3!$A$11:$J$328,FM$6,0)</f>
        <v>26.9</v>
      </c>
      <c r="FN81">
        <f>VLOOKUP($AR81,[7]Data4!$A$11:$J$328,FN$6,0)</f>
        <v>18.399999999999999</v>
      </c>
      <c r="FO81" s="60">
        <f>VLOOKUP($AR81,[7]Data5!$A$11:$J$328,FO$6,0)</f>
        <v>6.5</v>
      </c>
    </row>
    <row r="82" spans="1:171" ht="15" customHeight="1">
      <c r="A82">
        <f t="shared" si="188"/>
        <v>27</v>
      </c>
      <c r="B82">
        <v>4</v>
      </c>
      <c r="C82">
        <v>571.73259850900104</v>
      </c>
      <c r="D82">
        <v>0.83500159668799701</v>
      </c>
      <c r="E82">
        <v>0.83571838811110499</v>
      </c>
      <c r="F82">
        <v>0.83984094037660695</v>
      </c>
      <c r="G82" s="1">
        <v>3.35754520102385E-5</v>
      </c>
      <c r="H82" s="1">
        <v>4.8176611994946603E-5</v>
      </c>
      <c r="I82">
        <v>0.79498100745118705</v>
      </c>
      <c r="J82">
        <v>0.79660057043996202</v>
      </c>
      <c r="K82">
        <v>0.80171851017107898</v>
      </c>
      <c r="L82" s="1">
        <v>4.4872981690092599E-5</v>
      </c>
      <c r="M82" s="1">
        <v>7.7380981346294395E-5</v>
      </c>
      <c r="N82">
        <v>0.21571596717382499</v>
      </c>
      <c r="O82">
        <v>0.21582850263728401</v>
      </c>
      <c r="P82" s="1">
        <v>0.21618068012414601</v>
      </c>
      <c r="Q82" s="1">
        <v>2.21657109732212E-7</v>
      </c>
      <c r="R82" s="1">
        <v>4.0205344770604298E-7</v>
      </c>
      <c r="S82">
        <v>4.0020589236809803E-2</v>
      </c>
      <c r="T82">
        <v>3.9117817671142301E-2</v>
      </c>
      <c r="U82">
        <v>3.8122430205527899E-2</v>
      </c>
      <c r="V82" s="1">
        <v>7.6890300821994306E-6</v>
      </c>
      <c r="W82" s="1">
        <v>3.5102379402928403E-5</v>
      </c>
      <c r="X82">
        <v>0.100480595271558</v>
      </c>
      <c r="Y82">
        <v>0.10001133082893</v>
      </c>
      <c r="Z82" s="1">
        <v>9.85427771215205E-2</v>
      </c>
      <c r="AA82" s="1">
        <v>3.8542346728133599E-6</v>
      </c>
      <c r="AB82" s="1">
        <v>6.9910157194818504E-6</v>
      </c>
      <c r="AC82">
        <v>0.50048273506930896</v>
      </c>
      <c r="AD82">
        <v>0.50056023981933095</v>
      </c>
      <c r="AE82" s="1">
        <v>0.49459447361787501</v>
      </c>
      <c r="AF82" s="1">
        <v>8.5797661104774906E-5</v>
      </c>
      <c r="AG82">
        <v>1.0749394417642E-4</v>
      </c>
      <c r="AH82">
        <v>0.13021525192066499</v>
      </c>
      <c r="AI82">
        <v>0.164743045416825</v>
      </c>
      <c r="AJ82">
        <v>5.5514511227201399E-2</v>
      </c>
      <c r="AK82">
        <v>1.53764960790044E-2</v>
      </c>
      <c r="AL82">
        <v>3.47929567749522E-2</v>
      </c>
      <c r="AM82">
        <v>0.92872166826631297</v>
      </c>
      <c r="AN82">
        <v>297.90941053148998</v>
      </c>
      <c r="AO82">
        <v>-6.8638827524826</v>
      </c>
      <c r="AP82">
        <v>0.98949185912434101</v>
      </c>
      <c r="AQ82">
        <v>40</v>
      </c>
      <c r="AR82" t="s">
        <v>642</v>
      </c>
      <c r="AS82" s="70">
        <v>1</v>
      </c>
      <c r="AT82">
        <f t="shared" si="120"/>
        <v>571.73259850900104</v>
      </c>
      <c r="AU82">
        <f>VLOOKUP(AR82,[1]Data!$A$12:$J$329,10,0)</f>
        <v>569.20000000000005</v>
      </c>
      <c r="AV82">
        <f t="shared" si="121"/>
        <v>0.99557030941456603</v>
      </c>
      <c r="AW82">
        <v>5</v>
      </c>
      <c r="AX82">
        <f t="shared" ref="AX82:AX87" si="189">AY82</f>
        <v>0.92872166826631297</v>
      </c>
      <c r="AY82">
        <f t="shared" si="122"/>
        <v>0.92872166826631297</v>
      </c>
      <c r="AZ82">
        <v>5</v>
      </c>
      <c r="BA82">
        <v>0.9</v>
      </c>
      <c r="BB82">
        <v>0.99</v>
      </c>
      <c r="BC82">
        <v>2</v>
      </c>
      <c r="BD82">
        <v>2222</v>
      </c>
      <c r="BE82">
        <v>1</v>
      </c>
      <c r="BF82" s="61">
        <f t="shared" si="118"/>
        <v>9.9999999999999964E-2</v>
      </c>
      <c r="BG82" s="62">
        <f t="shared" si="123"/>
        <v>0.83500159668799701</v>
      </c>
      <c r="BH82" s="62">
        <f t="shared" si="124"/>
        <v>0.13021525192066499</v>
      </c>
      <c r="BI82">
        <f t="shared" si="110"/>
        <v>0.98531958591350588</v>
      </c>
      <c r="BJ82">
        <f t="shared" si="111"/>
        <v>0</v>
      </c>
      <c r="BK82">
        <f t="shared" si="112"/>
        <v>4.1722732108351313E-3</v>
      </c>
      <c r="BL82">
        <f t="shared" si="125"/>
        <v>23300</v>
      </c>
      <c r="BM82">
        <f t="shared" si="126"/>
        <v>34203.760000000002</v>
      </c>
      <c r="BN82">
        <f t="shared" si="127"/>
        <v>971312.32</v>
      </c>
      <c r="BO82">
        <f t="shared" si="128"/>
        <v>809959</v>
      </c>
      <c r="BP82">
        <f t="shared" si="129"/>
        <v>3.5213967017323537E-2</v>
      </c>
      <c r="BQ82">
        <f t="shared" si="130"/>
        <v>4.2229001714901619E-2</v>
      </c>
      <c r="BR82">
        <f t="shared" si="131"/>
        <v>73.930000000000007</v>
      </c>
      <c r="BS82">
        <f t="shared" si="132"/>
        <v>59.725999999999999</v>
      </c>
      <c r="BT82">
        <f t="shared" si="133"/>
        <v>121.416</v>
      </c>
      <c r="BU82">
        <f t="shared" si="134"/>
        <v>178.851</v>
      </c>
      <c r="BV82">
        <f t="shared" si="135"/>
        <v>144.5</v>
      </c>
      <c r="BW82">
        <f t="shared" si="136"/>
        <v>0.41336084226534942</v>
      </c>
      <c r="BX82">
        <f t="shared" si="137"/>
        <v>0.41332871972318336</v>
      </c>
      <c r="BY82">
        <f t="shared" si="138"/>
        <v>37.299999999999997</v>
      </c>
      <c r="BZ82">
        <f t="shared" si="139"/>
        <v>28</v>
      </c>
      <c r="CA82">
        <f t="shared" si="140"/>
        <v>23.6</v>
      </c>
      <c r="CB82">
        <f t="shared" si="141"/>
        <v>14.2</v>
      </c>
      <c r="CC82">
        <f t="shared" si="142"/>
        <v>4.5</v>
      </c>
      <c r="CD82">
        <f t="shared" si="143"/>
        <v>1.0542986425339367</v>
      </c>
      <c r="CE82">
        <f t="shared" si="144"/>
        <v>1.0905270715903335</v>
      </c>
      <c r="CF82">
        <f t="shared" si="145"/>
        <v>1.0590366347341313</v>
      </c>
      <c r="CG82">
        <f t="shared" si="146"/>
        <v>1.0580173178248184</v>
      </c>
      <c r="CH82">
        <f t="shared" si="147"/>
        <v>1.0297349834966829</v>
      </c>
      <c r="CI82">
        <f t="shared" si="148"/>
        <v>1.0307270525896042</v>
      </c>
      <c r="CJ82">
        <f t="shared" si="149"/>
        <v>0.91644973348208758</v>
      </c>
      <c r="CK82">
        <f t="shared" si="150"/>
        <v>0.90254627880619576</v>
      </c>
      <c r="CL82">
        <f t="shared" si="151"/>
        <v>0.88529825661516481</v>
      </c>
      <c r="CM82">
        <f t="shared" si="152"/>
        <v>0.71184760934371882</v>
      </c>
      <c r="CN82">
        <f t="shared" si="153"/>
        <v>0.70111596312469682</v>
      </c>
      <c r="CO82">
        <f t="shared" si="154"/>
        <v>1.2874240517952991</v>
      </c>
      <c r="CP82">
        <f t="shared" si="155"/>
        <v>1.2872995713630238</v>
      </c>
      <c r="CQ82">
        <f t="shared" si="156"/>
        <v>1.008108108108108</v>
      </c>
      <c r="CR82">
        <f t="shared" si="157"/>
        <v>1.0181818181818181</v>
      </c>
      <c r="CS82">
        <f t="shared" si="158"/>
        <v>0.97520661157024802</v>
      </c>
      <c r="CT82">
        <f t="shared" si="159"/>
        <v>0.9726027397260274</v>
      </c>
      <c r="CU82">
        <f t="shared" si="160"/>
        <v>1.125</v>
      </c>
      <c r="CV82" s="67">
        <f>IF(ISERROR(VLOOKUP($AR82,[2]Data3!$A$10:$N$315,CV$6,0)),"",VLOOKUP($AR82,[2]Data3!$A$10:$N$315,CV$6,0))</f>
        <v>23300</v>
      </c>
      <c r="CW82" s="67">
        <f>VLOOKUP($AR82,[3]Data!$A$11:$I$311,CW$6,0)</f>
        <v>34203.760000000002</v>
      </c>
      <c r="CX82" s="67">
        <f>VLOOKUP($AR82,[4]Data!$A$12:$I$285,CX$6,0)</f>
        <v>971312.32</v>
      </c>
      <c r="CY82" s="67">
        <f>VLOOKUP($AR82,[4]Data16!$A$12:$I$285,CY$6,0)</f>
        <v>809959</v>
      </c>
      <c r="CZ82" s="67">
        <f t="shared" si="114"/>
        <v>3.5213967017323537E-2</v>
      </c>
      <c r="DA82" s="67">
        <f t="shared" si="115"/>
        <v>4.2229001714901619E-2</v>
      </c>
      <c r="DB82" s="67">
        <f>VLOOKUP($AR82,[5]Data!$A$11:$AF$370,DB$6,0)</f>
        <v>73.930000000000007</v>
      </c>
      <c r="DC82" s="67">
        <f>VLOOKUP($AR82,[5]Data2!$A$11:$AF$370,DC$6,0)</f>
        <v>59.725999999999999</v>
      </c>
      <c r="DD82" s="67">
        <f>VLOOKUP($AR82,[5]Data4!$A$11:$AF$370,DD$6,0)</f>
        <v>121.416</v>
      </c>
      <c r="DE82" s="67">
        <f>VLOOKUP($AR82,[6]Data5!$A$11:$AB$303,DE$6,0)</f>
        <v>178.851</v>
      </c>
      <c r="DF82" s="67">
        <f>VLOOKUP($AR82,[6]Data6!$A$11:$AB$303,DF$6,0)</f>
        <v>144.5</v>
      </c>
      <c r="DG82" s="67">
        <f t="shared" si="161"/>
        <v>0.41336084226534942</v>
      </c>
      <c r="DH82" s="67">
        <f t="shared" si="162"/>
        <v>0.41332871972318336</v>
      </c>
      <c r="DI82" s="67">
        <f>VLOOKUP($AR82,[7]Data!$A$11:$J$328,DI$6,0)</f>
        <v>37.299999999999997</v>
      </c>
      <c r="DJ82" s="67">
        <f>VLOOKUP($AR82,[7]Data2!$A$11:$J$328,DJ$6,0)</f>
        <v>28</v>
      </c>
      <c r="DK82" s="67">
        <f>VLOOKUP($AR82,[7]Data3!$A$11:$J$328,DK$6,0)</f>
        <v>23.6</v>
      </c>
      <c r="DL82" s="67">
        <f>VLOOKUP($AR82,[7]Data4!$A$11:$J$328,DL$6,0)</f>
        <v>14.2</v>
      </c>
      <c r="DM82" s="67">
        <f>VLOOKUP($AR82,[7]Data5!$A$11:$J$328,DM$6,0)</f>
        <v>4.5</v>
      </c>
      <c r="DN82" s="67">
        <f t="shared" si="163"/>
        <v>1.0542986425339367</v>
      </c>
      <c r="DO82" s="67">
        <f t="shared" si="164"/>
        <v>1.0905270715903335</v>
      </c>
      <c r="DP82" s="67">
        <f t="shared" si="119"/>
        <v>1.0590366347341313</v>
      </c>
      <c r="DQ82" s="67">
        <f t="shared" si="165"/>
        <v>1.0580173178248184</v>
      </c>
      <c r="DR82" s="67">
        <f t="shared" si="166"/>
        <v>1.0297349834966829</v>
      </c>
      <c r="DS82" s="67">
        <f t="shared" si="167"/>
        <v>1.0307270525896042</v>
      </c>
      <c r="DT82" s="67">
        <f t="shared" si="168"/>
        <v>0.91644973348208758</v>
      </c>
      <c r="DU82" s="67">
        <f t="shared" si="169"/>
        <v>0.90254627880619576</v>
      </c>
      <c r="DV82" s="67">
        <f t="shared" si="170"/>
        <v>0.88529825661516481</v>
      </c>
      <c r="DW82" s="67">
        <f t="shared" si="171"/>
        <v>0.71184760934371882</v>
      </c>
      <c r="DX82" s="67">
        <f t="shared" si="172"/>
        <v>0.70111596312469682</v>
      </c>
      <c r="DY82" s="67">
        <f t="shared" si="173"/>
        <v>1.2874240517952991</v>
      </c>
      <c r="DZ82" s="67">
        <f t="shared" si="174"/>
        <v>1.2872995713630238</v>
      </c>
      <c r="EA82" s="67">
        <f t="shared" si="175"/>
        <v>1.008108108108108</v>
      </c>
      <c r="EB82" s="67">
        <f t="shared" si="176"/>
        <v>1.0181818181818181</v>
      </c>
      <c r="EC82" s="67">
        <f t="shared" si="177"/>
        <v>0.97520661157024802</v>
      </c>
      <c r="ED82" s="67">
        <f t="shared" si="178"/>
        <v>0.9726027397260274</v>
      </c>
      <c r="EE82" s="67">
        <f t="shared" si="179"/>
        <v>1.125</v>
      </c>
      <c r="EF82" s="67">
        <f>VLOOKUP($AR82,[2]Data3!$A$10:$N$315,EF$6,0)</f>
        <v>23000</v>
      </c>
      <c r="EG82">
        <f>VLOOKUP($AR82,[3]Data!$A$11:$I$311,EG$6,0)</f>
        <v>32916.26</v>
      </c>
      <c r="EH82">
        <f>VLOOKUP($AR82,[4]Data!$A$12:$I$285,EH$6,0)</f>
        <v>928761.33</v>
      </c>
      <c r="EI82">
        <f>VLOOKUP($AR82,[4]Data16!$A$12:$I$285,EI$6,0)</f>
        <v>787041.05</v>
      </c>
      <c r="EJ82">
        <f t="shared" si="180"/>
        <v>3.5441031981811734E-2</v>
      </c>
      <c r="EK82">
        <f t="shared" si="181"/>
        <v>1.1800672023396999</v>
      </c>
      <c r="EL82">
        <f>VLOOKUP($AR82,[5]Data!$A$11:$AF$370,EL$6,0)</f>
        <v>77.239999999999995</v>
      </c>
      <c r="EM82">
        <f>VLOOKUP($AR82,[5]Data2!$A$11:$AF$370,EM$6,0)</f>
        <v>62.935000000000002</v>
      </c>
      <c r="EN82">
        <f>VLOOKUP($AR82,[5]Data4!$A$11:$AF$370,EN$6,0)</f>
        <v>130.827</v>
      </c>
      <c r="EO82">
        <f>VLOOKUP($AR82,[6]Data5!$A$11:$AB$303,EO$6,0)</f>
        <v>243.464</v>
      </c>
      <c r="EP82">
        <f>VLOOKUP($AR82,[6]Data6!$A$11:$AB$303,EP$6,0)</f>
        <v>198.4</v>
      </c>
      <c r="EQ82">
        <f t="shared" si="182"/>
        <v>0.31725429632307034</v>
      </c>
      <c r="ER82">
        <f t="shared" si="183"/>
        <v>0.31721270161290321</v>
      </c>
      <c r="ES82">
        <f>VLOOKUP($AR82,[7]Data!$A$11:$J$328,ES$6,0)</f>
        <v>38.9</v>
      </c>
      <c r="ET82">
        <f>VLOOKUP($AR82,[7]Data2!$A$11:$J$328,ET$6,0)</f>
        <v>29</v>
      </c>
      <c r="EU82">
        <f>VLOOKUP($AR82,[7]Data3!$A$11:$J$328,EU$6,0)</f>
        <v>25.9</v>
      </c>
      <c r="EV82">
        <f>VLOOKUP($AR82,[7]Data4!$A$11:$J$328,EV$6,0)</f>
        <v>16.100000000000001</v>
      </c>
      <c r="EW82" s="60">
        <f>VLOOKUP($AR82,[7]Data5!$A$11:$J$328,EW$6,0)</f>
        <v>5.2</v>
      </c>
      <c r="EX82" s="67">
        <f>VLOOKUP($AR82,[2]Data3!$A$10:$N$315,EX$6,0)</f>
        <v>22100</v>
      </c>
      <c r="EY82">
        <f>VLOOKUP($AR82,[3]Data!$A$11:$I$311,EY$6,0)</f>
        <v>31364.43</v>
      </c>
      <c r="EZ82">
        <f>VLOOKUP($AR82,[4]Data!$A$12:$I$285,EZ$6,0)</f>
        <v>917165.93</v>
      </c>
      <c r="FA82">
        <f>VLOOKUP($AR82,[4]Data16!$A$12:$I$285,FA$6,0)</f>
        <v>765544.18</v>
      </c>
      <c r="FB82">
        <f t="shared" si="184"/>
        <v>3.4197116327685656E-2</v>
      </c>
      <c r="FC82">
        <f t="shared" si="185"/>
        <v>4.0970110960806987E-2</v>
      </c>
      <c r="FD82">
        <f>VLOOKUP($AR82,[5]Data!$A$11:$AF$370,FD$6,0)</f>
        <v>80.67</v>
      </c>
      <c r="FE82">
        <f>VLOOKUP($AR82,[5]Data2!$A$11:$AF$370,FE$6,0)</f>
        <v>66.174999999999997</v>
      </c>
      <c r="FF82">
        <f>VLOOKUP($AR82,[5]Data4!$A$11:$AF$370,FF$6,0)</f>
        <v>137.14699999999999</v>
      </c>
      <c r="FG82">
        <f>VLOOKUP($AR82,[6]Data5!$A$11:$AB$303,FG$6,0)</f>
        <v>251.249</v>
      </c>
      <c r="FH82">
        <f>VLOOKUP($AR82,[6]Data6!$A$11:$AB$303,FH$6,0)</f>
        <v>206.1</v>
      </c>
      <c r="FI82">
        <f t="shared" si="186"/>
        <v>0.32107590477972053</v>
      </c>
      <c r="FJ82">
        <f t="shared" si="187"/>
        <v>0.32108199902959728</v>
      </c>
      <c r="FK82">
        <f>VLOOKUP($AR82,[7]Data!$A$11:$J$328,FK$6,0)</f>
        <v>37</v>
      </c>
      <c r="FL82">
        <f>VLOOKUP($AR82,[7]Data2!$A$11:$J$328,FL$6,0)</f>
        <v>27.5</v>
      </c>
      <c r="FM82">
        <f>VLOOKUP($AR82,[7]Data3!$A$11:$J$328,FM$6,0)</f>
        <v>24.2</v>
      </c>
      <c r="FN82">
        <f>VLOOKUP($AR82,[7]Data4!$A$11:$J$328,FN$6,0)</f>
        <v>14.6</v>
      </c>
      <c r="FO82" s="60">
        <f>VLOOKUP($AR82,[7]Data5!$A$11:$J$328,FO$6,0)</f>
        <v>4</v>
      </c>
    </row>
    <row r="83" spans="1:171" ht="15" customHeight="1">
      <c r="A83">
        <f t="shared" si="188"/>
        <v>28</v>
      </c>
      <c r="B83">
        <v>4</v>
      </c>
      <c r="C83">
        <v>230.73036000908601</v>
      </c>
      <c r="D83">
        <v>0.89749729524782595</v>
      </c>
      <c r="E83">
        <v>0.87904638662506296</v>
      </c>
      <c r="F83">
        <v>0.86637144974935199</v>
      </c>
      <c r="G83">
        <v>1.3155164707863399E-4</v>
      </c>
      <c r="H83">
        <v>1.81036882006562E-4</v>
      </c>
      <c r="I83">
        <v>0.82712331047498699</v>
      </c>
      <c r="J83">
        <v>0.81093660212467</v>
      </c>
      <c r="K83">
        <v>0.78980642503148502</v>
      </c>
      <c r="L83">
        <v>1.3631691368567699E-4</v>
      </c>
      <c r="M83">
        <v>1.6413192194788601E-4</v>
      </c>
      <c r="N83">
        <v>0.21785376754840999</v>
      </c>
      <c r="O83">
        <v>0.21680200469927299</v>
      </c>
      <c r="P83" s="1">
        <v>0.215352860047512</v>
      </c>
      <c r="Q83" s="1">
        <v>7.3307143847805403E-7</v>
      </c>
      <c r="R83" s="1">
        <v>8.5399521201687395E-7</v>
      </c>
      <c r="S83">
        <v>7.0373984772839196E-2</v>
      </c>
      <c r="T83">
        <v>6.8109784500392498E-2</v>
      </c>
      <c r="U83">
        <v>7.6565024717867594E-2</v>
      </c>
      <c r="V83" s="1">
        <v>6.3441662596866105E-5</v>
      </c>
      <c r="W83" s="1">
        <v>7.5593700771888495E-5</v>
      </c>
      <c r="X83">
        <v>9.1566128041484507E-2</v>
      </c>
      <c r="Y83">
        <v>9.5951900241689494E-2</v>
      </c>
      <c r="Z83" s="1">
        <v>0.10199472475577399</v>
      </c>
      <c r="AA83" s="1">
        <v>1.27468474133076E-5</v>
      </c>
      <c r="AB83" s="1">
        <v>1.48495031833112E-5</v>
      </c>
      <c r="AC83">
        <v>0.19279990046357801</v>
      </c>
      <c r="AD83">
        <v>0.18658625427651901</v>
      </c>
      <c r="AE83">
        <v>0.140317623993754</v>
      </c>
      <c r="AF83">
        <v>1.7451596762436801E-4</v>
      </c>
      <c r="AG83">
        <v>2.4696853784965801E-4</v>
      </c>
      <c r="AH83">
        <v>0.30764090812734701</v>
      </c>
      <c r="AI83">
        <v>0.33255747838523603</v>
      </c>
      <c r="AJ83">
        <v>-9.0245294993169897E-2</v>
      </c>
      <c r="AK83">
        <v>7.4075566402623194E-2</v>
      </c>
      <c r="AL83">
        <v>7.5116491026313806E-2</v>
      </c>
      <c r="AM83">
        <v>0.91556983068523401</v>
      </c>
      <c r="AN83">
        <v>74.420087448768001</v>
      </c>
      <c r="AO83">
        <v>-5.2840211528447796</v>
      </c>
      <c r="AP83">
        <v>0.97818921093876798</v>
      </c>
      <c r="AQ83">
        <v>46</v>
      </c>
      <c r="AR83" t="s">
        <v>643</v>
      </c>
      <c r="AS83" s="70">
        <v>1</v>
      </c>
      <c r="AT83">
        <f t="shared" si="120"/>
        <v>230.73036000908601</v>
      </c>
      <c r="AU83">
        <f>VLOOKUP(AR83,[1]Data!$A$12:$J$329,10,0)</f>
        <v>224.5</v>
      </c>
      <c r="AV83">
        <f t="shared" si="121"/>
        <v>0.972997224947594</v>
      </c>
      <c r="AW83">
        <v>5</v>
      </c>
      <c r="AX83">
        <f t="shared" si="189"/>
        <v>0.91556983068523401</v>
      </c>
      <c r="AY83">
        <f t="shared" si="122"/>
        <v>0.91556983068523401</v>
      </c>
      <c r="AZ83">
        <v>4</v>
      </c>
      <c r="BA83">
        <v>0.85</v>
      </c>
      <c r="BB83">
        <v>1.05</v>
      </c>
      <c r="BC83">
        <v>2</v>
      </c>
      <c r="BD83">
        <v>2222</v>
      </c>
      <c r="BE83">
        <v>2</v>
      </c>
      <c r="BF83" s="61">
        <f t="shared" si="118"/>
        <v>0.2352941176470589</v>
      </c>
      <c r="BG83" s="62">
        <f t="shared" si="123"/>
        <v>0.89749729524782595</v>
      </c>
      <c r="BH83" s="62">
        <f t="shared" si="124"/>
        <v>0.30764090812734701</v>
      </c>
      <c r="BI83">
        <f t="shared" si="110"/>
        <v>0.97818921093876798</v>
      </c>
      <c r="BJ83">
        <f t="shared" si="111"/>
        <v>0</v>
      </c>
      <c r="BK83">
        <f t="shared" si="112"/>
        <v>0</v>
      </c>
      <c r="BL83">
        <f t="shared" si="125"/>
        <v>18600</v>
      </c>
      <c r="BM83">
        <f t="shared" si="126"/>
        <v>12837.19</v>
      </c>
      <c r="BN83">
        <f t="shared" si="127"/>
        <v>367557.71</v>
      </c>
      <c r="BO83">
        <f t="shared" si="128"/>
        <v>289538.95</v>
      </c>
      <c r="BP83">
        <f t="shared" si="129"/>
        <v>3.4925644737529786E-2</v>
      </c>
      <c r="BQ83">
        <f t="shared" si="130"/>
        <v>4.4336660059035235E-2</v>
      </c>
      <c r="BR83">
        <f t="shared" si="131"/>
        <v>20.75</v>
      </c>
      <c r="BS83">
        <f t="shared" si="132"/>
        <v>39.729999999999997</v>
      </c>
      <c r="BT83">
        <f t="shared" si="133"/>
        <v>85.426000000000002</v>
      </c>
      <c r="BU83">
        <f t="shared" si="134"/>
        <v>18.82</v>
      </c>
      <c r="BV83">
        <f t="shared" si="135"/>
        <v>36</v>
      </c>
      <c r="BW83">
        <f t="shared" si="136"/>
        <v>1.1025504782146653</v>
      </c>
      <c r="BX83">
        <f t="shared" si="137"/>
        <v>1.1036111111111111</v>
      </c>
      <c r="BY83">
        <f t="shared" si="138"/>
        <v>38.200000000000003</v>
      </c>
      <c r="BZ83">
        <f t="shared" si="139"/>
        <v>30.3</v>
      </c>
      <c r="CA83">
        <f t="shared" si="140"/>
        <v>23</v>
      </c>
      <c r="CB83">
        <f t="shared" si="141"/>
        <v>15.1</v>
      </c>
      <c r="CC83">
        <f t="shared" si="142"/>
        <v>3.7</v>
      </c>
      <c r="CD83">
        <f t="shared" si="143"/>
        <v>1.0813953488372092</v>
      </c>
      <c r="CE83">
        <f t="shared" si="144"/>
        <v>1.0997335732031184</v>
      </c>
      <c r="CF83">
        <f t="shared" si="145"/>
        <v>0.95500189385465606</v>
      </c>
      <c r="CG83">
        <f t="shared" si="146"/>
        <v>0.94817041481443542</v>
      </c>
      <c r="CH83">
        <f t="shared" si="147"/>
        <v>1.1515511961597107</v>
      </c>
      <c r="CI83">
        <f t="shared" si="148"/>
        <v>1.1598480146824082</v>
      </c>
      <c r="CJ83">
        <f t="shared" si="149"/>
        <v>1.3669301712779973</v>
      </c>
      <c r="CK83">
        <f t="shared" si="150"/>
        <v>1.349661990012569</v>
      </c>
      <c r="CL83">
        <f t="shared" si="151"/>
        <v>1.374800843297874</v>
      </c>
      <c r="CM83">
        <f t="shared" si="152"/>
        <v>0.65675600223338926</v>
      </c>
      <c r="CN83">
        <f t="shared" si="153"/>
        <v>0.64748201438848918</v>
      </c>
      <c r="CO83">
        <f t="shared" si="154"/>
        <v>2.0813363968194629</v>
      </c>
      <c r="CP83">
        <f t="shared" si="155"/>
        <v>2.0844779623527456</v>
      </c>
      <c r="CQ83">
        <f t="shared" si="156"/>
        <v>1.3263888888888891</v>
      </c>
      <c r="CR83">
        <f t="shared" si="157"/>
        <v>1.3526785714285716</v>
      </c>
      <c r="CS83">
        <f t="shared" si="158"/>
        <v>1.3068181818181817</v>
      </c>
      <c r="CT83">
        <f t="shared" si="159"/>
        <v>1.3482142857142858</v>
      </c>
      <c r="CU83">
        <f t="shared" si="160"/>
        <v>1.3703703703703702</v>
      </c>
      <c r="CV83" s="67">
        <f>IF(ISERROR(VLOOKUP($AR83,[2]Data3!$A$10:$N$315,CV$6,0)),"",VLOOKUP($AR83,[2]Data3!$A$10:$N$315,CV$6,0))</f>
        <v>18600</v>
      </c>
      <c r="CW83" s="67">
        <f>VLOOKUP($AR83,[3]Data!$A$11:$I$311,CW$6,0)</f>
        <v>12837.19</v>
      </c>
      <c r="CX83" s="67">
        <f>VLOOKUP($AR83,[4]Data!$A$12:$I$285,CX$6,0)</f>
        <v>367557.71</v>
      </c>
      <c r="CY83" s="67">
        <f>VLOOKUP($AR83,[4]Data16!$A$12:$I$285,CY$6,0)</f>
        <v>289538.95</v>
      </c>
      <c r="CZ83" s="67">
        <f t="shared" si="114"/>
        <v>3.4925644737529786E-2</v>
      </c>
      <c r="DA83" s="67">
        <f t="shared" si="115"/>
        <v>4.4336660059035235E-2</v>
      </c>
      <c r="DB83" s="67">
        <f>VLOOKUP($AR83,[5]Data!$A$11:$AF$370,DB$6,0)</f>
        <v>20.75</v>
      </c>
      <c r="DC83" s="67">
        <f>VLOOKUP($AR83,[5]Data2!$A$11:$AF$370,DC$6,0)</f>
        <v>39.729999999999997</v>
      </c>
      <c r="DD83" s="67">
        <f>VLOOKUP($AR83,[5]Data4!$A$11:$AF$370,DD$6,0)</f>
        <v>85.426000000000002</v>
      </c>
      <c r="DE83" s="67">
        <f>VLOOKUP($AR83,[6]Data5!$A$11:$AB$303,DE$6,0)</f>
        <v>18.82</v>
      </c>
      <c r="DF83" s="67">
        <f>VLOOKUP($AR83,[6]Data6!$A$11:$AB$303,DF$6,0)</f>
        <v>36</v>
      </c>
      <c r="DG83" s="67">
        <f t="shared" si="161"/>
        <v>1.1025504782146653</v>
      </c>
      <c r="DH83" s="67">
        <f t="shared" si="162"/>
        <v>1.1036111111111111</v>
      </c>
      <c r="DI83" s="67">
        <f>VLOOKUP($AR83,[7]Data!$A$11:$J$328,DI$6,0)</f>
        <v>38.200000000000003</v>
      </c>
      <c r="DJ83" s="67">
        <f>VLOOKUP($AR83,[7]Data2!$A$11:$J$328,DJ$6,0)</f>
        <v>30.3</v>
      </c>
      <c r="DK83" s="67">
        <f>VLOOKUP($AR83,[7]Data3!$A$11:$J$328,DK$6,0)</f>
        <v>23</v>
      </c>
      <c r="DL83" s="67">
        <f>VLOOKUP($AR83,[7]Data4!$A$11:$J$328,DL$6,0)</f>
        <v>15.1</v>
      </c>
      <c r="DM83" s="67">
        <f>VLOOKUP($AR83,[7]Data5!$A$11:$J$328,DM$6,0)</f>
        <v>3.7</v>
      </c>
      <c r="DN83" s="67">
        <f t="shared" si="163"/>
        <v>1.0813953488372092</v>
      </c>
      <c r="DO83" s="67">
        <f t="shared" si="164"/>
        <v>1.0997335732031184</v>
      </c>
      <c r="DP83" s="67">
        <f t="shared" si="119"/>
        <v>0.95500189385465606</v>
      </c>
      <c r="DQ83" s="67">
        <f t="shared" si="165"/>
        <v>0.94817041481443542</v>
      </c>
      <c r="DR83" s="67">
        <f t="shared" si="166"/>
        <v>1.1515511961597107</v>
      </c>
      <c r="DS83" s="67">
        <f t="shared" si="167"/>
        <v>1.1598480146824082</v>
      </c>
      <c r="DT83" s="67">
        <f t="shared" si="168"/>
        <v>1.3669301712779973</v>
      </c>
      <c r="DU83" s="67">
        <f t="shared" si="169"/>
        <v>1.349661990012569</v>
      </c>
      <c r="DV83" s="67">
        <f t="shared" si="170"/>
        <v>1.374800843297874</v>
      </c>
      <c r="DW83" s="67">
        <f t="shared" si="171"/>
        <v>0.65675600223338926</v>
      </c>
      <c r="DX83" s="67">
        <f t="shared" si="172"/>
        <v>0.64748201438848918</v>
      </c>
      <c r="DY83" s="67">
        <f t="shared" si="173"/>
        <v>2.0813363968194629</v>
      </c>
      <c r="DZ83" s="67">
        <f t="shared" si="174"/>
        <v>2.0844779623527456</v>
      </c>
      <c r="EA83" s="67">
        <f t="shared" si="175"/>
        <v>1.3263888888888891</v>
      </c>
      <c r="EB83" s="67">
        <f t="shared" si="176"/>
        <v>1.3526785714285716</v>
      </c>
      <c r="EC83" s="67">
        <f t="shared" si="177"/>
        <v>1.3068181818181817</v>
      </c>
      <c r="ED83" s="67">
        <f t="shared" si="178"/>
        <v>1.3482142857142858</v>
      </c>
      <c r="EE83" s="67">
        <f t="shared" si="179"/>
        <v>1.3703703703703702</v>
      </c>
      <c r="EF83" s="67">
        <f>VLOOKUP($AR83,[2]Data3!$A$10:$N$315,EF$6,0)</f>
        <v>18500</v>
      </c>
      <c r="EG83">
        <f>VLOOKUP($AR83,[3]Data!$A$11:$I$311,EG$6,0)</f>
        <v>12874.6</v>
      </c>
      <c r="EH83">
        <f>VLOOKUP($AR83,[4]Data!$A$12:$I$285,EH$6,0)</f>
        <v>393166.44</v>
      </c>
      <c r="EI83">
        <f>VLOOKUP($AR83,[4]Data16!$A$12:$I$285,EI$6,0)</f>
        <v>312452.93</v>
      </c>
      <c r="EJ83">
        <f t="shared" si="180"/>
        <v>3.2745928162128998E-2</v>
      </c>
      <c r="EK83">
        <f t="shared" si="181"/>
        <v>1.2583221415142434</v>
      </c>
      <c r="EL83">
        <f>VLOOKUP($AR83,[5]Data!$A$11:$AF$370,EL$6,0)</f>
        <v>21.03</v>
      </c>
      <c r="EM83">
        <f>VLOOKUP($AR83,[5]Data2!$A$11:$AF$370,EM$6,0)</f>
        <v>40.536000000000001</v>
      </c>
      <c r="EN83">
        <f>VLOOKUP($AR83,[5]Data4!$A$11:$AF$370,EN$6,0)</f>
        <v>85.245000000000005</v>
      </c>
      <c r="EO83">
        <f>VLOOKUP($AR83,[6]Data5!$A$11:$AB$303,EO$6,0)</f>
        <v>19.152000000000001</v>
      </c>
      <c r="EP83">
        <f>VLOOKUP($AR83,[6]Data6!$A$11:$AB$303,EP$6,0)</f>
        <v>36.9</v>
      </c>
      <c r="EQ83">
        <f t="shared" si="182"/>
        <v>1.0980576441102756</v>
      </c>
      <c r="ER83">
        <f t="shared" si="183"/>
        <v>1.0985365853658537</v>
      </c>
      <c r="ES83">
        <f>VLOOKUP($AR83,[7]Data!$A$11:$J$328,ES$6,0)</f>
        <v>34.5</v>
      </c>
      <c r="ET83">
        <f>VLOOKUP($AR83,[7]Data2!$A$11:$J$328,ET$6,0)</f>
        <v>27.2</v>
      </c>
      <c r="EU83">
        <f>VLOOKUP($AR83,[7]Data3!$A$11:$J$328,EU$6,0)</f>
        <v>21.2</v>
      </c>
      <c r="EV83">
        <f>VLOOKUP($AR83,[7]Data4!$A$11:$J$328,EV$6,0)</f>
        <v>13.9</v>
      </c>
      <c r="EW83" s="60">
        <f>VLOOKUP($AR83,[7]Data5!$A$11:$J$328,EW$6,0)</f>
        <v>3.7</v>
      </c>
      <c r="EX83" s="67">
        <f>VLOOKUP($AR83,[2]Data3!$A$10:$N$315,EX$6,0)</f>
        <v>17200</v>
      </c>
      <c r="EY83">
        <f>VLOOKUP($AR83,[3]Data!$A$11:$I$311,EY$6,0)</f>
        <v>11673</v>
      </c>
      <c r="EZ83">
        <f>VLOOKUP($AR83,[4]Data!$A$12:$I$285,EZ$6,0)</f>
        <v>384876.42</v>
      </c>
      <c r="FA83">
        <f>VLOOKUP($AR83,[4]Data16!$A$12:$I$285,FA$6,0)</f>
        <v>305365.94</v>
      </c>
      <c r="FB83">
        <f t="shared" si="184"/>
        <v>3.0329215803867642E-2</v>
      </c>
      <c r="FC83">
        <f t="shared" si="185"/>
        <v>3.8226267146886123E-2</v>
      </c>
      <c r="FD83">
        <f>VLOOKUP($AR83,[5]Data!$A$11:$AF$370,FD$6,0)</f>
        <v>15.18</v>
      </c>
      <c r="FE83">
        <f>VLOOKUP($AR83,[5]Data2!$A$11:$AF$370,FE$6,0)</f>
        <v>29.437000000000001</v>
      </c>
      <c r="FF83">
        <f>VLOOKUP($AR83,[5]Data4!$A$11:$AF$370,FF$6,0)</f>
        <v>62.137</v>
      </c>
      <c r="FG83">
        <f>VLOOKUP($AR83,[6]Data5!$A$11:$AB$303,FG$6,0)</f>
        <v>28.655999999999999</v>
      </c>
      <c r="FH83">
        <f>VLOOKUP($AR83,[6]Data6!$A$11:$AB$303,FH$6,0)</f>
        <v>55.6</v>
      </c>
      <c r="FI83">
        <f t="shared" si="186"/>
        <v>0.52973199329983256</v>
      </c>
      <c r="FJ83">
        <f t="shared" si="187"/>
        <v>0.52944244604316548</v>
      </c>
      <c r="FK83">
        <f>VLOOKUP($AR83,[7]Data!$A$11:$J$328,FK$6,0)</f>
        <v>28.8</v>
      </c>
      <c r="FL83">
        <f>VLOOKUP($AR83,[7]Data2!$A$11:$J$328,FL$6,0)</f>
        <v>22.4</v>
      </c>
      <c r="FM83">
        <f>VLOOKUP($AR83,[7]Data3!$A$11:$J$328,FM$6,0)</f>
        <v>17.600000000000001</v>
      </c>
      <c r="FN83">
        <f>VLOOKUP($AR83,[7]Data4!$A$11:$J$328,FN$6,0)</f>
        <v>11.2</v>
      </c>
      <c r="FO83" s="60">
        <f>VLOOKUP($AR83,[7]Data5!$A$11:$J$328,FO$6,0)</f>
        <v>2.7</v>
      </c>
    </row>
    <row r="84" spans="1:171" ht="15" customHeight="1">
      <c r="A84">
        <f t="shared" si="188"/>
        <v>29</v>
      </c>
      <c r="B84">
        <v>4</v>
      </c>
      <c r="C84">
        <v>524.20522925917999</v>
      </c>
      <c r="D84">
        <v>0.87352809488627203</v>
      </c>
      <c r="E84">
        <v>0.87733626430990597</v>
      </c>
      <c r="F84">
        <v>0.89784078242572096</v>
      </c>
      <c r="G84" s="1">
        <v>5.6241151655982402E-5</v>
      </c>
      <c r="H84" s="1">
        <v>4.73860756667317E-5</v>
      </c>
      <c r="I84">
        <v>0.79596203574761604</v>
      </c>
      <c r="J84">
        <v>0.79546666594689097</v>
      </c>
      <c r="K84">
        <v>0.817353696186366</v>
      </c>
      <c r="L84" s="1">
        <v>3.9355886616840199E-5</v>
      </c>
      <c r="M84" s="1">
        <v>4.9238208884875399E-5</v>
      </c>
      <c r="N84">
        <v>0.21578419689728801</v>
      </c>
      <c r="O84">
        <v>0.21574976851007999</v>
      </c>
      <c r="P84" s="1">
        <v>0.21722486417850601</v>
      </c>
      <c r="Q84" s="1">
        <v>1.9269919421490201E-7</v>
      </c>
      <c r="R84" s="1">
        <v>2.45208547110205E-7</v>
      </c>
      <c r="S84">
        <v>7.7566059138655996E-2</v>
      </c>
      <c r="T84">
        <v>8.1869598363015397E-2</v>
      </c>
      <c r="U84">
        <v>8.0487086239354896E-2</v>
      </c>
      <c r="V84" s="1">
        <v>1.7959207719279001E-5</v>
      </c>
      <c r="W84" s="1">
        <v>1.76949381326555E-5</v>
      </c>
      <c r="X84">
        <v>0.10019608244184799</v>
      </c>
      <c r="Y84">
        <v>0.100339646234426</v>
      </c>
      <c r="Z84" s="1">
        <v>9.4188607927137902E-2</v>
      </c>
      <c r="AA84" s="1">
        <v>3.3507064883393999E-6</v>
      </c>
      <c r="AB84" s="1">
        <v>4.26375353122723E-6</v>
      </c>
      <c r="AC84">
        <v>0.17206208715497001</v>
      </c>
      <c r="AD84">
        <v>0.133906819655152</v>
      </c>
      <c r="AE84" s="1">
        <v>0.115858341457205</v>
      </c>
      <c r="AF84" s="1">
        <v>8.1510120751543798E-5</v>
      </c>
      <c r="AG84" s="1">
        <v>8.8865932506992899E-5</v>
      </c>
      <c r="AH84">
        <v>0.143900827946596</v>
      </c>
      <c r="AI84">
        <v>-0.168131292846288</v>
      </c>
      <c r="AJ84">
        <v>-0.35389361378934198</v>
      </c>
      <c r="AK84">
        <v>2.25533181373247E-2</v>
      </c>
      <c r="AL84">
        <v>1.6858684915297101E-2</v>
      </c>
      <c r="AM84">
        <v>0.93952942033082298</v>
      </c>
      <c r="AN84">
        <v>201.62717725677899</v>
      </c>
      <c r="AO84">
        <v>-6.1347647573373001</v>
      </c>
      <c r="AP84">
        <v>0.98965782759416099</v>
      </c>
      <c r="AQ84">
        <v>43</v>
      </c>
      <c r="AR84" t="s">
        <v>644</v>
      </c>
      <c r="AS84" s="70">
        <v>1</v>
      </c>
      <c r="AT84">
        <f t="shared" si="120"/>
        <v>524.20522925917999</v>
      </c>
      <c r="AU84">
        <f>VLOOKUP(AR84,[1]Data!$A$12:$J$329,10,0)</f>
        <v>516.9</v>
      </c>
      <c r="AV84">
        <f t="shared" si="121"/>
        <v>0.98606418087529579</v>
      </c>
      <c r="AW84">
        <v>5</v>
      </c>
      <c r="AX84">
        <f t="shared" si="189"/>
        <v>0.93952942033082298</v>
      </c>
      <c r="AY84">
        <f t="shared" si="122"/>
        <v>0.93952942033082298</v>
      </c>
      <c r="AZ84">
        <v>6</v>
      </c>
      <c r="BA84">
        <v>0.85</v>
      </c>
      <c r="BB84">
        <v>1.05</v>
      </c>
      <c r="BC84">
        <v>2</v>
      </c>
      <c r="BD84">
        <v>2222</v>
      </c>
      <c r="BE84">
        <v>2</v>
      </c>
      <c r="BF84" s="61">
        <f t="shared" si="118"/>
        <v>0.2352941176470589</v>
      </c>
      <c r="BG84" s="62">
        <f t="shared" si="123"/>
        <v>0.87352809488627203</v>
      </c>
      <c r="BH84" s="62">
        <f t="shared" si="124"/>
        <v>0.143900827946596</v>
      </c>
      <c r="BI84">
        <f t="shared" si="110"/>
        <v>0.9896578275941611</v>
      </c>
      <c r="BJ84">
        <f t="shared" si="111"/>
        <v>0</v>
      </c>
      <c r="BK84">
        <f t="shared" si="112"/>
        <v>0</v>
      </c>
      <c r="BL84">
        <f t="shared" si="125"/>
        <v>23100</v>
      </c>
      <c r="BM84">
        <f t="shared" si="126"/>
        <v>29153.64</v>
      </c>
      <c r="BN84">
        <f t="shared" si="127"/>
        <v>826729.76</v>
      </c>
      <c r="BO84">
        <f t="shared" si="128"/>
        <v>682648.5</v>
      </c>
      <c r="BP84">
        <f t="shared" si="129"/>
        <v>3.526380857512617E-2</v>
      </c>
      <c r="BQ84">
        <f t="shared" si="130"/>
        <v>4.2706663824794162E-2</v>
      </c>
      <c r="BR84">
        <f t="shared" si="131"/>
        <v>34.85</v>
      </c>
      <c r="BS84">
        <f t="shared" si="132"/>
        <v>31.251000000000001</v>
      </c>
      <c r="BT84">
        <f t="shared" si="133"/>
        <v>62.725000000000001</v>
      </c>
      <c r="BU84">
        <f t="shared" si="134"/>
        <v>203.23400000000001</v>
      </c>
      <c r="BV84">
        <f t="shared" si="135"/>
        <v>182.2</v>
      </c>
      <c r="BW84">
        <f t="shared" si="136"/>
        <v>0.17147721345837802</v>
      </c>
      <c r="BX84">
        <f t="shared" si="137"/>
        <v>0.17152030735455545</v>
      </c>
      <c r="BY84">
        <f t="shared" si="138"/>
        <v>35.5</v>
      </c>
      <c r="BZ84">
        <f t="shared" si="139"/>
        <v>27.6</v>
      </c>
      <c r="CA84">
        <f t="shared" si="140"/>
        <v>22.2</v>
      </c>
      <c r="CB84">
        <f t="shared" si="141"/>
        <v>14.3</v>
      </c>
      <c r="CC84">
        <f t="shared" si="142"/>
        <v>4.2</v>
      </c>
      <c r="CD84">
        <f t="shared" si="143"/>
        <v>1.05</v>
      </c>
      <c r="CE84">
        <f t="shared" si="144"/>
        <v>1.0757788829016057</v>
      </c>
      <c r="CF84">
        <f t="shared" si="145"/>
        <v>0.98742231450625118</v>
      </c>
      <c r="CG84">
        <f t="shared" si="146"/>
        <v>1.00656307402163</v>
      </c>
      <c r="CH84">
        <f t="shared" si="147"/>
        <v>1.0894820454199845</v>
      </c>
      <c r="CI84">
        <f t="shared" si="148"/>
        <v>1.0687645023609202</v>
      </c>
      <c r="CJ84">
        <f t="shared" si="149"/>
        <v>0.78739267962042481</v>
      </c>
      <c r="CK84">
        <f t="shared" si="150"/>
        <v>0.77671181806884559</v>
      </c>
      <c r="CL84">
        <f t="shared" si="151"/>
        <v>0.75806100744464855</v>
      </c>
      <c r="CM84">
        <f t="shared" si="152"/>
        <v>1.0672317007209959</v>
      </c>
      <c r="CN84">
        <f t="shared" si="153"/>
        <v>1.0525707683419989</v>
      </c>
      <c r="CO84">
        <f t="shared" si="154"/>
        <v>0.73778981554659717</v>
      </c>
      <c r="CP84">
        <f t="shared" si="155"/>
        <v>0.73791885679317881</v>
      </c>
      <c r="CQ84">
        <f t="shared" si="156"/>
        <v>1.1305732484076434</v>
      </c>
      <c r="CR84">
        <f t="shared" si="157"/>
        <v>1.1311475409836067</v>
      </c>
      <c r="CS84">
        <f t="shared" si="158"/>
        <v>1.0471698113207548</v>
      </c>
      <c r="CT84">
        <f t="shared" si="159"/>
        <v>1</v>
      </c>
      <c r="CU84">
        <f t="shared" si="160"/>
        <v>1.1666666666666667</v>
      </c>
      <c r="CV84" s="67">
        <f>IF(ISERROR(VLOOKUP($AR84,[2]Data3!$A$10:$N$315,CV$6,0)),"",VLOOKUP($AR84,[2]Data3!$A$10:$N$315,CV$6,0))</f>
        <v>23100</v>
      </c>
      <c r="CW84" s="67">
        <f>VLOOKUP($AR84,[3]Data!$A$11:$I$311,CW$6,0)</f>
        <v>29153.64</v>
      </c>
      <c r="CX84" s="67">
        <f>VLOOKUP($AR84,[4]Data!$A$12:$I$285,CX$6,0)</f>
        <v>826729.76</v>
      </c>
      <c r="CY84" s="67">
        <f>VLOOKUP($AR84,[4]Data16!$A$12:$I$285,CY$6,0)</f>
        <v>682648.5</v>
      </c>
      <c r="CZ84" s="67">
        <f t="shared" si="114"/>
        <v>3.526380857512617E-2</v>
      </c>
      <c r="DA84" s="67">
        <f t="shared" si="115"/>
        <v>4.2706663824794162E-2</v>
      </c>
      <c r="DB84" s="67">
        <f>VLOOKUP($AR84,[5]Data!$A$11:$AF$370,DB$6,0)</f>
        <v>34.85</v>
      </c>
      <c r="DC84" s="67">
        <f>VLOOKUP($AR84,[5]Data2!$A$11:$AF$370,DC$6,0)</f>
        <v>31.251000000000001</v>
      </c>
      <c r="DD84" s="67">
        <f>VLOOKUP($AR84,[5]Data4!$A$11:$AF$370,DD$6,0)</f>
        <v>62.725000000000001</v>
      </c>
      <c r="DE84" s="67">
        <f>VLOOKUP($AR84,[6]Data5!$A$11:$AB$303,DE$6,0)</f>
        <v>203.23400000000001</v>
      </c>
      <c r="DF84" s="67">
        <f>VLOOKUP($AR84,[6]Data6!$A$11:$AB$303,DF$6,0)</f>
        <v>182.2</v>
      </c>
      <c r="DG84" s="67">
        <f t="shared" si="161"/>
        <v>0.17147721345837802</v>
      </c>
      <c r="DH84" s="67">
        <f t="shared" si="162"/>
        <v>0.17152030735455545</v>
      </c>
      <c r="DI84" s="67">
        <f>VLOOKUP($AR84,[7]Data!$A$11:$J$328,DI$6,0)</f>
        <v>35.5</v>
      </c>
      <c r="DJ84" s="67">
        <f>VLOOKUP($AR84,[7]Data2!$A$11:$J$328,DJ$6,0)</f>
        <v>27.6</v>
      </c>
      <c r="DK84" s="67">
        <f>VLOOKUP($AR84,[7]Data3!$A$11:$J$328,DK$6,0)</f>
        <v>22.2</v>
      </c>
      <c r="DL84" s="67">
        <f>VLOOKUP($AR84,[7]Data4!$A$11:$J$328,DL$6,0)</f>
        <v>14.3</v>
      </c>
      <c r="DM84" s="67">
        <f>VLOOKUP($AR84,[7]Data5!$A$11:$J$328,DM$6,0)</f>
        <v>4.2</v>
      </c>
      <c r="DN84" s="67">
        <f t="shared" si="163"/>
        <v>1.05</v>
      </c>
      <c r="DO84" s="67">
        <f t="shared" si="164"/>
        <v>1.0757788829016057</v>
      </c>
      <c r="DP84" s="67">
        <f t="shared" si="119"/>
        <v>0.98742231450625118</v>
      </c>
      <c r="DQ84" s="67">
        <f t="shared" si="165"/>
        <v>1.00656307402163</v>
      </c>
      <c r="DR84" s="67">
        <f t="shared" si="166"/>
        <v>1.0894820454199845</v>
      </c>
      <c r="DS84" s="67">
        <f t="shared" si="167"/>
        <v>1.0687645023609202</v>
      </c>
      <c r="DT84" s="67">
        <f t="shared" si="168"/>
        <v>0.78739267962042481</v>
      </c>
      <c r="DU84" s="67">
        <f t="shared" si="169"/>
        <v>0.77671181806884559</v>
      </c>
      <c r="DV84" s="67">
        <f t="shared" si="170"/>
        <v>0.75806100744464855</v>
      </c>
      <c r="DW84" s="67">
        <f t="shared" si="171"/>
        <v>1.0672317007209959</v>
      </c>
      <c r="DX84" s="67">
        <f t="shared" si="172"/>
        <v>1.0525707683419989</v>
      </c>
      <c r="DY84" s="67">
        <f t="shared" si="173"/>
        <v>0.73778981554659717</v>
      </c>
      <c r="DZ84" s="67">
        <f t="shared" si="174"/>
        <v>0.73791885679317881</v>
      </c>
      <c r="EA84" s="67">
        <f t="shared" si="175"/>
        <v>1.1305732484076434</v>
      </c>
      <c r="EB84" s="67">
        <f t="shared" si="176"/>
        <v>1.1311475409836067</v>
      </c>
      <c r="EC84" s="67">
        <f t="shared" si="177"/>
        <v>1.0471698113207548</v>
      </c>
      <c r="ED84" s="67">
        <f t="shared" si="178"/>
        <v>1</v>
      </c>
      <c r="EE84" s="67">
        <f t="shared" si="179"/>
        <v>1.1666666666666667</v>
      </c>
      <c r="EF84" s="67">
        <f>VLOOKUP($AR84,[2]Data3!$A$10:$N$315,EF$6,0)</f>
        <v>23000</v>
      </c>
      <c r="EG84">
        <f>VLOOKUP($AR84,[3]Data!$A$11:$I$311,EG$6,0)</f>
        <v>28533.29</v>
      </c>
      <c r="EH84">
        <f>VLOOKUP($AR84,[4]Data!$A$12:$I$285,EH$6,0)</f>
        <v>821382.11</v>
      </c>
      <c r="EI84">
        <f>VLOOKUP($AR84,[4]Data16!$A$12:$I$285,EI$6,0)</f>
        <v>667536.88</v>
      </c>
      <c r="EJ84">
        <f t="shared" si="180"/>
        <v>3.4738143980272473E-2</v>
      </c>
      <c r="EK84">
        <f t="shared" si="181"/>
        <v>1.2304670118001571</v>
      </c>
      <c r="EL84">
        <f>VLOOKUP($AR84,[5]Data!$A$11:$AF$370,EL$6,0)</f>
        <v>39.06</v>
      </c>
      <c r="EM84">
        <f>VLOOKUP($AR84,[5]Data2!$A$11:$AF$370,EM$6,0)</f>
        <v>35.253999999999998</v>
      </c>
      <c r="EN84">
        <f>VLOOKUP($AR84,[5]Data4!$A$11:$AF$370,EN$6,0)</f>
        <v>70.787000000000006</v>
      </c>
      <c r="EO84">
        <f>VLOOKUP($AR84,[6]Data5!$A$11:$AB$303,EO$6,0)</f>
        <v>187.756</v>
      </c>
      <c r="EP84">
        <f>VLOOKUP($AR84,[6]Data6!$A$11:$AB$303,EP$6,0)</f>
        <v>169.5</v>
      </c>
      <c r="EQ84">
        <f t="shared" si="182"/>
        <v>0.20803596156714035</v>
      </c>
      <c r="ER84">
        <f t="shared" si="183"/>
        <v>0.2079882005899705</v>
      </c>
      <c r="ES84">
        <f>VLOOKUP($AR84,[7]Data!$A$11:$J$328,ES$6,0)</f>
        <v>33.700000000000003</v>
      </c>
      <c r="ET84">
        <f>VLOOKUP($AR84,[7]Data2!$A$11:$J$328,ET$6,0)</f>
        <v>26.7</v>
      </c>
      <c r="EU84">
        <f>VLOOKUP($AR84,[7]Data3!$A$11:$J$328,EU$6,0)</f>
        <v>21.7</v>
      </c>
      <c r="EV84">
        <f>VLOOKUP($AR84,[7]Data4!$A$11:$J$328,EV$6,0)</f>
        <v>14.7</v>
      </c>
      <c r="EW84" s="60">
        <f>VLOOKUP($AR84,[7]Data5!$A$11:$J$328,EW$6,0)</f>
        <v>4</v>
      </c>
      <c r="EX84" s="67">
        <f>VLOOKUP($AR84,[2]Data3!$A$10:$N$315,EX$6,0)</f>
        <v>22000</v>
      </c>
      <c r="EY84">
        <f>VLOOKUP($AR84,[3]Data!$A$11:$I$311,EY$6,0)</f>
        <v>27100.03</v>
      </c>
      <c r="EZ84">
        <f>VLOOKUP($AR84,[4]Data!$A$12:$I$285,EZ$6,0)</f>
        <v>837260.56</v>
      </c>
      <c r="FA84">
        <f>VLOOKUP($AR84,[4]Data16!$A$12:$I$285,FA$6,0)</f>
        <v>678197.44</v>
      </c>
      <c r="FB84">
        <f t="shared" si="184"/>
        <v>3.2367498595658198E-2</v>
      </c>
      <c r="FC84">
        <f t="shared" si="185"/>
        <v>3.995890931112922E-2</v>
      </c>
      <c r="FD84">
        <f>VLOOKUP($AR84,[5]Data!$A$11:$AF$370,FD$6,0)</f>
        <v>44.26</v>
      </c>
      <c r="FE84">
        <f>VLOOKUP($AR84,[5]Data2!$A$11:$AF$370,FE$6,0)</f>
        <v>40.234999999999999</v>
      </c>
      <c r="FF84">
        <f>VLOOKUP($AR84,[5]Data4!$A$11:$AF$370,FF$6,0)</f>
        <v>82.744</v>
      </c>
      <c r="FG84">
        <f>VLOOKUP($AR84,[6]Data5!$A$11:$AB$303,FG$6,0)</f>
        <v>190.43100000000001</v>
      </c>
      <c r="FH84">
        <f>VLOOKUP($AR84,[6]Data6!$A$11:$AB$303,FH$6,0)</f>
        <v>173.1</v>
      </c>
      <c r="FI84">
        <f t="shared" si="186"/>
        <v>0.23242014167861322</v>
      </c>
      <c r="FJ84">
        <f t="shared" si="187"/>
        <v>0.23243789716926633</v>
      </c>
      <c r="FK84">
        <f>VLOOKUP($AR84,[7]Data!$A$11:$J$328,FK$6,0)</f>
        <v>31.4</v>
      </c>
      <c r="FL84">
        <f>VLOOKUP($AR84,[7]Data2!$A$11:$J$328,FL$6,0)</f>
        <v>24.4</v>
      </c>
      <c r="FM84">
        <f>VLOOKUP($AR84,[7]Data3!$A$11:$J$328,FM$6,0)</f>
        <v>21.2</v>
      </c>
      <c r="FN84">
        <f>VLOOKUP($AR84,[7]Data4!$A$11:$J$328,FN$6,0)</f>
        <v>14.3</v>
      </c>
      <c r="FO84" s="60">
        <f>VLOOKUP($AR84,[7]Data5!$A$11:$J$328,FO$6,0)</f>
        <v>3.6</v>
      </c>
    </row>
    <row r="85" spans="1:171" ht="15" customHeight="1">
      <c r="A85">
        <f t="shared" si="188"/>
        <v>30</v>
      </c>
      <c r="B85">
        <v>4</v>
      </c>
      <c r="C85">
        <v>819.65912723552799</v>
      </c>
      <c r="D85">
        <v>0.89142877855718505</v>
      </c>
      <c r="E85">
        <v>0.87772857797125703</v>
      </c>
      <c r="F85">
        <v>0.81549536267904899</v>
      </c>
      <c r="G85" s="1">
        <v>3.2384488135671702E-5</v>
      </c>
      <c r="H85" s="1">
        <v>5.5673030893299597E-5</v>
      </c>
      <c r="I85">
        <v>0.81364681105488201</v>
      </c>
      <c r="J85">
        <v>0.79858358464537604</v>
      </c>
      <c r="K85">
        <v>0.76698499538204501</v>
      </c>
      <c r="L85" s="1">
        <v>2.8840714837335699E-5</v>
      </c>
      <c r="M85">
        <v>1.20549364115011E-4</v>
      </c>
      <c r="N85">
        <v>0.21698155324754401</v>
      </c>
      <c r="O85">
        <v>0.215965577075798</v>
      </c>
      <c r="P85" s="1">
        <v>0.213685043389926</v>
      </c>
      <c r="Q85" s="1">
        <v>1.5722775546232101E-7</v>
      </c>
      <c r="R85" s="1">
        <v>6.7902330478950397E-7</v>
      </c>
      <c r="S85">
        <v>7.7781967502302804E-2</v>
      </c>
      <c r="T85">
        <v>7.9144993325881E-2</v>
      </c>
      <c r="U85">
        <v>4.8510367297004503E-2</v>
      </c>
      <c r="V85" s="1">
        <v>6.3257572375865299E-6</v>
      </c>
      <c r="W85" s="1">
        <v>3.6949867250111902E-5</v>
      </c>
      <c r="X85">
        <v>9.5203196261280099E-2</v>
      </c>
      <c r="Y85">
        <v>9.9439740700714097E-2</v>
      </c>
      <c r="Z85" s="1">
        <v>0.108949395134063</v>
      </c>
      <c r="AA85" s="1">
        <v>2.73391937377335E-6</v>
      </c>
      <c r="AB85" s="1">
        <v>1.18070436275643E-5</v>
      </c>
      <c r="AC85">
        <v>0.20783591581316099</v>
      </c>
      <c r="AD85">
        <v>0.189060059362748</v>
      </c>
      <c r="AE85">
        <v>0.53927184563650099</v>
      </c>
      <c r="AF85">
        <v>1.0230675716312899E-4</v>
      </c>
      <c r="AG85">
        <v>1.4599857798694099E-4</v>
      </c>
      <c r="AH85">
        <v>0.38927675850442101</v>
      </c>
      <c r="AI85">
        <v>0.31048794870973101</v>
      </c>
      <c r="AJ85">
        <v>0.70586743009807396</v>
      </c>
      <c r="AK85">
        <v>4.8889550717535403E-2</v>
      </c>
      <c r="AL85">
        <v>3.7091787643897103E-2</v>
      </c>
      <c r="AM85">
        <v>0.94866790342909602</v>
      </c>
      <c r="AN85">
        <v>262.64526874135299</v>
      </c>
      <c r="AO85">
        <v>-6.0378176966566501</v>
      </c>
      <c r="AP85">
        <v>0.99250019561172598</v>
      </c>
      <c r="AQ85">
        <v>42</v>
      </c>
      <c r="AR85" t="s">
        <v>635</v>
      </c>
      <c r="AS85" s="70">
        <v>1</v>
      </c>
      <c r="AT85">
        <f t="shared" si="120"/>
        <v>819.65912723552799</v>
      </c>
      <c r="AU85">
        <f>VLOOKUP(AR85,[1]Data!$A$12:$J$329,10,0)</f>
        <v>812.1</v>
      </c>
      <c r="AV85">
        <f t="shared" si="121"/>
        <v>0.99077771846325591</v>
      </c>
      <c r="AW85">
        <v>5</v>
      </c>
      <c r="AX85">
        <f t="shared" si="189"/>
        <v>0.94866790342909602</v>
      </c>
      <c r="AY85">
        <f t="shared" si="122"/>
        <v>0.94866790342909602</v>
      </c>
      <c r="AZ85">
        <v>7</v>
      </c>
      <c r="BA85">
        <v>0.85</v>
      </c>
      <c r="BB85">
        <v>1.1000000000000001</v>
      </c>
      <c r="BC85">
        <v>2</v>
      </c>
      <c r="BD85">
        <v>2222</v>
      </c>
      <c r="BE85">
        <v>2</v>
      </c>
      <c r="BF85" s="61">
        <f t="shared" si="118"/>
        <v>0.29411764705882365</v>
      </c>
      <c r="BG85" s="62">
        <f t="shared" si="123"/>
        <v>0.89142877855718505</v>
      </c>
      <c r="BH85" s="62">
        <f t="shared" si="124"/>
        <v>0.38927675850442101</v>
      </c>
      <c r="BI85">
        <f t="shared" si="110"/>
        <v>0.99250019561172576</v>
      </c>
      <c r="BJ85">
        <f t="shared" si="111"/>
        <v>0</v>
      </c>
      <c r="BK85">
        <f t="shared" si="112"/>
        <v>0</v>
      </c>
      <c r="BL85">
        <f t="shared" si="125"/>
        <v>17800</v>
      </c>
      <c r="BM85">
        <f t="shared" si="126"/>
        <v>39044.92</v>
      </c>
      <c r="BN85">
        <f t="shared" si="127"/>
        <v>1354228.07</v>
      </c>
      <c r="BO85">
        <f t="shared" si="128"/>
        <v>1142217.99</v>
      </c>
      <c r="BP85">
        <f t="shared" si="129"/>
        <v>2.8831864340251045E-2</v>
      </c>
      <c r="BQ85">
        <f t="shared" si="130"/>
        <v>3.4183422378069879E-2</v>
      </c>
      <c r="BR85">
        <f t="shared" si="131"/>
        <v>57.74</v>
      </c>
      <c r="BS85">
        <f t="shared" si="132"/>
        <v>30.347999999999999</v>
      </c>
      <c r="BT85">
        <f t="shared" si="133"/>
        <v>65.501999999999995</v>
      </c>
      <c r="BU85">
        <f t="shared" si="134"/>
        <v>227.386</v>
      </c>
      <c r="BV85">
        <f t="shared" si="135"/>
        <v>119.5</v>
      </c>
      <c r="BW85">
        <f t="shared" si="136"/>
        <v>0.25392944156632336</v>
      </c>
      <c r="BX85">
        <f t="shared" si="137"/>
        <v>0.25395815899581586</v>
      </c>
      <c r="BY85">
        <f t="shared" si="138"/>
        <v>33</v>
      </c>
      <c r="BZ85">
        <f t="shared" si="139"/>
        <v>25.9</v>
      </c>
      <c r="CA85">
        <f t="shared" si="140"/>
        <v>20.7</v>
      </c>
      <c r="CB85">
        <f t="shared" si="141"/>
        <v>13.7</v>
      </c>
      <c r="CC85">
        <f t="shared" si="142"/>
        <v>3.3</v>
      </c>
      <c r="CD85">
        <f t="shared" si="143"/>
        <v>1.0409356725146199</v>
      </c>
      <c r="CE85">
        <f t="shared" si="144"/>
        <v>1.0878425234320561</v>
      </c>
      <c r="CF85">
        <f t="shared" si="145"/>
        <v>1.0209553566254246</v>
      </c>
      <c r="CG85">
        <f t="shared" si="146"/>
        <v>1.0295051696713526</v>
      </c>
      <c r="CH85">
        <f t="shared" si="147"/>
        <v>1.065514291464922</v>
      </c>
      <c r="CI85">
        <f t="shared" si="148"/>
        <v>1.0566654306158816</v>
      </c>
      <c r="CJ85">
        <f t="shared" si="149"/>
        <v>0.97880996779115104</v>
      </c>
      <c r="CK85">
        <f t="shared" si="150"/>
        <v>0.96983254505944005</v>
      </c>
      <c r="CL85">
        <f t="shared" si="151"/>
        <v>0.94538579222353714</v>
      </c>
      <c r="CM85">
        <f t="shared" si="152"/>
        <v>1.0271855010660982</v>
      </c>
      <c r="CN85">
        <f t="shared" si="153"/>
        <v>1.0178875638841567</v>
      </c>
      <c r="CO85">
        <f t="shared" si="154"/>
        <v>0.95290477404058072</v>
      </c>
      <c r="CP85">
        <f t="shared" si="155"/>
        <v>0.95278946267764231</v>
      </c>
      <c r="CQ85">
        <f t="shared" si="156"/>
        <v>1.0891089108910892</v>
      </c>
      <c r="CR85">
        <f t="shared" si="157"/>
        <v>1.036</v>
      </c>
      <c r="CS85">
        <f t="shared" si="158"/>
        <v>1.0952380952380953</v>
      </c>
      <c r="CT85">
        <f t="shared" si="159"/>
        <v>1.0073529411764706</v>
      </c>
      <c r="CU85">
        <f t="shared" si="160"/>
        <v>1.1785714285714286</v>
      </c>
      <c r="CV85" s="67">
        <f>IF(ISERROR(VLOOKUP($AR85,[2]Data3!$A$10:$N$315,CV$6,0)),"",VLOOKUP($AR85,[2]Data3!$A$10:$N$315,CV$6,0))</f>
        <v>17800</v>
      </c>
      <c r="CW85" s="67">
        <f>VLOOKUP($AR85,[3]Data!$A$11:$I$311,CW$6,0)</f>
        <v>39044.92</v>
      </c>
      <c r="CX85" s="67">
        <f>VLOOKUP($AR85,[4]Data!$A$12:$I$285,CX$6,0)</f>
        <v>1354228.07</v>
      </c>
      <c r="CY85" s="67">
        <f>VLOOKUP($AR85,[4]Data16!$A$12:$I$285,CY$6,0)</f>
        <v>1142217.99</v>
      </c>
      <c r="CZ85" s="67">
        <f t="shared" si="114"/>
        <v>2.8831864340251045E-2</v>
      </c>
      <c r="DA85" s="67">
        <f t="shared" si="115"/>
        <v>3.4183422378069879E-2</v>
      </c>
      <c r="DB85" s="67">
        <f>VLOOKUP($AR85,[5]Data!$A$11:$AF$370,DB$6,0)</f>
        <v>57.74</v>
      </c>
      <c r="DC85" s="67">
        <f>VLOOKUP($AR85,[5]Data2!$A$11:$AF$370,DC$6,0)</f>
        <v>30.347999999999999</v>
      </c>
      <c r="DD85" s="67">
        <f>VLOOKUP($AR85,[5]Data4!$A$11:$AF$370,DD$6,0)</f>
        <v>65.501999999999995</v>
      </c>
      <c r="DE85" s="67">
        <f>VLOOKUP($AR85,[6]Data5!$A$11:$AB$303,DE$6,0)</f>
        <v>227.386</v>
      </c>
      <c r="DF85" s="67">
        <f>VLOOKUP($AR85,[6]Data6!$A$11:$AB$303,DF$6,0)</f>
        <v>119.5</v>
      </c>
      <c r="DG85" s="67">
        <f t="shared" si="161"/>
        <v>0.25392944156632336</v>
      </c>
      <c r="DH85" s="67">
        <f t="shared" si="162"/>
        <v>0.25395815899581586</v>
      </c>
      <c r="DI85" s="67">
        <f>VLOOKUP($AR85,[7]Data!$A$11:$J$328,DI$6,0)</f>
        <v>33</v>
      </c>
      <c r="DJ85" s="67">
        <f>VLOOKUP($AR85,[7]Data2!$A$11:$J$328,DJ$6,0)</f>
        <v>25.9</v>
      </c>
      <c r="DK85" s="67">
        <f>VLOOKUP($AR85,[7]Data3!$A$11:$J$328,DK$6,0)</f>
        <v>20.7</v>
      </c>
      <c r="DL85" s="67">
        <f>VLOOKUP($AR85,[7]Data4!$A$11:$J$328,DL$6,0)</f>
        <v>13.7</v>
      </c>
      <c r="DM85" s="67">
        <f>VLOOKUP($AR85,[7]Data5!$A$11:$J$328,DM$6,0)</f>
        <v>3.3</v>
      </c>
      <c r="DN85" s="67">
        <f t="shared" si="163"/>
        <v>1.0409356725146199</v>
      </c>
      <c r="DO85" s="67">
        <f t="shared" si="164"/>
        <v>1.0878425234320561</v>
      </c>
      <c r="DP85" s="67">
        <f t="shared" si="119"/>
        <v>1.0209553566254246</v>
      </c>
      <c r="DQ85" s="67">
        <f t="shared" si="165"/>
        <v>1.0295051696713526</v>
      </c>
      <c r="DR85" s="67">
        <f t="shared" si="166"/>
        <v>1.065514291464922</v>
      </c>
      <c r="DS85" s="67">
        <f t="shared" si="167"/>
        <v>1.0566654306158816</v>
      </c>
      <c r="DT85" s="67">
        <f t="shared" si="168"/>
        <v>0.97880996779115104</v>
      </c>
      <c r="DU85" s="67">
        <f t="shared" si="169"/>
        <v>0.96983254505944005</v>
      </c>
      <c r="DV85" s="67">
        <f t="shared" si="170"/>
        <v>0.94538579222353714</v>
      </c>
      <c r="DW85" s="67">
        <f t="shared" si="171"/>
        <v>1.0271855010660982</v>
      </c>
      <c r="DX85" s="67">
        <f t="shared" si="172"/>
        <v>1.0178875638841567</v>
      </c>
      <c r="DY85" s="67">
        <f t="shared" si="173"/>
        <v>0.95290477404058072</v>
      </c>
      <c r="DZ85" s="67">
        <f t="shared" si="174"/>
        <v>0.95278946267764231</v>
      </c>
      <c r="EA85" s="67">
        <f t="shared" si="175"/>
        <v>1.0891089108910892</v>
      </c>
      <c r="EB85" s="67">
        <f t="shared" si="176"/>
        <v>1.036</v>
      </c>
      <c r="EC85" s="67">
        <f t="shared" si="177"/>
        <v>1.0952380952380953</v>
      </c>
      <c r="ED85" s="67">
        <f t="shared" si="178"/>
        <v>1.0073529411764706</v>
      </c>
      <c r="EE85" s="67">
        <f t="shared" si="179"/>
        <v>1.1785714285714286</v>
      </c>
      <c r="EF85" s="67">
        <f>VLOOKUP($AR85,[2]Data3!$A$10:$N$315,EF$6,0)</f>
        <v>17700</v>
      </c>
      <c r="EG85">
        <f>VLOOKUP($AR85,[3]Data!$A$11:$I$311,EG$6,0)</f>
        <v>38125.06</v>
      </c>
      <c r="EH85">
        <f>VLOOKUP($AR85,[4]Data!$A$12:$I$285,EH$6,0)</f>
        <v>1349602.95</v>
      </c>
      <c r="EI85">
        <f>VLOOKUP($AR85,[4]Data16!$A$12:$I$285,EI$6,0)</f>
        <v>1131569.49</v>
      </c>
      <c r="EJ85">
        <f t="shared" si="180"/>
        <v>2.8249093557479257E-2</v>
      </c>
      <c r="EK85">
        <f t="shared" si="181"/>
        <v>1.1926823424693078</v>
      </c>
      <c r="EL85">
        <f>VLOOKUP($AR85,[5]Data!$A$11:$AF$370,EL$6,0)</f>
        <v>61.04</v>
      </c>
      <c r="EM85">
        <f>VLOOKUP($AR85,[5]Data2!$A$11:$AF$370,EM$6,0)</f>
        <v>32.256</v>
      </c>
      <c r="EN85">
        <f>VLOOKUP($AR85,[5]Data4!$A$11:$AF$370,EN$6,0)</f>
        <v>70.305999999999997</v>
      </c>
      <c r="EO85">
        <f>VLOOKUP($AR85,[6]Data5!$A$11:$AB$303,EO$6,0)</f>
        <v>231.137</v>
      </c>
      <c r="EP85">
        <f>VLOOKUP($AR85,[6]Data6!$A$11:$AB$303,EP$6,0)</f>
        <v>122.1</v>
      </c>
      <c r="EQ85">
        <f t="shared" si="182"/>
        <v>0.26408580192699566</v>
      </c>
      <c r="ER85">
        <f t="shared" si="183"/>
        <v>0.2641769041769042</v>
      </c>
      <c r="ES85">
        <f>VLOOKUP($AR85,[7]Data!$A$11:$J$328,ES$6,0)</f>
        <v>31.8</v>
      </c>
      <c r="ET85">
        <f>VLOOKUP($AR85,[7]Data2!$A$11:$J$328,ET$6,0)</f>
        <v>24.4</v>
      </c>
      <c r="EU85">
        <f>VLOOKUP($AR85,[7]Data3!$A$11:$J$328,EU$6,0)</f>
        <v>20.2</v>
      </c>
      <c r="EV85">
        <f>VLOOKUP($AR85,[7]Data4!$A$11:$J$328,EV$6,0)</f>
        <v>12.8</v>
      </c>
      <c r="EW85" s="60">
        <f>VLOOKUP($AR85,[7]Data5!$A$11:$J$328,EW$6,0)</f>
        <v>2.9</v>
      </c>
      <c r="EX85" s="67">
        <f>VLOOKUP($AR85,[2]Data3!$A$10:$N$315,EX$6,0)</f>
        <v>17100</v>
      </c>
      <c r="EY85">
        <f>VLOOKUP($AR85,[3]Data!$A$11:$I$311,EY$6,0)</f>
        <v>35892.07</v>
      </c>
      <c r="EZ85">
        <f>VLOOKUP($AR85,[4]Data!$A$12:$I$285,EZ$6,0)</f>
        <v>1326432.21</v>
      </c>
      <c r="FA85">
        <f>VLOOKUP($AR85,[4]Data16!$A$12:$I$285,FA$6,0)</f>
        <v>1109482.52</v>
      </c>
      <c r="FB85">
        <f t="shared" si="184"/>
        <v>2.7059106171735681E-2</v>
      </c>
      <c r="FC85">
        <f t="shared" si="185"/>
        <v>3.2350279840370984E-2</v>
      </c>
      <c r="FD85">
        <f>VLOOKUP($AR85,[5]Data!$A$11:$AF$370,FD$6,0)</f>
        <v>58.99</v>
      </c>
      <c r="FE85">
        <f>VLOOKUP($AR85,[5]Data2!$A$11:$AF$370,FE$6,0)</f>
        <v>31.292000000000002</v>
      </c>
      <c r="FF85">
        <f>VLOOKUP($AR85,[5]Data4!$A$11:$AF$370,FF$6,0)</f>
        <v>69.286000000000001</v>
      </c>
      <c r="FG85">
        <f>VLOOKUP($AR85,[6]Data5!$A$11:$AB$303,FG$6,0)</f>
        <v>221.36799999999999</v>
      </c>
      <c r="FH85">
        <f>VLOOKUP($AR85,[6]Data6!$A$11:$AB$303,FH$6,0)</f>
        <v>117.4</v>
      </c>
      <c r="FI85">
        <f t="shared" si="186"/>
        <v>0.26647934660836259</v>
      </c>
      <c r="FJ85">
        <f t="shared" si="187"/>
        <v>0.26654173764906303</v>
      </c>
      <c r="FK85">
        <f>VLOOKUP($AR85,[7]Data!$A$11:$J$328,FK$6,0)</f>
        <v>30.3</v>
      </c>
      <c r="FL85">
        <f>VLOOKUP($AR85,[7]Data2!$A$11:$J$328,FL$6,0)</f>
        <v>25</v>
      </c>
      <c r="FM85">
        <f>VLOOKUP($AR85,[7]Data3!$A$11:$J$328,FM$6,0)</f>
        <v>18.899999999999999</v>
      </c>
      <c r="FN85">
        <f>VLOOKUP($AR85,[7]Data4!$A$11:$J$328,FN$6,0)</f>
        <v>13.6</v>
      </c>
      <c r="FO85" s="60">
        <f>VLOOKUP($AR85,[7]Data5!$A$11:$J$328,FO$6,0)</f>
        <v>2.8</v>
      </c>
    </row>
    <row r="86" spans="1:171">
      <c r="A86">
        <f t="shared" si="188"/>
        <v>31</v>
      </c>
      <c r="B86">
        <v>4</v>
      </c>
      <c r="C86">
        <v>519.28411170690697</v>
      </c>
      <c r="D86">
        <v>0.896854655692915</v>
      </c>
      <c r="E86">
        <v>0.89830123914961302</v>
      </c>
      <c r="F86">
        <v>0.89427178551776498</v>
      </c>
      <c r="G86" s="1">
        <v>5.4786357927404099E-5</v>
      </c>
      <c r="H86" s="1">
        <v>3.1457712225234302E-5</v>
      </c>
      <c r="I86">
        <v>0.81553869296621795</v>
      </c>
      <c r="J86">
        <v>0.81769620074303495</v>
      </c>
      <c r="K86">
        <v>0.82127526664212702</v>
      </c>
      <c r="L86" s="1">
        <v>9.43664991651116E-5</v>
      </c>
      <c r="M86">
        <v>1.03720252088062E-4</v>
      </c>
      <c r="N86">
        <v>0.21710605748780701</v>
      </c>
      <c r="O86">
        <v>0.21724721406091199</v>
      </c>
      <c r="P86" s="1">
        <v>0.21747944452099599</v>
      </c>
      <c r="Q86" s="1">
        <v>4.5034325352756101E-7</v>
      </c>
      <c r="R86" s="1">
        <v>5.12952283149E-7</v>
      </c>
      <c r="S86">
        <v>8.1315962726696694E-2</v>
      </c>
      <c r="T86">
        <v>8.06050384065784E-2</v>
      </c>
      <c r="U86">
        <v>7.2996518875637698E-2</v>
      </c>
      <c r="V86" s="1">
        <v>1.2010580240756999E-5</v>
      </c>
      <c r="W86" s="1">
        <v>4.81709193806083E-5</v>
      </c>
      <c r="X86">
        <v>9.4684022917023103E-2</v>
      </c>
      <c r="Y86">
        <v>9.4095410593711695E-2</v>
      </c>
      <c r="Z86" s="1">
        <v>9.31270269921122E-2</v>
      </c>
      <c r="AA86" s="1">
        <v>7.8306921195105001E-6</v>
      </c>
      <c r="AB86" s="1">
        <v>8.9193551138520802E-6</v>
      </c>
      <c r="AC86">
        <v>0.196752416895946</v>
      </c>
      <c r="AD86">
        <v>0.19508409785932701</v>
      </c>
      <c r="AE86">
        <v>0.21064442316085399</v>
      </c>
      <c r="AF86">
        <v>1.9920096192444899E-4</v>
      </c>
      <c r="AG86">
        <v>1.2632217235094799E-4</v>
      </c>
      <c r="AH86">
        <v>0.302149618537849</v>
      </c>
      <c r="AI86">
        <v>0.35201246449109203</v>
      </c>
      <c r="AJ86">
        <v>0.51209601620905298</v>
      </c>
      <c r="AK86">
        <v>5.4803725335424103E-2</v>
      </c>
      <c r="AL86">
        <v>2.8040985646735898E-2</v>
      </c>
      <c r="AM86">
        <v>0.97827999017416201</v>
      </c>
      <c r="AN86">
        <v>22.747354295014802</v>
      </c>
      <c r="AO86">
        <v>-2.59788271361107</v>
      </c>
      <c r="AP86">
        <v>0.99452520128594601</v>
      </c>
      <c r="AQ86">
        <v>50</v>
      </c>
      <c r="AR86" t="s">
        <v>645</v>
      </c>
      <c r="AS86" s="70">
        <v>1</v>
      </c>
      <c r="AT86">
        <f t="shared" si="120"/>
        <v>519.28411170690697</v>
      </c>
      <c r="AU86">
        <f>VLOOKUP(AR86,[1]Data!$A$12:$J$329,10,0)</f>
        <v>510.6</v>
      </c>
      <c r="AV86">
        <f t="shared" si="121"/>
        <v>0.98327676215942383</v>
      </c>
      <c r="AW86">
        <v>1</v>
      </c>
      <c r="AX86">
        <f t="shared" si="189"/>
        <v>0.97827999017416201</v>
      </c>
      <c r="AY86">
        <f t="shared" si="122"/>
        <v>0.97827999017416201</v>
      </c>
      <c r="AZ86">
        <v>4</v>
      </c>
      <c r="BA86">
        <v>0.91</v>
      </c>
      <c r="BB86">
        <v>1.02</v>
      </c>
      <c r="BC86">
        <v>0</v>
      </c>
      <c r="BD86">
        <v>2222</v>
      </c>
      <c r="BE86">
        <v>2</v>
      </c>
      <c r="BF86" s="61">
        <f t="shared" si="118"/>
        <v>0.12087912087912087</v>
      </c>
      <c r="BG86" s="62">
        <f t="shared" si="123"/>
        <v>0.896854655692915</v>
      </c>
      <c r="BH86" s="62">
        <f t="shared" si="124"/>
        <v>0.302149618537849</v>
      </c>
      <c r="BI86">
        <f t="shared" si="110"/>
        <v>0.99452520128594646</v>
      </c>
      <c r="BJ86">
        <f t="shared" si="111"/>
        <v>0</v>
      </c>
      <c r="BK86">
        <f t="shared" si="112"/>
        <v>0</v>
      </c>
      <c r="BL86">
        <f t="shared" si="125"/>
        <v>26500</v>
      </c>
      <c r="BM86">
        <f t="shared" si="126"/>
        <v>31985.56</v>
      </c>
      <c r="BN86">
        <f t="shared" si="127"/>
        <v>841941.48</v>
      </c>
      <c r="BO86">
        <f t="shared" si="128"/>
        <v>716568.04</v>
      </c>
      <c r="BP86">
        <f t="shared" si="129"/>
        <v>3.799024131700935E-2</v>
      </c>
      <c r="BQ86">
        <f t="shared" si="130"/>
        <v>4.4637156856730587E-2</v>
      </c>
      <c r="BR86">
        <f t="shared" si="131"/>
        <v>68.510000000000005</v>
      </c>
      <c r="BS86">
        <f t="shared" si="132"/>
        <v>62.67</v>
      </c>
      <c r="BT86">
        <f t="shared" si="133"/>
        <v>124.315</v>
      </c>
      <c r="BU86">
        <f t="shared" si="134"/>
        <v>463.44</v>
      </c>
      <c r="BV86">
        <f t="shared" si="135"/>
        <v>423.9</v>
      </c>
      <c r="BW86">
        <f t="shared" si="136"/>
        <v>0.14782927671327464</v>
      </c>
      <c r="BX86">
        <f t="shared" si="137"/>
        <v>0.14784147204529371</v>
      </c>
      <c r="BY86">
        <f t="shared" si="138"/>
        <v>41.4</v>
      </c>
      <c r="BZ86">
        <f t="shared" si="139"/>
        <v>33.299999999999997</v>
      </c>
      <c r="CA86">
        <f t="shared" si="140"/>
        <v>27.1</v>
      </c>
      <c r="CB86">
        <f t="shared" si="141"/>
        <v>19</v>
      </c>
      <c r="CC86">
        <f t="shared" si="142"/>
        <v>5.7</v>
      </c>
      <c r="CD86">
        <f t="shared" si="143"/>
        <v>1.0642570281124497</v>
      </c>
      <c r="CE86">
        <f t="shared" si="144"/>
        <v>1.1045767388534153</v>
      </c>
      <c r="CF86">
        <f t="shared" si="145"/>
        <v>0.99752833920851613</v>
      </c>
      <c r="CG86">
        <f t="shared" si="146"/>
        <v>1.0014325624436984</v>
      </c>
      <c r="CH86">
        <f t="shared" si="147"/>
        <v>1.1073136425676247</v>
      </c>
      <c r="CI86">
        <f t="shared" si="148"/>
        <v>1.1029966273096055</v>
      </c>
      <c r="CJ86">
        <f t="shared" si="149"/>
        <v>1.4883771453399957</v>
      </c>
      <c r="CK86">
        <f t="shared" si="150"/>
        <v>1.4676471277019274</v>
      </c>
      <c r="CL86">
        <f t="shared" si="151"/>
        <v>1.4583944346030666</v>
      </c>
      <c r="CM86">
        <f t="shared" si="152"/>
        <v>0.97290829125948619</v>
      </c>
      <c r="CN86">
        <f t="shared" si="153"/>
        <v>0.95926680244399187</v>
      </c>
      <c r="CO86">
        <f t="shared" si="154"/>
        <v>1.5298226551376237</v>
      </c>
      <c r="CP86">
        <f t="shared" si="155"/>
        <v>1.5299676002158096</v>
      </c>
      <c r="CQ86">
        <f t="shared" si="156"/>
        <v>1.0642673521850901</v>
      </c>
      <c r="CR86">
        <f t="shared" si="157"/>
        <v>1.0504731861198737</v>
      </c>
      <c r="CS86">
        <f t="shared" si="158"/>
        <v>1.0463320463320465</v>
      </c>
      <c r="CT86">
        <f t="shared" si="159"/>
        <v>1.0160427807486632</v>
      </c>
      <c r="CU86">
        <f t="shared" si="160"/>
        <v>1.425</v>
      </c>
      <c r="CV86" s="67">
        <f>IF(ISERROR(VLOOKUP($AR86,[2]Data3!$A$10:$N$315,CV$6,0)),"",VLOOKUP($AR86,[2]Data3!$A$10:$N$315,CV$6,0))</f>
        <v>26500</v>
      </c>
      <c r="CW86" s="67">
        <f>VLOOKUP($AR86,[3]Data!$A$11:$I$311,CW$6,0)</f>
        <v>31985.56</v>
      </c>
      <c r="CX86" s="67">
        <f>VLOOKUP($AR86,[4]Data!$A$12:$I$285,CX$6,0)</f>
        <v>841941.48</v>
      </c>
      <c r="CY86" s="67">
        <f>VLOOKUP($AR86,[4]Data16!$A$12:$I$285,CY$6,0)</f>
        <v>716568.04</v>
      </c>
      <c r="CZ86" s="67">
        <f t="shared" si="114"/>
        <v>3.799024131700935E-2</v>
      </c>
      <c r="DA86" s="67">
        <f t="shared" si="115"/>
        <v>4.4637156856730587E-2</v>
      </c>
      <c r="DB86" s="67">
        <f>VLOOKUP($AR86,[5]Data!$A$11:$AF$370,DB$6,0)</f>
        <v>68.510000000000005</v>
      </c>
      <c r="DC86" s="67">
        <f>VLOOKUP($AR86,[5]Data2!$A$11:$AF$370,DC$6,0)</f>
        <v>62.67</v>
      </c>
      <c r="DD86" s="67">
        <f>VLOOKUP($AR86,[5]Data4!$A$11:$AF$370,DD$6,0)</f>
        <v>124.315</v>
      </c>
      <c r="DE86" s="67">
        <f>VLOOKUP($AR86,[6]Data5!$A$11:$AB$303,DE$6,0)</f>
        <v>463.44</v>
      </c>
      <c r="DF86" s="67">
        <f>VLOOKUP($AR86,[6]Data6!$A$11:$AB$303,DF$6,0)</f>
        <v>423.9</v>
      </c>
      <c r="DG86" s="67">
        <f t="shared" si="161"/>
        <v>0.14782927671327464</v>
      </c>
      <c r="DH86" s="67">
        <f t="shared" si="162"/>
        <v>0.14784147204529371</v>
      </c>
      <c r="DI86" s="67">
        <f>VLOOKUP($AR86,[7]Data!$A$11:$J$328,DI$6,0)</f>
        <v>41.4</v>
      </c>
      <c r="DJ86" s="67">
        <f>VLOOKUP($AR86,[7]Data2!$A$11:$J$328,DJ$6,0)</f>
        <v>33.299999999999997</v>
      </c>
      <c r="DK86" s="67">
        <f>VLOOKUP($AR86,[7]Data3!$A$11:$J$328,DK$6,0)</f>
        <v>27.1</v>
      </c>
      <c r="DL86" s="67">
        <f>VLOOKUP($AR86,[7]Data4!$A$11:$J$328,DL$6,0)</f>
        <v>19</v>
      </c>
      <c r="DM86" s="67">
        <f>VLOOKUP($AR86,[7]Data5!$A$11:$J$328,DM$6,0)</f>
        <v>5.7</v>
      </c>
      <c r="DN86" s="67">
        <f t="shared" si="163"/>
        <v>1.0642570281124497</v>
      </c>
      <c r="DO86" s="67">
        <f t="shared" si="164"/>
        <v>1.1045767388534153</v>
      </c>
      <c r="DP86" s="67">
        <f t="shared" si="119"/>
        <v>0.99752833920851613</v>
      </c>
      <c r="DQ86" s="67">
        <f t="shared" si="165"/>
        <v>1.0014325624436984</v>
      </c>
      <c r="DR86" s="67">
        <f t="shared" si="166"/>
        <v>1.1073136425676247</v>
      </c>
      <c r="DS86" s="67">
        <f t="shared" si="167"/>
        <v>1.1029966273096055</v>
      </c>
      <c r="DT86" s="67">
        <f t="shared" si="168"/>
        <v>1.4883771453399957</v>
      </c>
      <c r="DU86" s="67">
        <f t="shared" si="169"/>
        <v>1.4676471277019274</v>
      </c>
      <c r="DV86" s="67">
        <f t="shared" si="170"/>
        <v>1.4583944346030666</v>
      </c>
      <c r="DW86" s="67">
        <f t="shared" si="171"/>
        <v>0.97290829125948619</v>
      </c>
      <c r="DX86" s="67">
        <f t="shared" si="172"/>
        <v>0.95926680244399187</v>
      </c>
      <c r="DY86" s="67">
        <f t="shared" si="173"/>
        <v>1.5298226551376237</v>
      </c>
      <c r="DZ86" s="67">
        <f t="shared" si="174"/>
        <v>1.5299676002158096</v>
      </c>
      <c r="EA86" s="67">
        <f t="shared" si="175"/>
        <v>1.0642673521850901</v>
      </c>
      <c r="EB86" s="67">
        <f t="shared" si="176"/>
        <v>1.0504731861198737</v>
      </c>
      <c r="EC86" s="67">
        <f t="shared" si="177"/>
        <v>1.0463320463320465</v>
      </c>
      <c r="ED86" s="67">
        <f t="shared" si="178"/>
        <v>1.0160427807486632</v>
      </c>
      <c r="EE86" s="67">
        <f t="shared" si="179"/>
        <v>1.425</v>
      </c>
      <c r="EF86" s="67">
        <f>VLOOKUP($AR86,[2]Data3!$A$10:$N$315,EF$6,0)</f>
        <v>26200</v>
      </c>
      <c r="EG86">
        <f>VLOOKUP($AR86,[3]Data!$A$11:$I$311,EG$6,0)</f>
        <v>30589.82</v>
      </c>
      <c r="EH86">
        <f>VLOOKUP($AR86,[4]Data!$A$12:$I$285,EH$6,0)</f>
        <v>838021.33</v>
      </c>
      <c r="EI86">
        <f>VLOOKUP($AR86,[4]Data16!$A$12:$I$285,EI$6,0)</f>
        <v>714439.15</v>
      </c>
      <c r="EJ86">
        <f t="shared" si="180"/>
        <v>3.650243604181292E-2</v>
      </c>
      <c r="EK86">
        <f t="shared" si="181"/>
        <v>1.1729778946184568</v>
      </c>
      <c r="EL86">
        <f>VLOOKUP($AR86,[5]Data!$A$11:$AF$370,EL$6,0)</f>
        <v>64.540000000000006</v>
      </c>
      <c r="EM86">
        <f>VLOOKUP($AR86,[5]Data2!$A$11:$AF$370,EM$6,0)</f>
        <v>59.488</v>
      </c>
      <c r="EN86">
        <f>VLOOKUP($AR86,[5]Data4!$A$11:$AF$370,EN$6,0)</f>
        <v>117.86</v>
      </c>
      <c r="EO86">
        <f>VLOOKUP($AR86,[6]Data5!$A$11:$AB$303,EO$6,0)</f>
        <v>434.79700000000003</v>
      </c>
      <c r="EP86">
        <f>VLOOKUP($AR86,[6]Data6!$A$11:$AB$303,EP$6,0)</f>
        <v>400.8</v>
      </c>
      <c r="EQ86">
        <f t="shared" si="182"/>
        <v>0.14843708673242917</v>
      </c>
      <c r="ER86">
        <f t="shared" si="183"/>
        <v>0.14842315369261477</v>
      </c>
      <c r="ES86">
        <f>VLOOKUP($AR86,[7]Data!$A$11:$J$328,ES$6,0)</f>
        <v>40.1</v>
      </c>
      <c r="ET86">
        <f>VLOOKUP($AR86,[7]Data2!$A$11:$J$328,ET$6,0)</f>
        <v>32.6</v>
      </c>
      <c r="EU86">
        <f>VLOOKUP($AR86,[7]Data3!$A$11:$J$328,EU$6,0)</f>
        <v>25.4</v>
      </c>
      <c r="EV86">
        <f>VLOOKUP($AR86,[7]Data4!$A$11:$J$328,EV$6,0)</f>
        <v>17.8</v>
      </c>
      <c r="EW86" s="60">
        <f>VLOOKUP($AR86,[7]Data5!$A$11:$J$328,EW$6,0)</f>
        <v>5</v>
      </c>
      <c r="EX86" s="67">
        <f>VLOOKUP($AR86,[2]Data3!$A$10:$N$315,EX$6,0)</f>
        <v>24900</v>
      </c>
      <c r="EY86">
        <f>VLOOKUP($AR86,[3]Data!$A$11:$I$311,EY$6,0)</f>
        <v>28957.3</v>
      </c>
      <c r="EZ86">
        <f>VLOOKUP($AR86,[4]Data!$A$12:$I$285,EZ$6,0)</f>
        <v>844027.63</v>
      </c>
      <c r="FA86">
        <f>VLOOKUP($AR86,[4]Data16!$A$12:$I$285,FA$6,0)</f>
        <v>715542.98</v>
      </c>
      <c r="FB86">
        <f t="shared" si="184"/>
        <v>3.430847400102293E-2</v>
      </c>
      <c r="FC86">
        <f t="shared" si="185"/>
        <v>4.0468987621120958E-2</v>
      </c>
      <c r="FD86">
        <f>VLOOKUP($AR86,[5]Data!$A$11:$AF$370,FD$6,0)</f>
        <v>46.03</v>
      </c>
      <c r="FE86">
        <f>VLOOKUP($AR86,[5]Data2!$A$11:$AF$370,FE$6,0)</f>
        <v>42.701000000000001</v>
      </c>
      <c r="FF86">
        <f>VLOOKUP($AR86,[5]Data4!$A$11:$AF$370,FF$6,0)</f>
        <v>85.241</v>
      </c>
      <c r="FG86">
        <f>VLOOKUP($AR86,[6]Data5!$A$11:$AB$303,FG$6,0)</f>
        <v>476.34500000000003</v>
      </c>
      <c r="FH86">
        <f>VLOOKUP($AR86,[6]Data6!$A$11:$AB$303,FH$6,0)</f>
        <v>441.9</v>
      </c>
      <c r="FI86">
        <f t="shared" si="186"/>
        <v>9.6631643031836162E-2</v>
      </c>
      <c r="FJ86">
        <f t="shared" si="187"/>
        <v>9.6630459379950226E-2</v>
      </c>
      <c r="FK86">
        <f>VLOOKUP($AR86,[7]Data!$A$11:$J$328,FK$6,0)</f>
        <v>38.9</v>
      </c>
      <c r="FL86">
        <f>VLOOKUP($AR86,[7]Data2!$A$11:$J$328,FL$6,0)</f>
        <v>31.7</v>
      </c>
      <c r="FM86">
        <f>VLOOKUP($AR86,[7]Data3!$A$11:$J$328,FM$6,0)</f>
        <v>25.9</v>
      </c>
      <c r="FN86">
        <f>VLOOKUP($AR86,[7]Data4!$A$11:$J$328,FN$6,0)</f>
        <v>18.7</v>
      </c>
      <c r="FO86" s="60">
        <f>VLOOKUP($AR86,[7]Data5!$A$11:$J$328,FO$6,0)</f>
        <v>4</v>
      </c>
    </row>
    <row r="87" spans="1:171" ht="15" customHeight="1">
      <c r="A87">
        <f t="shared" si="188"/>
        <v>32</v>
      </c>
      <c r="B87">
        <v>4</v>
      </c>
      <c r="C87">
        <v>951.96873074436201</v>
      </c>
      <c r="D87">
        <v>0.89978888226396403</v>
      </c>
      <c r="E87">
        <v>0.90552177931438604</v>
      </c>
      <c r="F87">
        <v>0.85025429244515205</v>
      </c>
      <c r="G87" s="1">
        <v>1.9484459868001299E-5</v>
      </c>
      <c r="H87" s="1">
        <v>4.1666618180138098E-5</v>
      </c>
      <c r="I87">
        <v>0.83124079472433798</v>
      </c>
      <c r="J87">
        <v>0.83778361567084503</v>
      </c>
      <c r="K87" s="1">
        <v>0.81270866511692197</v>
      </c>
      <c r="L87" s="1">
        <v>5.4530807636330497E-6</v>
      </c>
      <c r="M87" s="1">
        <v>5.7213613085977001E-5</v>
      </c>
      <c r="N87">
        <v>0.21811355043501299</v>
      </c>
      <c r="O87">
        <v>0.21852004687046001</v>
      </c>
      <c r="P87" s="1">
        <v>0.21691956114872299</v>
      </c>
      <c r="Q87" s="1">
        <v>2.36807125787752E-8</v>
      </c>
      <c r="R87" s="1">
        <v>2.5340325139221201E-7</v>
      </c>
      <c r="S87">
        <v>6.8548087539626296E-2</v>
      </c>
      <c r="T87">
        <v>6.7738163643540905E-2</v>
      </c>
      <c r="U87">
        <v>3.7545627328230198E-2</v>
      </c>
      <c r="V87" s="1">
        <v>6.9976482002356802E-6</v>
      </c>
      <c r="W87" s="1">
        <v>1.05528935474601E-5</v>
      </c>
      <c r="X87">
        <v>9.0482852887689202E-2</v>
      </c>
      <c r="Y87">
        <v>8.8787793238522095E-2</v>
      </c>
      <c r="Z87" s="1">
        <v>9.5461698664045205E-2</v>
      </c>
      <c r="AA87" s="1">
        <v>4.1176673109340798E-7</v>
      </c>
      <c r="AB87" s="1">
        <v>4.4062452988737603E-6</v>
      </c>
      <c r="AC87">
        <v>0.19880009085872</v>
      </c>
      <c r="AD87">
        <v>0.212299723623432</v>
      </c>
      <c r="AE87" s="1">
        <v>0.47377542607476397</v>
      </c>
      <c r="AF87" s="1">
        <v>1.1279342765435499E-5</v>
      </c>
      <c r="AG87">
        <v>1.3348353676587401E-4</v>
      </c>
      <c r="AH87">
        <v>0.32114875691982397</v>
      </c>
      <c r="AI87">
        <v>0.52141202119379604</v>
      </c>
      <c r="AJ87">
        <v>-0.26613620783592201</v>
      </c>
      <c r="AK87">
        <v>1.5806229577936899E-3</v>
      </c>
      <c r="AL87">
        <v>4.3773154667739102E-2</v>
      </c>
      <c r="AM87">
        <v>0.94028801226132497</v>
      </c>
      <c r="AN87">
        <v>385.02323262859602</v>
      </c>
      <c r="AO87">
        <v>-7.4552728514554403</v>
      </c>
      <c r="AP87">
        <v>0.99124298871621397</v>
      </c>
      <c r="AQ87">
        <v>42</v>
      </c>
      <c r="AR87" t="s">
        <v>646</v>
      </c>
      <c r="AS87" s="70">
        <v>1</v>
      </c>
      <c r="AT87">
        <f t="shared" si="120"/>
        <v>951.96873074436201</v>
      </c>
      <c r="AU87">
        <f>VLOOKUP(AR87,[1]Data!$A$12:$J$329,10,0)</f>
        <v>958.9</v>
      </c>
      <c r="AV87">
        <f t="shared" si="121"/>
        <v>1.0072809841665895</v>
      </c>
      <c r="AW87">
        <v>5</v>
      </c>
      <c r="AX87">
        <f t="shared" si="189"/>
        <v>0.94028801226132497</v>
      </c>
      <c r="AY87">
        <f t="shared" si="122"/>
        <v>0.94028801226132497</v>
      </c>
      <c r="AZ87">
        <v>7</v>
      </c>
      <c r="BA87">
        <v>0.88</v>
      </c>
      <c r="BB87">
        <v>1.04</v>
      </c>
      <c r="BC87">
        <v>2</v>
      </c>
      <c r="BD87">
        <v>2222</v>
      </c>
      <c r="BE87">
        <v>2</v>
      </c>
      <c r="BF87" s="61">
        <f t="shared" si="118"/>
        <v>0.18181818181818185</v>
      </c>
      <c r="BG87" s="62">
        <f t="shared" si="123"/>
        <v>0.89978888226396403</v>
      </c>
      <c r="BH87" s="62">
        <f t="shared" si="124"/>
        <v>0.32114875691982397</v>
      </c>
      <c r="BI87">
        <f t="shared" si="110"/>
        <v>0.99124298871621352</v>
      </c>
      <c r="BJ87">
        <f t="shared" si="111"/>
        <v>0</v>
      </c>
      <c r="BK87">
        <f t="shared" si="112"/>
        <v>0</v>
      </c>
      <c r="BL87">
        <f t="shared" si="125"/>
        <v>28600</v>
      </c>
      <c r="BM87">
        <f t="shared" si="126"/>
        <v>61836.22</v>
      </c>
      <c r="BN87">
        <f t="shared" si="127"/>
        <v>1600617.82</v>
      </c>
      <c r="BO87">
        <f t="shared" si="128"/>
        <v>1407068.42</v>
      </c>
      <c r="BP87">
        <f t="shared" si="129"/>
        <v>3.8632719958097181E-2</v>
      </c>
      <c r="BQ87">
        <f t="shared" si="130"/>
        <v>4.394684659328791E-2</v>
      </c>
      <c r="BR87">
        <f t="shared" si="131"/>
        <v>187.57</v>
      </c>
      <c r="BS87">
        <f t="shared" si="132"/>
        <v>96.019000000000005</v>
      </c>
      <c r="BT87">
        <f t="shared" si="133"/>
        <v>182.56800000000001</v>
      </c>
      <c r="BU87">
        <f t="shared" si="134"/>
        <v>1232.2629999999999</v>
      </c>
      <c r="BV87">
        <f t="shared" si="135"/>
        <v>630.79999999999995</v>
      </c>
      <c r="BW87">
        <f t="shared" si="136"/>
        <v>0.15221588248612514</v>
      </c>
      <c r="BX87">
        <f t="shared" si="137"/>
        <v>0.15221781864299305</v>
      </c>
      <c r="BY87">
        <f t="shared" si="138"/>
        <v>43.6</v>
      </c>
      <c r="BZ87">
        <f t="shared" si="139"/>
        <v>36.5</v>
      </c>
      <c r="CA87">
        <f t="shared" si="140"/>
        <v>26.1</v>
      </c>
      <c r="CB87">
        <f t="shared" si="141"/>
        <v>19</v>
      </c>
      <c r="CC87">
        <f t="shared" si="142"/>
        <v>5.5</v>
      </c>
      <c r="CD87">
        <f t="shared" si="143"/>
        <v>1.0833333333333333</v>
      </c>
      <c r="CE87">
        <f t="shared" si="144"/>
        <v>1.1433563220431089</v>
      </c>
      <c r="CF87">
        <f t="shared" si="145"/>
        <v>0.98746728811964724</v>
      </c>
      <c r="CG87">
        <f t="shared" si="146"/>
        <v>0.9861050814102994</v>
      </c>
      <c r="CH87">
        <f t="shared" si="147"/>
        <v>1.1578675423469555</v>
      </c>
      <c r="CI87">
        <f t="shared" si="148"/>
        <v>1.1594670219201317</v>
      </c>
      <c r="CJ87">
        <f t="shared" si="149"/>
        <v>1.0812820660632962</v>
      </c>
      <c r="CK87">
        <f t="shared" si="150"/>
        <v>1.0657528164715024</v>
      </c>
      <c r="CL87">
        <f t="shared" si="151"/>
        <v>1.0582363886135602</v>
      </c>
      <c r="CM87">
        <f t="shared" si="152"/>
        <v>0.96170169260833993</v>
      </c>
      <c r="CN87">
        <f t="shared" si="153"/>
        <v>0.94785875281743048</v>
      </c>
      <c r="CO87">
        <f t="shared" si="154"/>
        <v>1.1243424799748756</v>
      </c>
      <c r="CP87">
        <f t="shared" si="155"/>
        <v>1.1243793585316819</v>
      </c>
      <c r="CQ87">
        <f t="shared" si="156"/>
        <v>1.0258823529411765</v>
      </c>
      <c r="CR87">
        <f t="shared" si="157"/>
        <v>1.0138888888888888</v>
      </c>
      <c r="CS87">
        <f t="shared" si="158"/>
        <v>1.0481927710843375</v>
      </c>
      <c r="CT87">
        <f t="shared" si="159"/>
        <v>1.0326086956521741</v>
      </c>
      <c r="CU87">
        <f t="shared" si="160"/>
        <v>1.0377358490566038</v>
      </c>
      <c r="CV87" s="67">
        <f>IF(ISERROR(VLOOKUP($AR87,[2]Data3!$A$10:$N$315,CV$6,0)),"",VLOOKUP($AR87,[2]Data3!$A$10:$N$315,CV$6,0))</f>
        <v>28600</v>
      </c>
      <c r="CW87" s="67">
        <f>VLOOKUP($AR87,[3]Data!$A$11:$I$311,CW$6,0)</f>
        <v>61836.22</v>
      </c>
      <c r="CX87" s="67">
        <f>VLOOKUP($AR87,[4]Data!$A$12:$I$285,CX$6,0)</f>
        <v>1600617.82</v>
      </c>
      <c r="CY87" s="67">
        <f>VLOOKUP($AR87,[4]Data16!$A$12:$I$285,CY$6,0)</f>
        <v>1407068.42</v>
      </c>
      <c r="CZ87" s="67">
        <f t="shared" si="114"/>
        <v>3.8632719958097181E-2</v>
      </c>
      <c r="DA87" s="67">
        <f t="shared" si="115"/>
        <v>4.394684659328791E-2</v>
      </c>
      <c r="DB87" s="67">
        <f>VLOOKUP($AR87,[5]Data!$A$11:$AF$370,DB$6,0)</f>
        <v>187.57</v>
      </c>
      <c r="DC87" s="67">
        <f>VLOOKUP($AR87,[5]Data2!$A$11:$AF$370,DC$6,0)</f>
        <v>96.019000000000005</v>
      </c>
      <c r="DD87" s="67">
        <f>VLOOKUP($AR87,[5]Data4!$A$11:$AF$370,DD$6,0)</f>
        <v>182.56800000000001</v>
      </c>
      <c r="DE87" s="67">
        <f>VLOOKUP($AR87,[6]Data5!$A$11:$AB$303,DE$6,0)</f>
        <v>1232.2629999999999</v>
      </c>
      <c r="DF87" s="67">
        <f>VLOOKUP($AR87,[6]Data6!$A$11:$AB$303,DF$6,0)</f>
        <v>630.79999999999995</v>
      </c>
      <c r="DG87" s="67">
        <f t="shared" si="161"/>
        <v>0.15221588248612514</v>
      </c>
      <c r="DH87" s="67">
        <f t="shared" si="162"/>
        <v>0.15221781864299305</v>
      </c>
      <c r="DI87" s="67">
        <f>VLOOKUP($AR87,[7]Data!$A$11:$J$328,DI$6,0)</f>
        <v>43.6</v>
      </c>
      <c r="DJ87" s="67">
        <f>VLOOKUP($AR87,[7]Data2!$A$11:$J$328,DJ$6,0)</f>
        <v>36.5</v>
      </c>
      <c r="DK87" s="67">
        <f>VLOOKUP($AR87,[7]Data3!$A$11:$J$328,DK$6,0)</f>
        <v>26.1</v>
      </c>
      <c r="DL87" s="67">
        <f>VLOOKUP($AR87,[7]Data4!$A$11:$J$328,DL$6,0)</f>
        <v>19</v>
      </c>
      <c r="DM87" s="67">
        <f>VLOOKUP($AR87,[7]Data5!$A$11:$J$328,DM$6,0)</f>
        <v>5.5</v>
      </c>
      <c r="DN87" s="67">
        <f t="shared" si="163"/>
        <v>1.0833333333333333</v>
      </c>
      <c r="DO87" s="67">
        <f t="shared" si="164"/>
        <v>1.1433563220431089</v>
      </c>
      <c r="DP87" s="67">
        <f t="shared" si="119"/>
        <v>0.98746728811964724</v>
      </c>
      <c r="DQ87" s="67">
        <f t="shared" si="165"/>
        <v>0.9861050814102994</v>
      </c>
      <c r="DR87" s="67">
        <f t="shared" si="166"/>
        <v>1.1578675423469555</v>
      </c>
      <c r="DS87" s="67">
        <f t="shared" si="167"/>
        <v>1.1594670219201317</v>
      </c>
      <c r="DT87" s="67">
        <f t="shared" si="168"/>
        <v>1.0812820660632962</v>
      </c>
      <c r="DU87" s="67">
        <f t="shared" si="169"/>
        <v>1.0657528164715024</v>
      </c>
      <c r="DV87" s="67">
        <f t="shared" si="170"/>
        <v>1.0582363886135602</v>
      </c>
      <c r="DW87" s="67">
        <f t="shared" si="171"/>
        <v>0.96170169260833993</v>
      </c>
      <c r="DX87" s="67">
        <f t="shared" si="172"/>
        <v>0.94785875281743048</v>
      </c>
      <c r="DY87" s="67">
        <f t="shared" si="173"/>
        <v>1.1243424799748756</v>
      </c>
      <c r="DZ87" s="67">
        <f t="shared" si="174"/>
        <v>1.1243793585316819</v>
      </c>
      <c r="EA87" s="67">
        <f t="shared" si="175"/>
        <v>1.0258823529411765</v>
      </c>
      <c r="EB87" s="67">
        <f t="shared" si="176"/>
        <v>1.0138888888888888</v>
      </c>
      <c r="EC87" s="67">
        <f t="shared" si="177"/>
        <v>1.0481927710843375</v>
      </c>
      <c r="ED87" s="67">
        <f t="shared" si="178"/>
        <v>1.0326086956521741</v>
      </c>
      <c r="EE87" s="67">
        <f t="shared" si="179"/>
        <v>1.0377358490566038</v>
      </c>
      <c r="EF87" s="67">
        <f>VLOOKUP($AR87,[2]Data3!$A$10:$N$315,EF$6,0)</f>
        <v>28400</v>
      </c>
      <c r="EG87">
        <f>VLOOKUP($AR87,[3]Data!$A$11:$I$311,EG$6,0)</f>
        <v>59030.7</v>
      </c>
      <c r="EH87">
        <f>VLOOKUP($AR87,[4]Data!$A$12:$I$285,EH$6,0)</f>
        <v>1556190.84</v>
      </c>
      <c r="EI87">
        <f>VLOOKUP($AR87,[4]Data16!$A$12:$I$285,EI$6,0)</f>
        <v>1362239.08</v>
      </c>
      <c r="EJ87">
        <f t="shared" si="180"/>
        <v>3.7932815489390745E-2</v>
      </c>
      <c r="EK87">
        <f t="shared" si="181"/>
        <v>1.1423771809571048</v>
      </c>
      <c r="EL87">
        <f>VLOOKUP($AR87,[5]Data!$A$11:$AF$370,EL$6,0)</f>
        <v>204.02</v>
      </c>
      <c r="EM87">
        <f>VLOOKUP($AR87,[5]Data2!$A$11:$AF$370,EM$6,0)</f>
        <v>105.232</v>
      </c>
      <c r="EN87">
        <f>VLOOKUP($AR87,[5]Data4!$A$11:$AF$370,EN$6,0)</f>
        <v>207.001</v>
      </c>
      <c r="EO87">
        <f>VLOOKUP($AR87,[6]Data5!$A$11:$AB$303,EO$6,0)</f>
        <v>1114.7550000000001</v>
      </c>
      <c r="EP87">
        <f>VLOOKUP($AR87,[6]Data6!$A$11:$AB$303,EP$6,0)</f>
        <v>575</v>
      </c>
      <c r="EQ87">
        <f t="shared" si="182"/>
        <v>0.18301779314737318</v>
      </c>
      <c r="ER87">
        <f t="shared" si="183"/>
        <v>0.18301217391304347</v>
      </c>
      <c r="ES87">
        <f>VLOOKUP($AR87,[7]Data!$A$11:$J$328,ES$6,0)</f>
        <v>43.5</v>
      </c>
      <c r="ET87">
        <f>VLOOKUP($AR87,[7]Data2!$A$11:$J$328,ET$6,0)</f>
        <v>36.799999999999997</v>
      </c>
      <c r="EU87">
        <f>VLOOKUP($AR87,[7]Data3!$A$11:$J$328,EU$6,0)</f>
        <v>26.1</v>
      </c>
      <c r="EV87">
        <f>VLOOKUP($AR87,[7]Data4!$A$11:$J$328,EV$6,0)</f>
        <v>19.399999999999999</v>
      </c>
      <c r="EW87" s="60">
        <f>VLOOKUP($AR87,[7]Data5!$A$11:$J$328,EW$6,0)</f>
        <v>5.7</v>
      </c>
      <c r="EX87" s="67">
        <f>VLOOKUP($AR87,[2]Data3!$A$10:$N$315,EX$6,0)</f>
        <v>26400</v>
      </c>
      <c r="EY87">
        <f>VLOOKUP($AR87,[3]Data!$A$11:$I$311,EY$6,0)</f>
        <v>54083.07</v>
      </c>
      <c r="EZ87">
        <f>VLOOKUP($AR87,[4]Data!$A$12:$I$285,EZ$6,0)</f>
        <v>1620932.5</v>
      </c>
      <c r="FA87">
        <f>VLOOKUP($AR87,[4]Data16!$A$12:$I$285,FA$6,0)</f>
        <v>1426895.01</v>
      </c>
      <c r="FB87">
        <f t="shared" si="184"/>
        <v>3.3365405407072779E-2</v>
      </c>
      <c r="FC87">
        <f t="shared" si="185"/>
        <v>3.7902627468015322E-2</v>
      </c>
      <c r="FD87">
        <f>VLOOKUP($AR87,[5]Data!$A$11:$AF$370,FD$6,0)</f>
        <v>173.47</v>
      </c>
      <c r="FE87">
        <f>VLOOKUP($AR87,[5]Data2!$A$11:$AF$370,FE$6,0)</f>
        <v>90.094999999999999</v>
      </c>
      <c r="FF87">
        <f>VLOOKUP($AR87,[5]Data4!$A$11:$AF$370,FF$6,0)</f>
        <v>172.52099999999999</v>
      </c>
      <c r="FG87">
        <f>VLOOKUP($AR87,[6]Data5!$A$11:$AB$303,FG$6,0)</f>
        <v>1281.336</v>
      </c>
      <c r="FH87">
        <f>VLOOKUP($AR87,[6]Data6!$A$11:$AB$303,FH$6,0)</f>
        <v>665.5</v>
      </c>
      <c r="FI87">
        <f t="shared" si="186"/>
        <v>0.13538213239930821</v>
      </c>
      <c r="FJ87">
        <f t="shared" si="187"/>
        <v>0.1353794139744553</v>
      </c>
      <c r="FK87">
        <f>VLOOKUP($AR87,[7]Data!$A$11:$J$328,FK$6,0)</f>
        <v>42.5</v>
      </c>
      <c r="FL87">
        <f>VLOOKUP($AR87,[7]Data2!$A$11:$J$328,FL$6,0)</f>
        <v>36</v>
      </c>
      <c r="FM87">
        <f>VLOOKUP($AR87,[7]Data3!$A$11:$J$328,FM$6,0)</f>
        <v>24.9</v>
      </c>
      <c r="FN87">
        <f>VLOOKUP($AR87,[7]Data4!$A$11:$J$328,FN$6,0)</f>
        <v>18.399999999999999</v>
      </c>
      <c r="FO87" s="60">
        <f>VLOOKUP($AR87,[7]Data5!$A$11:$J$328,FO$6,0)</f>
        <v>5.3</v>
      </c>
    </row>
    <row r="88" spans="1:171" ht="15" customHeight="1">
      <c r="A88">
        <f t="shared" si="188"/>
        <v>33</v>
      </c>
      <c r="B88">
        <v>4</v>
      </c>
      <c r="C88">
        <v>1072.7137677687499</v>
      </c>
      <c r="D88">
        <v>0.84009635157566498</v>
      </c>
      <c r="E88">
        <v>0.84403922844707602</v>
      </c>
      <c r="F88">
        <v>0.84813660723527995</v>
      </c>
      <c r="G88" s="1">
        <v>2.7600994076002199E-5</v>
      </c>
      <c r="H88" s="1">
        <v>2.5854009032693301E-5</v>
      </c>
      <c r="I88">
        <v>0.80127290112162897</v>
      </c>
      <c r="J88">
        <v>0.80985340918417903</v>
      </c>
      <c r="K88">
        <v>0.81269869234402603</v>
      </c>
      <c r="L88" s="1">
        <v>4.7285010585074598E-5</v>
      </c>
      <c r="M88" s="1">
        <v>5.0069979669234798E-5</v>
      </c>
      <c r="N88">
        <v>0.21615022334523401</v>
      </c>
      <c r="O88">
        <v>0.21672984995522501</v>
      </c>
      <c r="P88" s="1">
        <v>0.21691890125072999</v>
      </c>
      <c r="Q88" s="1">
        <v>2.20349410835731E-7</v>
      </c>
      <c r="R88" s="1">
        <v>2.3990494743354801E-7</v>
      </c>
      <c r="S88">
        <v>3.8823450454036103E-2</v>
      </c>
      <c r="T88">
        <v>3.4185819262897203E-2</v>
      </c>
      <c r="U88">
        <v>3.5437914891254599E-2</v>
      </c>
      <c r="V88" s="1">
        <v>9.9827758482103403E-6</v>
      </c>
      <c r="W88" s="1">
        <v>1.0549816952169799E-5</v>
      </c>
      <c r="X88">
        <v>9.8669779605367103E-2</v>
      </c>
      <c r="Y88">
        <v>9.6252780112865199E-2</v>
      </c>
      <c r="Z88" s="1">
        <v>9.5464450389185204E-2</v>
      </c>
      <c r="AA88" s="1">
        <v>3.8314960454149001E-6</v>
      </c>
      <c r="AB88" s="1">
        <v>4.17153308411784E-6</v>
      </c>
      <c r="AC88">
        <v>0.49496003944254602</v>
      </c>
      <c r="AD88">
        <v>0.48011181039817702</v>
      </c>
      <c r="AE88" s="1">
        <v>0.47745835730358799</v>
      </c>
      <c r="AF88" s="1">
        <v>9.6699481034023002E-5</v>
      </c>
      <c r="AG88" s="1">
        <v>7.2210305801366002E-5</v>
      </c>
      <c r="AH88">
        <v>4.8255348213945899E-2</v>
      </c>
      <c r="AI88">
        <v>-0.155350582288422</v>
      </c>
      <c r="AJ88">
        <v>-0.21665522901795201</v>
      </c>
      <c r="AK88">
        <v>1.80119052934118E-2</v>
      </c>
      <c r="AL88">
        <v>1.2247139228055899E-2</v>
      </c>
      <c r="AM88">
        <v>0.98301736805197304</v>
      </c>
      <c r="AN88">
        <v>50.061152298052697</v>
      </c>
      <c r="AO88">
        <v>-4.0508439248698798</v>
      </c>
      <c r="AP88">
        <v>0.99572703257058404</v>
      </c>
      <c r="AQ88">
        <v>40</v>
      </c>
      <c r="AR88" t="s">
        <v>647</v>
      </c>
      <c r="AS88" s="70">
        <v>1</v>
      </c>
      <c r="AT88">
        <f t="shared" si="120"/>
        <v>1072.7137677687499</v>
      </c>
      <c r="AU88">
        <f>VLOOKUP(AR88,[1]Data!$A$12:$J$329,10,0)</f>
        <v>1076.0999999999999</v>
      </c>
      <c r="AV88">
        <f t="shared" si="121"/>
        <v>1.0031566969055439</v>
      </c>
      <c r="AW88">
        <v>6</v>
      </c>
      <c r="AX88">
        <v>0.9</v>
      </c>
      <c r="AY88">
        <f t="shared" si="122"/>
        <v>0.98301736805197304</v>
      </c>
      <c r="AZ88">
        <v>20</v>
      </c>
      <c r="BA88">
        <v>0.88</v>
      </c>
      <c r="BB88">
        <v>1</v>
      </c>
      <c r="BC88">
        <v>1</v>
      </c>
      <c r="BD88">
        <v>2222</v>
      </c>
      <c r="BE88">
        <v>2</v>
      </c>
      <c r="BF88" s="61">
        <f t="shared" si="118"/>
        <v>0.13636363636363635</v>
      </c>
      <c r="BG88" s="62">
        <f t="shared" si="123"/>
        <v>0.84009635157566498</v>
      </c>
      <c r="BH88" s="62">
        <f t="shared" si="124"/>
        <v>4.8255348213945899E-2</v>
      </c>
      <c r="BI88">
        <f t="shared" si="110"/>
        <v>0.99474582593053107</v>
      </c>
      <c r="BJ88">
        <f t="shared" si="111"/>
        <v>8.3017368051973017E-2</v>
      </c>
      <c r="BK88">
        <f t="shared" si="112"/>
        <v>9.8120664005296732E-4</v>
      </c>
      <c r="BL88">
        <f t="shared" si="125"/>
        <v>25000</v>
      </c>
      <c r="BM88">
        <f t="shared" si="126"/>
        <v>62967.24</v>
      </c>
      <c r="BN88">
        <f t="shared" si="127"/>
        <v>1782474.88</v>
      </c>
      <c r="BO88">
        <f t="shared" si="128"/>
        <v>1579995.88</v>
      </c>
      <c r="BP88">
        <f t="shared" si="129"/>
        <v>3.5325737662008458E-2</v>
      </c>
      <c r="BQ88">
        <f t="shared" si="130"/>
        <v>3.9852787464230606E-2</v>
      </c>
      <c r="BR88">
        <f t="shared" si="131"/>
        <v>76.17</v>
      </c>
      <c r="BS88">
        <f t="shared" si="132"/>
        <v>33.250999999999998</v>
      </c>
      <c r="BT88">
        <f t="shared" si="133"/>
        <v>66.153999999999996</v>
      </c>
      <c r="BU88">
        <f t="shared" si="134"/>
        <v>532.79999999999995</v>
      </c>
      <c r="BV88">
        <f t="shared" si="135"/>
        <v>232.6</v>
      </c>
      <c r="BW88">
        <f t="shared" si="136"/>
        <v>0.14296171171171174</v>
      </c>
      <c r="BX88">
        <f t="shared" si="137"/>
        <v>0.1429535683576956</v>
      </c>
      <c r="BY88">
        <f t="shared" si="138"/>
        <v>41.8</v>
      </c>
      <c r="BZ88">
        <f t="shared" si="139"/>
        <v>35.299999999999997</v>
      </c>
      <c r="CA88">
        <f t="shared" si="140"/>
        <v>24.1</v>
      </c>
      <c r="CB88">
        <f t="shared" si="141"/>
        <v>17.600000000000001</v>
      </c>
      <c r="CC88">
        <f t="shared" si="142"/>
        <v>5.3</v>
      </c>
      <c r="CD88">
        <f t="shared" si="143"/>
        <v>1.0121457489878543</v>
      </c>
      <c r="CE88">
        <f t="shared" si="144"/>
        <v>1.0688097890090238</v>
      </c>
      <c r="CF88">
        <f t="shared" si="145"/>
        <v>1.0475316254548399</v>
      </c>
      <c r="CG88">
        <f t="shared" si="146"/>
        <v>1.0394352089069565</v>
      </c>
      <c r="CH88">
        <f t="shared" si="147"/>
        <v>1.0203126693620774</v>
      </c>
      <c r="CI88">
        <f t="shared" si="148"/>
        <v>1.0282601357452157</v>
      </c>
      <c r="CJ88">
        <f t="shared" si="149"/>
        <v>0.97917470111839566</v>
      </c>
      <c r="CK88">
        <f t="shared" si="150"/>
        <v>0.97558900331543585</v>
      </c>
      <c r="CL88">
        <f t="shared" si="151"/>
        <v>0.95679842640401491</v>
      </c>
      <c r="CM88">
        <f t="shared" si="152"/>
        <v>0.99775280898876395</v>
      </c>
      <c r="CN88">
        <f t="shared" si="153"/>
        <v>0.99401709401709404</v>
      </c>
      <c r="CO88">
        <f t="shared" si="154"/>
        <v>0.98138004954433811</v>
      </c>
      <c r="CP88">
        <f t="shared" si="155"/>
        <v>0.98146099215740323</v>
      </c>
      <c r="CQ88">
        <f t="shared" si="156"/>
        <v>1.0829015544041449</v>
      </c>
      <c r="CR88">
        <f t="shared" si="157"/>
        <v>1.0632530120481927</v>
      </c>
      <c r="CS88">
        <f t="shared" si="158"/>
        <v>1.021186440677966</v>
      </c>
      <c r="CT88">
        <f t="shared" si="159"/>
        <v>0.96703296703296715</v>
      </c>
      <c r="CU88">
        <f t="shared" si="160"/>
        <v>1.325</v>
      </c>
      <c r="CV88" s="67">
        <f>IF(ISERROR(VLOOKUP($AR88,[2]Data3!$A$10:$N$315,CV$6,0)),"",VLOOKUP($AR88,[2]Data3!$A$10:$N$315,CV$6,0))</f>
        <v>25000</v>
      </c>
      <c r="CW88" s="67">
        <f>VLOOKUP($AR88,[3]Data!$A$11:$I$311,CW$6,0)</f>
        <v>62967.24</v>
      </c>
      <c r="CX88" s="67">
        <f>VLOOKUP($AR88,[4]Data!$A$12:$I$285,CX$6,0)</f>
        <v>1782474.88</v>
      </c>
      <c r="CY88" s="67">
        <f>VLOOKUP($AR88,[4]Data16!$A$12:$I$285,CY$6,0)</f>
        <v>1579995.88</v>
      </c>
      <c r="CZ88" s="67">
        <f t="shared" si="114"/>
        <v>3.5325737662008458E-2</v>
      </c>
      <c r="DA88" s="67">
        <f t="shared" si="115"/>
        <v>3.9852787464230606E-2</v>
      </c>
      <c r="DB88" s="67">
        <f>VLOOKUP($AR88,[5]Data!$A$11:$AF$370,DB$6,0)</f>
        <v>76.17</v>
      </c>
      <c r="DC88" s="67">
        <f>VLOOKUP($AR88,[5]Data2!$A$11:$AF$370,DC$6,0)</f>
        <v>33.250999999999998</v>
      </c>
      <c r="DD88" s="67">
        <f>VLOOKUP($AR88,[5]Data4!$A$11:$AF$370,DD$6,0)</f>
        <v>66.153999999999996</v>
      </c>
      <c r="DE88" s="67">
        <f>VLOOKUP($AR88,[6]Data5!$A$11:$AB$303,DE$6,0)</f>
        <v>532.79999999999995</v>
      </c>
      <c r="DF88" s="67">
        <f>VLOOKUP($AR88,[6]Data6!$A$11:$AB$303,DF$6,0)</f>
        <v>232.6</v>
      </c>
      <c r="DG88" s="67">
        <f t="shared" si="161"/>
        <v>0.14296171171171174</v>
      </c>
      <c r="DH88" s="67">
        <f t="shared" si="162"/>
        <v>0.1429535683576956</v>
      </c>
      <c r="DI88" s="67">
        <f>VLOOKUP($AR88,[7]Data!$A$11:$J$328,DI$6,0)</f>
        <v>41.8</v>
      </c>
      <c r="DJ88" s="67">
        <f>VLOOKUP($AR88,[7]Data2!$A$11:$J$328,DJ$6,0)</f>
        <v>35.299999999999997</v>
      </c>
      <c r="DK88" s="67">
        <f>VLOOKUP($AR88,[7]Data3!$A$11:$J$328,DK$6,0)</f>
        <v>24.1</v>
      </c>
      <c r="DL88" s="67">
        <f>VLOOKUP($AR88,[7]Data4!$A$11:$J$328,DL$6,0)</f>
        <v>17.600000000000001</v>
      </c>
      <c r="DM88" s="67">
        <f>VLOOKUP($AR88,[7]Data5!$A$11:$J$328,DM$6,0)</f>
        <v>5.3</v>
      </c>
      <c r="DN88" s="67">
        <f t="shared" si="163"/>
        <v>1.0121457489878543</v>
      </c>
      <c r="DO88" s="67">
        <f t="shared" si="164"/>
        <v>1.0688097890090238</v>
      </c>
      <c r="DP88" s="67">
        <f t="shared" si="119"/>
        <v>1.0475316254548399</v>
      </c>
      <c r="DQ88" s="67">
        <f t="shared" si="165"/>
        <v>1.0394352089069565</v>
      </c>
      <c r="DR88" s="67">
        <f t="shared" si="166"/>
        <v>1.0203126693620774</v>
      </c>
      <c r="DS88" s="67">
        <f t="shared" si="167"/>
        <v>1.0282601357452157</v>
      </c>
      <c r="DT88" s="67">
        <f t="shared" si="168"/>
        <v>0.97917470111839566</v>
      </c>
      <c r="DU88" s="67">
        <f t="shared" si="169"/>
        <v>0.97558900331543585</v>
      </c>
      <c r="DV88" s="67">
        <f t="shared" si="170"/>
        <v>0.95679842640401491</v>
      </c>
      <c r="DW88" s="67">
        <f t="shared" si="171"/>
        <v>0.99775280898876395</v>
      </c>
      <c r="DX88" s="67">
        <f t="shared" si="172"/>
        <v>0.99401709401709404</v>
      </c>
      <c r="DY88" s="67">
        <f t="shared" si="173"/>
        <v>0.98138004954433811</v>
      </c>
      <c r="DZ88" s="67">
        <f t="shared" si="174"/>
        <v>0.98146099215740323</v>
      </c>
      <c r="EA88" s="67">
        <f t="shared" si="175"/>
        <v>1.0829015544041449</v>
      </c>
      <c r="EB88" s="67">
        <f t="shared" si="176"/>
        <v>1.0632530120481927</v>
      </c>
      <c r="EC88" s="67">
        <f t="shared" si="177"/>
        <v>1.021186440677966</v>
      </c>
      <c r="ED88" s="67">
        <f t="shared" si="178"/>
        <v>0.96703296703296715</v>
      </c>
      <c r="EE88" s="67">
        <f t="shared" si="179"/>
        <v>1.325</v>
      </c>
      <c r="EF88" s="67">
        <f>VLOOKUP($AR88,[2]Data3!$A$10:$N$315,EF$6,0)</f>
        <v>25600</v>
      </c>
      <c r="EG88">
        <f>VLOOKUP($AR88,[3]Data!$A$11:$I$311,EG$6,0)</f>
        <v>61877.87</v>
      </c>
      <c r="EH88">
        <f>VLOOKUP($AR88,[4]Data!$A$12:$I$285,EH$6,0)</f>
        <v>1776438.13</v>
      </c>
      <c r="EI88">
        <f>VLOOKUP($AR88,[4]Data16!$A$12:$I$285,EI$6,0)</f>
        <v>1570217.8</v>
      </c>
      <c r="EJ88">
        <f t="shared" si="180"/>
        <v>3.4832550008369843E-2</v>
      </c>
      <c r="EK88">
        <f t="shared" si="181"/>
        <v>1.1313323094414034</v>
      </c>
      <c r="EL88">
        <f>VLOOKUP($AR88,[5]Data!$A$11:$AF$370,EL$6,0)</f>
        <v>86.09</v>
      </c>
      <c r="EM88">
        <f>VLOOKUP($AR88,[5]Data2!$A$11:$AF$370,EM$6,0)</f>
        <v>37.677999999999997</v>
      </c>
      <c r="EN88">
        <f>VLOOKUP($AR88,[5]Data4!$A$11:$AF$370,EN$6,0)</f>
        <v>75.763000000000005</v>
      </c>
      <c r="EO88">
        <f>VLOOKUP($AR88,[6]Data5!$A$11:$AB$303,EO$6,0)</f>
        <v>518.23500000000001</v>
      </c>
      <c r="EP88">
        <f>VLOOKUP($AR88,[6]Data6!$A$11:$AB$303,EP$6,0)</f>
        <v>226.8</v>
      </c>
      <c r="EQ88">
        <f t="shared" si="182"/>
        <v>0.16612154717454436</v>
      </c>
      <c r="ER88">
        <f t="shared" si="183"/>
        <v>0.16612874779541445</v>
      </c>
      <c r="ES88">
        <f>VLOOKUP($AR88,[7]Data!$A$11:$J$328,ES$6,0)</f>
        <v>40.700000000000003</v>
      </c>
      <c r="ET88">
        <f>VLOOKUP($AR88,[7]Data2!$A$11:$J$328,ET$6,0)</f>
        <v>34.799999999999997</v>
      </c>
      <c r="EU88">
        <f>VLOOKUP($AR88,[7]Data3!$A$11:$J$328,EU$6,0)</f>
        <v>23.5</v>
      </c>
      <c r="EV88">
        <f>VLOOKUP($AR88,[7]Data4!$A$11:$J$328,EV$6,0)</f>
        <v>17.5</v>
      </c>
      <c r="EW88" s="60">
        <f>VLOOKUP($AR88,[7]Data5!$A$11:$J$328,EW$6,0)</f>
        <v>4.7</v>
      </c>
      <c r="EX88" s="67">
        <f>VLOOKUP($AR88,[2]Data3!$A$10:$N$315,EX$6,0)</f>
        <v>24700</v>
      </c>
      <c r="EY88">
        <f>VLOOKUP($AR88,[3]Data!$A$11:$I$311,EY$6,0)</f>
        <v>58913.42</v>
      </c>
      <c r="EZ88">
        <f>VLOOKUP($AR88,[4]Data!$A$12:$I$285,EZ$6,0)</f>
        <v>1701595.29</v>
      </c>
      <c r="FA88">
        <f>VLOOKUP($AR88,[4]Data16!$A$12:$I$285,FA$6,0)</f>
        <v>1520052.3</v>
      </c>
      <c r="FB88">
        <f t="shared" si="184"/>
        <v>3.4622463018218627E-2</v>
      </c>
      <c r="FC88">
        <f t="shared" si="185"/>
        <v>3.8757495383546996E-2</v>
      </c>
      <c r="FD88">
        <f>VLOOKUP($AR88,[5]Data!$A$11:$AF$370,FD$6,0)</f>
        <v>77.790000000000006</v>
      </c>
      <c r="FE88">
        <f>VLOOKUP($AR88,[5]Data2!$A$11:$AF$370,FE$6,0)</f>
        <v>34.082999999999998</v>
      </c>
      <c r="FF88">
        <f>VLOOKUP($AR88,[5]Data4!$A$11:$AF$370,FF$6,0)</f>
        <v>69.141000000000005</v>
      </c>
      <c r="FG88">
        <f>VLOOKUP($AR88,[6]Data5!$A$11:$AB$303,FG$6,0)</f>
        <v>534</v>
      </c>
      <c r="FH88">
        <f>VLOOKUP($AR88,[6]Data6!$A$11:$AB$303,FH$6,0)</f>
        <v>234</v>
      </c>
      <c r="FI88">
        <f t="shared" si="186"/>
        <v>0.1456741573033708</v>
      </c>
      <c r="FJ88">
        <f t="shared" si="187"/>
        <v>0.14565384615384613</v>
      </c>
      <c r="FK88">
        <f>VLOOKUP($AR88,[7]Data!$A$11:$J$328,FK$6,0)</f>
        <v>38.6</v>
      </c>
      <c r="FL88">
        <f>VLOOKUP($AR88,[7]Data2!$A$11:$J$328,FL$6,0)</f>
        <v>33.200000000000003</v>
      </c>
      <c r="FM88">
        <f>VLOOKUP($AR88,[7]Data3!$A$11:$J$328,FM$6,0)</f>
        <v>23.6</v>
      </c>
      <c r="FN88">
        <f>VLOOKUP($AR88,[7]Data4!$A$11:$J$328,FN$6,0)</f>
        <v>18.2</v>
      </c>
      <c r="FO88" s="60">
        <f>VLOOKUP($AR88,[7]Data5!$A$11:$J$328,FO$6,0)</f>
        <v>4</v>
      </c>
    </row>
    <row r="89" spans="1:171" ht="15" customHeight="1">
      <c r="A89">
        <f t="shared" si="188"/>
        <v>34</v>
      </c>
      <c r="B89">
        <v>4</v>
      </c>
      <c r="C89">
        <v>222.86187126038899</v>
      </c>
      <c r="D89">
        <v>0.88871840383149603</v>
      </c>
      <c r="E89">
        <v>0.84257599937606997</v>
      </c>
      <c r="F89">
        <v>0.859477022290283</v>
      </c>
      <c r="G89">
        <v>1.17417393438099E-4</v>
      </c>
      <c r="H89">
        <v>1.83117842838688E-4</v>
      </c>
      <c r="I89">
        <v>0.83514514019545605</v>
      </c>
      <c r="J89">
        <v>0.78737247081038997</v>
      </c>
      <c r="K89">
        <v>0.80666163293014703</v>
      </c>
      <c r="L89">
        <v>1.5770430614794201E-4</v>
      </c>
      <c r="M89">
        <v>1.9496561836692799E-4</v>
      </c>
      <c r="N89">
        <v>0.218357046406673</v>
      </c>
      <c r="O89">
        <v>0.21518017922429</v>
      </c>
      <c r="P89" s="1">
        <v>0.21651591783406099</v>
      </c>
      <c r="Q89" s="1">
        <v>6.4796449372013199E-7</v>
      </c>
      <c r="R89" s="1">
        <v>8.5448420278845502E-7</v>
      </c>
      <c r="S89">
        <v>5.3573263636040099E-2</v>
      </c>
      <c r="T89">
        <v>5.52035285656799E-2</v>
      </c>
      <c r="U89">
        <v>5.2815389360136099E-2</v>
      </c>
      <c r="V89" s="1">
        <v>4.1843958319892102E-5</v>
      </c>
      <c r="W89" s="1">
        <v>2.5235203301951901E-5</v>
      </c>
      <c r="X89">
        <v>8.9467492947714194E-2</v>
      </c>
      <c r="Y89">
        <v>0.102714790837795</v>
      </c>
      <c r="Z89" s="1">
        <v>9.7144861013520101E-2</v>
      </c>
      <c r="AA89" s="1">
        <v>1.1266984494498099E-5</v>
      </c>
      <c r="AB89" s="1">
        <v>1.4858005889084201E-5</v>
      </c>
      <c r="AC89">
        <v>0.229179985554817</v>
      </c>
      <c r="AD89">
        <v>0.27821583659827098</v>
      </c>
      <c r="AE89">
        <v>0.28905513389905002</v>
      </c>
      <c r="AF89">
        <v>2.6784899949166001E-4</v>
      </c>
      <c r="AG89">
        <v>4.2158086256822801E-4</v>
      </c>
      <c r="AH89">
        <v>0.86827518325219499</v>
      </c>
      <c r="AI89">
        <v>1</v>
      </c>
      <c r="AJ89">
        <v>1</v>
      </c>
      <c r="AK89">
        <v>0.122768976755928</v>
      </c>
      <c r="AL89">
        <v>0.124506347503322</v>
      </c>
      <c r="AM89">
        <v>0.89866538019369802</v>
      </c>
      <c r="AN89">
        <v>74.863801035368596</v>
      </c>
      <c r="AO89">
        <v>-4.3410588450858798</v>
      </c>
      <c r="AP89">
        <v>0.97885779199879097</v>
      </c>
      <c r="AQ89">
        <v>45</v>
      </c>
      <c r="AR89" t="s">
        <v>648</v>
      </c>
      <c r="AS89" s="70">
        <v>1</v>
      </c>
      <c r="AT89">
        <f t="shared" si="120"/>
        <v>222.86187126038899</v>
      </c>
      <c r="AU89">
        <f>VLOOKUP(AR89,[1]Data!$A$12:$J$329,10,0)</f>
        <v>220.5</v>
      </c>
      <c r="AV89">
        <f t="shared" si="121"/>
        <v>0.98940208458705159</v>
      </c>
      <c r="AW89">
        <v>4</v>
      </c>
      <c r="AX89">
        <v>0.87</v>
      </c>
      <c r="AY89">
        <f t="shared" si="122"/>
        <v>0.89866538019369802</v>
      </c>
      <c r="AZ89">
        <v>12</v>
      </c>
      <c r="BA89">
        <v>0.85</v>
      </c>
      <c r="BB89">
        <v>1.1200000000000001</v>
      </c>
      <c r="BC89">
        <v>1</v>
      </c>
      <c r="BD89">
        <v>2222</v>
      </c>
      <c r="BE89">
        <v>2</v>
      </c>
      <c r="BF89" s="61">
        <f t="shared" si="118"/>
        <v>0.31764705882352956</v>
      </c>
      <c r="BG89" s="62">
        <f t="shared" si="123"/>
        <v>0.88871840383149603</v>
      </c>
      <c r="BH89" s="62">
        <f t="shared" si="124"/>
        <v>0.86827518325219499</v>
      </c>
      <c r="BI89">
        <f t="shared" si="110"/>
        <v>0.98846190799055567</v>
      </c>
      <c r="BJ89">
        <f t="shared" si="111"/>
        <v>2.866538019369802E-2</v>
      </c>
      <c r="BK89">
        <f t="shared" si="112"/>
        <v>-9.6041159917646945E-3</v>
      </c>
      <c r="BL89">
        <f t="shared" si="125"/>
        <v>21800</v>
      </c>
      <c r="BM89">
        <f t="shared" si="126"/>
        <v>12362.28</v>
      </c>
      <c r="BN89">
        <f t="shared" si="127"/>
        <v>387985.38</v>
      </c>
      <c r="BO89">
        <f t="shared" si="128"/>
        <v>324553.84999999998</v>
      </c>
      <c r="BP89">
        <f t="shared" si="129"/>
        <v>3.1862746993198562E-2</v>
      </c>
      <c r="BQ89">
        <f t="shared" si="130"/>
        <v>3.8090073496278049E-2</v>
      </c>
      <c r="BR89">
        <f t="shared" si="131"/>
        <v>10.08</v>
      </c>
      <c r="BS89">
        <f t="shared" si="132"/>
        <v>22.25</v>
      </c>
      <c r="BT89">
        <f t="shared" si="133"/>
        <v>43.392000000000003</v>
      </c>
      <c r="BU89">
        <f t="shared" si="134"/>
        <v>69.44</v>
      </c>
      <c r="BV89">
        <f t="shared" si="135"/>
        <v>153.30000000000001</v>
      </c>
      <c r="BW89">
        <f t="shared" si="136"/>
        <v>0.14516129032258066</v>
      </c>
      <c r="BX89">
        <f t="shared" si="137"/>
        <v>0.1451402478799739</v>
      </c>
      <c r="BY89">
        <f t="shared" si="138"/>
        <v>39.700000000000003</v>
      </c>
      <c r="BZ89">
        <f t="shared" si="139"/>
        <v>34.700000000000003</v>
      </c>
      <c r="CA89">
        <f t="shared" si="140"/>
        <v>22.2</v>
      </c>
      <c r="CB89">
        <f t="shared" si="141"/>
        <v>17.2</v>
      </c>
      <c r="CC89">
        <f t="shared" si="142"/>
        <v>3.8</v>
      </c>
      <c r="CD89">
        <f t="shared" si="143"/>
        <v>1</v>
      </c>
      <c r="CE89">
        <f t="shared" si="144"/>
        <v>1.0465927244743238</v>
      </c>
      <c r="CF89">
        <f t="shared" si="145"/>
        <v>1.2444480211199769</v>
      </c>
      <c r="CG89">
        <f t="shared" si="146"/>
        <v>1.2401202789681571</v>
      </c>
      <c r="CH89">
        <f t="shared" si="147"/>
        <v>0.84100959358062444</v>
      </c>
      <c r="CI89">
        <f t="shared" si="148"/>
        <v>0.84394452878808013</v>
      </c>
      <c r="CJ89">
        <f t="shared" si="149"/>
        <v>0.64698331193838254</v>
      </c>
      <c r="CK89">
        <f t="shared" si="150"/>
        <v>0.63495234290280234</v>
      </c>
      <c r="CL89">
        <f t="shared" si="151"/>
        <v>0.61494855587993547</v>
      </c>
      <c r="CM89">
        <f t="shared" si="152"/>
        <v>1.1706198688447209</v>
      </c>
      <c r="CN89">
        <f t="shared" si="153"/>
        <v>1.1491754122938531</v>
      </c>
      <c r="CO89">
        <f t="shared" si="154"/>
        <v>0.5526843761646445</v>
      </c>
      <c r="CP89">
        <f t="shared" si="155"/>
        <v>0.55252865325005762</v>
      </c>
      <c r="CQ89">
        <f t="shared" si="156"/>
        <v>1.1375358166189113</v>
      </c>
      <c r="CR89">
        <f t="shared" si="157"/>
        <v>1.2006920415224915</v>
      </c>
      <c r="CS89">
        <f t="shared" si="158"/>
        <v>1.0183486238532109</v>
      </c>
      <c r="CT89">
        <f t="shared" si="159"/>
        <v>1.0886075949367087</v>
      </c>
      <c r="CU89">
        <f t="shared" si="160"/>
        <v>0.84444444444444444</v>
      </c>
      <c r="CV89" s="67">
        <f>IF(ISERROR(VLOOKUP($AR89,[2]Data3!$A$10:$N$315,CV$6,0)),"",VLOOKUP($AR89,[2]Data3!$A$10:$N$315,CV$6,0))</f>
        <v>21800</v>
      </c>
      <c r="CW89" s="67">
        <f>VLOOKUP($AR89,[3]Data!$A$11:$I$311,CW$6,0)</f>
        <v>12362.28</v>
      </c>
      <c r="CX89" s="67">
        <f>VLOOKUP($AR89,[4]Data!$A$12:$I$285,CX$6,0)</f>
        <v>387985.38</v>
      </c>
      <c r="CY89" s="67">
        <f>VLOOKUP($AR89,[4]Data16!$A$12:$I$285,CY$6,0)</f>
        <v>324553.84999999998</v>
      </c>
      <c r="CZ89" s="67">
        <f t="shared" si="114"/>
        <v>3.1862746993198562E-2</v>
      </c>
      <c r="DA89" s="67">
        <f t="shared" si="115"/>
        <v>3.8090073496278049E-2</v>
      </c>
      <c r="DB89" s="67">
        <f>VLOOKUP($AR89,[5]Data!$A$11:$AF$370,DB$6,0)</f>
        <v>10.08</v>
      </c>
      <c r="DC89" s="67">
        <f>VLOOKUP($AR89,[5]Data2!$A$11:$AF$370,DC$6,0)</f>
        <v>22.25</v>
      </c>
      <c r="DD89" s="67">
        <f>VLOOKUP($AR89,[5]Data4!$A$11:$AF$370,DD$6,0)</f>
        <v>43.392000000000003</v>
      </c>
      <c r="DE89" s="67">
        <f>VLOOKUP($AR89,[6]Data5!$A$11:$AB$303,DE$6,0)</f>
        <v>69.44</v>
      </c>
      <c r="DF89" s="67">
        <f>VLOOKUP($AR89,[6]Data6!$A$11:$AB$303,DF$6,0)</f>
        <v>153.30000000000001</v>
      </c>
      <c r="DG89" s="67">
        <f t="shared" si="161"/>
        <v>0.14516129032258066</v>
      </c>
      <c r="DH89" s="67">
        <f t="shared" si="162"/>
        <v>0.1451402478799739</v>
      </c>
      <c r="DI89" s="67">
        <f>VLOOKUP($AR89,[7]Data!$A$11:$J$328,DI$6,0)</f>
        <v>39.700000000000003</v>
      </c>
      <c r="DJ89" s="67">
        <f>VLOOKUP($AR89,[7]Data2!$A$11:$J$328,DJ$6,0)</f>
        <v>34.700000000000003</v>
      </c>
      <c r="DK89" s="67">
        <f>VLOOKUP($AR89,[7]Data3!$A$11:$J$328,DK$6,0)</f>
        <v>22.2</v>
      </c>
      <c r="DL89" s="67">
        <f>VLOOKUP($AR89,[7]Data4!$A$11:$J$328,DL$6,0)</f>
        <v>17.2</v>
      </c>
      <c r="DM89" s="67">
        <f>VLOOKUP($AR89,[7]Data5!$A$11:$J$328,DM$6,0)</f>
        <v>3.8</v>
      </c>
      <c r="DN89" s="67">
        <f t="shared" si="163"/>
        <v>1</v>
      </c>
      <c r="DO89" s="67">
        <f t="shared" si="164"/>
        <v>1.0465927244743238</v>
      </c>
      <c r="DP89" s="67">
        <f t="shared" si="119"/>
        <v>1.2444480211199769</v>
      </c>
      <c r="DQ89" s="67">
        <f t="shared" si="165"/>
        <v>1.2401202789681571</v>
      </c>
      <c r="DR89" s="67">
        <f t="shared" si="166"/>
        <v>0.84100959358062444</v>
      </c>
      <c r="DS89" s="67">
        <f t="shared" si="167"/>
        <v>0.84394452878808013</v>
      </c>
      <c r="DT89" s="67">
        <f t="shared" si="168"/>
        <v>0.64698331193838254</v>
      </c>
      <c r="DU89" s="67">
        <f t="shared" si="169"/>
        <v>0.63495234290280234</v>
      </c>
      <c r="DV89" s="67">
        <f t="shared" si="170"/>
        <v>0.61494855587993547</v>
      </c>
      <c r="DW89" s="67">
        <f t="shared" si="171"/>
        <v>1.1706198688447209</v>
      </c>
      <c r="DX89" s="67">
        <f t="shared" si="172"/>
        <v>1.1491754122938531</v>
      </c>
      <c r="DY89" s="67">
        <f t="shared" si="173"/>
        <v>0.5526843761646445</v>
      </c>
      <c r="DZ89" s="67">
        <f t="shared" si="174"/>
        <v>0.55252865325005762</v>
      </c>
      <c r="EA89" s="67">
        <f t="shared" si="175"/>
        <v>1.1375358166189113</v>
      </c>
      <c r="EB89" s="67">
        <f t="shared" si="176"/>
        <v>1.2006920415224915</v>
      </c>
      <c r="EC89" s="67">
        <f t="shared" si="177"/>
        <v>1.0183486238532109</v>
      </c>
      <c r="ED89" s="67">
        <f t="shared" si="178"/>
        <v>1.0886075949367087</v>
      </c>
      <c r="EE89" s="67">
        <f t="shared" si="179"/>
        <v>0.84444444444444444</v>
      </c>
      <c r="EF89" s="67">
        <f>VLOOKUP($AR89,[2]Data3!$A$10:$N$315,EF$6,0)</f>
        <v>21800</v>
      </c>
      <c r="EG89">
        <f>VLOOKUP($AR89,[3]Data!$A$11:$I$311,EG$6,0)</f>
        <v>11988.62</v>
      </c>
      <c r="EH89">
        <f>VLOOKUP($AR89,[4]Data!$A$12:$I$285,EH$6,0)</f>
        <v>380222.68</v>
      </c>
      <c r="EI89">
        <f>VLOOKUP($AR89,[4]Data16!$A$12:$I$285,EI$6,0)</f>
        <v>309178.57</v>
      </c>
      <c r="EJ89">
        <f t="shared" si="180"/>
        <v>3.1530523113455521E-2</v>
      </c>
      <c r="EK89">
        <f t="shared" si="181"/>
        <v>1.2297834225703288</v>
      </c>
      <c r="EL89">
        <f>VLOOKUP($AR89,[5]Data!$A$11:$AF$370,EL$6,0)</f>
        <v>22.37</v>
      </c>
      <c r="EM89">
        <f>VLOOKUP($AR89,[5]Data2!$A$11:$AF$370,EM$6,0)</f>
        <v>49.828000000000003</v>
      </c>
      <c r="EN89">
        <f>VLOOKUP($AR89,[5]Data4!$A$11:$AF$370,EN$6,0)</f>
        <v>95.926000000000002</v>
      </c>
      <c r="EO89">
        <f>VLOOKUP($AR89,[6]Data5!$A$11:$AB$303,EO$6,0)</f>
        <v>80.632999999999996</v>
      </c>
      <c r="EP89">
        <f>VLOOKUP($AR89,[6]Data6!$A$11:$AB$303,EP$6,0)</f>
        <v>179.6</v>
      </c>
      <c r="EQ89">
        <f t="shared" si="182"/>
        <v>0.27742983641933205</v>
      </c>
      <c r="ER89">
        <f t="shared" si="183"/>
        <v>0.2774387527839644</v>
      </c>
      <c r="ES89">
        <f>VLOOKUP($AR89,[7]Data!$A$11:$J$328,ES$6,0)</f>
        <v>35.200000000000003</v>
      </c>
      <c r="ET89">
        <f>VLOOKUP($AR89,[7]Data2!$A$11:$J$328,ET$6,0)</f>
        <v>28.6</v>
      </c>
      <c r="EU89">
        <f>VLOOKUP($AR89,[7]Data3!$A$11:$J$328,EU$6,0)</f>
        <v>21.7</v>
      </c>
      <c r="EV89">
        <f>VLOOKUP($AR89,[7]Data4!$A$11:$J$328,EV$6,0)</f>
        <v>15.1</v>
      </c>
      <c r="EW89" s="60">
        <f>VLOOKUP($AR89,[7]Data5!$A$11:$J$328,EW$6,0)</f>
        <v>4.8</v>
      </c>
      <c r="EX89" s="67">
        <f>VLOOKUP($AR89,[2]Data3!$A$10:$N$315,EX$6,0)</f>
        <v>21800</v>
      </c>
      <c r="EY89">
        <f>VLOOKUP($AR89,[3]Data!$A$11:$I$311,EY$6,0)</f>
        <v>11811.93</v>
      </c>
      <c r="EZ89">
        <f>VLOOKUP($AR89,[4]Data!$A$12:$I$285,EZ$6,0)</f>
        <v>311773.07</v>
      </c>
      <c r="FA89">
        <f>VLOOKUP($AR89,[4]Data16!$A$12:$I$285,FA$6,0)</f>
        <v>261711.59</v>
      </c>
      <c r="FB89">
        <f t="shared" si="184"/>
        <v>3.7886306216248888E-2</v>
      </c>
      <c r="FC89">
        <f t="shared" si="185"/>
        <v>4.5133385189398759E-2</v>
      </c>
      <c r="FD89">
        <f>VLOOKUP($AR89,[5]Data!$A$11:$AF$370,FD$6,0)</f>
        <v>15.58</v>
      </c>
      <c r="FE89">
        <f>VLOOKUP($AR89,[5]Data2!$A$11:$AF$370,FE$6,0)</f>
        <v>35.042000000000002</v>
      </c>
      <c r="FF89">
        <f>VLOOKUP($AR89,[5]Data4!$A$11:$AF$370,FF$6,0)</f>
        <v>70.561999999999998</v>
      </c>
      <c r="FG89">
        <f>VLOOKUP($AR89,[6]Data5!$A$11:$AB$303,FG$6,0)</f>
        <v>59.319000000000003</v>
      </c>
      <c r="FH89">
        <f>VLOOKUP($AR89,[6]Data6!$A$11:$AB$303,FH$6,0)</f>
        <v>133.4</v>
      </c>
      <c r="FI89">
        <f t="shared" si="186"/>
        <v>0.26264771826902006</v>
      </c>
      <c r="FJ89">
        <f t="shared" si="187"/>
        <v>0.26268365817091455</v>
      </c>
      <c r="FK89">
        <f>VLOOKUP($AR89,[7]Data!$A$11:$J$328,FK$6,0)</f>
        <v>34.9</v>
      </c>
      <c r="FL89">
        <f>VLOOKUP($AR89,[7]Data2!$A$11:$J$328,FL$6,0)</f>
        <v>28.9</v>
      </c>
      <c r="FM89">
        <f>VLOOKUP($AR89,[7]Data3!$A$11:$J$328,FM$6,0)</f>
        <v>21.8</v>
      </c>
      <c r="FN89">
        <f>VLOOKUP($AR89,[7]Data4!$A$11:$J$328,FN$6,0)</f>
        <v>15.8</v>
      </c>
      <c r="FO89" s="60">
        <f>VLOOKUP($AR89,[7]Data5!$A$11:$J$328,FO$6,0)</f>
        <v>4.5</v>
      </c>
    </row>
    <row r="90" spans="1:171" ht="15" customHeight="1">
      <c r="A90">
        <f t="shared" si="188"/>
        <v>35</v>
      </c>
      <c r="B90">
        <v>4</v>
      </c>
      <c r="C90">
        <v>241.36606434342499</v>
      </c>
      <c r="D90">
        <v>0.89935094052151598</v>
      </c>
      <c r="E90">
        <v>0.89960254841880605</v>
      </c>
      <c r="F90">
        <v>0.87578806394612096</v>
      </c>
      <c r="G90" s="1">
        <v>2.0268614506793002E-5</v>
      </c>
      <c r="H90">
        <v>1.50120082546568E-4</v>
      </c>
      <c r="I90">
        <v>0.85332130901157099</v>
      </c>
      <c r="J90">
        <v>0.85177073321097796</v>
      </c>
      <c r="K90">
        <v>0.816884028012273</v>
      </c>
      <c r="L90" s="1">
        <v>1.90254393464102E-5</v>
      </c>
      <c r="M90">
        <v>1.4874871342431599E-4</v>
      </c>
      <c r="N90">
        <v>0.21945512897429301</v>
      </c>
      <c r="O90">
        <v>0.21936368791538399</v>
      </c>
      <c r="P90" s="1">
        <v>0.21719418033312099</v>
      </c>
      <c r="Q90" s="1">
        <v>8.5884714848377995E-8</v>
      </c>
      <c r="R90" s="1">
        <v>6.5945459174140701E-7</v>
      </c>
      <c r="S90">
        <v>4.6029631509945101E-2</v>
      </c>
      <c r="T90">
        <v>4.7831815207828803E-2</v>
      </c>
      <c r="U90">
        <v>5.8904035933848201E-2</v>
      </c>
      <c r="V90" s="1">
        <v>1.5718865886237498E-5</v>
      </c>
      <c r="W90" s="1">
        <v>4.2468619419117202E-5</v>
      </c>
      <c r="X90">
        <v>8.4888570995349397E-2</v>
      </c>
      <c r="Y90">
        <v>8.5269873353053402E-2</v>
      </c>
      <c r="Z90" s="1">
        <v>9.4316557261149306E-2</v>
      </c>
      <c r="AA90" s="1">
        <v>1.4933869986538999E-6</v>
      </c>
      <c r="AB90" s="1">
        <v>1.1466777473126801E-5</v>
      </c>
      <c r="AC90">
        <v>0.21195718162413801</v>
      </c>
      <c r="AD90">
        <v>0.23354603310941099</v>
      </c>
      <c r="AE90" s="1">
        <v>0.28883621198227699</v>
      </c>
      <c r="AF90" s="1">
        <v>3.6933052088244403E-5</v>
      </c>
      <c r="AG90">
        <v>3.1213387364965498E-4</v>
      </c>
      <c r="AH90">
        <v>0.47614849044274099</v>
      </c>
      <c r="AI90">
        <v>0.59381094389830902</v>
      </c>
      <c r="AJ90">
        <v>1</v>
      </c>
      <c r="AK90">
        <v>1.53055161593697E-2</v>
      </c>
      <c r="AL90">
        <v>0.117524105058345</v>
      </c>
      <c r="AM90">
        <v>0.94930314455306797</v>
      </c>
      <c r="AN90">
        <v>28.685406305304902</v>
      </c>
      <c r="AO90">
        <v>-3.0839443310972698</v>
      </c>
      <c r="AP90">
        <v>0.98707744863291702</v>
      </c>
      <c r="AQ90">
        <v>44</v>
      </c>
      <c r="AR90" s="69" t="s">
        <v>649</v>
      </c>
      <c r="AS90" s="70">
        <v>1</v>
      </c>
      <c r="AT90">
        <f t="shared" si="120"/>
        <v>241.36606434342499</v>
      </c>
      <c r="AW90">
        <v>5</v>
      </c>
      <c r="AX90">
        <f t="shared" ref="AX90:AX101" si="190">AY90</f>
        <v>0.94930314455306797</v>
      </c>
      <c r="AY90">
        <f t="shared" si="122"/>
        <v>0.94930314455306797</v>
      </c>
      <c r="AZ90">
        <v>4</v>
      </c>
      <c r="BA90">
        <v>0.9</v>
      </c>
      <c r="BB90">
        <v>1.06</v>
      </c>
      <c r="BC90">
        <v>2</v>
      </c>
      <c r="BD90">
        <v>2332</v>
      </c>
      <c r="BE90">
        <v>2</v>
      </c>
      <c r="BF90" s="61">
        <f t="shared" si="118"/>
        <v>0.17777777777777781</v>
      </c>
      <c r="BG90" s="62">
        <f t="shared" si="123"/>
        <v>0.89935094052151598</v>
      </c>
      <c r="BH90" s="62">
        <f t="shared" si="124"/>
        <v>0.47614849044274099</v>
      </c>
      <c r="BI90">
        <f t="shared" si="110"/>
        <v>0.98707744863291658</v>
      </c>
      <c r="BJ90">
        <f t="shared" si="111"/>
        <v>0</v>
      </c>
      <c r="BK90">
        <f t="shared" si="112"/>
        <v>0</v>
      </c>
      <c r="BL90" t="str">
        <f t="shared" si="125"/>
        <v/>
      </c>
      <c r="BM90" t="str">
        <f t="shared" si="126"/>
        <v/>
      </c>
      <c r="BN90" t="str">
        <f t="shared" si="127"/>
        <v/>
      </c>
      <c r="BO90" t="str">
        <f t="shared" si="128"/>
        <v/>
      </c>
      <c r="BP90" t="str">
        <f t="shared" si="129"/>
        <v/>
      </c>
      <c r="BQ90" t="str">
        <f t="shared" si="130"/>
        <v/>
      </c>
      <c r="BR90" t="str">
        <f t="shared" si="131"/>
        <v/>
      </c>
      <c r="BS90" t="str">
        <f t="shared" si="132"/>
        <v/>
      </c>
      <c r="BT90" t="str">
        <f t="shared" si="133"/>
        <v/>
      </c>
      <c r="BU90" t="str">
        <f t="shared" si="134"/>
        <v/>
      </c>
      <c r="BV90" t="str">
        <f t="shared" si="135"/>
        <v/>
      </c>
      <c r="BW90" t="str">
        <f t="shared" si="136"/>
        <v/>
      </c>
      <c r="BX90" t="str">
        <f t="shared" si="137"/>
        <v/>
      </c>
      <c r="BY90" t="str">
        <f t="shared" si="138"/>
        <v/>
      </c>
      <c r="BZ90" t="str">
        <f t="shared" si="139"/>
        <v/>
      </c>
      <c r="CA90" t="str">
        <f t="shared" si="140"/>
        <v/>
      </c>
      <c r="CB90" t="str">
        <f t="shared" si="141"/>
        <v/>
      </c>
      <c r="CC90" t="str">
        <f t="shared" si="142"/>
        <v/>
      </c>
      <c r="CE90" t="str">
        <f t="shared" si="144"/>
        <v/>
      </c>
      <c r="CF90" t="str">
        <f t="shared" si="145"/>
        <v/>
      </c>
      <c r="CG90" t="str">
        <f t="shared" si="146"/>
        <v/>
      </c>
      <c r="CH90" t="str">
        <f t="shared" si="147"/>
        <v/>
      </c>
      <c r="CI90" t="str">
        <f t="shared" si="148"/>
        <v/>
      </c>
      <c r="CJ90" t="str">
        <f t="shared" si="149"/>
        <v/>
      </c>
      <c r="CK90" t="str">
        <f t="shared" si="150"/>
        <v/>
      </c>
      <c r="CL90" t="str">
        <f t="shared" si="151"/>
        <v/>
      </c>
      <c r="CM90" t="str">
        <f t="shared" si="152"/>
        <v/>
      </c>
      <c r="CN90" t="str">
        <f t="shared" si="153"/>
        <v/>
      </c>
      <c r="CO90" t="str">
        <f t="shared" si="154"/>
        <v/>
      </c>
      <c r="CP90" t="str">
        <f t="shared" si="155"/>
        <v/>
      </c>
      <c r="CQ90" t="str">
        <f t="shared" si="156"/>
        <v/>
      </c>
      <c r="CR90" t="str">
        <f t="shared" si="157"/>
        <v/>
      </c>
      <c r="CS90" t="str">
        <f t="shared" si="158"/>
        <v/>
      </c>
      <c r="CT90" t="str">
        <f t="shared" si="159"/>
        <v/>
      </c>
      <c r="CU90" t="str">
        <f t="shared" si="160"/>
        <v/>
      </c>
      <c r="CV90" s="67" t="str">
        <f>IF(ISERROR(VLOOKUP($AR90,[2]Data3!$A$10:$N$315,CV$6,0)),"",VLOOKUP($AR90,[2]Data3!$A$10:$N$315,CV$6,0))</f>
        <v/>
      </c>
      <c r="CW90" s="67" t="e">
        <f>VLOOKUP($AR90,[3]Data!$A$11:$I$311,CW$6,0)</f>
        <v>#N/A</v>
      </c>
      <c r="CX90" s="67" t="e">
        <f>VLOOKUP($AR90,[4]Data!$A$12:$I$285,CX$6,0)</f>
        <v>#N/A</v>
      </c>
      <c r="CY90" s="67" t="e">
        <f>VLOOKUP($AR90,[4]Data16!$A$12:$I$285,CY$6,0)</f>
        <v>#N/A</v>
      </c>
      <c r="CZ90" s="67" t="e">
        <f t="shared" si="114"/>
        <v>#N/A</v>
      </c>
      <c r="DA90" s="67" t="e">
        <f t="shared" si="115"/>
        <v>#N/A</v>
      </c>
      <c r="DB90" s="67" t="e">
        <f>VLOOKUP($AR90,[5]Data!$A$11:$AF$370,DB$6,0)</f>
        <v>#N/A</v>
      </c>
      <c r="DC90" s="67" t="e">
        <f>VLOOKUP($AR90,[5]Data2!$A$11:$AF$370,DC$6,0)</f>
        <v>#N/A</v>
      </c>
      <c r="DD90" s="67" t="e">
        <f>VLOOKUP($AR90,[5]Data4!$A$11:$AF$370,DD$6,0)</f>
        <v>#N/A</v>
      </c>
      <c r="DE90" s="67" t="e">
        <f>VLOOKUP($AR90,[6]Data5!$A$11:$AB$303,DE$6,0)</f>
        <v>#N/A</v>
      </c>
      <c r="DF90" s="67" t="e">
        <f>VLOOKUP($AR90,[6]Data6!$A$11:$AB$303,DF$6,0)</f>
        <v>#N/A</v>
      </c>
      <c r="DG90" s="67" t="e">
        <f t="shared" si="161"/>
        <v>#N/A</v>
      </c>
      <c r="DH90" s="67" t="e">
        <f t="shared" si="162"/>
        <v>#N/A</v>
      </c>
      <c r="DI90" s="67" t="e">
        <f>VLOOKUP($AR90,[7]Data!$A$11:$J$328,DI$6,0)</f>
        <v>#N/A</v>
      </c>
      <c r="DJ90" s="67" t="e">
        <f>VLOOKUP($AR90,[7]Data2!$A$11:$J$328,DJ$6,0)</f>
        <v>#N/A</v>
      </c>
      <c r="DK90" s="67" t="e">
        <f>VLOOKUP($AR90,[7]Data3!$A$11:$J$328,DK$6,0)</f>
        <v>#N/A</v>
      </c>
      <c r="DL90" s="67" t="e">
        <f>VLOOKUP($AR90,[7]Data4!$A$11:$J$328,DL$6,0)</f>
        <v>#N/A</v>
      </c>
      <c r="DM90" s="67" t="e">
        <f>VLOOKUP($AR90,[7]Data5!$A$11:$J$328,DM$6,0)</f>
        <v>#N/A</v>
      </c>
      <c r="DN90" s="67" t="e">
        <f t="shared" si="163"/>
        <v>#VALUE!</v>
      </c>
      <c r="DO90" s="67" t="e">
        <f t="shared" si="164"/>
        <v>#N/A</v>
      </c>
      <c r="DP90" s="67" t="e">
        <f t="shared" si="119"/>
        <v>#N/A</v>
      </c>
      <c r="DQ90" s="67" t="e">
        <f t="shared" si="165"/>
        <v>#N/A</v>
      </c>
      <c r="DR90" s="67" t="e">
        <f t="shared" si="166"/>
        <v>#N/A</v>
      </c>
      <c r="DS90" s="67" t="e">
        <f t="shared" si="167"/>
        <v>#N/A</v>
      </c>
      <c r="DT90" s="67" t="e">
        <f t="shared" si="168"/>
        <v>#N/A</v>
      </c>
      <c r="DU90" s="67" t="e">
        <f t="shared" si="169"/>
        <v>#N/A</v>
      </c>
      <c r="DV90" s="67" t="e">
        <f t="shared" si="170"/>
        <v>#N/A</v>
      </c>
      <c r="DW90" s="67" t="e">
        <f t="shared" si="171"/>
        <v>#N/A</v>
      </c>
      <c r="DX90" s="67" t="e">
        <f t="shared" si="172"/>
        <v>#N/A</v>
      </c>
      <c r="DY90" s="67" t="e">
        <f t="shared" si="173"/>
        <v>#N/A</v>
      </c>
      <c r="DZ90" s="67" t="e">
        <f t="shared" si="174"/>
        <v>#N/A</v>
      </c>
      <c r="EA90" s="67" t="e">
        <f t="shared" si="175"/>
        <v>#N/A</v>
      </c>
      <c r="EB90" s="67" t="e">
        <f t="shared" si="176"/>
        <v>#N/A</v>
      </c>
      <c r="EC90" s="67" t="e">
        <f t="shared" si="177"/>
        <v>#N/A</v>
      </c>
      <c r="ED90" s="67" t="e">
        <f t="shared" si="178"/>
        <v>#N/A</v>
      </c>
      <c r="EE90" s="67" t="e">
        <f t="shared" si="179"/>
        <v>#N/A</v>
      </c>
      <c r="EF90" s="67" t="e">
        <f>VLOOKUP($AR90,[2]Data3!$A$10:$N$315,EF$6,0)</f>
        <v>#N/A</v>
      </c>
      <c r="EG90" t="e">
        <f>VLOOKUP($AR90,[3]Data!$A$11:$I$311,EG$6,0)</f>
        <v>#N/A</v>
      </c>
      <c r="EH90" t="e">
        <f>VLOOKUP($AR90,[4]Data!$A$12:$I$285,EH$6,0)</f>
        <v>#N/A</v>
      </c>
      <c r="EI90" t="e">
        <f>VLOOKUP($AR90,[4]Data16!$A$12:$I$285,EI$6,0)</f>
        <v>#N/A</v>
      </c>
      <c r="EJ90" t="e">
        <f t="shared" si="180"/>
        <v>#N/A</v>
      </c>
      <c r="EK90" t="e">
        <f t="shared" si="181"/>
        <v>#N/A</v>
      </c>
      <c r="EL90" t="e">
        <f>VLOOKUP($AR90,[5]Data!$A$11:$AF$370,EL$6,0)</f>
        <v>#N/A</v>
      </c>
      <c r="EM90" t="e">
        <f>VLOOKUP($AR90,[5]Data2!$A$11:$AF$370,EM$6,0)</f>
        <v>#N/A</v>
      </c>
      <c r="EN90" t="e">
        <f>VLOOKUP($AR90,[5]Data4!$A$11:$AF$370,EN$6,0)</f>
        <v>#N/A</v>
      </c>
      <c r="EO90" t="e">
        <f>VLOOKUP($AR90,[6]Data5!$A$11:$AB$303,EO$6,0)</f>
        <v>#N/A</v>
      </c>
      <c r="EP90" t="e">
        <f>VLOOKUP($AR90,[6]Data6!$A$11:$AB$303,EP$6,0)</f>
        <v>#N/A</v>
      </c>
      <c r="EQ90" t="e">
        <f t="shared" si="182"/>
        <v>#N/A</v>
      </c>
      <c r="ER90" t="e">
        <f t="shared" si="183"/>
        <v>#N/A</v>
      </c>
      <c r="ES90" t="e">
        <f>VLOOKUP($AR90,[7]Data!$A$11:$J$328,ES$6,0)</f>
        <v>#N/A</v>
      </c>
      <c r="ET90" t="e">
        <f>VLOOKUP($AR90,[7]Data2!$A$11:$J$328,ET$6,0)</f>
        <v>#N/A</v>
      </c>
      <c r="EU90" t="e">
        <f>VLOOKUP($AR90,[7]Data3!$A$11:$J$328,EU$6,0)</f>
        <v>#N/A</v>
      </c>
      <c r="EV90" t="e">
        <f>VLOOKUP($AR90,[7]Data4!$A$11:$J$328,EV$6,0)</f>
        <v>#N/A</v>
      </c>
      <c r="EW90" s="60" t="e">
        <f>VLOOKUP($AR90,[7]Data5!$A$11:$J$328,EW$6,0)</f>
        <v>#N/A</v>
      </c>
      <c r="EX90" s="67" t="e">
        <f>VLOOKUP($AR90,[2]Data3!$A$10:$N$315,EX$6,0)</f>
        <v>#N/A</v>
      </c>
      <c r="EY90" t="e">
        <f>VLOOKUP($AR90,[3]Data!$A$11:$I$311,EY$6,0)</f>
        <v>#N/A</v>
      </c>
      <c r="EZ90" t="e">
        <f>VLOOKUP($AR90,[4]Data!$A$12:$I$285,EZ$6,0)</f>
        <v>#N/A</v>
      </c>
      <c r="FA90" t="e">
        <f>VLOOKUP($AR90,[4]Data16!$A$12:$I$285,FA$6,0)</f>
        <v>#N/A</v>
      </c>
      <c r="FB90" t="e">
        <f t="shared" si="184"/>
        <v>#N/A</v>
      </c>
      <c r="FC90" t="e">
        <f t="shared" si="185"/>
        <v>#N/A</v>
      </c>
      <c r="FD90" t="e">
        <f>VLOOKUP($AR90,[5]Data!$A$11:$AF$370,FD$6,0)</f>
        <v>#N/A</v>
      </c>
      <c r="FE90" t="e">
        <f>VLOOKUP($AR90,[5]Data2!$A$11:$AF$370,FE$6,0)</f>
        <v>#N/A</v>
      </c>
      <c r="FF90" t="e">
        <f>VLOOKUP($AR90,[5]Data4!$A$11:$AF$370,FF$6,0)</f>
        <v>#N/A</v>
      </c>
      <c r="FG90" t="e">
        <f>VLOOKUP($AR90,[6]Data5!$A$11:$AB$303,FG$6,0)</f>
        <v>#N/A</v>
      </c>
      <c r="FH90" t="e">
        <f>VLOOKUP($AR90,[6]Data6!$A$11:$AB$303,FH$6,0)</f>
        <v>#N/A</v>
      </c>
      <c r="FI90" t="e">
        <f t="shared" si="186"/>
        <v>#N/A</v>
      </c>
      <c r="FJ90" t="e">
        <f t="shared" si="187"/>
        <v>#N/A</v>
      </c>
      <c r="FK90" t="e">
        <f>VLOOKUP($AR90,[7]Data!$A$11:$J$328,FK$6,0)</f>
        <v>#N/A</v>
      </c>
      <c r="FL90" t="e">
        <f>VLOOKUP($AR90,[7]Data2!$A$11:$J$328,FL$6,0)</f>
        <v>#N/A</v>
      </c>
      <c r="FM90" t="e">
        <f>VLOOKUP($AR90,[7]Data3!$A$11:$J$328,FM$6,0)</f>
        <v>#N/A</v>
      </c>
      <c r="FN90" t="e">
        <f>VLOOKUP($AR90,[7]Data4!$A$11:$J$328,FN$6,0)</f>
        <v>#N/A</v>
      </c>
      <c r="FO90" s="60" t="e">
        <f>VLOOKUP($AR90,[7]Data5!$A$11:$J$328,FO$6,0)</f>
        <v>#N/A</v>
      </c>
    </row>
    <row r="91" spans="1:171" ht="15" customHeight="1">
      <c r="A91">
        <f t="shared" si="188"/>
        <v>36</v>
      </c>
      <c r="B91">
        <v>4</v>
      </c>
      <c r="C91">
        <v>774.310320717271</v>
      </c>
      <c r="D91">
        <v>0.88166974520404295</v>
      </c>
      <c r="E91">
        <v>0.87609292118146298</v>
      </c>
      <c r="F91">
        <v>0.825564876535269</v>
      </c>
      <c r="G91" s="1">
        <v>1.22638854816469E-5</v>
      </c>
      <c r="H91" s="1">
        <v>1.9572896452283101E-5</v>
      </c>
      <c r="I91">
        <v>0.81274929558125597</v>
      </c>
      <c r="J91">
        <v>0.80839548992767896</v>
      </c>
      <c r="K91">
        <v>0.78358261497319803</v>
      </c>
      <c r="L91" s="1">
        <v>3.2200100484152503E-5</v>
      </c>
      <c r="M91" s="1">
        <v>5.5993160589681802E-5</v>
      </c>
      <c r="N91">
        <v>0.216922249468356</v>
      </c>
      <c r="O91">
        <v>0.216632376226465</v>
      </c>
      <c r="P91" s="1">
        <v>0.21490887162434999</v>
      </c>
      <c r="Q91" s="1">
        <v>1.6669761509729E-7</v>
      </c>
      <c r="R91" s="1">
        <v>3.00276127601857E-7</v>
      </c>
      <c r="S91">
        <v>6.8920449622786498E-2</v>
      </c>
      <c r="T91">
        <v>6.7697431253783996E-2</v>
      </c>
      <c r="U91">
        <v>4.1982261562071001E-2</v>
      </c>
      <c r="V91" s="1">
        <v>1.23964179514168E-5</v>
      </c>
      <c r="W91" s="1">
        <v>3.5718590061584201E-5</v>
      </c>
      <c r="X91">
        <v>9.5450488572795894E-2</v>
      </c>
      <c r="Y91">
        <v>9.6659238251407903E-2</v>
      </c>
      <c r="Z91" s="1">
        <v>0.10384612318186801</v>
      </c>
      <c r="AA91" s="1">
        <v>2.8985838927498398E-6</v>
      </c>
      <c r="AB91" s="1">
        <v>5.2212837378390802E-6</v>
      </c>
      <c r="AC91">
        <v>0.22813082045592301</v>
      </c>
      <c r="AD91">
        <v>0.24457511067415699</v>
      </c>
      <c r="AE91" s="1">
        <v>0.51785450939654099</v>
      </c>
      <c r="AF91" s="1">
        <v>4.5569350920144299E-5</v>
      </c>
      <c r="AG91" s="1">
        <v>5.8104466884206099E-5</v>
      </c>
      <c r="AH91">
        <v>0.54229558109481302</v>
      </c>
      <c r="AI91">
        <v>0.81434465573513903</v>
      </c>
      <c r="AJ91">
        <v>0.38802213596754298</v>
      </c>
      <c r="AK91">
        <v>1.41059641033784E-2</v>
      </c>
      <c r="AL91">
        <v>2.2021395001451099E-2</v>
      </c>
      <c r="AM91">
        <v>0.94195486162639797</v>
      </c>
      <c r="AN91">
        <v>392.33360033425299</v>
      </c>
      <c r="AO91">
        <v>-12.3803464802428</v>
      </c>
      <c r="AP91">
        <v>0.98516170794010705</v>
      </c>
      <c r="AQ91">
        <v>42</v>
      </c>
      <c r="AR91" s="13" t="s">
        <v>650</v>
      </c>
      <c r="AS91" s="70">
        <v>1</v>
      </c>
      <c r="AT91">
        <f t="shared" si="120"/>
        <v>774.310320717271</v>
      </c>
      <c r="AW91">
        <v>5</v>
      </c>
      <c r="AX91">
        <f t="shared" si="190"/>
        <v>0.94195486162639797</v>
      </c>
      <c r="AY91">
        <f t="shared" si="122"/>
        <v>0.94195486162639797</v>
      </c>
      <c r="AZ91">
        <v>4</v>
      </c>
      <c r="BA91">
        <v>0.85</v>
      </c>
      <c r="BB91">
        <v>1.05</v>
      </c>
      <c r="BC91">
        <v>2</v>
      </c>
      <c r="BD91">
        <v>2222</v>
      </c>
      <c r="BE91">
        <v>2</v>
      </c>
      <c r="BF91" s="61">
        <f t="shared" si="118"/>
        <v>0.2352941176470589</v>
      </c>
      <c r="BG91" s="62">
        <f t="shared" si="123"/>
        <v>0.88166974520404295</v>
      </c>
      <c r="BH91" s="62">
        <f t="shared" si="124"/>
        <v>0.54229558109481302</v>
      </c>
      <c r="BI91">
        <f t="shared" si="110"/>
        <v>0.98516170794010705</v>
      </c>
      <c r="BJ91">
        <f t="shared" si="111"/>
        <v>0</v>
      </c>
      <c r="BK91">
        <f t="shared" si="112"/>
        <v>0</v>
      </c>
      <c r="BL91" t="str">
        <f t="shared" si="125"/>
        <v/>
      </c>
      <c r="BM91" t="str">
        <f t="shared" si="126"/>
        <v/>
      </c>
      <c r="BN91" t="str">
        <f t="shared" si="127"/>
        <v/>
      </c>
      <c r="BO91" t="str">
        <f t="shared" si="128"/>
        <v/>
      </c>
      <c r="BP91" t="str">
        <f t="shared" si="129"/>
        <v/>
      </c>
      <c r="BQ91" t="str">
        <f t="shared" si="130"/>
        <v/>
      </c>
      <c r="BR91" t="str">
        <f t="shared" si="131"/>
        <v/>
      </c>
      <c r="BS91" t="str">
        <f t="shared" si="132"/>
        <v/>
      </c>
      <c r="BT91" t="str">
        <f t="shared" si="133"/>
        <v/>
      </c>
      <c r="BU91" t="str">
        <f t="shared" si="134"/>
        <v/>
      </c>
      <c r="BV91" t="str">
        <f t="shared" si="135"/>
        <v/>
      </c>
      <c r="BW91" t="str">
        <f t="shared" si="136"/>
        <v/>
      </c>
      <c r="BX91" t="str">
        <f t="shared" si="137"/>
        <v/>
      </c>
      <c r="BY91" t="str">
        <f t="shared" si="138"/>
        <v/>
      </c>
      <c r="BZ91" t="str">
        <f t="shared" si="139"/>
        <v/>
      </c>
      <c r="CA91" t="str">
        <f t="shared" si="140"/>
        <v/>
      </c>
      <c r="CB91" t="str">
        <f t="shared" si="141"/>
        <v/>
      </c>
      <c r="CC91" t="str">
        <f t="shared" si="142"/>
        <v/>
      </c>
      <c r="CE91" t="str">
        <f t="shared" si="144"/>
        <v/>
      </c>
      <c r="CF91" t="str">
        <f t="shared" si="145"/>
        <v/>
      </c>
      <c r="CG91" t="str">
        <f t="shared" si="146"/>
        <v/>
      </c>
      <c r="CH91" t="str">
        <f t="shared" si="147"/>
        <v/>
      </c>
      <c r="CI91" t="str">
        <f t="shared" si="148"/>
        <v/>
      </c>
      <c r="CJ91" t="str">
        <f t="shared" si="149"/>
        <v/>
      </c>
      <c r="CK91" t="str">
        <f t="shared" si="150"/>
        <v/>
      </c>
      <c r="CL91" t="str">
        <f t="shared" si="151"/>
        <v/>
      </c>
      <c r="CM91" t="str">
        <f t="shared" si="152"/>
        <v/>
      </c>
      <c r="CN91" t="str">
        <f t="shared" si="153"/>
        <v/>
      </c>
      <c r="CO91" t="str">
        <f t="shared" si="154"/>
        <v/>
      </c>
      <c r="CP91" t="str">
        <f t="shared" si="155"/>
        <v/>
      </c>
      <c r="CQ91" t="str">
        <f t="shared" si="156"/>
        <v/>
      </c>
      <c r="CR91" t="str">
        <f t="shared" si="157"/>
        <v/>
      </c>
      <c r="CS91" t="str">
        <f t="shared" si="158"/>
        <v/>
      </c>
      <c r="CT91" t="str">
        <f t="shared" si="159"/>
        <v/>
      </c>
      <c r="CU91" t="str">
        <f t="shared" si="160"/>
        <v/>
      </c>
      <c r="CV91" s="67" t="str">
        <f>IF(ISERROR(VLOOKUP($AR91,[2]Data3!$A$10:$N$315,CV$6,0)),"",VLOOKUP($AR91,[2]Data3!$A$10:$N$315,CV$6,0))</f>
        <v/>
      </c>
      <c r="CW91" s="67" t="e">
        <f>VLOOKUP($AR91,[3]Data!$A$11:$I$311,CW$6,0)</f>
        <v>#N/A</v>
      </c>
      <c r="CX91" s="67" t="e">
        <f>VLOOKUP($AR91,[4]Data!$A$12:$I$285,CX$6,0)</f>
        <v>#N/A</v>
      </c>
      <c r="CY91" s="67" t="e">
        <f>VLOOKUP($AR91,[4]Data16!$A$12:$I$285,CY$6,0)</f>
        <v>#N/A</v>
      </c>
      <c r="CZ91" s="67" t="e">
        <f t="shared" si="114"/>
        <v>#N/A</v>
      </c>
      <c r="DA91" s="67" t="e">
        <f t="shared" si="115"/>
        <v>#N/A</v>
      </c>
      <c r="DB91" s="67" t="e">
        <f>VLOOKUP($AR91,[5]Data!$A$11:$AF$370,DB$6,0)</f>
        <v>#N/A</v>
      </c>
      <c r="DC91" s="67" t="e">
        <f>VLOOKUP($AR91,[5]Data2!$A$11:$AF$370,DC$6,0)</f>
        <v>#N/A</v>
      </c>
      <c r="DD91" s="67" t="e">
        <f>VLOOKUP($AR91,[5]Data4!$A$11:$AF$370,DD$6,0)</f>
        <v>#N/A</v>
      </c>
      <c r="DE91" s="67" t="e">
        <f>VLOOKUP($AR91,[6]Data5!$A$11:$AB$303,DE$6,0)</f>
        <v>#N/A</v>
      </c>
      <c r="DF91" s="67" t="e">
        <f>VLOOKUP($AR91,[6]Data6!$A$11:$AB$303,DF$6,0)</f>
        <v>#N/A</v>
      </c>
      <c r="DG91" s="67" t="e">
        <f t="shared" si="161"/>
        <v>#N/A</v>
      </c>
      <c r="DH91" s="67" t="e">
        <f t="shared" si="162"/>
        <v>#N/A</v>
      </c>
      <c r="DI91" s="67" t="e">
        <f>VLOOKUP($AR91,[7]Data!$A$11:$J$328,DI$6,0)</f>
        <v>#N/A</v>
      </c>
      <c r="DJ91" s="67" t="e">
        <f>VLOOKUP($AR91,[7]Data2!$A$11:$J$328,DJ$6,0)</f>
        <v>#N/A</v>
      </c>
      <c r="DK91" s="67" t="e">
        <f>VLOOKUP($AR91,[7]Data3!$A$11:$J$328,DK$6,0)</f>
        <v>#N/A</v>
      </c>
      <c r="DL91" s="67" t="e">
        <f>VLOOKUP($AR91,[7]Data4!$A$11:$J$328,DL$6,0)</f>
        <v>#N/A</v>
      </c>
      <c r="DM91" s="67" t="e">
        <f>VLOOKUP($AR91,[7]Data5!$A$11:$J$328,DM$6,0)</f>
        <v>#N/A</v>
      </c>
      <c r="DN91" s="67" t="e">
        <f t="shared" si="163"/>
        <v>#VALUE!</v>
      </c>
      <c r="DO91" s="67" t="e">
        <f t="shared" si="164"/>
        <v>#N/A</v>
      </c>
      <c r="DP91" s="67" t="e">
        <f t="shared" si="119"/>
        <v>#N/A</v>
      </c>
      <c r="DQ91" s="67" t="e">
        <f t="shared" si="165"/>
        <v>#N/A</v>
      </c>
      <c r="DR91" s="67" t="e">
        <f t="shared" si="166"/>
        <v>#N/A</v>
      </c>
      <c r="DS91" s="67" t="e">
        <f t="shared" si="167"/>
        <v>#N/A</v>
      </c>
      <c r="DT91" s="67" t="e">
        <f t="shared" si="168"/>
        <v>#N/A</v>
      </c>
      <c r="DU91" s="67" t="e">
        <f t="shared" si="169"/>
        <v>#N/A</v>
      </c>
      <c r="DV91" s="67" t="e">
        <f t="shared" si="170"/>
        <v>#N/A</v>
      </c>
      <c r="DW91" s="67" t="e">
        <f t="shared" si="171"/>
        <v>#N/A</v>
      </c>
      <c r="DX91" s="67" t="e">
        <f t="shared" si="172"/>
        <v>#N/A</v>
      </c>
      <c r="DY91" s="67" t="e">
        <f t="shared" si="173"/>
        <v>#N/A</v>
      </c>
      <c r="DZ91" s="67" t="e">
        <f t="shared" si="174"/>
        <v>#N/A</v>
      </c>
      <c r="EA91" s="67" t="e">
        <f t="shared" si="175"/>
        <v>#N/A</v>
      </c>
      <c r="EB91" s="67" t="e">
        <f t="shared" si="176"/>
        <v>#N/A</v>
      </c>
      <c r="EC91" s="67" t="e">
        <f t="shared" si="177"/>
        <v>#N/A</v>
      </c>
      <c r="ED91" s="67" t="e">
        <f t="shared" si="178"/>
        <v>#N/A</v>
      </c>
      <c r="EE91" s="67" t="e">
        <f t="shared" si="179"/>
        <v>#N/A</v>
      </c>
      <c r="EF91" s="67" t="e">
        <f>VLOOKUP($AR91,[2]Data3!$A$10:$N$315,EF$6,0)</f>
        <v>#N/A</v>
      </c>
      <c r="EG91" t="e">
        <f>VLOOKUP($AR91,[3]Data!$A$11:$I$311,EG$6,0)</f>
        <v>#N/A</v>
      </c>
      <c r="EH91" t="e">
        <f>VLOOKUP($AR91,[4]Data!$A$12:$I$285,EH$6,0)</f>
        <v>#N/A</v>
      </c>
      <c r="EI91" t="e">
        <f>VLOOKUP($AR91,[4]Data16!$A$12:$I$285,EI$6,0)</f>
        <v>#N/A</v>
      </c>
      <c r="EJ91" t="e">
        <f t="shared" si="180"/>
        <v>#N/A</v>
      </c>
      <c r="EK91" t="e">
        <f t="shared" si="181"/>
        <v>#N/A</v>
      </c>
      <c r="EL91" t="e">
        <f>VLOOKUP($AR91,[5]Data!$A$11:$AF$370,EL$6,0)</f>
        <v>#N/A</v>
      </c>
      <c r="EM91" t="e">
        <f>VLOOKUP($AR91,[5]Data2!$A$11:$AF$370,EM$6,0)</f>
        <v>#N/A</v>
      </c>
      <c r="EN91" t="e">
        <f>VLOOKUP($AR91,[5]Data4!$A$11:$AF$370,EN$6,0)</f>
        <v>#N/A</v>
      </c>
      <c r="EO91" t="e">
        <f>VLOOKUP($AR91,[6]Data5!$A$11:$AB$303,EO$6,0)</f>
        <v>#N/A</v>
      </c>
      <c r="EP91" t="e">
        <f>VLOOKUP($AR91,[6]Data6!$A$11:$AB$303,EP$6,0)</f>
        <v>#N/A</v>
      </c>
      <c r="EQ91" t="e">
        <f t="shared" si="182"/>
        <v>#N/A</v>
      </c>
      <c r="ER91" t="e">
        <f t="shared" si="183"/>
        <v>#N/A</v>
      </c>
      <c r="ES91" t="e">
        <f>VLOOKUP($AR91,[7]Data!$A$11:$J$328,ES$6,0)</f>
        <v>#N/A</v>
      </c>
      <c r="ET91" t="e">
        <f>VLOOKUP($AR91,[7]Data2!$A$11:$J$328,ET$6,0)</f>
        <v>#N/A</v>
      </c>
      <c r="EU91" t="e">
        <f>VLOOKUP($AR91,[7]Data3!$A$11:$J$328,EU$6,0)</f>
        <v>#N/A</v>
      </c>
      <c r="EV91" t="e">
        <f>VLOOKUP($AR91,[7]Data4!$A$11:$J$328,EV$6,0)</f>
        <v>#N/A</v>
      </c>
      <c r="EW91" s="60" t="e">
        <f>VLOOKUP($AR91,[7]Data5!$A$11:$J$328,EW$6,0)</f>
        <v>#N/A</v>
      </c>
      <c r="EX91" s="67" t="e">
        <f>VLOOKUP($AR91,[2]Data3!$A$10:$N$315,EX$6,0)</f>
        <v>#N/A</v>
      </c>
      <c r="EY91" t="e">
        <f>VLOOKUP($AR91,[3]Data!$A$11:$I$311,EY$6,0)</f>
        <v>#N/A</v>
      </c>
      <c r="EZ91" t="e">
        <f>VLOOKUP($AR91,[4]Data!$A$12:$I$285,EZ$6,0)</f>
        <v>#N/A</v>
      </c>
      <c r="FA91" t="e">
        <f>VLOOKUP($AR91,[4]Data16!$A$12:$I$285,FA$6,0)</f>
        <v>#N/A</v>
      </c>
      <c r="FB91" t="e">
        <f t="shared" si="184"/>
        <v>#N/A</v>
      </c>
      <c r="FC91" t="e">
        <f t="shared" si="185"/>
        <v>#N/A</v>
      </c>
      <c r="FD91" t="e">
        <f>VLOOKUP($AR91,[5]Data!$A$11:$AF$370,FD$6,0)</f>
        <v>#N/A</v>
      </c>
      <c r="FE91" t="e">
        <f>VLOOKUP($AR91,[5]Data2!$A$11:$AF$370,FE$6,0)</f>
        <v>#N/A</v>
      </c>
      <c r="FF91" t="e">
        <f>VLOOKUP($AR91,[5]Data4!$A$11:$AF$370,FF$6,0)</f>
        <v>#N/A</v>
      </c>
      <c r="FG91" t="e">
        <f>VLOOKUP($AR91,[6]Data5!$A$11:$AB$303,FG$6,0)</f>
        <v>#N/A</v>
      </c>
      <c r="FH91" t="e">
        <f>VLOOKUP($AR91,[6]Data6!$A$11:$AB$303,FH$6,0)</f>
        <v>#N/A</v>
      </c>
      <c r="FI91" t="e">
        <f t="shared" si="186"/>
        <v>#N/A</v>
      </c>
      <c r="FJ91" t="e">
        <f t="shared" si="187"/>
        <v>#N/A</v>
      </c>
      <c r="FK91" t="e">
        <f>VLOOKUP($AR91,[7]Data!$A$11:$J$328,FK$6,0)</f>
        <v>#N/A</v>
      </c>
      <c r="FL91" t="e">
        <f>VLOOKUP($AR91,[7]Data2!$A$11:$J$328,FL$6,0)</f>
        <v>#N/A</v>
      </c>
      <c r="FM91" t="e">
        <f>VLOOKUP($AR91,[7]Data3!$A$11:$J$328,FM$6,0)</f>
        <v>#N/A</v>
      </c>
      <c r="FN91" t="e">
        <f>VLOOKUP($AR91,[7]Data4!$A$11:$J$328,FN$6,0)</f>
        <v>#N/A</v>
      </c>
      <c r="FO91" s="60" t="e">
        <f>VLOOKUP($AR91,[7]Data5!$A$11:$J$328,FO$6,0)</f>
        <v>#N/A</v>
      </c>
    </row>
    <row r="92" spans="1:171" ht="15" customHeight="1">
      <c r="A92">
        <f t="shared" si="188"/>
        <v>1</v>
      </c>
      <c r="B92">
        <v>5</v>
      </c>
      <c r="C92">
        <v>1761.14773498416</v>
      </c>
      <c r="D92">
        <v>0.82161742498412904</v>
      </c>
      <c r="E92">
        <v>0.81554373606200803</v>
      </c>
      <c r="F92">
        <v>0.82094698569342694</v>
      </c>
      <c r="G92" s="1">
        <v>6.59046745520666E-6</v>
      </c>
      <c r="H92" s="1">
        <v>1.5677237775865799E-5</v>
      </c>
      <c r="I92">
        <v>0.67415426114903498</v>
      </c>
      <c r="J92">
        <v>0.65476641054555396</v>
      </c>
      <c r="K92">
        <v>0.675957845536028</v>
      </c>
      <c r="L92" s="1">
        <v>1.5010895489485001E-5</v>
      </c>
      <c r="M92" s="1">
        <v>4.1878344953977303E-5</v>
      </c>
      <c r="N92">
        <v>0.20564408189684399</v>
      </c>
      <c r="O92">
        <v>0.20367468541018999</v>
      </c>
      <c r="P92" s="1">
        <v>0.20582173922108199</v>
      </c>
      <c r="Q92" s="1">
        <v>1.8853498349602999E-7</v>
      </c>
      <c r="R92" s="1">
        <v>5.0775379491440005E-7</v>
      </c>
      <c r="S92">
        <v>0.147463163835094</v>
      </c>
      <c r="T92">
        <v>0.16077732551645399</v>
      </c>
      <c r="U92" s="1">
        <v>0.144989140157398</v>
      </c>
      <c r="V92" s="1">
        <v>4.0892160605848E-6</v>
      </c>
      <c r="W92" s="1">
        <v>8.2721201395683103E-6</v>
      </c>
      <c r="X92">
        <v>0.14247960149969899</v>
      </c>
      <c r="Y92">
        <v>0.15069183714715201</v>
      </c>
      <c r="Z92" s="1">
        <v>0.14173878378166899</v>
      </c>
      <c r="AA92" s="1">
        <v>3.27829804921019E-6</v>
      </c>
      <c r="AB92" s="1">
        <v>8.8289623733520204E-6</v>
      </c>
      <c r="AC92">
        <v>0.30778843228539698</v>
      </c>
      <c r="AD92">
        <v>0.33036236376225397</v>
      </c>
      <c r="AE92" s="1">
        <v>0.31675663893705602</v>
      </c>
      <c r="AF92" s="1">
        <v>1.4958279844593201E-5</v>
      </c>
      <c r="AG92" s="1">
        <v>2.6548933308410801E-5</v>
      </c>
      <c r="AH92">
        <v>0.59873005119481904</v>
      </c>
      <c r="AI92">
        <v>0.65860020682917897</v>
      </c>
      <c r="AJ92">
        <v>0.69214164362819597</v>
      </c>
      <c r="AK92">
        <v>9.8442896700658006E-3</v>
      </c>
      <c r="AL92">
        <v>9.0154457682711207E-3</v>
      </c>
      <c r="AM92">
        <v>0.945942392547933</v>
      </c>
      <c r="AN92">
        <v>1534.31179699724</v>
      </c>
      <c r="AO92">
        <v>-19.180920391392899</v>
      </c>
      <c r="AP92">
        <v>0.98894681878287805</v>
      </c>
      <c r="AQ92">
        <v>44</v>
      </c>
      <c r="AR92" t="s">
        <v>651</v>
      </c>
      <c r="AS92" s="70">
        <v>1</v>
      </c>
      <c r="AT92">
        <f t="shared" si="120"/>
        <v>1761.14773498416</v>
      </c>
      <c r="AU92">
        <f>VLOOKUP(AR92,[1]Data!$A$12:$J$329,10,0)</f>
        <v>1925.4</v>
      </c>
      <c r="AV92">
        <f t="shared" si="121"/>
        <v>1.0932643308412269</v>
      </c>
      <c r="AW92">
        <v>5</v>
      </c>
      <c r="AX92">
        <f t="shared" si="190"/>
        <v>0.945942392547933</v>
      </c>
      <c r="AY92">
        <f t="shared" si="122"/>
        <v>0.945942392547933</v>
      </c>
      <c r="AZ92">
        <v>5</v>
      </c>
      <c r="BA92">
        <v>0.94</v>
      </c>
      <c r="BB92">
        <v>1.06</v>
      </c>
      <c r="BC92">
        <v>2</v>
      </c>
      <c r="BD92">
        <v>3333</v>
      </c>
      <c r="BE92">
        <v>1</v>
      </c>
      <c r="BF92" s="61">
        <f t="shared" si="118"/>
        <v>0.12765957446808524</v>
      </c>
      <c r="BG92" s="62">
        <f t="shared" si="123"/>
        <v>0.82161742498412904</v>
      </c>
      <c r="BH92" s="62">
        <f t="shared" si="124"/>
        <v>0.59873005119481904</v>
      </c>
      <c r="BI92">
        <f t="shared" si="110"/>
        <v>0.9889468187828776</v>
      </c>
      <c r="BJ92">
        <f t="shared" si="111"/>
        <v>0</v>
      </c>
      <c r="BK92">
        <f t="shared" si="112"/>
        <v>0</v>
      </c>
      <c r="BL92">
        <f t="shared" si="125"/>
        <v>36100</v>
      </c>
      <c r="BM92">
        <f t="shared" si="126"/>
        <v>143017.17000000001</v>
      </c>
      <c r="BN92">
        <f t="shared" si="127"/>
        <v>3083322</v>
      </c>
      <c r="BO92">
        <f t="shared" si="128"/>
        <v>2630479</v>
      </c>
      <c r="BP92">
        <f t="shared" si="129"/>
        <v>4.6384117519999539E-2</v>
      </c>
      <c r="BQ92">
        <f t="shared" si="130"/>
        <v>5.4369249859056092E-2</v>
      </c>
      <c r="BR92">
        <f t="shared" si="131"/>
        <v>2653.4</v>
      </c>
      <c r="BS92">
        <f t="shared" si="132"/>
        <v>662.45899999999995</v>
      </c>
      <c r="BT92">
        <f t="shared" si="133"/>
        <v>1283.075</v>
      </c>
      <c r="BU92">
        <f t="shared" si="134"/>
        <v>7989.7160000000003</v>
      </c>
      <c r="BV92">
        <f t="shared" si="135"/>
        <v>1994.7</v>
      </c>
      <c r="BW92">
        <f t="shared" si="136"/>
        <v>0.3321019170143219</v>
      </c>
      <c r="BX92">
        <f t="shared" si="137"/>
        <v>0.33210959041459864</v>
      </c>
      <c r="BY92">
        <f t="shared" si="138"/>
        <v>43.3</v>
      </c>
      <c r="BZ92">
        <f t="shared" si="139"/>
        <v>26</v>
      </c>
      <c r="CA92">
        <f t="shared" si="140"/>
        <v>34.9</v>
      </c>
      <c r="CB92">
        <f t="shared" si="141"/>
        <v>17.600000000000001</v>
      </c>
      <c r="CC92">
        <f t="shared" si="142"/>
        <v>6.5</v>
      </c>
      <c r="CD92">
        <f t="shared" si="143"/>
        <v>1.1533546325878594</v>
      </c>
      <c r="CE92">
        <f t="shared" si="144"/>
        <v>1.1375018114331137</v>
      </c>
      <c r="CF92">
        <f t="shared" si="145"/>
        <v>1.0301553758438255</v>
      </c>
      <c r="CG92">
        <f t="shared" si="146"/>
        <v>1.0358565564474465</v>
      </c>
      <c r="CH92">
        <f t="shared" si="147"/>
        <v>1.1042041211514895</v>
      </c>
      <c r="CI92">
        <f t="shared" si="148"/>
        <v>1.098126767024836</v>
      </c>
      <c r="CJ92">
        <f t="shared" si="149"/>
        <v>0.9987879335396106</v>
      </c>
      <c r="CK92">
        <f t="shared" si="150"/>
        <v>0.99823696673894591</v>
      </c>
      <c r="CL92">
        <f t="shared" si="151"/>
        <v>0.98883826387722173</v>
      </c>
      <c r="CM92">
        <f t="shared" si="152"/>
        <v>1.2002762987030546</v>
      </c>
      <c r="CN92">
        <f t="shared" si="153"/>
        <v>1.1996030791436132</v>
      </c>
      <c r="CO92">
        <f t="shared" si="154"/>
        <v>0.8321316805295913</v>
      </c>
      <c r="CP92">
        <f t="shared" si="155"/>
        <v>0.83213938351306915</v>
      </c>
      <c r="CQ92">
        <f t="shared" si="156"/>
        <v>1.0140515222482434</v>
      </c>
      <c r="CR92">
        <f t="shared" si="157"/>
        <v>0.99236641221374045</v>
      </c>
      <c r="CS92">
        <f t="shared" si="158"/>
        <v>1.026470588235294</v>
      </c>
      <c r="CT92">
        <f t="shared" si="159"/>
        <v>1.0057142857142858</v>
      </c>
      <c r="CU92">
        <f t="shared" si="160"/>
        <v>0.95588235294117652</v>
      </c>
      <c r="CV92" s="67">
        <f>IF(ISERROR(VLOOKUP($AR92,[2]Data3!$A$10:$N$315,CV$6,0)),"",VLOOKUP($AR92,[2]Data3!$A$10:$N$315,CV$6,0))</f>
        <v>36100</v>
      </c>
      <c r="CW92" s="67">
        <f>VLOOKUP($AR92,[3]Data!$A$11:$I$311,CW$6,0)</f>
        <v>143017.17000000001</v>
      </c>
      <c r="CX92" s="67">
        <f>VLOOKUP($AR92,[4]Data!$A$12:$I$285,CX$6,0)</f>
        <v>3083322</v>
      </c>
      <c r="CY92" s="67">
        <f>VLOOKUP($AR92,[4]Data16!$A$12:$I$285,CY$6,0)</f>
        <v>2630479</v>
      </c>
      <c r="CZ92" s="67">
        <f t="shared" si="114"/>
        <v>4.6384117519999539E-2</v>
      </c>
      <c r="DA92" s="67">
        <f t="shared" si="115"/>
        <v>5.4369249859056092E-2</v>
      </c>
      <c r="DB92" s="67">
        <f>VLOOKUP($AR92,[5]Data!$A$11:$AF$370,DB$6,0)</f>
        <v>2653.4</v>
      </c>
      <c r="DC92" s="67">
        <f>VLOOKUP($AR92,[5]Data2!$A$11:$AF$370,DC$6,0)</f>
        <v>662.45899999999995</v>
      </c>
      <c r="DD92" s="67">
        <f>VLOOKUP($AR92,[5]Data4!$A$11:$AF$370,DD$6,0)</f>
        <v>1283.075</v>
      </c>
      <c r="DE92" s="67">
        <f>VLOOKUP($AR92,[6]Data5!$A$11:$AB$303,DE$6,0)</f>
        <v>7989.7160000000003</v>
      </c>
      <c r="DF92" s="67">
        <f>VLOOKUP($AR92,[6]Data6!$A$11:$AB$303,DF$6,0)</f>
        <v>1994.7</v>
      </c>
      <c r="DG92" s="67">
        <f t="shared" si="161"/>
        <v>0.3321019170143219</v>
      </c>
      <c r="DH92" s="67">
        <f t="shared" si="162"/>
        <v>0.33210959041459864</v>
      </c>
      <c r="DI92" s="67">
        <f>VLOOKUP($AR92,[7]Data!$A$11:$J$328,DI$6,0)</f>
        <v>43.3</v>
      </c>
      <c r="DJ92" s="67">
        <f>VLOOKUP($AR92,[7]Data2!$A$11:$J$328,DJ$6,0)</f>
        <v>26</v>
      </c>
      <c r="DK92" s="67">
        <f>VLOOKUP($AR92,[7]Data3!$A$11:$J$328,DK$6,0)</f>
        <v>34.9</v>
      </c>
      <c r="DL92" s="67">
        <f>VLOOKUP($AR92,[7]Data4!$A$11:$J$328,DL$6,0)</f>
        <v>17.600000000000001</v>
      </c>
      <c r="DM92" s="67">
        <f>VLOOKUP($AR92,[7]Data5!$A$11:$J$328,DM$6,0)</f>
        <v>6.5</v>
      </c>
      <c r="DN92" s="67">
        <f t="shared" si="163"/>
        <v>1.1533546325878594</v>
      </c>
      <c r="DO92" s="67">
        <f t="shared" si="164"/>
        <v>1.1375018114331137</v>
      </c>
      <c r="DP92" s="67">
        <f t="shared" si="119"/>
        <v>1.0301553758438255</v>
      </c>
      <c r="DQ92" s="67">
        <f t="shared" si="165"/>
        <v>1.0358565564474465</v>
      </c>
      <c r="DR92" s="67">
        <f t="shared" si="166"/>
        <v>1.1042041211514895</v>
      </c>
      <c r="DS92" s="67">
        <f t="shared" si="167"/>
        <v>1.098126767024836</v>
      </c>
      <c r="DT92" s="67">
        <f t="shared" si="168"/>
        <v>0.9987879335396106</v>
      </c>
      <c r="DU92" s="67">
        <f t="shared" si="169"/>
        <v>0.99823696673894591</v>
      </c>
      <c r="DV92" s="67">
        <f t="shared" si="170"/>
        <v>0.98883826387722173</v>
      </c>
      <c r="DW92" s="67">
        <f t="shared" si="171"/>
        <v>1.2002762987030546</v>
      </c>
      <c r="DX92" s="67">
        <f t="shared" si="172"/>
        <v>1.1996030791436132</v>
      </c>
      <c r="DY92" s="67">
        <f t="shared" si="173"/>
        <v>0.8321316805295913</v>
      </c>
      <c r="DZ92" s="67">
        <f t="shared" si="174"/>
        <v>0.83213938351306915</v>
      </c>
      <c r="EA92" s="67">
        <f t="shared" si="175"/>
        <v>1.0140515222482434</v>
      </c>
      <c r="EB92" s="67">
        <f t="shared" si="176"/>
        <v>0.99236641221374045</v>
      </c>
      <c r="EC92" s="67">
        <f t="shared" si="177"/>
        <v>1.026470588235294</v>
      </c>
      <c r="ED92" s="67">
        <f t="shared" si="178"/>
        <v>1.0057142857142858</v>
      </c>
      <c r="EE92" s="67">
        <f t="shared" si="179"/>
        <v>0.95588235294117652</v>
      </c>
      <c r="EF92" s="67">
        <f>VLOOKUP($AR92,[2]Data3!$A$10:$N$315,EF$6,0)</f>
        <v>33800</v>
      </c>
      <c r="EG92">
        <f>VLOOKUP($AR92,[3]Data!$A$11:$I$311,EG$6,0)</f>
        <v>135004.82999999999</v>
      </c>
      <c r="EH92">
        <f>VLOOKUP($AR92,[4]Data!$A$12:$I$285,EH$6,0)</f>
        <v>3036698</v>
      </c>
      <c r="EI92">
        <f>VLOOKUP($AR92,[4]Data16!$A$12:$I$285,EI$6,0)</f>
        <v>2583646</v>
      </c>
      <c r="EJ92">
        <f t="shared" si="180"/>
        <v>4.4457772883572874E-2</v>
      </c>
      <c r="EK92">
        <f t="shared" si="181"/>
        <v>1.175353744282305</v>
      </c>
      <c r="EL92">
        <f>VLOOKUP($AR92,[5]Data!$A$11:$AF$370,EL$6,0)</f>
        <v>2632.25</v>
      </c>
      <c r="EM92">
        <f>VLOOKUP($AR92,[5]Data2!$A$11:$AF$370,EM$6,0)</f>
        <v>656.85199999999998</v>
      </c>
      <c r="EN92">
        <f>VLOOKUP($AR92,[5]Data4!$A$11:$AF$370,EN$6,0)</f>
        <v>1272.4169999999999</v>
      </c>
      <c r="EO92">
        <f>VLOOKUP($AR92,[6]Data5!$A$11:$AB$303,EO$6,0)</f>
        <v>0</v>
      </c>
      <c r="EP92">
        <f>VLOOKUP($AR92,[6]Data6!$A$11:$AB$303,EP$6,0)</f>
        <v>0</v>
      </c>
      <c r="EQ92" t="e">
        <f t="shared" si="182"/>
        <v>#DIV/0!</v>
      </c>
      <c r="ER92" t="e">
        <f t="shared" si="183"/>
        <v>#DIV/0!</v>
      </c>
      <c r="ES92">
        <f>VLOOKUP($AR92,[7]Data!$A$11:$J$328,ES$6,0)</f>
        <v>43.6</v>
      </c>
      <c r="ET92">
        <f>VLOOKUP($AR92,[7]Data2!$A$11:$J$328,ET$6,0)</f>
        <v>26.5</v>
      </c>
      <c r="EU92">
        <f>VLOOKUP($AR92,[7]Data3!$A$11:$J$328,EU$6,0)</f>
        <v>34.700000000000003</v>
      </c>
      <c r="EV92">
        <f>VLOOKUP($AR92,[7]Data4!$A$11:$J$328,EV$6,0)</f>
        <v>17.600000000000001</v>
      </c>
      <c r="EW92" s="60">
        <f>VLOOKUP($AR92,[7]Data5!$A$11:$J$328,EW$6,0)</f>
        <v>6.6</v>
      </c>
      <c r="EX92" s="67">
        <f>VLOOKUP($AR92,[2]Data3!$A$10:$N$315,EX$6,0)</f>
        <v>31300</v>
      </c>
      <c r="EY92">
        <f>VLOOKUP($AR92,[3]Data!$A$11:$I$311,EY$6,0)</f>
        <v>125729.18</v>
      </c>
      <c r="EZ92">
        <f>VLOOKUP($AR92,[4]Data!$A$12:$I$285,EZ$6,0)</f>
        <v>2993065</v>
      </c>
      <c r="FA92">
        <f>VLOOKUP($AR92,[4]Data16!$A$12:$I$285,FA$6,0)</f>
        <v>2539424</v>
      </c>
      <c r="FB92">
        <f t="shared" si="184"/>
        <v>4.2006832461039097E-2</v>
      </c>
      <c r="FC92">
        <f t="shared" si="185"/>
        <v>4.951090483511221E-2</v>
      </c>
      <c r="FD92">
        <f>VLOOKUP($AR92,[5]Data!$A$11:$AF$370,FD$6,0)</f>
        <v>2656.62</v>
      </c>
      <c r="FE92">
        <f>VLOOKUP($AR92,[5]Data2!$A$11:$AF$370,FE$6,0)</f>
        <v>663.62900000000002</v>
      </c>
      <c r="FF92">
        <f>VLOOKUP($AR92,[5]Data4!$A$11:$AF$370,FF$6,0)</f>
        <v>1297.558</v>
      </c>
      <c r="FG92">
        <f>VLOOKUP($AR92,[6]Data5!$A$11:$AB$303,FG$6,0)</f>
        <v>6656.5640000000003</v>
      </c>
      <c r="FH92">
        <f>VLOOKUP($AR92,[6]Data6!$A$11:$AB$303,FH$6,0)</f>
        <v>1662.8</v>
      </c>
      <c r="FI92">
        <f t="shared" si="186"/>
        <v>0.3990977927952018</v>
      </c>
      <c r="FJ92">
        <f t="shared" si="187"/>
        <v>0.39910331970170798</v>
      </c>
      <c r="FK92">
        <f>VLOOKUP($AR92,[7]Data!$A$11:$J$328,FK$6,0)</f>
        <v>42.7</v>
      </c>
      <c r="FL92">
        <f>VLOOKUP($AR92,[7]Data2!$A$11:$J$328,FL$6,0)</f>
        <v>26.2</v>
      </c>
      <c r="FM92">
        <f>VLOOKUP($AR92,[7]Data3!$A$11:$J$328,FM$6,0)</f>
        <v>34</v>
      </c>
      <c r="FN92">
        <f>VLOOKUP($AR92,[7]Data4!$A$11:$J$328,FN$6,0)</f>
        <v>17.5</v>
      </c>
      <c r="FO92" s="60">
        <f>VLOOKUP($AR92,[7]Data5!$A$11:$J$328,FO$6,0)</f>
        <v>6.8</v>
      </c>
    </row>
    <row r="93" spans="1:171" ht="15" customHeight="1">
      <c r="A93">
        <f t="shared" si="188"/>
        <v>2</v>
      </c>
      <c r="B93">
        <v>5</v>
      </c>
      <c r="C93">
        <v>1178.2623668951901</v>
      </c>
      <c r="D93">
        <v>0.86025624701236003</v>
      </c>
      <c r="E93">
        <v>0.85472249685877699</v>
      </c>
      <c r="F93">
        <v>0.85089110028989001</v>
      </c>
      <c r="G93" s="1">
        <v>2.5313095787897599E-5</v>
      </c>
      <c r="H93" s="1">
        <v>3.0351996171863801E-5</v>
      </c>
      <c r="I93">
        <v>0.74258535482640398</v>
      </c>
      <c r="J93">
        <v>0.72882919073545804</v>
      </c>
      <c r="K93">
        <v>0.72619562811983096</v>
      </c>
      <c r="L93" s="1">
        <v>8.4565873569056096E-5</v>
      </c>
      <c r="M93" s="1">
        <v>8.6826943289298599E-5</v>
      </c>
      <c r="N93">
        <v>0.211775903247932</v>
      </c>
      <c r="O93">
        <v>0.21063869944274399</v>
      </c>
      <c r="P93" s="1">
        <v>0.21041578211231399</v>
      </c>
      <c r="Q93" s="1">
        <v>7.8679873374527897E-7</v>
      </c>
      <c r="R93" s="1">
        <v>8.0588320016595898E-7</v>
      </c>
      <c r="S93">
        <v>0.117670892185956</v>
      </c>
      <c r="T93">
        <v>0.125893306123319</v>
      </c>
      <c r="U93">
        <v>0.124695472170059</v>
      </c>
      <c r="V93" s="1">
        <v>2.2949397477543999E-5</v>
      </c>
      <c r="W93" s="1">
        <v>2.18298051966341E-5</v>
      </c>
      <c r="X93">
        <v>0.116910366343422</v>
      </c>
      <c r="Y93">
        <v>0.12165242092241001</v>
      </c>
      <c r="Z93" s="1">
        <v>0.12258196947182499</v>
      </c>
      <c r="AA93" s="1">
        <v>1.36810723725053E-5</v>
      </c>
      <c r="AB93" s="1">
        <v>1.40129183136511E-5</v>
      </c>
      <c r="AC93">
        <v>0.30291421165120602</v>
      </c>
      <c r="AD93">
        <v>0.30440296886753598</v>
      </c>
      <c r="AE93" s="1">
        <v>0.29440623429909002</v>
      </c>
      <c r="AF93" s="1">
        <v>4.0281607411138303E-5</v>
      </c>
      <c r="AG93" s="1">
        <v>4.6164896362689498E-5</v>
      </c>
      <c r="AH93">
        <v>0.480984284278138</v>
      </c>
      <c r="AI93">
        <v>0.60484990100656</v>
      </c>
      <c r="AJ93">
        <v>0.68667064494021302</v>
      </c>
      <c r="AK93">
        <v>1.4684771388463099E-2</v>
      </c>
      <c r="AL93">
        <v>1.34625232009037E-2</v>
      </c>
      <c r="AM93">
        <v>0.94278922739191495</v>
      </c>
      <c r="AN93">
        <v>772.10935062267902</v>
      </c>
      <c r="AO93">
        <v>-12.512708320835999</v>
      </c>
      <c r="AP93">
        <v>0.990229290905279</v>
      </c>
      <c r="AQ93">
        <v>43</v>
      </c>
      <c r="AR93" t="s">
        <v>652</v>
      </c>
      <c r="AS93" s="70">
        <v>1</v>
      </c>
      <c r="AT93">
        <f t="shared" si="120"/>
        <v>1178.2623668951901</v>
      </c>
      <c r="AU93">
        <f>VLOOKUP(AR93,[1]Data!$A$12:$J$329,10,0)</f>
        <v>1299.3</v>
      </c>
      <c r="AV93">
        <f t="shared" si="121"/>
        <v>1.1027255359294492</v>
      </c>
      <c r="AW93">
        <v>5</v>
      </c>
      <c r="AX93">
        <f t="shared" si="190"/>
        <v>0.94278922739191495</v>
      </c>
      <c r="AY93">
        <f t="shared" si="122"/>
        <v>0.94278922739191495</v>
      </c>
      <c r="AZ93">
        <v>6</v>
      </c>
      <c r="BA93">
        <v>0.92</v>
      </c>
      <c r="BB93">
        <v>1.04</v>
      </c>
      <c r="BC93">
        <v>2</v>
      </c>
      <c r="BD93">
        <v>3333</v>
      </c>
      <c r="BE93">
        <v>3</v>
      </c>
      <c r="BF93" s="61">
        <f t="shared" si="118"/>
        <v>0.13043478260869565</v>
      </c>
      <c r="BG93" s="62">
        <f t="shared" si="123"/>
        <v>0.86025624701236003</v>
      </c>
      <c r="BH93" s="62">
        <f t="shared" si="124"/>
        <v>0.480984284278138</v>
      </c>
      <c r="BI93">
        <f t="shared" si="110"/>
        <v>0.99022929090527934</v>
      </c>
      <c r="BJ93">
        <f t="shared" si="111"/>
        <v>0</v>
      </c>
      <c r="BK93">
        <f t="shared" si="112"/>
        <v>0</v>
      </c>
      <c r="BL93">
        <f t="shared" si="125"/>
        <v>32800</v>
      </c>
      <c r="BM93">
        <f t="shared" si="126"/>
        <v>85880.36</v>
      </c>
      <c r="BN93">
        <f t="shared" si="127"/>
        <v>2030974</v>
      </c>
      <c r="BO93">
        <f t="shared" si="128"/>
        <v>1728470</v>
      </c>
      <c r="BP93">
        <f t="shared" si="129"/>
        <v>4.2285307443620648E-2</v>
      </c>
      <c r="BQ93">
        <f t="shared" si="130"/>
        <v>4.9685768338472755E-2</v>
      </c>
      <c r="BR93">
        <f t="shared" si="131"/>
        <v>1422.59</v>
      </c>
      <c r="BS93">
        <f t="shared" si="132"/>
        <v>520.28300000000002</v>
      </c>
      <c r="BT93">
        <f t="shared" si="133"/>
        <v>1016.789</v>
      </c>
      <c r="BU93">
        <f t="shared" si="134"/>
        <v>3247.0549999999998</v>
      </c>
      <c r="BV93">
        <f t="shared" si="135"/>
        <v>1187.5</v>
      </c>
      <c r="BW93">
        <f t="shared" si="136"/>
        <v>0.43811700140588933</v>
      </c>
      <c r="BX93">
        <f t="shared" si="137"/>
        <v>0.43813305263157898</v>
      </c>
      <c r="BY93">
        <f t="shared" si="138"/>
        <v>42.8</v>
      </c>
      <c r="BZ93">
        <f t="shared" si="139"/>
        <v>26.4</v>
      </c>
      <c r="CA93">
        <f t="shared" si="140"/>
        <v>34.5</v>
      </c>
      <c r="CB93">
        <f t="shared" si="141"/>
        <v>18</v>
      </c>
      <c r="CC93">
        <f t="shared" si="142"/>
        <v>6.3</v>
      </c>
      <c r="CD93">
        <f t="shared" si="143"/>
        <v>1.111864406779661</v>
      </c>
      <c r="CE93">
        <f t="shared" si="144"/>
        <v>1.0950250268527368</v>
      </c>
      <c r="CF93">
        <f t="shared" si="145"/>
        <v>1.0370445638714783</v>
      </c>
      <c r="CG93">
        <f t="shared" si="146"/>
        <v>1.0440136240555544</v>
      </c>
      <c r="CH93">
        <f t="shared" si="147"/>
        <v>1.0559093263695505</v>
      </c>
      <c r="CI93">
        <f t="shared" si="148"/>
        <v>1.0488608593047135</v>
      </c>
      <c r="CJ93">
        <f t="shared" si="149"/>
        <v>0.95073213438391779</v>
      </c>
      <c r="CK93">
        <f t="shared" si="150"/>
        <v>0.94846268553323831</v>
      </c>
      <c r="CL93">
        <f t="shared" si="151"/>
        <v>0.9312294963356712</v>
      </c>
      <c r="CM93">
        <f t="shared" si="152"/>
        <v>1.0183599632932456</v>
      </c>
      <c r="CN93">
        <f t="shared" si="153"/>
        <v>1.0159123962699974</v>
      </c>
      <c r="CO93">
        <f t="shared" si="154"/>
        <v>0.93359142999826106</v>
      </c>
      <c r="CP93">
        <f t="shared" si="155"/>
        <v>0.93360676473246518</v>
      </c>
      <c r="CQ93">
        <f t="shared" si="156"/>
        <v>1.0070588235294118</v>
      </c>
      <c r="CR93">
        <f t="shared" si="157"/>
        <v>1.0114942528735631</v>
      </c>
      <c r="CS93">
        <f t="shared" si="158"/>
        <v>1.0058309037900874</v>
      </c>
      <c r="CT93">
        <f t="shared" si="159"/>
        <v>1.0112359550561798</v>
      </c>
      <c r="CU93">
        <f t="shared" si="160"/>
        <v>0.94029850746268651</v>
      </c>
      <c r="CV93" s="67">
        <f>IF(ISERROR(VLOOKUP($AR93,[2]Data3!$A$10:$N$315,CV$6,0)),"",VLOOKUP($AR93,[2]Data3!$A$10:$N$315,CV$6,0))</f>
        <v>32800</v>
      </c>
      <c r="CW93" s="67">
        <f>VLOOKUP($AR93,[3]Data!$A$11:$I$311,CW$6,0)</f>
        <v>85880.36</v>
      </c>
      <c r="CX93" s="67">
        <f>VLOOKUP($AR93,[4]Data!$A$12:$I$285,CX$6,0)</f>
        <v>2030974</v>
      </c>
      <c r="CY93" s="67">
        <f>VLOOKUP($AR93,[4]Data16!$A$12:$I$285,CY$6,0)</f>
        <v>1728470</v>
      </c>
      <c r="CZ93" s="67">
        <f t="shared" si="114"/>
        <v>4.2285307443620648E-2</v>
      </c>
      <c r="DA93" s="67">
        <f t="shared" si="115"/>
        <v>4.9685768338472755E-2</v>
      </c>
      <c r="DB93" s="67">
        <f>VLOOKUP($AR93,[5]Data!$A$11:$AF$370,DB$6,0)</f>
        <v>1422.59</v>
      </c>
      <c r="DC93" s="67">
        <f>VLOOKUP($AR93,[5]Data2!$A$11:$AF$370,DC$6,0)</f>
        <v>520.28300000000002</v>
      </c>
      <c r="DD93" s="67">
        <f>VLOOKUP($AR93,[5]Data4!$A$11:$AF$370,DD$6,0)</f>
        <v>1016.789</v>
      </c>
      <c r="DE93" s="67">
        <f>VLOOKUP($AR93,[6]Data5!$A$11:$AB$303,DE$6,0)</f>
        <v>3247.0549999999998</v>
      </c>
      <c r="DF93" s="67">
        <f>VLOOKUP($AR93,[6]Data6!$A$11:$AB$303,DF$6,0)</f>
        <v>1187.5</v>
      </c>
      <c r="DG93" s="67">
        <f t="shared" si="161"/>
        <v>0.43811700140588933</v>
      </c>
      <c r="DH93" s="67">
        <f t="shared" si="162"/>
        <v>0.43813305263157898</v>
      </c>
      <c r="DI93" s="67">
        <f>VLOOKUP($AR93,[7]Data!$A$11:$J$328,DI$6,0)</f>
        <v>42.8</v>
      </c>
      <c r="DJ93" s="67">
        <f>VLOOKUP($AR93,[7]Data2!$A$11:$J$328,DJ$6,0)</f>
        <v>26.4</v>
      </c>
      <c r="DK93" s="67">
        <f>VLOOKUP($AR93,[7]Data3!$A$11:$J$328,DK$6,0)</f>
        <v>34.5</v>
      </c>
      <c r="DL93" s="67">
        <f>VLOOKUP($AR93,[7]Data4!$A$11:$J$328,DL$6,0)</f>
        <v>18</v>
      </c>
      <c r="DM93" s="67">
        <f>VLOOKUP($AR93,[7]Data5!$A$11:$J$328,DM$6,0)</f>
        <v>6.3</v>
      </c>
      <c r="DN93" s="67">
        <f t="shared" si="163"/>
        <v>1.111864406779661</v>
      </c>
      <c r="DO93" s="67">
        <f t="shared" si="164"/>
        <v>1.0950250268527368</v>
      </c>
      <c r="DP93" s="67">
        <f t="shared" si="119"/>
        <v>1.0370445638714783</v>
      </c>
      <c r="DQ93" s="67">
        <f t="shared" si="165"/>
        <v>1.0440136240555544</v>
      </c>
      <c r="DR93" s="67">
        <f t="shared" si="166"/>
        <v>1.0559093263695505</v>
      </c>
      <c r="DS93" s="67">
        <f t="shared" si="167"/>
        <v>1.0488608593047135</v>
      </c>
      <c r="DT93" s="67">
        <f t="shared" si="168"/>
        <v>0.95073213438391779</v>
      </c>
      <c r="DU93" s="67">
        <f t="shared" si="169"/>
        <v>0.94846268553323831</v>
      </c>
      <c r="DV93" s="67">
        <f t="shared" si="170"/>
        <v>0.9312294963356712</v>
      </c>
      <c r="DW93" s="67">
        <f t="shared" si="171"/>
        <v>1.0183599632932456</v>
      </c>
      <c r="DX93" s="67">
        <f t="shared" si="172"/>
        <v>1.0159123962699974</v>
      </c>
      <c r="DY93" s="67">
        <f t="shared" si="173"/>
        <v>0.93359142999826106</v>
      </c>
      <c r="DZ93" s="67">
        <f t="shared" si="174"/>
        <v>0.93360676473246518</v>
      </c>
      <c r="EA93" s="67">
        <f t="shared" si="175"/>
        <v>1.0070588235294118</v>
      </c>
      <c r="EB93" s="67">
        <f t="shared" si="176"/>
        <v>1.0114942528735631</v>
      </c>
      <c r="EC93" s="67">
        <f t="shared" si="177"/>
        <v>1.0058309037900874</v>
      </c>
      <c r="ED93" s="67">
        <f t="shared" si="178"/>
        <v>1.0112359550561798</v>
      </c>
      <c r="EE93" s="67">
        <f t="shared" si="179"/>
        <v>0.94029850746268651</v>
      </c>
      <c r="EF93" s="67">
        <f>VLOOKUP($AR93,[2]Data3!$A$10:$N$315,EF$6,0)</f>
        <v>31300</v>
      </c>
      <c r="EG93">
        <f>VLOOKUP($AR93,[3]Data!$A$11:$I$311,EG$6,0)</f>
        <v>82575.16</v>
      </c>
      <c r="EH93">
        <f>VLOOKUP($AR93,[4]Data!$A$12:$I$285,EH$6,0)</f>
        <v>1987507</v>
      </c>
      <c r="EI93">
        <f>VLOOKUP($AR93,[4]Data16!$A$12:$I$285,EI$6,0)</f>
        <v>1686178</v>
      </c>
      <c r="EJ93">
        <f t="shared" si="180"/>
        <v>4.154710398504257E-2</v>
      </c>
      <c r="EK93">
        <f t="shared" si="181"/>
        <v>1.17870533241449</v>
      </c>
      <c r="EL93">
        <f>VLOOKUP($AR93,[5]Data!$A$11:$AF$370,EL$6,0)</f>
        <v>1535.72</v>
      </c>
      <c r="EM93">
        <f>VLOOKUP($AR93,[5]Data2!$A$11:$AF$370,EM$6,0)</f>
        <v>562.029</v>
      </c>
      <c r="EN93">
        <f>VLOOKUP($AR93,[5]Data4!$A$11:$AF$370,EN$6,0)</f>
        <v>1110.828</v>
      </c>
      <c r="EO93">
        <f>VLOOKUP($AR93,[6]Data5!$A$11:$AB$303,EO$6,0)</f>
        <v>0</v>
      </c>
      <c r="EP93">
        <f>VLOOKUP($AR93,[6]Data6!$A$11:$AB$303,EP$6,0)</f>
        <v>0</v>
      </c>
      <c r="EQ93" t="e">
        <f t="shared" si="182"/>
        <v>#DIV/0!</v>
      </c>
      <c r="ER93" t="e">
        <f t="shared" si="183"/>
        <v>#DIV/0!</v>
      </c>
      <c r="ES93">
        <f>VLOOKUP($AR93,[7]Data!$A$11:$J$328,ES$6,0)</f>
        <v>42.1</v>
      </c>
      <c r="ET93">
        <f>VLOOKUP($AR93,[7]Data2!$A$11:$J$328,ET$6,0)</f>
        <v>25.8</v>
      </c>
      <c r="EU93">
        <f>VLOOKUP($AR93,[7]Data3!$A$11:$J$328,EU$6,0)</f>
        <v>33.6</v>
      </c>
      <c r="EV93">
        <f>VLOOKUP($AR93,[7]Data4!$A$11:$J$328,EV$6,0)</f>
        <v>17.3</v>
      </c>
      <c r="EW93" s="60">
        <f>VLOOKUP($AR93,[7]Data5!$A$11:$J$328,EW$6,0)</f>
        <v>6.7</v>
      </c>
      <c r="EX93" s="67">
        <f>VLOOKUP($AR93,[2]Data3!$A$10:$N$315,EX$6,0)</f>
        <v>29500</v>
      </c>
      <c r="EY93">
        <f>VLOOKUP($AR93,[3]Data!$A$11:$I$311,EY$6,0)</f>
        <v>78427.759999999995</v>
      </c>
      <c r="EZ93">
        <f>VLOOKUP($AR93,[4]Data!$A$12:$I$285,EZ$6,0)</f>
        <v>1958425</v>
      </c>
      <c r="FA93">
        <f>VLOOKUP($AR93,[4]Data16!$A$12:$I$285,FA$6,0)</f>
        <v>1655601</v>
      </c>
      <c r="FB93">
        <f t="shared" si="184"/>
        <v>4.0046343362651109E-2</v>
      </c>
      <c r="FC93">
        <f t="shared" si="185"/>
        <v>4.7371172160442038E-2</v>
      </c>
      <c r="FD93">
        <f>VLOOKUP($AR93,[5]Data!$A$11:$AF$370,FD$6,0)</f>
        <v>1496.31</v>
      </c>
      <c r="FE93">
        <f>VLOOKUP($AR93,[5]Data2!$A$11:$AF$370,FE$6,0)</f>
        <v>548.55399999999997</v>
      </c>
      <c r="FF93">
        <f>VLOOKUP($AR93,[5]Data4!$A$11:$AF$370,FF$6,0)</f>
        <v>1091.8779999999999</v>
      </c>
      <c r="FG93">
        <f>VLOOKUP($AR93,[6]Data5!$A$11:$AB$303,FG$6,0)</f>
        <v>3188.5140000000001</v>
      </c>
      <c r="FH93">
        <f>VLOOKUP($AR93,[6]Data6!$A$11:$AB$303,FH$6,0)</f>
        <v>1168.9000000000001</v>
      </c>
      <c r="FI93">
        <f t="shared" si="186"/>
        <v>0.46928130157182935</v>
      </c>
      <c r="FJ93">
        <f t="shared" si="187"/>
        <v>0.46929078620925652</v>
      </c>
      <c r="FK93">
        <f>VLOOKUP($AR93,[7]Data!$A$11:$J$328,FK$6,0)</f>
        <v>42.5</v>
      </c>
      <c r="FL93">
        <f>VLOOKUP($AR93,[7]Data2!$A$11:$J$328,FL$6,0)</f>
        <v>26.1</v>
      </c>
      <c r="FM93">
        <f>VLOOKUP($AR93,[7]Data3!$A$11:$J$328,FM$6,0)</f>
        <v>34.299999999999997</v>
      </c>
      <c r="FN93">
        <f>VLOOKUP($AR93,[7]Data4!$A$11:$J$328,FN$6,0)</f>
        <v>17.8</v>
      </c>
      <c r="FO93" s="60">
        <f>VLOOKUP($AR93,[7]Data5!$A$11:$J$328,FO$6,0)</f>
        <v>6.7</v>
      </c>
    </row>
    <row r="94" spans="1:171" ht="15" customHeight="1">
      <c r="A94">
        <f t="shared" si="188"/>
        <v>3</v>
      </c>
      <c r="B94">
        <v>5</v>
      </c>
      <c r="C94">
        <v>975.15110970981505</v>
      </c>
      <c r="D94">
        <v>0.83015681886711101</v>
      </c>
      <c r="E94">
        <v>0.83958738104393704</v>
      </c>
      <c r="F94">
        <v>0.83446400435442003</v>
      </c>
      <c r="G94" s="1">
        <v>7.6028970975984103E-5</v>
      </c>
      <c r="H94" s="1">
        <v>9.2928076725046606E-5</v>
      </c>
      <c r="I94">
        <v>0.68726427641211996</v>
      </c>
      <c r="J94">
        <v>0.70321987670771902</v>
      </c>
      <c r="K94">
        <v>0.71197868156404098</v>
      </c>
      <c r="L94">
        <v>2.2259301312393999E-4</v>
      </c>
      <c r="M94">
        <v>2.6504660507488598E-4</v>
      </c>
      <c r="N94">
        <v>0.20691459460044101</v>
      </c>
      <c r="O94">
        <v>0.20839731352906199</v>
      </c>
      <c r="P94" s="1">
        <v>0.20918264316987201</v>
      </c>
      <c r="Q94" s="1">
        <v>2.2414129804603098E-6</v>
      </c>
      <c r="R94" s="1">
        <v>2.6426656470267499E-6</v>
      </c>
      <c r="S94">
        <v>0.142892542454992</v>
      </c>
      <c r="T94">
        <v>0.136367504336218</v>
      </c>
      <c r="U94">
        <v>0.12248532279037901</v>
      </c>
      <c r="V94" s="1">
        <v>4.9089262937682102E-5</v>
      </c>
      <c r="W94" s="1">
        <v>5.1401732877687002E-5</v>
      </c>
      <c r="X94">
        <v>0.137181658812322</v>
      </c>
      <c r="Y94">
        <v>0.13099883208175001</v>
      </c>
      <c r="Z94" s="1">
        <v>0.127724066378165</v>
      </c>
      <c r="AA94" s="1">
        <v>3.8974304211676503E-5</v>
      </c>
      <c r="AB94" s="1">
        <v>4.5951395728874401E-5</v>
      </c>
      <c r="AC94">
        <v>0.326959336820975</v>
      </c>
      <c r="AD94">
        <v>0.314861781080162</v>
      </c>
      <c r="AE94">
        <v>0.31428084603703399</v>
      </c>
      <c r="AF94">
        <v>1.02795066306248E-4</v>
      </c>
      <c r="AG94">
        <v>1.32676829991319E-4</v>
      </c>
      <c r="AH94">
        <v>0.74352086020186403</v>
      </c>
      <c r="AI94">
        <v>0.558296540410399</v>
      </c>
      <c r="AJ94">
        <v>0.67464754872384503</v>
      </c>
      <c r="AK94">
        <v>2.6888454443546001E-2</v>
      </c>
      <c r="AL94">
        <v>3.1443797329265902E-2</v>
      </c>
      <c r="AM94">
        <v>0.97116532954152501</v>
      </c>
      <c r="AN94">
        <v>93.477148532623502</v>
      </c>
      <c r="AO94">
        <v>-3.0506052914957</v>
      </c>
      <c r="AP94">
        <v>0.99634936011144704</v>
      </c>
      <c r="AQ94">
        <v>44</v>
      </c>
      <c r="AR94" t="s">
        <v>653</v>
      </c>
      <c r="AS94" s="70">
        <v>1</v>
      </c>
      <c r="AT94">
        <f t="shared" si="120"/>
        <v>975.15110970981505</v>
      </c>
      <c r="AU94">
        <f>VLOOKUP(AR94,[1]Data!$A$12:$J$329,10,0)</f>
        <v>1082</v>
      </c>
      <c r="AV94">
        <f t="shared" si="121"/>
        <v>1.1095716235425102</v>
      </c>
      <c r="AW94">
        <v>5</v>
      </c>
      <c r="AX94">
        <f t="shared" si="190"/>
        <v>0.97116532954152501</v>
      </c>
      <c r="AY94">
        <f t="shared" si="122"/>
        <v>0.97116532954152501</v>
      </c>
      <c r="AZ94">
        <v>8</v>
      </c>
      <c r="BA94">
        <v>0.9</v>
      </c>
      <c r="BB94">
        <v>1.06</v>
      </c>
      <c r="BC94">
        <v>2</v>
      </c>
      <c r="BD94">
        <v>3333</v>
      </c>
      <c r="BE94">
        <v>3</v>
      </c>
      <c r="BF94" s="61">
        <f t="shared" si="118"/>
        <v>0.17777777777777781</v>
      </c>
      <c r="BG94" s="62">
        <f t="shared" si="123"/>
        <v>0.83015681886711101</v>
      </c>
      <c r="BH94" s="62">
        <f t="shared" si="124"/>
        <v>0.74352086020186403</v>
      </c>
      <c r="BI94">
        <f t="shared" si="110"/>
        <v>0.99634936011144704</v>
      </c>
      <c r="BJ94">
        <f t="shared" si="111"/>
        <v>0</v>
      </c>
      <c r="BK94">
        <f t="shared" si="112"/>
        <v>0</v>
      </c>
      <c r="BL94">
        <f t="shared" si="125"/>
        <v>28000</v>
      </c>
      <c r="BM94">
        <f t="shared" si="126"/>
        <v>57973.3</v>
      </c>
      <c r="BN94">
        <f t="shared" si="127"/>
        <v>1552406</v>
      </c>
      <c r="BO94">
        <f t="shared" si="128"/>
        <v>1281891</v>
      </c>
      <c r="BP94">
        <f t="shared" si="129"/>
        <v>3.7344161256784629E-2</v>
      </c>
      <c r="BQ94">
        <f t="shared" si="130"/>
        <v>4.5224828007997563E-2</v>
      </c>
      <c r="BR94">
        <f t="shared" si="131"/>
        <v>1105.06</v>
      </c>
      <c r="BS94">
        <f t="shared" si="132"/>
        <v>503.86200000000002</v>
      </c>
      <c r="BT94">
        <f t="shared" si="133"/>
        <v>952.55600000000004</v>
      </c>
      <c r="BU94">
        <f t="shared" si="134"/>
        <v>1507.8589999999999</v>
      </c>
      <c r="BV94">
        <f t="shared" si="135"/>
        <v>687.5</v>
      </c>
      <c r="BW94">
        <f t="shared" si="136"/>
        <v>0.73286693251822621</v>
      </c>
      <c r="BX94">
        <f t="shared" si="137"/>
        <v>0.73289018181818189</v>
      </c>
      <c r="BY94">
        <f t="shared" si="138"/>
        <v>41</v>
      </c>
      <c r="BZ94">
        <f t="shared" si="139"/>
        <v>24.1</v>
      </c>
      <c r="CA94">
        <f t="shared" si="140"/>
        <v>33.200000000000003</v>
      </c>
      <c r="CB94">
        <f t="shared" si="141"/>
        <v>16.3</v>
      </c>
      <c r="CC94">
        <f t="shared" si="142"/>
        <v>5.4</v>
      </c>
      <c r="CD94">
        <f t="shared" si="143"/>
        <v>1.1155378486055776</v>
      </c>
      <c r="CE94">
        <f t="shared" si="144"/>
        <v>1.0979735520291849</v>
      </c>
      <c r="CF94">
        <f t="shared" si="145"/>
        <v>1.0395021337031349</v>
      </c>
      <c r="CG94">
        <f t="shared" si="146"/>
        <v>1.0500443562688964</v>
      </c>
      <c r="CH94">
        <f t="shared" si="147"/>
        <v>1.0562494452202329</v>
      </c>
      <c r="CI94">
        <f t="shared" si="148"/>
        <v>1.045644924877835</v>
      </c>
      <c r="CJ94">
        <f t="shared" si="149"/>
        <v>0.95419260691989538</v>
      </c>
      <c r="CK94">
        <f t="shared" si="150"/>
        <v>0.95064535178794818</v>
      </c>
      <c r="CL94">
        <f t="shared" si="151"/>
        <v>0.91907146916394988</v>
      </c>
      <c r="CM94">
        <f t="shared" si="152"/>
        <v>1.0842181179147126</v>
      </c>
      <c r="CN94">
        <f t="shared" si="153"/>
        <v>1.0801256873527101</v>
      </c>
      <c r="CO94">
        <f t="shared" si="154"/>
        <v>0.88007439753460626</v>
      </c>
      <c r="CP94">
        <f t="shared" si="155"/>
        <v>0.88012475114622402</v>
      </c>
      <c r="CQ94">
        <f t="shared" si="156"/>
        <v>1.0327455919395465</v>
      </c>
      <c r="CR94">
        <f t="shared" si="157"/>
        <v>1.0343347639484979</v>
      </c>
      <c r="CS94">
        <f t="shared" si="158"/>
        <v>1.0407523510971788</v>
      </c>
      <c r="CT94">
        <f t="shared" si="159"/>
        <v>1.0516129032258066</v>
      </c>
      <c r="CU94">
        <f t="shared" si="160"/>
        <v>1</v>
      </c>
      <c r="CV94" s="67">
        <f>IF(ISERROR(VLOOKUP($AR94,[2]Data3!$A$10:$N$315,CV$6,0)),"",VLOOKUP($AR94,[2]Data3!$A$10:$N$315,CV$6,0))</f>
        <v>28000</v>
      </c>
      <c r="CW94" s="67">
        <f>VLOOKUP($AR94,[3]Data!$A$11:$I$311,CW$6,0)</f>
        <v>57973.3</v>
      </c>
      <c r="CX94" s="67">
        <f>VLOOKUP($AR94,[4]Data!$A$12:$I$285,CX$6,0)</f>
        <v>1552406</v>
      </c>
      <c r="CY94" s="67">
        <f>VLOOKUP($AR94,[4]Data16!$A$12:$I$285,CY$6,0)</f>
        <v>1281891</v>
      </c>
      <c r="CZ94" s="67">
        <f t="shared" si="114"/>
        <v>3.7344161256784629E-2</v>
      </c>
      <c r="DA94" s="67">
        <f t="shared" si="115"/>
        <v>4.5224828007997563E-2</v>
      </c>
      <c r="DB94" s="67">
        <f>VLOOKUP($AR94,[5]Data!$A$11:$AF$370,DB$6,0)</f>
        <v>1105.06</v>
      </c>
      <c r="DC94" s="67">
        <f>VLOOKUP($AR94,[5]Data2!$A$11:$AF$370,DC$6,0)</f>
        <v>503.86200000000002</v>
      </c>
      <c r="DD94" s="67">
        <f>VLOOKUP($AR94,[5]Data4!$A$11:$AF$370,DD$6,0)</f>
        <v>952.55600000000004</v>
      </c>
      <c r="DE94" s="67">
        <f>VLOOKUP($AR94,[6]Data5!$A$11:$AB$303,DE$6,0)</f>
        <v>1507.8589999999999</v>
      </c>
      <c r="DF94" s="67">
        <f>VLOOKUP($AR94,[6]Data6!$A$11:$AB$303,DF$6,0)</f>
        <v>687.5</v>
      </c>
      <c r="DG94" s="67">
        <f t="shared" si="161"/>
        <v>0.73286693251822621</v>
      </c>
      <c r="DH94" s="67">
        <f t="shared" si="162"/>
        <v>0.73289018181818189</v>
      </c>
      <c r="DI94" s="67">
        <f>VLOOKUP($AR94,[7]Data!$A$11:$J$328,DI$6,0)</f>
        <v>41</v>
      </c>
      <c r="DJ94" s="67">
        <f>VLOOKUP($AR94,[7]Data2!$A$11:$J$328,DJ$6,0)</f>
        <v>24.1</v>
      </c>
      <c r="DK94" s="67">
        <f>VLOOKUP($AR94,[7]Data3!$A$11:$J$328,DK$6,0)</f>
        <v>33.200000000000003</v>
      </c>
      <c r="DL94" s="67">
        <f>VLOOKUP($AR94,[7]Data4!$A$11:$J$328,DL$6,0)</f>
        <v>16.3</v>
      </c>
      <c r="DM94" s="67">
        <f>VLOOKUP($AR94,[7]Data5!$A$11:$J$328,DM$6,0)</f>
        <v>5.4</v>
      </c>
      <c r="DN94" s="67">
        <f t="shared" si="163"/>
        <v>1.1155378486055776</v>
      </c>
      <c r="DO94" s="67">
        <f t="shared" si="164"/>
        <v>1.0979735520291849</v>
      </c>
      <c r="DP94" s="67">
        <f t="shared" si="119"/>
        <v>1.0395021337031349</v>
      </c>
      <c r="DQ94" s="67">
        <f t="shared" si="165"/>
        <v>1.0500443562688964</v>
      </c>
      <c r="DR94" s="67">
        <f t="shared" si="166"/>
        <v>1.0562494452202329</v>
      </c>
      <c r="DS94" s="67">
        <f t="shared" si="167"/>
        <v>1.045644924877835</v>
      </c>
      <c r="DT94" s="67">
        <f t="shared" si="168"/>
        <v>0.95419260691989538</v>
      </c>
      <c r="DU94" s="67">
        <f t="shared" si="169"/>
        <v>0.95064535178794818</v>
      </c>
      <c r="DV94" s="67">
        <f t="shared" si="170"/>
        <v>0.91907146916394988</v>
      </c>
      <c r="DW94" s="67">
        <f t="shared" si="171"/>
        <v>1.0842181179147126</v>
      </c>
      <c r="DX94" s="67">
        <f t="shared" si="172"/>
        <v>1.0801256873527101</v>
      </c>
      <c r="DY94" s="67">
        <f t="shared" si="173"/>
        <v>0.88007439753460626</v>
      </c>
      <c r="DZ94" s="67">
        <f t="shared" si="174"/>
        <v>0.88012475114622402</v>
      </c>
      <c r="EA94" s="67">
        <f t="shared" si="175"/>
        <v>1.0327455919395465</v>
      </c>
      <c r="EB94" s="67">
        <f t="shared" si="176"/>
        <v>1.0343347639484979</v>
      </c>
      <c r="EC94" s="67">
        <f t="shared" si="177"/>
        <v>1.0407523510971788</v>
      </c>
      <c r="ED94" s="67">
        <f t="shared" si="178"/>
        <v>1.0516129032258066</v>
      </c>
      <c r="EE94" s="67">
        <f t="shared" si="179"/>
        <v>1</v>
      </c>
      <c r="EF94" s="67">
        <f>VLOOKUP($AR94,[2]Data3!$A$10:$N$315,EF$6,0)</f>
        <v>26700</v>
      </c>
      <c r="EG94">
        <f>VLOOKUP($AR94,[3]Data!$A$11:$I$311,EG$6,0)</f>
        <v>55680.47</v>
      </c>
      <c r="EH94">
        <f>VLOOKUP($AR94,[4]Data!$A$12:$I$285,EH$6,0)</f>
        <v>1519799</v>
      </c>
      <c r="EI94">
        <f>VLOOKUP($AR94,[4]Data16!$A$12:$I$285,EI$6,0)</f>
        <v>1249290</v>
      </c>
      <c r="EJ94">
        <f t="shared" si="180"/>
        <v>3.6636732883756337E-2</v>
      </c>
      <c r="EK94">
        <f t="shared" si="181"/>
        <v>1.2165301891474358</v>
      </c>
      <c r="EL94">
        <f>VLOOKUP($AR94,[5]Data!$A$11:$AF$370,EL$6,0)</f>
        <v>1123.6199999999999</v>
      </c>
      <c r="EM94">
        <f>VLOOKUP($AR94,[5]Data2!$A$11:$AF$370,EM$6,0)</f>
        <v>512.89800000000002</v>
      </c>
      <c r="EN94">
        <f>VLOOKUP($AR94,[5]Data4!$A$11:$AF$370,EN$6,0)</f>
        <v>996.64700000000005</v>
      </c>
      <c r="EO94">
        <f>VLOOKUP($AR94,[6]Data5!$A$11:$AB$303,EO$6,0)</f>
        <v>0</v>
      </c>
      <c r="EP94">
        <f>VLOOKUP($AR94,[6]Data6!$A$11:$AB$303,EP$6,0)</f>
        <v>0</v>
      </c>
      <c r="EQ94" t="e">
        <f t="shared" si="182"/>
        <v>#DIV/0!</v>
      </c>
      <c r="ER94" t="e">
        <f t="shared" si="183"/>
        <v>#DIV/0!</v>
      </c>
      <c r="ES94">
        <f>VLOOKUP($AR94,[7]Data!$A$11:$J$328,ES$6,0)</f>
        <v>39.299999999999997</v>
      </c>
      <c r="ET94">
        <f>VLOOKUP($AR94,[7]Data2!$A$11:$J$328,ET$6,0)</f>
        <v>22.5</v>
      </c>
      <c r="EU94">
        <f>VLOOKUP($AR94,[7]Data3!$A$11:$J$328,EU$6,0)</f>
        <v>32</v>
      </c>
      <c r="EV94">
        <f>VLOOKUP($AR94,[7]Data4!$A$11:$J$328,EV$6,0)</f>
        <v>15.2</v>
      </c>
      <c r="EW94" s="60">
        <f>VLOOKUP($AR94,[7]Data5!$A$11:$J$328,EW$6,0)</f>
        <v>5.5</v>
      </c>
      <c r="EX94" s="67">
        <f>VLOOKUP($AR94,[2]Data3!$A$10:$N$315,EX$6,0)</f>
        <v>25100</v>
      </c>
      <c r="EY94">
        <f>VLOOKUP($AR94,[3]Data!$A$11:$I$311,EY$6,0)</f>
        <v>52800.27</v>
      </c>
      <c r="EZ94">
        <f>VLOOKUP($AR94,[4]Data!$A$12:$I$285,EZ$6,0)</f>
        <v>1493413</v>
      </c>
      <c r="FA94">
        <f>VLOOKUP($AR94,[4]Data16!$A$12:$I$285,FA$6,0)</f>
        <v>1220797</v>
      </c>
      <c r="FB94">
        <f t="shared" si="184"/>
        <v>3.5355437511257769E-2</v>
      </c>
      <c r="FC94">
        <f t="shared" si="185"/>
        <v>4.3250655104820866E-2</v>
      </c>
      <c r="FD94">
        <f>VLOOKUP($AR94,[5]Data!$A$11:$AF$370,FD$6,0)</f>
        <v>1158.1099999999999</v>
      </c>
      <c r="FE94">
        <f>VLOOKUP($AR94,[5]Data2!$A$11:$AF$370,FE$6,0)</f>
        <v>530.02099999999996</v>
      </c>
      <c r="FF94">
        <f>VLOOKUP($AR94,[5]Data4!$A$11:$AF$370,FF$6,0)</f>
        <v>1036.433</v>
      </c>
      <c r="FG94">
        <f>VLOOKUP($AR94,[6]Data5!$A$11:$AB$303,FG$6,0)</f>
        <v>1390.7339999999999</v>
      </c>
      <c r="FH94">
        <f>VLOOKUP($AR94,[6]Data6!$A$11:$AB$303,FH$6,0)</f>
        <v>636.5</v>
      </c>
      <c r="FI94">
        <f t="shared" si="186"/>
        <v>0.83273293095588374</v>
      </c>
      <c r="FJ94">
        <f t="shared" si="187"/>
        <v>0.83271170463472111</v>
      </c>
      <c r="FK94">
        <f>VLOOKUP($AR94,[7]Data!$A$11:$J$328,FK$6,0)</f>
        <v>39.700000000000003</v>
      </c>
      <c r="FL94">
        <f>VLOOKUP($AR94,[7]Data2!$A$11:$J$328,FL$6,0)</f>
        <v>23.3</v>
      </c>
      <c r="FM94">
        <f>VLOOKUP($AR94,[7]Data3!$A$11:$J$328,FM$6,0)</f>
        <v>31.9</v>
      </c>
      <c r="FN94">
        <f>VLOOKUP($AR94,[7]Data4!$A$11:$J$328,FN$6,0)</f>
        <v>15.5</v>
      </c>
      <c r="FO94" s="60">
        <f>VLOOKUP($AR94,[7]Data5!$A$11:$J$328,FO$6,0)</f>
        <v>5.4</v>
      </c>
    </row>
    <row r="95" spans="1:171" ht="15" customHeight="1">
      <c r="A95">
        <f t="shared" si="188"/>
        <v>4</v>
      </c>
      <c r="B95">
        <v>5</v>
      </c>
      <c r="C95">
        <v>788.17266559316295</v>
      </c>
      <c r="D95">
        <v>0.83356091708692903</v>
      </c>
      <c r="E95">
        <v>0.76733222458183403</v>
      </c>
      <c r="F95">
        <v>0.76698623243625796</v>
      </c>
      <c r="G95" s="1">
        <v>2.73461260092688E-5</v>
      </c>
      <c r="H95" s="1">
        <v>2.43961564279435E-5</v>
      </c>
      <c r="I95">
        <v>0.70742745101805204</v>
      </c>
      <c r="J95">
        <v>0.66159475243980903</v>
      </c>
      <c r="K95">
        <v>0.64473469147908502</v>
      </c>
      <c r="L95">
        <v>1.3777273230529199E-4</v>
      </c>
      <c r="M95">
        <v>1.2345813794018701E-4</v>
      </c>
      <c r="N95">
        <v>0.208777053689707</v>
      </c>
      <c r="O95">
        <v>0.204380924546676</v>
      </c>
      <c r="P95" s="1">
        <v>0.20261151707316</v>
      </c>
      <c r="Q95" s="1">
        <v>1.56704296201063E-6</v>
      </c>
      <c r="R95" s="1">
        <v>1.41516478130784E-6</v>
      </c>
      <c r="S95">
        <v>0.12613346606887699</v>
      </c>
      <c r="T95">
        <v>0.105737472142025</v>
      </c>
      <c r="U95">
        <v>0.122251540957173</v>
      </c>
      <c r="V95" s="1">
        <v>6.44374005041245E-5</v>
      </c>
      <c r="W95" s="1">
        <v>5.8161399892729798E-5</v>
      </c>
      <c r="X95">
        <v>0.12941534409182801</v>
      </c>
      <c r="Y95">
        <v>0.147746872914922</v>
      </c>
      <c r="Z95" s="1">
        <v>0.155125169376476</v>
      </c>
      <c r="AA95" s="1">
        <v>2.7248173204397799E-5</v>
      </c>
      <c r="AB95" s="1">
        <v>2.4607273705096101E-5</v>
      </c>
      <c r="AC95">
        <v>0.32200074379007299</v>
      </c>
      <c r="AD95">
        <v>0.59554051970643895</v>
      </c>
      <c r="AE95" s="1">
        <v>0.59166068570647401</v>
      </c>
      <c r="AF95" s="1">
        <v>6.0522361218491297E-5</v>
      </c>
      <c r="AG95" s="1">
        <v>4.9677289335653403E-5</v>
      </c>
      <c r="AH95">
        <v>0.93914991753154298</v>
      </c>
      <c r="AI95">
        <v>0.85352972608576905</v>
      </c>
      <c r="AJ95">
        <v>0.75413491516454501</v>
      </c>
      <c r="AK95">
        <v>7.1457408679336098E-3</v>
      </c>
      <c r="AL95">
        <v>8.9792796683447595E-3</v>
      </c>
      <c r="AM95">
        <v>0.96542433899765401</v>
      </c>
      <c r="AN95">
        <v>99.547473448822601</v>
      </c>
      <c r="AO95">
        <v>-3.3314121553331502</v>
      </c>
      <c r="AP95">
        <v>0.99561121588857104</v>
      </c>
      <c r="AQ95">
        <v>41</v>
      </c>
      <c r="AR95" t="s">
        <v>654</v>
      </c>
      <c r="AS95" s="70">
        <v>1</v>
      </c>
      <c r="AT95">
        <f t="shared" si="120"/>
        <v>788.17266559316295</v>
      </c>
      <c r="AU95">
        <f>VLOOKUP(AR95,[1]Data!$A$12:$J$329,10,0)</f>
        <v>857.7</v>
      </c>
      <c r="AV95">
        <f t="shared" si="121"/>
        <v>1.0882133286803497</v>
      </c>
      <c r="AW95">
        <v>5</v>
      </c>
      <c r="AX95">
        <f t="shared" si="190"/>
        <v>0.96542433899765401</v>
      </c>
      <c r="AY95">
        <f t="shared" si="122"/>
        <v>0.96542433899765401</v>
      </c>
      <c r="AZ95">
        <v>8</v>
      </c>
      <c r="BA95">
        <v>0.94</v>
      </c>
      <c r="BB95">
        <v>1.08</v>
      </c>
      <c r="BC95">
        <v>2</v>
      </c>
      <c r="BD95">
        <v>3333</v>
      </c>
      <c r="BE95">
        <v>3</v>
      </c>
      <c r="BF95" s="61">
        <f t="shared" si="118"/>
        <v>0.14893617021276609</v>
      </c>
      <c r="BG95" s="62">
        <f t="shared" si="123"/>
        <v>0.83356091708692903</v>
      </c>
      <c r="BH95" s="62">
        <f t="shared" si="124"/>
        <v>0.93914991753154298</v>
      </c>
      <c r="BI95">
        <f t="shared" si="110"/>
        <v>0.99561121588857082</v>
      </c>
      <c r="BJ95">
        <f t="shared" si="111"/>
        <v>0</v>
      </c>
      <c r="BK95">
        <f t="shared" si="112"/>
        <v>0</v>
      </c>
      <c r="BL95">
        <f t="shared" si="125"/>
        <v>30600</v>
      </c>
      <c r="BM95">
        <f t="shared" si="126"/>
        <v>52461.23</v>
      </c>
      <c r="BN95">
        <f t="shared" si="127"/>
        <v>1314666</v>
      </c>
      <c r="BO95">
        <f t="shared" si="128"/>
        <v>1095396</v>
      </c>
      <c r="BP95">
        <f t="shared" si="129"/>
        <v>3.9904606949597847E-2</v>
      </c>
      <c r="BQ95">
        <f t="shared" si="130"/>
        <v>4.7892479066931046E-2</v>
      </c>
      <c r="BR95">
        <f t="shared" si="131"/>
        <v>968.88</v>
      </c>
      <c r="BS95">
        <f t="shared" si="132"/>
        <v>536.49800000000005</v>
      </c>
      <c r="BT95">
        <f t="shared" si="133"/>
        <v>1054.3910000000001</v>
      </c>
      <c r="BU95">
        <f t="shared" si="134"/>
        <v>2076.7750000000001</v>
      </c>
      <c r="BV95">
        <f t="shared" si="135"/>
        <v>1150</v>
      </c>
      <c r="BW95">
        <f t="shared" si="136"/>
        <v>0.46653103971301657</v>
      </c>
      <c r="BX95">
        <f t="shared" si="137"/>
        <v>0.46652000000000005</v>
      </c>
      <c r="BY95">
        <f t="shared" si="138"/>
        <v>40.9</v>
      </c>
      <c r="BZ95">
        <f t="shared" si="139"/>
        <v>25.2</v>
      </c>
      <c r="CA95">
        <f t="shared" si="140"/>
        <v>32.299999999999997</v>
      </c>
      <c r="CB95">
        <f t="shared" si="141"/>
        <v>16.7</v>
      </c>
      <c r="CC95">
        <f t="shared" si="142"/>
        <v>6</v>
      </c>
      <c r="CD95">
        <f t="shared" si="143"/>
        <v>1.125</v>
      </c>
      <c r="CE95">
        <f t="shared" si="144"/>
        <v>1.1082326701697209</v>
      </c>
      <c r="CF95">
        <f t="shared" si="145"/>
        <v>1.0455739511978641</v>
      </c>
      <c r="CG95">
        <f t="shared" si="146"/>
        <v>1.0578742579449505</v>
      </c>
      <c r="CH95">
        <f t="shared" si="147"/>
        <v>1.059927582262423</v>
      </c>
      <c r="CI95">
        <f t="shared" si="148"/>
        <v>1.0476034007317634</v>
      </c>
      <c r="CJ95">
        <f t="shared" si="149"/>
        <v>1.0145340314136126</v>
      </c>
      <c r="CK95">
        <f t="shared" si="150"/>
        <v>1.0120350563459457</v>
      </c>
      <c r="CL95">
        <f t="shared" si="151"/>
        <v>1.0134301790242</v>
      </c>
      <c r="CM95">
        <f t="shared" si="152"/>
        <v>1.0543166430007773</v>
      </c>
      <c r="CN95">
        <f t="shared" si="153"/>
        <v>1.0517651362721785</v>
      </c>
      <c r="CO95">
        <f t="shared" si="154"/>
        <v>0.96226692251206791</v>
      </c>
      <c r="CP95">
        <f t="shared" si="155"/>
        <v>0.96222533096404961</v>
      </c>
      <c r="CQ95">
        <f t="shared" si="156"/>
        <v>1.0049140049140048</v>
      </c>
      <c r="CR95">
        <f t="shared" si="157"/>
        <v>0.96923076923076923</v>
      </c>
      <c r="CS95">
        <f t="shared" si="158"/>
        <v>1.0157232704402515</v>
      </c>
      <c r="CT95">
        <f t="shared" si="159"/>
        <v>0.97660818713450281</v>
      </c>
      <c r="CU95">
        <f t="shared" si="160"/>
        <v>0.98360655737704927</v>
      </c>
      <c r="CV95" s="67">
        <f>IF(ISERROR(VLOOKUP($AR95,[2]Data3!$A$10:$N$315,CV$6,0)),"",VLOOKUP($AR95,[2]Data3!$A$10:$N$315,CV$6,0))</f>
        <v>30600</v>
      </c>
      <c r="CW95" s="67">
        <f>VLOOKUP($AR95,[3]Data!$A$11:$I$311,CW$6,0)</f>
        <v>52461.23</v>
      </c>
      <c r="CX95" s="67">
        <f>VLOOKUP($AR95,[4]Data!$A$12:$I$285,CX$6,0)</f>
        <v>1314666</v>
      </c>
      <c r="CY95" s="67">
        <f>VLOOKUP($AR95,[4]Data16!$A$12:$I$285,CY$6,0)</f>
        <v>1095396</v>
      </c>
      <c r="CZ95" s="67">
        <f t="shared" si="114"/>
        <v>3.9904606949597847E-2</v>
      </c>
      <c r="DA95" s="67">
        <f t="shared" si="115"/>
        <v>4.7892479066931046E-2</v>
      </c>
      <c r="DB95" s="67">
        <f>VLOOKUP($AR95,[5]Data!$A$11:$AF$370,DB$6,0)</f>
        <v>968.88</v>
      </c>
      <c r="DC95" s="67">
        <f>VLOOKUP($AR95,[5]Data2!$A$11:$AF$370,DC$6,0)</f>
        <v>536.49800000000005</v>
      </c>
      <c r="DD95" s="67">
        <f>VLOOKUP($AR95,[5]Data4!$A$11:$AF$370,DD$6,0)</f>
        <v>1054.3910000000001</v>
      </c>
      <c r="DE95" s="67">
        <f>VLOOKUP($AR95,[6]Data5!$A$11:$AB$303,DE$6,0)</f>
        <v>2076.7750000000001</v>
      </c>
      <c r="DF95" s="67">
        <f>VLOOKUP($AR95,[6]Data6!$A$11:$AB$303,DF$6,0)</f>
        <v>1150</v>
      </c>
      <c r="DG95" s="67">
        <f t="shared" si="161"/>
        <v>0.46653103971301657</v>
      </c>
      <c r="DH95" s="67">
        <f t="shared" si="162"/>
        <v>0.46652000000000005</v>
      </c>
      <c r="DI95" s="67">
        <f>VLOOKUP($AR95,[7]Data!$A$11:$J$328,DI$6,0)</f>
        <v>40.9</v>
      </c>
      <c r="DJ95" s="67">
        <f>VLOOKUP($AR95,[7]Data2!$A$11:$J$328,DJ$6,0)</f>
        <v>25.2</v>
      </c>
      <c r="DK95" s="67">
        <f>VLOOKUP($AR95,[7]Data3!$A$11:$J$328,DK$6,0)</f>
        <v>32.299999999999997</v>
      </c>
      <c r="DL95" s="67">
        <f>VLOOKUP($AR95,[7]Data4!$A$11:$J$328,DL$6,0)</f>
        <v>16.7</v>
      </c>
      <c r="DM95" s="67">
        <f>VLOOKUP($AR95,[7]Data5!$A$11:$J$328,DM$6,0)</f>
        <v>6</v>
      </c>
      <c r="DN95" s="67">
        <f t="shared" si="163"/>
        <v>1.125</v>
      </c>
      <c r="DO95" s="67">
        <f t="shared" si="164"/>
        <v>1.1082326701697209</v>
      </c>
      <c r="DP95" s="67">
        <f t="shared" si="119"/>
        <v>1.0455739511978641</v>
      </c>
      <c r="DQ95" s="67">
        <f t="shared" si="165"/>
        <v>1.0578742579449505</v>
      </c>
      <c r="DR95" s="67">
        <f t="shared" si="166"/>
        <v>1.059927582262423</v>
      </c>
      <c r="DS95" s="67">
        <f t="shared" si="167"/>
        <v>1.0476034007317634</v>
      </c>
      <c r="DT95" s="67">
        <f t="shared" si="168"/>
        <v>1.0145340314136126</v>
      </c>
      <c r="DU95" s="67">
        <f t="shared" si="169"/>
        <v>1.0120350563459457</v>
      </c>
      <c r="DV95" s="67">
        <f t="shared" si="170"/>
        <v>1.0134301790242</v>
      </c>
      <c r="DW95" s="67">
        <f t="shared" si="171"/>
        <v>1.0543166430007773</v>
      </c>
      <c r="DX95" s="67">
        <f t="shared" si="172"/>
        <v>1.0517651362721785</v>
      </c>
      <c r="DY95" s="67">
        <f t="shared" si="173"/>
        <v>0.96226692251206791</v>
      </c>
      <c r="DZ95" s="67">
        <f t="shared" si="174"/>
        <v>0.96222533096404961</v>
      </c>
      <c r="EA95" s="67">
        <f t="shared" si="175"/>
        <v>1.0049140049140048</v>
      </c>
      <c r="EB95" s="67">
        <f t="shared" si="176"/>
        <v>0.96923076923076923</v>
      </c>
      <c r="EC95" s="67">
        <f t="shared" si="177"/>
        <v>1.0157232704402515</v>
      </c>
      <c r="ED95" s="67">
        <f t="shared" si="178"/>
        <v>0.97660818713450281</v>
      </c>
      <c r="EE95" s="67">
        <f t="shared" si="179"/>
        <v>0.98360655737704927</v>
      </c>
      <c r="EF95" s="67">
        <f>VLOOKUP($AR95,[2]Data3!$A$10:$N$315,EF$6,0)</f>
        <v>28700</v>
      </c>
      <c r="EG95">
        <f>VLOOKUP($AR95,[3]Data!$A$11:$I$311,EG$6,0)</f>
        <v>49647.99</v>
      </c>
      <c r="EH95">
        <f>VLOOKUP($AR95,[4]Data!$A$12:$I$285,EH$6,0)</f>
        <v>1280332</v>
      </c>
      <c r="EI95">
        <f>VLOOKUP($AR95,[4]Data16!$A$12:$I$285,EI$6,0)</f>
        <v>1060699</v>
      </c>
      <c r="EJ95">
        <f t="shared" si="180"/>
        <v>3.8777434290480903E-2</v>
      </c>
      <c r="EK95">
        <f t="shared" si="181"/>
        <v>1.2070643980997438</v>
      </c>
      <c r="EL95">
        <f>VLOOKUP($AR95,[5]Data!$A$11:$AF$370,EL$6,0)</f>
        <v>1043.08</v>
      </c>
      <c r="EM95">
        <f>VLOOKUP($AR95,[5]Data2!$A$11:$AF$370,EM$6,0)</f>
        <v>577.83699999999999</v>
      </c>
      <c r="EN95">
        <f>VLOOKUP($AR95,[5]Data4!$A$11:$AF$370,EN$6,0)</f>
        <v>1139.356</v>
      </c>
      <c r="EO95">
        <f>VLOOKUP($AR95,[6]Data5!$A$11:$AB$303,EO$6,0)</f>
        <v>0</v>
      </c>
      <c r="EP95">
        <f>VLOOKUP($AR95,[6]Data6!$A$11:$AB$303,EP$6,0)</f>
        <v>0</v>
      </c>
      <c r="EQ95" t="e">
        <f t="shared" si="182"/>
        <v>#DIV/0!</v>
      </c>
      <c r="ER95" t="e">
        <f t="shared" si="183"/>
        <v>#DIV/0!</v>
      </c>
      <c r="ES95">
        <f>VLOOKUP($AR95,[7]Data!$A$11:$J$328,ES$6,0)</f>
        <v>40.700000000000003</v>
      </c>
      <c r="ET95">
        <f>VLOOKUP($AR95,[7]Data2!$A$11:$J$328,ET$6,0)</f>
        <v>25.3</v>
      </c>
      <c r="EU95">
        <f>VLOOKUP($AR95,[7]Data3!$A$11:$J$328,EU$6,0)</f>
        <v>32.299999999999997</v>
      </c>
      <c r="EV95">
        <f>VLOOKUP($AR95,[7]Data4!$A$11:$J$328,EV$6,0)</f>
        <v>16.899999999999999</v>
      </c>
      <c r="EW95" s="60">
        <f>VLOOKUP($AR95,[7]Data5!$A$11:$J$328,EW$6,0)</f>
        <v>6.2</v>
      </c>
      <c r="EX95" s="67">
        <f>VLOOKUP($AR95,[2]Data3!$A$10:$N$315,EX$6,0)</f>
        <v>27200</v>
      </c>
      <c r="EY95">
        <f>VLOOKUP($AR95,[3]Data!$A$11:$I$311,EY$6,0)</f>
        <v>47337.74</v>
      </c>
      <c r="EZ95">
        <f>VLOOKUP($AR95,[4]Data!$A$12:$I$285,EZ$6,0)</f>
        <v>1257363</v>
      </c>
      <c r="FA95">
        <f>VLOOKUP($AR95,[4]Data16!$A$12:$I$285,FA$6,0)</f>
        <v>1035469</v>
      </c>
      <c r="FB95">
        <f t="shared" si="184"/>
        <v>3.7648427701467278E-2</v>
      </c>
      <c r="FC95">
        <f t="shared" si="185"/>
        <v>4.571623100256985E-2</v>
      </c>
      <c r="FD95">
        <f>VLOOKUP($AR95,[5]Data!$A$11:$AF$370,FD$6,0)</f>
        <v>955</v>
      </c>
      <c r="FE95">
        <f>VLOOKUP($AR95,[5]Data2!$A$11:$AF$370,FE$6,0)</f>
        <v>530.11800000000005</v>
      </c>
      <c r="FF95">
        <f>VLOOKUP($AR95,[5]Data4!$A$11:$AF$370,FF$6,0)</f>
        <v>1040.4179999999999</v>
      </c>
      <c r="FG95">
        <f>VLOOKUP($AR95,[6]Data5!$A$11:$AB$303,FG$6,0)</f>
        <v>1969.7829999999999</v>
      </c>
      <c r="FH95">
        <f>VLOOKUP($AR95,[6]Data6!$A$11:$AB$303,FH$6,0)</f>
        <v>1093.4000000000001</v>
      </c>
      <c r="FI95">
        <f t="shared" si="186"/>
        <v>0.48482497818287601</v>
      </c>
      <c r="FJ95">
        <f t="shared" si="187"/>
        <v>0.48483446131333457</v>
      </c>
      <c r="FK95">
        <f>VLOOKUP($AR95,[7]Data!$A$11:$J$328,FK$6,0)</f>
        <v>40.700000000000003</v>
      </c>
      <c r="FL95">
        <f>VLOOKUP($AR95,[7]Data2!$A$11:$J$328,FL$6,0)</f>
        <v>26</v>
      </c>
      <c r="FM95">
        <f>VLOOKUP($AR95,[7]Data3!$A$11:$J$328,FM$6,0)</f>
        <v>31.8</v>
      </c>
      <c r="FN95">
        <f>VLOOKUP($AR95,[7]Data4!$A$11:$J$328,FN$6,0)</f>
        <v>17.100000000000001</v>
      </c>
      <c r="FO95" s="60">
        <f>VLOOKUP($AR95,[7]Data5!$A$11:$J$328,FO$6,0)</f>
        <v>6.1</v>
      </c>
    </row>
    <row r="96" spans="1:171" ht="15" customHeight="1">
      <c r="A96">
        <f t="shared" si="188"/>
        <v>5</v>
      </c>
      <c r="B96">
        <v>5</v>
      </c>
      <c r="C96">
        <v>1926.94717440155</v>
      </c>
      <c r="D96">
        <v>0.90180455858467501</v>
      </c>
      <c r="E96">
        <v>0.89774676700780098</v>
      </c>
      <c r="F96">
        <v>0.897887248930749</v>
      </c>
      <c r="G96" s="1">
        <v>1.36405944815674E-5</v>
      </c>
      <c r="H96" s="1">
        <v>1.4377683587610599E-5</v>
      </c>
      <c r="I96">
        <v>0.82789624916100901</v>
      </c>
      <c r="J96">
        <v>0.81103093548737304</v>
      </c>
      <c r="K96">
        <v>0.81988538924266896</v>
      </c>
      <c r="L96" s="1">
        <v>3.9863425233412102E-5</v>
      </c>
      <c r="M96" s="1">
        <v>3.1672142107719497E-5</v>
      </c>
      <c r="N96">
        <v>0.21790277028357999</v>
      </c>
      <c r="O96">
        <v>0.216808277841748</v>
      </c>
      <c r="P96" s="1">
        <v>0.21738954646049499</v>
      </c>
      <c r="Q96" s="1">
        <v>2.52869116297694E-7</v>
      </c>
      <c r="R96" s="1">
        <v>2.0194094245397699E-7</v>
      </c>
      <c r="S96">
        <v>7.3908309423666094E-2</v>
      </c>
      <c r="T96">
        <v>8.6715831520428097E-2</v>
      </c>
      <c r="U96">
        <v>7.8001859688079794E-2</v>
      </c>
      <c r="V96" s="1">
        <v>9.8387765488144499E-6</v>
      </c>
      <c r="W96" s="1">
        <v>7.3242543599058497E-6</v>
      </c>
      <c r="X96">
        <v>9.1361790310960103E-2</v>
      </c>
      <c r="Y96">
        <v>9.5925741708043202E-2</v>
      </c>
      <c r="Z96" s="1">
        <v>9.3501895162177301E-2</v>
      </c>
      <c r="AA96" s="1">
        <v>4.3969576112209596E-6</v>
      </c>
      <c r="AB96" s="1">
        <v>3.5114045437435501E-6</v>
      </c>
      <c r="AC96">
        <v>0.21258355604002799</v>
      </c>
      <c r="AD96">
        <v>0.21648296166297801</v>
      </c>
      <c r="AE96" s="1">
        <v>0.22729657874819201</v>
      </c>
      <c r="AF96" s="1">
        <v>3.9100512023669003E-5</v>
      </c>
      <c r="AG96" s="1">
        <v>4.24319374199602E-5</v>
      </c>
      <c r="AH96">
        <v>-9.3231989119517494E-2</v>
      </c>
      <c r="AI96">
        <v>-9.0866672509848395E-2</v>
      </c>
      <c r="AJ96">
        <v>-8.3344711286812909E-3</v>
      </c>
      <c r="AK96">
        <v>8.31204133573284E-3</v>
      </c>
      <c r="AL96">
        <v>8.9647446841856007E-3</v>
      </c>
      <c r="AM96">
        <v>0.98767928604070399</v>
      </c>
      <c r="AN96">
        <v>186.92056643765599</v>
      </c>
      <c r="AO96">
        <v>-13.669744876149901</v>
      </c>
      <c r="AP96">
        <v>0.99382055022056404</v>
      </c>
      <c r="AQ96">
        <v>45</v>
      </c>
      <c r="AR96" t="s">
        <v>655</v>
      </c>
      <c r="AS96" s="70">
        <v>1</v>
      </c>
      <c r="AT96">
        <f t="shared" si="120"/>
        <v>1926.94717440155</v>
      </c>
      <c r="AU96">
        <f>VLOOKUP(AR96,[1]Data!$A$12:$J$329,10,0)</f>
        <v>2114.1999999999998</v>
      </c>
      <c r="AV96">
        <f t="shared" si="121"/>
        <v>1.0971758998305725</v>
      </c>
      <c r="AW96">
        <v>1</v>
      </c>
      <c r="AX96">
        <f t="shared" si="190"/>
        <v>0.98767928604070399</v>
      </c>
      <c r="AY96">
        <f t="shared" si="122"/>
        <v>0.98767928604070399</v>
      </c>
      <c r="AZ96">
        <v>2</v>
      </c>
      <c r="BA96">
        <v>0.9</v>
      </c>
      <c r="BB96">
        <v>1.1499999999999999</v>
      </c>
      <c r="BC96">
        <v>2</v>
      </c>
      <c r="BD96">
        <v>2222</v>
      </c>
      <c r="BE96">
        <v>2</v>
      </c>
      <c r="BF96" s="61">
        <f t="shared" si="118"/>
        <v>0.27777777777777762</v>
      </c>
      <c r="BG96" s="62">
        <f t="shared" si="123"/>
        <v>0.90180455858467501</v>
      </c>
      <c r="BH96" s="62">
        <f t="shared" si="124"/>
        <v>-9.3231989119517494E-2</v>
      </c>
      <c r="BI96">
        <f t="shared" ref="BI96:BI159" si="191">(AX96/1)^(1/AZ96)</f>
        <v>0.9938205502205637</v>
      </c>
      <c r="BJ96">
        <f t="shared" ref="BJ96:BJ159" si="192">AM96-AX96</f>
        <v>0</v>
      </c>
      <c r="BK96">
        <f t="shared" ref="BK96:BK159" si="193">AP96-BI96</f>
        <v>0</v>
      </c>
      <c r="BL96">
        <f t="shared" si="125"/>
        <v>40200</v>
      </c>
      <c r="BM96">
        <f t="shared" si="126"/>
        <v>171169.89</v>
      </c>
      <c r="BN96">
        <f t="shared" si="127"/>
        <v>3482343</v>
      </c>
      <c r="BO96">
        <f t="shared" si="128"/>
        <v>2853317</v>
      </c>
      <c r="BP96">
        <f t="shared" si="129"/>
        <v>4.9153656029862658E-2</v>
      </c>
      <c r="BQ96">
        <f t="shared" si="130"/>
        <v>5.9989790829410125E-2</v>
      </c>
      <c r="BR96">
        <f t="shared" si="131"/>
        <v>2613.89</v>
      </c>
      <c r="BS96">
        <f t="shared" si="132"/>
        <v>610.84900000000005</v>
      </c>
      <c r="BT96">
        <f t="shared" si="133"/>
        <v>1156.4860000000001</v>
      </c>
      <c r="BU96">
        <f t="shared" si="134"/>
        <v>7365.5360000000001</v>
      </c>
      <c r="BV96">
        <f t="shared" si="135"/>
        <v>1721.3</v>
      </c>
      <c r="BW96">
        <f t="shared" si="136"/>
        <v>0.35488116547118903</v>
      </c>
      <c r="BX96">
        <f t="shared" si="137"/>
        <v>0.35487654679602632</v>
      </c>
      <c r="BY96">
        <f t="shared" si="138"/>
        <v>48.5</v>
      </c>
      <c r="BZ96">
        <f t="shared" si="139"/>
        <v>30.1</v>
      </c>
      <c r="CA96">
        <f t="shared" si="140"/>
        <v>39.1</v>
      </c>
      <c r="CB96">
        <f t="shared" si="141"/>
        <v>20.7</v>
      </c>
      <c r="CC96">
        <f t="shared" si="142"/>
        <v>7.8</v>
      </c>
      <c r="CD96">
        <f t="shared" si="143"/>
        <v>1.0953678474114441</v>
      </c>
      <c r="CE96">
        <f t="shared" si="144"/>
        <v>1.0941475691971916</v>
      </c>
      <c r="CF96">
        <f t="shared" si="145"/>
        <v>1.041014689058136</v>
      </c>
      <c r="CG96">
        <f t="shared" si="146"/>
        <v>1.0503485496088227</v>
      </c>
      <c r="CH96">
        <f t="shared" si="147"/>
        <v>1.0510395104867618</v>
      </c>
      <c r="CI96">
        <f t="shared" si="148"/>
        <v>1.0416995097529109</v>
      </c>
      <c r="CJ96">
        <f t="shared" si="149"/>
        <v>1.0486726551310495</v>
      </c>
      <c r="CK96">
        <f t="shared" si="150"/>
        <v>1.0320103665809544</v>
      </c>
      <c r="CL96">
        <f t="shared" si="151"/>
        <v>1.0146171561423902</v>
      </c>
      <c r="CM96">
        <f t="shared" si="152"/>
        <v>0.97153087482461942</v>
      </c>
      <c r="CN96">
        <f t="shared" si="153"/>
        <v>0.95611842470699326</v>
      </c>
      <c r="CO96">
        <f t="shared" si="154"/>
        <v>1.0794022941580272</v>
      </c>
      <c r="CP96">
        <f t="shared" si="155"/>
        <v>1.0793750438364562</v>
      </c>
      <c r="CQ96">
        <f t="shared" si="156"/>
        <v>0.99385245901639352</v>
      </c>
      <c r="CR96">
        <f t="shared" si="157"/>
        <v>0.99013157894736847</v>
      </c>
      <c r="CS96">
        <f t="shared" si="158"/>
        <v>0.99744897959183665</v>
      </c>
      <c r="CT96">
        <f t="shared" si="159"/>
        <v>0.9951923076923076</v>
      </c>
      <c r="CU96">
        <f t="shared" si="160"/>
        <v>0.96296296296296302</v>
      </c>
      <c r="CV96" s="67">
        <f>IF(ISERROR(VLOOKUP($AR96,[2]Data3!$A$10:$N$315,CV$6,0)),"",VLOOKUP($AR96,[2]Data3!$A$10:$N$315,CV$6,0))</f>
        <v>40200</v>
      </c>
      <c r="CW96" s="67">
        <f>VLOOKUP($AR96,[3]Data!$A$11:$I$311,CW$6,0)</f>
        <v>171169.89</v>
      </c>
      <c r="CX96" s="67">
        <f>VLOOKUP($AR96,[4]Data!$A$12:$I$285,CX$6,0)</f>
        <v>3482343</v>
      </c>
      <c r="CY96" s="67">
        <f>VLOOKUP($AR96,[4]Data16!$A$12:$I$285,CY$6,0)</f>
        <v>2853317</v>
      </c>
      <c r="CZ96" s="67">
        <f t="shared" si="114"/>
        <v>4.9153656029862658E-2</v>
      </c>
      <c r="DA96" s="67">
        <f t="shared" si="115"/>
        <v>5.9989790829410125E-2</v>
      </c>
      <c r="DB96" s="67">
        <f>VLOOKUP($AR96,[5]Data!$A$11:$AF$370,DB$6,0)</f>
        <v>2613.89</v>
      </c>
      <c r="DC96" s="67">
        <f>VLOOKUP($AR96,[5]Data2!$A$11:$AF$370,DC$6,0)</f>
        <v>610.84900000000005</v>
      </c>
      <c r="DD96" s="67">
        <f>VLOOKUP($AR96,[5]Data4!$A$11:$AF$370,DD$6,0)</f>
        <v>1156.4860000000001</v>
      </c>
      <c r="DE96" s="67">
        <f>VLOOKUP($AR96,[6]Data5!$A$11:$AB$303,DE$6,0)</f>
        <v>7365.5360000000001</v>
      </c>
      <c r="DF96" s="67">
        <f>VLOOKUP($AR96,[6]Data6!$A$11:$AB$303,DF$6,0)</f>
        <v>1721.3</v>
      </c>
      <c r="DG96" s="67">
        <f t="shared" si="161"/>
        <v>0.35488116547118903</v>
      </c>
      <c r="DH96" s="67">
        <f t="shared" si="162"/>
        <v>0.35487654679602632</v>
      </c>
      <c r="DI96" s="67">
        <f>VLOOKUP($AR96,[7]Data!$A$11:$J$328,DI$6,0)</f>
        <v>48.5</v>
      </c>
      <c r="DJ96" s="67">
        <f>VLOOKUP($AR96,[7]Data2!$A$11:$J$328,DJ$6,0)</f>
        <v>30.1</v>
      </c>
      <c r="DK96" s="67">
        <f>VLOOKUP($AR96,[7]Data3!$A$11:$J$328,DK$6,0)</f>
        <v>39.1</v>
      </c>
      <c r="DL96" s="67">
        <f>VLOOKUP($AR96,[7]Data4!$A$11:$J$328,DL$6,0)</f>
        <v>20.7</v>
      </c>
      <c r="DM96" s="67">
        <f>VLOOKUP($AR96,[7]Data5!$A$11:$J$328,DM$6,0)</f>
        <v>7.8</v>
      </c>
      <c r="DN96" s="67">
        <f t="shared" si="163"/>
        <v>1.0953678474114441</v>
      </c>
      <c r="DO96" s="67">
        <f t="shared" si="164"/>
        <v>1.0941475691971916</v>
      </c>
      <c r="DP96" s="67">
        <f t="shared" si="119"/>
        <v>1.041014689058136</v>
      </c>
      <c r="DQ96" s="67">
        <f t="shared" si="165"/>
        <v>1.0503485496088227</v>
      </c>
      <c r="DR96" s="67">
        <f t="shared" si="166"/>
        <v>1.0510395104867618</v>
      </c>
      <c r="DS96" s="67">
        <f t="shared" si="167"/>
        <v>1.0416995097529109</v>
      </c>
      <c r="DT96" s="67">
        <f t="shared" si="168"/>
        <v>1.0486726551310495</v>
      </c>
      <c r="DU96" s="67">
        <f t="shared" si="169"/>
        <v>1.0320103665809544</v>
      </c>
      <c r="DV96" s="67">
        <f t="shared" si="170"/>
        <v>1.0146171561423902</v>
      </c>
      <c r="DW96" s="67">
        <f t="shared" si="171"/>
        <v>0.97153087482461942</v>
      </c>
      <c r="DX96" s="67">
        <f t="shared" si="172"/>
        <v>0.95611842470699326</v>
      </c>
      <c r="DY96" s="67">
        <f t="shared" si="173"/>
        <v>1.0794022941580272</v>
      </c>
      <c r="DZ96" s="67">
        <f t="shared" si="174"/>
        <v>1.0793750438364562</v>
      </c>
      <c r="EA96" s="67">
        <f t="shared" si="175"/>
        <v>0.99385245901639352</v>
      </c>
      <c r="EB96" s="67">
        <f t="shared" si="176"/>
        <v>0.99013157894736847</v>
      </c>
      <c r="EC96" s="67">
        <f t="shared" si="177"/>
        <v>0.99744897959183665</v>
      </c>
      <c r="ED96" s="67">
        <f t="shared" si="178"/>
        <v>0.9951923076923076</v>
      </c>
      <c r="EE96" s="67">
        <f t="shared" si="179"/>
        <v>0.96296296296296302</v>
      </c>
      <c r="EF96" s="67">
        <f>VLOOKUP($AR96,[2]Data3!$A$10:$N$315,EF$6,0)</f>
        <v>38100</v>
      </c>
      <c r="EG96">
        <f>VLOOKUP($AR96,[3]Data!$A$11:$I$311,EG$6,0)</f>
        <v>162754.95000000001</v>
      </c>
      <c r="EH96">
        <f>VLOOKUP($AR96,[4]Data!$A$12:$I$285,EH$6,0)</f>
        <v>3401155</v>
      </c>
      <c r="EI96">
        <f>VLOOKUP($AR96,[4]Data16!$A$12:$I$285,EI$6,0)</f>
        <v>2776799</v>
      </c>
      <c r="EJ96">
        <f t="shared" si="180"/>
        <v>4.7852847047547088E-2</v>
      </c>
      <c r="EK96">
        <f t="shared" si="181"/>
        <v>1.2248473872253627</v>
      </c>
      <c r="EL96">
        <f>VLOOKUP($AR96,[5]Data!$A$11:$AF$370,EL$6,0)</f>
        <v>2605.17</v>
      </c>
      <c r="EM96">
        <f>VLOOKUP($AR96,[5]Data2!$A$11:$AF$370,EM$6,0)</f>
        <v>614.68899999999996</v>
      </c>
      <c r="EN96">
        <f>VLOOKUP($AR96,[5]Data4!$A$11:$AF$370,EN$6,0)</f>
        <v>1164.9469999999999</v>
      </c>
      <c r="EO96">
        <f>VLOOKUP($AR96,[6]Data5!$A$11:$AB$303,EO$6,0)</f>
        <v>0</v>
      </c>
      <c r="EP96">
        <f>VLOOKUP($AR96,[6]Data6!$A$11:$AB$303,EP$6,0)</f>
        <v>0</v>
      </c>
      <c r="EQ96" t="e">
        <f t="shared" si="182"/>
        <v>#DIV/0!</v>
      </c>
      <c r="ER96" t="e">
        <f t="shared" si="183"/>
        <v>#DIV/0!</v>
      </c>
      <c r="ES96">
        <f>VLOOKUP($AR96,[7]Data!$A$11:$J$328,ES$6,0)</f>
        <v>48.1</v>
      </c>
      <c r="ET96">
        <f>VLOOKUP($AR96,[7]Data2!$A$11:$J$328,ET$6,0)</f>
        <v>29.7</v>
      </c>
      <c r="EU96">
        <f>VLOOKUP($AR96,[7]Data3!$A$11:$J$328,EU$6,0)</f>
        <v>38.9</v>
      </c>
      <c r="EV96">
        <f>VLOOKUP($AR96,[7]Data4!$A$11:$J$328,EV$6,0)</f>
        <v>20.399999999999999</v>
      </c>
      <c r="EW96" s="60">
        <f>VLOOKUP($AR96,[7]Data5!$A$11:$J$328,EW$6,0)</f>
        <v>7.9</v>
      </c>
      <c r="EX96" s="67">
        <f>VLOOKUP($AR96,[2]Data3!$A$10:$N$315,EX$6,0)</f>
        <v>36700</v>
      </c>
      <c r="EY96">
        <f>VLOOKUP($AR96,[3]Data!$A$11:$I$311,EY$6,0)</f>
        <v>156441.32</v>
      </c>
      <c r="EZ96">
        <f>VLOOKUP($AR96,[4]Data!$A$12:$I$285,EZ$6,0)</f>
        <v>3345143</v>
      </c>
      <c r="FA96">
        <f>VLOOKUP($AR96,[4]Data16!$A$12:$I$285,FA$6,0)</f>
        <v>2716543</v>
      </c>
      <c r="FB96">
        <f t="shared" si="184"/>
        <v>4.6766706236474796E-2</v>
      </c>
      <c r="FC96">
        <f t="shared" si="185"/>
        <v>5.7588383471198511E-2</v>
      </c>
      <c r="FD96">
        <f>VLOOKUP($AR96,[5]Data!$A$11:$AF$370,FD$6,0)</f>
        <v>2492.5700000000002</v>
      </c>
      <c r="FE96">
        <f>VLOOKUP($AR96,[5]Data2!$A$11:$AF$370,FE$6,0)</f>
        <v>591.90200000000004</v>
      </c>
      <c r="FF96">
        <f>VLOOKUP($AR96,[5]Data4!$A$11:$AF$370,FF$6,0)</f>
        <v>1139.825</v>
      </c>
      <c r="FG96">
        <f>VLOOKUP($AR96,[6]Data5!$A$11:$AB$303,FG$6,0)</f>
        <v>7581.3710000000001</v>
      </c>
      <c r="FH96">
        <f>VLOOKUP($AR96,[6]Data6!$A$11:$AB$303,FH$6,0)</f>
        <v>1800.3</v>
      </c>
      <c r="FI96">
        <f t="shared" si="186"/>
        <v>0.32877562646650588</v>
      </c>
      <c r="FJ96">
        <f t="shared" si="187"/>
        <v>0.32877964783647173</v>
      </c>
      <c r="FK96">
        <f>VLOOKUP($AR96,[7]Data!$A$11:$J$328,FK$6,0)</f>
        <v>48.8</v>
      </c>
      <c r="FL96">
        <f>VLOOKUP($AR96,[7]Data2!$A$11:$J$328,FL$6,0)</f>
        <v>30.4</v>
      </c>
      <c r="FM96">
        <f>VLOOKUP($AR96,[7]Data3!$A$11:$J$328,FM$6,0)</f>
        <v>39.200000000000003</v>
      </c>
      <c r="FN96">
        <f>VLOOKUP($AR96,[7]Data4!$A$11:$J$328,FN$6,0)</f>
        <v>20.8</v>
      </c>
      <c r="FO96" s="60">
        <f>VLOOKUP($AR96,[7]Data5!$A$11:$J$328,FO$6,0)</f>
        <v>8.1</v>
      </c>
    </row>
    <row r="97" spans="1:171" ht="15" customHeight="1">
      <c r="A97">
        <f t="shared" si="188"/>
        <v>6</v>
      </c>
      <c r="B97">
        <v>5</v>
      </c>
      <c r="C97">
        <v>540.02919388599798</v>
      </c>
      <c r="D97">
        <v>0.79935106960698699</v>
      </c>
      <c r="E97">
        <v>0.78495695315496095</v>
      </c>
      <c r="F97">
        <v>0.75710347020068702</v>
      </c>
      <c r="G97">
        <v>2.5076835367096302E-4</v>
      </c>
      <c r="H97">
        <v>1.809746709244E-4</v>
      </c>
      <c r="I97">
        <v>0.71850538612661996</v>
      </c>
      <c r="J97">
        <v>0.68765030325812304</v>
      </c>
      <c r="K97">
        <v>0.64383036186188902</v>
      </c>
      <c r="L97">
        <v>7.0546235101034201E-4</v>
      </c>
      <c r="M97">
        <v>4.9642455412054402E-4</v>
      </c>
      <c r="N97">
        <v>0.20975504655778901</v>
      </c>
      <c r="O97">
        <v>0.20695128029599899</v>
      </c>
      <c r="P97">
        <v>0.20251415222344499</v>
      </c>
      <c r="Q97" s="1">
        <v>6.7064532406682504E-6</v>
      </c>
      <c r="R97" s="1">
        <v>4.6804527915836903E-6</v>
      </c>
      <c r="S97">
        <v>8.0845683480367303E-2</v>
      </c>
      <c r="T97">
        <v>9.7306649896837502E-2</v>
      </c>
      <c r="U97">
        <v>0.113273108338797</v>
      </c>
      <c r="V97">
        <v>1.26342244714197E-4</v>
      </c>
      <c r="W97" s="1">
        <v>8.6450278384536696E-5</v>
      </c>
      <c r="X97">
        <v>0.12533718717997899</v>
      </c>
      <c r="Y97">
        <v>0.13702868221322001</v>
      </c>
      <c r="Z97">
        <v>0.15553117349756199</v>
      </c>
      <c r="AA97" s="1">
        <v>1.16613649988547E-4</v>
      </c>
      <c r="AB97" s="1">
        <v>8.1384998006975407E-5</v>
      </c>
      <c r="AC97">
        <v>0.55419174194026899</v>
      </c>
      <c r="AD97">
        <v>0.58024212969455902</v>
      </c>
      <c r="AE97">
        <v>0.61666612624764305</v>
      </c>
      <c r="AF97">
        <v>5.1070369526752795E-4</v>
      </c>
      <c r="AG97">
        <v>3.4730388711943301E-4</v>
      </c>
      <c r="AH97">
        <v>0.21082066178644401</v>
      </c>
      <c r="AI97">
        <v>0.58171357395940804</v>
      </c>
      <c r="AJ97">
        <v>1</v>
      </c>
      <c r="AK97">
        <v>8.3440469479407295E-2</v>
      </c>
      <c r="AL97">
        <v>6.0499734399026797E-2</v>
      </c>
      <c r="AM97">
        <v>0.96689580522345997</v>
      </c>
      <c r="AN97">
        <v>40.557537561538901</v>
      </c>
      <c r="AO97">
        <v>-1.3115596460915999</v>
      </c>
      <c r="AP97">
        <v>0.99626648254140004</v>
      </c>
      <c r="AQ97">
        <v>40</v>
      </c>
      <c r="AR97" t="s">
        <v>656</v>
      </c>
      <c r="AS97" s="70">
        <v>1</v>
      </c>
      <c r="AT97">
        <f t="shared" si="120"/>
        <v>540.02919388599798</v>
      </c>
      <c r="AU97">
        <f>VLOOKUP(AR97,[1]Data!$A$12:$J$329,10,0)</f>
        <v>590.4</v>
      </c>
      <c r="AV97">
        <f t="shared" si="121"/>
        <v>1.0932742279200474</v>
      </c>
      <c r="AW97">
        <v>4</v>
      </c>
      <c r="AX97">
        <f t="shared" si="190"/>
        <v>0.96689580522345997</v>
      </c>
      <c r="AY97">
        <f t="shared" si="122"/>
        <v>0.96689580522345997</v>
      </c>
      <c r="AZ97">
        <v>9</v>
      </c>
      <c r="BA97">
        <v>0.96</v>
      </c>
      <c r="BB97">
        <v>1.08</v>
      </c>
      <c r="BC97">
        <v>2</v>
      </c>
      <c r="BD97">
        <v>3322</v>
      </c>
      <c r="BE97">
        <v>2</v>
      </c>
      <c r="BF97" s="61">
        <f t="shared" si="118"/>
        <v>0.12500000000000011</v>
      </c>
      <c r="BG97" s="62">
        <f t="shared" si="123"/>
        <v>0.79935106960698699</v>
      </c>
      <c r="BH97" s="62">
        <f t="shared" si="124"/>
        <v>0.21082066178644401</v>
      </c>
      <c r="BI97">
        <f t="shared" si="191"/>
        <v>0.9962664825413996</v>
      </c>
      <c r="BJ97">
        <f t="shared" si="192"/>
        <v>0</v>
      </c>
      <c r="BK97">
        <f t="shared" si="193"/>
        <v>0</v>
      </c>
      <c r="BL97">
        <f t="shared" si="125"/>
        <v>27500</v>
      </c>
      <c r="BM97">
        <f t="shared" si="126"/>
        <v>30541.94</v>
      </c>
      <c r="BN97">
        <f t="shared" si="127"/>
        <v>843496</v>
      </c>
      <c r="BO97">
        <f t="shared" si="128"/>
        <v>663723</v>
      </c>
      <c r="BP97">
        <f t="shared" si="129"/>
        <v>3.6208754991132144E-2</v>
      </c>
      <c r="BQ97">
        <f t="shared" si="130"/>
        <v>4.6016094063336663E-2</v>
      </c>
      <c r="BR97">
        <f t="shared" si="131"/>
        <v>264.29000000000002</v>
      </c>
      <c r="BS97">
        <f t="shared" si="132"/>
        <v>221.38200000000001</v>
      </c>
      <c r="BT97">
        <f t="shared" si="133"/>
        <v>417.65199999999999</v>
      </c>
      <c r="BU97" t="str">
        <f t="shared" si="134"/>
        <v/>
      </c>
      <c r="BV97" t="str">
        <f t="shared" si="135"/>
        <v/>
      </c>
      <c r="BY97">
        <f t="shared" si="138"/>
        <v>34.4</v>
      </c>
      <c r="BZ97">
        <f t="shared" si="139"/>
        <v>19.7</v>
      </c>
      <c r="CA97">
        <f t="shared" si="140"/>
        <v>26.5</v>
      </c>
      <c r="CB97">
        <f t="shared" si="141"/>
        <v>11.8</v>
      </c>
      <c r="CC97">
        <f t="shared" si="142"/>
        <v>3.7</v>
      </c>
      <c r="CD97">
        <f t="shared" si="143"/>
        <v>1.1133603238866396</v>
      </c>
      <c r="CE97">
        <f t="shared" si="144"/>
        <v>1.085557388003469</v>
      </c>
      <c r="CF97">
        <f t="shared" si="145"/>
        <v>1.0395947594808781</v>
      </c>
      <c r="CG97">
        <f t="shared" si="146"/>
        <v>1.0586791294153302</v>
      </c>
      <c r="CH97">
        <f t="shared" si="147"/>
        <v>1.0442120625401599</v>
      </c>
      <c r="CI97">
        <f t="shared" si="148"/>
        <v>1.0253884844249104</v>
      </c>
      <c r="CJ97">
        <f t="shared" si="149"/>
        <v>1.2231684176424309</v>
      </c>
      <c r="CK97">
        <f t="shared" si="150"/>
        <v>1.2255832235348829</v>
      </c>
      <c r="CL97">
        <f t="shared" si="151"/>
        <v>1.2040313885573601</v>
      </c>
      <c r="CM97" t="str">
        <f t="shared" si="152"/>
        <v/>
      </c>
      <c r="CN97" t="str">
        <f t="shared" si="153"/>
        <v/>
      </c>
      <c r="CQ97">
        <f t="shared" si="156"/>
        <v>1.0392749244712991</v>
      </c>
      <c r="CR97">
        <f t="shared" si="157"/>
        <v>1.1067415730337078</v>
      </c>
      <c r="CS97">
        <f t="shared" si="158"/>
        <v>1.0271317829457365</v>
      </c>
      <c r="CT97">
        <f t="shared" si="159"/>
        <v>1.1132075471698115</v>
      </c>
      <c r="CU97">
        <f t="shared" si="160"/>
        <v>1.1212121212121213</v>
      </c>
      <c r="CV97" s="67">
        <f>IF(ISERROR(VLOOKUP($AR97,[2]Data3!$A$10:$N$315,CV$6,0)),"",VLOOKUP($AR97,[2]Data3!$A$10:$N$315,CV$6,0))</f>
        <v>27500</v>
      </c>
      <c r="CW97" s="67">
        <f>VLOOKUP($AR97,[3]Data!$A$11:$I$311,CW$6,0)</f>
        <v>30541.94</v>
      </c>
      <c r="CX97" s="67">
        <f>VLOOKUP($AR97,[4]Data!$A$12:$I$285,CX$6,0)</f>
        <v>843496</v>
      </c>
      <c r="CY97" s="67">
        <f>VLOOKUP($AR97,[4]Data16!$A$12:$I$285,CY$6,0)</f>
        <v>663723</v>
      </c>
      <c r="CZ97" s="67">
        <f t="shared" si="114"/>
        <v>3.6208754991132144E-2</v>
      </c>
      <c r="DA97" s="67">
        <f t="shared" si="115"/>
        <v>4.6016094063336663E-2</v>
      </c>
      <c r="DB97" s="67">
        <f>VLOOKUP($AR97,[5]Data!$A$11:$AF$370,DB$6,0)</f>
        <v>264.29000000000002</v>
      </c>
      <c r="DC97" s="67">
        <f>VLOOKUP($AR97,[5]Data2!$A$11:$AF$370,DC$6,0)</f>
        <v>221.38200000000001</v>
      </c>
      <c r="DD97" s="67">
        <f>VLOOKUP($AR97,[5]Data4!$A$11:$AF$370,DD$6,0)</f>
        <v>417.65199999999999</v>
      </c>
      <c r="DE97" s="67">
        <f>VLOOKUP($AR97,[6]Data5!$A$11:$AB$303,DE$6,0)</f>
        <v>0</v>
      </c>
      <c r="DF97" s="67">
        <f>VLOOKUP($AR97,[6]Data6!$A$11:$AB$303,DF$6,0)</f>
        <v>0</v>
      </c>
      <c r="DG97" s="67" t="e">
        <f t="shared" si="161"/>
        <v>#DIV/0!</v>
      </c>
      <c r="DH97" s="67" t="e">
        <f t="shared" si="162"/>
        <v>#DIV/0!</v>
      </c>
      <c r="DI97" s="67">
        <f>VLOOKUP($AR97,[7]Data!$A$11:$J$328,DI$6,0)</f>
        <v>34.4</v>
      </c>
      <c r="DJ97" s="67">
        <f>VLOOKUP($AR97,[7]Data2!$A$11:$J$328,DJ$6,0)</f>
        <v>19.7</v>
      </c>
      <c r="DK97" s="67">
        <f>VLOOKUP($AR97,[7]Data3!$A$11:$J$328,DK$6,0)</f>
        <v>26.5</v>
      </c>
      <c r="DL97" s="67">
        <f>VLOOKUP($AR97,[7]Data4!$A$11:$J$328,DL$6,0)</f>
        <v>11.8</v>
      </c>
      <c r="DM97" s="67">
        <f>VLOOKUP($AR97,[7]Data5!$A$11:$J$328,DM$6,0)</f>
        <v>3.7</v>
      </c>
      <c r="DN97" s="67">
        <f t="shared" si="163"/>
        <v>1.1133603238866396</v>
      </c>
      <c r="DO97" s="67">
        <f t="shared" si="164"/>
        <v>1.085557388003469</v>
      </c>
      <c r="DP97" s="67">
        <f t="shared" si="119"/>
        <v>1.0395947594808781</v>
      </c>
      <c r="DQ97" s="67">
        <f t="shared" si="165"/>
        <v>1.0586791294153302</v>
      </c>
      <c r="DR97" s="67">
        <f t="shared" si="166"/>
        <v>1.0442120625401599</v>
      </c>
      <c r="DS97" s="67">
        <f t="shared" si="167"/>
        <v>1.0253884844249104</v>
      </c>
      <c r="DT97" s="67">
        <f t="shared" si="168"/>
        <v>1.2231684176424309</v>
      </c>
      <c r="DU97" s="67">
        <f t="shared" si="169"/>
        <v>1.2255832235348829</v>
      </c>
      <c r="DV97" s="67">
        <f t="shared" si="170"/>
        <v>1.2040313885573601</v>
      </c>
      <c r="DW97" s="67" t="str">
        <f t="shared" si="171"/>
        <v/>
      </c>
      <c r="DX97" s="67" t="str">
        <f t="shared" si="172"/>
        <v/>
      </c>
      <c r="DY97" s="67" t="e">
        <f t="shared" si="173"/>
        <v>#DIV/0!</v>
      </c>
      <c r="DZ97" s="67" t="e">
        <f t="shared" si="174"/>
        <v>#DIV/0!</v>
      </c>
      <c r="EA97" s="67">
        <f t="shared" si="175"/>
        <v>1.0392749244712991</v>
      </c>
      <c r="EB97" s="67">
        <f t="shared" si="176"/>
        <v>1.1067415730337078</v>
      </c>
      <c r="EC97" s="67">
        <f t="shared" si="177"/>
        <v>1.0271317829457365</v>
      </c>
      <c r="ED97" s="67">
        <f t="shared" si="178"/>
        <v>1.1132075471698115</v>
      </c>
      <c r="EE97" s="67">
        <f t="shared" si="179"/>
        <v>1.1212121212121213</v>
      </c>
      <c r="EF97" s="67">
        <f>VLOOKUP($AR97,[2]Data3!$A$10:$N$315,EF$6,0)</f>
        <v>25800</v>
      </c>
      <c r="EG97">
        <f>VLOOKUP($AR97,[3]Data!$A$11:$I$311,EG$6,0)</f>
        <v>29096.9</v>
      </c>
      <c r="EH97">
        <f>VLOOKUP($AR97,[4]Data!$A$12:$I$285,EH$6,0)</f>
        <v>826970</v>
      </c>
      <c r="EI97">
        <f>VLOOKUP($AR97,[4]Data16!$A$12:$I$285,EI$6,0)</f>
        <v>647110</v>
      </c>
      <c r="EJ97">
        <f t="shared" si="180"/>
        <v>3.5184952295730196E-2</v>
      </c>
      <c r="EK97">
        <f t="shared" si="181"/>
        <v>1.2779434717435985</v>
      </c>
      <c r="EL97">
        <f>VLOOKUP($AR97,[5]Data!$A$11:$AF$370,EL$6,0)</f>
        <v>230.63</v>
      </c>
      <c r="EM97">
        <f>VLOOKUP($AR97,[5]Data2!$A$11:$AF$370,EM$6,0)</f>
        <v>192.68600000000001</v>
      </c>
      <c r="EN97">
        <f>VLOOKUP($AR97,[5]Data4!$A$11:$AF$370,EN$6,0)</f>
        <v>364.74799999999999</v>
      </c>
      <c r="EO97">
        <f>VLOOKUP($AR97,[6]Data5!$A$11:$AB$303,EO$6,0)</f>
        <v>0</v>
      </c>
      <c r="EP97">
        <f>VLOOKUP($AR97,[6]Data6!$A$11:$AB$303,EP$6,0)</f>
        <v>0</v>
      </c>
      <c r="EQ97" t="e">
        <f t="shared" si="182"/>
        <v>#DIV/0!</v>
      </c>
      <c r="ER97" t="e">
        <f t="shared" si="183"/>
        <v>#DIV/0!</v>
      </c>
      <c r="ES97">
        <f>VLOOKUP($AR97,[7]Data!$A$11:$J$328,ES$6,0)</f>
        <v>33.1</v>
      </c>
      <c r="ET97">
        <f>VLOOKUP($AR97,[7]Data2!$A$11:$J$328,ET$6,0)</f>
        <v>18.2</v>
      </c>
      <c r="EU97">
        <f>VLOOKUP($AR97,[7]Data3!$A$11:$J$328,EU$6,0)</f>
        <v>26.1</v>
      </c>
      <c r="EV97">
        <f>VLOOKUP($AR97,[7]Data4!$A$11:$J$328,EV$6,0)</f>
        <v>11.2</v>
      </c>
      <c r="EW97" s="60">
        <f>VLOOKUP($AR97,[7]Data5!$A$11:$J$328,EW$6,0)</f>
        <v>3.6</v>
      </c>
      <c r="EX97" s="67">
        <f>VLOOKUP($AR97,[2]Data3!$A$10:$N$315,EX$6,0)</f>
        <v>24700</v>
      </c>
      <c r="EY97">
        <f>VLOOKUP($AR97,[3]Data!$A$11:$I$311,EY$6,0)</f>
        <v>28134.799999999999</v>
      </c>
      <c r="EZ97">
        <f>VLOOKUP($AR97,[4]Data!$A$12:$I$285,EZ$6,0)</f>
        <v>811370</v>
      </c>
      <c r="FA97">
        <f>VLOOKUP($AR97,[4]Data16!$A$12:$I$285,FA$6,0)</f>
        <v>626935</v>
      </c>
      <c r="FB97">
        <f t="shared" si="184"/>
        <v>3.4675672011536041E-2</v>
      </c>
      <c r="FC97">
        <f t="shared" si="185"/>
        <v>4.4876741607981691E-2</v>
      </c>
      <c r="FD97">
        <f>VLOOKUP($AR97,[5]Data!$A$11:$AF$370,FD$6,0)</f>
        <v>216.07</v>
      </c>
      <c r="FE97">
        <f>VLOOKUP($AR97,[5]Data2!$A$11:$AF$370,FE$6,0)</f>
        <v>180.63399999999999</v>
      </c>
      <c r="FF97">
        <f>VLOOKUP($AR97,[5]Data4!$A$11:$AF$370,FF$6,0)</f>
        <v>346.87799999999999</v>
      </c>
      <c r="FG97">
        <f>VLOOKUP($AR97,[6]Data5!$A$11:$AB$303,FG$6,0)</f>
        <v>0</v>
      </c>
      <c r="FH97">
        <f>VLOOKUP($AR97,[6]Data6!$A$11:$AB$303,FH$6,0)</f>
        <v>0</v>
      </c>
      <c r="FI97" t="e">
        <f t="shared" si="186"/>
        <v>#DIV/0!</v>
      </c>
      <c r="FJ97" t="e">
        <f t="shared" si="187"/>
        <v>#DIV/0!</v>
      </c>
      <c r="FK97">
        <f>VLOOKUP($AR97,[7]Data!$A$11:$J$328,FK$6,0)</f>
        <v>33.1</v>
      </c>
      <c r="FL97">
        <f>VLOOKUP($AR97,[7]Data2!$A$11:$J$328,FL$6,0)</f>
        <v>17.8</v>
      </c>
      <c r="FM97">
        <f>VLOOKUP($AR97,[7]Data3!$A$11:$J$328,FM$6,0)</f>
        <v>25.8</v>
      </c>
      <c r="FN97">
        <f>VLOOKUP($AR97,[7]Data4!$A$11:$J$328,FN$6,0)</f>
        <v>10.6</v>
      </c>
      <c r="FO97" s="60">
        <f>VLOOKUP($AR97,[7]Data5!$A$11:$J$328,FO$6,0)</f>
        <v>3.3</v>
      </c>
    </row>
    <row r="98" spans="1:171" ht="15" customHeight="1">
      <c r="A98">
        <f t="shared" si="188"/>
        <v>7</v>
      </c>
      <c r="B98">
        <v>5</v>
      </c>
      <c r="C98">
        <v>482.63058741671603</v>
      </c>
      <c r="D98">
        <v>0.84032226180303904</v>
      </c>
      <c r="E98">
        <v>0.80428926742444595</v>
      </c>
      <c r="F98">
        <v>0.78127260907878804</v>
      </c>
      <c r="G98">
        <v>1.3751212370130699E-4</v>
      </c>
      <c r="H98">
        <v>1.3751212370130699E-4</v>
      </c>
      <c r="I98">
        <v>0.71084682078402595</v>
      </c>
      <c r="J98">
        <v>0.70690447984804505</v>
      </c>
      <c r="K98">
        <v>0.67979038355713495</v>
      </c>
      <c r="L98">
        <v>2.36918918908438E-4</v>
      </c>
      <c r="M98">
        <v>2.36918918908438E-4</v>
      </c>
      <c r="N98">
        <v>0.209082273660812</v>
      </c>
      <c r="O98">
        <v>0.20873010567224101</v>
      </c>
      <c r="P98" s="1">
        <v>0.20619619230841599</v>
      </c>
      <c r="Q98" s="1">
        <v>2.1549649672300099E-6</v>
      </c>
      <c r="R98" s="1">
        <v>2.1549649672300099E-6</v>
      </c>
      <c r="S98">
        <v>0.12947544101901301</v>
      </c>
      <c r="T98">
        <v>9.7384787576400705E-2</v>
      </c>
      <c r="U98">
        <v>0.10148222552165299</v>
      </c>
      <c r="V98" s="1">
        <v>9.9236509387504802E-5</v>
      </c>
      <c r="W98" s="1">
        <v>9.9236509387504802E-5</v>
      </c>
      <c r="X98">
        <v>0.12814259970337599</v>
      </c>
      <c r="Y98">
        <v>0.129611113803627</v>
      </c>
      <c r="Z98" s="1">
        <v>0.14017734249093</v>
      </c>
      <c r="AA98" s="1">
        <v>3.7471122426122002E-5</v>
      </c>
      <c r="AB98" s="1">
        <v>3.7471122426122002E-5</v>
      </c>
      <c r="AC98">
        <v>0.23641500639218399</v>
      </c>
      <c r="AD98">
        <v>0.55347904629660405</v>
      </c>
      <c r="AE98">
        <v>0.58244657701076996</v>
      </c>
      <c r="AF98">
        <v>2.5095472507968099E-4</v>
      </c>
      <c r="AG98">
        <v>2.5095472507968099E-4</v>
      </c>
      <c r="AH98">
        <v>0.15607295327266801</v>
      </c>
      <c r="AI98">
        <v>0.19974280229418501</v>
      </c>
      <c r="AJ98">
        <v>0.61500094956807305</v>
      </c>
      <c r="AK98">
        <v>5.6849476419427697E-2</v>
      </c>
      <c r="AL98">
        <v>5.6849476419427697E-2</v>
      </c>
      <c r="AM98">
        <v>0.94080374046850201</v>
      </c>
      <c r="AN98">
        <v>112.62652905944699</v>
      </c>
      <c r="AO98">
        <v>-2.9987696450218499</v>
      </c>
      <c r="AP98">
        <v>0.99240142549782695</v>
      </c>
      <c r="AQ98">
        <v>41</v>
      </c>
      <c r="AR98" t="s">
        <v>657</v>
      </c>
      <c r="AS98" s="70">
        <v>1</v>
      </c>
      <c r="AT98">
        <f t="shared" si="120"/>
        <v>482.63058741671603</v>
      </c>
      <c r="AU98">
        <f>VLOOKUP(AR98,[1]Data!$A$12:$J$329,10,0)</f>
        <v>526.29999999999995</v>
      </c>
      <c r="AV98">
        <f t="shared" si="121"/>
        <v>1.0904820658322234</v>
      </c>
      <c r="AW98">
        <v>5</v>
      </c>
      <c r="AX98">
        <f t="shared" si="190"/>
        <v>0.94080374046850201</v>
      </c>
      <c r="AY98">
        <f t="shared" si="122"/>
        <v>0.94080374046850201</v>
      </c>
      <c r="AZ98">
        <v>8</v>
      </c>
      <c r="BA98">
        <v>0.92</v>
      </c>
      <c r="BB98">
        <v>1.06</v>
      </c>
      <c r="BC98">
        <v>2</v>
      </c>
      <c r="BD98">
        <v>3333</v>
      </c>
      <c r="BE98">
        <v>3</v>
      </c>
      <c r="BF98" s="61">
        <f t="shared" si="118"/>
        <v>0.15217391304347827</v>
      </c>
      <c r="BG98" s="62">
        <f t="shared" si="123"/>
        <v>0.84032226180303904</v>
      </c>
      <c r="BH98" s="62">
        <f t="shared" si="124"/>
        <v>0.15607295327266801</v>
      </c>
      <c r="BI98">
        <f t="shared" si="191"/>
        <v>0.99240142549782706</v>
      </c>
      <c r="BJ98">
        <f t="shared" si="192"/>
        <v>0</v>
      </c>
      <c r="BK98">
        <f t="shared" si="193"/>
        <v>0</v>
      </c>
      <c r="BL98">
        <f t="shared" si="125"/>
        <v>28800</v>
      </c>
      <c r="BM98">
        <f t="shared" si="126"/>
        <v>29078.01</v>
      </c>
      <c r="BN98">
        <f t="shared" si="127"/>
        <v>791527</v>
      </c>
      <c r="BO98">
        <f t="shared" si="128"/>
        <v>644763</v>
      </c>
      <c r="BP98">
        <f t="shared" si="129"/>
        <v>3.6736599004203264E-2</v>
      </c>
      <c r="BQ98">
        <f t="shared" si="130"/>
        <v>4.509875721776839E-2</v>
      </c>
      <c r="BR98">
        <f t="shared" si="131"/>
        <v>458.47</v>
      </c>
      <c r="BS98">
        <f t="shared" si="132"/>
        <v>421.411</v>
      </c>
      <c r="BT98">
        <f t="shared" si="133"/>
        <v>809.303</v>
      </c>
      <c r="BU98" t="str">
        <f t="shared" si="134"/>
        <v/>
      </c>
      <c r="BV98" t="str">
        <f t="shared" si="135"/>
        <v/>
      </c>
      <c r="BY98">
        <f t="shared" si="138"/>
        <v>34.799999999999997</v>
      </c>
      <c r="BZ98">
        <f t="shared" si="139"/>
        <v>19.5</v>
      </c>
      <c r="CA98">
        <f t="shared" si="140"/>
        <v>27.9</v>
      </c>
      <c r="CB98">
        <f t="shared" si="141"/>
        <v>12.6</v>
      </c>
      <c r="CC98">
        <f t="shared" si="142"/>
        <v>4.7</v>
      </c>
      <c r="CD98">
        <f t="shared" si="143"/>
        <v>1.125</v>
      </c>
      <c r="CE98">
        <f t="shared" si="144"/>
        <v>1.098930132662945</v>
      </c>
      <c r="CF98">
        <f t="shared" si="145"/>
        <v>1.0467995344777423</v>
      </c>
      <c r="CG98">
        <f t="shared" si="146"/>
        <v>1.0615182491846353</v>
      </c>
      <c r="CH98">
        <f t="shared" si="147"/>
        <v>1.0497999822011874</v>
      </c>
      <c r="CI98">
        <f t="shared" si="148"/>
        <v>1.0352437497019444</v>
      </c>
      <c r="CJ98">
        <f t="shared" si="149"/>
        <v>1.0971331482722313</v>
      </c>
      <c r="CK98">
        <f t="shared" si="150"/>
        <v>1.0995003587502448</v>
      </c>
      <c r="CL98">
        <f t="shared" si="151"/>
        <v>1.078347454973531</v>
      </c>
      <c r="CM98" t="str">
        <f t="shared" si="152"/>
        <v/>
      </c>
      <c r="CN98" t="str">
        <f t="shared" si="153"/>
        <v/>
      </c>
      <c r="CQ98">
        <f t="shared" si="156"/>
        <v>0.97206703910614523</v>
      </c>
      <c r="CR98">
        <f t="shared" si="157"/>
        <v>1.0317460317460319</v>
      </c>
      <c r="CS98">
        <f t="shared" si="158"/>
        <v>0.94576271186440675</v>
      </c>
      <c r="CT98">
        <f t="shared" si="159"/>
        <v>1</v>
      </c>
      <c r="CU98">
        <f t="shared" si="160"/>
        <v>0.94000000000000006</v>
      </c>
      <c r="CV98" s="67">
        <f>IF(ISERROR(VLOOKUP($AR98,[2]Data3!$A$10:$N$315,CV$6,0)),"",VLOOKUP($AR98,[2]Data3!$A$10:$N$315,CV$6,0))</f>
        <v>28800</v>
      </c>
      <c r="CW98" s="67">
        <f>VLOOKUP($AR98,[3]Data!$A$11:$I$311,CW$6,0)</f>
        <v>29078.01</v>
      </c>
      <c r="CX98" s="67">
        <f>VLOOKUP($AR98,[4]Data!$A$12:$I$285,CX$6,0)</f>
        <v>791527</v>
      </c>
      <c r="CY98" s="67">
        <f>VLOOKUP($AR98,[4]Data16!$A$12:$I$285,CY$6,0)</f>
        <v>644763</v>
      </c>
      <c r="CZ98" s="67">
        <f t="shared" si="114"/>
        <v>3.6736599004203264E-2</v>
      </c>
      <c r="DA98" s="67">
        <f t="shared" si="115"/>
        <v>4.509875721776839E-2</v>
      </c>
      <c r="DB98" s="67">
        <f>VLOOKUP($AR98,[5]Data!$A$11:$AF$370,DB$6,0)</f>
        <v>458.47</v>
      </c>
      <c r="DC98" s="67">
        <f>VLOOKUP($AR98,[5]Data2!$A$11:$AF$370,DC$6,0)</f>
        <v>421.411</v>
      </c>
      <c r="DD98" s="67">
        <f>VLOOKUP($AR98,[5]Data4!$A$11:$AF$370,DD$6,0)</f>
        <v>809.303</v>
      </c>
      <c r="DE98" s="67">
        <f>VLOOKUP($AR98,[6]Data5!$A$11:$AB$303,DE$6,0)</f>
        <v>0</v>
      </c>
      <c r="DF98" s="67">
        <f>VLOOKUP($AR98,[6]Data6!$A$11:$AB$303,DF$6,0)</f>
        <v>0</v>
      </c>
      <c r="DG98" s="67" t="e">
        <f t="shared" si="161"/>
        <v>#DIV/0!</v>
      </c>
      <c r="DH98" s="67" t="e">
        <f t="shared" si="162"/>
        <v>#DIV/0!</v>
      </c>
      <c r="DI98" s="67">
        <f>VLOOKUP($AR98,[7]Data!$A$11:$J$328,DI$6,0)</f>
        <v>34.799999999999997</v>
      </c>
      <c r="DJ98" s="67">
        <f>VLOOKUP($AR98,[7]Data2!$A$11:$J$328,DJ$6,0)</f>
        <v>19.5</v>
      </c>
      <c r="DK98" s="67">
        <f>VLOOKUP($AR98,[7]Data3!$A$11:$J$328,DK$6,0)</f>
        <v>27.9</v>
      </c>
      <c r="DL98" s="67">
        <f>VLOOKUP($AR98,[7]Data4!$A$11:$J$328,DL$6,0)</f>
        <v>12.6</v>
      </c>
      <c r="DM98" s="67">
        <f>VLOOKUP($AR98,[7]Data5!$A$11:$J$328,DM$6,0)</f>
        <v>4.7</v>
      </c>
      <c r="DN98" s="67">
        <f t="shared" si="163"/>
        <v>1.125</v>
      </c>
      <c r="DO98" s="67">
        <f t="shared" si="164"/>
        <v>1.098930132662945</v>
      </c>
      <c r="DP98" s="67">
        <f t="shared" si="119"/>
        <v>1.0467995344777423</v>
      </c>
      <c r="DQ98" s="67">
        <f t="shared" si="165"/>
        <v>1.0615182491846353</v>
      </c>
      <c r="DR98" s="67">
        <f t="shared" si="166"/>
        <v>1.0497999822011874</v>
      </c>
      <c r="DS98" s="67">
        <f t="shared" si="167"/>
        <v>1.0352437497019444</v>
      </c>
      <c r="DT98" s="67">
        <f t="shared" si="168"/>
        <v>1.0971331482722313</v>
      </c>
      <c r="DU98" s="67">
        <f t="shared" si="169"/>
        <v>1.0995003587502448</v>
      </c>
      <c r="DV98" s="67">
        <f t="shared" si="170"/>
        <v>1.078347454973531</v>
      </c>
      <c r="DW98" s="67" t="str">
        <f t="shared" si="171"/>
        <v/>
      </c>
      <c r="DX98" s="67" t="str">
        <f t="shared" si="172"/>
        <v/>
      </c>
      <c r="DY98" s="67" t="e">
        <f t="shared" si="173"/>
        <v>#DIV/0!</v>
      </c>
      <c r="DZ98" s="67" t="e">
        <f t="shared" si="174"/>
        <v>#DIV/0!</v>
      </c>
      <c r="EA98" s="67">
        <f t="shared" si="175"/>
        <v>0.97206703910614523</v>
      </c>
      <c r="EB98" s="67">
        <f t="shared" si="176"/>
        <v>1.0317460317460319</v>
      </c>
      <c r="EC98" s="67">
        <f t="shared" si="177"/>
        <v>0.94576271186440675</v>
      </c>
      <c r="ED98" s="67">
        <f t="shared" si="178"/>
        <v>1</v>
      </c>
      <c r="EE98" s="67">
        <f t="shared" si="179"/>
        <v>0.94000000000000006</v>
      </c>
      <c r="EF98" s="67">
        <f>VLOOKUP($AR98,[2]Data3!$A$10:$N$315,EF$6,0)</f>
        <v>26700</v>
      </c>
      <c r="EG98">
        <f>VLOOKUP($AR98,[3]Data!$A$11:$I$311,EG$6,0)</f>
        <v>27360.58</v>
      </c>
      <c r="EH98">
        <f>VLOOKUP($AR98,[4]Data!$A$12:$I$285,EH$6,0)</f>
        <v>773567</v>
      </c>
      <c r="EI98">
        <f>VLOOKUP($AR98,[4]Data16!$A$12:$I$285,EI$6,0)</f>
        <v>626924</v>
      </c>
      <c r="EJ98">
        <f t="shared" si="180"/>
        <v>3.5369373305738222E-2</v>
      </c>
      <c r="EK98">
        <f t="shared" si="181"/>
        <v>1.2339087353491014</v>
      </c>
      <c r="EL98">
        <f>VLOOKUP($AR98,[5]Data!$A$11:$AF$370,EL$6,0)</f>
        <v>445.21</v>
      </c>
      <c r="EM98">
        <f>VLOOKUP($AR98,[5]Data2!$A$11:$AF$370,EM$6,0)</f>
        <v>408.62099999999998</v>
      </c>
      <c r="EN98">
        <f>VLOOKUP($AR98,[5]Data4!$A$11:$AF$370,EN$6,0)</f>
        <v>787.28599999999994</v>
      </c>
      <c r="EO98">
        <f>VLOOKUP($AR98,[6]Data5!$A$11:$AB$303,EO$6,0)</f>
        <v>0</v>
      </c>
      <c r="EP98">
        <f>VLOOKUP($AR98,[6]Data6!$A$11:$AB$303,EP$6,0)</f>
        <v>0</v>
      </c>
      <c r="EQ98" t="e">
        <f t="shared" si="182"/>
        <v>#DIV/0!</v>
      </c>
      <c r="ER98" t="e">
        <f t="shared" si="183"/>
        <v>#DIV/0!</v>
      </c>
      <c r="ES98">
        <f>VLOOKUP($AR98,[7]Data!$A$11:$J$328,ES$6,0)</f>
        <v>34.4</v>
      </c>
      <c r="ET98">
        <f>VLOOKUP($AR98,[7]Data2!$A$11:$J$328,ET$6,0)</f>
        <v>18.399999999999999</v>
      </c>
      <c r="EU98">
        <f>VLOOKUP($AR98,[7]Data3!$A$11:$J$328,EU$6,0)</f>
        <v>28</v>
      </c>
      <c r="EV98">
        <f>VLOOKUP($AR98,[7]Data4!$A$11:$J$328,EV$6,0)</f>
        <v>12</v>
      </c>
      <c r="EW98" s="60">
        <f>VLOOKUP($AR98,[7]Data5!$A$11:$J$328,EW$6,0)</f>
        <v>4.8</v>
      </c>
      <c r="EX98" s="67">
        <f>VLOOKUP($AR98,[2]Data3!$A$10:$N$315,EX$6,0)</f>
        <v>25600</v>
      </c>
      <c r="EY98">
        <f>VLOOKUP($AR98,[3]Data!$A$11:$I$311,EY$6,0)</f>
        <v>26460.29</v>
      </c>
      <c r="EZ98">
        <f>VLOOKUP($AR98,[4]Data!$A$12:$I$285,EZ$6,0)</f>
        <v>756140</v>
      </c>
      <c r="FA98">
        <f>VLOOKUP($AR98,[4]Data16!$A$12:$I$285,FA$6,0)</f>
        <v>607397</v>
      </c>
      <c r="FB98">
        <f t="shared" si="184"/>
        <v>3.4993903245430738E-2</v>
      </c>
      <c r="FC98">
        <f t="shared" si="185"/>
        <v>4.35634189829716E-2</v>
      </c>
      <c r="FD98">
        <f>VLOOKUP($AR98,[5]Data!$A$11:$AF$370,FD$6,0)</f>
        <v>417.88</v>
      </c>
      <c r="FE98">
        <f>VLOOKUP($AR98,[5]Data2!$A$11:$AF$370,FE$6,0)</f>
        <v>383.27499999999998</v>
      </c>
      <c r="FF98">
        <f>VLOOKUP($AR98,[5]Data4!$A$11:$AF$370,FF$6,0)</f>
        <v>750.50300000000004</v>
      </c>
      <c r="FG98">
        <f>VLOOKUP($AR98,[6]Data5!$A$11:$AB$303,FG$6,0)</f>
        <v>0</v>
      </c>
      <c r="FH98">
        <f>VLOOKUP($AR98,[6]Data6!$A$11:$AB$303,FH$6,0)</f>
        <v>0</v>
      </c>
      <c r="FI98" t="e">
        <f t="shared" si="186"/>
        <v>#DIV/0!</v>
      </c>
      <c r="FJ98" t="e">
        <f t="shared" si="187"/>
        <v>#DIV/0!</v>
      </c>
      <c r="FK98">
        <f>VLOOKUP($AR98,[7]Data!$A$11:$J$328,FK$6,0)</f>
        <v>35.799999999999997</v>
      </c>
      <c r="FL98">
        <f>VLOOKUP($AR98,[7]Data2!$A$11:$J$328,FL$6,0)</f>
        <v>18.899999999999999</v>
      </c>
      <c r="FM98">
        <f>VLOOKUP($AR98,[7]Data3!$A$11:$J$328,FM$6,0)</f>
        <v>29.5</v>
      </c>
      <c r="FN98">
        <f>VLOOKUP($AR98,[7]Data4!$A$11:$J$328,FN$6,0)</f>
        <v>12.6</v>
      </c>
      <c r="FO98" s="60">
        <f>VLOOKUP($AR98,[7]Data5!$A$11:$J$328,FO$6,0)</f>
        <v>5</v>
      </c>
    </row>
    <row r="99" spans="1:171" ht="15" customHeight="1">
      <c r="A99">
        <f t="shared" si="188"/>
        <v>8</v>
      </c>
      <c r="B99">
        <v>5</v>
      </c>
      <c r="C99">
        <v>458.004252104307</v>
      </c>
      <c r="D99">
        <v>0.82710443862469596</v>
      </c>
      <c r="E99">
        <v>0.80727513156936104</v>
      </c>
      <c r="F99">
        <v>0.85193369030389798</v>
      </c>
      <c r="G99" s="1">
        <v>1.4805189407254E-5</v>
      </c>
      <c r="H99" s="1">
        <v>8.4625434911458501E-5</v>
      </c>
      <c r="I99">
        <v>0.68502986650718201</v>
      </c>
      <c r="J99">
        <v>0.66081670394996805</v>
      </c>
      <c r="K99">
        <v>0.72838348853701296</v>
      </c>
      <c r="L99" s="1">
        <v>2.43007061595994E-5</v>
      </c>
      <c r="M99">
        <v>1.38387346728269E-4</v>
      </c>
      <c r="N99">
        <v>0.206701443533721</v>
      </c>
      <c r="O99">
        <v>0.204301154683737</v>
      </c>
      <c r="P99" s="1">
        <v>0.210601092263317</v>
      </c>
      <c r="Q99" s="1">
        <v>2.7818588537899402E-7</v>
      </c>
      <c r="R99" s="1">
        <v>1.4949193650758E-6</v>
      </c>
      <c r="S99">
        <v>0.14207457211751401</v>
      </c>
      <c r="T99">
        <v>0.14645842761939301</v>
      </c>
      <c r="U99">
        <v>0.123550201766885</v>
      </c>
      <c r="V99" s="1">
        <v>9.1828195354598701E-6</v>
      </c>
      <c r="W99" s="1">
        <v>1.8691190794036401E-5</v>
      </c>
      <c r="X99">
        <v>0.13807048277452</v>
      </c>
      <c r="Y99">
        <v>0.148079507260751</v>
      </c>
      <c r="Z99" s="1">
        <v>0.12180924004013501</v>
      </c>
      <c r="AA99" s="1">
        <v>4.83717254190655E-6</v>
      </c>
      <c r="AB99" s="1">
        <v>2.5994068301694699E-5</v>
      </c>
      <c r="AC99">
        <v>0.30682251374908098</v>
      </c>
      <c r="AD99">
        <v>0.36032525663835502</v>
      </c>
      <c r="AE99" s="1">
        <v>0.27882833228318699</v>
      </c>
      <c r="AF99" s="1">
        <v>6.6129042841088997E-5</v>
      </c>
      <c r="AG99">
        <v>1.4700286135624601E-4</v>
      </c>
      <c r="AH99">
        <v>0.50627475483199602</v>
      </c>
      <c r="AI99">
        <v>1</v>
      </c>
      <c r="AJ99">
        <v>0.54413876298161601</v>
      </c>
      <c r="AK99">
        <v>1.6690096514231999E-2</v>
      </c>
      <c r="AL99">
        <v>3.0872924147710298E-2</v>
      </c>
      <c r="AM99">
        <v>0.91915413900394805</v>
      </c>
      <c r="AN99">
        <v>317.90693124006998</v>
      </c>
      <c r="AO99">
        <v>-13.1889290577463</v>
      </c>
      <c r="AP99">
        <v>0.97229066418679799</v>
      </c>
      <c r="AQ99">
        <v>43</v>
      </c>
      <c r="AR99" t="s">
        <v>658</v>
      </c>
      <c r="AS99" s="70">
        <v>1</v>
      </c>
      <c r="AT99">
        <f t="shared" si="120"/>
        <v>458.004252104307</v>
      </c>
      <c r="AU99">
        <f>VLOOKUP(AR99,[1]Data!$A$12:$J$329,10,0)</f>
        <v>507.5</v>
      </c>
      <c r="AV99">
        <f t="shared" si="121"/>
        <v>1.1080683152356863</v>
      </c>
      <c r="AW99">
        <v>5</v>
      </c>
      <c r="AX99">
        <f t="shared" si="190"/>
        <v>0.91915413900394805</v>
      </c>
      <c r="AY99">
        <f t="shared" si="122"/>
        <v>0.91915413900394805</v>
      </c>
      <c r="AZ99">
        <v>3</v>
      </c>
      <c r="BA99">
        <v>0.9</v>
      </c>
      <c r="BB99">
        <v>1.04</v>
      </c>
      <c r="BC99">
        <v>2</v>
      </c>
      <c r="BD99">
        <v>3333</v>
      </c>
      <c r="BE99">
        <v>3</v>
      </c>
      <c r="BF99" s="61">
        <f t="shared" si="118"/>
        <v>0.15555555555555556</v>
      </c>
      <c r="BG99" s="62">
        <f t="shared" si="123"/>
        <v>0.82710443862469596</v>
      </c>
      <c r="BH99" s="62">
        <f t="shared" si="124"/>
        <v>0.50627475483199602</v>
      </c>
      <c r="BI99">
        <f t="shared" si="191"/>
        <v>0.97229066418679788</v>
      </c>
      <c r="BJ99">
        <f t="shared" si="192"/>
        <v>0</v>
      </c>
      <c r="BK99">
        <f t="shared" si="193"/>
        <v>0</v>
      </c>
      <c r="BL99">
        <f t="shared" si="125"/>
        <v>25600</v>
      </c>
      <c r="BM99">
        <f t="shared" si="126"/>
        <v>26078.04</v>
      </c>
      <c r="BN99">
        <f t="shared" si="127"/>
        <v>764330</v>
      </c>
      <c r="BO99">
        <f t="shared" si="128"/>
        <v>625858</v>
      </c>
      <c r="BP99">
        <f t="shared" si="129"/>
        <v>3.4118823021469784E-2</v>
      </c>
      <c r="BQ99">
        <f t="shared" si="130"/>
        <v>4.166766263273778E-2</v>
      </c>
      <c r="BR99">
        <f t="shared" si="131"/>
        <v>328.51</v>
      </c>
      <c r="BS99">
        <f t="shared" si="132"/>
        <v>300.13900000000001</v>
      </c>
      <c r="BT99">
        <f t="shared" si="133"/>
        <v>588.20100000000002</v>
      </c>
      <c r="BU99">
        <f t="shared" si="134"/>
        <v>349.55799999999999</v>
      </c>
      <c r="BV99">
        <f t="shared" si="135"/>
        <v>319.39999999999998</v>
      </c>
      <c r="BW99">
        <f t="shared" si="136"/>
        <v>0.93978681649397233</v>
      </c>
      <c r="BX99">
        <f t="shared" si="137"/>
        <v>0.93969630557294936</v>
      </c>
      <c r="BY99">
        <f t="shared" si="138"/>
        <v>36.799999999999997</v>
      </c>
      <c r="BZ99">
        <f t="shared" si="139"/>
        <v>20.7</v>
      </c>
      <c r="CA99">
        <f t="shared" si="140"/>
        <v>29.7</v>
      </c>
      <c r="CB99">
        <f t="shared" si="141"/>
        <v>13.6</v>
      </c>
      <c r="CC99">
        <f t="shared" si="142"/>
        <v>4.2</v>
      </c>
      <c r="CD99">
        <f t="shared" si="143"/>
        <v>1.1179039301310043</v>
      </c>
      <c r="CE99">
        <f t="shared" si="144"/>
        <v>1.0834794769491944</v>
      </c>
      <c r="CF99">
        <f t="shared" si="145"/>
        <v>1.0311240740415968</v>
      </c>
      <c r="CG99">
        <f t="shared" si="146"/>
        <v>1.0397987715628598</v>
      </c>
      <c r="CH99">
        <f t="shared" si="147"/>
        <v>1.0507750756922833</v>
      </c>
      <c r="CI99">
        <f t="shared" si="148"/>
        <v>1.0420088064930877</v>
      </c>
      <c r="CJ99">
        <f t="shared" si="149"/>
        <v>1.1389197060047149</v>
      </c>
      <c r="CK99">
        <f t="shared" si="150"/>
        <v>1.1514224991176516</v>
      </c>
      <c r="CL99">
        <f t="shared" si="151"/>
        <v>1.124237385321101</v>
      </c>
      <c r="CM99">
        <f t="shared" si="152"/>
        <v>1.1135966868429437</v>
      </c>
      <c r="CN99">
        <f t="shared" si="153"/>
        <v>1.1258371519210433</v>
      </c>
      <c r="CO99">
        <f t="shared" si="154"/>
        <v>1.022739847793156</v>
      </c>
      <c r="CP99">
        <f t="shared" si="155"/>
        <v>1.0227256199113268</v>
      </c>
      <c r="CQ99">
        <f t="shared" si="156"/>
        <v>1.0484330484330484</v>
      </c>
      <c r="CR99">
        <f t="shared" si="157"/>
        <v>1.1373626373626373</v>
      </c>
      <c r="CS99">
        <f t="shared" si="158"/>
        <v>1.0494699646643109</v>
      </c>
      <c r="CT99">
        <f t="shared" si="159"/>
        <v>1.1929824561403508</v>
      </c>
      <c r="CU99">
        <f t="shared" si="160"/>
        <v>1.0769230769230771</v>
      </c>
      <c r="CV99" s="67">
        <f>IF(ISERROR(VLOOKUP($AR99,[2]Data3!$A$10:$N$315,CV$6,0)),"",VLOOKUP($AR99,[2]Data3!$A$10:$N$315,CV$6,0))</f>
        <v>25600</v>
      </c>
      <c r="CW99" s="67">
        <f>VLOOKUP($AR99,[3]Data!$A$11:$I$311,CW$6,0)</f>
        <v>26078.04</v>
      </c>
      <c r="CX99" s="67">
        <f>VLOOKUP($AR99,[4]Data!$A$12:$I$285,CX$6,0)</f>
        <v>764330</v>
      </c>
      <c r="CY99" s="67">
        <f>VLOOKUP($AR99,[4]Data16!$A$12:$I$285,CY$6,0)</f>
        <v>625858</v>
      </c>
      <c r="CZ99" s="67">
        <f t="shared" ref="CZ99:CZ162" si="194">IF(CX99&lt;&gt;0,CW99/CX99,"")</f>
        <v>3.4118823021469784E-2</v>
      </c>
      <c r="DA99" s="67">
        <f t="shared" ref="DA99:DA162" si="195">IF(CY99&lt;&gt;0,CW99/CY99,"")</f>
        <v>4.166766263273778E-2</v>
      </c>
      <c r="DB99" s="67">
        <f>VLOOKUP($AR99,[5]Data!$A$11:$AF$370,DB$6,0)</f>
        <v>328.51</v>
      </c>
      <c r="DC99" s="67">
        <f>VLOOKUP($AR99,[5]Data2!$A$11:$AF$370,DC$6,0)</f>
        <v>300.13900000000001</v>
      </c>
      <c r="DD99" s="67">
        <f>VLOOKUP($AR99,[5]Data4!$A$11:$AF$370,DD$6,0)</f>
        <v>588.20100000000002</v>
      </c>
      <c r="DE99" s="67">
        <f>VLOOKUP($AR99,[6]Data5!$A$11:$AB$303,DE$6,0)</f>
        <v>349.55799999999999</v>
      </c>
      <c r="DF99" s="67">
        <f>VLOOKUP($AR99,[6]Data6!$A$11:$AB$303,DF$6,0)</f>
        <v>319.39999999999998</v>
      </c>
      <c r="DG99" s="67">
        <f t="shared" si="161"/>
        <v>0.93978681649397233</v>
      </c>
      <c r="DH99" s="67">
        <f t="shared" si="162"/>
        <v>0.93969630557294936</v>
      </c>
      <c r="DI99" s="67">
        <f>VLOOKUP($AR99,[7]Data!$A$11:$J$328,DI$6,0)</f>
        <v>36.799999999999997</v>
      </c>
      <c r="DJ99" s="67">
        <f>VLOOKUP($AR99,[7]Data2!$A$11:$J$328,DJ$6,0)</f>
        <v>20.7</v>
      </c>
      <c r="DK99" s="67">
        <f>VLOOKUP($AR99,[7]Data3!$A$11:$J$328,DK$6,0)</f>
        <v>29.7</v>
      </c>
      <c r="DL99" s="67">
        <f>VLOOKUP($AR99,[7]Data4!$A$11:$J$328,DL$6,0)</f>
        <v>13.6</v>
      </c>
      <c r="DM99" s="67">
        <f>VLOOKUP($AR99,[7]Data5!$A$11:$J$328,DM$6,0)</f>
        <v>4.2</v>
      </c>
      <c r="DN99" s="67">
        <f t="shared" si="163"/>
        <v>1.1179039301310043</v>
      </c>
      <c r="DO99" s="67">
        <f t="shared" si="164"/>
        <v>1.0834794769491944</v>
      </c>
      <c r="DP99" s="67">
        <f t="shared" si="119"/>
        <v>1.0311240740415968</v>
      </c>
      <c r="DQ99" s="67">
        <f t="shared" si="165"/>
        <v>1.0397987715628598</v>
      </c>
      <c r="DR99" s="67">
        <f t="shared" si="166"/>
        <v>1.0507750756922833</v>
      </c>
      <c r="DS99" s="67">
        <f t="shared" si="167"/>
        <v>1.0420088064930877</v>
      </c>
      <c r="DT99" s="67">
        <f t="shared" si="168"/>
        <v>1.1389197060047149</v>
      </c>
      <c r="DU99" s="67">
        <f t="shared" si="169"/>
        <v>1.1514224991176516</v>
      </c>
      <c r="DV99" s="67">
        <f t="shared" si="170"/>
        <v>1.124237385321101</v>
      </c>
      <c r="DW99" s="67">
        <f t="shared" si="171"/>
        <v>1.1135966868429437</v>
      </c>
      <c r="DX99" s="67">
        <f t="shared" si="172"/>
        <v>1.1258371519210433</v>
      </c>
      <c r="DY99" s="67">
        <f t="shared" si="173"/>
        <v>1.022739847793156</v>
      </c>
      <c r="DZ99" s="67">
        <f t="shared" si="174"/>
        <v>1.0227256199113268</v>
      </c>
      <c r="EA99" s="67">
        <f t="shared" si="175"/>
        <v>1.0484330484330484</v>
      </c>
      <c r="EB99" s="67">
        <f t="shared" si="176"/>
        <v>1.1373626373626373</v>
      </c>
      <c r="EC99" s="67">
        <f t="shared" si="177"/>
        <v>1.0494699646643109</v>
      </c>
      <c r="ED99" s="67">
        <f t="shared" si="178"/>
        <v>1.1929824561403508</v>
      </c>
      <c r="EE99" s="67">
        <f t="shared" si="179"/>
        <v>1.0769230769230771</v>
      </c>
      <c r="EF99" s="67">
        <f>VLOOKUP($AR99,[2]Data3!$A$10:$N$315,EF$6,0)</f>
        <v>24500</v>
      </c>
      <c r="EG99">
        <f>VLOOKUP($AR99,[3]Data!$A$11:$I$311,EG$6,0)</f>
        <v>25393.66</v>
      </c>
      <c r="EH99">
        <f>VLOOKUP($AR99,[4]Data!$A$12:$I$285,EH$6,0)</f>
        <v>752995</v>
      </c>
      <c r="EI99">
        <f>VLOOKUP($AR99,[4]Data16!$A$12:$I$285,EI$6,0)</f>
        <v>614349</v>
      </c>
      <c r="EJ99">
        <f t="shared" si="180"/>
        <v>3.3723543981035733E-2</v>
      </c>
      <c r="EK99">
        <f t="shared" si="181"/>
        <v>1.2256795404566461</v>
      </c>
      <c r="EL99">
        <f>VLOOKUP($AR99,[5]Data!$A$11:$AF$370,EL$6,0)</f>
        <v>322.10000000000002</v>
      </c>
      <c r="EM99">
        <f>VLOOKUP($AR99,[5]Data2!$A$11:$AF$370,EM$6,0)</f>
        <v>292.44900000000001</v>
      </c>
      <c r="EN99">
        <f>VLOOKUP($AR99,[5]Data4!$A$11:$AF$370,EN$6,0)</f>
        <v>572.01199999999994</v>
      </c>
      <c r="EO99">
        <f>VLOOKUP($AR99,[6]Data5!$A$11:$AB$303,EO$6,0)</f>
        <v>0</v>
      </c>
      <c r="EP99">
        <f>VLOOKUP($AR99,[6]Data6!$A$11:$AB$303,EP$6,0)</f>
        <v>0</v>
      </c>
      <c r="EQ99" t="e">
        <f t="shared" si="182"/>
        <v>#DIV/0!</v>
      </c>
      <c r="ER99" t="e">
        <f t="shared" si="183"/>
        <v>#DIV/0!</v>
      </c>
      <c r="ES99">
        <f>VLOOKUP($AR99,[7]Data!$A$11:$J$328,ES$6,0)</f>
        <v>34.700000000000003</v>
      </c>
      <c r="ET99">
        <f>VLOOKUP($AR99,[7]Data2!$A$11:$J$328,ET$6,0)</f>
        <v>18.7</v>
      </c>
      <c r="EU99">
        <f>VLOOKUP($AR99,[7]Data3!$A$11:$J$328,EU$6,0)</f>
        <v>28.2</v>
      </c>
      <c r="EV99">
        <f>VLOOKUP($AR99,[7]Data4!$A$11:$J$328,EV$6,0)</f>
        <v>12.2</v>
      </c>
      <c r="EW99" s="60">
        <f>VLOOKUP($AR99,[7]Data5!$A$11:$J$328,EW$6,0)</f>
        <v>4.0999999999999996</v>
      </c>
      <c r="EX99" s="67">
        <f>VLOOKUP($AR99,[2]Data3!$A$10:$N$315,EX$6,0)</f>
        <v>22900</v>
      </c>
      <c r="EY99">
        <f>VLOOKUP($AR99,[3]Data!$A$11:$I$311,EY$6,0)</f>
        <v>24068.79</v>
      </c>
      <c r="EZ99">
        <f>VLOOKUP($AR99,[4]Data!$A$12:$I$285,EZ$6,0)</f>
        <v>741259</v>
      </c>
      <c r="FA99">
        <f>VLOOKUP($AR99,[4]Data16!$A$12:$I$285,FA$6,0)</f>
        <v>601903</v>
      </c>
      <c r="FB99">
        <f t="shared" si="184"/>
        <v>3.2470148760419773E-2</v>
      </c>
      <c r="FC99">
        <f t="shared" si="185"/>
        <v>3.998782195802314E-2</v>
      </c>
      <c r="FD99">
        <f>VLOOKUP($AR99,[5]Data!$A$11:$AF$370,FD$6,0)</f>
        <v>288.44</v>
      </c>
      <c r="FE99">
        <f>VLOOKUP($AR99,[5]Data2!$A$11:$AF$370,FE$6,0)</f>
        <v>260.66800000000001</v>
      </c>
      <c r="FF99">
        <f>VLOOKUP($AR99,[5]Data4!$A$11:$AF$370,FF$6,0)</f>
        <v>523.20000000000005</v>
      </c>
      <c r="FG99">
        <f>VLOOKUP($AR99,[6]Data5!$A$11:$AB$303,FG$6,0)</f>
        <v>313.89999999999998</v>
      </c>
      <c r="FH99">
        <f>VLOOKUP($AR99,[6]Data6!$A$11:$AB$303,FH$6,0)</f>
        <v>283.7</v>
      </c>
      <c r="FI99">
        <f t="shared" si="186"/>
        <v>0.91889136667728577</v>
      </c>
      <c r="FJ99">
        <f t="shared" si="187"/>
        <v>0.91881565033486079</v>
      </c>
      <c r="FK99">
        <f>VLOOKUP($AR99,[7]Data!$A$11:$J$328,FK$6,0)</f>
        <v>35.1</v>
      </c>
      <c r="FL99">
        <f>VLOOKUP($AR99,[7]Data2!$A$11:$J$328,FL$6,0)</f>
        <v>18.2</v>
      </c>
      <c r="FM99">
        <f>VLOOKUP($AR99,[7]Data3!$A$11:$J$328,FM$6,0)</f>
        <v>28.3</v>
      </c>
      <c r="FN99">
        <f>VLOOKUP($AR99,[7]Data4!$A$11:$J$328,FN$6,0)</f>
        <v>11.4</v>
      </c>
      <c r="FO99" s="60">
        <f>VLOOKUP($AR99,[7]Data5!$A$11:$J$328,FO$6,0)</f>
        <v>3.9</v>
      </c>
    </row>
    <row r="100" spans="1:171" ht="15" customHeight="1">
      <c r="A100">
        <f t="shared" si="188"/>
        <v>9</v>
      </c>
      <c r="B100">
        <v>5</v>
      </c>
      <c r="C100">
        <v>728.69360409733395</v>
      </c>
      <c r="D100">
        <v>0.85924545149554499</v>
      </c>
      <c r="E100">
        <v>0.86682784448035499</v>
      </c>
      <c r="F100">
        <v>0.85300411377345797</v>
      </c>
      <c r="G100" s="1">
        <v>3.5797060666529603E-5</v>
      </c>
      <c r="H100" s="1">
        <v>3.2687769446970698E-5</v>
      </c>
      <c r="I100">
        <v>0.73126284199165004</v>
      </c>
      <c r="J100">
        <v>0.758765316190261</v>
      </c>
      <c r="K100">
        <v>0.74456325773392795</v>
      </c>
      <c r="L100" s="1">
        <v>4.0063342546499099E-5</v>
      </c>
      <c r="M100" s="1">
        <v>9.8549145474121405E-5</v>
      </c>
      <c r="N100">
        <v>0.21084319223651099</v>
      </c>
      <c r="O100">
        <v>0.213056877522282</v>
      </c>
      <c r="P100" s="1">
        <v>0.21193572748469999</v>
      </c>
      <c r="Q100" s="1">
        <v>3.14176865371155E-7</v>
      </c>
      <c r="R100" s="1">
        <v>7.5528727562902E-7</v>
      </c>
      <c r="S100">
        <v>0.12798260950389501</v>
      </c>
      <c r="T100">
        <v>0.108062528290094</v>
      </c>
      <c r="U100">
        <v>0.10844085603953001</v>
      </c>
      <c r="V100" s="1">
        <v>1.6413137838855002E-5</v>
      </c>
      <c r="W100" s="1">
        <v>3.32988867355976E-5</v>
      </c>
      <c r="X100">
        <v>0.120799701309066</v>
      </c>
      <c r="Y100">
        <v>0.111568799690604</v>
      </c>
      <c r="Z100" s="1">
        <v>0.116243911262687</v>
      </c>
      <c r="AA100" s="1">
        <v>5.4629935821695597E-6</v>
      </c>
      <c r="AB100" s="1">
        <v>1.31331424883283E-5</v>
      </c>
      <c r="AC100">
        <v>0.249263079762432</v>
      </c>
      <c r="AD100">
        <v>0.257084323356153</v>
      </c>
      <c r="AE100">
        <v>0.26996478658913697</v>
      </c>
      <c r="AF100">
        <v>1.5112351623554999E-4</v>
      </c>
      <c r="AG100">
        <v>1.0219613162115801E-4</v>
      </c>
      <c r="AH100">
        <v>0.20202376271078901</v>
      </c>
      <c r="AI100">
        <v>0.253435718729077</v>
      </c>
      <c r="AJ100">
        <v>0.31306193106026198</v>
      </c>
      <c r="AK100">
        <v>3.2893577853311998E-2</v>
      </c>
      <c r="AL100">
        <v>2.2914636207805501E-2</v>
      </c>
      <c r="AM100">
        <v>0.98051347967617497</v>
      </c>
      <c r="AN100">
        <v>76.263854482769901</v>
      </c>
      <c r="AO100">
        <v>-8.3816520124925695</v>
      </c>
      <c r="AP100">
        <v>0.99020880609908501</v>
      </c>
      <c r="AQ100">
        <v>46</v>
      </c>
      <c r="AR100" t="s">
        <v>659</v>
      </c>
      <c r="AS100" s="70">
        <v>1</v>
      </c>
      <c r="AT100">
        <f t="shared" si="120"/>
        <v>728.69360409733395</v>
      </c>
      <c r="AU100">
        <f>VLOOKUP(AR100,[1]Data!$A$12:$J$329,10,0)</f>
        <v>803.7</v>
      </c>
      <c r="AV100">
        <f t="shared" si="121"/>
        <v>1.1029326941816375</v>
      </c>
      <c r="AW100">
        <v>5</v>
      </c>
      <c r="AX100">
        <f t="shared" si="190"/>
        <v>0.98051347967617497</v>
      </c>
      <c r="AY100">
        <f t="shared" si="122"/>
        <v>0.98051347967617497</v>
      </c>
      <c r="AZ100">
        <v>2</v>
      </c>
      <c r="BA100">
        <v>0.88</v>
      </c>
      <c r="BB100">
        <v>1.04</v>
      </c>
      <c r="BC100">
        <v>2</v>
      </c>
      <c r="BD100">
        <v>3333</v>
      </c>
      <c r="BE100">
        <v>3</v>
      </c>
      <c r="BF100" s="61">
        <f t="shared" si="118"/>
        <v>0.18181818181818185</v>
      </c>
      <c r="BG100" s="62">
        <f t="shared" si="123"/>
        <v>0.85924545149554499</v>
      </c>
      <c r="BH100" s="62">
        <f t="shared" si="124"/>
        <v>0.20202376271078901</v>
      </c>
      <c r="BI100">
        <f t="shared" si="191"/>
        <v>0.99020880609908479</v>
      </c>
      <c r="BJ100">
        <f t="shared" si="192"/>
        <v>0</v>
      </c>
      <c r="BK100">
        <f t="shared" si="193"/>
        <v>0</v>
      </c>
      <c r="BL100">
        <f t="shared" si="125"/>
        <v>30200</v>
      </c>
      <c r="BM100">
        <f t="shared" si="126"/>
        <v>49466.27</v>
      </c>
      <c r="BN100">
        <f t="shared" si="127"/>
        <v>1309790</v>
      </c>
      <c r="BO100">
        <f t="shared" si="128"/>
        <v>1098527</v>
      </c>
      <c r="BP100">
        <f t="shared" si="129"/>
        <v>3.776656563265867E-2</v>
      </c>
      <c r="BQ100">
        <f t="shared" si="130"/>
        <v>4.5029635138690259E-2</v>
      </c>
      <c r="BR100">
        <f t="shared" si="131"/>
        <v>886.19</v>
      </c>
      <c r="BS100">
        <f t="shared" si="132"/>
        <v>517.44600000000003</v>
      </c>
      <c r="BT100">
        <f t="shared" si="133"/>
        <v>1013.947</v>
      </c>
      <c r="BU100">
        <f t="shared" si="134"/>
        <v>1449.8440000000001</v>
      </c>
      <c r="BV100">
        <f t="shared" si="135"/>
        <v>846.6</v>
      </c>
      <c r="BW100">
        <f t="shared" si="136"/>
        <v>0.6112312772960401</v>
      </c>
      <c r="BX100">
        <f t="shared" si="137"/>
        <v>0.61120481927710846</v>
      </c>
      <c r="BY100">
        <f t="shared" si="138"/>
        <v>42.4</v>
      </c>
      <c r="BZ100">
        <f t="shared" si="139"/>
        <v>24.1</v>
      </c>
      <c r="CA100">
        <f t="shared" si="140"/>
        <v>34.700000000000003</v>
      </c>
      <c r="CB100">
        <f t="shared" si="141"/>
        <v>16.399999999999999</v>
      </c>
      <c r="CC100">
        <f t="shared" si="142"/>
        <v>6.3</v>
      </c>
      <c r="CD100">
        <f t="shared" si="143"/>
        <v>1.0981818181818181</v>
      </c>
      <c r="CE100">
        <f t="shared" si="144"/>
        <v>1.0760208285658845</v>
      </c>
      <c r="CF100">
        <f t="shared" si="145"/>
        <v>1.0422795682838384</v>
      </c>
      <c r="CG100">
        <f t="shared" si="146"/>
        <v>1.0511244410805887</v>
      </c>
      <c r="CH100">
        <f t="shared" si="147"/>
        <v>1.0323725623227968</v>
      </c>
      <c r="CI100">
        <f t="shared" si="148"/>
        <v>1.0236854805314026</v>
      </c>
      <c r="CJ100">
        <f t="shared" si="149"/>
        <v>1.0167276648959971</v>
      </c>
      <c r="CK100">
        <f t="shared" si="150"/>
        <v>1.0145602133249678</v>
      </c>
      <c r="CL100">
        <f t="shared" si="151"/>
        <v>0.99392634169915395</v>
      </c>
      <c r="CM100">
        <f t="shared" si="152"/>
        <v>1.0516266425274252</v>
      </c>
      <c r="CN100">
        <f t="shared" si="153"/>
        <v>1.049460766084046</v>
      </c>
      <c r="CO100">
        <f t="shared" si="154"/>
        <v>0.96681428919720624</v>
      </c>
      <c r="CP100">
        <f t="shared" si="155"/>
        <v>0.96674429965656927</v>
      </c>
      <c r="CQ100">
        <f t="shared" si="156"/>
        <v>1.0192307692307692</v>
      </c>
      <c r="CR100">
        <f t="shared" si="157"/>
        <v>1.02991452991453</v>
      </c>
      <c r="CS100">
        <f t="shared" si="158"/>
        <v>1.0389221556886228</v>
      </c>
      <c r="CT100">
        <f t="shared" si="159"/>
        <v>1.0789473684210527</v>
      </c>
      <c r="CU100">
        <f t="shared" si="160"/>
        <v>1.0327868852459017</v>
      </c>
      <c r="CV100" s="67">
        <f>IF(ISERROR(VLOOKUP($AR100,[2]Data3!$A$10:$N$315,CV$6,0)),"",VLOOKUP($AR100,[2]Data3!$A$10:$N$315,CV$6,0))</f>
        <v>30200</v>
      </c>
      <c r="CW100" s="67">
        <f>VLOOKUP($AR100,[3]Data!$A$11:$I$311,CW$6,0)</f>
        <v>49466.27</v>
      </c>
      <c r="CX100" s="67">
        <f>VLOOKUP($AR100,[4]Data!$A$12:$I$285,CX$6,0)</f>
        <v>1309790</v>
      </c>
      <c r="CY100" s="67">
        <f>VLOOKUP($AR100,[4]Data16!$A$12:$I$285,CY$6,0)</f>
        <v>1098527</v>
      </c>
      <c r="CZ100" s="67">
        <f t="shared" si="194"/>
        <v>3.776656563265867E-2</v>
      </c>
      <c r="DA100" s="67">
        <f t="shared" si="195"/>
        <v>4.5029635138690259E-2</v>
      </c>
      <c r="DB100" s="67">
        <f>VLOOKUP($AR100,[5]Data!$A$11:$AF$370,DB$6,0)</f>
        <v>886.19</v>
      </c>
      <c r="DC100" s="67">
        <f>VLOOKUP($AR100,[5]Data2!$A$11:$AF$370,DC$6,0)</f>
        <v>517.44600000000003</v>
      </c>
      <c r="DD100" s="67">
        <f>VLOOKUP($AR100,[5]Data4!$A$11:$AF$370,DD$6,0)</f>
        <v>1013.947</v>
      </c>
      <c r="DE100" s="67">
        <f>VLOOKUP($AR100,[6]Data5!$A$11:$AB$303,DE$6,0)</f>
        <v>1449.8440000000001</v>
      </c>
      <c r="DF100" s="67">
        <f>VLOOKUP($AR100,[6]Data6!$A$11:$AB$303,DF$6,0)</f>
        <v>846.6</v>
      </c>
      <c r="DG100" s="67">
        <f t="shared" si="161"/>
        <v>0.6112312772960401</v>
      </c>
      <c r="DH100" s="67">
        <f t="shared" si="162"/>
        <v>0.61120481927710846</v>
      </c>
      <c r="DI100" s="67">
        <f>VLOOKUP($AR100,[7]Data!$A$11:$J$328,DI$6,0)</f>
        <v>42.4</v>
      </c>
      <c r="DJ100" s="67">
        <f>VLOOKUP($AR100,[7]Data2!$A$11:$J$328,DJ$6,0)</f>
        <v>24.1</v>
      </c>
      <c r="DK100" s="67">
        <f>VLOOKUP($AR100,[7]Data3!$A$11:$J$328,DK$6,0)</f>
        <v>34.700000000000003</v>
      </c>
      <c r="DL100" s="67">
        <f>VLOOKUP($AR100,[7]Data4!$A$11:$J$328,DL$6,0)</f>
        <v>16.399999999999999</v>
      </c>
      <c r="DM100" s="67">
        <f>VLOOKUP($AR100,[7]Data5!$A$11:$J$328,DM$6,0)</f>
        <v>6.3</v>
      </c>
      <c r="DN100" s="67">
        <f t="shared" si="163"/>
        <v>1.0981818181818181</v>
      </c>
      <c r="DO100" s="67">
        <f t="shared" si="164"/>
        <v>1.0760208285658845</v>
      </c>
      <c r="DP100" s="67">
        <f t="shared" si="119"/>
        <v>1.0422795682838384</v>
      </c>
      <c r="DQ100" s="67">
        <f t="shared" si="165"/>
        <v>1.0511244410805887</v>
      </c>
      <c r="DR100" s="67">
        <f t="shared" si="166"/>
        <v>1.0323725623227968</v>
      </c>
      <c r="DS100" s="67">
        <f t="shared" si="167"/>
        <v>1.0236854805314026</v>
      </c>
      <c r="DT100" s="67">
        <f t="shared" si="168"/>
        <v>1.0167276648959971</v>
      </c>
      <c r="DU100" s="67">
        <f t="shared" si="169"/>
        <v>1.0145602133249678</v>
      </c>
      <c r="DV100" s="67">
        <f t="shared" si="170"/>
        <v>0.99392634169915395</v>
      </c>
      <c r="DW100" s="67">
        <f t="shared" si="171"/>
        <v>1.0516266425274252</v>
      </c>
      <c r="DX100" s="67">
        <f t="shared" si="172"/>
        <v>1.049460766084046</v>
      </c>
      <c r="DY100" s="67">
        <f t="shared" si="173"/>
        <v>0.96681428919720624</v>
      </c>
      <c r="DZ100" s="67">
        <f t="shared" si="174"/>
        <v>0.96674429965656927</v>
      </c>
      <c r="EA100" s="67">
        <f t="shared" si="175"/>
        <v>1.0192307692307692</v>
      </c>
      <c r="EB100" s="67">
        <f t="shared" si="176"/>
        <v>1.02991452991453</v>
      </c>
      <c r="EC100" s="67">
        <f t="shared" si="177"/>
        <v>1.0389221556886228</v>
      </c>
      <c r="ED100" s="67">
        <f t="shared" si="178"/>
        <v>1.0789473684210527</v>
      </c>
      <c r="EE100" s="67">
        <f t="shared" si="179"/>
        <v>1.0327868852459017</v>
      </c>
      <c r="EF100" s="67">
        <f>VLOOKUP($AR100,[2]Data3!$A$10:$N$315,EF$6,0)</f>
        <v>28700</v>
      </c>
      <c r="EG100">
        <f>VLOOKUP($AR100,[3]Data!$A$11:$I$311,EG$6,0)</f>
        <v>47596.23</v>
      </c>
      <c r="EH100">
        <f>VLOOKUP($AR100,[4]Data!$A$12:$I$285,EH$6,0)</f>
        <v>1281962</v>
      </c>
      <c r="EI100">
        <f>VLOOKUP($AR100,[4]Data16!$A$12:$I$285,EI$6,0)</f>
        <v>1071400</v>
      </c>
      <c r="EJ100">
        <f t="shared" si="180"/>
        <v>3.7127644969195656E-2</v>
      </c>
      <c r="EK100">
        <f t="shared" si="181"/>
        <v>1.19652977412731</v>
      </c>
      <c r="EL100">
        <f>VLOOKUP($AR100,[5]Data!$A$11:$AF$370,EL$6,0)</f>
        <v>945.8</v>
      </c>
      <c r="EM100">
        <f>VLOOKUP($AR100,[5]Data2!$A$11:$AF$370,EM$6,0)</f>
        <v>552.36500000000001</v>
      </c>
      <c r="EN100">
        <f>VLOOKUP($AR100,[5]Data4!$A$11:$AF$370,EN$6,0)</f>
        <v>1079.434</v>
      </c>
      <c r="EO100">
        <f>VLOOKUP($AR100,[6]Data5!$A$11:$AB$303,EO$6,0)</f>
        <v>0</v>
      </c>
      <c r="EP100">
        <f>VLOOKUP($AR100,[6]Data6!$A$11:$AB$303,EP$6,0)</f>
        <v>0</v>
      </c>
      <c r="EQ100" t="e">
        <f t="shared" si="182"/>
        <v>#DIV/0!</v>
      </c>
      <c r="ER100" t="e">
        <f t="shared" si="183"/>
        <v>#DIV/0!</v>
      </c>
      <c r="ES100">
        <f>VLOOKUP($AR100,[7]Data!$A$11:$J$328,ES$6,0)</f>
        <v>41.3</v>
      </c>
      <c r="ET100">
        <f>VLOOKUP($AR100,[7]Data2!$A$11:$J$328,ET$6,0)</f>
        <v>22.6</v>
      </c>
      <c r="EU100">
        <f>VLOOKUP($AR100,[7]Data3!$A$11:$J$328,EU$6,0)</f>
        <v>33.9</v>
      </c>
      <c r="EV100">
        <f>VLOOKUP($AR100,[7]Data4!$A$11:$J$328,EV$6,0)</f>
        <v>15.3</v>
      </c>
      <c r="EW100" s="60">
        <f>VLOOKUP($AR100,[7]Data5!$A$11:$J$328,EW$6,0)</f>
        <v>6.4</v>
      </c>
      <c r="EX100" s="67">
        <f>VLOOKUP($AR100,[2]Data3!$A$10:$N$315,EX$6,0)</f>
        <v>27500</v>
      </c>
      <c r="EY100">
        <f>VLOOKUP($AR100,[3]Data!$A$11:$I$311,EY$6,0)</f>
        <v>45971.48</v>
      </c>
      <c r="EZ100">
        <f>VLOOKUP($AR100,[4]Data!$A$12:$I$285,EZ$6,0)</f>
        <v>1256659</v>
      </c>
      <c r="FA100">
        <f>VLOOKUP($AR100,[4]Data16!$A$12:$I$285,FA$6,0)</f>
        <v>1045097</v>
      </c>
      <c r="FB100">
        <f t="shared" si="184"/>
        <v>3.6582302756754219E-2</v>
      </c>
      <c r="FC100">
        <f t="shared" si="185"/>
        <v>4.398776381522481E-2</v>
      </c>
      <c r="FD100">
        <f>VLOOKUP($AR100,[5]Data!$A$11:$AF$370,FD$6,0)</f>
        <v>871.61</v>
      </c>
      <c r="FE100">
        <f>VLOOKUP($AR100,[5]Data2!$A$11:$AF$370,FE$6,0)</f>
        <v>510.02</v>
      </c>
      <c r="FF100">
        <f>VLOOKUP($AR100,[5]Data4!$A$11:$AF$370,FF$6,0)</f>
        <v>1020.143</v>
      </c>
      <c r="FG100">
        <f>VLOOKUP($AR100,[6]Data5!$A$11:$AB$303,FG$6,0)</f>
        <v>1378.6679999999999</v>
      </c>
      <c r="FH100">
        <f>VLOOKUP($AR100,[6]Data6!$A$11:$AB$303,FH$6,0)</f>
        <v>806.7</v>
      </c>
      <c r="FI100">
        <f t="shared" si="186"/>
        <v>0.63221167097517317</v>
      </c>
      <c r="FJ100">
        <f t="shared" si="187"/>
        <v>0.63223007313747359</v>
      </c>
      <c r="FK100">
        <f>VLOOKUP($AR100,[7]Data!$A$11:$J$328,FK$6,0)</f>
        <v>41.6</v>
      </c>
      <c r="FL100">
        <f>VLOOKUP($AR100,[7]Data2!$A$11:$J$328,FL$6,0)</f>
        <v>23.4</v>
      </c>
      <c r="FM100">
        <f>VLOOKUP($AR100,[7]Data3!$A$11:$J$328,FM$6,0)</f>
        <v>33.4</v>
      </c>
      <c r="FN100">
        <f>VLOOKUP($AR100,[7]Data4!$A$11:$J$328,FN$6,0)</f>
        <v>15.2</v>
      </c>
      <c r="FO100" s="60">
        <f>VLOOKUP($AR100,[7]Data5!$A$11:$J$328,FO$6,0)</f>
        <v>6.1</v>
      </c>
    </row>
    <row r="101" spans="1:171" ht="15" customHeight="1">
      <c r="A101">
        <f t="shared" si="188"/>
        <v>10</v>
      </c>
      <c r="B101">
        <v>5</v>
      </c>
      <c r="C101">
        <v>572.05977955662297</v>
      </c>
      <c r="D101">
        <v>0.84694461678673405</v>
      </c>
      <c r="E101">
        <v>0.84479776387622996</v>
      </c>
      <c r="F101">
        <v>0.85945239290349795</v>
      </c>
      <c r="G101">
        <v>1.02707052416567E-4</v>
      </c>
      <c r="H101">
        <v>1.1338899271130801E-4</v>
      </c>
      <c r="I101">
        <v>0.72384595793095796</v>
      </c>
      <c r="J101">
        <v>0.71707620548490003</v>
      </c>
      <c r="K101">
        <v>0.74929598457851998</v>
      </c>
      <c r="L101">
        <v>3.0867851687919E-4</v>
      </c>
      <c r="M101">
        <v>3.1934751935517702E-4</v>
      </c>
      <c r="N101">
        <v>0.21021545739644601</v>
      </c>
      <c r="O101">
        <v>0.20963062665878299</v>
      </c>
      <c r="P101" s="1">
        <v>0.21231446652102701</v>
      </c>
      <c r="Q101" s="1">
        <v>2.6782800644635099E-6</v>
      </c>
      <c r="R101" s="1">
        <v>2.8057778370317001E-6</v>
      </c>
      <c r="S101">
        <v>0.12309865885577501</v>
      </c>
      <c r="T101">
        <v>0.12772155839133001</v>
      </c>
      <c r="U101">
        <v>0.110156408324978</v>
      </c>
      <c r="V101" s="1">
        <v>7.2614987991788797E-5</v>
      </c>
      <c r="W101" s="1">
        <v>6.9302916001139395E-5</v>
      </c>
      <c r="X101">
        <v>0.123417308512928</v>
      </c>
      <c r="Y101">
        <v>0.12585600882751999</v>
      </c>
      <c r="Z101" s="1">
        <v>0.11466459788608099</v>
      </c>
      <c r="AA101" s="1">
        <v>4.6570668996050902E-5</v>
      </c>
      <c r="AB101" s="1">
        <v>4.87876352658557E-5</v>
      </c>
      <c r="AC101">
        <v>0.25844938288045599</v>
      </c>
      <c r="AD101">
        <v>0.30866157680734602</v>
      </c>
      <c r="AE101">
        <v>0.25948135498358099</v>
      </c>
      <c r="AF101">
        <v>2.02246294436921E-4</v>
      </c>
      <c r="AG101">
        <v>2.0985811232094201E-4</v>
      </c>
      <c r="AH101">
        <v>0.193254110267183</v>
      </c>
      <c r="AI101">
        <v>0.63494146943248597</v>
      </c>
      <c r="AJ101">
        <v>0.367121274881615</v>
      </c>
      <c r="AK101">
        <v>3.8575980895826902E-2</v>
      </c>
      <c r="AL101">
        <v>4.2203528683554203E-2</v>
      </c>
      <c r="AM101">
        <v>0.93935409802981296</v>
      </c>
      <c r="AN101">
        <v>172.34370646292601</v>
      </c>
      <c r="AO101">
        <v>-4.1206134588816798</v>
      </c>
      <c r="AP101">
        <v>0.99110228255277399</v>
      </c>
      <c r="AQ101">
        <v>43</v>
      </c>
      <c r="AR101" t="s">
        <v>660</v>
      </c>
      <c r="AS101" s="70">
        <v>1</v>
      </c>
      <c r="AT101">
        <f t="shared" si="120"/>
        <v>572.05977955662297</v>
      </c>
      <c r="AU101">
        <f>VLOOKUP(AR101,[1]Data!$A$12:$J$329,10,0)</f>
        <v>628</v>
      </c>
      <c r="AV101">
        <f t="shared" si="121"/>
        <v>1.097787368457775</v>
      </c>
      <c r="AW101">
        <v>5</v>
      </c>
      <c r="AX101">
        <f t="shared" si="190"/>
        <v>0.93935409802981296</v>
      </c>
      <c r="AY101">
        <f t="shared" si="122"/>
        <v>0.93935409802981296</v>
      </c>
      <c r="AZ101">
        <v>7</v>
      </c>
      <c r="BA101">
        <v>0.93</v>
      </c>
      <c r="BB101">
        <v>1.02</v>
      </c>
      <c r="BC101">
        <v>2</v>
      </c>
      <c r="BD101">
        <v>3333</v>
      </c>
      <c r="BE101">
        <v>3</v>
      </c>
      <c r="BF101" s="61">
        <f t="shared" si="118"/>
        <v>9.6774193548387052E-2</v>
      </c>
      <c r="BG101" s="62">
        <f t="shared" si="123"/>
        <v>0.84694461678673405</v>
      </c>
      <c r="BH101" s="62">
        <f t="shared" si="124"/>
        <v>0.193254110267183</v>
      </c>
      <c r="BI101">
        <f t="shared" si="191"/>
        <v>0.99110228255277433</v>
      </c>
      <c r="BJ101">
        <f t="shared" si="192"/>
        <v>0</v>
      </c>
      <c r="BK101">
        <f t="shared" si="193"/>
        <v>0</v>
      </c>
      <c r="BL101">
        <f t="shared" si="125"/>
        <v>29000</v>
      </c>
      <c r="BM101">
        <f t="shared" si="126"/>
        <v>36280.730000000003</v>
      </c>
      <c r="BN101">
        <f t="shared" si="127"/>
        <v>941146</v>
      </c>
      <c r="BO101">
        <f t="shared" si="128"/>
        <v>776687</v>
      </c>
      <c r="BP101">
        <f t="shared" si="129"/>
        <v>3.8549523665828686E-2</v>
      </c>
      <c r="BQ101">
        <f t="shared" si="130"/>
        <v>4.6712163329629575E-2</v>
      </c>
      <c r="BR101">
        <f t="shared" si="131"/>
        <v>599.36</v>
      </c>
      <c r="BS101">
        <f t="shared" si="132"/>
        <v>447.99400000000003</v>
      </c>
      <c r="BT101">
        <f t="shared" si="133"/>
        <v>884.66399999999999</v>
      </c>
      <c r="BU101">
        <f t="shared" si="134"/>
        <v>752.03800000000001</v>
      </c>
      <c r="BV101">
        <f t="shared" si="135"/>
        <v>562.1</v>
      </c>
      <c r="BW101">
        <f t="shared" si="136"/>
        <v>0.79698100361949797</v>
      </c>
      <c r="BX101">
        <f t="shared" si="137"/>
        <v>0.7970005337128625</v>
      </c>
      <c r="BY101">
        <f t="shared" si="138"/>
        <v>37.9</v>
      </c>
      <c r="BZ101">
        <f t="shared" si="139"/>
        <v>22.4</v>
      </c>
      <c r="CA101">
        <f t="shared" si="140"/>
        <v>30.5</v>
      </c>
      <c r="CB101">
        <f t="shared" si="141"/>
        <v>15</v>
      </c>
      <c r="CC101">
        <f t="shared" si="142"/>
        <v>4.5</v>
      </c>
      <c r="CD101">
        <f t="shared" si="143"/>
        <v>1.102661596958175</v>
      </c>
      <c r="CE101">
        <f t="shared" si="144"/>
        <v>1.0720888409262566</v>
      </c>
      <c r="CF101">
        <f t="shared" si="145"/>
        <v>1.0403886757829341</v>
      </c>
      <c r="CG101">
        <f t="shared" si="146"/>
        <v>1.0512561957071971</v>
      </c>
      <c r="CH101">
        <f t="shared" si="147"/>
        <v>1.0304695407410762</v>
      </c>
      <c r="CI101">
        <f t="shared" si="148"/>
        <v>1.0198169060064803</v>
      </c>
      <c r="CJ101">
        <f t="shared" si="149"/>
        <v>1.1360551954205997</v>
      </c>
      <c r="CK101">
        <f t="shared" si="150"/>
        <v>1.1417903410379728</v>
      </c>
      <c r="CL101">
        <f t="shared" si="151"/>
        <v>1.1211306302767012</v>
      </c>
      <c r="CM101">
        <f t="shared" si="152"/>
        <v>1.0489128539727659</v>
      </c>
      <c r="CN101">
        <f t="shared" si="153"/>
        <v>1.0542010502625656</v>
      </c>
      <c r="CO101">
        <f t="shared" si="154"/>
        <v>1.0830787239547894</v>
      </c>
      <c r="CP101">
        <f t="shared" si="155"/>
        <v>1.0830859452792156</v>
      </c>
      <c r="CQ101">
        <f t="shared" si="156"/>
        <v>1.02710027100271</v>
      </c>
      <c r="CR101">
        <f t="shared" si="157"/>
        <v>1.0181818181818181</v>
      </c>
      <c r="CS101">
        <f t="shared" si="158"/>
        <v>1.0664335664335665</v>
      </c>
      <c r="CT101">
        <f t="shared" si="159"/>
        <v>1.1029411764705883</v>
      </c>
      <c r="CU101">
        <f t="shared" si="160"/>
        <v>1.0227272727272727</v>
      </c>
      <c r="CV101" s="67">
        <f>IF(ISERROR(VLOOKUP($AR101,[2]Data3!$A$10:$N$315,CV$6,0)),"",VLOOKUP($AR101,[2]Data3!$A$10:$N$315,CV$6,0))</f>
        <v>29000</v>
      </c>
      <c r="CW101" s="67">
        <f>VLOOKUP($AR101,[3]Data!$A$11:$I$311,CW$6,0)</f>
        <v>36280.730000000003</v>
      </c>
      <c r="CX101" s="67">
        <f>VLOOKUP($AR101,[4]Data!$A$12:$I$285,CX$6,0)</f>
        <v>941146</v>
      </c>
      <c r="CY101" s="67">
        <f>VLOOKUP($AR101,[4]Data16!$A$12:$I$285,CY$6,0)</f>
        <v>776687</v>
      </c>
      <c r="CZ101" s="67">
        <f t="shared" si="194"/>
        <v>3.8549523665828686E-2</v>
      </c>
      <c r="DA101" s="67">
        <f t="shared" si="195"/>
        <v>4.6712163329629575E-2</v>
      </c>
      <c r="DB101" s="67">
        <f>VLOOKUP($AR101,[5]Data!$A$11:$AF$370,DB$6,0)</f>
        <v>599.36</v>
      </c>
      <c r="DC101" s="67">
        <f>VLOOKUP($AR101,[5]Data2!$A$11:$AF$370,DC$6,0)</f>
        <v>447.99400000000003</v>
      </c>
      <c r="DD101" s="67">
        <f>VLOOKUP($AR101,[5]Data4!$A$11:$AF$370,DD$6,0)</f>
        <v>884.66399999999999</v>
      </c>
      <c r="DE101" s="67">
        <f>VLOOKUP($AR101,[6]Data5!$A$11:$AB$303,DE$6,0)</f>
        <v>752.03800000000001</v>
      </c>
      <c r="DF101" s="67">
        <f>VLOOKUP($AR101,[6]Data6!$A$11:$AB$303,DF$6,0)</f>
        <v>562.1</v>
      </c>
      <c r="DG101" s="67">
        <f t="shared" si="161"/>
        <v>0.79698100361949797</v>
      </c>
      <c r="DH101" s="67">
        <f t="shared" si="162"/>
        <v>0.7970005337128625</v>
      </c>
      <c r="DI101" s="67">
        <f>VLOOKUP($AR101,[7]Data!$A$11:$J$328,DI$6,0)</f>
        <v>37.9</v>
      </c>
      <c r="DJ101" s="67">
        <f>VLOOKUP($AR101,[7]Data2!$A$11:$J$328,DJ$6,0)</f>
        <v>22.4</v>
      </c>
      <c r="DK101" s="67">
        <f>VLOOKUP($AR101,[7]Data3!$A$11:$J$328,DK$6,0)</f>
        <v>30.5</v>
      </c>
      <c r="DL101" s="67">
        <f>VLOOKUP($AR101,[7]Data4!$A$11:$J$328,DL$6,0)</f>
        <v>15</v>
      </c>
      <c r="DM101" s="67">
        <f>VLOOKUP($AR101,[7]Data5!$A$11:$J$328,DM$6,0)</f>
        <v>4.5</v>
      </c>
      <c r="DN101" s="67">
        <f t="shared" si="163"/>
        <v>1.102661596958175</v>
      </c>
      <c r="DO101" s="67">
        <f t="shared" si="164"/>
        <v>1.0720888409262566</v>
      </c>
      <c r="DP101" s="67">
        <f t="shared" si="119"/>
        <v>1.0403886757829341</v>
      </c>
      <c r="DQ101" s="67">
        <f t="shared" si="165"/>
        <v>1.0512561957071971</v>
      </c>
      <c r="DR101" s="67">
        <f t="shared" si="166"/>
        <v>1.0304695407410762</v>
      </c>
      <c r="DS101" s="67">
        <f t="shared" si="167"/>
        <v>1.0198169060064803</v>
      </c>
      <c r="DT101" s="67">
        <f t="shared" si="168"/>
        <v>1.1360551954205997</v>
      </c>
      <c r="DU101" s="67">
        <f t="shared" si="169"/>
        <v>1.1417903410379728</v>
      </c>
      <c r="DV101" s="67">
        <f t="shared" si="170"/>
        <v>1.1211306302767012</v>
      </c>
      <c r="DW101" s="67">
        <f t="shared" si="171"/>
        <v>1.0489128539727659</v>
      </c>
      <c r="DX101" s="67">
        <f t="shared" si="172"/>
        <v>1.0542010502625656</v>
      </c>
      <c r="DY101" s="67">
        <f t="shared" si="173"/>
        <v>1.0830787239547894</v>
      </c>
      <c r="DZ101" s="67">
        <f t="shared" si="174"/>
        <v>1.0830859452792156</v>
      </c>
      <c r="EA101" s="67">
        <f t="shared" si="175"/>
        <v>1.02710027100271</v>
      </c>
      <c r="EB101" s="67">
        <f t="shared" si="176"/>
        <v>1.0181818181818181</v>
      </c>
      <c r="EC101" s="67">
        <f t="shared" si="177"/>
        <v>1.0664335664335665</v>
      </c>
      <c r="ED101" s="67">
        <f t="shared" si="178"/>
        <v>1.1029411764705883</v>
      </c>
      <c r="EE101" s="67">
        <f t="shared" si="179"/>
        <v>1.0227272727272727</v>
      </c>
      <c r="EF101" s="67">
        <f>VLOOKUP($AR101,[2]Data3!$A$10:$N$315,EF$6,0)</f>
        <v>27500</v>
      </c>
      <c r="EG101">
        <f>VLOOKUP($AR101,[3]Data!$A$11:$I$311,EG$6,0)</f>
        <v>34884.42</v>
      </c>
      <c r="EH101">
        <f>VLOOKUP($AR101,[4]Data!$A$12:$I$285,EH$6,0)</f>
        <v>921460</v>
      </c>
      <c r="EI101">
        <f>VLOOKUP($AR101,[4]Data16!$A$12:$I$285,EI$6,0)</f>
        <v>756819</v>
      </c>
      <c r="EJ101">
        <f t="shared" si="180"/>
        <v>3.7857769192368627E-2</v>
      </c>
      <c r="EK101">
        <f t="shared" si="181"/>
        <v>1.2175434284815789</v>
      </c>
      <c r="EL101">
        <f>VLOOKUP($AR101,[5]Data!$A$11:$AF$370,EL$6,0)</f>
        <v>562.12</v>
      </c>
      <c r="EM101">
        <f>VLOOKUP($AR101,[5]Data2!$A$11:$AF$370,EM$6,0)</f>
        <v>419.029</v>
      </c>
      <c r="EN101">
        <f>VLOOKUP($AR101,[5]Data4!$A$11:$AF$370,EN$6,0)</f>
        <v>835.12099999999998</v>
      </c>
      <c r="EO101">
        <f>VLOOKUP($AR101,[6]Data5!$A$11:$AB$303,EO$6,0)</f>
        <v>0</v>
      </c>
      <c r="EP101">
        <f>VLOOKUP($AR101,[6]Data6!$A$11:$AB$303,EP$6,0)</f>
        <v>0</v>
      </c>
      <c r="EQ101" t="e">
        <f t="shared" si="182"/>
        <v>#DIV/0!</v>
      </c>
      <c r="ER101" t="e">
        <f t="shared" si="183"/>
        <v>#DIV/0!</v>
      </c>
      <c r="ES101">
        <f>VLOOKUP($AR101,[7]Data!$A$11:$J$328,ES$6,0)</f>
        <v>37.6</v>
      </c>
      <c r="ET101">
        <f>VLOOKUP($AR101,[7]Data2!$A$11:$J$328,ET$6,0)</f>
        <v>22.7</v>
      </c>
      <c r="EU101">
        <f>VLOOKUP($AR101,[7]Data3!$A$11:$J$328,EU$6,0)</f>
        <v>29.2</v>
      </c>
      <c r="EV101">
        <f>VLOOKUP($AR101,[7]Data4!$A$11:$J$328,EV$6,0)</f>
        <v>14.4</v>
      </c>
      <c r="EW101" s="60">
        <f>VLOOKUP($AR101,[7]Data5!$A$11:$J$328,EW$6,0)</f>
        <v>4.5</v>
      </c>
      <c r="EX101" s="67">
        <f>VLOOKUP($AR101,[2]Data3!$A$10:$N$315,EX$6,0)</f>
        <v>26300</v>
      </c>
      <c r="EY101">
        <f>VLOOKUP($AR101,[3]Data!$A$11:$I$311,EY$6,0)</f>
        <v>33841.160000000003</v>
      </c>
      <c r="EZ101">
        <f>VLOOKUP($AR101,[4]Data!$A$12:$I$285,EZ$6,0)</f>
        <v>904610</v>
      </c>
      <c r="FA101">
        <f>VLOOKUP($AR101,[4]Data16!$A$12:$I$285,FA$6,0)</f>
        <v>738818</v>
      </c>
      <c r="FB101">
        <f t="shared" si="184"/>
        <v>3.7409668254828055E-2</v>
      </c>
      <c r="FC101">
        <f t="shared" si="185"/>
        <v>4.5804460638479302E-2</v>
      </c>
      <c r="FD101">
        <f>VLOOKUP($AR101,[5]Data!$A$11:$AF$370,FD$6,0)</f>
        <v>527.58000000000004</v>
      </c>
      <c r="FE101">
        <f>VLOOKUP($AR101,[5]Data2!$A$11:$AF$370,FE$6,0)</f>
        <v>392.36099999999999</v>
      </c>
      <c r="FF101">
        <f>VLOOKUP($AR101,[5]Data4!$A$11:$AF$370,FF$6,0)</f>
        <v>789.08199999999999</v>
      </c>
      <c r="FG101">
        <f>VLOOKUP($AR101,[6]Data5!$A$11:$AB$303,FG$6,0)</f>
        <v>716.96900000000005</v>
      </c>
      <c r="FH101">
        <f>VLOOKUP($AR101,[6]Data6!$A$11:$AB$303,FH$6,0)</f>
        <v>533.20000000000005</v>
      </c>
      <c r="FI101">
        <f t="shared" si="186"/>
        <v>0.73584771447580022</v>
      </c>
      <c r="FJ101">
        <f t="shared" si="187"/>
        <v>0.73586084021005238</v>
      </c>
      <c r="FK101">
        <f>VLOOKUP($AR101,[7]Data!$A$11:$J$328,FK$6,0)</f>
        <v>36.9</v>
      </c>
      <c r="FL101">
        <f>VLOOKUP($AR101,[7]Data2!$A$11:$J$328,FL$6,0)</f>
        <v>22</v>
      </c>
      <c r="FM101">
        <f>VLOOKUP($AR101,[7]Data3!$A$11:$J$328,FM$6,0)</f>
        <v>28.6</v>
      </c>
      <c r="FN101">
        <f>VLOOKUP($AR101,[7]Data4!$A$11:$J$328,FN$6,0)</f>
        <v>13.6</v>
      </c>
      <c r="FO101" s="60">
        <f>VLOOKUP($AR101,[7]Data5!$A$11:$J$328,FO$6,0)</f>
        <v>4.4000000000000004</v>
      </c>
    </row>
    <row r="102" spans="1:171">
      <c r="A102">
        <f t="shared" si="188"/>
        <v>11</v>
      </c>
      <c r="B102">
        <v>5</v>
      </c>
      <c r="C102">
        <v>775.66998472098101</v>
      </c>
      <c r="D102">
        <v>0.84968383230305</v>
      </c>
      <c r="E102">
        <v>0.85199477202500695</v>
      </c>
      <c r="F102">
        <v>0.83902194285218701</v>
      </c>
      <c r="G102">
        <v>0</v>
      </c>
      <c r="H102" s="1">
        <v>7.77064896783135E-5</v>
      </c>
      <c r="I102">
        <v>0.72989895655284298</v>
      </c>
      <c r="J102">
        <v>0.72966558681681604</v>
      </c>
      <c r="K102">
        <v>0.69794108671483801</v>
      </c>
      <c r="L102">
        <v>0</v>
      </c>
      <c r="M102">
        <v>2.0802429598928599E-4</v>
      </c>
      <c r="N102">
        <v>0.21072876602497101</v>
      </c>
      <c r="O102">
        <v>0.21070914171550401</v>
      </c>
      <c r="P102">
        <v>0.20791431629686399</v>
      </c>
      <c r="Q102" s="1">
        <v>0</v>
      </c>
      <c r="R102" s="1">
        <v>1.82140091776367E-6</v>
      </c>
      <c r="S102">
        <v>0.11978487575020701</v>
      </c>
      <c r="T102">
        <v>0.122329185208191</v>
      </c>
      <c r="U102">
        <v>0.141080856137349</v>
      </c>
      <c r="V102">
        <v>0</v>
      </c>
      <c r="W102" s="1">
        <v>4.24574925070575E-5</v>
      </c>
      <c r="X102">
        <v>0.121276850029386</v>
      </c>
      <c r="Y102">
        <v>0.12135868192806699</v>
      </c>
      <c r="Z102">
        <v>0.133012894315923</v>
      </c>
      <c r="AA102" s="1">
        <v>0</v>
      </c>
      <c r="AB102" s="1">
        <v>3.1671019164780903E-5</v>
      </c>
      <c r="AC102">
        <v>0.245215200138654</v>
      </c>
      <c r="AD102">
        <v>0.250856574335594</v>
      </c>
      <c r="AE102">
        <v>0.27579511162821102</v>
      </c>
      <c r="AF102">
        <v>0</v>
      </c>
      <c r="AG102">
        <v>1.4174161508231499E-4</v>
      </c>
      <c r="AH102">
        <v>0.21122923687116299</v>
      </c>
      <c r="AI102">
        <v>0.232820332997526</v>
      </c>
      <c r="AJ102">
        <v>0.35657291375355599</v>
      </c>
      <c r="AK102">
        <v>0</v>
      </c>
      <c r="AL102">
        <v>3.4567086447442899E-2</v>
      </c>
      <c r="AM102">
        <v>1.00520869037853</v>
      </c>
      <c r="AN102">
        <v>49.766495947373102</v>
      </c>
      <c r="AO102">
        <v>1.45750158843049</v>
      </c>
      <c r="AP102">
        <v>1.0005774079772101</v>
      </c>
      <c r="AQ102">
        <v>50</v>
      </c>
      <c r="AR102" t="s">
        <v>661</v>
      </c>
      <c r="AS102" s="70">
        <v>1</v>
      </c>
      <c r="AT102">
        <f t="shared" si="120"/>
        <v>775.66998472098101</v>
      </c>
      <c r="AU102">
        <f>VLOOKUP(AR102,[1]Data!$A$12:$J$329,10,0)</f>
        <v>856.6</v>
      </c>
      <c r="AV102">
        <f t="shared" si="121"/>
        <v>1.1043356283898631</v>
      </c>
      <c r="AW102">
        <v>5</v>
      </c>
      <c r="AX102">
        <v>0.98</v>
      </c>
      <c r="AY102">
        <f t="shared" si="122"/>
        <v>1.00520869037853</v>
      </c>
      <c r="AZ102">
        <v>2</v>
      </c>
      <c r="BA102">
        <v>0.92</v>
      </c>
      <c r="BB102">
        <v>1.1100000000000001</v>
      </c>
      <c r="BC102">
        <v>2</v>
      </c>
      <c r="BD102">
        <v>3333</v>
      </c>
      <c r="BE102">
        <v>3</v>
      </c>
      <c r="BF102" s="61">
        <f t="shared" si="118"/>
        <v>0.20652173913043484</v>
      </c>
      <c r="BG102" s="62">
        <f t="shared" si="123"/>
        <v>0.84968383230305</v>
      </c>
      <c r="BH102" s="62">
        <f t="shared" si="124"/>
        <v>0.21122923687116299</v>
      </c>
      <c r="BI102">
        <f t="shared" si="191"/>
        <v>0.98994949366116658</v>
      </c>
      <c r="BJ102">
        <f t="shared" si="192"/>
        <v>2.5208690378530019E-2</v>
      </c>
      <c r="BK102">
        <f t="shared" si="193"/>
        <v>1.0627914316043485E-2</v>
      </c>
      <c r="BL102">
        <f t="shared" si="125"/>
        <v>28300</v>
      </c>
      <c r="BM102">
        <f t="shared" si="126"/>
        <v>47497.279999999999</v>
      </c>
      <c r="BN102">
        <f t="shared" si="127"/>
        <v>1283377</v>
      </c>
      <c r="BO102">
        <f t="shared" si="128"/>
        <v>1033163</v>
      </c>
      <c r="BP102">
        <f t="shared" si="129"/>
        <v>3.7009608244498692E-2</v>
      </c>
      <c r="BQ102">
        <f t="shared" si="130"/>
        <v>4.5972687755949447E-2</v>
      </c>
      <c r="BR102">
        <f t="shared" si="131"/>
        <v>726.46</v>
      </c>
      <c r="BS102">
        <f t="shared" si="132"/>
        <v>406.57900000000001</v>
      </c>
      <c r="BT102">
        <f t="shared" si="133"/>
        <v>792.47299999999996</v>
      </c>
      <c r="BU102">
        <f t="shared" si="134"/>
        <v>596.37400000000002</v>
      </c>
      <c r="BV102">
        <f t="shared" si="135"/>
        <v>333.8</v>
      </c>
      <c r="BW102">
        <f t="shared" si="136"/>
        <v>1.2181282215522475</v>
      </c>
      <c r="BX102">
        <f t="shared" si="137"/>
        <v>1.2180317555422409</v>
      </c>
      <c r="BY102">
        <f t="shared" si="138"/>
        <v>37.4</v>
      </c>
      <c r="BZ102">
        <f t="shared" si="139"/>
        <v>20.3</v>
      </c>
      <c r="CA102">
        <f t="shared" si="140"/>
        <v>29.8</v>
      </c>
      <c r="CB102">
        <f t="shared" si="141"/>
        <v>12.7</v>
      </c>
      <c r="CC102">
        <f t="shared" si="142"/>
        <v>4.7</v>
      </c>
      <c r="CD102">
        <f t="shared" si="143"/>
        <v>1.0968992248062015</v>
      </c>
      <c r="CE102">
        <f t="shared" si="144"/>
        <v>1.0732980247021822</v>
      </c>
      <c r="CF102">
        <f t="shared" si="145"/>
        <v>1.0415076730805126</v>
      </c>
      <c r="CG102">
        <f t="shared" si="146"/>
        <v>1.0555706538397094</v>
      </c>
      <c r="CH102">
        <f t="shared" si="147"/>
        <v>1.0305233964600971</v>
      </c>
      <c r="CI102">
        <f t="shared" si="148"/>
        <v>1.0167941111265155</v>
      </c>
      <c r="CJ102">
        <f t="shared" si="149"/>
        <v>1.1582404617273321</v>
      </c>
      <c r="CK102">
        <f t="shared" si="150"/>
        <v>1.1578532190038986</v>
      </c>
      <c r="CL102">
        <f t="shared" si="151"/>
        <v>1.1289271621294357</v>
      </c>
      <c r="CM102">
        <f t="shared" si="152"/>
        <v>1.2403991746950866</v>
      </c>
      <c r="CN102">
        <f t="shared" si="153"/>
        <v>1.2399702823179792</v>
      </c>
      <c r="CO102">
        <f t="shared" si="154"/>
        <v>0.93376429568493502</v>
      </c>
      <c r="CP102">
        <f t="shared" si="155"/>
        <v>0.93377497470296433</v>
      </c>
      <c r="CQ102">
        <f t="shared" si="156"/>
        <v>1.0080862533692723</v>
      </c>
      <c r="CR102">
        <f t="shared" si="157"/>
        <v>0.95754716981132082</v>
      </c>
      <c r="CS102">
        <f t="shared" si="158"/>
        <v>1.0033670033670035</v>
      </c>
      <c r="CT102">
        <f t="shared" si="159"/>
        <v>0.91366906474820131</v>
      </c>
      <c r="CU102">
        <f t="shared" si="160"/>
        <v>0.97916666666666674</v>
      </c>
      <c r="CV102" s="67">
        <f>IF(ISERROR(VLOOKUP($AR102,[2]Data3!$A$10:$N$315,CV$6,0)),"",VLOOKUP($AR102,[2]Data3!$A$10:$N$315,CV$6,0))</f>
        <v>28300</v>
      </c>
      <c r="CW102" s="67">
        <f>VLOOKUP($AR102,[3]Data!$A$11:$I$311,CW$6,0)</f>
        <v>47497.279999999999</v>
      </c>
      <c r="CX102" s="67">
        <f>VLOOKUP($AR102,[4]Data!$A$12:$I$285,CX$6,0)</f>
        <v>1283377</v>
      </c>
      <c r="CY102" s="67">
        <f>VLOOKUP($AR102,[4]Data16!$A$12:$I$285,CY$6,0)</f>
        <v>1033163</v>
      </c>
      <c r="CZ102" s="67">
        <f t="shared" si="194"/>
        <v>3.7009608244498692E-2</v>
      </c>
      <c r="DA102" s="67">
        <f t="shared" si="195"/>
        <v>4.5972687755949447E-2</v>
      </c>
      <c r="DB102" s="67">
        <f>VLOOKUP($AR102,[5]Data!$A$11:$AF$370,DB$6,0)</f>
        <v>726.46</v>
      </c>
      <c r="DC102" s="67">
        <f>VLOOKUP($AR102,[5]Data2!$A$11:$AF$370,DC$6,0)</f>
        <v>406.57900000000001</v>
      </c>
      <c r="DD102" s="67">
        <f>VLOOKUP($AR102,[5]Data4!$A$11:$AF$370,DD$6,0)</f>
        <v>792.47299999999996</v>
      </c>
      <c r="DE102" s="67">
        <f>VLOOKUP($AR102,[6]Data5!$A$11:$AB$303,DE$6,0)</f>
        <v>596.37400000000002</v>
      </c>
      <c r="DF102" s="67">
        <f>VLOOKUP($AR102,[6]Data6!$A$11:$AB$303,DF$6,0)</f>
        <v>333.8</v>
      </c>
      <c r="DG102" s="67">
        <f t="shared" si="161"/>
        <v>1.2181282215522475</v>
      </c>
      <c r="DH102" s="67">
        <f t="shared" si="162"/>
        <v>1.2180317555422409</v>
      </c>
      <c r="DI102" s="67">
        <f>VLOOKUP($AR102,[7]Data!$A$11:$J$328,DI$6,0)</f>
        <v>37.4</v>
      </c>
      <c r="DJ102" s="67">
        <f>VLOOKUP($AR102,[7]Data2!$A$11:$J$328,DJ$6,0)</f>
        <v>20.3</v>
      </c>
      <c r="DK102" s="67">
        <f>VLOOKUP($AR102,[7]Data3!$A$11:$J$328,DK$6,0)</f>
        <v>29.8</v>
      </c>
      <c r="DL102" s="67">
        <f>VLOOKUP($AR102,[7]Data4!$A$11:$J$328,DL$6,0)</f>
        <v>12.7</v>
      </c>
      <c r="DM102" s="67">
        <f>VLOOKUP($AR102,[7]Data5!$A$11:$J$328,DM$6,0)</f>
        <v>4.7</v>
      </c>
      <c r="DN102" s="67">
        <f t="shared" si="163"/>
        <v>1.0968992248062015</v>
      </c>
      <c r="DO102" s="67">
        <f t="shared" si="164"/>
        <v>1.0732980247021822</v>
      </c>
      <c r="DP102" s="67">
        <f t="shared" si="119"/>
        <v>1.0415076730805126</v>
      </c>
      <c r="DQ102" s="67">
        <f t="shared" si="165"/>
        <v>1.0555706538397094</v>
      </c>
      <c r="DR102" s="67">
        <f t="shared" si="166"/>
        <v>1.0305233964600971</v>
      </c>
      <c r="DS102" s="67">
        <f t="shared" si="167"/>
        <v>1.0167941111265155</v>
      </c>
      <c r="DT102" s="67">
        <f t="shared" si="168"/>
        <v>1.1582404617273321</v>
      </c>
      <c r="DU102" s="67">
        <f t="shared" si="169"/>
        <v>1.1578532190038986</v>
      </c>
      <c r="DV102" s="67">
        <f t="shared" si="170"/>
        <v>1.1289271621294357</v>
      </c>
      <c r="DW102" s="67">
        <f t="shared" si="171"/>
        <v>1.2403991746950866</v>
      </c>
      <c r="DX102" s="67">
        <f t="shared" si="172"/>
        <v>1.2399702823179792</v>
      </c>
      <c r="DY102" s="67">
        <f t="shared" si="173"/>
        <v>0.93376429568493502</v>
      </c>
      <c r="DZ102" s="67">
        <f t="shared" si="174"/>
        <v>0.93377497470296433</v>
      </c>
      <c r="EA102" s="67">
        <f t="shared" si="175"/>
        <v>1.0080862533692723</v>
      </c>
      <c r="EB102" s="67">
        <f t="shared" si="176"/>
        <v>0.95754716981132082</v>
      </c>
      <c r="EC102" s="67">
        <f t="shared" si="177"/>
        <v>1.0033670033670035</v>
      </c>
      <c r="ED102" s="67">
        <f t="shared" si="178"/>
        <v>0.91366906474820131</v>
      </c>
      <c r="EE102" s="67">
        <f t="shared" si="179"/>
        <v>0.97916666666666674</v>
      </c>
      <c r="EF102" s="67">
        <f>VLOOKUP($AR102,[2]Data3!$A$10:$N$315,EF$6,0)</f>
        <v>27300</v>
      </c>
      <c r="EG102">
        <f>VLOOKUP($AR102,[3]Data!$A$11:$I$311,EG$6,0)</f>
        <v>46432.160000000003</v>
      </c>
      <c r="EH102">
        <f>VLOOKUP($AR102,[4]Data!$A$12:$I$285,EH$6,0)</f>
        <v>1256258</v>
      </c>
      <c r="EI102">
        <f>VLOOKUP($AR102,[4]Data16!$A$12:$I$285,EI$6,0)</f>
        <v>1006830</v>
      </c>
      <c r="EJ102">
        <f t="shared" si="180"/>
        <v>3.6960688011539032E-2</v>
      </c>
      <c r="EK102">
        <f t="shared" si="181"/>
        <v>1.2477359633701817</v>
      </c>
      <c r="EL102">
        <f>VLOOKUP($AR102,[5]Data!$A$11:$AF$370,EL$6,0)</f>
        <v>599.15</v>
      </c>
      <c r="EM102">
        <f>VLOOKUP($AR102,[5]Data2!$A$11:$AF$370,EM$6,0)</f>
        <v>334.923</v>
      </c>
      <c r="EN102">
        <f>VLOOKUP($AR102,[5]Data4!$A$11:$AF$370,EN$6,0)</f>
        <v>661.75199999999995</v>
      </c>
      <c r="EO102">
        <f>VLOOKUP($AR102,[6]Data5!$A$11:$AB$303,EO$6,0)</f>
        <v>0</v>
      </c>
      <c r="EP102">
        <f>VLOOKUP($AR102,[6]Data6!$A$11:$AB$303,EP$6,0)</f>
        <v>0</v>
      </c>
      <c r="EQ102" t="e">
        <f t="shared" si="182"/>
        <v>#DIV/0!</v>
      </c>
      <c r="ER102" t="e">
        <f t="shared" si="183"/>
        <v>#DIV/0!</v>
      </c>
      <c r="ES102">
        <f>VLOOKUP($AR102,[7]Data!$A$11:$J$328,ES$6,0)</f>
        <v>36.6</v>
      </c>
      <c r="ET102">
        <f>VLOOKUP($AR102,[7]Data2!$A$11:$J$328,ET$6,0)</f>
        <v>20.100000000000001</v>
      </c>
      <c r="EU102">
        <f>VLOOKUP($AR102,[7]Data3!$A$11:$J$328,EU$6,0)</f>
        <v>29.4</v>
      </c>
      <c r="EV102">
        <f>VLOOKUP($AR102,[7]Data4!$A$11:$J$328,EV$6,0)</f>
        <v>12.9</v>
      </c>
      <c r="EW102" s="60">
        <f>VLOOKUP($AR102,[7]Data5!$A$11:$J$328,EW$6,0)</f>
        <v>4.8</v>
      </c>
      <c r="EX102" s="67">
        <f>VLOOKUP($AR102,[2]Data3!$A$10:$N$315,EX$6,0)</f>
        <v>25800</v>
      </c>
      <c r="EY102">
        <f>VLOOKUP($AR102,[3]Data!$A$11:$I$311,EY$6,0)</f>
        <v>44253.58</v>
      </c>
      <c r="EZ102">
        <f>VLOOKUP($AR102,[4]Data!$A$12:$I$285,EZ$6,0)</f>
        <v>1232230</v>
      </c>
      <c r="FA102">
        <f>VLOOKUP($AR102,[4]Data16!$A$12:$I$285,FA$6,0)</f>
        <v>978772</v>
      </c>
      <c r="FB102">
        <f t="shared" si="184"/>
        <v>3.5913409022666223E-2</v>
      </c>
      <c r="FC102">
        <f t="shared" si="185"/>
        <v>4.5213369405745163E-2</v>
      </c>
      <c r="FD102">
        <f>VLOOKUP($AR102,[5]Data!$A$11:$AF$370,FD$6,0)</f>
        <v>627.21</v>
      </c>
      <c r="FE102">
        <f>VLOOKUP($AR102,[5]Data2!$A$11:$AF$370,FE$6,0)</f>
        <v>351.149</v>
      </c>
      <c r="FF102">
        <f>VLOOKUP($AR102,[5]Data4!$A$11:$AF$370,FF$6,0)</f>
        <v>701.97</v>
      </c>
      <c r="FG102">
        <f>VLOOKUP($AR102,[6]Data5!$A$11:$AB$303,FG$6,0)</f>
        <v>480.79199999999997</v>
      </c>
      <c r="FH102">
        <f>VLOOKUP($AR102,[6]Data6!$A$11:$AB$303,FH$6,0)</f>
        <v>269.2</v>
      </c>
      <c r="FI102">
        <f t="shared" si="186"/>
        <v>1.3045350172215846</v>
      </c>
      <c r="FJ102">
        <f t="shared" si="187"/>
        <v>1.3044167904903419</v>
      </c>
      <c r="FK102">
        <f>VLOOKUP($AR102,[7]Data!$A$11:$J$328,FK$6,0)</f>
        <v>37.1</v>
      </c>
      <c r="FL102">
        <f>VLOOKUP($AR102,[7]Data2!$A$11:$J$328,FL$6,0)</f>
        <v>21.2</v>
      </c>
      <c r="FM102">
        <f>VLOOKUP($AR102,[7]Data3!$A$11:$J$328,FM$6,0)</f>
        <v>29.7</v>
      </c>
      <c r="FN102">
        <f>VLOOKUP($AR102,[7]Data4!$A$11:$J$328,FN$6,0)</f>
        <v>13.9</v>
      </c>
      <c r="FO102" s="60">
        <f>VLOOKUP($AR102,[7]Data5!$A$11:$J$328,FO$6,0)</f>
        <v>4.8</v>
      </c>
    </row>
    <row r="103" spans="1:171">
      <c r="A103">
        <f t="shared" si="188"/>
        <v>12</v>
      </c>
      <c r="B103">
        <v>5</v>
      </c>
      <c r="C103">
        <v>1330.4251644261601</v>
      </c>
      <c r="D103">
        <v>0.92521033417880505</v>
      </c>
      <c r="E103">
        <v>0.92110931164390597</v>
      </c>
      <c r="F103">
        <v>0.90724605301247796</v>
      </c>
      <c r="G103" s="1">
        <v>1.9973479959316299E-5</v>
      </c>
      <c r="H103" s="1">
        <v>1.5701798204958901E-5</v>
      </c>
      <c r="I103">
        <v>0.885830238464415</v>
      </c>
      <c r="J103">
        <v>0.88542695505888203</v>
      </c>
      <c r="K103">
        <v>0.86489913732378798</v>
      </c>
      <c r="L103" s="1">
        <v>3.1096641346382999E-5</v>
      </c>
      <c r="M103" s="1">
        <v>2.4256918073077799E-5</v>
      </c>
      <c r="N103">
        <v>0.221280845404736</v>
      </c>
      <c r="O103">
        <v>0.22125923163052699</v>
      </c>
      <c r="P103" s="1">
        <v>0.22012509902393501</v>
      </c>
      <c r="Q103" s="1">
        <v>1.64189506872465E-7</v>
      </c>
      <c r="R103" s="1">
        <v>1.28042382280722E-7</v>
      </c>
      <c r="S103">
        <v>3.9380095714389302E-2</v>
      </c>
      <c r="T103">
        <v>3.5682356585023903E-2</v>
      </c>
      <c r="U103">
        <v>4.2346915688690298E-2</v>
      </c>
      <c r="V103" s="1">
        <v>7.7708310218659506E-6</v>
      </c>
      <c r="W103" s="1">
        <v>6.1540536206305101E-6</v>
      </c>
      <c r="X103">
        <v>7.7275470406502095E-2</v>
      </c>
      <c r="Y103">
        <v>7.7365598223950102E-2</v>
      </c>
      <c r="Z103" s="1">
        <v>8.2094846135126701E-2</v>
      </c>
      <c r="AA103" s="1">
        <v>2.8549722184165501E-6</v>
      </c>
      <c r="AB103" s="1">
        <v>2.2264360929915101E-6</v>
      </c>
      <c r="AC103">
        <v>0.193483369119753</v>
      </c>
      <c r="AD103">
        <v>0.208186945115343</v>
      </c>
      <c r="AE103" s="1">
        <v>0.195444342824934</v>
      </c>
      <c r="AF103" s="1">
        <v>5.0846193068586903E-5</v>
      </c>
      <c r="AG103" s="1">
        <v>4.0962659345331803E-5</v>
      </c>
      <c r="AH103">
        <v>-0.238815631579542</v>
      </c>
      <c r="AI103">
        <v>-0.11504183497546699</v>
      </c>
      <c r="AJ103">
        <v>-0.17577879671760199</v>
      </c>
      <c r="AK103">
        <v>9.6122079028340308E-3</v>
      </c>
      <c r="AL103">
        <v>7.9403632679973107E-3</v>
      </c>
      <c r="AM103">
        <v>0.94912704733771602</v>
      </c>
      <c r="AN103">
        <v>3165.9583753208599</v>
      </c>
      <c r="AO103">
        <v>-79.573341959740105</v>
      </c>
      <c r="AP103">
        <v>0.94912704733771602</v>
      </c>
      <c r="AQ103">
        <v>48</v>
      </c>
      <c r="AR103" s="14" t="s">
        <v>662</v>
      </c>
      <c r="AS103" s="70">
        <v>1</v>
      </c>
      <c r="AT103">
        <f t="shared" si="120"/>
        <v>1330.4251644261601</v>
      </c>
      <c r="AU103">
        <f>VLOOKUP(AR103,[1]Data!$A$12:$J$329,10,0)</f>
        <v>1474.1</v>
      </c>
      <c r="AV103">
        <f t="shared" si="121"/>
        <v>1.1079916701934978</v>
      </c>
      <c r="AW103">
        <v>5</v>
      </c>
      <c r="AX103">
        <f t="shared" ref="AX103:AX113" si="196">AY103</f>
        <v>0.94912704733771602</v>
      </c>
      <c r="AY103">
        <f t="shared" si="122"/>
        <v>0.94912704733771602</v>
      </c>
      <c r="AZ103">
        <v>2</v>
      </c>
      <c r="BA103">
        <v>0.92</v>
      </c>
      <c r="BB103">
        <v>1.1100000000000001</v>
      </c>
      <c r="BC103">
        <v>2</v>
      </c>
      <c r="BD103">
        <v>1111</v>
      </c>
      <c r="BE103">
        <v>1</v>
      </c>
      <c r="BF103" s="61">
        <f t="shared" si="118"/>
        <v>0.20652173913043484</v>
      </c>
      <c r="BG103" s="62">
        <f t="shared" si="123"/>
        <v>0.92521033417880505</v>
      </c>
      <c r="BH103" s="62">
        <f t="shared" si="124"/>
        <v>-0.238815631579542</v>
      </c>
      <c r="BI103">
        <f t="shared" si="191"/>
        <v>0.97423151629256788</v>
      </c>
      <c r="BJ103">
        <f t="shared" si="192"/>
        <v>0</v>
      </c>
      <c r="BK103">
        <f t="shared" si="193"/>
        <v>-2.5104468954851855E-2</v>
      </c>
      <c r="BL103">
        <f t="shared" si="125"/>
        <v>26000</v>
      </c>
      <c r="BM103">
        <f t="shared" si="126"/>
        <v>85186.49</v>
      </c>
      <c r="BN103">
        <f t="shared" si="127"/>
        <v>2401251</v>
      </c>
      <c r="BO103">
        <f t="shared" si="128"/>
        <v>1968340</v>
      </c>
      <c r="BP103">
        <f t="shared" si="129"/>
        <v>3.5475879031388227E-2</v>
      </c>
      <c r="BQ103">
        <f t="shared" si="130"/>
        <v>4.3278341140250164E-2</v>
      </c>
      <c r="BR103">
        <f t="shared" si="131"/>
        <v>755.97</v>
      </c>
      <c r="BS103">
        <f t="shared" si="132"/>
        <v>222.08</v>
      </c>
      <c r="BT103">
        <f t="shared" si="133"/>
        <v>422.637</v>
      </c>
      <c r="BU103">
        <f t="shared" si="134"/>
        <v>2702.6880000000001</v>
      </c>
      <c r="BV103">
        <f t="shared" si="135"/>
        <v>794</v>
      </c>
      <c r="BW103">
        <f t="shared" si="136"/>
        <v>0.27971042162469362</v>
      </c>
      <c r="BX103">
        <f t="shared" si="137"/>
        <v>0.27969773299748113</v>
      </c>
      <c r="BY103">
        <f t="shared" si="138"/>
        <v>49.7</v>
      </c>
      <c r="BZ103">
        <f t="shared" si="139"/>
        <v>34.4</v>
      </c>
      <c r="CA103">
        <f t="shared" si="140"/>
        <v>38.799999999999997</v>
      </c>
      <c r="CB103">
        <f t="shared" si="141"/>
        <v>23.5</v>
      </c>
      <c r="CC103">
        <f t="shared" si="142"/>
        <v>6.6</v>
      </c>
      <c r="CD103">
        <f t="shared" si="143"/>
        <v>1.1016949152542372</v>
      </c>
      <c r="CE103">
        <f t="shared" si="144"/>
        <v>1.0788930119326507</v>
      </c>
      <c r="CF103">
        <f t="shared" si="145"/>
        <v>1.0420355105592165</v>
      </c>
      <c r="CG103">
        <f t="shared" si="146"/>
        <v>1.0521893036276619</v>
      </c>
      <c r="CH103">
        <f t="shared" si="147"/>
        <v>1.0353706769106694</v>
      </c>
      <c r="CI103">
        <f t="shared" si="148"/>
        <v>1.0253791862480655</v>
      </c>
      <c r="CJ103">
        <f t="shared" si="149"/>
        <v>1.0858517667336971</v>
      </c>
      <c r="CK103">
        <f t="shared" si="150"/>
        <v>1.0806812652068127</v>
      </c>
      <c r="CL103">
        <f t="shared" si="151"/>
        <v>1.0770510853665374</v>
      </c>
      <c r="CM103">
        <f t="shared" si="152"/>
        <v>0.92780162869781768</v>
      </c>
      <c r="CN103">
        <f t="shared" si="153"/>
        <v>0.92347057455222148</v>
      </c>
      <c r="CO103">
        <f t="shared" si="154"/>
        <v>1.1703490629324558</v>
      </c>
      <c r="CP103">
        <f t="shared" si="155"/>
        <v>1.1702389821471253</v>
      </c>
      <c r="CQ103">
        <f t="shared" si="156"/>
        <v>1.0081135902636917</v>
      </c>
      <c r="CR103">
        <f t="shared" si="157"/>
        <v>0.9885057471264368</v>
      </c>
      <c r="CS103">
        <f t="shared" si="158"/>
        <v>1.0319148936170213</v>
      </c>
      <c r="CT103">
        <f t="shared" si="159"/>
        <v>1.0173160173160172</v>
      </c>
      <c r="CU103">
        <f t="shared" si="160"/>
        <v>1.0476190476190477</v>
      </c>
      <c r="CV103" s="67">
        <f>IF(ISERROR(VLOOKUP($AR103,[2]Data3!$A$10:$N$315,CV$6,0)),"",VLOOKUP($AR103,[2]Data3!$A$10:$N$315,CV$6,0))</f>
        <v>26000</v>
      </c>
      <c r="CW103" s="67">
        <f>VLOOKUP($AR103,[3]Data!$A$11:$I$311,CW$6,0)</f>
        <v>85186.49</v>
      </c>
      <c r="CX103" s="67">
        <f>VLOOKUP($AR103,[4]Data!$A$12:$I$285,CX$6,0)</f>
        <v>2401251</v>
      </c>
      <c r="CY103" s="67">
        <f>VLOOKUP($AR103,[4]Data16!$A$12:$I$285,CY$6,0)</f>
        <v>1968340</v>
      </c>
      <c r="CZ103" s="67">
        <f t="shared" si="194"/>
        <v>3.5475879031388227E-2</v>
      </c>
      <c r="DA103" s="67">
        <f t="shared" si="195"/>
        <v>4.3278341140250164E-2</v>
      </c>
      <c r="DB103" s="67">
        <f>VLOOKUP($AR103,[5]Data!$A$11:$AF$370,DB$6,0)</f>
        <v>755.97</v>
      </c>
      <c r="DC103" s="67">
        <f>VLOOKUP($AR103,[5]Data2!$A$11:$AF$370,DC$6,0)</f>
        <v>222.08</v>
      </c>
      <c r="DD103" s="67">
        <f>VLOOKUP($AR103,[5]Data4!$A$11:$AF$370,DD$6,0)</f>
        <v>422.637</v>
      </c>
      <c r="DE103" s="67">
        <f>VLOOKUP($AR103,[6]Data5!$A$11:$AB$303,DE$6,0)</f>
        <v>2702.6880000000001</v>
      </c>
      <c r="DF103" s="67">
        <f>VLOOKUP($AR103,[6]Data6!$A$11:$AB$303,DF$6,0)</f>
        <v>794</v>
      </c>
      <c r="DG103" s="67">
        <f t="shared" si="161"/>
        <v>0.27971042162469362</v>
      </c>
      <c r="DH103" s="67">
        <f t="shared" si="162"/>
        <v>0.27969773299748113</v>
      </c>
      <c r="DI103" s="67">
        <f>VLOOKUP($AR103,[7]Data!$A$11:$J$328,DI$6,0)</f>
        <v>49.7</v>
      </c>
      <c r="DJ103" s="67">
        <f>VLOOKUP($AR103,[7]Data2!$A$11:$J$328,DJ$6,0)</f>
        <v>34.4</v>
      </c>
      <c r="DK103" s="67">
        <f>VLOOKUP($AR103,[7]Data3!$A$11:$J$328,DK$6,0)</f>
        <v>38.799999999999997</v>
      </c>
      <c r="DL103" s="67">
        <f>VLOOKUP($AR103,[7]Data4!$A$11:$J$328,DL$6,0)</f>
        <v>23.5</v>
      </c>
      <c r="DM103" s="67">
        <f>VLOOKUP($AR103,[7]Data5!$A$11:$J$328,DM$6,0)</f>
        <v>6.6</v>
      </c>
      <c r="DN103" s="67">
        <f t="shared" si="163"/>
        <v>1.1016949152542372</v>
      </c>
      <c r="DO103" s="67">
        <f t="shared" si="164"/>
        <v>1.0788930119326507</v>
      </c>
      <c r="DP103" s="67">
        <f t="shared" si="119"/>
        <v>1.0420355105592165</v>
      </c>
      <c r="DQ103" s="67">
        <f t="shared" si="165"/>
        <v>1.0521893036276619</v>
      </c>
      <c r="DR103" s="67">
        <f t="shared" si="166"/>
        <v>1.0353706769106694</v>
      </c>
      <c r="DS103" s="67">
        <f t="shared" si="167"/>
        <v>1.0253791862480655</v>
      </c>
      <c r="DT103" s="67">
        <f t="shared" si="168"/>
        <v>1.0858517667336971</v>
      </c>
      <c r="DU103" s="67">
        <f t="shared" si="169"/>
        <v>1.0806812652068127</v>
      </c>
      <c r="DV103" s="67">
        <f t="shared" si="170"/>
        <v>1.0770510853665374</v>
      </c>
      <c r="DW103" s="67">
        <f t="shared" si="171"/>
        <v>0.92780162869781768</v>
      </c>
      <c r="DX103" s="67">
        <f t="shared" si="172"/>
        <v>0.92347057455222148</v>
      </c>
      <c r="DY103" s="67">
        <f t="shared" si="173"/>
        <v>1.1703490629324558</v>
      </c>
      <c r="DZ103" s="67">
        <f t="shared" si="174"/>
        <v>1.1702389821471253</v>
      </c>
      <c r="EA103" s="67">
        <f t="shared" si="175"/>
        <v>1.0081135902636917</v>
      </c>
      <c r="EB103" s="67">
        <f t="shared" si="176"/>
        <v>0.9885057471264368</v>
      </c>
      <c r="EC103" s="67">
        <f t="shared" si="177"/>
        <v>1.0319148936170213</v>
      </c>
      <c r="ED103" s="67">
        <f t="shared" si="178"/>
        <v>1.0173160173160172</v>
      </c>
      <c r="EE103" s="67">
        <f t="shared" si="179"/>
        <v>1.0476190476190477</v>
      </c>
      <c r="EF103" s="67">
        <f>VLOOKUP($AR103,[2]Data3!$A$10:$N$315,EF$6,0)</f>
        <v>24700</v>
      </c>
      <c r="EG103">
        <f>VLOOKUP($AR103,[3]Data!$A$11:$I$311,EG$6,0)</f>
        <v>81787.86</v>
      </c>
      <c r="EH103">
        <f>VLOOKUP($AR103,[4]Data!$A$12:$I$285,EH$6,0)</f>
        <v>2358281</v>
      </c>
      <c r="EI103">
        <f>VLOOKUP($AR103,[4]Data16!$A$12:$I$285,EI$6,0)</f>
        <v>1923494</v>
      </c>
      <c r="EJ103">
        <f t="shared" si="180"/>
        <v>3.468113426686642E-2</v>
      </c>
      <c r="EK103">
        <f t="shared" si="181"/>
        <v>1.2260402163978676</v>
      </c>
      <c r="EL103">
        <f>VLOOKUP($AR103,[5]Data!$A$11:$AF$370,EL$6,0)</f>
        <v>743.88</v>
      </c>
      <c r="EM103">
        <f>VLOOKUP($AR103,[5]Data2!$A$11:$AF$370,EM$6,0)</f>
        <v>219.09800000000001</v>
      </c>
      <c r="EN103">
        <f>VLOOKUP($AR103,[5]Data4!$A$11:$AF$370,EN$6,0)</f>
        <v>417.32400000000001</v>
      </c>
      <c r="EO103">
        <f>VLOOKUP($AR103,[6]Data5!$A$11:$AB$303,EO$6,0)</f>
        <v>0</v>
      </c>
      <c r="EP103">
        <f>VLOOKUP($AR103,[6]Data6!$A$11:$AB$303,EP$6,0)</f>
        <v>0</v>
      </c>
      <c r="EQ103" t="e">
        <f t="shared" si="182"/>
        <v>#DIV/0!</v>
      </c>
      <c r="ER103" t="e">
        <f t="shared" si="183"/>
        <v>#DIV/0!</v>
      </c>
      <c r="ES103">
        <f>VLOOKUP($AR103,[7]Data!$A$11:$J$328,ES$6,0)</f>
        <v>48.8</v>
      </c>
      <c r="ET103">
        <f>VLOOKUP($AR103,[7]Data2!$A$11:$J$328,ET$6,0)</f>
        <v>34</v>
      </c>
      <c r="EU103">
        <f>VLOOKUP($AR103,[7]Data3!$A$11:$J$328,EU$6,0)</f>
        <v>37.5</v>
      </c>
      <c r="EV103">
        <f>VLOOKUP($AR103,[7]Data4!$A$11:$J$328,EV$6,0)</f>
        <v>22.8</v>
      </c>
      <c r="EW103" s="60">
        <f>VLOOKUP($AR103,[7]Data5!$A$11:$J$328,EW$6,0)</f>
        <v>6.3</v>
      </c>
      <c r="EX103" s="67">
        <f>VLOOKUP($AR103,[2]Data3!$A$10:$N$315,EX$6,0)</f>
        <v>23600</v>
      </c>
      <c r="EY103">
        <f>VLOOKUP($AR103,[3]Data!$A$11:$I$311,EY$6,0)</f>
        <v>78957.31</v>
      </c>
      <c r="EZ103">
        <f>VLOOKUP($AR103,[4]Data!$A$12:$I$285,EZ$6,0)</f>
        <v>2304385</v>
      </c>
      <c r="FA103">
        <f>VLOOKUP($AR103,[4]Data16!$A$12:$I$285,FA$6,0)</f>
        <v>1870709</v>
      </c>
      <c r="FB103">
        <f t="shared" si="184"/>
        <v>3.4263940270397523E-2</v>
      </c>
      <c r="FC103">
        <f t="shared" si="185"/>
        <v>4.220715782091175E-2</v>
      </c>
      <c r="FD103">
        <f>VLOOKUP($AR103,[5]Data!$A$11:$AF$370,FD$6,0)</f>
        <v>696.2</v>
      </c>
      <c r="FE103">
        <f>VLOOKUP($AR103,[5]Data2!$A$11:$AF$370,FE$6,0)</f>
        <v>205.5</v>
      </c>
      <c r="FF103">
        <f>VLOOKUP($AR103,[5]Data4!$A$11:$AF$370,FF$6,0)</f>
        <v>392.40199999999999</v>
      </c>
      <c r="FG103">
        <f>VLOOKUP($AR103,[6]Data5!$A$11:$AB$303,FG$6,0)</f>
        <v>2913.002</v>
      </c>
      <c r="FH103">
        <f>VLOOKUP($AR103,[6]Data6!$A$11:$AB$303,FH$6,0)</f>
        <v>859.8</v>
      </c>
      <c r="FI103">
        <f t="shared" si="186"/>
        <v>0.23899743288882055</v>
      </c>
      <c r="FJ103">
        <f t="shared" si="187"/>
        <v>0.23900907187718076</v>
      </c>
      <c r="FK103">
        <f>VLOOKUP($AR103,[7]Data!$A$11:$J$328,FK$6,0)</f>
        <v>49.3</v>
      </c>
      <c r="FL103">
        <f>VLOOKUP($AR103,[7]Data2!$A$11:$J$328,FL$6,0)</f>
        <v>34.799999999999997</v>
      </c>
      <c r="FM103">
        <f>VLOOKUP($AR103,[7]Data3!$A$11:$J$328,FM$6,0)</f>
        <v>37.6</v>
      </c>
      <c r="FN103">
        <f>VLOOKUP($AR103,[7]Data4!$A$11:$J$328,FN$6,0)</f>
        <v>23.1</v>
      </c>
      <c r="FO103" s="60">
        <f>VLOOKUP($AR103,[7]Data5!$A$11:$J$328,FO$6,0)</f>
        <v>6.3</v>
      </c>
    </row>
    <row r="104" spans="1:171" ht="15" customHeight="1">
      <c r="A104">
        <f t="shared" si="188"/>
        <v>13</v>
      </c>
      <c r="B104">
        <v>5</v>
      </c>
      <c r="C104">
        <v>1059.2488060523599</v>
      </c>
      <c r="D104">
        <v>0.90497579310670695</v>
      </c>
      <c r="E104">
        <v>0.90658668094591199</v>
      </c>
      <c r="F104">
        <v>0.91288629419177503</v>
      </c>
      <c r="G104" s="1">
        <v>1.68270915086923E-5</v>
      </c>
      <c r="H104" s="1">
        <v>1.20259296378556E-5</v>
      </c>
      <c r="I104">
        <v>0.83910117421882302</v>
      </c>
      <c r="J104">
        <v>0.84162887032616895</v>
      </c>
      <c r="K104">
        <v>0.85079197569866505</v>
      </c>
      <c r="L104" s="1">
        <v>2.3567415835543001E-5</v>
      </c>
      <c r="M104" s="1">
        <v>2.2214865702364301E-5</v>
      </c>
      <c r="N104">
        <v>0.21860097918503801</v>
      </c>
      <c r="O104">
        <v>0.218755385187689</v>
      </c>
      <c r="P104" s="1">
        <v>0.21930575696732099</v>
      </c>
      <c r="Q104" s="1">
        <v>1.04830609412991E-7</v>
      </c>
      <c r="R104" s="1">
        <v>9.90529103895716E-8</v>
      </c>
      <c r="S104">
        <v>6.5874618887883804E-2</v>
      </c>
      <c r="T104">
        <v>6.49578106197434E-2</v>
      </c>
      <c r="U104" s="1">
        <v>6.2094318493109799E-2</v>
      </c>
      <c r="V104" s="1">
        <v>2.241064624955E-6</v>
      </c>
      <c r="W104" s="1">
        <v>6.41035708918862E-6</v>
      </c>
      <c r="X104">
        <v>8.8450311556540998E-2</v>
      </c>
      <c r="Y104">
        <v>8.7806450105710906E-2</v>
      </c>
      <c r="Z104" s="1">
        <v>8.5511441061736498E-2</v>
      </c>
      <c r="AA104" s="1">
        <v>1.8228234143259899E-6</v>
      </c>
      <c r="AB104" s="1">
        <v>1.72235919762636E-6</v>
      </c>
      <c r="AC104">
        <v>0.185224558152914</v>
      </c>
      <c r="AD104">
        <v>0.20596436689129599</v>
      </c>
      <c r="AE104" s="1">
        <v>0.22420663801337701</v>
      </c>
      <c r="AF104" s="1">
        <v>5.1523445005038997E-5</v>
      </c>
      <c r="AG104" s="1">
        <v>4.8086598428138098E-5</v>
      </c>
      <c r="AH104">
        <v>-0.28058087669304499</v>
      </c>
      <c r="AI104">
        <v>-9.0722917385616803E-2</v>
      </c>
      <c r="AJ104">
        <v>4.4371023263173999E-2</v>
      </c>
      <c r="AK104">
        <v>7.8450871743501703E-3</v>
      </c>
      <c r="AL104">
        <v>1.3956454909265999E-2</v>
      </c>
      <c r="AM104">
        <v>0.96162868669670598</v>
      </c>
      <c r="AN104">
        <v>417.40516687580998</v>
      </c>
      <c r="AO104">
        <v>-14.291386953889999</v>
      </c>
      <c r="AP104">
        <v>0.98704238770909603</v>
      </c>
      <c r="AQ104">
        <v>43</v>
      </c>
      <c r="AR104" t="s">
        <v>663</v>
      </c>
      <c r="AS104" s="70">
        <v>1</v>
      </c>
      <c r="AT104">
        <f t="shared" si="120"/>
        <v>1059.2488060523599</v>
      </c>
      <c r="AU104">
        <f>VLOOKUP(AR104,[1]Data!$A$12:$J$329,10,0)</f>
        <v>1186.4000000000001</v>
      </c>
      <c r="AV104">
        <f t="shared" si="121"/>
        <v>1.1200390250346479</v>
      </c>
      <c r="AW104">
        <v>3</v>
      </c>
      <c r="AX104">
        <f t="shared" si="196"/>
        <v>0.96162868669670598</v>
      </c>
      <c r="AY104">
        <f t="shared" si="122"/>
        <v>0.96162868669670598</v>
      </c>
      <c r="AZ104">
        <v>3</v>
      </c>
      <c r="BA104">
        <v>0.88</v>
      </c>
      <c r="BB104">
        <v>0.98</v>
      </c>
      <c r="BC104">
        <v>1</v>
      </c>
      <c r="BD104">
        <v>1111</v>
      </c>
      <c r="BE104">
        <v>1</v>
      </c>
      <c r="BF104" s="61">
        <f t="shared" ref="BF104:BF135" si="197">(BB104-BA104)/BA104</f>
        <v>0.1136363636363636</v>
      </c>
      <c r="BG104" s="62">
        <f t="shared" si="123"/>
        <v>0.90497579310670695</v>
      </c>
      <c r="BH104" s="62">
        <f t="shared" si="124"/>
        <v>-0.28058087669304499</v>
      </c>
      <c r="BI104">
        <f t="shared" si="191"/>
        <v>0.98704238770909636</v>
      </c>
      <c r="BJ104">
        <f t="shared" si="192"/>
        <v>0</v>
      </c>
      <c r="BK104">
        <f t="shared" si="193"/>
        <v>0</v>
      </c>
      <c r="BL104">
        <f t="shared" si="125"/>
        <v>19700</v>
      </c>
      <c r="BM104">
        <f t="shared" si="126"/>
        <v>47692.08</v>
      </c>
      <c r="BN104">
        <f t="shared" si="127"/>
        <v>1608023</v>
      </c>
      <c r="BO104">
        <f t="shared" si="128"/>
        <v>1338257</v>
      </c>
      <c r="BP104">
        <f t="shared" si="129"/>
        <v>2.965882950679188E-2</v>
      </c>
      <c r="BQ104">
        <f t="shared" si="130"/>
        <v>3.5637459770432735E-2</v>
      </c>
      <c r="BR104">
        <f t="shared" si="131"/>
        <v>309.58999999999997</v>
      </c>
      <c r="BS104">
        <f t="shared" si="132"/>
        <v>121.514</v>
      </c>
      <c r="BT104">
        <f t="shared" si="133"/>
        <v>222.95099999999999</v>
      </c>
      <c r="BU104" t="str">
        <f t="shared" si="134"/>
        <v/>
      </c>
      <c r="BV104" t="str">
        <f t="shared" si="135"/>
        <v/>
      </c>
      <c r="BY104">
        <f t="shared" si="138"/>
        <v>38.9</v>
      </c>
      <c r="BZ104">
        <f t="shared" si="139"/>
        <v>27.4</v>
      </c>
      <c r="CA104">
        <f t="shared" si="140"/>
        <v>28.6</v>
      </c>
      <c r="CB104">
        <f t="shared" si="141"/>
        <v>17.100000000000001</v>
      </c>
      <c r="CC104">
        <f t="shared" si="142"/>
        <v>4.3</v>
      </c>
      <c r="CD104">
        <f t="shared" si="143"/>
        <v>1.1005586592178771</v>
      </c>
      <c r="CE104">
        <f t="shared" si="144"/>
        <v>1.0818509665006042</v>
      </c>
      <c r="CF104">
        <f t="shared" si="145"/>
        <v>1.0336822603890652</v>
      </c>
      <c r="CG104">
        <f t="shared" si="146"/>
        <v>1.0434646666349581</v>
      </c>
      <c r="CH104">
        <f t="shared" si="147"/>
        <v>1.0465991416873197</v>
      </c>
      <c r="CI104">
        <f t="shared" si="148"/>
        <v>1.0367873499631157</v>
      </c>
      <c r="CJ104">
        <f t="shared" si="149"/>
        <v>1.2115128746967205</v>
      </c>
      <c r="CK104">
        <f t="shared" si="150"/>
        <v>1.2209885350830478</v>
      </c>
      <c r="CL104">
        <f t="shared" si="151"/>
        <v>1.1955438775236613</v>
      </c>
      <c r="CM104" t="str">
        <f t="shared" si="152"/>
        <v/>
      </c>
      <c r="CN104" t="str">
        <f t="shared" si="153"/>
        <v/>
      </c>
      <c r="CQ104">
        <f t="shared" si="156"/>
        <v>0.97984886649874048</v>
      </c>
      <c r="CR104">
        <f t="shared" si="157"/>
        <v>0.94158075601374558</v>
      </c>
      <c r="CS104">
        <f t="shared" si="158"/>
        <v>1.04</v>
      </c>
      <c r="CT104">
        <f t="shared" si="159"/>
        <v>1.0058823529411764</v>
      </c>
      <c r="CU104">
        <f t="shared" si="160"/>
        <v>1.075</v>
      </c>
      <c r="CV104" s="67">
        <f>IF(ISERROR(VLOOKUP($AR104,[2]Data3!$A$10:$N$315,CV$6,0)),"",VLOOKUP($AR104,[2]Data3!$A$10:$N$315,CV$6,0))</f>
        <v>19700</v>
      </c>
      <c r="CW104" s="67">
        <f>VLOOKUP($AR104,[3]Data!$A$11:$I$311,CW$6,0)</f>
        <v>47692.08</v>
      </c>
      <c r="CX104" s="67">
        <f>VLOOKUP($AR104,[4]Data!$A$12:$I$285,CX$6,0)</f>
        <v>1608023</v>
      </c>
      <c r="CY104" s="67">
        <f>VLOOKUP($AR104,[4]Data16!$A$12:$I$285,CY$6,0)</f>
        <v>1338257</v>
      </c>
      <c r="CZ104" s="67">
        <f t="shared" si="194"/>
        <v>2.965882950679188E-2</v>
      </c>
      <c r="DA104" s="67">
        <f t="shared" si="195"/>
        <v>3.5637459770432735E-2</v>
      </c>
      <c r="DB104" s="67">
        <f>VLOOKUP($AR104,[5]Data!$A$11:$AF$370,DB$6,0)</f>
        <v>309.58999999999997</v>
      </c>
      <c r="DC104" s="67">
        <f>VLOOKUP($AR104,[5]Data2!$A$11:$AF$370,DC$6,0)</f>
        <v>121.514</v>
      </c>
      <c r="DD104" s="67">
        <f>VLOOKUP($AR104,[5]Data4!$A$11:$AF$370,DD$6,0)</f>
        <v>222.95099999999999</v>
      </c>
      <c r="DE104" s="67">
        <f>VLOOKUP($AR104,[6]Data5!$A$11:$AB$303,DE$6,0)</f>
        <v>0</v>
      </c>
      <c r="DF104" s="67">
        <f>VLOOKUP($AR104,[6]Data6!$A$11:$AB$303,DF$6,0)</f>
        <v>0</v>
      </c>
      <c r="DG104" s="67" t="e">
        <f t="shared" si="161"/>
        <v>#DIV/0!</v>
      </c>
      <c r="DH104" s="67" t="e">
        <f t="shared" si="162"/>
        <v>#DIV/0!</v>
      </c>
      <c r="DI104" s="67">
        <f>VLOOKUP($AR104,[7]Data!$A$11:$J$328,DI$6,0)</f>
        <v>38.9</v>
      </c>
      <c r="DJ104" s="67">
        <f>VLOOKUP($AR104,[7]Data2!$A$11:$J$328,DJ$6,0)</f>
        <v>27.4</v>
      </c>
      <c r="DK104" s="67">
        <f>VLOOKUP($AR104,[7]Data3!$A$11:$J$328,DK$6,0)</f>
        <v>28.6</v>
      </c>
      <c r="DL104" s="67">
        <f>VLOOKUP($AR104,[7]Data4!$A$11:$J$328,DL$6,0)</f>
        <v>17.100000000000001</v>
      </c>
      <c r="DM104" s="67">
        <f>VLOOKUP($AR104,[7]Data5!$A$11:$J$328,DM$6,0)</f>
        <v>4.3</v>
      </c>
      <c r="DN104" s="67">
        <f t="shared" si="163"/>
        <v>1.1005586592178771</v>
      </c>
      <c r="DO104" s="67">
        <f t="shared" si="164"/>
        <v>1.0818509665006042</v>
      </c>
      <c r="DP104" s="67">
        <f t="shared" si="119"/>
        <v>1.0336822603890652</v>
      </c>
      <c r="DQ104" s="67">
        <f t="shared" si="165"/>
        <v>1.0434646666349581</v>
      </c>
      <c r="DR104" s="67">
        <f t="shared" si="166"/>
        <v>1.0465991416873197</v>
      </c>
      <c r="DS104" s="67">
        <f t="shared" si="167"/>
        <v>1.0367873499631157</v>
      </c>
      <c r="DT104" s="67">
        <f t="shared" si="168"/>
        <v>1.2115128746967205</v>
      </c>
      <c r="DU104" s="67">
        <f t="shared" si="169"/>
        <v>1.2209885350830478</v>
      </c>
      <c r="DV104" s="67">
        <f t="shared" si="170"/>
        <v>1.1955438775236613</v>
      </c>
      <c r="DW104" s="67" t="str">
        <f t="shared" si="171"/>
        <v/>
      </c>
      <c r="DX104" s="67" t="str">
        <f t="shared" si="172"/>
        <v/>
      </c>
      <c r="DY104" s="67" t="e">
        <f t="shared" si="173"/>
        <v>#DIV/0!</v>
      </c>
      <c r="DZ104" s="67" t="e">
        <f t="shared" si="174"/>
        <v>#DIV/0!</v>
      </c>
      <c r="EA104" s="67">
        <f t="shared" si="175"/>
        <v>0.97984886649874048</v>
      </c>
      <c r="EB104" s="67">
        <f t="shared" si="176"/>
        <v>0.94158075601374558</v>
      </c>
      <c r="EC104" s="67">
        <f t="shared" si="177"/>
        <v>1.04</v>
      </c>
      <c r="ED104" s="67">
        <f t="shared" si="178"/>
        <v>1.0058823529411764</v>
      </c>
      <c r="EE104" s="67">
        <f t="shared" si="179"/>
        <v>1.075</v>
      </c>
      <c r="EF104" s="67">
        <f>VLOOKUP($AR104,[2]Data3!$A$10:$N$315,EF$6,0)</f>
        <v>18800</v>
      </c>
      <c r="EG104">
        <f>VLOOKUP($AR104,[3]Data!$A$11:$I$311,EG$6,0)</f>
        <v>45972.22</v>
      </c>
      <c r="EH104">
        <f>VLOOKUP($AR104,[4]Data!$A$12:$I$285,EH$6,0)</f>
        <v>1581277</v>
      </c>
      <c r="EI104">
        <f>VLOOKUP($AR104,[4]Data16!$A$12:$I$285,EI$6,0)</f>
        <v>1310651</v>
      </c>
      <c r="EJ104">
        <f t="shared" si="180"/>
        <v>2.9072844289773393E-2</v>
      </c>
      <c r="EK104">
        <f t="shared" si="181"/>
        <v>1.2064821222430686</v>
      </c>
      <c r="EL104">
        <f>VLOOKUP($AR104,[5]Data!$A$11:$AF$370,EL$6,0)</f>
        <v>291.33</v>
      </c>
      <c r="EM104">
        <f>VLOOKUP($AR104,[5]Data2!$A$11:$AF$370,EM$6,0)</f>
        <v>113.824</v>
      </c>
      <c r="EN104">
        <f>VLOOKUP($AR104,[5]Data4!$A$11:$AF$370,EN$6,0)</f>
        <v>208.67400000000001</v>
      </c>
      <c r="EO104">
        <f>VLOOKUP($AR104,[6]Data5!$A$11:$AB$303,EO$6,0)</f>
        <v>0</v>
      </c>
      <c r="EP104">
        <f>VLOOKUP($AR104,[6]Data6!$A$11:$AB$303,EP$6,0)</f>
        <v>0</v>
      </c>
      <c r="EQ104" t="e">
        <f t="shared" si="182"/>
        <v>#DIV/0!</v>
      </c>
      <c r="ER104" t="e">
        <f t="shared" si="183"/>
        <v>#DIV/0!</v>
      </c>
      <c r="ES104">
        <f>VLOOKUP($AR104,[7]Data!$A$11:$J$328,ES$6,0)</f>
        <v>38.9</v>
      </c>
      <c r="ET104">
        <f>VLOOKUP($AR104,[7]Data2!$A$11:$J$328,ET$6,0)</f>
        <v>26.9</v>
      </c>
      <c r="EU104">
        <f>VLOOKUP($AR104,[7]Data3!$A$11:$J$328,EU$6,0)</f>
        <v>28.2</v>
      </c>
      <c r="EV104">
        <f>VLOOKUP($AR104,[7]Data4!$A$11:$J$328,EV$6,0)</f>
        <v>16.2</v>
      </c>
      <c r="EW104" s="60">
        <f>VLOOKUP($AR104,[7]Data5!$A$11:$J$328,EW$6,0)</f>
        <v>4</v>
      </c>
      <c r="EX104" s="67">
        <f>VLOOKUP($AR104,[2]Data3!$A$10:$N$315,EX$6,0)</f>
        <v>17900</v>
      </c>
      <c r="EY104">
        <f>VLOOKUP($AR104,[3]Data!$A$11:$I$311,EY$6,0)</f>
        <v>44083.78</v>
      </c>
      <c r="EZ104">
        <f>VLOOKUP($AR104,[4]Data!$A$12:$I$285,EZ$6,0)</f>
        <v>1555626</v>
      </c>
      <c r="FA104">
        <f>VLOOKUP($AR104,[4]Data16!$A$12:$I$285,FA$6,0)</f>
        <v>1282513</v>
      </c>
      <c r="FB104">
        <f t="shared" si="184"/>
        <v>2.8338289537459517E-2</v>
      </c>
      <c r="FC104">
        <f t="shared" si="185"/>
        <v>3.4372969318829515E-2</v>
      </c>
      <c r="FD104">
        <f>VLOOKUP($AR104,[5]Data!$A$11:$AF$370,FD$6,0)</f>
        <v>255.54</v>
      </c>
      <c r="FE104">
        <f>VLOOKUP($AR104,[5]Data2!$A$11:$AF$370,FE$6,0)</f>
        <v>99.521000000000001</v>
      </c>
      <c r="FF104">
        <f>VLOOKUP($AR104,[5]Data4!$A$11:$AF$370,FF$6,0)</f>
        <v>186.48500000000001</v>
      </c>
      <c r="FG104">
        <f>VLOOKUP($AR104,[6]Data5!$A$11:$AB$303,FG$6,0)</f>
        <v>549.19899999999996</v>
      </c>
      <c r="FH104">
        <f>VLOOKUP($AR104,[6]Data6!$A$11:$AB$303,FH$6,0)</f>
        <v>213.9</v>
      </c>
      <c r="FI104">
        <f t="shared" si="186"/>
        <v>0.46529582173310585</v>
      </c>
      <c r="FJ104">
        <f t="shared" si="187"/>
        <v>0.46526881720430108</v>
      </c>
      <c r="FK104">
        <f>VLOOKUP($AR104,[7]Data!$A$11:$J$328,FK$6,0)</f>
        <v>39.700000000000003</v>
      </c>
      <c r="FL104">
        <f>VLOOKUP($AR104,[7]Data2!$A$11:$J$328,FL$6,0)</f>
        <v>29.1</v>
      </c>
      <c r="FM104">
        <f>VLOOKUP($AR104,[7]Data3!$A$11:$J$328,FM$6,0)</f>
        <v>27.5</v>
      </c>
      <c r="FN104">
        <f>VLOOKUP($AR104,[7]Data4!$A$11:$J$328,FN$6,0)</f>
        <v>17</v>
      </c>
      <c r="FO104" s="60">
        <f>VLOOKUP($AR104,[7]Data5!$A$11:$J$328,FO$6,0)</f>
        <v>4</v>
      </c>
    </row>
    <row r="105" spans="1:171">
      <c r="A105">
        <f t="shared" si="188"/>
        <v>14</v>
      </c>
      <c r="B105">
        <v>5</v>
      </c>
      <c r="C105">
        <v>246.770951569657</v>
      </c>
      <c r="D105">
        <v>0.88744622841478205</v>
      </c>
      <c r="E105">
        <v>0.88395124060056096</v>
      </c>
      <c r="F105">
        <v>0.85685288839915896</v>
      </c>
      <c r="G105">
        <v>1.3587671137686499E-4</v>
      </c>
      <c r="H105" s="1">
        <v>9.2093354352791603E-5</v>
      </c>
      <c r="I105">
        <v>0.83059237004351705</v>
      </c>
      <c r="J105">
        <v>0.814162305176648</v>
      </c>
      <c r="K105">
        <v>0.80687175865827498</v>
      </c>
      <c r="L105">
        <v>1.64008479634041E-4</v>
      </c>
      <c r="M105">
        <v>1.39216641913226E-4</v>
      </c>
      <c r="N105">
        <v>0.21807284444500699</v>
      </c>
      <c r="O105">
        <v>0.21701554528565301</v>
      </c>
      <c r="P105" s="1">
        <v>0.21653006249846399</v>
      </c>
      <c r="Q105" s="1">
        <v>1.02200276364684E-6</v>
      </c>
      <c r="R105" s="1">
        <v>8.8611593723462895E-7</v>
      </c>
      <c r="S105">
        <v>5.6853858371264998E-2</v>
      </c>
      <c r="T105">
        <v>6.9788935423913095E-2</v>
      </c>
      <c r="U105">
        <v>4.9981129740884402E-2</v>
      </c>
      <c r="V105" s="1">
        <v>6.9827194613187997E-6</v>
      </c>
      <c r="W105" s="1">
        <v>5.7870268831218699E-5</v>
      </c>
      <c r="X105">
        <v>9.0652593813123503E-2</v>
      </c>
      <c r="Y105">
        <v>9.5061452011718506E-2</v>
      </c>
      <c r="Z105" s="1">
        <v>9.7085878823788899E-2</v>
      </c>
      <c r="AA105" s="1">
        <v>1.7770864612092501E-5</v>
      </c>
      <c r="AB105" s="1">
        <v>1.5408027171103799E-5</v>
      </c>
      <c r="AC105">
        <v>0.19850823972499801</v>
      </c>
      <c r="AD105">
        <v>0.150385878865716</v>
      </c>
      <c r="AE105">
        <v>0.13168658930305799</v>
      </c>
      <c r="AF105">
        <v>2.32202329155741E-4</v>
      </c>
      <c r="AG105">
        <v>1.30864505526269E-4</v>
      </c>
      <c r="AH105">
        <v>-0.202469050776243</v>
      </c>
      <c r="AI105">
        <v>-0.54253965470598997</v>
      </c>
      <c r="AJ105">
        <v>-0.62335233401454404</v>
      </c>
      <c r="AK105">
        <v>3.7841196797581599E-2</v>
      </c>
      <c r="AL105">
        <v>2.6854661103096401E-2</v>
      </c>
      <c r="AM105">
        <v>0.98273176154637398</v>
      </c>
      <c r="AN105">
        <v>10.2720281749995</v>
      </c>
      <c r="AO105">
        <v>-9.1849351522043904E-2</v>
      </c>
      <c r="AP105">
        <v>0.99652224675303502</v>
      </c>
      <c r="AQ105">
        <v>48</v>
      </c>
      <c r="AR105" t="s">
        <v>664</v>
      </c>
      <c r="AS105" s="70">
        <v>1</v>
      </c>
      <c r="AT105">
        <f t="shared" si="120"/>
        <v>246.770951569657</v>
      </c>
      <c r="AU105">
        <f>VLOOKUP(AR105,[1]Data!$A$12:$J$329,10,0)</f>
        <v>279.8</v>
      </c>
      <c r="AV105">
        <f t="shared" si="121"/>
        <v>1.1338449611684533</v>
      </c>
      <c r="AW105">
        <v>1</v>
      </c>
      <c r="AX105">
        <f t="shared" si="196"/>
        <v>0.98273176154637398</v>
      </c>
      <c r="AY105">
        <f t="shared" si="122"/>
        <v>0.98273176154637398</v>
      </c>
      <c r="AZ105">
        <v>2</v>
      </c>
      <c r="BA105">
        <v>0.85</v>
      </c>
      <c r="BB105">
        <v>1.1000000000000001</v>
      </c>
      <c r="BC105">
        <v>2</v>
      </c>
      <c r="BD105">
        <v>1111</v>
      </c>
      <c r="BE105">
        <v>1</v>
      </c>
      <c r="BF105" s="61">
        <f t="shared" si="197"/>
        <v>0.29411764705882365</v>
      </c>
      <c r="BG105" s="62">
        <f t="shared" si="123"/>
        <v>0.88744622841478205</v>
      </c>
      <c r="BH105" s="62">
        <f t="shared" si="124"/>
        <v>-0.202469050776243</v>
      </c>
      <c r="BI105">
        <f t="shared" si="191"/>
        <v>0.99132828142163587</v>
      </c>
      <c r="BJ105">
        <f t="shared" si="192"/>
        <v>0</v>
      </c>
      <c r="BK105">
        <f t="shared" si="193"/>
        <v>5.193965331399153E-3</v>
      </c>
      <c r="BL105">
        <f t="shared" si="125"/>
        <v>39000</v>
      </c>
      <c r="BM105">
        <f t="shared" si="126"/>
        <v>24551.119999999999</v>
      </c>
      <c r="BN105">
        <f t="shared" si="127"/>
        <v>561243</v>
      </c>
      <c r="BO105">
        <f t="shared" si="128"/>
        <v>485236</v>
      </c>
      <c r="BP105">
        <f t="shared" si="129"/>
        <v>4.3744189237104068E-2</v>
      </c>
      <c r="BQ105">
        <f t="shared" si="130"/>
        <v>5.0596245950424119E-2</v>
      </c>
      <c r="BR105">
        <f t="shared" si="131"/>
        <v>61.84</v>
      </c>
      <c r="BS105">
        <f t="shared" si="132"/>
        <v>93.135000000000005</v>
      </c>
      <c r="BT105">
        <f t="shared" si="133"/>
        <v>192.22900000000001</v>
      </c>
      <c r="BU105">
        <f t="shared" si="134"/>
        <v>553.17200000000003</v>
      </c>
      <c r="BV105">
        <f t="shared" si="135"/>
        <v>833.1</v>
      </c>
      <c r="BW105">
        <f t="shared" si="136"/>
        <v>0.11179163081283941</v>
      </c>
      <c r="BX105">
        <f t="shared" si="137"/>
        <v>0.11179330212459489</v>
      </c>
      <c r="BY105">
        <f t="shared" si="138"/>
        <v>38.799999999999997</v>
      </c>
      <c r="BZ105">
        <f t="shared" si="139"/>
        <v>22.1</v>
      </c>
      <c r="CA105">
        <f t="shared" si="140"/>
        <v>31.5</v>
      </c>
      <c r="CB105">
        <f t="shared" si="141"/>
        <v>14.7</v>
      </c>
      <c r="CC105">
        <f t="shared" si="142"/>
        <v>5.6</v>
      </c>
      <c r="CD105">
        <f t="shared" si="143"/>
        <v>1.095505617977528</v>
      </c>
      <c r="CE105">
        <f t="shared" si="144"/>
        <v>1.0805741438105951</v>
      </c>
      <c r="CF105">
        <f t="shared" si="145"/>
        <v>1.0360714265935393</v>
      </c>
      <c r="CG105">
        <f t="shared" si="146"/>
        <v>1.0522919047629375</v>
      </c>
      <c r="CH105">
        <f t="shared" si="147"/>
        <v>1.0429533293504434</v>
      </c>
      <c r="CI105">
        <f t="shared" si="148"/>
        <v>1.0268767999826334</v>
      </c>
      <c r="CJ105">
        <f t="shared" si="149"/>
        <v>0.91955390334572495</v>
      </c>
      <c r="CK105">
        <f t="shared" si="150"/>
        <v>0.91849112426035506</v>
      </c>
      <c r="CL105">
        <f t="shared" si="151"/>
        <v>0.89525845407253213</v>
      </c>
      <c r="CM105">
        <f t="shared" si="152"/>
        <v>1.0691896593380044</v>
      </c>
      <c r="CN105">
        <f t="shared" si="153"/>
        <v>1.0679400076913217</v>
      </c>
      <c r="CO105">
        <f t="shared" si="154"/>
        <v>0.86004750917163997</v>
      </c>
      <c r="CP105">
        <f t="shared" si="155"/>
        <v>0.86005872768635583</v>
      </c>
      <c r="CQ105">
        <f t="shared" si="156"/>
        <v>1.0264550264550265</v>
      </c>
      <c r="CR105">
        <f t="shared" si="157"/>
        <v>0.98660714285714302</v>
      </c>
      <c r="CS105">
        <f t="shared" si="158"/>
        <v>1.0677966101694916</v>
      </c>
      <c r="CT105">
        <f t="shared" si="159"/>
        <v>1.0425531914893618</v>
      </c>
      <c r="CU105">
        <f t="shared" si="160"/>
        <v>1.1666666666666667</v>
      </c>
      <c r="CV105" s="67">
        <f>IF(ISERROR(VLOOKUP($AR105,[2]Data3!$A$10:$N$315,CV$6,0)),"",VLOOKUP($AR105,[2]Data3!$A$10:$N$315,CV$6,0))</f>
        <v>39000</v>
      </c>
      <c r="CW105" s="67">
        <f>VLOOKUP($AR105,[3]Data!$A$11:$I$311,CW$6,0)</f>
        <v>24551.119999999999</v>
      </c>
      <c r="CX105" s="67">
        <f>VLOOKUP($AR105,[4]Data!$A$12:$I$285,CX$6,0)</f>
        <v>561243</v>
      </c>
      <c r="CY105" s="67">
        <f>VLOOKUP($AR105,[4]Data16!$A$12:$I$285,CY$6,0)</f>
        <v>485236</v>
      </c>
      <c r="CZ105" s="67">
        <f t="shared" si="194"/>
        <v>4.3744189237104068E-2</v>
      </c>
      <c r="DA105" s="67">
        <f t="shared" si="195"/>
        <v>5.0596245950424119E-2</v>
      </c>
      <c r="DB105" s="67">
        <f>VLOOKUP($AR105,[5]Data!$A$11:$AF$370,DB$6,0)</f>
        <v>61.84</v>
      </c>
      <c r="DC105" s="67">
        <f>VLOOKUP($AR105,[5]Data2!$A$11:$AF$370,DC$6,0)</f>
        <v>93.135000000000005</v>
      </c>
      <c r="DD105" s="67">
        <f>VLOOKUP($AR105,[5]Data4!$A$11:$AF$370,DD$6,0)</f>
        <v>192.22900000000001</v>
      </c>
      <c r="DE105" s="67">
        <f>VLOOKUP($AR105,[6]Data5!$A$11:$AB$303,DE$6,0)</f>
        <v>553.17200000000003</v>
      </c>
      <c r="DF105" s="67">
        <f>VLOOKUP($AR105,[6]Data6!$A$11:$AB$303,DF$6,0)</f>
        <v>833.1</v>
      </c>
      <c r="DG105" s="67">
        <f t="shared" si="161"/>
        <v>0.11179163081283941</v>
      </c>
      <c r="DH105" s="67">
        <f t="shared" si="162"/>
        <v>0.11179330212459489</v>
      </c>
      <c r="DI105" s="67">
        <f>VLOOKUP($AR105,[7]Data!$A$11:$J$328,DI$6,0)</f>
        <v>38.799999999999997</v>
      </c>
      <c r="DJ105" s="67">
        <f>VLOOKUP($AR105,[7]Data2!$A$11:$J$328,DJ$6,0)</f>
        <v>22.1</v>
      </c>
      <c r="DK105" s="67">
        <f>VLOOKUP($AR105,[7]Data3!$A$11:$J$328,DK$6,0)</f>
        <v>31.5</v>
      </c>
      <c r="DL105" s="67">
        <f>VLOOKUP($AR105,[7]Data4!$A$11:$J$328,DL$6,0)</f>
        <v>14.7</v>
      </c>
      <c r="DM105" s="67">
        <f>VLOOKUP($AR105,[7]Data5!$A$11:$J$328,DM$6,0)</f>
        <v>5.6</v>
      </c>
      <c r="DN105" s="67">
        <f t="shared" si="163"/>
        <v>1.095505617977528</v>
      </c>
      <c r="DO105" s="67">
        <f t="shared" si="164"/>
        <v>1.0805741438105951</v>
      </c>
      <c r="DP105" s="67">
        <f t="shared" si="119"/>
        <v>1.0360714265935393</v>
      </c>
      <c r="DQ105" s="67">
        <f t="shared" si="165"/>
        <v>1.0522919047629375</v>
      </c>
      <c r="DR105" s="67">
        <f t="shared" si="166"/>
        <v>1.0429533293504434</v>
      </c>
      <c r="DS105" s="67">
        <f t="shared" si="167"/>
        <v>1.0268767999826334</v>
      </c>
      <c r="DT105" s="67">
        <f t="shared" si="168"/>
        <v>0.91955390334572495</v>
      </c>
      <c r="DU105" s="67">
        <f t="shared" si="169"/>
        <v>0.91849112426035506</v>
      </c>
      <c r="DV105" s="67">
        <f t="shared" si="170"/>
        <v>0.89525845407253213</v>
      </c>
      <c r="DW105" s="67">
        <f t="shared" si="171"/>
        <v>1.0691896593380044</v>
      </c>
      <c r="DX105" s="67">
        <f t="shared" si="172"/>
        <v>1.0679400076913217</v>
      </c>
      <c r="DY105" s="67">
        <f t="shared" si="173"/>
        <v>0.86004750917163997</v>
      </c>
      <c r="DZ105" s="67">
        <f t="shared" si="174"/>
        <v>0.86005872768635583</v>
      </c>
      <c r="EA105" s="67">
        <f t="shared" si="175"/>
        <v>1.0264550264550265</v>
      </c>
      <c r="EB105" s="67">
        <f t="shared" si="176"/>
        <v>0.98660714285714302</v>
      </c>
      <c r="EC105" s="67">
        <f t="shared" si="177"/>
        <v>1.0677966101694916</v>
      </c>
      <c r="ED105" s="67">
        <f t="shared" si="178"/>
        <v>1.0425531914893618</v>
      </c>
      <c r="EE105" s="67">
        <f t="shared" si="179"/>
        <v>1.1666666666666667</v>
      </c>
      <c r="EF105" s="67">
        <f>VLOOKUP($AR105,[2]Data3!$A$10:$N$315,EF$6,0)</f>
        <v>37400</v>
      </c>
      <c r="EG105">
        <f>VLOOKUP($AR105,[3]Data!$A$11:$I$311,EG$6,0)</f>
        <v>23778.06</v>
      </c>
      <c r="EH105">
        <f>VLOOKUP($AR105,[4]Data!$A$12:$I$285,EH$6,0)</f>
        <v>553347</v>
      </c>
      <c r="EI105">
        <f>VLOOKUP($AR105,[4]Data16!$A$12:$I$285,EI$6,0)</f>
        <v>474421</v>
      </c>
      <c r="EJ105">
        <f t="shared" si="180"/>
        <v>4.2971336250128764E-2</v>
      </c>
      <c r="EK105">
        <f t="shared" si="181"/>
        <v>1.1663627874820044</v>
      </c>
      <c r="EL105">
        <f>VLOOKUP($AR105,[5]Data!$A$11:$AF$370,EL$6,0)</f>
        <v>80.61</v>
      </c>
      <c r="EM105">
        <f>VLOOKUP($AR105,[5]Data2!$A$11:$AF$370,EM$6,0)</f>
        <v>121.498</v>
      </c>
      <c r="EN105">
        <f>VLOOKUP($AR105,[5]Data4!$A$11:$AF$370,EN$6,0)</f>
        <v>255.33699999999999</v>
      </c>
      <c r="EO105">
        <f>VLOOKUP($AR105,[6]Data5!$A$11:$AB$303,EO$6,0)</f>
        <v>0</v>
      </c>
      <c r="EP105">
        <f>VLOOKUP($AR105,[6]Data6!$A$11:$AB$303,EP$6,0)</f>
        <v>0</v>
      </c>
      <c r="EQ105" t="e">
        <f t="shared" si="182"/>
        <v>#DIV/0!</v>
      </c>
      <c r="ER105" t="e">
        <f t="shared" si="183"/>
        <v>#DIV/0!</v>
      </c>
      <c r="ES105">
        <f>VLOOKUP($AR105,[7]Data!$A$11:$J$328,ES$6,0)</f>
        <v>40.799999999999997</v>
      </c>
      <c r="ET105">
        <f>VLOOKUP($AR105,[7]Data2!$A$11:$J$328,ET$6,0)</f>
        <v>23.3</v>
      </c>
      <c r="EU105">
        <f>VLOOKUP($AR105,[7]Data3!$A$11:$J$328,EU$6,0)</f>
        <v>33.4</v>
      </c>
      <c r="EV105">
        <f>VLOOKUP($AR105,[7]Data4!$A$11:$J$328,EV$6,0)</f>
        <v>15.8</v>
      </c>
      <c r="EW105" s="60">
        <f>VLOOKUP($AR105,[7]Data5!$A$11:$J$328,EW$6,0)</f>
        <v>5.3</v>
      </c>
      <c r="EX105" s="67">
        <f>VLOOKUP($AR105,[2]Data3!$A$10:$N$315,EX$6,0)</f>
        <v>35600</v>
      </c>
      <c r="EY105">
        <f>VLOOKUP($AR105,[3]Data!$A$11:$I$311,EY$6,0)</f>
        <v>22720.44</v>
      </c>
      <c r="EZ105">
        <f>VLOOKUP($AR105,[4]Data!$A$12:$I$285,EZ$6,0)</f>
        <v>541703</v>
      </c>
      <c r="FA105">
        <f>VLOOKUP($AR105,[4]Data16!$A$12:$I$285,FA$6,0)</f>
        <v>461123</v>
      </c>
      <c r="FB105">
        <f t="shared" si="184"/>
        <v>4.1942614310793921E-2</v>
      </c>
      <c r="FC105">
        <f t="shared" si="185"/>
        <v>4.9271972987684411E-2</v>
      </c>
      <c r="FD105">
        <f>VLOOKUP($AR105,[5]Data!$A$11:$AF$370,FD$6,0)</f>
        <v>67.25</v>
      </c>
      <c r="FE105">
        <f>VLOOKUP($AR105,[5]Data2!$A$11:$AF$370,FE$6,0)</f>
        <v>101.4</v>
      </c>
      <c r="FF105">
        <f>VLOOKUP($AR105,[5]Data4!$A$11:$AF$370,FF$6,0)</f>
        <v>214.71899999999999</v>
      </c>
      <c r="FG105">
        <f>VLOOKUP($AR105,[6]Data5!$A$11:$AB$303,FG$6,0)</f>
        <v>517.375</v>
      </c>
      <c r="FH105">
        <f>VLOOKUP($AR105,[6]Data6!$A$11:$AB$303,FH$6,0)</f>
        <v>780.1</v>
      </c>
      <c r="FI105">
        <f t="shared" si="186"/>
        <v>0.12998308770234357</v>
      </c>
      <c r="FJ105">
        <f t="shared" si="187"/>
        <v>0.12998333546981156</v>
      </c>
      <c r="FK105">
        <f>VLOOKUP($AR105,[7]Data!$A$11:$J$328,FK$6,0)</f>
        <v>37.799999999999997</v>
      </c>
      <c r="FL105">
        <f>VLOOKUP($AR105,[7]Data2!$A$11:$J$328,FL$6,0)</f>
        <v>22.4</v>
      </c>
      <c r="FM105">
        <f>VLOOKUP($AR105,[7]Data3!$A$11:$J$328,FM$6,0)</f>
        <v>29.5</v>
      </c>
      <c r="FN105">
        <f>VLOOKUP($AR105,[7]Data4!$A$11:$J$328,FN$6,0)</f>
        <v>14.1</v>
      </c>
      <c r="FO105" s="60">
        <f>VLOOKUP($AR105,[7]Data5!$A$11:$J$328,FO$6,0)</f>
        <v>4.8</v>
      </c>
    </row>
    <row r="106" spans="1:171">
      <c r="A106">
        <f t="shared" si="188"/>
        <v>15</v>
      </c>
      <c r="B106">
        <v>5</v>
      </c>
      <c r="C106">
        <v>747.48681870331598</v>
      </c>
      <c r="D106">
        <v>0.91981283964916605</v>
      </c>
      <c r="E106">
        <v>0.90764315292791997</v>
      </c>
      <c r="F106">
        <v>0.89817385309245401</v>
      </c>
      <c r="G106">
        <v>1.74254799270696E-4</v>
      </c>
      <c r="H106" s="1">
        <v>7.4969932558767696E-5</v>
      </c>
      <c r="I106">
        <v>0.86755541712550899</v>
      </c>
      <c r="J106">
        <v>0.85264818232710304</v>
      </c>
      <c r="K106">
        <v>0.84611567127269105</v>
      </c>
      <c r="L106">
        <v>2.11601083939219E-4</v>
      </c>
      <c r="M106">
        <v>1.3293670013243101E-4</v>
      </c>
      <c r="N106">
        <v>0.22027567270349599</v>
      </c>
      <c r="O106">
        <v>0.219415483461601</v>
      </c>
      <c r="P106" s="1">
        <v>0.21902670133900901</v>
      </c>
      <c r="Q106" s="1">
        <v>1.2917650894723801E-6</v>
      </c>
      <c r="R106" s="1">
        <v>7.8707247681864205E-7</v>
      </c>
      <c r="S106">
        <v>5.2257422523656998E-2</v>
      </c>
      <c r="T106">
        <v>5.4994970600816401E-2</v>
      </c>
      <c r="U106">
        <v>5.2058181819763003E-2</v>
      </c>
      <c r="V106" s="1">
        <v>8.2342177541807108E-6</v>
      </c>
      <c r="W106" s="1">
        <v>1.72713346959958E-5</v>
      </c>
      <c r="X106">
        <v>8.1466965184168599E-2</v>
      </c>
      <c r="Y106">
        <v>8.5053889809917793E-2</v>
      </c>
      <c r="Z106" s="1">
        <v>8.6675082103028794E-2</v>
      </c>
      <c r="AA106" s="1">
        <v>2.24615659880677E-5</v>
      </c>
      <c r="AB106" s="1">
        <v>1.36858322922123E-5</v>
      </c>
      <c r="AC106">
        <v>9.0983579444187598E-2</v>
      </c>
      <c r="AD106">
        <v>0.11925525856533301</v>
      </c>
      <c r="AE106">
        <v>0.106221659650716</v>
      </c>
      <c r="AF106">
        <v>3.0531334859216602E-4</v>
      </c>
      <c r="AG106">
        <v>1.68610909406622E-4</v>
      </c>
      <c r="AH106">
        <v>-0.98023111875152702</v>
      </c>
      <c r="AI106">
        <v>-0.77278233306416799</v>
      </c>
      <c r="AJ106">
        <v>-0.80211378673113198</v>
      </c>
      <c r="AK106">
        <v>6.5063363147182501E-2</v>
      </c>
      <c r="AL106">
        <v>3.5596482516684798E-2</v>
      </c>
      <c r="AM106">
        <v>0.94090139628554703</v>
      </c>
      <c r="AN106">
        <v>355.40882889788901</v>
      </c>
      <c r="AO106">
        <v>-7.2463760406301798</v>
      </c>
      <c r="AP106">
        <v>0.98789053076255195</v>
      </c>
      <c r="AQ106">
        <v>48</v>
      </c>
      <c r="AR106" t="s">
        <v>665</v>
      </c>
      <c r="AS106" s="70">
        <v>1</v>
      </c>
      <c r="AT106">
        <f t="shared" si="120"/>
        <v>747.48681870331598</v>
      </c>
      <c r="AU106">
        <f>VLOOKUP(AR106,[1]Data!$A$12:$J$329,10,0)</f>
        <v>832.5</v>
      </c>
      <c r="AV106">
        <f t="shared" si="121"/>
        <v>1.1137320139559899</v>
      </c>
      <c r="AW106">
        <v>5</v>
      </c>
      <c r="AX106">
        <f t="shared" si="196"/>
        <v>0.94090139628554703</v>
      </c>
      <c r="AY106">
        <f t="shared" si="122"/>
        <v>0.94090139628554703</v>
      </c>
      <c r="AZ106">
        <v>5</v>
      </c>
      <c r="BA106">
        <v>0.85</v>
      </c>
      <c r="BB106">
        <v>1.05</v>
      </c>
      <c r="BC106">
        <v>2</v>
      </c>
      <c r="BD106">
        <v>1111</v>
      </c>
      <c r="BE106">
        <v>1</v>
      </c>
      <c r="BF106" s="61">
        <f t="shared" si="197"/>
        <v>0.2352941176470589</v>
      </c>
      <c r="BG106" s="62">
        <f t="shared" si="123"/>
        <v>0.91981283964916605</v>
      </c>
      <c r="BH106" s="62">
        <f t="shared" si="124"/>
        <v>-0.98023111875152702</v>
      </c>
      <c r="BI106">
        <f t="shared" si="191"/>
        <v>0.98789053076255173</v>
      </c>
      <c r="BJ106">
        <f t="shared" si="192"/>
        <v>0</v>
      </c>
      <c r="BK106">
        <f t="shared" si="193"/>
        <v>0</v>
      </c>
      <c r="BL106">
        <f t="shared" si="125"/>
        <v>49700</v>
      </c>
      <c r="BM106">
        <f t="shared" si="126"/>
        <v>83128.19</v>
      </c>
      <c r="BN106">
        <f t="shared" si="127"/>
        <v>1580378</v>
      </c>
      <c r="BO106">
        <f t="shared" si="128"/>
        <v>1342386</v>
      </c>
      <c r="BP106">
        <f t="shared" si="129"/>
        <v>5.2600194383875254E-2</v>
      </c>
      <c r="BQ106">
        <f t="shared" si="130"/>
        <v>6.1925697973608189E-2</v>
      </c>
      <c r="BR106">
        <f t="shared" si="131"/>
        <v>356.81</v>
      </c>
      <c r="BS106">
        <f t="shared" si="132"/>
        <v>203.405</v>
      </c>
      <c r="BT106">
        <f t="shared" si="133"/>
        <v>384.08</v>
      </c>
      <c r="BU106">
        <f t="shared" si="134"/>
        <v>1572.5029999999999</v>
      </c>
      <c r="BV106">
        <f t="shared" si="135"/>
        <v>896.4</v>
      </c>
      <c r="BW106">
        <f t="shared" si="136"/>
        <v>0.22690576742937851</v>
      </c>
      <c r="BX106">
        <f t="shared" si="137"/>
        <v>0.226913208389112</v>
      </c>
      <c r="BY106">
        <f t="shared" si="138"/>
        <v>46</v>
      </c>
      <c r="BZ106">
        <f t="shared" si="139"/>
        <v>26.3</v>
      </c>
      <c r="CA106">
        <f t="shared" si="140"/>
        <v>38.1</v>
      </c>
      <c r="CB106">
        <f t="shared" si="141"/>
        <v>18.399999999999999</v>
      </c>
      <c r="CC106">
        <f t="shared" si="142"/>
        <v>5.5</v>
      </c>
      <c r="CD106">
        <f t="shared" si="143"/>
        <v>1.0507399577167018</v>
      </c>
      <c r="CE106">
        <f t="shared" si="144"/>
        <v>1.0445613833596101</v>
      </c>
      <c r="CF106">
        <f t="shared" si="145"/>
        <v>1.049514615976167</v>
      </c>
      <c r="CG106">
        <f t="shared" si="146"/>
        <v>1.046797580113134</v>
      </c>
      <c r="CH106">
        <f t="shared" si="147"/>
        <v>0.99528045389634734</v>
      </c>
      <c r="CI106">
        <f t="shared" si="148"/>
        <v>0.99786377347826682</v>
      </c>
      <c r="CJ106">
        <f t="shared" si="149"/>
        <v>0.91342190819957503</v>
      </c>
      <c r="CK106">
        <f t="shared" si="150"/>
        <v>0.90334371072394504</v>
      </c>
      <c r="CL106">
        <f t="shared" si="151"/>
        <v>0.87537206959581726</v>
      </c>
      <c r="CM106">
        <f t="shared" si="152"/>
        <v>1.0523982923406296</v>
      </c>
      <c r="CN106">
        <f t="shared" si="153"/>
        <v>1.0407523510971788</v>
      </c>
      <c r="CO106">
        <f t="shared" si="154"/>
        <v>0.86794316833034912</v>
      </c>
      <c r="CP106">
        <f t="shared" si="155"/>
        <v>0.86797181843656168</v>
      </c>
      <c r="CQ106">
        <f t="shared" si="156"/>
        <v>0.98290598290598297</v>
      </c>
      <c r="CR106">
        <f t="shared" si="157"/>
        <v>1.0154440154440156</v>
      </c>
      <c r="CS106">
        <f t="shared" si="158"/>
        <v>0.97442455242966752</v>
      </c>
      <c r="CT106">
        <f t="shared" si="159"/>
        <v>1.0109890109890109</v>
      </c>
      <c r="CU106">
        <f t="shared" si="160"/>
        <v>0.87301587301587302</v>
      </c>
      <c r="CV106" s="67">
        <f>IF(ISERROR(VLOOKUP($AR106,[2]Data3!$A$10:$N$315,CV$6,0)),"",VLOOKUP($AR106,[2]Data3!$A$10:$N$315,CV$6,0))</f>
        <v>49700</v>
      </c>
      <c r="CW106" s="67">
        <f>VLOOKUP($AR106,[3]Data!$A$11:$I$311,CW$6,0)</f>
        <v>83128.19</v>
      </c>
      <c r="CX106" s="67">
        <f>VLOOKUP($AR106,[4]Data!$A$12:$I$285,CX$6,0)</f>
        <v>1580378</v>
      </c>
      <c r="CY106" s="67">
        <f>VLOOKUP($AR106,[4]Data16!$A$12:$I$285,CY$6,0)</f>
        <v>1342386</v>
      </c>
      <c r="CZ106" s="67">
        <f t="shared" si="194"/>
        <v>5.2600194383875254E-2</v>
      </c>
      <c r="DA106" s="67">
        <f t="shared" si="195"/>
        <v>6.1925697973608189E-2</v>
      </c>
      <c r="DB106" s="67">
        <f>VLOOKUP($AR106,[5]Data!$A$11:$AF$370,DB$6,0)</f>
        <v>356.81</v>
      </c>
      <c r="DC106" s="67">
        <f>VLOOKUP($AR106,[5]Data2!$A$11:$AF$370,DC$6,0)</f>
        <v>203.405</v>
      </c>
      <c r="DD106" s="67">
        <f>VLOOKUP($AR106,[5]Data4!$A$11:$AF$370,DD$6,0)</f>
        <v>384.08</v>
      </c>
      <c r="DE106" s="67">
        <f>VLOOKUP($AR106,[6]Data5!$A$11:$AB$303,DE$6,0)</f>
        <v>1572.5029999999999</v>
      </c>
      <c r="DF106" s="67">
        <f>VLOOKUP($AR106,[6]Data6!$A$11:$AB$303,DF$6,0)</f>
        <v>896.4</v>
      </c>
      <c r="DG106" s="67">
        <f t="shared" si="161"/>
        <v>0.22690576742937851</v>
      </c>
      <c r="DH106" s="67">
        <f t="shared" si="162"/>
        <v>0.226913208389112</v>
      </c>
      <c r="DI106" s="67">
        <f>VLOOKUP($AR106,[7]Data!$A$11:$J$328,DI$6,0)</f>
        <v>46</v>
      </c>
      <c r="DJ106" s="67">
        <f>VLOOKUP($AR106,[7]Data2!$A$11:$J$328,DJ$6,0)</f>
        <v>26.3</v>
      </c>
      <c r="DK106" s="67">
        <f>VLOOKUP($AR106,[7]Data3!$A$11:$J$328,DK$6,0)</f>
        <v>38.1</v>
      </c>
      <c r="DL106" s="67">
        <f>VLOOKUP($AR106,[7]Data4!$A$11:$J$328,DL$6,0)</f>
        <v>18.399999999999999</v>
      </c>
      <c r="DM106" s="67">
        <f>VLOOKUP($AR106,[7]Data5!$A$11:$J$328,DM$6,0)</f>
        <v>5.5</v>
      </c>
      <c r="DN106" s="67">
        <f t="shared" si="163"/>
        <v>1.0507399577167018</v>
      </c>
      <c r="DO106" s="67">
        <f t="shared" si="164"/>
        <v>1.0445613833596101</v>
      </c>
      <c r="DP106" s="67">
        <f t="shared" si="119"/>
        <v>1.049514615976167</v>
      </c>
      <c r="DQ106" s="67">
        <f t="shared" si="165"/>
        <v>1.046797580113134</v>
      </c>
      <c r="DR106" s="67">
        <f t="shared" si="166"/>
        <v>0.99528045389634734</v>
      </c>
      <c r="DS106" s="67">
        <f t="shared" si="167"/>
        <v>0.99786377347826682</v>
      </c>
      <c r="DT106" s="67">
        <f t="shared" si="168"/>
        <v>0.91342190819957503</v>
      </c>
      <c r="DU106" s="67">
        <f t="shared" si="169"/>
        <v>0.90334371072394504</v>
      </c>
      <c r="DV106" s="67">
        <f t="shared" si="170"/>
        <v>0.87537206959581726</v>
      </c>
      <c r="DW106" s="67">
        <f t="shared" si="171"/>
        <v>1.0523982923406296</v>
      </c>
      <c r="DX106" s="67">
        <f t="shared" si="172"/>
        <v>1.0407523510971788</v>
      </c>
      <c r="DY106" s="67">
        <f t="shared" si="173"/>
        <v>0.86794316833034912</v>
      </c>
      <c r="DZ106" s="67">
        <f t="shared" si="174"/>
        <v>0.86797181843656168</v>
      </c>
      <c r="EA106" s="67">
        <f t="shared" si="175"/>
        <v>0.98290598290598297</v>
      </c>
      <c r="EB106" s="67">
        <f t="shared" si="176"/>
        <v>1.0154440154440156</v>
      </c>
      <c r="EC106" s="67">
        <f t="shared" si="177"/>
        <v>0.97442455242966752</v>
      </c>
      <c r="ED106" s="67">
        <f t="shared" si="178"/>
        <v>1.0109890109890109</v>
      </c>
      <c r="EE106" s="67">
        <f t="shared" si="179"/>
        <v>0.87301587301587302</v>
      </c>
      <c r="EF106" s="67">
        <f>VLOOKUP($AR106,[2]Data3!$A$10:$N$315,EF$6,0)</f>
        <v>48200</v>
      </c>
      <c r="EG106">
        <f>VLOOKUP($AR106,[3]Data!$A$11:$I$311,EG$6,0)</f>
        <v>80667.539999999994</v>
      </c>
      <c r="EH106">
        <f>VLOOKUP($AR106,[4]Data!$A$12:$I$285,EH$6,0)</f>
        <v>1543847</v>
      </c>
      <c r="EI106">
        <f>VLOOKUP($AR106,[4]Data16!$A$12:$I$285,EI$6,0)</f>
        <v>1315125</v>
      </c>
      <c r="EJ106">
        <f t="shared" si="180"/>
        <v>5.2250993783710425E-2</v>
      </c>
      <c r="EK106">
        <f t="shared" si="181"/>
        <v>1.1739165478566675</v>
      </c>
      <c r="EL106">
        <f>VLOOKUP($AR106,[5]Data!$A$11:$AF$370,EL$6,0)</f>
        <v>366.61</v>
      </c>
      <c r="EM106">
        <f>VLOOKUP($AR106,[5]Data2!$A$11:$AF$370,EM$6,0)</f>
        <v>210.25700000000001</v>
      </c>
      <c r="EN106">
        <f>VLOOKUP($AR106,[5]Data4!$A$11:$AF$370,EN$6,0)</f>
        <v>400.75400000000002</v>
      </c>
      <c r="EO106">
        <f>VLOOKUP($AR106,[6]Data5!$A$11:$AB$303,EO$6,0)</f>
        <v>0</v>
      </c>
      <c r="EP106">
        <f>VLOOKUP($AR106,[6]Data6!$A$11:$AB$303,EP$6,0)</f>
        <v>0</v>
      </c>
      <c r="EQ106" t="e">
        <f t="shared" si="182"/>
        <v>#DIV/0!</v>
      </c>
      <c r="ER106" t="e">
        <f t="shared" si="183"/>
        <v>#DIV/0!</v>
      </c>
      <c r="ES106">
        <f>VLOOKUP($AR106,[7]Data!$A$11:$J$328,ES$6,0)</f>
        <v>47.1</v>
      </c>
      <c r="ET106">
        <f>VLOOKUP($AR106,[7]Data2!$A$11:$J$328,ET$6,0)</f>
        <v>26.8</v>
      </c>
      <c r="EU106">
        <f>VLOOKUP($AR106,[7]Data3!$A$11:$J$328,EU$6,0)</f>
        <v>38.799999999999997</v>
      </c>
      <c r="EV106">
        <f>VLOOKUP($AR106,[7]Data4!$A$11:$J$328,EV$6,0)</f>
        <v>18.5</v>
      </c>
      <c r="EW106" s="60">
        <f>VLOOKUP($AR106,[7]Data5!$A$11:$J$328,EW$6,0)</f>
        <v>6.1</v>
      </c>
      <c r="EX106" s="67">
        <f>VLOOKUP($AR106,[2]Data3!$A$10:$N$315,EX$6,0)</f>
        <v>47300</v>
      </c>
      <c r="EY106">
        <f>VLOOKUP($AR106,[3]Data!$A$11:$I$311,EY$6,0)</f>
        <v>79581.91</v>
      </c>
      <c r="EZ106">
        <f>VLOOKUP($AR106,[4]Data!$A$12:$I$285,EZ$6,0)</f>
        <v>1505818</v>
      </c>
      <c r="FA106">
        <f>VLOOKUP($AR106,[4]Data16!$A$12:$I$285,FA$6,0)</f>
        <v>1282374</v>
      </c>
      <c r="FB106">
        <f t="shared" si="184"/>
        <v>5.2849620604880541E-2</v>
      </c>
      <c r="FC106">
        <f t="shared" si="185"/>
        <v>6.2058268492655035E-2</v>
      </c>
      <c r="FD106">
        <f>VLOOKUP($AR106,[5]Data!$A$11:$AF$370,FD$6,0)</f>
        <v>390.63</v>
      </c>
      <c r="FE106">
        <f>VLOOKUP($AR106,[5]Data2!$A$11:$AF$370,FE$6,0)</f>
        <v>225.16900000000001</v>
      </c>
      <c r="FF106">
        <f>VLOOKUP($AR106,[5]Data4!$A$11:$AF$370,FF$6,0)</f>
        <v>438.762</v>
      </c>
      <c r="FG106">
        <f>VLOOKUP($AR106,[6]Data5!$A$11:$AB$303,FG$6,0)</f>
        <v>1494.2090000000001</v>
      </c>
      <c r="FH106">
        <f>VLOOKUP($AR106,[6]Data6!$A$11:$AB$303,FH$6,0)</f>
        <v>861.3</v>
      </c>
      <c r="FI106">
        <f t="shared" si="186"/>
        <v>0.26142929135080833</v>
      </c>
      <c r="FJ106">
        <f t="shared" si="187"/>
        <v>0.26142923487751074</v>
      </c>
      <c r="FK106">
        <f>VLOOKUP($AR106,[7]Data!$A$11:$J$328,FK$6,0)</f>
        <v>46.8</v>
      </c>
      <c r="FL106">
        <f>VLOOKUP($AR106,[7]Data2!$A$11:$J$328,FL$6,0)</f>
        <v>25.9</v>
      </c>
      <c r="FM106">
        <f>VLOOKUP($AR106,[7]Data3!$A$11:$J$328,FM$6,0)</f>
        <v>39.1</v>
      </c>
      <c r="FN106">
        <f>VLOOKUP($AR106,[7]Data4!$A$11:$J$328,FN$6,0)</f>
        <v>18.2</v>
      </c>
      <c r="FO106" s="60">
        <f>VLOOKUP($AR106,[7]Data5!$A$11:$J$328,FO$6,0)</f>
        <v>6.3</v>
      </c>
    </row>
    <row r="107" spans="1:171" ht="15" customHeight="1">
      <c r="A107">
        <f t="shared" si="188"/>
        <v>16</v>
      </c>
      <c r="B107">
        <v>5</v>
      </c>
      <c r="C107">
        <v>1600.0722897477001</v>
      </c>
      <c r="D107">
        <v>0.90284569102978696</v>
      </c>
      <c r="E107">
        <v>0.90362247669960005</v>
      </c>
      <c r="F107">
        <v>0.90655421503685196</v>
      </c>
      <c r="G107" s="1">
        <v>1.10512861938883E-5</v>
      </c>
      <c r="H107" s="1">
        <v>2.57768207267862E-5</v>
      </c>
      <c r="I107">
        <v>0.83820531996643299</v>
      </c>
      <c r="J107">
        <v>0.83698010727276695</v>
      </c>
      <c r="K107">
        <v>0.84426289073577199</v>
      </c>
      <c r="L107" s="1">
        <v>1.1986288877995901E-5</v>
      </c>
      <c r="M107" s="1">
        <v>3.2026457658010198E-5</v>
      </c>
      <c r="N107">
        <v>0.21854598401115899</v>
      </c>
      <c r="O107">
        <v>0.21847053907911099</v>
      </c>
      <c r="P107" s="1">
        <v>0.21891509031471101</v>
      </c>
      <c r="Q107" s="1">
        <v>6.8444696817645706E-8</v>
      </c>
      <c r="R107" s="1">
        <v>1.8320997558444201E-7</v>
      </c>
      <c r="S107">
        <v>6.4640371063354102E-2</v>
      </c>
      <c r="T107">
        <v>6.6642369426833298E-2</v>
      </c>
      <c r="U107">
        <v>6.2291324301079497E-2</v>
      </c>
      <c r="V107" s="1">
        <v>2.05820817873798E-5</v>
      </c>
      <c r="W107" s="1">
        <v>2.1304343585511301E-5</v>
      </c>
      <c r="X107">
        <v>8.8679637307055595E-2</v>
      </c>
      <c r="Y107">
        <v>8.8994237015434505E-2</v>
      </c>
      <c r="Z107" s="1">
        <v>8.7140491703685E-2</v>
      </c>
      <c r="AA107" s="1">
        <v>1.1901351775427801E-6</v>
      </c>
      <c r="AB107" s="1">
        <v>3.1857053498348599E-6</v>
      </c>
      <c r="AC107">
        <v>0.20728153267911101</v>
      </c>
      <c r="AD107">
        <v>0.170967394874766</v>
      </c>
      <c r="AE107" s="1">
        <v>0.15430596095238</v>
      </c>
      <c r="AF107" s="1">
        <v>1.4632910185270599E-5</v>
      </c>
      <c r="AG107" s="1">
        <v>4.2249994763168697E-5</v>
      </c>
      <c r="AH107">
        <v>-0.16036169003093201</v>
      </c>
      <c r="AI107">
        <v>-0.372838424609722</v>
      </c>
      <c r="AJ107">
        <v>-0.45574418232853198</v>
      </c>
      <c r="AK107">
        <v>4.5604875085385301E-3</v>
      </c>
      <c r="AL107">
        <v>8.7424036948845502E-3</v>
      </c>
      <c r="AM107">
        <v>0.97511082156279605</v>
      </c>
      <c r="AN107">
        <v>258.79861762945399</v>
      </c>
      <c r="AO107">
        <v>-5.0250207084863296</v>
      </c>
      <c r="AP107">
        <v>0.99580811868132302</v>
      </c>
      <c r="AQ107">
        <v>44</v>
      </c>
      <c r="AR107" t="s">
        <v>666</v>
      </c>
      <c r="AS107" s="70">
        <v>1</v>
      </c>
      <c r="AT107">
        <f t="shared" si="120"/>
        <v>1600.0722897477001</v>
      </c>
      <c r="AU107">
        <f>VLOOKUP(AR107,[1]Data!$A$12:$J$329,10,0)</f>
        <v>1749</v>
      </c>
      <c r="AV107">
        <f t="shared" si="121"/>
        <v>1.093075613649795</v>
      </c>
      <c r="AW107">
        <v>5</v>
      </c>
      <c r="AX107">
        <f t="shared" si="196"/>
        <v>0.97511082156279605</v>
      </c>
      <c r="AY107">
        <f t="shared" si="122"/>
        <v>0.97511082156279605</v>
      </c>
      <c r="AZ107">
        <v>6</v>
      </c>
      <c r="BA107">
        <v>0.92</v>
      </c>
      <c r="BB107">
        <v>1.06</v>
      </c>
      <c r="BC107">
        <v>2</v>
      </c>
      <c r="BD107">
        <v>1111</v>
      </c>
      <c r="BE107">
        <v>1</v>
      </c>
      <c r="BF107" s="61">
        <f t="shared" si="197"/>
        <v>0.15217391304347827</v>
      </c>
      <c r="BG107" s="62">
        <f t="shared" si="123"/>
        <v>0.90284569102978696</v>
      </c>
      <c r="BH107" s="62">
        <f t="shared" si="124"/>
        <v>-0.16036169003093201</v>
      </c>
      <c r="BI107">
        <f t="shared" si="191"/>
        <v>0.9958081186813228</v>
      </c>
      <c r="BJ107">
        <f t="shared" si="192"/>
        <v>0</v>
      </c>
      <c r="BK107">
        <f t="shared" si="193"/>
        <v>0</v>
      </c>
      <c r="BL107">
        <f t="shared" si="125"/>
        <v>40500</v>
      </c>
      <c r="BM107">
        <f t="shared" si="126"/>
        <v>147006.73000000001</v>
      </c>
      <c r="BN107">
        <f t="shared" si="127"/>
        <v>2956433</v>
      </c>
      <c r="BO107">
        <f t="shared" si="128"/>
        <v>2513191</v>
      </c>
      <c r="BP107">
        <f t="shared" si="129"/>
        <v>4.9724357020774698E-2</v>
      </c>
      <c r="BQ107">
        <f t="shared" si="130"/>
        <v>5.8494053973613631E-2</v>
      </c>
      <c r="BR107">
        <f t="shared" si="131"/>
        <v>1611.38</v>
      </c>
      <c r="BS107">
        <f t="shared" si="132"/>
        <v>427.09300000000002</v>
      </c>
      <c r="BT107">
        <f t="shared" si="133"/>
        <v>841.05600000000004</v>
      </c>
      <c r="BU107">
        <f t="shared" si="134"/>
        <v>4426.2489999999998</v>
      </c>
      <c r="BV107">
        <f t="shared" si="135"/>
        <v>1173.2</v>
      </c>
      <c r="BW107">
        <f t="shared" si="136"/>
        <v>0.3640509153461543</v>
      </c>
      <c r="BX107">
        <f t="shared" si="137"/>
        <v>0.36404108421411524</v>
      </c>
      <c r="BY107">
        <f t="shared" si="138"/>
        <v>46.4</v>
      </c>
      <c r="BZ107">
        <f t="shared" si="139"/>
        <v>27.3</v>
      </c>
      <c r="CA107">
        <f t="shared" si="140"/>
        <v>37.5</v>
      </c>
      <c r="CB107">
        <f t="shared" si="141"/>
        <v>18.399999999999999</v>
      </c>
      <c r="CC107">
        <f t="shared" si="142"/>
        <v>6.7</v>
      </c>
      <c r="CD107">
        <f t="shared" si="143"/>
        <v>1.0828877005347595</v>
      </c>
      <c r="CE107">
        <f t="shared" si="144"/>
        <v>1.0633025939634375</v>
      </c>
      <c r="CF107">
        <f t="shared" si="145"/>
        <v>1.021234137523787</v>
      </c>
      <c r="CG107">
        <f t="shared" si="146"/>
        <v>1.0328081740574853</v>
      </c>
      <c r="CH107">
        <f t="shared" si="147"/>
        <v>1.0411937428390858</v>
      </c>
      <c r="CI107">
        <f t="shared" si="148"/>
        <v>1.0295257344702764</v>
      </c>
      <c r="CJ107">
        <f t="shared" si="149"/>
        <v>1.0417978574153215</v>
      </c>
      <c r="CK107">
        <f t="shared" si="150"/>
        <v>1.0423843193150562</v>
      </c>
      <c r="CL107">
        <f t="shared" si="151"/>
        <v>1.0241792498782269</v>
      </c>
      <c r="CM107">
        <f t="shared" si="152"/>
        <v>1.0809037566252302</v>
      </c>
      <c r="CN107">
        <f t="shared" si="153"/>
        <v>1.0815893795519498</v>
      </c>
      <c r="CO107">
        <f t="shared" si="154"/>
        <v>0.96382110898383389</v>
      </c>
      <c r="CP107">
        <f t="shared" si="155"/>
        <v>0.96375236205339376</v>
      </c>
      <c r="CQ107">
        <f t="shared" si="156"/>
        <v>0.99145299145299148</v>
      </c>
      <c r="CR107">
        <f t="shared" si="157"/>
        <v>0.95454545454545447</v>
      </c>
      <c r="CS107">
        <f t="shared" si="158"/>
        <v>1.0053619302949062</v>
      </c>
      <c r="CT107">
        <f t="shared" si="159"/>
        <v>0.96335078534031404</v>
      </c>
      <c r="CU107">
        <f t="shared" si="160"/>
        <v>0.93055555555555558</v>
      </c>
      <c r="CV107" s="67">
        <f>IF(ISERROR(VLOOKUP($AR107,[2]Data3!$A$10:$N$315,CV$6,0)),"",VLOOKUP($AR107,[2]Data3!$A$10:$N$315,CV$6,0))</f>
        <v>40500</v>
      </c>
      <c r="CW107" s="67">
        <f>VLOOKUP($AR107,[3]Data!$A$11:$I$311,CW$6,0)</f>
        <v>147006.73000000001</v>
      </c>
      <c r="CX107" s="67">
        <f>VLOOKUP($AR107,[4]Data!$A$12:$I$285,CX$6,0)</f>
        <v>2956433</v>
      </c>
      <c r="CY107" s="67">
        <f>VLOOKUP($AR107,[4]Data16!$A$12:$I$285,CY$6,0)</f>
        <v>2513191</v>
      </c>
      <c r="CZ107" s="67">
        <f t="shared" si="194"/>
        <v>4.9724357020774698E-2</v>
      </c>
      <c r="DA107" s="67">
        <f t="shared" si="195"/>
        <v>5.8494053973613631E-2</v>
      </c>
      <c r="DB107" s="67">
        <f>VLOOKUP($AR107,[5]Data!$A$11:$AF$370,DB$6,0)</f>
        <v>1611.38</v>
      </c>
      <c r="DC107" s="67">
        <f>VLOOKUP($AR107,[5]Data2!$A$11:$AF$370,DC$6,0)</f>
        <v>427.09300000000002</v>
      </c>
      <c r="DD107" s="67">
        <f>VLOOKUP($AR107,[5]Data4!$A$11:$AF$370,DD$6,0)</f>
        <v>841.05600000000004</v>
      </c>
      <c r="DE107" s="67">
        <f>VLOOKUP($AR107,[6]Data5!$A$11:$AB$303,DE$6,0)</f>
        <v>4426.2489999999998</v>
      </c>
      <c r="DF107" s="67">
        <f>VLOOKUP($AR107,[6]Data6!$A$11:$AB$303,DF$6,0)</f>
        <v>1173.2</v>
      </c>
      <c r="DG107" s="67">
        <f t="shared" si="161"/>
        <v>0.3640509153461543</v>
      </c>
      <c r="DH107" s="67">
        <f t="shared" si="162"/>
        <v>0.36404108421411524</v>
      </c>
      <c r="DI107" s="67">
        <f>VLOOKUP($AR107,[7]Data!$A$11:$J$328,DI$6,0)</f>
        <v>46.4</v>
      </c>
      <c r="DJ107" s="67">
        <f>VLOOKUP($AR107,[7]Data2!$A$11:$J$328,DJ$6,0)</f>
        <v>27.3</v>
      </c>
      <c r="DK107" s="67">
        <f>VLOOKUP($AR107,[7]Data3!$A$11:$J$328,DK$6,0)</f>
        <v>37.5</v>
      </c>
      <c r="DL107" s="67">
        <f>VLOOKUP($AR107,[7]Data4!$A$11:$J$328,DL$6,0)</f>
        <v>18.399999999999999</v>
      </c>
      <c r="DM107" s="67">
        <f>VLOOKUP($AR107,[7]Data5!$A$11:$J$328,DM$6,0)</f>
        <v>6.7</v>
      </c>
      <c r="DN107" s="67">
        <f t="shared" si="163"/>
        <v>1.0828877005347595</v>
      </c>
      <c r="DO107" s="67">
        <f t="shared" si="164"/>
        <v>1.0633025939634375</v>
      </c>
      <c r="DP107" s="67">
        <f t="shared" si="119"/>
        <v>1.021234137523787</v>
      </c>
      <c r="DQ107" s="67">
        <f t="shared" si="165"/>
        <v>1.0328081740574853</v>
      </c>
      <c r="DR107" s="67">
        <f t="shared" si="166"/>
        <v>1.0411937428390858</v>
      </c>
      <c r="DS107" s="67">
        <f t="shared" si="167"/>
        <v>1.0295257344702764</v>
      </c>
      <c r="DT107" s="67">
        <f t="shared" si="168"/>
        <v>1.0417978574153215</v>
      </c>
      <c r="DU107" s="67">
        <f t="shared" si="169"/>
        <v>1.0423843193150562</v>
      </c>
      <c r="DV107" s="67">
        <f t="shared" si="170"/>
        <v>1.0241792498782269</v>
      </c>
      <c r="DW107" s="67">
        <f t="shared" si="171"/>
        <v>1.0809037566252302</v>
      </c>
      <c r="DX107" s="67">
        <f t="shared" si="172"/>
        <v>1.0815893795519498</v>
      </c>
      <c r="DY107" s="67">
        <f t="shared" si="173"/>
        <v>0.96382110898383389</v>
      </c>
      <c r="DZ107" s="67">
        <f t="shared" si="174"/>
        <v>0.96375236205339376</v>
      </c>
      <c r="EA107" s="67">
        <f t="shared" si="175"/>
        <v>0.99145299145299148</v>
      </c>
      <c r="EB107" s="67">
        <f t="shared" si="176"/>
        <v>0.95454545454545447</v>
      </c>
      <c r="EC107" s="67">
        <f t="shared" si="177"/>
        <v>1.0053619302949062</v>
      </c>
      <c r="ED107" s="67">
        <f t="shared" si="178"/>
        <v>0.96335078534031404</v>
      </c>
      <c r="EE107" s="67">
        <f t="shared" si="179"/>
        <v>0.93055555555555558</v>
      </c>
      <c r="EF107" s="67">
        <f>VLOOKUP($AR107,[2]Data3!$A$10:$N$315,EF$6,0)</f>
        <v>38900</v>
      </c>
      <c r="EG107">
        <f>VLOOKUP($AR107,[3]Data!$A$11:$I$311,EG$6,0)</f>
        <v>142516.72</v>
      </c>
      <c r="EH107">
        <f>VLOOKUP($AR107,[4]Data!$A$12:$I$285,EH$6,0)</f>
        <v>2931402</v>
      </c>
      <c r="EI107">
        <f>VLOOKUP($AR107,[4]Data16!$A$12:$I$285,EI$6,0)</f>
        <v>2476226</v>
      </c>
      <c r="EJ107">
        <f t="shared" si="180"/>
        <v>4.8617255497540084E-2</v>
      </c>
      <c r="EK107">
        <f t="shared" si="181"/>
        <v>1.1838184398354592</v>
      </c>
      <c r="EL107">
        <f>VLOOKUP($AR107,[5]Data!$A$11:$AF$370,EL$6,0)</f>
        <v>1482.26</v>
      </c>
      <c r="EM107">
        <f>VLOOKUP($AR107,[5]Data2!$A$11:$AF$370,EM$6,0)</f>
        <v>392.327</v>
      </c>
      <c r="EN107">
        <f>VLOOKUP($AR107,[5]Data4!$A$11:$AF$370,EN$6,0)</f>
        <v>773.62199999999996</v>
      </c>
      <c r="EO107">
        <f>VLOOKUP($AR107,[6]Data5!$A$11:$AB$303,EO$6,0)</f>
        <v>0</v>
      </c>
      <c r="EP107">
        <f>VLOOKUP($AR107,[6]Data6!$A$11:$AB$303,EP$6,0)</f>
        <v>0</v>
      </c>
      <c r="EQ107" t="e">
        <f t="shared" si="182"/>
        <v>#DIV/0!</v>
      </c>
      <c r="ER107" t="e">
        <f t="shared" si="183"/>
        <v>#DIV/0!</v>
      </c>
      <c r="ES107">
        <f>VLOOKUP($AR107,[7]Data!$A$11:$J$328,ES$6,0)</f>
        <v>46.7</v>
      </c>
      <c r="ET107">
        <f>VLOOKUP($AR107,[7]Data2!$A$11:$J$328,ET$6,0)</f>
        <v>27.7</v>
      </c>
      <c r="EU107">
        <f>VLOOKUP($AR107,[7]Data3!$A$11:$J$328,EU$6,0)</f>
        <v>37.299999999999997</v>
      </c>
      <c r="EV107">
        <f>VLOOKUP($AR107,[7]Data4!$A$11:$J$328,EV$6,0)</f>
        <v>18.3</v>
      </c>
      <c r="EW107" s="60">
        <f>VLOOKUP($AR107,[7]Data5!$A$11:$J$328,EW$6,0)</f>
        <v>6.6</v>
      </c>
      <c r="EX107" s="67">
        <f>VLOOKUP($AR107,[2]Data3!$A$10:$N$315,EX$6,0)</f>
        <v>37400</v>
      </c>
      <c r="EY107">
        <f>VLOOKUP($AR107,[3]Data!$A$11:$I$311,EY$6,0)</f>
        <v>138254.84</v>
      </c>
      <c r="EZ107">
        <f>VLOOKUP($AR107,[4]Data!$A$12:$I$285,EZ$6,0)</f>
        <v>2894961</v>
      </c>
      <c r="FA107">
        <f>VLOOKUP($AR107,[4]Data16!$A$12:$I$285,FA$6,0)</f>
        <v>2433357</v>
      </c>
      <c r="FB107">
        <f t="shared" si="184"/>
        <v>4.7757064775656735E-2</v>
      </c>
      <c r="FC107">
        <f t="shared" si="185"/>
        <v>5.6816504935362958E-2</v>
      </c>
      <c r="FD107">
        <f>VLOOKUP($AR107,[5]Data!$A$11:$AF$370,FD$6,0)</f>
        <v>1546.73</v>
      </c>
      <c r="FE107">
        <f>VLOOKUP($AR107,[5]Data2!$A$11:$AF$370,FE$6,0)</f>
        <v>409.72699999999998</v>
      </c>
      <c r="FF107">
        <f>VLOOKUP($AR107,[5]Data4!$A$11:$AF$370,FF$6,0)</f>
        <v>821.2</v>
      </c>
      <c r="FG107">
        <f>VLOOKUP($AR107,[6]Data5!$A$11:$AB$303,FG$6,0)</f>
        <v>4094.9520000000002</v>
      </c>
      <c r="FH107">
        <f>VLOOKUP($AR107,[6]Data6!$A$11:$AB$303,FH$6,0)</f>
        <v>1084.7</v>
      </c>
      <c r="FI107">
        <f t="shared" si="186"/>
        <v>0.37771627115531509</v>
      </c>
      <c r="FJ107">
        <f t="shared" si="187"/>
        <v>0.37773301373651696</v>
      </c>
      <c r="FK107">
        <f>VLOOKUP($AR107,[7]Data!$A$11:$J$328,FK$6,0)</f>
        <v>46.8</v>
      </c>
      <c r="FL107">
        <f>VLOOKUP($AR107,[7]Data2!$A$11:$J$328,FL$6,0)</f>
        <v>28.6</v>
      </c>
      <c r="FM107">
        <f>VLOOKUP($AR107,[7]Data3!$A$11:$J$328,FM$6,0)</f>
        <v>37.299999999999997</v>
      </c>
      <c r="FN107">
        <f>VLOOKUP($AR107,[7]Data4!$A$11:$J$328,FN$6,0)</f>
        <v>19.100000000000001</v>
      </c>
      <c r="FO107" s="60">
        <f>VLOOKUP($AR107,[7]Data5!$A$11:$J$328,FO$6,0)</f>
        <v>7.2</v>
      </c>
    </row>
    <row r="108" spans="1:171" ht="15" customHeight="1">
      <c r="A108">
        <f t="shared" si="188"/>
        <v>17</v>
      </c>
      <c r="B108">
        <v>5</v>
      </c>
      <c r="C108">
        <v>436.72790168365901</v>
      </c>
      <c r="D108">
        <v>0.84109502522260204</v>
      </c>
      <c r="E108">
        <v>0.85351179743517602</v>
      </c>
      <c r="F108">
        <v>0.84165673548883502</v>
      </c>
      <c r="G108" s="1">
        <v>6.1849094356055897E-5</v>
      </c>
      <c r="H108">
        <v>1.13394699511401E-4</v>
      </c>
      <c r="I108">
        <v>0.73540883620178998</v>
      </c>
      <c r="J108">
        <v>0.75101649070123599</v>
      </c>
      <c r="K108">
        <v>0.72785559701827096</v>
      </c>
      <c r="L108">
        <v>1.31375547222176E-4</v>
      </c>
      <c r="M108">
        <v>2.1179372726835599E-4</v>
      </c>
      <c r="N108">
        <v>0.21118827274957699</v>
      </c>
      <c r="O108">
        <v>0.21245087194235901</v>
      </c>
      <c r="P108" s="1">
        <v>0.21055648744802999</v>
      </c>
      <c r="Q108" s="1">
        <v>1.06020891609285E-6</v>
      </c>
      <c r="R108" s="1">
        <v>1.68385722180242E-6</v>
      </c>
      <c r="S108">
        <v>0.105686189020813</v>
      </c>
      <c r="T108">
        <v>0.102495306733941</v>
      </c>
      <c r="U108">
        <v>0.113801138470564</v>
      </c>
      <c r="V108" s="1">
        <v>4.36456960039906E-5</v>
      </c>
      <c r="W108" s="1">
        <v>8.1203821005851399E-5</v>
      </c>
      <c r="X108">
        <v>0.119360741450121</v>
      </c>
      <c r="Y108">
        <v>0.114095797509336</v>
      </c>
      <c r="Z108" s="1">
        <v>0.121995238774585</v>
      </c>
      <c r="AA108" s="1">
        <v>1.8435203679086599E-5</v>
      </c>
      <c r="AB108" s="1">
        <v>2.9279371621234299E-5</v>
      </c>
      <c r="AC108">
        <v>0.27200301790475301</v>
      </c>
      <c r="AD108">
        <v>0.25957631616037102</v>
      </c>
      <c r="AE108" s="1">
        <v>0.27374945271375001</v>
      </c>
      <c r="AF108" s="1">
        <v>9.6554446141403901E-5</v>
      </c>
      <c r="AG108">
        <v>1.59430665870098E-4</v>
      </c>
      <c r="AH108">
        <v>0.280959154272376</v>
      </c>
      <c r="AI108">
        <v>0.28810219698963602</v>
      </c>
      <c r="AJ108">
        <v>0.49766894550979002</v>
      </c>
      <c r="AK108">
        <v>1.8317435336619801E-2</v>
      </c>
      <c r="AL108">
        <v>3.2444856422946401E-2</v>
      </c>
      <c r="AM108">
        <v>0.956337149619083</v>
      </c>
      <c r="AN108">
        <v>44.176329803960797</v>
      </c>
      <c r="AO108">
        <v>-1.7459496566861501</v>
      </c>
      <c r="AP108">
        <v>0.99443494745312599</v>
      </c>
      <c r="AQ108">
        <v>43</v>
      </c>
      <c r="AR108" t="s">
        <v>667</v>
      </c>
      <c r="AS108" s="70">
        <v>1</v>
      </c>
      <c r="AT108">
        <f t="shared" si="120"/>
        <v>436.72790168365901</v>
      </c>
      <c r="AU108">
        <f>VLOOKUP(AR108,[1]Data!$A$12:$J$329,10,0)</f>
        <v>475.6</v>
      </c>
      <c r="AV108">
        <f t="shared" si="121"/>
        <v>1.0890075906908685</v>
      </c>
      <c r="AW108">
        <v>5</v>
      </c>
      <c r="AX108">
        <f t="shared" si="196"/>
        <v>0.956337149619083</v>
      </c>
      <c r="AY108">
        <f t="shared" si="122"/>
        <v>0.956337149619083</v>
      </c>
      <c r="AZ108">
        <v>8</v>
      </c>
      <c r="BA108">
        <v>0.94</v>
      </c>
      <c r="BB108">
        <v>1.06</v>
      </c>
      <c r="BC108">
        <v>2</v>
      </c>
      <c r="BD108">
        <v>2222</v>
      </c>
      <c r="BE108">
        <v>2</v>
      </c>
      <c r="BF108" s="61">
        <f t="shared" si="197"/>
        <v>0.12765957446808524</v>
      </c>
      <c r="BG108" s="62">
        <f t="shared" si="123"/>
        <v>0.84109502522260204</v>
      </c>
      <c r="BH108" s="62">
        <f t="shared" si="124"/>
        <v>0.280959154272376</v>
      </c>
      <c r="BI108">
        <f t="shared" si="191"/>
        <v>0.99443494745312611</v>
      </c>
      <c r="BJ108">
        <f t="shared" si="192"/>
        <v>0</v>
      </c>
      <c r="BK108">
        <f t="shared" si="193"/>
        <v>0</v>
      </c>
      <c r="BL108">
        <f t="shared" si="125"/>
        <v>26700</v>
      </c>
      <c r="BM108">
        <f t="shared" si="126"/>
        <v>26080.98</v>
      </c>
      <c r="BN108">
        <f t="shared" si="127"/>
        <v>660756</v>
      </c>
      <c r="BO108">
        <f t="shared" si="128"/>
        <v>551280</v>
      </c>
      <c r="BP108">
        <f t="shared" si="129"/>
        <v>3.9471423642010062E-2</v>
      </c>
      <c r="BQ108">
        <f t="shared" si="130"/>
        <v>4.7309860687853721E-2</v>
      </c>
      <c r="BR108">
        <f t="shared" si="131"/>
        <v>214.72</v>
      </c>
      <c r="BS108">
        <f t="shared" si="132"/>
        <v>203.035</v>
      </c>
      <c r="BT108">
        <f t="shared" si="133"/>
        <v>411.10500000000002</v>
      </c>
      <c r="BU108">
        <f t="shared" si="134"/>
        <v>558.69200000000001</v>
      </c>
      <c r="BV108">
        <f t="shared" si="135"/>
        <v>528.29999999999995</v>
      </c>
      <c r="BW108">
        <f t="shared" si="136"/>
        <v>0.38432624773578283</v>
      </c>
      <c r="BX108">
        <f t="shared" si="137"/>
        <v>0.38431762256293778</v>
      </c>
      <c r="BY108">
        <f t="shared" si="138"/>
        <v>41.1</v>
      </c>
      <c r="BZ108">
        <f t="shared" si="139"/>
        <v>24.4</v>
      </c>
      <c r="CA108">
        <f t="shared" si="140"/>
        <v>32.700000000000003</v>
      </c>
      <c r="CB108">
        <f t="shared" si="141"/>
        <v>16</v>
      </c>
      <c r="CC108">
        <f t="shared" si="142"/>
        <v>4.9000000000000004</v>
      </c>
      <c r="CD108">
        <f t="shared" si="143"/>
        <v>1.0987654320987654</v>
      </c>
      <c r="CE108">
        <f t="shared" si="144"/>
        <v>1.0745746566475685</v>
      </c>
      <c r="CF108">
        <f t="shared" si="145"/>
        <v>1.0278924623459536</v>
      </c>
      <c r="CG108">
        <f t="shared" si="146"/>
        <v>1.0414045586951841</v>
      </c>
      <c r="CH108">
        <f t="shared" si="147"/>
        <v>1.0454154456927063</v>
      </c>
      <c r="CI108">
        <f t="shared" si="148"/>
        <v>1.0318513085768941</v>
      </c>
      <c r="CJ108">
        <f t="shared" si="149"/>
        <v>0.7607440212577502</v>
      </c>
      <c r="CK108">
        <f t="shared" si="150"/>
        <v>0.76554581925675669</v>
      </c>
      <c r="CL108">
        <f t="shared" si="151"/>
        <v>0.75943369214029866</v>
      </c>
      <c r="CM108">
        <f t="shared" si="152"/>
        <v>1.1622588127606903</v>
      </c>
      <c r="CN108">
        <f t="shared" si="153"/>
        <v>1.1695815806951515</v>
      </c>
      <c r="CO108">
        <f t="shared" si="154"/>
        <v>0.65453925830062754</v>
      </c>
      <c r="CP108">
        <f t="shared" si="155"/>
        <v>0.6545467472236931</v>
      </c>
      <c r="CQ108">
        <f t="shared" si="156"/>
        <v>0.99275362318840588</v>
      </c>
      <c r="CR108">
        <f t="shared" si="157"/>
        <v>0.97599999999999998</v>
      </c>
      <c r="CS108">
        <f t="shared" si="158"/>
        <v>1.0030674846625767</v>
      </c>
      <c r="CT108">
        <f t="shared" si="159"/>
        <v>0.98765432098765438</v>
      </c>
      <c r="CU108">
        <f t="shared" si="160"/>
        <v>1.0208333333333335</v>
      </c>
      <c r="CV108" s="67">
        <f>IF(ISERROR(VLOOKUP($AR108,[2]Data3!$A$10:$N$315,CV$6,0)),"",VLOOKUP($AR108,[2]Data3!$A$10:$N$315,CV$6,0))</f>
        <v>26700</v>
      </c>
      <c r="CW108" s="67">
        <f>VLOOKUP($AR108,[3]Data!$A$11:$I$311,CW$6,0)</f>
        <v>26080.98</v>
      </c>
      <c r="CX108" s="67">
        <f>VLOOKUP($AR108,[4]Data!$A$12:$I$285,CX$6,0)</f>
        <v>660756</v>
      </c>
      <c r="CY108" s="67">
        <f>VLOOKUP($AR108,[4]Data16!$A$12:$I$285,CY$6,0)</f>
        <v>551280</v>
      </c>
      <c r="CZ108" s="67">
        <f t="shared" si="194"/>
        <v>3.9471423642010062E-2</v>
      </c>
      <c r="DA108" s="67">
        <f t="shared" si="195"/>
        <v>4.7309860687853721E-2</v>
      </c>
      <c r="DB108" s="67">
        <f>VLOOKUP($AR108,[5]Data!$A$11:$AF$370,DB$6,0)</f>
        <v>214.72</v>
      </c>
      <c r="DC108" s="67">
        <f>VLOOKUP($AR108,[5]Data2!$A$11:$AF$370,DC$6,0)</f>
        <v>203.035</v>
      </c>
      <c r="DD108" s="67">
        <f>VLOOKUP($AR108,[5]Data4!$A$11:$AF$370,DD$6,0)</f>
        <v>411.10500000000002</v>
      </c>
      <c r="DE108" s="67">
        <f>VLOOKUP($AR108,[6]Data5!$A$11:$AB$303,DE$6,0)</f>
        <v>558.69200000000001</v>
      </c>
      <c r="DF108" s="67">
        <f>VLOOKUP($AR108,[6]Data6!$A$11:$AB$303,DF$6,0)</f>
        <v>528.29999999999995</v>
      </c>
      <c r="DG108" s="67">
        <f t="shared" si="161"/>
        <v>0.38432624773578283</v>
      </c>
      <c r="DH108" s="67">
        <f t="shared" si="162"/>
        <v>0.38431762256293778</v>
      </c>
      <c r="DI108" s="67">
        <f>VLOOKUP($AR108,[7]Data!$A$11:$J$328,DI$6,0)</f>
        <v>41.1</v>
      </c>
      <c r="DJ108" s="67">
        <f>VLOOKUP($AR108,[7]Data2!$A$11:$J$328,DJ$6,0)</f>
        <v>24.4</v>
      </c>
      <c r="DK108" s="67">
        <f>VLOOKUP($AR108,[7]Data3!$A$11:$J$328,DK$6,0)</f>
        <v>32.700000000000003</v>
      </c>
      <c r="DL108" s="67">
        <f>VLOOKUP($AR108,[7]Data4!$A$11:$J$328,DL$6,0)</f>
        <v>16</v>
      </c>
      <c r="DM108" s="67">
        <f>VLOOKUP($AR108,[7]Data5!$A$11:$J$328,DM$6,0)</f>
        <v>4.9000000000000004</v>
      </c>
      <c r="DN108" s="67">
        <f t="shared" si="163"/>
        <v>1.0987654320987654</v>
      </c>
      <c r="DO108" s="67">
        <f t="shared" si="164"/>
        <v>1.0745746566475685</v>
      </c>
      <c r="DP108" s="67">
        <f t="shared" si="119"/>
        <v>1.0278924623459536</v>
      </c>
      <c r="DQ108" s="67">
        <f t="shared" si="165"/>
        <v>1.0414045586951841</v>
      </c>
      <c r="DR108" s="67">
        <f t="shared" si="166"/>
        <v>1.0454154456927063</v>
      </c>
      <c r="DS108" s="67">
        <f t="shared" si="167"/>
        <v>1.0318513085768941</v>
      </c>
      <c r="DT108" s="67">
        <f t="shared" si="168"/>
        <v>0.7607440212577502</v>
      </c>
      <c r="DU108" s="67">
        <f t="shared" si="169"/>
        <v>0.76554581925675669</v>
      </c>
      <c r="DV108" s="67">
        <f t="shared" si="170"/>
        <v>0.75943369214029866</v>
      </c>
      <c r="DW108" s="67">
        <f t="shared" si="171"/>
        <v>1.1622588127606903</v>
      </c>
      <c r="DX108" s="67">
        <f t="shared" si="172"/>
        <v>1.1695815806951515</v>
      </c>
      <c r="DY108" s="67">
        <f t="shared" si="173"/>
        <v>0.65453925830062754</v>
      </c>
      <c r="DZ108" s="67">
        <f t="shared" si="174"/>
        <v>0.6545467472236931</v>
      </c>
      <c r="EA108" s="67">
        <f t="shared" si="175"/>
        <v>0.99275362318840588</v>
      </c>
      <c r="EB108" s="67">
        <f t="shared" si="176"/>
        <v>0.97599999999999998</v>
      </c>
      <c r="EC108" s="67">
        <f t="shared" si="177"/>
        <v>1.0030674846625767</v>
      </c>
      <c r="ED108" s="67">
        <f t="shared" si="178"/>
        <v>0.98765432098765438</v>
      </c>
      <c r="EE108" s="67">
        <f t="shared" si="179"/>
        <v>1.0208333333333335</v>
      </c>
      <c r="EF108" s="67">
        <f>VLOOKUP($AR108,[2]Data3!$A$10:$N$315,EF$6,0)</f>
        <v>25200</v>
      </c>
      <c r="EG108">
        <f>VLOOKUP($AR108,[3]Data!$A$11:$I$311,EG$6,0)</f>
        <v>24918.959999999999</v>
      </c>
      <c r="EH108">
        <f>VLOOKUP($AR108,[4]Data!$A$12:$I$285,EH$6,0)</f>
        <v>651517</v>
      </c>
      <c r="EI108">
        <f>VLOOKUP($AR108,[4]Data16!$A$12:$I$285,EI$6,0)</f>
        <v>539648</v>
      </c>
      <c r="EJ108">
        <f t="shared" si="180"/>
        <v>3.8247597530072119E-2</v>
      </c>
      <c r="EK108">
        <f t="shared" si="181"/>
        <v>1.2072999436669829</v>
      </c>
      <c r="EL108">
        <f>VLOOKUP($AR108,[5]Data!$A$11:$AF$370,EL$6,0)</f>
        <v>237.79</v>
      </c>
      <c r="EM108">
        <f>VLOOKUP($AR108,[5]Data2!$A$11:$AF$370,EM$6,0)</f>
        <v>224.05099999999999</v>
      </c>
      <c r="EN108">
        <f>VLOOKUP($AR108,[5]Data4!$A$11:$AF$370,EN$6,0)</f>
        <v>452.416</v>
      </c>
      <c r="EO108">
        <f>VLOOKUP($AR108,[6]Data5!$A$11:$AB$303,EO$6,0)</f>
        <v>0</v>
      </c>
      <c r="EP108">
        <f>VLOOKUP($AR108,[6]Data6!$A$11:$AB$303,EP$6,0)</f>
        <v>0</v>
      </c>
      <c r="EQ108" t="e">
        <f t="shared" si="182"/>
        <v>#DIV/0!</v>
      </c>
      <c r="ER108" t="e">
        <f t="shared" si="183"/>
        <v>#DIV/0!</v>
      </c>
      <c r="ES108">
        <f>VLOOKUP($AR108,[7]Data!$A$11:$J$328,ES$6,0)</f>
        <v>41.1</v>
      </c>
      <c r="ET108">
        <f>VLOOKUP($AR108,[7]Data2!$A$11:$J$328,ET$6,0)</f>
        <v>24.1</v>
      </c>
      <c r="EU108">
        <f>VLOOKUP($AR108,[7]Data3!$A$11:$J$328,EU$6,0)</f>
        <v>33</v>
      </c>
      <c r="EV108">
        <f>VLOOKUP($AR108,[7]Data4!$A$11:$J$328,EV$6,0)</f>
        <v>16</v>
      </c>
      <c r="EW108" s="60">
        <f>VLOOKUP($AR108,[7]Data5!$A$11:$J$328,EW$6,0)</f>
        <v>4.8</v>
      </c>
      <c r="EX108" s="67">
        <f>VLOOKUP($AR108,[2]Data3!$A$10:$N$315,EX$6,0)</f>
        <v>24300</v>
      </c>
      <c r="EY108">
        <f>VLOOKUP($AR108,[3]Data!$A$11:$I$311,EY$6,0)</f>
        <v>24270.98</v>
      </c>
      <c r="EZ108">
        <f>VLOOKUP($AR108,[4]Data!$A$12:$I$285,EZ$6,0)</f>
        <v>642826</v>
      </c>
      <c r="FA108">
        <f>VLOOKUP($AR108,[4]Data16!$A$12:$I$285,FA$6,0)</f>
        <v>529362</v>
      </c>
      <c r="FB108">
        <f t="shared" si="184"/>
        <v>3.7756686879497715E-2</v>
      </c>
      <c r="FC108">
        <f t="shared" si="185"/>
        <v>4.584949429690835E-2</v>
      </c>
      <c r="FD108">
        <f>VLOOKUP($AR108,[5]Data!$A$11:$AF$370,FD$6,0)</f>
        <v>282.25</v>
      </c>
      <c r="FE108">
        <f>VLOOKUP($AR108,[5]Data2!$A$11:$AF$370,FE$6,0)</f>
        <v>265.21600000000001</v>
      </c>
      <c r="FF108">
        <f>VLOOKUP($AR108,[5]Data4!$A$11:$AF$370,FF$6,0)</f>
        <v>541.33100000000002</v>
      </c>
      <c r="FG108">
        <f>VLOOKUP($AR108,[6]Data5!$A$11:$AB$303,FG$6,0)</f>
        <v>480.69499999999999</v>
      </c>
      <c r="FH108">
        <f>VLOOKUP($AR108,[6]Data6!$A$11:$AB$303,FH$6,0)</f>
        <v>451.7</v>
      </c>
      <c r="FI108">
        <f t="shared" si="186"/>
        <v>0.58717065914977273</v>
      </c>
      <c r="FJ108">
        <f t="shared" si="187"/>
        <v>0.58715076378127073</v>
      </c>
      <c r="FK108">
        <f>VLOOKUP($AR108,[7]Data!$A$11:$J$328,FK$6,0)</f>
        <v>41.4</v>
      </c>
      <c r="FL108">
        <f>VLOOKUP($AR108,[7]Data2!$A$11:$J$328,FL$6,0)</f>
        <v>25</v>
      </c>
      <c r="FM108">
        <f>VLOOKUP($AR108,[7]Data3!$A$11:$J$328,FM$6,0)</f>
        <v>32.6</v>
      </c>
      <c r="FN108">
        <f>VLOOKUP($AR108,[7]Data4!$A$11:$J$328,FN$6,0)</f>
        <v>16.2</v>
      </c>
      <c r="FO108" s="60">
        <f>VLOOKUP($AR108,[7]Data5!$A$11:$J$328,FO$6,0)</f>
        <v>4.8</v>
      </c>
    </row>
    <row r="109" spans="1:171" ht="15" customHeight="1">
      <c r="A109">
        <f t="shared" si="188"/>
        <v>18</v>
      </c>
      <c r="B109">
        <v>5</v>
      </c>
      <c r="C109">
        <v>498.65669361131899</v>
      </c>
      <c r="D109">
        <v>0.86200375139569296</v>
      </c>
      <c r="E109">
        <v>0.86513860991692504</v>
      </c>
      <c r="F109">
        <v>0.85101705092355695</v>
      </c>
      <c r="G109">
        <v>1.09100879832914E-4</v>
      </c>
      <c r="H109" s="1">
        <v>8.5341087603728994E-5</v>
      </c>
      <c r="I109">
        <v>0.75539421492071201</v>
      </c>
      <c r="J109">
        <v>0.76518867145689096</v>
      </c>
      <c r="K109">
        <v>0.755646442331528</v>
      </c>
      <c r="L109">
        <v>2.1190063262599101E-4</v>
      </c>
      <c r="M109">
        <v>1.7856103759549699E-4</v>
      </c>
      <c r="N109">
        <v>0.21279490390046399</v>
      </c>
      <c r="O109">
        <v>0.21354903588778101</v>
      </c>
      <c r="P109" s="1">
        <v>0.21281459336279601</v>
      </c>
      <c r="Q109" s="1">
        <v>1.4568413095876501E-6</v>
      </c>
      <c r="R109" s="1">
        <v>1.22708127318317E-6</v>
      </c>
      <c r="S109">
        <v>0.106609536474982</v>
      </c>
      <c r="T109">
        <v>9.9949938460033805E-2</v>
      </c>
      <c r="U109">
        <v>9.5370608592029504E-2</v>
      </c>
      <c r="V109" s="1">
        <v>5.4727519456013502E-5</v>
      </c>
      <c r="W109" s="1">
        <v>5.1737897151316998E-5</v>
      </c>
      <c r="X109">
        <v>0.112661210045942</v>
      </c>
      <c r="Y109">
        <v>0.109516536217641</v>
      </c>
      <c r="Z109" s="1">
        <v>0.112579106464698</v>
      </c>
      <c r="AA109" s="1">
        <v>2.5331956619768099E-5</v>
      </c>
      <c r="AB109" s="1">
        <v>2.1336826033580899E-5</v>
      </c>
      <c r="AC109">
        <v>0.24427390882236799</v>
      </c>
      <c r="AD109">
        <v>0.248734654347469</v>
      </c>
      <c r="AE109">
        <v>0.26818567981545699</v>
      </c>
      <c r="AF109">
        <v>2.0153604971724599E-4</v>
      </c>
      <c r="AG109">
        <v>1.5782033510773901E-4</v>
      </c>
      <c r="AH109">
        <v>0.10152517010977601</v>
      </c>
      <c r="AI109">
        <v>0.21149439159764799</v>
      </c>
      <c r="AJ109">
        <v>0.44676253839705299</v>
      </c>
      <c r="AK109">
        <v>4.4947569874222097E-2</v>
      </c>
      <c r="AL109">
        <v>3.49876975766392E-2</v>
      </c>
      <c r="AM109">
        <v>0.95860875660733802</v>
      </c>
      <c r="AN109">
        <v>81.9431892640673</v>
      </c>
      <c r="AO109">
        <v>-5.16393776669406</v>
      </c>
      <c r="AP109">
        <v>0.989487581419351</v>
      </c>
      <c r="AQ109">
        <v>43</v>
      </c>
      <c r="AR109" t="s">
        <v>668</v>
      </c>
      <c r="AS109" s="70">
        <v>1</v>
      </c>
      <c r="AT109">
        <f t="shared" si="120"/>
        <v>498.65669361131899</v>
      </c>
      <c r="AU109">
        <f>VLOOKUP(AR109,[1]Data!$A$12:$J$329,10,0)</f>
        <v>549.70000000000005</v>
      </c>
      <c r="AV109">
        <f t="shared" si="121"/>
        <v>1.1023616188103695</v>
      </c>
      <c r="AW109">
        <v>5</v>
      </c>
      <c r="AX109">
        <f t="shared" si="196"/>
        <v>0.95860875660733802</v>
      </c>
      <c r="AY109">
        <f t="shared" si="122"/>
        <v>0.95860875660733802</v>
      </c>
      <c r="AZ109">
        <v>4</v>
      </c>
      <c r="BA109">
        <v>0.94</v>
      </c>
      <c r="BB109">
        <v>1.07</v>
      </c>
      <c r="BC109">
        <v>2</v>
      </c>
      <c r="BD109">
        <v>2222</v>
      </c>
      <c r="BE109">
        <v>2</v>
      </c>
      <c r="BF109" s="61">
        <f t="shared" si="197"/>
        <v>0.13829787234042568</v>
      </c>
      <c r="BG109" s="62">
        <f t="shared" si="123"/>
        <v>0.86200375139569296</v>
      </c>
      <c r="BH109" s="62">
        <f t="shared" si="124"/>
        <v>0.10152517010977601</v>
      </c>
      <c r="BI109">
        <f t="shared" si="191"/>
        <v>0.98948758141935056</v>
      </c>
      <c r="BJ109">
        <f t="shared" si="192"/>
        <v>0</v>
      </c>
      <c r="BK109">
        <f t="shared" si="193"/>
        <v>0</v>
      </c>
      <c r="BL109">
        <f t="shared" si="125"/>
        <v>27700</v>
      </c>
      <c r="BM109">
        <f t="shared" si="126"/>
        <v>31579.91</v>
      </c>
      <c r="BN109">
        <f t="shared" si="127"/>
        <v>843713</v>
      </c>
      <c r="BO109">
        <f t="shared" si="128"/>
        <v>706041</v>
      </c>
      <c r="BP109">
        <f t="shared" si="129"/>
        <v>3.7429682842388345E-2</v>
      </c>
      <c r="BQ109">
        <f t="shared" si="130"/>
        <v>4.4728153180905922E-2</v>
      </c>
      <c r="BR109">
        <f t="shared" si="131"/>
        <v>204.49</v>
      </c>
      <c r="BS109">
        <f t="shared" si="132"/>
        <v>164.262</v>
      </c>
      <c r="BT109">
        <f t="shared" si="133"/>
        <v>337.33100000000002</v>
      </c>
      <c r="BU109">
        <f t="shared" si="134"/>
        <v>386.12299999999999</v>
      </c>
      <c r="BV109">
        <f t="shared" si="135"/>
        <v>310.2</v>
      </c>
      <c r="BW109">
        <f t="shared" si="136"/>
        <v>0.52959808144037013</v>
      </c>
      <c r="BX109">
        <f t="shared" si="137"/>
        <v>0.52953578336557061</v>
      </c>
      <c r="BY109">
        <f t="shared" si="138"/>
        <v>38.9</v>
      </c>
      <c r="BZ109">
        <f t="shared" si="139"/>
        <v>22.5</v>
      </c>
      <c r="CA109">
        <f t="shared" si="140"/>
        <v>31.1</v>
      </c>
      <c r="CB109">
        <f t="shared" si="141"/>
        <v>14.7</v>
      </c>
      <c r="CC109">
        <f t="shared" si="142"/>
        <v>4.5</v>
      </c>
      <c r="CD109">
        <f t="shared" si="143"/>
        <v>1.0992063492063493</v>
      </c>
      <c r="CE109">
        <f t="shared" si="144"/>
        <v>1.0687996918815665</v>
      </c>
      <c r="CF109">
        <f t="shared" si="145"/>
        <v>1.0275010930046484</v>
      </c>
      <c r="CG109">
        <f t="shared" si="146"/>
        <v>1.0407796844527453</v>
      </c>
      <c r="CH109">
        <f t="shared" si="147"/>
        <v>1.0401932408228896</v>
      </c>
      <c r="CI109">
        <f t="shared" si="148"/>
        <v>1.0269221314053172</v>
      </c>
      <c r="CJ109">
        <f t="shared" si="149"/>
        <v>1.4693540274484445</v>
      </c>
      <c r="CK109">
        <f t="shared" si="150"/>
        <v>1.4854181926697594</v>
      </c>
      <c r="CL109">
        <f t="shared" si="151"/>
        <v>1.4523852579006287</v>
      </c>
      <c r="CM109">
        <f t="shared" si="152"/>
        <v>1.1410321574004574</v>
      </c>
      <c r="CN109">
        <f t="shared" si="153"/>
        <v>1.153588694682038</v>
      </c>
      <c r="CO109">
        <f t="shared" si="154"/>
        <v>1.2877411192301387</v>
      </c>
      <c r="CP109">
        <f t="shared" si="155"/>
        <v>1.2876497485780085</v>
      </c>
      <c r="CQ109">
        <f t="shared" si="156"/>
        <v>1.0156657963446476</v>
      </c>
      <c r="CR109">
        <f t="shared" si="157"/>
        <v>1.0180995475113122</v>
      </c>
      <c r="CS109">
        <f t="shared" si="158"/>
        <v>1.0332225913621262</v>
      </c>
      <c r="CT109">
        <f t="shared" si="159"/>
        <v>1.0575539568345322</v>
      </c>
      <c r="CU109">
        <f t="shared" si="160"/>
        <v>1.0227272727272727</v>
      </c>
      <c r="CV109" s="67">
        <f>IF(ISERROR(VLOOKUP($AR109,[2]Data3!$A$10:$N$315,CV$6,0)),"",VLOOKUP($AR109,[2]Data3!$A$10:$N$315,CV$6,0))</f>
        <v>27700</v>
      </c>
      <c r="CW109" s="67">
        <f>VLOOKUP($AR109,[3]Data!$A$11:$I$311,CW$6,0)</f>
        <v>31579.91</v>
      </c>
      <c r="CX109" s="67">
        <f>VLOOKUP($AR109,[4]Data!$A$12:$I$285,CX$6,0)</f>
        <v>843713</v>
      </c>
      <c r="CY109" s="67">
        <f>VLOOKUP($AR109,[4]Data16!$A$12:$I$285,CY$6,0)</f>
        <v>706041</v>
      </c>
      <c r="CZ109" s="67">
        <f t="shared" si="194"/>
        <v>3.7429682842388345E-2</v>
      </c>
      <c r="DA109" s="67">
        <f t="shared" si="195"/>
        <v>4.4728153180905922E-2</v>
      </c>
      <c r="DB109" s="67">
        <f>VLOOKUP($AR109,[5]Data!$A$11:$AF$370,DB$6,0)</f>
        <v>204.49</v>
      </c>
      <c r="DC109" s="67">
        <f>VLOOKUP($AR109,[5]Data2!$A$11:$AF$370,DC$6,0)</f>
        <v>164.262</v>
      </c>
      <c r="DD109" s="67">
        <f>VLOOKUP($AR109,[5]Data4!$A$11:$AF$370,DD$6,0)</f>
        <v>337.33100000000002</v>
      </c>
      <c r="DE109" s="67">
        <f>VLOOKUP($AR109,[6]Data5!$A$11:$AB$303,DE$6,0)</f>
        <v>386.12299999999999</v>
      </c>
      <c r="DF109" s="67">
        <f>VLOOKUP($AR109,[6]Data6!$A$11:$AB$303,DF$6,0)</f>
        <v>310.2</v>
      </c>
      <c r="DG109" s="67">
        <f t="shared" si="161"/>
        <v>0.52959808144037013</v>
      </c>
      <c r="DH109" s="67">
        <f t="shared" si="162"/>
        <v>0.52953578336557061</v>
      </c>
      <c r="DI109" s="67">
        <f>VLOOKUP($AR109,[7]Data!$A$11:$J$328,DI$6,0)</f>
        <v>38.9</v>
      </c>
      <c r="DJ109" s="67">
        <f>VLOOKUP($AR109,[7]Data2!$A$11:$J$328,DJ$6,0)</f>
        <v>22.5</v>
      </c>
      <c r="DK109" s="67">
        <f>VLOOKUP($AR109,[7]Data3!$A$11:$J$328,DK$6,0)</f>
        <v>31.1</v>
      </c>
      <c r="DL109" s="67">
        <f>VLOOKUP($AR109,[7]Data4!$A$11:$J$328,DL$6,0)</f>
        <v>14.7</v>
      </c>
      <c r="DM109" s="67">
        <f>VLOOKUP($AR109,[7]Data5!$A$11:$J$328,DM$6,0)</f>
        <v>4.5</v>
      </c>
      <c r="DN109" s="67">
        <f t="shared" si="163"/>
        <v>1.0992063492063493</v>
      </c>
      <c r="DO109" s="67">
        <f t="shared" si="164"/>
        <v>1.0687996918815665</v>
      </c>
      <c r="DP109" s="67">
        <f t="shared" si="119"/>
        <v>1.0275010930046484</v>
      </c>
      <c r="DQ109" s="67">
        <f t="shared" si="165"/>
        <v>1.0407796844527453</v>
      </c>
      <c r="DR109" s="67">
        <f t="shared" si="166"/>
        <v>1.0401932408228896</v>
      </c>
      <c r="DS109" s="67">
        <f t="shared" si="167"/>
        <v>1.0269221314053172</v>
      </c>
      <c r="DT109" s="67">
        <f t="shared" si="168"/>
        <v>1.4693540274484445</v>
      </c>
      <c r="DU109" s="67">
        <f t="shared" si="169"/>
        <v>1.4854181926697594</v>
      </c>
      <c r="DV109" s="67">
        <f t="shared" si="170"/>
        <v>1.4523852579006287</v>
      </c>
      <c r="DW109" s="67">
        <f t="shared" si="171"/>
        <v>1.1410321574004574</v>
      </c>
      <c r="DX109" s="67">
        <f t="shared" si="172"/>
        <v>1.153588694682038</v>
      </c>
      <c r="DY109" s="67">
        <f t="shared" si="173"/>
        <v>1.2877411192301387</v>
      </c>
      <c r="DZ109" s="67">
        <f t="shared" si="174"/>
        <v>1.2876497485780085</v>
      </c>
      <c r="EA109" s="67">
        <f t="shared" si="175"/>
        <v>1.0156657963446476</v>
      </c>
      <c r="EB109" s="67">
        <f t="shared" si="176"/>
        <v>1.0180995475113122</v>
      </c>
      <c r="EC109" s="67">
        <f t="shared" si="177"/>
        <v>1.0332225913621262</v>
      </c>
      <c r="ED109" s="67">
        <f t="shared" si="178"/>
        <v>1.0575539568345322</v>
      </c>
      <c r="EE109" s="67">
        <f t="shared" si="179"/>
        <v>1.0227272727272727</v>
      </c>
      <c r="EF109" s="67">
        <f>VLOOKUP($AR109,[2]Data3!$A$10:$N$315,EF$6,0)</f>
        <v>26400</v>
      </c>
      <c r="EG109">
        <f>VLOOKUP($AR109,[3]Data!$A$11:$I$311,EG$6,0)</f>
        <v>30606.28</v>
      </c>
      <c r="EH109">
        <f>VLOOKUP($AR109,[4]Data!$A$12:$I$285,EH$6,0)</f>
        <v>833423</v>
      </c>
      <c r="EI109">
        <f>VLOOKUP($AR109,[4]Data16!$A$12:$I$285,EI$6,0)</f>
        <v>692644</v>
      </c>
      <c r="EJ109">
        <f t="shared" si="180"/>
        <v>3.6723584542303248E-2</v>
      </c>
      <c r="EK109">
        <f t="shared" si="181"/>
        <v>1.2032487107374061</v>
      </c>
      <c r="EL109">
        <f>VLOOKUP($AR109,[5]Data!$A$11:$AF$370,EL$6,0)</f>
        <v>202.5</v>
      </c>
      <c r="EM109">
        <f>VLOOKUP($AR109,[5]Data2!$A$11:$AF$370,EM$6,0)</f>
        <v>161.624</v>
      </c>
      <c r="EN109">
        <f>VLOOKUP($AR109,[5]Data4!$A$11:$AF$370,EN$6,0)</f>
        <v>338.51600000000002</v>
      </c>
      <c r="EO109">
        <f>VLOOKUP($AR109,[6]Data5!$A$11:$AB$303,EO$6,0)</f>
        <v>0</v>
      </c>
      <c r="EP109">
        <f>VLOOKUP($AR109,[6]Data6!$A$11:$AB$303,EP$6,0)</f>
        <v>0</v>
      </c>
      <c r="EQ109" t="e">
        <f t="shared" si="182"/>
        <v>#DIV/0!</v>
      </c>
      <c r="ER109" t="e">
        <f t="shared" si="183"/>
        <v>#DIV/0!</v>
      </c>
      <c r="ES109">
        <f>VLOOKUP($AR109,[7]Data!$A$11:$J$328,ES$6,0)</f>
        <v>39.299999999999997</v>
      </c>
      <c r="ET109">
        <f>VLOOKUP($AR109,[7]Data2!$A$11:$J$328,ET$6,0)</f>
        <v>22.7</v>
      </c>
      <c r="EU109">
        <f>VLOOKUP($AR109,[7]Data3!$A$11:$J$328,EU$6,0)</f>
        <v>30.9</v>
      </c>
      <c r="EV109">
        <f>VLOOKUP($AR109,[7]Data4!$A$11:$J$328,EV$6,0)</f>
        <v>14.3</v>
      </c>
      <c r="EW109" s="60">
        <f>VLOOKUP($AR109,[7]Data5!$A$11:$J$328,EW$6,0)</f>
        <v>4.5999999999999996</v>
      </c>
      <c r="EX109" s="67">
        <f>VLOOKUP($AR109,[2]Data3!$A$10:$N$315,EX$6,0)</f>
        <v>25200</v>
      </c>
      <c r="EY109">
        <f>VLOOKUP($AR109,[3]Data!$A$11:$I$311,EY$6,0)</f>
        <v>29547.08</v>
      </c>
      <c r="EZ109">
        <f>VLOOKUP($AR109,[4]Data!$A$12:$I$285,EZ$6,0)</f>
        <v>821131</v>
      </c>
      <c r="FA109">
        <f>VLOOKUP($AR109,[4]Data16!$A$12:$I$285,FA$6,0)</f>
        <v>678377</v>
      </c>
      <c r="FB109">
        <f t="shared" si="184"/>
        <v>3.5983393636338172E-2</v>
      </c>
      <c r="FC109">
        <f t="shared" si="185"/>
        <v>4.3555545073019869E-2</v>
      </c>
      <c r="FD109">
        <f>VLOOKUP($AR109,[5]Data!$A$11:$AF$370,FD$6,0)</f>
        <v>139.16999999999999</v>
      </c>
      <c r="FE109">
        <f>VLOOKUP($AR109,[5]Data2!$A$11:$AF$370,FE$6,0)</f>
        <v>110.583</v>
      </c>
      <c r="FF109">
        <f>VLOOKUP($AR109,[5]Data4!$A$11:$AF$370,FF$6,0)</f>
        <v>232.26</v>
      </c>
      <c r="FG109">
        <f>VLOOKUP($AR109,[6]Data5!$A$11:$AB$303,FG$6,0)</f>
        <v>338.39800000000002</v>
      </c>
      <c r="FH109">
        <f>VLOOKUP($AR109,[6]Data6!$A$11:$AB$303,FH$6,0)</f>
        <v>268.89999999999998</v>
      </c>
      <c r="FI109">
        <f t="shared" si="186"/>
        <v>0.41126129587054289</v>
      </c>
      <c r="FJ109">
        <f t="shared" si="187"/>
        <v>0.41124209743399037</v>
      </c>
      <c r="FK109">
        <f>VLOOKUP($AR109,[7]Data!$A$11:$J$328,FK$6,0)</f>
        <v>38.299999999999997</v>
      </c>
      <c r="FL109">
        <f>VLOOKUP($AR109,[7]Data2!$A$11:$J$328,FL$6,0)</f>
        <v>22.1</v>
      </c>
      <c r="FM109">
        <f>VLOOKUP($AR109,[7]Data3!$A$11:$J$328,FM$6,0)</f>
        <v>30.1</v>
      </c>
      <c r="FN109">
        <f>VLOOKUP($AR109,[7]Data4!$A$11:$J$328,FN$6,0)</f>
        <v>13.9</v>
      </c>
      <c r="FO109" s="60">
        <f>VLOOKUP($AR109,[7]Data5!$A$11:$J$328,FO$6,0)</f>
        <v>4.4000000000000004</v>
      </c>
    </row>
    <row r="110" spans="1:171" ht="15" customHeight="1">
      <c r="A110">
        <f t="shared" si="188"/>
        <v>19</v>
      </c>
      <c r="B110">
        <v>5</v>
      </c>
      <c r="C110">
        <v>674.80475412620206</v>
      </c>
      <c r="D110">
        <v>0.92446750696928104</v>
      </c>
      <c r="E110">
        <v>0.90784876476573595</v>
      </c>
      <c r="F110">
        <v>0.90149290022919704</v>
      </c>
      <c r="G110" s="1">
        <v>1.3412532459748799E-5</v>
      </c>
      <c r="H110" s="1">
        <v>6.0352503576074402E-5</v>
      </c>
      <c r="I110">
        <v>0.86982230093422597</v>
      </c>
      <c r="J110">
        <v>0.84643333403101195</v>
      </c>
      <c r="K110">
        <v>0.84455441443312695</v>
      </c>
      <c r="L110" s="1">
        <v>2.7882402722034901E-5</v>
      </c>
      <c r="M110">
        <v>1.03541516032832E-4</v>
      </c>
      <c r="N110">
        <v>0.22040326200450699</v>
      </c>
      <c r="O110">
        <v>0.21904577731046801</v>
      </c>
      <c r="P110" s="1">
        <v>0.218932691275388</v>
      </c>
      <c r="Q110" s="1">
        <v>1.26698789640447E-7</v>
      </c>
      <c r="R110" s="1">
        <v>4.7534718955014202E-7</v>
      </c>
      <c r="S110">
        <v>5.4645206035055002E-2</v>
      </c>
      <c r="T110">
        <v>6.1415430734723303E-2</v>
      </c>
      <c r="U110" s="1">
        <v>5.6938485796069499E-2</v>
      </c>
      <c r="V110" s="1">
        <v>3.3187759351366899E-6</v>
      </c>
      <c r="W110" s="1">
        <v>9.46202116574629E-6</v>
      </c>
      <c r="X110">
        <v>8.0934927367965495E-2</v>
      </c>
      <c r="Y110">
        <v>8.6595536732714307E-2</v>
      </c>
      <c r="Z110" s="1">
        <v>8.7067097017709497E-2</v>
      </c>
      <c r="AA110" s="1">
        <v>2.2030733353226502E-6</v>
      </c>
      <c r="AB110" s="1">
        <v>8.2654674230930593E-6</v>
      </c>
      <c r="AC110">
        <v>0.16920449811024699</v>
      </c>
      <c r="AD110">
        <v>0.16460662203396401</v>
      </c>
      <c r="AE110" s="1">
        <v>0.20169868522369</v>
      </c>
      <c r="AF110" s="1">
        <v>5.2988738420769702E-5</v>
      </c>
      <c r="AG110">
        <v>2.20768214946533E-4</v>
      </c>
      <c r="AH110">
        <v>-0.44794356336317698</v>
      </c>
      <c r="AI110">
        <v>-0.41399873775888602</v>
      </c>
      <c r="AJ110">
        <v>-0.120864469178654</v>
      </c>
      <c r="AK110">
        <v>1.5191337257898899E-2</v>
      </c>
      <c r="AL110">
        <v>5.83027506529755E-2</v>
      </c>
      <c r="AM110">
        <v>0.94407280709350105</v>
      </c>
      <c r="AN110">
        <v>497.69383422353502</v>
      </c>
      <c r="AO110">
        <v>-22.273479594619101</v>
      </c>
      <c r="AP110">
        <v>0.971634091154433</v>
      </c>
      <c r="AQ110">
        <v>44</v>
      </c>
      <c r="AR110" t="s">
        <v>669</v>
      </c>
      <c r="AS110" s="70">
        <v>1</v>
      </c>
      <c r="AT110">
        <f t="shared" si="120"/>
        <v>674.80475412620206</v>
      </c>
      <c r="AU110">
        <f>VLOOKUP(AR110,[1]Data!$A$12:$J$329,10,0)</f>
        <v>745.3</v>
      </c>
      <c r="AV110">
        <f t="shared" si="121"/>
        <v>1.1044676188819704</v>
      </c>
      <c r="AW110">
        <v>3</v>
      </c>
      <c r="AX110">
        <f t="shared" si="196"/>
        <v>0.94407280709350105</v>
      </c>
      <c r="AY110">
        <f t="shared" si="122"/>
        <v>0.94407280709350105</v>
      </c>
      <c r="AZ110">
        <v>2</v>
      </c>
      <c r="BA110">
        <v>0.88</v>
      </c>
      <c r="BB110">
        <v>0.94</v>
      </c>
      <c r="BC110">
        <v>0</v>
      </c>
      <c r="BD110">
        <v>1111</v>
      </c>
      <c r="BE110">
        <v>1</v>
      </c>
      <c r="BF110" s="61">
        <f t="shared" si="197"/>
        <v>6.8181818181818121E-2</v>
      </c>
      <c r="BG110" s="62">
        <f t="shared" si="123"/>
        <v>0.92446750696928104</v>
      </c>
      <c r="BH110" s="62">
        <f t="shared" si="124"/>
        <v>-0.44794356336317698</v>
      </c>
      <c r="BI110">
        <f t="shared" si="191"/>
        <v>0.971634091154433</v>
      </c>
      <c r="BJ110">
        <f t="shared" si="192"/>
        <v>0</v>
      </c>
      <c r="BK110">
        <f t="shared" si="193"/>
        <v>0</v>
      </c>
      <c r="BL110">
        <f t="shared" si="125"/>
        <v>19200</v>
      </c>
      <c r="BM110">
        <f t="shared" si="126"/>
        <v>30128.98</v>
      </c>
      <c r="BN110">
        <f t="shared" si="127"/>
        <v>1130401</v>
      </c>
      <c r="BO110">
        <f t="shared" si="128"/>
        <v>960720</v>
      </c>
      <c r="BP110">
        <f t="shared" si="129"/>
        <v>2.6653355756054709E-2</v>
      </c>
      <c r="BQ110">
        <f t="shared" si="130"/>
        <v>3.1360833541510535E-2</v>
      </c>
      <c r="BR110">
        <f t="shared" si="131"/>
        <v>105.61</v>
      </c>
      <c r="BS110">
        <f t="shared" si="132"/>
        <v>62.353000000000002</v>
      </c>
      <c r="BT110">
        <f t="shared" si="133"/>
        <v>115.839</v>
      </c>
      <c r="BU110">
        <f t="shared" si="134"/>
        <v>430.05900000000003</v>
      </c>
      <c r="BV110">
        <f t="shared" si="135"/>
        <v>253.9</v>
      </c>
      <c r="BW110">
        <f t="shared" si="136"/>
        <v>0.24557095654317196</v>
      </c>
      <c r="BX110">
        <f t="shared" si="137"/>
        <v>0.24558093737692005</v>
      </c>
      <c r="BY110">
        <f t="shared" si="138"/>
        <v>34.4</v>
      </c>
      <c r="BZ110">
        <f t="shared" si="139"/>
        <v>22.7</v>
      </c>
      <c r="CA110">
        <f t="shared" si="140"/>
        <v>25.2</v>
      </c>
      <c r="CB110">
        <f t="shared" si="141"/>
        <v>13.4</v>
      </c>
      <c r="CC110">
        <f t="shared" si="142"/>
        <v>3.5</v>
      </c>
      <c r="CD110">
        <f t="shared" si="143"/>
        <v>1.1098265895953756</v>
      </c>
      <c r="CE110">
        <f t="shared" si="144"/>
        <v>1.0799451729153628</v>
      </c>
      <c r="CF110">
        <f t="shared" si="145"/>
        <v>1.0385057069990666</v>
      </c>
      <c r="CG110">
        <f t="shared" si="146"/>
        <v>1.0441417012188827</v>
      </c>
      <c r="CH110">
        <f t="shared" si="147"/>
        <v>1.0399029737025156</v>
      </c>
      <c r="CI110">
        <f t="shared" si="148"/>
        <v>1.0342898589862708</v>
      </c>
      <c r="CJ110">
        <f t="shared" si="149"/>
        <v>1.5890761360216674</v>
      </c>
      <c r="CK110">
        <f t="shared" si="150"/>
        <v>1.613398193908971</v>
      </c>
      <c r="CL110">
        <f t="shared" si="151"/>
        <v>1.6108662096202249</v>
      </c>
      <c r="CM110">
        <f t="shared" si="152"/>
        <v>0.99584580864321892</v>
      </c>
      <c r="CN110">
        <f t="shared" si="153"/>
        <v>1.0111509358821187</v>
      </c>
      <c r="CO110">
        <f t="shared" si="154"/>
        <v>1.5957049999403921</v>
      </c>
      <c r="CP110">
        <f t="shared" si="155"/>
        <v>1.595605697087604</v>
      </c>
      <c r="CQ110">
        <f t="shared" si="156"/>
        <v>0.95555555555555549</v>
      </c>
      <c r="CR110">
        <f t="shared" si="157"/>
        <v>0.94190871369294593</v>
      </c>
      <c r="CS110">
        <f t="shared" si="158"/>
        <v>0.97297297297297303</v>
      </c>
      <c r="CT110">
        <f t="shared" si="159"/>
        <v>0.95714285714285718</v>
      </c>
      <c r="CU110">
        <f t="shared" si="160"/>
        <v>1.0294117647058825</v>
      </c>
      <c r="CV110" s="67">
        <f>IF(ISERROR(VLOOKUP($AR110,[2]Data3!$A$10:$N$315,CV$6,0)),"",VLOOKUP($AR110,[2]Data3!$A$10:$N$315,CV$6,0))</f>
        <v>19200</v>
      </c>
      <c r="CW110" s="67">
        <f>VLOOKUP($AR110,[3]Data!$A$11:$I$311,CW$6,0)</f>
        <v>30128.98</v>
      </c>
      <c r="CX110" s="67">
        <f>VLOOKUP($AR110,[4]Data!$A$12:$I$285,CX$6,0)</f>
        <v>1130401</v>
      </c>
      <c r="CY110" s="67">
        <f>VLOOKUP($AR110,[4]Data16!$A$12:$I$285,CY$6,0)</f>
        <v>960720</v>
      </c>
      <c r="CZ110" s="67">
        <f t="shared" si="194"/>
        <v>2.6653355756054709E-2</v>
      </c>
      <c r="DA110" s="67">
        <f t="shared" si="195"/>
        <v>3.1360833541510535E-2</v>
      </c>
      <c r="DB110" s="67">
        <f>VLOOKUP($AR110,[5]Data!$A$11:$AF$370,DB$6,0)</f>
        <v>105.61</v>
      </c>
      <c r="DC110" s="67">
        <f>VLOOKUP($AR110,[5]Data2!$A$11:$AF$370,DC$6,0)</f>
        <v>62.353000000000002</v>
      </c>
      <c r="DD110" s="67">
        <f>VLOOKUP($AR110,[5]Data4!$A$11:$AF$370,DD$6,0)</f>
        <v>115.839</v>
      </c>
      <c r="DE110" s="67">
        <f>VLOOKUP($AR110,[6]Data5!$A$11:$AB$303,DE$6,0)</f>
        <v>430.05900000000003</v>
      </c>
      <c r="DF110" s="67">
        <f>VLOOKUP($AR110,[6]Data6!$A$11:$AB$303,DF$6,0)</f>
        <v>253.9</v>
      </c>
      <c r="DG110" s="67">
        <f t="shared" si="161"/>
        <v>0.24557095654317196</v>
      </c>
      <c r="DH110" s="67">
        <f t="shared" si="162"/>
        <v>0.24558093737692005</v>
      </c>
      <c r="DI110" s="67">
        <f>VLOOKUP($AR110,[7]Data!$A$11:$J$328,DI$6,0)</f>
        <v>34.4</v>
      </c>
      <c r="DJ110" s="67">
        <f>VLOOKUP($AR110,[7]Data2!$A$11:$J$328,DJ$6,0)</f>
        <v>22.7</v>
      </c>
      <c r="DK110" s="67">
        <f>VLOOKUP($AR110,[7]Data3!$A$11:$J$328,DK$6,0)</f>
        <v>25.2</v>
      </c>
      <c r="DL110" s="67">
        <f>VLOOKUP($AR110,[7]Data4!$A$11:$J$328,DL$6,0)</f>
        <v>13.4</v>
      </c>
      <c r="DM110" s="67">
        <f>VLOOKUP($AR110,[7]Data5!$A$11:$J$328,DM$6,0)</f>
        <v>3.5</v>
      </c>
      <c r="DN110" s="67">
        <f t="shared" si="163"/>
        <v>1.1098265895953756</v>
      </c>
      <c r="DO110" s="67">
        <f t="shared" si="164"/>
        <v>1.0799451729153628</v>
      </c>
      <c r="DP110" s="67">
        <f t="shared" si="119"/>
        <v>1.0385057069990666</v>
      </c>
      <c r="DQ110" s="67">
        <f t="shared" si="165"/>
        <v>1.0441417012188827</v>
      </c>
      <c r="DR110" s="67">
        <f t="shared" si="166"/>
        <v>1.0399029737025156</v>
      </c>
      <c r="DS110" s="67">
        <f t="shared" si="167"/>
        <v>1.0342898589862708</v>
      </c>
      <c r="DT110" s="67">
        <f t="shared" si="168"/>
        <v>1.5890761360216674</v>
      </c>
      <c r="DU110" s="67">
        <f t="shared" si="169"/>
        <v>1.613398193908971</v>
      </c>
      <c r="DV110" s="67">
        <f t="shared" si="170"/>
        <v>1.6108662096202249</v>
      </c>
      <c r="DW110" s="67">
        <f t="shared" si="171"/>
        <v>0.99584580864321892</v>
      </c>
      <c r="DX110" s="67">
        <f t="shared" si="172"/>
        <v>1.0111509358821187</v>
      </c>
      <c r="DY110" s="67">
        <f t="shared" si="173"/>
        <v>1.5957049999403921</v>
      </c>
      <c r="DZ110" s="67">
        <f t="shared" si="174"/>
        <v>1.595605697087604</v>
      </c>
      <c r="EA110" s="67">
        <f t="shared" si="175"/>
        <v>0.95555555555555549</v>
      </c>
      <c r="EB110" s="67">
        <f t="shared" si="176"/>
        <v>0.94190871369294593</v>
      </c>
      <c r="EC110" s="67">
        <f t="shared" si="177"/>
        <v>0.97297297297297303</v>
      </c>
      <c r="ED110" s="67">
        <f t="shared" si="178"/>
        <v>0.95714285714285718</v>
      </c>
      <c r="EE110" s="67">
        <f t="shared" si="179"/>
        <v>1.0294117647058825</v>
      </c>
      <c r="EF110" s="67">
        <f>VLOOKUP($AR110,[2]Data3!$A$10:$N$315,EF$6,0)</f>
        <v>18000</v>
      </c>
      <c r="EG110">
        <f>VLOOKUP($AR110,[3]Data!$A$11:$I$311,EG$6,0)</f>
        <v>28649.040000000001</v>
      </c>
      <c r="EH110">
        <f>VLOOKUP($AR110,[4]Data!$A$12:$I$285,EH$6,0)</f>
        <v>1113007</v>
      </c>
      <c r="EI110">
        <f>VLOOKUP($AR110,[4]Data16!$A$12:$I$285,EI$6,0)</f>
        <v>943112</v>
      </c>
      <c r="EJ110">
        <f t="shared" si="180"/>
        <v>2.5740215470342956E-2</v>
      </c>
      <c r="EK110">
        <f t="shared" si="181"/>
        <v>1.1801429734750486</v>
      </c>
      <c r="EL110">
        <f>VLOOKUP($AR110,[5]Data!$A$11:$AF$370,EL$6,0)</f>
        <v>107.03</v>
      </c>
      <c r="EM110">
        <f>VLOOKUP($AR110,[5]Data2!$A$11:$AF$370,EM$6,0)</f>
        <v>62.691000000000003</v>
      </c>
      <c r="EN110">
        <f>VLOOKUP($AR110,[5]Data4!$A$11:$AF$370,EN$6,0)</f>
        <v>115.55800000000001</v>
      </c>
      <c r="EO110">
        <f>VLOOKUP($AR110,[6]Data5!$A$11:$AB$303,EO$6,0)</f>
        <v>0</v>
      </c>
      <c r="EP110">
        <f>VLOOKUP($AR110,[6]Data6!$A$11:$AB$303,EP$6,0)</f>
        <v>0</v>
      </c>
      <c r="EQ110" t="e">
        <f t="shared" si="182"/>
        <v>#DIV/0!</v>
      </c>
      <c r="ER110" t="e">
        <f t="shared" si="183"/>
        <v>#DIV/0!</v>
      </c>
      <c r="ES110">
        <f>VLOOKUP($AR110,[7]Data!$A$11:$J$328,ES$6,0)</f>
        <v>36.200000000000003</v>
      </c>
      <c r="ET110">
        <f>VLOOKUP($AR110,[7]Data2!$A$11:$J$328,ET$6,0)</f>
        <v>23.8</v>
      </c>
      <c r="EU110">
        <f>VLOOKUP($AR110,[7]Data3!$A$11:$J$328,EU$6,0)</f>
        <v>26.8</v>
      </c>
      <c r="EV110">
        <f>VLOOKUP($AR110,[7]Data4!$A$11:$J$328,EV$6,0)</f>
        <v>14.4</v>
      </c>
      <c r="EW110" s="60">
        <f>VLOOKUP($AR110,[7]Data5!$A$11:$J$328,EW$6,0)</f>
        <v>4</v>
      </c>
      <c r="EX110" s="67">
        <f>VLOOKUP($AR110,[2]Data3!$A$10:$N$315,EX$6,0)</f>
        <v>17300</v>
      </c>
      <c r="EY110">
        <f>VLOOKUP($AR110,[3]Data!$A$11:$I$311,EY$6,0)</f>
        <v>27898.62</v>
      </c>
      <c r="EZ110">
        <f>VLOOKUP($AR110,[4]Data!$A$12:$I$285,EZ$6,0)</f>
        <v>1088488</v>
      </c>
      <c r="FA110">
        <f>VLOOKUP($AR110,[4]Data16!$A$12:$I$285,FA$6,0)</f>
        <v>920105</v>
      </c>
      <c r="FB110">
        <f t="shared" si="184"/>
        <v>2.5630617884625277E-2</v>
      </c>
      <c r="FC110">
        <f t="shared" si="185"/>
        <v>3.0321126393183385E-2</v>
      </c>
      <c r="FD110">
        <f>VLOOKUP($AR110,[5]Data!$A$11:$AF$370,FD$6,0)</f>
        <v>66.459999999999994</v>
      </c>
      <c r="FE110">
        <f>VLOOKUP($AR110,[5]Data2!$A$11:$AF$370,FE$6,0)</f>
        <v>38.646999999999998</v>
      </c>
      <c r="FF110">
        <f>VLOOKUP($AR110,[5]Data4!$A$11:$AF$370,FF$6,0)</f>
        <v>71.911000000000001</v>
      </c>
      <c r="FG110">
        <f>VLOOKUP($AR110,[6]Data5!$A$11:$AB$303,FG$6,0)</f>
        <v>431.85300000000001</v>
      </c>
      <c r="FH110">
        <f>VLOOKUP($AR110,[6]Data6!$A$11:$AB$303,FH$6,0)</f>
        <v>251.1</v>
      </c>
      <c r="FI110">
        <f t="shared" si="186"/>
        <v>0.1538949596274658</v>
      </c>
      <c r="FJ110">
        <f t="shared" si="187"/>
        <v>0.15391079251294304</v>
      </c>
      <c r="FK110">
        <f>VLOOKUP($AR110,[7]Data!$A$11:$J$328,FK$6,0)</f>
        <v>36</v>
      </c>
      <c r="FL110">
        <f>VLOOKUP($AR110,[7]Data2!$A$11:$J$328,FL$6,0)</f>
        <v>24.1</v>
      </c>
      <c r="FM110">
        <f>VLOOKUP($AR110,[7]Data3!$A$11:$J$328,FM$6,0)</f>
        <v>25.9</v>
      </c>
      <c r="FN110">
        <f>VLOOKUP($AR110,[7]Data4!$A$11:$J$328,FN$6,0)</f>
        <v>14</v>
      </c>
      <c r="FO110" s="60">
        <f>VLOOKUP($AR110,[7]Data5!$A$11:$J$328,FO$6,0)</f>
        <v>3.4</v>
      </c>
    </row>
    <row r="111" spans="1:171" ht="15" customHeight="1">
      <c r="A111">
        <f t="shared" si="188"/>
        <v>20</v>
      </c>
      <c r="B111">
        <v>5</v>
      </c>
      <c r="C111">
        <v>639.10506584009602</v>
      </c>
      <c r="D111">
        <v>0.83998115325600697</v>
      </c>
      <c r="E111">
        <v>0.82528468804092403</v>
      </c>
      <c r="F111">
        <v>0.83539681015069001</v>
      </c>
      <c r="G111" s="1">
        <v>5.3918817655458797E-5</v>
      </c>
      <c r="H111" s="1">
        <v>4.8517665780981598E-5</v>
      </c>
      <c r="I111">
        <v>0.71554174560595596</v>
      </c>
      <c r="J111">
        <v>0.69171482395822104</v>
      </c>
      <c r="K111">
        <v>0.72681077635092695</v>
      </c>
      <c r="L111">
        <v>1.18754798375253E-4</v>
      </c>
      <c r="M111">
        <v>1.31922423000453E-4</v>
      </c>
      <c r="N111">
        <v>0.20949646809745701</v>
      </c>
      <c r="O111">
        <v>0.207335073905309</v>
      </c>
      <c r="P111" s="1">
        <v>0.21046800318675399</v>
      </c>
      <c r="Q111" s="1">
        <v>1.07009178489312E-6</v>
      </c>
      <c r="R111" s="1">
        <v>1.1549844013154601E-6</v>
      </c>
      <c r="S111">
        <v>0.124439407650051</v>
      </c>
      <c r="T111">
        <v>0.13356986408270299</v>
      </c>
      <c r="U111">
        <v>0.108586033799763</v>
      </c>
      <c r="V111" s="1">
        <v>7.0959688985129402E-5</v>
      </c>
      <c r="W111" s="1">
        <v>6.1971866227594001E-5</v>
      </c>
      <c r="X111">
        <v>0.126415439966551</v>
      </c>
      <c r="Y111">
        <v>0.135428291646361</v>
      </c>
      <c r="Z111" s="1">
        <v>0.122364211507916</v>
      </c>
      <c r="AA111" s="1">
        <v>1.8607049714807202E-5</v>
      </c>
      <c r="AB111" s="1">
        <v>2.0083185833680899E-5</v>
      </c>
      <c r="AC111">
        <v>0.27232408650203599</v>
      </c>
      <c r="AD111">
        <v>0.29071336560312699</v>
      </c>
      <c r="AE111" s="1">
        <v>0.30986109958921099</v>
      </c>
      <c r="AF111" s="1">
        <v>4.7569453552425202E-5</v>
      </c>
      <c r="AG111" s="1">
        <v>5.3202633810992002E-5</v>
      </c>
      <c r="AH111">
        <v>0.37215577855205001</v>
      </c>
      <c r="AI111">
        <v>0.46976833662432899</v>
      </c>
      <c r="AJ111">
        <v>0.52593732537815197</v>
      </c>
      <c r="AK111">
        <v>3.6264286954614498E-3</v>
      </c>
      <c r="AL111">
        <v>6.8202918353588498E-3</v>
      </c>
      <c r="AM111">
        <v>0.95549177045480704</v>
      </c>
      <c r="AN111">
        <v>106.999537141885</v>
      </c>
      <c r="AO111">
        <v>-3.5909733743172798</v>
      </c>
      <c r="AP111">
        <v>0.99351694510699495</v>
      </c>
      <c r="AQ111">
        <v>45</v>
      </c>
      <c r="AR111" t="s">
        <v>670</v>
      </c>
      <c r="AS111" s="70">
        <v>1</v>
      </c>
      <c r="AT111">
        <f t="shared" si="120"/>
        <v>639.10506584009602</v>
      </c>
      <c r="AU111">
        <f>VLOOKUP(AR111,[1]Data!$A$12:$J$329,10,0)</f>
        <v>704.6</v>
      </c>
      <c r="AV111">
        <f t="shared" si="121"/>
        <v>1.1024791347472918</v>
      </c>
      <c r="AW111">
        <v>5</v>
      </c>
      <c r="AX111">
        <f t="shared" si="196"/>
        <v>0.95549177045480704</v>
      </c>
      <c r="AY111">
        <f t="shared" si="122"/>
        <v>0.95549177045480704</v>
      </c>
      <c r="AZ111">
        <v>7</v>
      </c>
      <c r="BA111">
        <v>0.92</v>
      </c>
      <c r="BB111">
        <v>1.06</v>
      </c>
      <c r="BC111">
        <v>2</v>
      </c>
      <c r="BD111">
        <v>2222</v>
      </c>
      <c r="BE111">
        <v>2</v>
      </c>
      <c r="BF111" s="61">
        <f t="shared" si="197"/>
        <v>0.15217391304347827</v>
      </c>
      <c r="BG111" s="62">
        <f t="shared" si="123"/>
        <v>0.83998115325600697</v>
      </c>
      <c r="BH111" s="62">
        <f t="shared" si="124"/>
        <v>0.37215577855205001</v>
      </c>
      <c r="BI111">
        <f t="shared" si="191"/>
        <v>0.99351694510699506</v>
      </c>
      <c r="BJ111">
        <f t="shared" si="192"/>
        <v>0</v>
      </c>
      <c r="BK111">
        <f t="shared" si="193"/>
        <v>0</v>
      </c>
      <c r="BL111">
        <f t="shared" si="125"/>
        <v>27600</v>
      </c>
      <c r="BM111">
        <f t="shared" si="126"/>
        <v>44485.7</v>
      </c>
      <c r="BN111">
        <f t="shared" si="127"/>
        <v>1058635</v>
      </c>
      <c r="BO111">
        <f t="shared" si="128"/>
        <v>913904</v>
      </c>
      <c r="BP111">
        <f t="shared" si="129"/>
        <v>4.2021754429052503E-2</v>
      </c>
      <c r="BQ111">
        <f t="shared" si="130"/>
        <v>4.8676556837479644E-2</v>
      </c>
      <c r="BR111">
        <f t="shared" si="131"/>
        <v>324.44</v>
      </c>
      <c r="BS111">
        <f t="shared" si="132"/>
        <v>197.61500000000001</v>
      </c>
      <c r="BT111">
        <f t="shared" si="133"/>
        <v>414.56700000000001</v>
      </c>
      <c r="BU111">
        <f t="shared" si="134"/>
        <v>2977.3049999999998</v>
      </c>
      <c r="BV111">
        <f t="shared" si="135"/>
        <v>1813.5</v>
      </c>
      <c r="BW111">
        <f t="shared" si="136"/>
        <v>0.10897103252773901</v>
      </c>
      <c r="BX111">
        <f t="shared" si="137"/>
        <v>0.10896884477529639</v>
      </c>
      <c r="BY111">
        <f t="shared" si="138"/>
        <v>39.4</v>
      </c>
      <c r="BZ111">
        <f t="shared" si="139"/>
        <v>21.9</v>
      </c>
      <c r="CA111">
        <f t="shared" si="140"/>
        <v>33.299999999999997</v>
      </c>
      <c r="CB111">
        <f t="shared" si="141"/>
        <v>15.8</v>
      </c>
      <c r="CC111">
        <f t="shared" si="142"/>
        <v>6</v>
      </c>
      <c r="CD111">
        <f t="shared" si="143"/>
        <v>1.1129032258064515</v>
      </c>
      <c r="CE111">
        <f t="shared" si="144"/>
        <v>1.0841566230118826</v>
      </c>
      <c r="CF111">
        <f t="shared" si="145"/>
        <v>1.0175807064002806</v>
      </c>
      <c r="CG111">
        <f t="shared" si="146"/>
        <v>1.0211115195489655</v>
      </c>
      <c r="CH111">
        <f t="shared" si="147"/>
        <v>1.0654256868205729</v>
      </c>
      <c r="CI111">
        <f t="shared" si="148"/>
        <v>1.0617416435481648</v>
      </c>
      <c r="CJ111">
        <f t="shared" si="149"/>
        <v>1.0401051517968776</v>
      </c>
      <c r="CK111">
        <f t="shared" si="150"/>
        <v>1.0509647294077604</v>
      </c>
      <c r="CL111">
        <f t="shared" si="151"/>
        <v>1.0112648158673396</v>
      </c>
      <c r="CM111">
        <f t="shared" si="152"/>
        <v>1.245251318839931</v>
      </c>
      <c r="CN111">
        <f t="shared" si="153"/>
        <v>1.2582390897106779</v>
      </c>
      <c r="CO111">
        <f t="shared" si="154"/>
        <v>0.83525721760795524</v>
      </c>
      <c r="CP111">
        <f t="shared" si="155"/>
        <v>0.83526631623678249</v>
      </c>
      <c r="CQ111">
        <f t="shared" si="156"/>
        <v>0.97044334975369451</v>
      </c>
      <c r="CR111">
        <f t="shared" si="157"/>
        <v>1.0379146919431279</v>
      </c>
      <c r="CS111">
        <f t="shared" si="158"/>
        <v>0.98230088495575218</v>
      </c>
      <c r="CT111">
        <f t="shared" si="159"/>
        <v>1.0896551724137931</v>
      </c>
      <c r="CU111">
        <f t="shared" si="160"/>
        <v>1.0169491525423728</v>
      </c>
      <c r="CV111" s="67">
        <f>IF(ISERROR(VLOOKUP($AR111,[2]Data3!$A$10:$N$315,CV$6,0)),"",VLOOKUP($AR111,[2]Data3!$A$10:$N$315,CV$6,0))</f>
        <v>27600</v>
      </c>
      <c r="CW111" s="67">
        <f>VLOOKUP($AR111,[3]Data!$A$11:$I$311,CW$6,0)</f>
        <v>44485.7</v>
      </c>
      <c r="CX111" s="67">
        <f>VLOOKUP($AR111,[4]Data!$A$12:$I$285,CX$6,0)</f>
        <v>1058635</v>
      </c>
      <c r="CY111" s="67">
        <f>VLOOKUP($AR111,[4]Data16!$A$12:$I$285,CY$6,0)</f>
        <v>913904</v>
      </c>
      <c r="CZ111" s="67">
        <f t="shared" si="194"/>
        <v>4.2021754429052503E-2</v>
      </c>
      <c r="DA111" s="67">
        <f t="shared" si="195"/>
        <v>4.8676556837479644E-2</v>
      </c>
      <c r="DB111" s="67">
        <f>VLOOKUP($AR111,[5]Data!$A$11:$AF$370,DB$6,0)</f>
        <v>324.44</v>
      </c>
      <c r="DC111" s="67">
        <f>VLOOKUP($AR111,[5]Data2!$A$11:$AF$370,DC$6,0)</f>
        <v>197.61500000000001</v>
      </c>
      <c r="DD111" s="67">
        <f>VLOOKUP($AR111,[5]Data4!$A$11:$AF$370,DD$6,0)</f>
        <v>414.56700000000001</v>
      </c>
      <c r="DE111" s="67">
        <f>VLOOKUP($AR111,[6]Data5!$A$11:$AB$303,DE$6,0)</f>
        <v>2977.3049999999998</v>
      </c>
      <c r="DF111" s="67">
        <f>VLOOKUP($AR111,[6]Data6!$A$11:$AB$303,DF$6,0)</f>
        <v>1813.5</v>
      </c>
      <c r="DG111" s="67">
        <f t="shared" si="161"/>
        <v>0.10897103252773901</v>
      </c>
      <c r="DH111" s="67">
        <f t="shared" si="162"/>
        <v>0.10896884477529639</v>
      </c>
      <c r="DI111" s="67">
        <f>VLOOKUP($AR111,[7]Data!$A$11:$J$328,DI$6,0)</f>
        <v>39.4</v>
      </c>
      <c r="DJ111" s="67">
        <f>VLOOKUP($AR111,[7]Data2!$A$11:$J$328,DJ$6,0)</f>
        <v>21.9</v>
      </c>
      <c r="DK111" s="67">
        <f>VLOOKUP($AR111,[7]Data3!$A$11:$J$328,DK$6,0)</f>
        <v>33.299999999999997</v>
      </c>
      <c r="DL111" s="67">
        <f>VLOOKUP($AR111,[7]Data4!$A$11:$J$328,DL$6,0)</f>
        <v>15.8</v>
      </c>
      <c r="DM111" s="67">
        <f>VLOOKUP($AR111,[7]Data5!$A$11:$J$328,DM$6,0)</f>
        <v>6</v>
      </c>
      <c r="DN111" s="67">
        <f t="shared" si="163"/>
        <v>1.1129032258064515</v>
      </c>
      <c r="DO111" s="67">
        <f t="shared" si="164"/>
        <v>1.0841566230118826</v>
      </c>
      <c r="DP111" s="67">
        <f t="shared" si="119"/>
        <v>1.0175807064002806</v>
      </c>
      <c r="DQ111" s="67">
        <f t="shared" si="165"/>
        <v>1.0211115195489655</v>
      </c>
      <c r="DR111" s="67">
        <f t="shared" si="166"/>
        <v>1.0654256868205729</v>
      </c>
      <c r="DS111" s="67">
        <f t="shared" si="167"/>
        <v>1.0617416435481648</v>
      </c>
      <c r="DT111" s="67">
        <f t="shared" si="168"/>
        <v>1.0401051517968776</v>
      </c>
      <c r="DU111" s="67">
        <f t="shared" si="169"/>
        <v>1.0509647294077604</v>
      </c>
      <c r="DV111" s="67">
        <f t="shared" si="170"/>
        <v>1.0112648158673396</v>
      </c>
      <c r="DW111" s="67">
        <f t="shared" si="171"/>
        <v>1.245251318839931</v>
      </c>
      <c r="DX111" s="67">
        <f t="shared" si="172"/>
        <v>1.2582390897106779</v>
      </c>
      <c r="DY111" s="67">
        <f t="shared" si="173"/>
        <v>0.83525721760795524</v>
      </c>
      <c r="DZ111" s="67">
        <f t="shared" si="174"/>
        <v>0.83526631623678249</v>
      </c>
      <c r="EA111" s="67">
        <f t="shared" si="175"/>
        <v>0.97044334975369451</v>
      </c>
      <c r="EB111" s="67">
        <f t="shared" si="176"/>
        <v>1.0379146919431279</v>
      </c>
      <c r="EC111" s="67">
        <f t="shared" si="177"/>
        <v>0.98230088495575218</v>
      </c>
      <c r="ED111" s="67">
        <f t="shared" si="178"/>
        <v>1.0896551724137931</v>
      </c>
      <c r="EE111" s="67">
        <f t="shared" si="179"/>
        <v>1.0169491525423728</v>
      </c>
      <c r="EF111" s="67">
        <f>VLOOKUP($AR111,[2]Data3!$A$10:$N$315,EF$6,0)</f>
        <v>25900</v>
      </c>
      <c r="EG111">
        <f>VLOOKUP($AR111,[3]Data!$A$11:$I$311,EG$6,0)</f>
        <v>42237.45</v>
      </c>
      <c r="EH111">
        <f>VLOOKUP($AR111,[4]Data!$A$12:$I$285,EH$6,0)</f>
        <v>1048686</v>
      </c>
      <c r="EI111">
        <f>VLOOKUP($AR111,[4]Data16!$A$12:$I$285,EI$6,0)</f>
        <v>903945</v>
      </c>
      <c r="EJ111">
        <f t="shared" si="180"/>
        <v>4.02765460776629E-2</v>
      </c>
      <c r="EK111">
        <f t="shared" si="181"/>
        <v>1.1601214675671638</v>
      </c>
      <c r="EL111">
        <f>VLOOKUP($AR111,[5]Data!$A$11:$AF$370,EL$6,0)</f>
        <v>311.07</v>
      </c>
      <c r="EM111">
        <f>VLOOKUP($AR111,[5]Data2!$A$11:$AF$370,EM$6,0)</f>
        <v>188.47800000000001</v>
      </c>
      <c r="EN111">
        <f>VLOOKUP($AR111,[5]Data4!$A$11:$AF$370,EN$6,0)</f>
        <v>395.71300000000002</v>
      </c>
      <c r="EO111">
        <f>VLOOKUP($AR111,[6]Data5!$A$11:$AB$303,EO$6,0)</f>
        <v>0</v>
      </c>
      <c r="EP111">
        <f>VLOOKUP($AR111,[6]Data6!$A$11:$AB$303,EP$6,0)</f>
        <v>0</v>
      </c>
      <c r="EQ111" t="e">
        <f t="shared" si="182"/>
        <v>#DIV/0!</v>
      </c>
      <c r="ER111" t="e">
        <f t="shared" si="183"/>
        <v>#DIV/0!</v>
      </c>
      <c r="ES111">
        <f>VLOOKUP($AR111,[7]Data!$A$11:$J$328,ES$6,0)</f>
        <v>39.9</v>
      </c>
      <c r="ET111">
        <f>VLOOKUP($AR111,[7]Data2!$A$11:$J$328,ET$6,0)</f>
        <v>22.4</v>
      </c>
      <c r="EU111">
        <f>VLOOKUP($AR111,[7]Data3!$A$11:$J$328,EU$6,0)</f>
        <v>33.4</v>
      </c>
      <c r="EV111">
        <f>VLOOKUP($AR111,[7]Data4!$A$11:$J$328,EV$6,0)</f>
        <v>15.9</v>
      </c>
      <c r="EW111" s="60">
        <f>VLOOKUP($AR111,[7]Data5!$A$11:$J$328,EW$6,0)</f>
        <v>6.2</v>
      </c>
      <c r="EX111" s="67">
        <f>VLOOKUP($AR111,[2]Data3!$A$10:$N$315,EX$6,0)</f>
        <v>24800</v>
      </c>
      <c r="EY111">
        <f>VLOOKUP($AR111,[3]Data!$A$11:$I$311,EY$6,0)</f>
        <v>41032.54</v>
      </c>
      <c r="EZ111">
        <f>VLOOKUP($AR111,[4]Data!$A$12:$I$285,EZ$6,0)</f>
        <v>1040345</v>
      </c>
      <c r="FA111">
        <f>VLOOKUP($AR111,[4]Data16!$A$12:$I$285,FA$6,0)</f>
        <v>895009</v>
      </c>
      <c r="FB111">
        <f t="shared" si="184"/>
        <v>3.9441281497964616E-2</v>
      </c>
      <c r="FC111">
        <f t="shared" si="185"/>
        <v>4.5845952387070968E-2</v>
      </c>
      <c r="FD111">
        <f>VLOOKUP($AR111,[5]Data!$A$11:$AF$370,FD$6,0)</f>
        <v>311.93</v>
      </c>
      <c r="FE111">
        <f>VLOOKUP($AR111,[5]Data2!$A$11:$AF$370,FE$6,0)</f>
        <v>188.03200000000001</v>
      </c>
      <c r="FF111">
        <f>VLOOKUP($AR111,[5]Data4!$A$11:$AF$370,FF$6,0)</f>
        <v>409.94900000000001</v>
      </c>
      <c r="FG111">
        <f>VLOOKUP($AR111,[6]Data5!$A$11:$AB$303,FG$6,0)</f>
        <v>2390.9270000000001</v>
      </c>
      <c r="FH111">
        <f>VLOOKUP($AR111,[6]Data6!$A$11:$AB$303,FH$6,0)</f>
        <v>1441.3</v>
      </c>
      <c r="FI111">
        <f t="shared" si="186"/>
        <v>0.13046404177124604</v>
      </c>
      <c r="FJ111">
        <f t="shared" si="187"/>
        <v>0.13046000138763617</v>
      </c>
      <c r="FK111">
        <f>VLOOKUP($AR111,[7]Data!$A$11:$J$328,FK$6,0)</f>
        <v>40.6</v>
      </c>
      <c r="FL111">
        <f>VLOOKUP($AR111,[7]Data2!$A$11:$J$328,FL$6,0)</f>
        <v>21.1</v>
      </c>
      <c r="FM111">
        <f>VLOOKUP($AR111,[7]Data3!$A$11:$J$328,FM$6,0)</f>
        <v>33.9</v>
      </c>
      <c r="FN111">
        <f>VLOOKUP($AR111,[7]Data4!$A$11:$J$328,FN$6,0)</f>
        <v>14.5</v>
      </c>
      <c r="FO111" s="60">
        <f>VLOOKUP($AR111,[7]Data5!$A$11:$J$328,FO$6,0)</f>
        <v>5.9</v>
      </c>
    </row>
    <row r="112" spans="1:171" ht="15" customHeight="1">
      <c r="A112">
        <f t="shared" si="188"/>
        <v>21</v>
      </c>
      <c r="B112">
        <v>5</v>
      </c>
      <c r="C112">
        <v>855.76247971788496</v>
      </c>
      <c r="D112">
        <v>0.891085052324184</v>
      </c>
      <c r="E112">
        <v>0.89306803844390503</v>
      </c>
      <c r="F112">
        <v>0.89058398671331596</v>
      </c>
      <c r="G112" s="1">
        <v>2.21795995571974E-5</v>
      </c>
      <c r="H112" s="1">
        <v>2.0387047079930801E-5</v>
      </c>
      <c r="I112">
        <v>0.80601363462694398</v>
      </c>
      <c r="J112">
        <v>0.81158185463854104</v>
      </c>
      <c r="K112">
        <v>0.82381416380516803</v>
      </c>
      <c r="L112" s="1">
        <v>4.8759172156349301E-5</v>
      </c>
      <c r="M112" s="1">
        <v>3.81076568643631E-5</v>
      </c>
      <c r="N112">
        <v>0.21647224353620101</v>
      </c>
      <c r="O112">
        <v>0.21684487966888999</v>
      </c>
      <c r="P112" s="1">
        <v>0.21764273233709999</v>
      </c>
      <c r="Q112" s="1">
        <v>2.6885102138598701E-7</v>
      </c>
      <c r="R112" s="1">
        <v>2.1016208953374601E-7</v>
      </c>
      <c r="S112">
        <v>8.5071417697239596E-2</v>
      </c>
      <c r="T112">
        <v>8.1486183805363793E-2</v>
      </c>
      <c r="U112">
        <v>6.6769822908148896E-2</v>
      </c>
      <c r="V112" s="1">
        <v>2.8085922087473101E-5</v>
      </c>
      <c r="W112" s="1">
        <v>2.59930558314077E-5</v>
      </c>
      <c r="X112">
        <v>9.7326979560086804E-2</v>
      </c>
      <c r="Y112">
        <v>9.5773114833945502E-2</v>
      </c>
      <c r="Z112" s="1">
        <v>9.2446129045308106E-2</v>
      </c>
      <c r="AA112" s="1">
        <v>4.67485536421103E-6</v>
      </c>
      <c r="AB112" s="1">
        <v>3.6543561060164201E-6</v>
      </c>
      <c r="AC112">
        <v>0.192242254084148</v>
      </c>
      <c r="AD112">
        <v>0.20333546083992701</v>
      </c>
      <c r="AE112" s="1">
        <v>0.19578436998472101</v>
      </c>
      <c r="AF112" s="1">
        <v>6.1821947747185503E-5</v>
      </c>
      <c r="AG112" s="1">
        <v>4.91585143934664E-5</v>
      </c>
      <c r="AH112">
        <v>-0.235169639828502</v>
      </c>
      <c r="AI112">
        <v>-0.109298918616114</v>
      </c>
      <c r="AJ112">
        <v>-0.21568192529949701</v>
      </c>
      <c r="AK112">
        <v>1.2525141371772E-2</v>
      </c>
      <c r="AL112">
        <v>9.8173785822814295E-3</v>
      </c>
      <c r="AM112">
        <v>0.95855809738563602</v>
      </c>
      <c r="AN112">
        <v>192.49634040727901</v>
      </c>
      <c r="AO112">
        <v>-4.4731780341270104</v>
      </c>
      <c r="AP112">
        <v>0.99297063810365604</v>
      </c>
      <c r="AQ112">
        <v>43</v>
      </c>
      <c r="AR112" t="s">
        <v>671</v>
      </c>
      <c r="AS112" s="70">
        <v>1</v>
      </c>
      <c r="AT112">
        <f t="shared" si="120"/>
        <v>855.76247971788496</v>
      </c>
      <c r="AU112">
        <f>VLOOKUP(AR112,[1]Data!$A$12:$J$329,10,0)</f>
        <v>955.1</v>
      </c>
      <c r="AV112">
        <f t="shared" si="121"/>
        <v>1.1160807147268985</v>
      </c>
      <c r="AW112">
        <v>5</v>
      </c>
      <c r="AX112">
        <f t="shared" si="196"/>
        <v>0.95855809738563602</v>
      </c>
      <c r="AY112">
        <f t="shared" si="122"/>
        <v>0.95855809738563602</v>
      </c>
      <c r="AZ112">
        <v>6</v>
      </c>
      <c r="BA112">
        <v>0.9</v>
      </c>
      <c r="BB112">
        <v>1.08</v>
      </c>
      <c r="BC112">
        <v>2</v>
      </c>
      <c r="BD112">
        <v>1111</v>
      </c>
      <c r="BE112">
        <v>1</v>
      </c>
      <c r="BF112" s="61">
        <f t="shared" si="197"/>
        <v>0.20000000000000004</v>
      </c>
      <c r="BG112" s="62">
        <f t="shared" si="123"/>
        <v>0.891085052324184</v>
      </c>
      <c r="BH112" s="62">
        <f t="shared" si="124"/>
        <v>-0.235169639828502</v>
      </c>
      <c r="BI112">
        <f t="shared" si="191"/>
        <v>0.99297063810365593</v>
      </c>
      <c r="BJ112">
        <f t="shared" si="192"/>
        <v>0</v>
      </c>
      <c r="BK112">
        <f t="shared" si="193"/>
        <v>0</v>
      </c>
      <c r="BL112">
        <f t="shared" si="125"/>
        <v>27600</v>
      </c>
      <c r="BM112">
        <f t="shared" si="126"/>
        <v>56848.58</v>
      </c>
      <c r="BN112">
        <f t="shared" si="127"/>
        <v>1444966</v>
      </c>
      <c r="BO112">
        <f t="shared" si="128"/>
        <v>1223094</v>
      </c>
      <c r="BP112">
        <f t="shared" si="129"/>
        <v>3.9342503560637412E-2</v>
      </c>
      <c r="BQ112">
        <f t="shared" si="130"/>
        <v>4.6479322112609502E-2</v>
      </c>
      <c r="BR112">
        <f t="shared" si="131"/>
        <v>529.59</v>
      </c>
      <c r="BS112">
        <f t="shared" si="132"/>
        <v>245.15199999999999</v>
      </c>
      <c r="BT112">
        <f t="shared" si="133"/>
        <v>501.74299999999999</v>
      </c>
      <c r="BU112">
        <f t="shared" si="134"/>
        <v>1270.623</v>
      </c>
      <c r="BV112">
        <f t="shared" si="135"/>
        <v>588.20000000000005</v>
      </c>
      <c r="BW112">
        <f t="shared" si="136"/>
        <v>0.41679554045535144</v>
      </c>
      <c r="BX112">
        <f t="shared" si="137"/>
        <v>0.41678340700442024</v>
      </c>
      <c r="BY112">
        <f t="shared" si="138"/>
        <v>41.9</v>
      </c>
      <c r="BZ112">
        <f t="shared" si="139"/>
        <v>22.8</v>
      </c>
      <c r="CA112">
        <f t="shared" si="140"/>
        <v>34.700000000000003</v>
      </c>
      <c r="CB112">
        <f t="shared" si="141"/>
        <v>15.6</v>
      </c>
      <c r="CC112">
        <f t="shared" si="142"/>
        <v>5.5</v>
      </c>
      <c r="CD112">
        <f t="shared" si="143"/>
        <v>1.078125</v>
      </c>
      <c r="CE112">
        <f t="shared" si="144"/>
        <v>1.0612146684624697</v>
      </c>
      <c r="CF112">
        <f t="shared" si="145"/>
        <v>1.0229630521121675</v>
      </c>
      <c r="CG112">
        <f t="shared" si="146"/>
        <v>1.0269608995586843</v>
      </c>
      <c r="CH112">
        <f t="shared" si="147"/>
        <v>1.0373929598643099</v>
      </c>
      <c r="CI112">
        <f t="shared" si="148"/>
        <v>1.0333545015379899</v>
      </c>
      <c r="CJ112">
        <f t="shared" si="149"/>
        <v>1.0006991421337061</v>
      </c>
      <c r="CK112">
        <f t="shared" si="150"/>
        <v>1.0036518463931876</v>
      </c>
      <c r="CL112">
        <f t="shared" si="151"/>
        <v>0.98069465619014107</v>
      </c>
      <c r="CM112">
        <f t="shared" si="152"/>
        <v>1.078112988540272</v>
      </c>
      <c r="CN112">
        <f t="shared" si="153"/>
        <v>1.08125</v>
      </c>
      <c r="CO112">
        <f t="shared" si="154"/>
        <v>0.92819505262488167</v>
      </c>
      <c r="CP112">
        <f t="shared" si="155"/>
        <v>0.92823292151971104</v>
      </c>
      <c r="CQ112">
        <f t="shared" si="156"/>
        <v>1.0047961630695443</v>
      </c>
      <c r="CR112">
        <f t="shared" si="157"/>
        <v>0.97021276595744688</v>
      </c>
      <c r="CS112">
        <f t="shared" si="158"/>
        <v>1.0235988200589972</v>
      </c>
      <c r="CT112">
        <f t="shared" si="159"/>
        <v>1</v>
      </c>
      <c r="CU112">
        <f t="shared" si="160"/>
        <v>1</v>
      </c>
      <c r="CV112" s="67">
        <f>IF(ISERROR(VLOOKUP($AR112,[2]Data3!$A$10:$N$315,CV$6,0)),"",VLOOKUP($AR112,[2]Data3!$A$10:$N$315,CV$6,0))</f>
        <v>27600</v>
      </c>
      <c r="CW112" s="67">
        <f>VLOOKUP($AR112,[3]Data!$A$11:$I$311,CW$6,0)</f>
        <v>56848.58</v>
      </c>
      <c r="CX112" s="67">
        <f>VLOOKUP($AR112,[4]Data!$A$12:$I$285,CX$6,0)</f>
        <v>1444966</v>
      </c>
      <c r="CY112" s="67">
        <f>VLOOKUP($AR112,[4]Data16!$A$12:$I$285,CY$6,0)</f>
        <v>1223094</v>
      </c>
      <c r="CZ112" s="67">
        <f t="shared" si="194"/>
        <v>3.9342503560637412E-2</v>
      </c>
      <c r="DA112" s="67">
        <f t="shared" si="195"/>
        <v>4.6479322112609502E-2</v>
      </c>
      <c r="DB112" s="67">
        <f>VLOOKUP($AR112,[5]Data!$A$11:$AF$370,DB$6,0)</f>
        <v>529.59</v>
      </c>
      <c r="DC112" s="67">
        <f>VLOOKUP($AR112,[5]Data2!$A$11:$AF$370,DC$6,0)</f>
        <v>245.15199999999999</v>
      </c>
      <c r="DD112" s="67">
        <f>VLOOKUP($AR112,[5]Data4!$A$11:$AF$370,DD$6,0)</f>
        <v>501.74299999999999</v>
      </c>
      <c r="DE112" s="67">
        <f>VLOOKUP($AR112,[6]Data5!$A$11:$AB$303,DE$6,0)</f>
        <v>1270.623</v>
      </c>
      <c r="DF112" s="67">
        <f>VLOOKUP($AR112,[6]Data6!$A$11:$AB$303,DF$6,0)</f>
        <v>588.20000000000005</v>
      </c>
      <c r="DG112" s="67">
        <f t="shared" si="161"/>
        <v>0.41679554045535144</v>
      </c>
      <c r="DH112" s="67">
        <f t="shared" si="162"/>
        <v>0.41678340700442024</v>
      </c>
      <c r="DI112" s="67">
        <f>VLOOKUP($AR112,[7]Data!$A$11:$J$328,DI$6,0)</f>
        <v>41.9</v>
      </c>
      <c r="DJ112" s="67">
        <f>VLOOKUP($AR112,[7]Data2!$A$11:$J$328,DJ$6,0)</f>
        <v>22.8</v>
      </c>
      <c r="DK112" s="67">
        <f>VLOOKUP($AR112,[7]Data3!$A$11:$J$328,DK$6,0)</f>
        <v>34.700000000000003</v>
      </c>
      <c r="DL112" s="67">
        <f>VLOOKUP($AR112,[7]Data4!$A$11:$J$328,DL$6,0)</f>
        <v>15.6</v>
      </c>
      <c r="DM112" s="67">
        <f>VLOOKUP($AR112,[7]Data5!$A$11:$J$328,DM$6,0)</f>
        <v>5.5</v>
      </c>
      <c r="DN112" s="67">
        <f t="shared" si="163"/>
        <v>1.078125</v>
      </c>
      <c r="DO112" s="67">
        <f t="shared" si="164"/>
        <v>1.0612146684624697</v>
      </c>
      <c r="DP112" s="67">
        <f t="shared" si="119"/>
        <v>1.0229630521121675</v>
      </c>
      <c r="DQ112" s="67">
        <f t="shared" si="165"/>
        <v>1.0269608995586843</v>
      </c>
      <c r="DR112" s="67">
        <f t="shared" si="166"/>
        <v>1.0373929598643099</v>
      </c>
      <c r="DS112" s="67">
        <f t="shared" si="167"/>
        <v>1.0333545015379899</v>
      </c>
      <c r="DT112" s="67">
        <f t="shared" si="168"/>
        <v>1.0006991421337061</v>
      </c>
      <c r="DU112" s="67">
        <f t="shared" si="169"/>
        <v>1.0036518463931876</v>
      </c>
      <c r="DV112" s="67">
        <f t="shared" si="170"/>
        <v>0.98069465619014107</v>
      </c>
      <c r="DW112" s="67">
        <f t="shared" si="171"/>
        <v>1.078112988540272</v>
      </c>
      <c r="DX112" s="67">
        <f t="shared" si="172"/>
        <v>1.08125</v>
      </c>
      <c r="DY112" s="67">
        <f t="shared" si="173"/>
        <v>0.92819505262488167</v>
      </c>
      <c r="DZ112" s="67">
        <f t="shared" si="174"/>
        <v>0.92823292151971104</v>
      </c>
      <c r="EA112" s="67">
        <f t="shared" si="175"/>
        <v>1.0047961630695443</v>
      </c>
      <c r="EB112" s="67">
        <f t="shared" si="176"/>
        <v>0.97021276595744688</v>
      </c>
      <c r="EC112" s="67">
        <f t="shared" si="177"/>
        <v>1.0235988200589972</v>
      </c>
      <c r="ED112" s="67">
        <f t="shared" si="178"/>
        <v>1</v>
      </c>
      <c r="EE112" s="67">
        <f t="shared" si="179"/>
        <v>1</v>
      </c>
      <c r="EF112" s="67">
        <f>VLOOKUP($AR112,[2]Data3!$A$10:$N$315,EF$6,0)</f>
        <v>27000</v>
      </c>
      <c r="EG112">
        <f>VLOOKUP($AR112,[3]Data!$A$11:$I$311,EG$6,0)</f>
        <v>56146.13</v>
      </c>
      <c r="EH112">
        <f>VLOOKUP($AR112,[4]Data!$A$12:$I$285,EH$6,0)</f>
        <v>1431520</v>
      </c>
      <c r="EI112">
        <f>VLOOKUP($AR112,[4]Data16!$A$12:$I$285,EI$6,0)</f>
        <v>1211597</v>
      </c>
      <c r="EJ112">
        <f t="shared" si="180"/>
        <v>3.9221338158041803E-2</v>
      </c>
      <c r="EK112">
        <f t="shared" si="181"/>
        <v>1.1815149756891112</v>
      </c>
      <c r="EL112">
        <f>VLOOKUP($AR112,[5]Data!$A$11:$AF$370,EL$6,0)</f>
        <v>469.27</v>
      </c>
      <c r="EM112">
        <f>VLOOKUP($AR112,[5]Data2!$A$11:$AF$370,EM$6,0)</f>
        <v>216.86099999999999</v>
      </c>
      <c r="EN112">
        <f>VLOOKUP($AR112,[5]Data4!$A$11:$AF$370,EN$6,0)</f>
        <v>445.90499999999997</v>
      </c>
      <c r="EO112">
        <f>VLOOKUP($AR112,[6]Data5!$A$11:$AB$303,EO$6,0)</f>
        <v>0</v>
      </c>
      <c r="EP112">
        <f>VLOOKUP($AR112,[6]Data6!$A$11:$AB$303,EP$6,0)</f>
        <v>0</v>
      </c>
      <c r="EQ112" t="e">
        <f t="shared" si="182"/>
        <v>#DIV/0!</v>
      </c>
      <c r="ER112" t="e">
        <f t="shared" si="183"/>
        <v>#DIV/0!</v>
      </c>
      <c r="ES112">
        <f>VLOOKUP($AR112,[7]Data!$A$11:$J$328,ES$6,0)</f>
        <v>41.1</v>
      </c>
      <c r="ET112">
        <f>VLOOKUP($AR112,[7]Data2!$A$11:$J$328,ET$6,0)</f>
        <v>22.8</v>
      </c>
      <c r="EU112">
        <f>VLOOKUP($AR112,[7]Data3!$A$11:$J$328,EU$6,0)</f>
        <v>33.6</v>
      </c>
      <c r="EV112">
        <f>VLOOKUP($AR112,[7]Data4!$A$11:$J$328,EV$6,0)</f>
        <v>15.2</v>
      </c>
      <c r="EW112" s="60">
        <f>VLOOKUP($AR112,[7]Data5!$A$11:$J$328,EW$6,0)</f>
        <v>5.3</v>
      </c>
      <c r="EX112" s="67">
        <f>VLOOKUP($AR112,[2]Data3!$A$10:$N$315,EX$6,0)</f>
        <v>25600</v>
      </c>
      <c r="EY112">
        <f>VLOOKUP($AR112,[3]Data!$A$11:$I$311,EY$6,0)</f>
        <v>53569.35</v>
      </c>
      <c r="EZ112">
        <f>VLOOKUP($AR112,[4]Data!$A$12:$I$285,EZ$6,0)</f>
        <v>1412530</v>
      </c>
      <c r="FA112">
        <f>VLOOKUP($AR112,[4]Data16!$A$12:$I$285,FA$6,0)</f>
        <v>1190984</v>
      </c>
      <c r="FB112">
        <f t="shared" si="184"/>
        <v>3.7924398065881784E-2</v>
      </c>
      <c r="FC112">
        <f t="shared" si="185"/>
        <v>4.4979067728869573E-2</v>
      </c>
      <c r="FD112">
        <f>VLOOKUP($AR112,[5]Data!$A$11:$AF$370,FD$6,0)</f>
        <v>529.22</v>
      </c>
      <c r="FE112">
        <f>VLOOKUP($AR112,[5]Data2!$A$11:$AF$370,FE$6,0)</f>
        <v>244.26</v>
      </c>
      <c r="FF112">
        <f>VLOOKUP($AR112,[5]Data4!$A$11:$AF$370,FF$6,0)</f>
        <v>511.62</v>
      </c>
      <c r="FG112">
        <f>VLOOKUP($AR112,[6]Data5!$A$11:$AB$303,FG$6,0)</f>
        <v>1178.5619999999999</v>
      </c>
      <c r="FH112">
        <f>VLOOKUP($AR112,[6]Data6!$A$11:$AB$303,FH$6,0)</f>
        <v>544</v>
      </c>
      <c r="FI112">
        <f t="shared" si="186"/>
        <v>0.44903874382510217</v>
      </c>
      <c r="FJ112">
        <f t="shared" si="187"/>
        <v>0.44900735294117644</v>
      </c>
      <c r="FK112">
        <f>VLOOKUP($AR112,[7]Data!$A$11:$J$328,FK$6,0)</f>
        <v>41.7</v>
      </c>
      <c r="FL112">
        <f>VLOOKUP($AR112,[7]Data2!$A$11:$J$328,FL$6,0)</f>
        <v>23.5</v>
      </c>
      <c r="FM112">
        <f>VLOOKUP($AR112,[7]Data3!$A$11:$J$328,FM$6,0)</f>
        <v>33.9</v>
      </c>
      <c r="FN112">
        <f>VLOOKUP($AR112,[7]Data4!$A$11:$J$328,FN$6,0)</f>
        <v>15.6</v>
      </c>
      <c r="FO112" s="60">
        <f>VLOOKUP($AR112,[7]Data5!$A$11:$J$328,FO$6,0)</f>
        <v>5.5</v>
      </c>
    </row>
    <row r="113" spans="1:171">
      <c r="A113">
        <f t="shared" si="188"/>
        <v>22</v>
      </c>
      <c r="B113">
        <v>5</v>
      </c>
      <c r="C113">
        <v>681.56864102990301</v>
      </c>
      <c r="D113">
        <v>0.88765850398311297</v>
      </c>
      <c r="E113">
        <v>0.90520251764771498</v>
      </c>
      <c r="F113">
        <v>0.89686171810069104</v>
      </c>
      <c r="G113" s="1">
        <v>5.09171264862239E-5</v>
      </c>
      <c r="H113" s="1">
        <v>4.4983083423828398E-5</v>
      </c>
      <c r="I113">
        <v>0.80565767138249</v>
      </c>
      <c r="J113">
        <v>0.82157664536837205</v>
      </c>
      <c r="K113">
        <v>0.81288071175579701</v>
      </c>
      <c r="L113">
        <v>1.18765692934641E-4</v>
      </c>
      <c r="M113">
        <v>1.5745818741072899E-4</v>
      </c>
      <c r="N113">
        <v>0.216448217213941</v>
      </c>
      <c r="O113">
        <v>0.21749889026885699</v>
      </c>
      <c r="P113" s="1">
        <v>0.21693094247394301</v>
      </c>
      <c r="Q113" s="1">
        <v>6.5802322274215698E-7</v>
      </c>
      <c r="R113" s="1">
        <v>9.0121627283883705E-7</v>
      </c>
      <c r="S113">
        <v>8.2000832600622395E-2</v>
      </c>
      <c r="T113">
        <v>8.36258722793424E-2</v>
      </c>
      <c r="U113">
        <v>8.3981006344893097E-2</v>
      </c>
      <c r="V113" s="1">
        <v>2.1301875829158501E-5</v>
      </c>
      <c r="W113" s="1">
        <v>4.6011091433245202E-5</v>
      </c>
      <c r="X113">
        <v>9.74271675219716E-2</v>
      </c>
      <c r="Y113">
        <v>9.3045939681936807E-2</v>
      </c>
      <c r="Z113" s="1">
        <v>9.5414239391459904E-2</v>
      </c>
      <c r="AA113" s="1">
        <v>1.1441888436031601E-5</v>
      </c>
      <c r="AB113" s="1">
        <v>1.5670595951898399E-5</v>
      </c>
      <c r="AC113">
        <v>0.112589051286401</v>
      </c>
      <c r="AD113">
        <v>0.14449059351976801</v>
      </c>
      <c r="AE113">
        <v>0.142686162591282</v>
      </c>
      <c r="AF113">
        <v>1.42814807793956E-4</v>
      </c>
      <c r="AG113">
        <v>1.36546749413468E-4</v>
      </c>
      <c r="AH113">
        <v>-0.82395146703538302</v>
      </c>
      <c r="AI113">
        <v>-0.58614130075864002</v>
      </c>
      <c r="AJ113">
        <v>-0.54613634610057205</v>
      </c>
      <c r="AK113">
        <v>3.0337220566922101E-2</v>
      </c>
      <c r="AL113">
        <v>2.605978469587E-2</v>
      </c>
      <c r="AM113">
        <v>0.97315114877662201</v>
      </c>
      <c r="AN113">
        <v>122.405614620146</v>
      </c>
      <c r="AO113">
        <v>-10.6717178011216</v>
      </c>
      <c r="AP113">
        <v>0.98648423645622496</v>
      </c>
      <c r="AQ113">
        <v>48</v>
      </c>
      <c r="AR113" t="s">
        <v>672</v>
      </c>
      <c r="AS113" s="70">
        <v>1</v>
      </c>
      <c r="AT113">
        <f t="shared" si="120"/>
        <v>681.56864102990301</v>
      </c>
      <c r="AU113">
        <f>VLOOKUP(AR113,[1]Data!$A$12:$J$329,10,0)</f>
        <v>748.2</v>
      </c>
      <c r="AV113">
        <f t="shared" si="121"/>
        <v>1.0977617732961011</v>
      </c>
      <c r="AW113">
        <v>1</v>
      </c>
      <c r="AX113">
        <f t="shared" si="196"/>
        <v>0.97315114877662201</v>
      </c>
      <c r="AY113">
        <f t="shared" si="122"/>
        <v>0.97315114877662201</v>
      </c>
      <c r="AZ113">
        <v>2</v>
      </c>
      <c r="BA113">
        <v>0.92</v>
      </c>
      <c r="BB113">
        <v>1.04</v>
      </c>
      <c r="BC113">
        <v>2</v>
      </c>
      <c r="BD113">
        <v>1111</v>
      </c>
      <c r="BE113">
        <v>1</v>
      </c>
      <c r="BF113" s="61">
        <f t="shared" si="197"/>
        <v>0.13043478260869565</v>
      </c>
      <c r="BG113" s="62">
        <f t="shared" si="123"/>
        <v>0.88765850398311297</v>
      </c>
      <c r="BH113" s="62">
        <f t="shared" si="124"/>
        <v>-0.82395146703538302</v>
      </c>
      <c r="BI113">
        <f t="shared" si="191"/>
        <v>0.98648423645622541</v>
      </c>
      <c r="BJ113">
        <f t="shared" si="192"/>
        <v>0</v>
      </c>
      <c r="BK113">
        <f t="shared" si="193"/>
        <v>0</v>
      </c>
      <c r="BL113">
        <f t="shared" si="125"/>
        <v>20000</v>
      </c>
      <c r="BM113">
        <f t="shared" si="126"/>
        <v>31935.279999999999</v>
      </c>
      <c r="BN113">
        <f t="shared" si="127"/>
        <v>939810</v>
      </c>
      <c r="BO113">
        <f t="shared" si="128"/>
        <v>757439</v>
      </c>
      <c r="BP113">
        <f t="shared" si="129"/>
        <v>3.3980570540854002E-2</v>
      </c>
      <c r="BQ113">
        <f t="shared" si="130"/>
        <v>4.2162180716863007E-2</v>
      </c>
      <c r="BR113">
        <f t="shared" si="131"/>
        <v>281.69</v>
      </c>
      <c r="BS113">
        <f t="shared" si="132"/>
        <v>165.41399999999999</v>
      </c>
      <c r="BT113">
        <f t="shared" si="133"/>
        <v>341.85700000000003</v>
      </c>
      <c r="BU113">
        <f t="shared" si="134"/>
        <v>290.02199999999999</v>
      </c>
      <c r="BV113">
        <f t="shared" si="135"/>
        <v>170.3</v>
      </c>
      <c r="BW113">
        <f t="shared" si="136"/>
        <v>0.97127114494762468</v>
      </c>
      <c r="BX113">
        <f t="shared" si="137"/>
        <v>0.97130945390487367</v>
      </c>
      <c r="BY113">
        <f t="shared" si="138"/>
        <v>36.1</v>
      </c>
      <c r="BZ113">
        <f t="shared" si="139"/>
        <v>18</v>
      </c>
      <c r="CA113">
        <f t="shared" si="140"/>
        <v>29.6</v>
      </c>
      <c r="CB113">
        <f t="shared" si="141"/>
        <v>11.5</v>
      </c>
      <c r="CC113">
        <f t="shared" si="142"/>
        <v>4.4000000000000004</v>
      </c>
      <c r="CD113">
        <f t="shared" si="143"/>
        <v>1.1049723756906078</v>
      </c>
      <c r="CE113">
        <f t="shared" si="144"/>
        <v>1.0863522560278669</v>
      </c>
      <c r="CF113">
        <f t="shared" si="145"/>
        <v>1.0387441475933843</v>
      </c>
      <c r="CG113">
        <f t="shared" si="146"/>
        <v>1.0506633930491112</v>
      </c>
      <c r="CH113">
        <f t="shared" si="147"/>
        <v>1.0458323722398664</v>
      </c>
      <c r="CI113">
        <f t="shared" si="148"/>
        <v>1.0339679322748496</v>
      </c>
      <c r="CJ113">
        <f t="shared" si="149"/>
        <v>1.1279782164737917</v>
      </c>
      <c r="CK113">
        <f t="shared" si="150"/>
        <v>1.1279970540901774</v>
      </c>
      <c r="CL113">
        <f t="shared" si="151"/>
        <v>1.0930714406760693</v>
      </c>
      <c r="CM113">
        <f t="shared" si="152"/>
        <v>1.1253288427064823</v>
      </c>
      <c r="CN113">
        <f t="shared" si="153"/>
        <v>1.125578321216127</v>
      </c>
      <c r="CO113">
        <f t="shared" si="154"/>
        <v>1.0023543107283535</v>
      </c>
      <c r="CP113">
        <f t="shared" si="155"/>
        <v>1.002148880116523</v>
      </c>
      <c r="CQ113">
        <f t="shared" si="156"/>
        <v>0.98365122615803813</v>
      </c>
      <c r="CR113">
        <f t="shared" si="157"/>
        <v>0.99447513812154686</v>
      </c>
      <c r="CS113">
        <f t="shared" si="158"/>
        <v>0.97689768976897695</v>
      </c>
      <c r="CT113">
        <f t="shared" si="159"/>
        <v>0.99137931034482762</v>
      </c>
      <c r="CU113">
        <f t="shared" si="160"/>
        <v>0.91666666666666674</v>
      </c>
      <c r="CV113" s="67">
        <f>IF(ISERROR(VLOOKUP($AR113,[2]Data3!$A$10:$N$315,CV$6,0)),"",VLOOKUP($AR113,[2]Data3!$A$10:$N$315,CV$6,0))</f>
        <v>20000</v>
      </c>
      <c r="CW113" s="67">
        <f>VLOOKUP($AR113,[3]Data!$A$11:$I$311,CW$6,0)</f>
        <v>31935.279999999999</v>
      </c>
      <c r="CX113" s="67">
        <f>VLOOKUP($AR113,[4]Data!$A$12:$I$285,CX$6,0)</f>
        <v>939810</v>
      </c>
      <c r="CY113" s="67">
        <f>VLOOKUP($AR113,[4]Data16!$A$12:$I$285,CY$6,0)</f>
        <v>757439</v>
      </c>
      <c r="CZ113" s="67">
        <f t="shared" si="194"/>
        <v>3.3980570540854002E-2</v>
      </c>
      <c r="DA113" s="67">
        <f t="shared" si="195"/>
        <v>4.2162180716863007E-2</v>
      </c>
      <c r="DB113" s="67">
        <f>VLOOKUP($AR113,[5]Data!$A$11:$AF$370,DB$6,0)</f>
        <v>281.69</v>
      </c>
      <c r="DC113" s="67">
        <f>VLOOKUP($AR113,[5]Data2!$A$11:$AF$370,DC$6,0)</f>
        <v>165.41399999999999</v>
      </c>
      <c r="DD113" s="67">
        <f>VLOOKUP($AR113,[5]Data4!$A$11:$AF$370,DD$6,0)</f>
        <v>341.85700000000003</v>
      </c>
      <c r="DE113" s="67">
        <f>VLOOKUP($AR113,[6]Data5!$A$11:$AB$303,DE$6,0)</f>
        <v>290.02199999999999</v>
      </c>
      <c r="DF113" s="67">
        <f>VLOOKUP($AR113,[6]Data6!$A$11:$AB$303,DF$6,0)</f>
        <v>170.3</v>
      </c>
      <c r="DG113" s="67">
        <f t="shared" si="161"/>
        <v>0.97127114494762468</v>
      </c>
      <c r="DH113" s="67">
        <f t="shared" si="162"/>
        <v>0.97130945390487367</v>
      </c>
      <c r="DI113" s="67">
        <f>VLOOKUP($AR113,[7]Data!$A$11:$J$328,DI$6,0)</f>
        <v>36.1</v>
      </c>
      <c r="DJ113" s="67">
        <f>VLOOKUP($AR113,[7]Data2!$A$11:$J$328,DJ$6,0)</f>
        <v>18</v>
      </c>
      <c r="DK113" s="67">
        <f>VLOOKUP($AR113,[7]Data3!$A$11:$J$328,DK$6,0)</f>
        <v>29.6</v>
      </c>
      <c r="DL113" s="67">
        <f>VLOOKUP($AR113,[7]Data4!$A$11:$J$328,DL$6,0)</f>
        <v>11.5</v>
      </c>
      <c r="DM113" s="67">
        <f>VLOOKUP($AR113,[7]Data5!$A$11:$J$328,DM$6,0)</f>
        <v>4.4000000000000004</v>
      </c>
      <c r="DN113" s="67">
        <f t="shared" si="163"/>
        <v>1.1049723756906078</v>
      </c>
      <c r="DO113" s="67">
        <f t="shared" si="164"/>
        <v>1.0863522560278669</v>
      </c>
      <c r="DP113" s="67">
        <f t="shared" si="119"/>
        <v>1.0387441475933843</v>
      </c>
      <c r="DQ113" s="67">
        <f t="shared" si="165"/>
        <v>1.0506633930491112</v>
      </c>
      <c r="DR113" s="67">
        <f t="shared" si="166"/>
        <v>1.0458323722398664</v>
      </c>
      <c r="DS113" s="67">
        <f t="shared" si="167"/>
        <v>1.0339679322748496</v>
      </c>
      <c r="DT113" s="67">
        <f t="shared" si="168"/>
        <v>1.1279782164737917</v>
      </c>
      <c r="DU113" s="67">
        <f t="shared" si="169"/>
        <v>1.1279970540901774</v>
      </c>
      <c r="DV113" s="67">
        <f t="shared" si="170"/>
        <v>1.0930714406760693</v>
      </c>
      <c r="DW113" s="67">
        <f t="shared" si="171"/>
        <v>1.1253288427064823</v>
      </c>
      <c r="DX113" s="67">
        <f t="shared" si="172"/>
        <v>1.125578321216127</v>
      </c>
      <c r="DY113" s="67">
        <f t="shared" si="173"/>
        <v>1.0023543107283535</v>
      </c>
      <c r="DZ113" s="67">
        <f t="shared" si="174"/>
        <v>1.002148880116523</v>
      </c>
      <c r="EA113" s="67">
        <f t="shared" si="175"/>
        <v>0.98365122615803813</v>
      </c>
      <c r="EB113" s="67">
        <f t="shared" si="176"/>
        <v>0.99447513812154686</v>
      </c>
      <c r="EC113" s="67">
        <f t="shared" si="177"/>
        <v>0.97689768976897695</v>
      </c>
      <c r="ED113" s="67">
        <f t="shared" si="178"/>
        <v>0.99137931034482762</v>
      </c>
      <c r="EE113" s="67">
        <f t="shared" si="179"/>
        <v>0.91666666666666674</v>
      </c>
      <c r="EF113" s="67">
        <f>VLOOKUP($AR113,[2]Data3!$A$10:$N$315,EF$6,0)</f>
        <v>19000</v>
      </c>
      <c r="EG113">
        <f>VLOOKUP($AR113,[3]Data!$A$11:$I$311,EG$6,0)</f>
        <v>30597.97</v>
      </c>
      <c r="EH113">
        <f>VLOOKUP($AR113,[4]Data!$A$12:$I$285,EH$6,0)</f>
        <v>918307</v>
      </c>
      <c r="EI113">
        <f>VLOOKUP($AR113,[4]Data16!$A$12:$I$285,EI$6,0)</f>
        <v>736532</v>
      </c>
      <c r="EJ113">
        <f t="shared" si="180"/>
        <v>3.3319979048401026E-2</v>
      </c>
      <c r="EK113">
        <f t="shared" si="181"/>
        <v>1.2467985097728274</v>
      </c>
      <c r="EL113">
        <f>VLOOKUP($AR113,[5]Data!$A$11:$AF$370,EL$6,0)</f>
        <v>299.72000000000003</v>
      </c>
      <c r="EM113">
        <f>VLOOKUP($AR113,[5]Data2!$A$11:$AF$370,EM$6,0)</f>
        <v>175.87799999999999</v>
      </c>
      <c r="EN113">
        <f>VLOOKUP($AR113,[5]Data4!$A$11:$AF$370,EN$6,0)</f>
        <v>365.78</v>
      </c>
      <c r="EO113">
        <f>VLOOKUP($AR113,[6]Data5!$A$11:$AB$303,EO$6,0)</f>
        <v>0</v>
      </c>
      <c r="EP113">
        <f>VLOOKUP($AR113,[6]Data6!$A$11:$AB$303,EP$6,0)</f>
        <v>0</v>
      </c>
      <c r="EQ113" t="e">
        <f t="shared" si="182"/>
        <v>#DIV/0!</v>
      </c>
      <c r="ER113" t="e">
        <f t="shared" si="183"/>
        <v>#DIV/0!</v>
      </c>
      <c r="ES113">
        <f>VLOOKUP($AR113,[7]Data!$A$11:$J$328,ES$6,0)</f>
        <v>37.200000000000003</v>
      </c>
      <c r="ET113">
        <f>VLOOKUP($AR113,[7]Data2!$A$11:$J$328,ET$6,0)</f>
        <v>18.3</v>
      </c>
      <c r="EU113">
        <f>VLOOKUP($AR113,[7]Data3!$A$11:$J$328,EU$6,0)</f>
        <v>30.3</v>
      </c>
      <c r="EV113">
        <f>VLOOKUP($AR113,[7]Data4!$A$11:$J$328,EV$6,0)</f>
        <v>11.5</v>
      </c>
      <c r="EW113" s="60">
        <f>VLOOKUP($AR113,[7]Data5!$A$11:$J$328,EW$6,0)</f>
        <v>4.5999999999999996</v>
      </c>
      <c r="EX113" s="67">
        <f>VLOOKUP($AR113,[2]Data3!$A$10:$N$315,EX$6,0)</f>
        <v>18100</v>
      </c>
      <c r="EY113">
        <f>VLOOKUP($AR113,[3]Data!$A$11:$I$311,EY$6,0)</f>
        <v>29396.799999999999</v>
      </c>
      <c r="EZ113">
        <f>VLOOKUP($AR113,[4]Data!$A$12:$I$285,EZ$6,0)</f>
        <v>904756</v>
      </c>
      <c r="FA113">
        <f>VLOOKUP($AR113,[4]Data16!$A$12:$I$285,FA$6,0)</f>
        <v>720915</v>
      </c>
      <c r="FB113">
        <f t="shared" si="184"/>
        <v>3.2491412049215476E-2</v>
      </c>
      <c r="FC113">
        <f t="shared" si="185"/>
        <v>4.077706803159873E-2</v>
      </c>
      <c r="FD113">
        <f>VLOOKUP($AR113,[5]Data!$A$11:$AF$370,FD$6,0)</f>
        <v>249.73</v>
      </c>
      <c r="FE113">
        <f>VLOOKUP($AR113,[5]Data2!$A$11:$AF$370,FE$6,0)</f>
        <v>146.64400000000001</v>
      </c>
      <c r="FF113">
        <f>VLOOKUP($AR113,[5]Data4!$A$11:$AF$370,FF$6,0)</f>
        <v>312.74900000000002</v>
      </c>
      <c r="FG113">
        <f>VLOOKUP($AR113,[6]Data5!$A$11:$AB$303,FG$6,0)</f>
        <v>257.72199999999998</v>
      </c>
      <c r="FH113">
        <f>VLOOKUP($AR113,[6]Data6!$A$11:$AB$303,FH$6,0)</f>
        <v>151.30000000000001</v>
      </c>
      <c r="FI113">
        <f t="shared" si="186"/>
        <v>0.96898984176748593</v>
      </c>
      <c r="FJ113">
        <f t="shared" si="187"/>
        <v>0.96922670191672167</v>
      </c>
      <c r="FK113">
        <f>VLOOKUP($AR113,[7]Data!$A$11:$J$328,FK$6,0)</f>
        <v>36.700000000000003</v>
      </c>
      <c r="FL113">
        <f>VLOOKUP($AR113,[7]Data2!$A$11:$J$328,FL$6,0)</f>
        <v>18.100000000000001</v>
      </c>
      <c r="FM113">
        <f>VLOOKUP($AR113,[7]Data3!$A$11:$J$328,FM$6,0)</f>
        <v>30.3</v>
      </c>
      <c r="FN113">
        <f>VLOOKUP($AR113,[7]Data4!$A$11:$J$328,FN$6,0)</f>
        <v>11.6</v>
      </c>
      <c r="FO113" s="60">
        <f>VLOOKUP($AR113,[7]Data5!$A$11:$J$328,FO$6,0)</f>
        <v>4.8</v>
      </c>
    </row>
    <row r="114" spans="1:171">
      <c r="A114">
        <f t="shared" si="188"/>
        <v>23</v>
      </c>
      <c r="B114">
        <v>5</v>
      </c>
      <c r="C114">
        <v>982.66734447757904</v>
      </c>
      <c r="D114">
        <v>0.85615846056969502</v>
      </c>
      <c r="E114">
        <v>0.88153586848967103</v>
      </c>
      <c r="F114" s="1">
        <v>0.86779997312658697</v>
      </c>
      <c r="G114" s="1">
        <v>4.7329730300191402E-7</v>
      </c>
      <c r="H114" s="1">
        <v>6.7253377550668099E-5</v>
      </c>
      <c r="I114">
        <v>0.751599151535847</v>
      </c>
      <c r="J114">
        <v>0.79457307150259204</v>
      </c>
      <c r="K114" s="1">
        <v>0.78640288199511799</v>
      </c>
      <c r="L114" s="1">
        <v>3.5237002498042999E-6</v>
      </c>
      <c r="M114">
        <v>1.12373926550861E-4</v>
      </c>
      <c r="N114">
        <v>0.21249691299965001</v>
      </c>
      <c r="O114">
        <v>0.21568753855900599</v>
      </c>
      <c r="P114" s="1">
        <v>0.21511105110598</v>
      </c>
      <c r="Q114" s="1">
        <v>2.1361771172042201E-8</v>
      </c>
      <c r="R114" s="1">
        <v>7.3584198748313696E-7</v>
      </c>
      <c r="S114">
        <v>0.104559309033848</v>
      </c>
      <c r="T114">
        <v>8.6962796987079496E-2</v>
      </c>
      <c r="U114" s="1">
        <v>8.1397091131468993E-2</v>
      </c>
      <c r="V114" s="1">
        <v>1.41416358615675E-6</v>
      </c>
      <c r="W114" s="1">
        <v>1.40733610283385E-5</v>
      </c>
      <c r="X114">
        <v>0.11390380975344799</v>
      </c>
      <c r="Y114">
        <v>0.100599140463248</v>
      </c>
      <c r="Z114" s="1">
        <v>0.103003049906637</v>
      </c>
      <c r="AA114" s="1">
        <v>3.7144434132275102E-7</v>
      </c>
      <c r="AB114" s="1">
        <v>1.2795022479972701E-5</v>
      </c>
      <c r="AC114">
        <v>0.208757866421663</v>
      </c>
      <c r="AD114">
        <v>0.21872032271496</v>
      </c>
      <c r="AE114" s="1">
        <v>0.19609893077103999</v>
      </c>
      <c r="AF114" s="1">
        <v>4.9875246642750898E-6</v>
      </c>
      <c r="AG114">
        <v>1.44880590145492E-4</v>
      </c>
      <c r="AH114">
        <v>-0.123008622877039</v>
      </c>
      <c r="AI114">
        <v>-5.6268249738549499E-2</v>
      </c>
      <c r="AJ114">
        <v>-0.20444502616822499</v>
      </c>
      <c r="AK114">
        <v>7.2635791987612998E-4</v>
      </c>
      <c r="AL114">
        <v>3.1534539580915899E-2</v>
      </c>
      <c r="AM114">
        <v>1.03879402409726</v>
      </c>
      <c r="AN114">
        <v>933.41057567322196</v>
      </c>
      <c r="AO114">
        <v>3.9577337629654701</v>
      </c>
      <c r="AP114">
        <v>1.0018140456838001</v>
      </c>
      <c r="AQ114">
        <v>49</v>
      </c>
      <c r="AR114" t="s">
        <v>673</v>
      </c>
      <c r="AS114" s="70">
        <v>1</v>
      </c>
      <c r="AT114">
        <f t="shared" si="120"/>
        <v>982.66734447757904</v>
      </c>
      <c r="AU114">
        <f>VLOOKUP(AR114,[1]Data!$A$12:$J$329,10,0)</f>
        <v>1096</v>
      </c>
      <c r="AV114">
        <f t="shared" si="121"/>
        <v>1.1153316594464351</v>
      </c>
      <c r="AW114">
        <v>1</v>
      </c>
      <c r="AX114">
        <v>0.97</v>
      </c>
      <c r="AY114">
        <f t="shared" si="122"/>
        <v>1.03879402409726</v>
      </c>
      <c r="AZ114">
        <v>4</v>
      </c>
      <c r="BA114">
        <v>0.9</v>
      </c>
      <c r="BB114">
        <v>1.1000000000000001</v>
      </c>
      <c r="BC114">
        <v>2</v>
      </c>
      <c r="BD114">
        <v>2222</v>
      </c>
      <c r="BE114">
        <v>2</v>
      </c>
      <c r="BF114" s="61">
        <f t="shared" si="197"/>
        <v>0.22222222222222229</v>
      </c>
      <c r="BG114" s="62">
        <f t="shared" si="123"/>
        <v>0.85615846056969502</v>
      </c>
      <c r="BH114" s="62">
        <f t="shared" si="124"/>
        <v>-0.123008622877039</v>
      </c>
      <c r="BI114">
        <f t="shared" si="191"/>
        <v>0.99241411728149576</v>
      </c>
      <c r="BJ114">
        <f t="shared" si="192"/>
        <v>6.8794024097259987E-2</v>
      </c>
      <c r="BK114">
        <f t="shared" si="193"/>
        <v>9.3999284023043028E-3</v>
      </c>
      <c r="BL114">
        <f t="shared" si="125"/>
        <v>25100</v>
      </c>
      <c r="BM114">
        <f t="shared" si="126"/>
        <v>58759.93</v>
      </c>
      <c r="BN114">
        <f t="shared" si="127"/>
        <v>1627442</v>
      </c>
      <c r="BO114">
        <f t="shared" si="128"/>
        <v>1355123</v>
      </c>
      <c r="BP114">
        <f t="shared" si="129"/>
        <v>3.6105698390480279E-2</v>
      </c>
      <c r="BQ114">
        <f t="shared" si="130"/>
        <v>4.3361325872263996E-2</v>
      </c>
      <c r="BR114">
        <f t="shared" si="131"/>
        <v>265.29000000000002</v>
      </c>
      <c r="BS114">
        <f t="shared" si="132"/>
        <v>107.07</v>
      </c>
      <c r="BT114">
        <f t="shared" si="133"/>
        <v>221.53700000000001</v>
      </c>
      <c r="BU114">
        <f t="shared" si="134"/>
        <v>331.81900000000002</v>
      </c>
      <c r="BV114">
        <f t="shared" si="135"/>
        <v>133.9</v>
      </c>
      <c r="BW114">
        <f t="shared" si="136"/>
        <v>0.79950213821390581</v>
      </c>
      <c r="BX114">
        <f t="shared" si="137"/>
        <v>0.79962658700522771</v>
      </c>
      <c r="BY114">
        <f t="shared" si="138"/>
        <v>35.700000000000003</v>
      </c>
      <c r="BZ114">
        <f t="shared" si="139"/>
        <v>18.7</v>
      </c>
      <c r="CA114">
        <f t="shared" si="140"/>
        <v>28.6</v>
      </c>
      <c r="CB114">
        <f t="shared" si="141"/>
        <v>11.6</v>
      </c>
      <c r="CC114">
        <f t="shared" si="142"/>
        <v>3.6</v>
      </c>
      <c r="CD114">
        <f t="shared" si="143"/>
        <v>1.1155555555555556</v>
      </c>
      <c r="CE114">
        <f t="shared" si="144"/>
        <v>1.1049548521227908</v>
      </c>
      <c r="CF114">
        <f t="shared" si="145"/>
        <v>1.053839349659198</v>
      </c>
      <c r="CG114">
        <f t="shared" si="146"/>
        <v>1.0650619094551621</v>
      </c>
      <c r="CH114">
        <f t="shared" si="147"/>
        <v>1.0485040746297083</v>
      </c>
      <c r="CI114">
        <f t="shared" si="148"/>
        <v>1.037455984777482</v>
      </c>
      <c r="CJ114">
        <f t="shared" si="149"/>
        <v>0.751210533767521</v>
      </c>
      <c r="CK114">
        <f t="shared" si="150"/>
        <v>0.749595692992712</v>
      </c>
      <c r="CL114">
        <f t="shared" si="151"/>
        <v>0.74330799014903948</v>
      </c>
      <c r="CM114">
        <f t="shared" si="152"/>
        <v>1.0639555203560425</v>
      </c>
      <c r="CN114">
        <f t="shared" si="153"/>
        <v>1.0618556701030928</v>
      </c>
      <c r="CO114">
        <f t="shared" si="154"/>
        <v>0.70605445377654097</v>
      </c>
      <c r="CP114">
        <f t="shared" si="155"/>
        <v>0.7059299244688646</v>
      </c>
      <c r="CQ114">
        <f t="shared" si="156"/>
        <v>1.0056338028169014</v>
      </c>
      <c r="CR114">
        <f t="shared" si="157"/>
        <v>1.0274725274725274</v>
      </c>
      <c r="CS114">
        <f t="shared" si="158"/>
        <v>1.0070422535211268</v>
      </c>
      <c r="CT114">
        <f t="shared" si="159"/>
        <v>1.045045045045045</v>
      </c>
      <c r="CU114">
        <f t="shared" si="160"/>
        <v>1.0285714285714287</v>
      </c>
      <c r="CV114" s="67">
        <f>IF(ISERROR(VLOOKUP($AR114,[2]Data3!$A$10:$N$315,CV$6,0)),"",VLOOKUP($AR114,[2]Data3!$A$10:$N$315,CV$6,0))</f>
        <v>25100</v>
      </c>
      <c r="CW114" s="67">
        <f>VLOOKUP($AR114,[3]Data!$A$11:$I$311,CW$6,0)</f>
        <v>58759.93</v>
      </c>
      <c r="CX114" s="67">
        <f>VLOOKUP($AR114,[4]Data!$A$12:$I$285,CX$6,0)</f>
        <v>1627442</v>
      </c>
      <c r="CY114" s="67">
        <f>VLOOKUP($AR114,[4]Data16!$A$12:$I$285,CY$6,0)</f>
        <v>1355123</v>
      </c>
      <c r="CZ114" s="67">
        <f t="shared" si="194"/>
        <v>3.6105698390480279E-2</v>
      </c>
      <c r="DA114" s="67">
        <f t="shared" si="195"/>
        <v>4.3361325872263996E-2</v>
      </c>
      <c r="DB114" s="67">
        <f>VLOOKUP($AR114,[5]Data!$A$11:$AF$370,DB$6,0)</f>
        <v>265.29000000000002</v>
      </c>
      <c r="DC114" s="67">
        <f>VLOOKUP($AR114,[5]Data2!$A$11:$AF$370,DC$6,0)</f>
        <v>107.07</v>
      </c>
      <c r="DD114" s="67">
        <f>VLOOKUP($AR114,[5]Data4!$A$11:$AF$370,DD$6,0)</f>
        <v>221.53700000000001</v>
      </c>
      <c r="DE114" s="67">
        <f>VLOOKUP($AR114,[6]Data5!$A$11:$AB$303,DE$6,0)</f>
        <v>331.81900000000002</v>
      </c>
      <c r="DF114" s="67">
        <f>VLOOKUP($AR114,[6]Data6!$A$11:$AB$303,DF$6,0)</f>
        <v>133.9</v>
      </c>
      <c r="DG114" s="67">
        <f t="shared" si="161"/>
        <v>0.79950213821390581</v>
      </c>
      <c r="DH114" s="67">
        <f t="shared" si="162"/>
        <v>0.79962658700522771</v>
      </c>
      <c r="DI114" s="67">
        <f>VLOOKUP($AR114,[7]Data!$A$11:$J$328,DI$6,0)</f>
        <v>35.700000000000003</v>
      </c>
      <c r="DJ114" s="67">
        <f>VLOOKUP($AR114,[7]Data2!$A$11:$J$328,DJ$6,0)</f>
        <v>18.7</v>
      </c>
      <c r="DK114" s="67">
        <f>VLOOKUP($AR114,[7]Data3!$A$11:$J$328,DK$6,0)</f>
        <v>28.6</v>
      </c>
      <c r="DL114" s="67">
        <f>VLOOKUP($AR114,[7]Data4!$A$11:$J$328,DL$6,0)</f>
        <v>11.6</v>
      </c>
      <c r="DM114" s="67">
        <f>VLOOKUP($AR114,[7]Data5!$A$11:$J$328,DM$6,0)</f>
        <v>3.6</v>
      </c>
      <c r="DN114" s="67">
        <f t="shared" si="163"/>
        <v>1.1155555555555556</v>
      </c>
      <c r="DO114" s="67">
        <f t="shared" si="164"/>
        <v>1.1049548521227908</v>
      </c>
      <c r="DP114" s="67">
        <f t="shared" si="119"/>
        <v>1.053839349659198</v>
      </c>
      <c r="DQ114" s="67">
        <f t="shared" si="165"/>
        <v>1.0650619094551621</v>
      </c>
      <c r="DR114" s="67">
        <f t="shared" si="166"/>
        <v>1.0485040746297083</v>
      </c>
      <c r="DS114" s="67">
        <f t="shared" si="167"/>
        <v>1.037455984777482</v>
      </c>
      <c r="DT114" s="67">
        <f t="shared" si="168"/>
        <v>0.751210533767521</v>
      </c>
      <c r="DU114" s="67">
        <f t="shared" si="169"/>
        <v>0.749595692992712</v>
      </c>
      <c r="DV114" s="67">
        <f t="shared" si="170"/>
        <v>0.74330799014903948</v>
      </c>
      <c r="DW114" s="67">
        <f t="shared" si="171"/>
        <v>1.0639555203560425</v>
      </c>
      <c r="DX114" s="67">
        <f t="shared" si="172"/>
        <v>1.0618556701030928</v>
      </c>
      <c r="DY114" s="67">
        <f t="shared" si="173"/>
        <v>0.70605445377654097</v>
      </c>
      <c r="DZ114" s="67">
        <f t="shared" si="174"/>
        <v>0.7059299244688646</v>
      </c>
      <c r="EA114" s="67">
        <f t="shared" si="175"/>
        <v>1.0056338028169014</v>
      </c>
      <c r="EB114" s="67">
        <f t="shared" si="176"/>
        <v>1.0274725274725274</v>
      </c>
      <c r="EC114" s="67">
        <f t="shared" si="177"/>
        <v>1.0070422535211268</v>
      </c>
      <c r="ED114" s="67">
        <f t="shared" si="178"/>
        <v>1.045045045045045</v>
      </c>
      <c r="EE114" s="67">
        <f t="shared" si="179"/>
        <v>1.0285714285714287</v>
      </c>
      <c r="EF114" s="67">
        <f>VLOOKUP($AR114,[2]Data3!$A$10:$N$315,EF$6,0)</f>
        <v>23700</v>
      </c>
      <c r="EG114">
        <f>VLOOKUP($AR114,[3]Data!$A$11:$I$311,EG$6,0)</f>
        <v>55981.9</v>
      </c>
      <c r="EH114">
        <f>VLOOKUP($AR114,[4]Data!$A$12:$I$285,EH$6,0)</f>
        <v>1585985</v>
      </c>
      <c r="EI114">
        <f>VLOOKUP($AR114,[4]Data16!$A$12:$I$285,EI$6,0)</f>
        <v>1315974</v>
      </c>
      <c r="EJ114">
        <f t="shared" si="180"/>
        <v>3.5297874822271334E-2</v>
      </c>
      <c r="EK114">
        <f t="shared" si="181"/>
        <v>1.2051795856149135</v>
      </c>
      <c r="EL114">
        <f>VLOOKUP($AR114,[5]Data!$A$11:$AF$370,EL$6,0)</f>
        <v>295.91000000000003</v>
      </c>
      <c r="EM114">
        <f>VLOOKUP($AR114,[5]Data2!$A$11:$AF$370,EM$6,0)</f>
        <v>119.53700000000001</v>
      </c>
      <c r="EN114">
        <f>VLOOKUP($AR114,[5]Data4!$A$11:$AF$370,EN$6,0)</f>
        <v>251.38900000000001</v>
      </c>
      <c r="EO114">
        <f>VLOOKUP($AR114,[6]Data5!$A$11:$AB$303,EO$6,0)</f>
        <v>0</v>
      </c>
      <c r="EP114">
        <f>VLOOKUP($AR114,[6]Data6!$A$11:$AB$303,EP$6,0)</f>
        <v>0</v>
      </c>
      <c r="EQ114" t="e">
        <f t="shared" si="182"/>
        <v>#DIV/0!</v>
      </c>
      <c r="ER114" t="e">
        <f t="shared" si="183"/>
        <v>#DIV/0!</v>
      </c>
      <c r="ES114">
        <f>VLOOKUP($AR114,[7]Data!$A$11:$J$328,ES$6,0)</f>
        <v>35.700000000000003</v>
      </c>
      <c r="ET114">
        <f>VLOOKUP($AR114,[7]Data2!$A$11:$J$328,ET$6,0)</f>
        <v>19.2</v>
      </c>
      <c r="EU114">
        <f>VLOOKUP($AR114,[7]Data3!$A$11:$J$328,EU$6,0)</f>
        <v>28.1</v>
      </c>
      <c r="EV114">
        <f>VLOOKUP($AR114,[7]Data4!$A$11:$J$328,EV$6,0)</f>
        <v>11.5</v>
      </c>
      <c r="EW114" s="60">
        <f>VLOOKUP($AR114,[7]Data5!$A$11:$J$328,EW$6,0)</f>
        <v>3.4</v>
      </c>
      <c r="EX114" s="67">
        <f>VLOOKUP($AR114,[2]Data3!$A$10:$N$315,EX$6,0)</f>
        <v>22500</v>
      </c>
      <c r="EY114">
        <f>VLOOKUP($AR114,[3]Data!$A$11:$I$311,EY$6,0)</f>
        <v>53178.58</v>
      </c>
      <c r="EZ114">
        <f>VLOOKUP($AR114,[4]Data!$A$12:$I$285,EZ$6,0)</f>
        <v>1544298</v>
      </c>
      <c r="FA114">
        <f>VLOOKUP($AR114,[4]Data16!$A$12:$I$285,FA$6,0)</f>
        <v>1272342</v>
      </c>
      <c r="FB114">
        <f t="shared" si="184"/>
        <v>3.4435439274026126E-2</v>
      </c>
      <c r="FC114">
        <f t="shared" si="185"/>
        <v>4.1795822192460835E-2</v>
      </c>
      <c r="FD114">
        <f>VLOOKUP($AR114,[5]Data!$A$11:$AF$370,FD$6,0)</f>
        <v>353.15</v>
      </c>
      <c r="FE114">
        <f>VLOOKUP($AR114,[5]Data2!$A$11:$AF$370,FE$6,0)</f>
        <v>142.83699999999999</v>
      </c>
      <c r="FF114">
        <f>VLOOKUP($AR114,[5]Data4!$A$11:$AF$370,FF$6,0)</f>
        <v>298.04199999999997</v>
      </c>
      <c r="FG114">
        <f>VLOOKUP($AR114,[6]Data5!$A$11:$AB$303,FG$6,0)</f>
        <v>311.87299999999999</v>
      </c>
      <c r="FH114">
        <f>VLOOKUP($AR114,[6]Data6!$A$11:$AB$303,FH$6,0)</f>
        <v>126.1</v>
      </c>
      <c r="FI114">
        <f t="shared" si="186"/>
        <v>1.1323519509543949</v>
      </c>
      <c r="FJ114">
        <f t="shared" si="187"/>
        <v>1.1327279936558288</v>
      </c>
      <c r="FK114">
        <f>VLOOKUP($AR114,[7]Data!$A$11:$J$328,FK$6,0)</f>
        <v>35.5</v>
      </c>
      <c r="FL114">
        <f>VLOOKUP($AR114,[7]Data2!$A$11:$J$328,FL$6,0)</f>
        <v>18.2</v>
      </c>
      <c r="FM114">
        <f>VLOOKUP($AR114,[7]Data3!$A$11:$J$328,FM$6,0)</f>
        <v>28.4</v>
      </c>
      <c r="FN114">
        <f>VLOOKUP($AR114,[7]Data4!$A$11:$J$328,FN$6,0)</f>
        <v>11.1</v>
      </c>
      <c r="FO114" s="60">
        <f>VLOOKUP($AR114,[7]Data5!$A$11:$J$328,FO$6,0)</f>
        <v>3.5</v>
      </c>
    </row>
    <row r="115" spans="1:171" ht="15" customHeight="1">
      <c r="A115">
        <f t="shared" si="188"/>
        <v>24</v>
      </c>
      <c r="B115">
        <v>5</v>
      </c>
      <c r="C115">
        <v>2050.4024938255998</v>
      </c>
      <c r="D115">
        <v>0.89738454135199097</v>
      </c>
      <c r="E115">
        <v>0.89496553022986602</v>
      </c>
      <c r="F115">
        <v>0.89443221636783099</v>
      </c>
      <c r="G115" s="1">
        <v>2.20481609543113E-5</v>
      </c>
      <c r="H115" s="1">
        <v>1.7670558676674999E-5</v>
      </c>
      <c r="I115">
        <v>0.80992475242936501</v>
      </c>
      <c r="J115">
        <v>0.80984309922991005</v>
      </c>
      <c r="K115">
        <v>0.80677609059771405</v>
      </c>
      <c r="L115" s="1">
        <v>7.5387926743891305E-5</v>
      </c>
      <c r="M115" s="1">
        <v>5.9269003635186198E-5</v>
      </c>
      <c r="N115">
        <v>0.216734609296271</v>
      </c>
      <c r="O115">
        <v>0.21672916209221901</v>
      </c>
      <c r="P115" s="1">
        <v>0.21652362364497499</v>
      </c>
      <c r="Q115" s="1">
        <v>4.5708406481628198E-7</v>
      </c>
      <c r="R115" s="1">
        <v>3.5932208699340798E-7</v>
      </c>
      <c r="S115">
        <v>8.7459788922626305E-2</v>
      </c>
      <c r="T115">
        <v>8.5122430999955603E-2</v>
      </c>
      <c r="U115">
        <v>8.7656125770116902E-2</v>
      </c>
      <c r="V115" s="1">
        <v>2.0244049324118799E-5</v>
      </c>
      <c r="W115" s="1">
        <v>1.79233409149592E-5</v>
      </c>
      <c r="X115">
        <v>9.6232934017648097E-2</v>
      </c>
      <c r="Y115">
        <v>9.6255648450011E-2</v>
      </c>
      <c r="Z115" s="1">
        <v>9.7112728359932399E-2</v>
      </c>
      <c r="AA115" s="1">
        <v>7.9479031966704307E-6</v>
      </c>
      <c r="AB115" s="1">
        <v>6.24799108889755E-6</v>
      </c>
      <c r="AC115">
        <v>0.16579012662749201</v>
      </c>
      <c r="AD115">
        <v>0.174261738330897</v>
      </c>
      <c r="AE115" s="1">
        <v>0.18042156785296401</v>
      </c>
      <c r="AF115" s="1">
        <v>4.4758390633041099E-5</v>
      </c>
      <c r="AG115" s="1">
        <v>3.5388590614840801E-5</v>
      </c>
      <c r="AH115">
        <v>-0.40634032565987399</v>
      </c>
      <c r="AI115">
        <v>-0.31473551260227201</v>
      </c>
      <c r="AJ115">
        <v>-0.35624572508212698</v>
      </c>
      <c r="AK115">
        <v>1.00051737786014E-2</v>
      </c>
      <c r="AL115">
        <v>7.8674841195834795E-3</v>
      </c>
      <c r="AM115">
        <v>0.96527305483174797</v>
      </c>
      <c r="AN115">
        <v>637.97543336954504</v>
      </c>
      <c r="AO115">
        <v>-9.4124959913497896</v>
      </c>
      <c r="AP115">
        <v>0.99412660633093497</v>
      </c>
      <c r="AQ115">
        <v>43</v>
      </c>
      <c r="AR115" t="s">
        <v>674</v>
      </c>
      <c r="AS115" s="70">
        <v>1</v>
      </c>
      <c r="AT115">
        <f t="shared" si="120"/>
        <v>2050.4024938255998</v>
      </c>
      <c r="AU115">
        <f>VLOOKUP(AR115,[1]Data!$A$12:$J$329,10,0)</f>
        <v>2261.1999999999998</v>
      </c>
      <c r="AV115">
        <f t="shared" si="121"/>
        <v>1.102807866655048</v>
      </c>
      <c r="AW115">
        <v>5</v>
      </c>
      <c r="AX115">
        <f t="shared" ref="AX115:AX120" si="198">AY115</f>
        <v>0.96527305483174797</v>
      </c>
      <c r="AY115">
        <f t="shared" si="122"/>
        <v>0.96527305483174797</v>
      </c>
      <c r="AZ115">
        <v>6</v>
      </c>
      <c r="BA115">
        <v>0.94</v>
      </c>
      <c r="BB115">
        <v>1.04</v>
      </c>
      <c r="BC115">
        <v>2</v>
      </c>
      <c r="BD115">
        <v>2222</v>
      </c>
      <c r="BE115">
        <v>2</v>
      </c>
      <c r="BF115" s="61">
        <f t="shared" si="197"/>
        <v>0.10638297872340435</v>
      </c>
      <c r="BG115" s="62">
        <f t="shared" si="123"/>
        <v>0.89738454135199097</v>
      </c>
      <c r="BH115" s="62">
        <f t="shared" si="124"/>
        <v>-0.40634032565987399</v>
      </c>
      <c r="BI115">
        <f t="shared" si="191"/>
        <v>0.99412660633093552</v>
      </c>
      <c r="BJ115">
        <f t="shared" si="192"/>
        <v>0</v>
      </c>
      <c r="BK115">
        <f t="shared" si="193"/>
        <v>0</v>
      </c>
      <c r="BL115">
        <f t="shared" si="125"/>
        <v>32400</v>
      </c>
      <c r="BM115">
        <f t="shared" si="126"/>
        <v>160471.43</v>
      </c>
      <c r="BN115">
        <f t="shared" si="127"/>
        <v>3616710</v>
      </c>
      <c r="BO115">
        <f t="shared" si="128"/>
        <v>3086174</v>
      </c>
      <c r="BP115">
        <f t="shared" si="129"/>
        <v>4.436944902964296E-2</v>
      </c>
      <c r="BQ115">
        <f t="shared" si="130"/>
        <v>5.1996883519853383E-2</v>
      </c>
      <c r="BR115">
        <f t="shared" si="131"/>
        <v>1487.66</v>
      </c>
      <c r="BS115">
        <f t="shared" si="132"/>
        <v>285.149</v>
      </c>
      <c r="BT115">
        <f t="shared" si="133"/>
        <v>592.59900000000005</v>
      </c>
      <c r="BU115">
        <f t="shared" si="134"/>
        <v>2780.587</v>
      </c>
      <c r="BV115">
        <f t="shared" si="135"/>
        <v>533</v>
      </c>
      <c r="BW115">
        <f t="shared" si="136"/>
        <v>0.53501652708582759</v>
      </c>
      <c r="BX115">
        <f t="shared" si="137"/>
        <v>0.53498874296435273</v>
      </c>
      <c r="BY115">
        <f t="shared" si="138"/>
        <v>40</v>
      </c>
      <c r="BZ115">
        <f t="shared" si="139"/>
        <v>21.1</v>
      </c>
      <c r="CA115">
        <f t="shared" si="140"/>
        <v>33.4</v>
      </c>
      <c r="CB115">
        <f t="shared" si="141"/>
        <v>14.5</v>
      </c>
      <c r="CC115">
        <f t="shared" si="142"/>
        <v>5.3</v>
      </c>
      <c r="CD115">
        <f t="shared" si="143"/>
        <v>1.1134020618556701</v>
      </c>
      <c r="CE115">
        <f t="shared" si="144"/>
        <v>1.088078000265118</v>
      </c>
      <c r="CF115">
        <f t="shared" si="145"/>
        <v>1.0273673171007454</v>
      </c>
      <c r="CG115">
        <f t="shared" si="146"/>
        <v>1.0321572777199373</v>
      </c>
      <c r="CH115">
        <f t="shared" si="147"/>
        <v>1.0590934538736345</v>
      </c>
      <c r="CI115">
        <f t="shared" si="148"/>
        <v>1.0541784898021656</v>
      </c>
      <c r="CJ115">
        <f t="shared" si="149"/>
        <v>0.9957163701591637</v>
      </c>
      <c r="CK115">
        <f t="shared" si="150"/>
        <v>0.99967045641786123</v>
      </c>
      <c r="CL115">
        <f t="shared" si="151"/>
        <v>0.97564665923597826</v>
      </c>
      <c r="CM115">
        <f t="shared" si="152"/>
        <v>1.0672178437999673</v>
      </c>
      <c r="CN115">
        <f t="shared" si="153"/>
        <v>1.0715721753116205</v>
      </c>
      <c r="CO115">
        <f t="shared" si="154"/>
        <v>0.93300198824804759</v>
      </c>
      <c r="CP115">
        <f t="shared" si="155"/>
        <v>0.932900722368188</v>
      </c>
      <c r="CQ115">
        <f t="shared" si="156"/>
        <v>1.0101010101010102</v>
      </c>
      <c r="CR115">
        <f t="shared" si="157"/>
        <v>0.99528301886792458</v>
      </c>
      <c r="CS115">
        <f t="shared" si="158"/>
        <v>1.0276923076923077</v>
      </c>
      <c r="CT115">
        <f t="shared" si="159"/>
        <v>1.0283687943262412</v>
      </c>
      <c r="CU115">
        <f t="shared" si="160"/>
        <v>1.0392156862745099</v>
      </c>
      <c r="CV115" s="67">
        <f>IF(ISERROR(VLOOKUP($AR115,[2]Data3!$A$10:$N$315,CV$6,0)),"",VLOOKUP($AR115,[2]Data3!$A$10:$N$315,CV$6,0))</f>
        <v>32400</v>
      </c>
      <c r="CW115" s="67">
        <f>VLOOKUP($AR115,[3]Data!$A$11:$I$311,CW$6,0)</f>
        <v>160471.43</v>
      </c>
      <c r="CX115" s="67">
        <f>VLOOKUP($AR115,[4]Data!$A$12:$I$285,CX$6,0)</f>
        <v>3616710</v>
      </c>
      <c r="CY115" s="67">
        <f>VLOOKUP($AR115,[4]Data16!$A$12:$I$285,CY$6,0)</f>
        <v>3086174</v>
      </c>
      <c r="CZ115" s="67">
        <f t="shared" si="194"/>
        <v>4.436944902964296E-2</v>
      </c>
      <c r="DA115" s="67">
        <f t="shared" si="195"/>
        <v>5.1996883519853383E-2</v>
      </c>
      <c r="DB115" s="67">
        <f>VLOOKUP($AR115,[5]Data!$A$11:$AF$370,DB$6,0)</f>
        <v>1487.66</v>
      </c>
      <c r="DC115" s="67">
        <f>VLOOKUP($AR115,[5]Data2!$A$11:$AF$370,DC$6,0)</f>
        <v>285.149</v>
      </c>
      <c r="DD115" s="67">
        <f>VLOOKUP($AR115,[5]Data4!$A$11:$AF$370,DD$6,0)</f>
        <v>592.59900000000005</v>
      </c>
      <c r="DE115" s="67">
        <f>VLOOKUP($AR115,[6]Data5!$A$11:$AB$303,DE$6,0)</f>
        <v>2780.587</v>
      </c>
      <c r="DF115" s="67">
        <f>VLOOKUP($AR115,[6]Data6!$A$11:$AB$303,DF$6,0)</f>
        <v>533</v>
      </c>
      <c r="DG115" s="67">
        <f t="shared" si="161"/>
        <v>0.53501652708582759</v>
      </c>
      <c r="DH115" s="67">
        <f t="shared" si="162"/>
        <v>0.53498874296435273</v>
      </c>
      <c r="DI115" s="67">
        <f>VLOOKUP($AR115,[7]Data!$A$11:$J$328,DI$6,0)</f>
        <v>40</v>
      </c>
      <c r="DJ115" s="67">
        <f>VLOOKUP($AR115,[7]Data2!$A$11:$J$328,DJ$6,0)</f>
        <v>21.1</v>
      </c>
      <c r="DK115" s="67">
        <f>VLOOKUP($AR115,[7]Data3!$A$11:$J$328,DK$6,0)</f>
        <v>33.4</v>
      </c>
      <c r="DL115" s="67">
        <f>VLOOKUP($AR115,[7]Data4!$A$11:$J$328,DL$6,0)</f>
        <v>14.5</v>
      </c>
      <c r="DM115" s="67">
        <f>VLOOKUP($AR115,[7]Data5!$A$11:$J$328,DM$6,0)</f>
        <v>5.3</v>
      </c>
      <c r="DN115" s="67">
        <f t="shared" si="163"/>
        <v>1.1134020618556701</v>
      </c>
      <c r="DO115" s="67">
        <f t="shared" si="164"/>
        <v>1.088078000265118</v>
      </c>
      <c r="DP115" s="67">
        <f t="shared" si="119"/>
        <v>1.0273673171007454</v>
      </c>
      <c r="DQ115" s="67">
        <f t="shared" si="165"/>
        <v>1.0321572777199373</v>
      </c>
      <c r="DR115" s="67">
        <f t="shared" si="166"/>
        <v>1.0590934538736345</v>
      </c>
      <c r="DS115" s="67">
        <f t="shared" si="167"/>
        <v>1.0541784898021656</v>
      </c>
      <c r="DT115" s="67">
        <f t="shared" si="168"/>
        <v>0.9957163701591637</v>
      </c>
      <c r="DU115" s="67">
        <f t="shared" si="169"/>
        <v>0.99967045641786123</v>
      </c>
      <c r="DV115" s="67">
        <f t="shared" si="170"/>
        <v>0.97564665923597826</v>
      </c>
      <c r="DW115" s="67">
        <f t="shared" si="171"/>
        <v>1.0672178437999673</v>
      </c>
      <c r="DX115" s="67">
        <f t="shared" si="172"/>
        <v>1.0715721753116205</v>
      </c>
      <c r="DY115" s="67">
        <f t="shared" si="173"/>
        <v>0.93300198824804759</v>
      </c>
      <c r="DZ115" s="67">
        <f t="shared" si="174"/>
        <v>0.932900722368188</v>
      </c>
      <c r="EA115" s="67">
        <f t="shared" si="175"/>
        <v>1.0101010101010102</v>
      </c>
      <c r="EB115" s="67">
        <f t="shared" si="176"/>
        <v>0.99528301886792458</v>
      </c>
      <c r="EC115" s="67">
        <f t="shared" si="177"/>
        <v>1.0276923076923077</v>
      </c>
      <c r="ED115" s="67">
        <f t="shared" si="178"/>
        <v>1.0283687943262412</v>
      </c>
      <c r="EE115" s="67">
        <f t="shared" si="179"/>
        <v>1.0392156862745099</v>
      </c>
      <c r="EF115" s="67">
        <f>VLOOKUP($AR115,[2]Data3!$A$10:$N$315,EF$6,0)</f>
        <v>30100</v>
      </c>
      <c r="EG115">
        <f>VLOOKUP($AR115,[3]Data!$A$11:$I$311,EG$6,0)</f>
        <v>150664.81</v>
      </c>
      <c r="EH115">
        <f>VLOOKUP($AR115,[4]Data!$A$12:$I$285,EH$6,0)</f>
        <v>3561195</v>
      </c>
      <c r="EI115">
        <f>VLOOKUP($AR115,[4]Data16!$A$12:$I$285,EI$6,0)</f>
        <v>3034560</v>
      </c>
      <c r="EJ115">
        <f t="shared" si="180"/>
        <v>4.2307374350463819E-2</v>
      </c>
      <c r="EK115">
        <f t="shared" si="181"/>
        <v>1.1735457529262892</v>
      </c>
      <c r="EL115">
        <f>VLOOKUP($AR115,[5]Data!$A$11:$AF$370,EL$6,0)</f>
        <v>1582.78</v>
      </c>
      <c r="EM115">
        <f>VLOOKUP($AR115,[5]Data2!$A$11:$AF$370,EM$6,0)</f>
        <v>302.82900000000001</v>
      </c>
      <c r="EN115">
        <f>VLOOKUP($AR115,[5]Data4!$A$11:$AF$370,EN$6,0)</f>
        <v>631.92399999999998</v>
      </c>
      <c r="EO115">
        <f>VLOOKUP($AR115,[6]Data5!$A$11:$AB$303,EO$6,0)</f>
        <v>0</v>
      </c>
      <c r="EP115">
        <f>VLOOKUP($AR115,[6]Data6!$A$11:$AB$303,EP$6,0)</f>
        <v>0</v>
      </c>
      <c r="EQ115" t="e">
        <f t="shared" si="182"/>
        <v>#DIV/0!</v>
      </c>
      <c r="ER115" t="e">
        <f t="shared" si="183"/>
        <v>#DIV/0!</v>
      </c>
      <c r="ES115">
        <f>VLOOKUP($AR115,[7]Data!$A$11:$J$328,ES$6,0)</f>
        <v>39.1</v>
      </c>
      <c r="ET115">
        <f>VLOOKUP($AR115,[7]Data2!$A$11:$J$328,ET$6,0)</f>
        <v>19.8</v>
      </c>
      <c r="EU115">
        <f>VLOOKUP($AR115,[7]Data3!$A$11:$J$328,EU$6,0)</f>
        <v>32.6</v>
      </c>
      <c r="EV115">
        <f>VLOOKUP($AR115,[7]Data4!$A$11:$J$328,EV$6,0)</f>
        <v>13.3</v>
      </c>
      <c r="EW115" s="60">
        <f>VLOOKUP($AR115,[7]Data5!$A$11:$J$328,EW$6,0)</f>
        <v>4.8</v>
      </c>
      <c r="EX115" s="67">
        <f>VLOOKUP($AR115,[2]Data3!$A$10:$N$315,EX$6,0)</f>
        <v>29100</v>
      </c>
      <c r="EY115">
        <f>VLOOKUP($AR115,[3]Data!$A$11:$I$311,EY$6,0)</f>
        <v>147481.54999999999</v>
      </c>
      <c r="EZ115">
        <f>VLOOKUP($AR115,[4]Data!$A$12:$I$285,EZ$6,0)</f>
        <v>3520367</v>
      </c>
      <c r="FA115">
        <f>VLOOKUP($AR115,[4]Data16!$A$12:$I$285,FA$6,0)</f>
        <v>2990023</v>
      </c>
      <c r="FB115">
        <f t="shared" si="184"/>
        <v>4.1893799708950796E-2</v>
      </c>
      <c r="FC115">
        <f t="shared" si="185"/>
        <v>4.9324553690724117E-2</v>
      </c>
      <c r="FD115">
        <f>VLOOKUP($AR115,[5]Data!$A$11:$AF$370,FD$6,0)</f>
        <v>1494.06</v>
      </c>
      <c r="FE115">
        <f>VLOOKUP($AR115,[5]Data2!$A$11:$AF$370,FE$6,0)</f>
        <v>285.24299999999999</v>
      </c>
      <c r="FF115">
        <f>VLOOKUP($AR115,[5]Data4!$A$11:$AF$370,FF$6,0)</f>
        <v>607.39099999999996</v>
      </c>
      <c r="FG115">
        <f>VLOOKUP($AR115,[6]Data5!$A$11:$AB$303,FG$6,0)</f>
        <v>2605.4540000000002</v>
      </c>
      <c r="FH115">
        <f>VLOOKUP($AR115,[6]Data6!$A$11:$AB$303,FH$6,0)</f>
        <v>497.4</v>
      </c>
      <c r="FI115">
        <f t="shared" si="186"/>
        <v>0.57343557015399227</v>
      </c>
      <c r="FJ115">
        <f t="shared" si="187"/>
        <v>0.57346803377563327</v>
      </c>
      <c r="FK115">
        <f>VLOOKUP($AR115,[7]Data!$A$11:$J$328,FK$6,0)</f>
        <v>39.6</v>
      </c>
      <c r="FL115">
        <f>VLOOKUP($AR115,[7]Data2!$A$11:$J$328,FL$6,0)</f>
        <v>21.2</v>
      </c>
      <c r="FM115">
        <f>VLOOKUP($AR115,[7]Data3!$A$11:$J$328,FM$6,0)</f>
        <v>32.5</v>
      </c>
      <c r="FN115">
        <f>VLOOKUP($AR115,[7]Data4!$A$11:$J$328,FN$6,0)</f>
        <v>14.1</v>
      </c>
      <c r="FO115" s="60">
        <f>VLOOKUP($AR115,[7]Data5!$A$11:$J$328,FO$6,0)</f>
        <v>5.0999999999999996</v>
      </c>
    </row>
    <row r="116" spans="1:171" ht="15" customHeight="1">
      <c r="A116">
        <f t="shared" si="188"/>
        <v>25</v>
      </c>
      <c r="B116">
        <v>5</v>
      </c>
      <c r="C116">
        <v>1752.6027182320499</v>
      </c>
      <c r="D116">
        <v>0.90426526463065904</v>
      </c>
      <c r="E116">
        <v>0.90852611327337596</v>
      </c>
      <c r="F116">
        <v>0.89529900909552596</v>
      </c>
      <c r="G116">
        <v>1.07767180892947E-4</v>
      </c>
      <c r="H116" s="1">
        <v>8.4336783827467803E-5</v>
      </c>
      <c r="I116">
        <v>0.83331464750178397</v>
      </c>
      <c r="J116">
        <v>0.83626239605468</v>
      </c>
      <c r="K116">
        <v>0.82340225354238905</v>
      </c>
      <c r="L116">
        <v>1.6444755028679001E-4</v>
      </c>
      <c r="M116">
        <v>1.2817860628940101E-4</v>
      </c>
      <c r="N116">
        <v>0.21824322914868399</v>
      </c>
      <c r="O116">
        <v>0.21842622031724701</v>
      </c>
      <c r="P116" s="1">
        <v>0.21761632191392699</v>
      </c>
      <c r="Q116" s="1">
        <v>9.7941133276515696E-7</v>
      </c>
      <c r="R116" s="1">
        <v>7.6362890789909204E-7</v>
      </c>
      <c r="S116">
        <v>7.0950617128874599E-2</v>
      </c>
      <c r="T116">
        <v>7.2263717218696302E-2</v>
      </c>
      <c r="U116">
        <v>7.1896755553136599E-2</v>
      </c>
      <c r="V116" s="1">
        <v>7.8249241046675793E-6</v>
      </c>
      <c r="W116" s="1">
        <v>7.5292424768233298E-6</v>
      </c>
      <c r="X116">
        <v>8.9942102377397803E-2</v>
      </c>
      <c r="Y116">
        <v>8.9179042928566696E-2</v>
      </c>
      <c r="Z116" s="1">
        <v>9.2556258529195995E-2</v>
      </c>
      <c r="AA116" s="1">
        <v>1.7030273119821401E-5</v>
      </c>
      <c r="AB116" s="1">
        <v>1.32781890801653E-5</v>
      </c>
      <c r="AC116">
        <v>0.19957012917199901</v>
      </c>
      <c r="AD116">
        <v>0.21214826774609399</v>
      </c>
      <c r="AE116">
        <v>0.207595419705593</v>
      </c>
      <c r="AF116">
        <v>2.3771506808950799E-4</v>
      </c>
      <c r="AG116">
        <v>1.85308490619107E-4</v>
      </c>
      <c r="AH116">
        <v>-0.218603091750003</v>
      </c>
      <c r="AI116">
        <v>-0.10635860123559999</v>
      </c>
      <c r="AJ116">
        <v>-7.9197804470456601E-2</v>
      </c>
      <c r="AK116">
        <v>5.1216644388767198E-2</v>
      </c>
      <c r="AL116">
        <v>4.0090202468332801E-2</v>
      </c>
      <c r="AM116">
        <v>0.95883706973438598</v>
      </c>
      <c r="AN116">
        <v>753.79777597416899</v>
      </c>
      <c r="AO116">
        <v>-8.18580243484584</v>
      </c>
      <c r="AP116">
        <v>0.99301879685487604</v>
      </c>
      <c r="AQ116">
        <v>44</v>
      </c>
      <c r="AR116" t="s">
        <v>675</v>
      </c>
      <c r="AS116" s="70">
        <v>1</v>
      </c>
      <c r="AT116">
        <f t="shared" si="120"/>
        <v>1752.6027182320499</v>
      </c>
      <c r="AU116">
        <f>VLOOKUP(AR116,[1]Data!$A$12:$J$329,10,0)</f>
        <v>1939.6</v>
      </c>
      <c r="AV116">
        <f t="shared" si="121"/>
        <v>1.1066969027393641</v>
      </c>
      <c r="AW116">
        <v>5</v>
      </c>
      <c r="AX116">
        <f t="shared" si="198"/>
        <v>0.95883706973438598</v>
      </c>
      <c r="AY116">
        <f t="shared" si="122"/>
        <v>0.95883706973438598</v>
      </c>
      <c r="AZ116">
        <v>6</v>
      </c>
      <c r="BA116">
        <v>0.92</v>
      </c>
      <c r="BB116">
        <v>1.08</v>
      </c>
      <c r="BC116">
        <v>2</v>
      </c>
      <c r="BD116">
        <v>2222</v>
      </c>
      <c r="BE116">
        <v>2</v>
      </c>
      <c r="BF116" s="61">
        <f t="shared" si="197"/>
        <v>0.17391304347826089</v>
      </c>
      <c r="BG116" s="62">
        <f t="shared" si="123"/>
        <v>0.90426526463065904</v>
      </c>
      <c r="BH116" s="62">
        <f t="shared" si="124"/>
        <v>-0.218603091750003</v>
      </c>
      <c r="BI116">
        <f t="shared" si="191"/>
        <v>0.99301879685487604</v>
      </c>
      <c r="BJ116">
        <f t="shared" si="192"/>
        <v>0</v>
      </c>
      <c r="BK116">
        <f t="shared" si="193"/>
        <v>0</v>
      </c>
      <c r="BL116">
        <f t="shared" si="125"/>
        <v>31000</v>
      </c>
      <c r="BM116">
        <f t="shared" si="126"/>
        <v>133758.42000000001</v>
      </c>
      <c r="BN116">
        <f t="shared" si="127"/>
        <v>2971365</v>
      </c>
      <c r="BO116">
        <f t="shared" si="128"/>
        <v>2517175</v>
      </c>
      <c r="BP116">
        <f t="shared" si="129"/>
        <v>4.5015815963370377E-2</v>
      </c>
      <c r="BQ116">
        <f t="shared" si="130"/>
        <v>5.3138307825240601E-2</v>
      </c>
      <c r="BR116">
        <f t="shared" si="131"/>
        <v>1195.5899999999999</v>
      </c>
      <c r="BS116">
        <f t="shared" si="132"/>
        <v>272.67500000000001</v>
      </c>
      <c r="BT116">
        <f t="shared" si="133"/>
        <v>560.12599999999998</v>
      </c>
      <c r="BU116">
        <f t="shared" si="134"/>
        <v>3318.2890000000002</v>
      </c>
      <c r="BV116">
        <f t="shared" si="135"/>
        <v>756.8</v>
      </c>
      <c r="BW116">
        <f t="shared" si="136"/>
        <v>0.36030315623503556</v>
      </c>
      <c r="BX116">
        <f t="shared" si="137"/>
        <v>0.36029994714587743</v>
      </c>
      <c r="BY116">
        <f t="shared" si="138"/>
        <v>44.7</v>
      </c>
      <c r="BZ116">
        <f t="shared" si="139"/>
        <v>26.6</v>
      </c>
      <c r="CA116">
        <f t="shared" si="140"/>
        <v>37</v>
      </c>
      <c r="CB116">
        <f t="shared" si="141"/>
        <v>18.899999999999999</v>
      </c>
      <c r="CC116">
        <f t="shared" si="142"/>
        <v>6.4</v>
      </c>
      <c r="CD116">
        <f t="shared" si="143"/>
        <v>1.1111111111111112</v>
      </c>
      <c r="CE116">
        <f t="shared" si="144"/>
        <v>1.0987068685104397</v>
      </c>
      <c r="CF116">
        <f t="shared" si="145"/>
        <v>1.0341804961020258</v>
      </c>
      <c r="CG116">
        <f t="shared" si="146"/>
        <v>1.0382179528689244</v>
      </c>
      <c r="CH116">
        <f t="shared" si="147"/>
        <v>1.0623937239694843</v>
      </c>
      <c r="CI116">
        <f t="shared" si="148"/>
        <v>1.0582622516537741</v>
      </c>
      <c r="CJ116">
        <f t="shared" si="149"/>
        <v>0.80252250317158791</v>
      </c>
      <c r="CK116">
        <f t="shared" si="150"/>
        <v>0.79870122261993326</v>
      </c>
      <c r="CL116">
        <f t="shared" si="151"/>
        <v>0.7751879407889638</v>
      </c>
      <c r="CM116">
        <f t="shared" si="152"/>
        <v>1.0313345481590976</v>
      </c>
      <c r="CN116">
        <f t="shared" si="153"/>
        <v>1.0264478502644785</v>
      </c>
      <c r="CO116">
        <f t="shared" si="154"/>
        <v>0.77813984279307558</v>
      </c>
      <c r="CP116">
        <f t="shared" si="155"/>
        <v>0.77812157959523898</v>
      </c>
      <c r="CQ116">
        <f t="shared" si="156"/>
        <v>0.98026315789473684</v>
      </c>
      <c r="CR116">
        <f t="shared" si="157"/>
        <v>0.98154981549815501</v>
      </c>
      <c r="CS116">
        <f t="shared" si="158"/>
        <v>1</v>
      </c>
      <c r="CT116">
        <f t="shared" si="159"/>
        <v>1.0161290322580643</v>
      </c>
      <c r="CU116">
        <f t="shared" si="160"/>
        <v>1</v>
      </c>
      <c r="CV116" s="67">
        <f>IF(ISERROR(VLOOKUP($AR116,[2]Data3!$A$10:$N$315,CV$6,0)),"",VLOOKUP($AR116,[2]Data3!$A$10:$N$315,CV$6,0))</f>
        <v>31000</v>
      </c>
      <c r="CW116" s="67">
        <f>VLOOKUP($AR116,[3]Data!$A$11:$I$311,CW$6,0)</f>
        <v>133758.42000000001</v>
      </c>
      <c r="CX116" s="67">
        <f>VLOOKUP($AR116,[4]Data!$A$12:$I$285,CX$6,0)</f>
        <v>2971365</v>
      </c>
      <c r="CY116" s="67">
        <f>VLOOKUP($AR116,[4]Data16!$A$12:$I$285,CY$6,0)</f>
        <v>2517175</v>
      </c>
      <c r="CZ116" s="67">
        <f t="shared" si="194"/>
        <v>4.5015815963370377E-2</v>
      </c>
      <c r="DA116" s="67">
        <f t="shared" si="195"/>
        <v>5.3138307825240601E-2</v>
      </c>
      <c r="DB116" s="67">
        <f>VLOOKUP($AR116,[5]Data!$A$11:$AF$370,DB$6,0)</f>
        <v>1195.5899999999999</v>
      </c>
      <c r="DC116" s="67">
        <f>VLOOKUP($AR116,[5]Data2!$A$11:$AF$370,DC$6,0)</f>
        <v>272.67500000000001</v>
      </c>
      <c r="DD116" s="67">
        <f>VLOOKUP($AR116,[5]Data4!$A$11:$AF$370,DD$6,0)</f>
        <v>560.12599999999998</v>
      </c>
      <c r="DE116" s="67">
        <f>VLOOKUP($AR116,[6]Data5!$A$11:$AB$303,DE$6,0)</f>
        <v>3318.2890000000002</v>
      </c>
      <c r="DF116" s="67">
        <f>VLOOKUP($AR116,[6]Data6!$A$11:$AB$303,DF$6,0)</f>
        <v>756.8</v>
      </c>
      <c r="DG116" s="67">
        <f t="shared" si="161"/>
        <v>0.36030315623503556</v>
      </c>
      <c r="DH116" s="67">
        <f t="shared" si="162"/>
        <v>0.36029994714587743</v>
      </c>
      <c r="DI116" s="67">
        <f>VLOOKUP($AR116,[7]Data!$A$11:$J$328,DI$6,0)</f>
        <v>44.7</v>
      </c>
      <c r="DJ116" s="67">
        <f>VLOOKUP($AR116,[7]Data2!$A$11:$J$328,DJ$6,0)</f>
        <v>26.6</v>
      </c>
      <c r="DK116" s="67">
        <f>VLOOKUP($AR116,[7]Data3!$A$11:$J$328,DK$6,0)</f>
        <v>37</v>
      </c>
      <c r="DL116" s="67">
        <f>VLOOKUP($AR116,[7]Data4!$A$11:$J$328,DL$6,0)</f>
        <v>18.899999999999999</v>
      </c>
      <c r="DM116" s="67">
        <f>VLOOKUP($AR116,[7]Data5!$A$11:$J$328,DM$6,0)</f>
        <v>6.4</v>
      </c>
      <c r="DN116" s="67">
        <f t="shared" si="163"/>
        <v>1.1111111111111112</v>
      </c>
      <c r="DO116" s="67">
        <f t="shared" si="164"/>
        <v>1.0987068685104397</v>
      </c>
      <c r="DP116" s="67">
        <f t="shared" si="119"/>
        <v>1.0341804961020258</v>
      </c>
      <c r="DQ116" s="67">
        <f t="shared" si="165"/>
        <v>1.0382179528689244</v>
      </c>
      <c r="DR116" s="67">
        <f t="shared" si="166"/>
        <v>1.0623937239694843</v>
      </c>
      <c r="DS116" s="67">
        <f t="shared" si="167"/>
        <v>1.0582622516537741</v>
      </c>
      <c r="DT116" s="67">
        <f t="shared" si="168"/>
        <v>0.80252250317158791</v>
      </c>
      <c r="DU116" s="67">
        <f t="shared" si="169"/>
        <v>0.79870122261993326</v>
      </c>
      <c r="DV116" s="67">
        <f t="shared" si="170"/>
        <v>0.7751879407889638</v>
      </c>
      <c r="DW116" s="67">
        <f t="shared" si="171"/>
        <v>1.0313345481590976</v>
      </c>
      <c r="DX116" s="67">
        <f t="shared" si="172"/>
        <v>1.0264478502644785</v>
      </c>
      <c r="DY116" s="67">
        <f t="shared" si="173"/>
        <v>0.77813984279307558</v>
      </c>
      <c r="DZ116" s="67">
        <f t="shared" si="174"/>
        <v>0.77812157959523898</v>
      </c>
      <c r="EA116" s="67">
        <f t="shared" si="175"/>
        <v>0.98026315789473684</v>
      </c>
      <c r="EB116" s="67">
        <f t="shared" si="176"/>
        <v>0.98154981549815501</v>
      </c>
      <c r="EC116" s="67">
        <f t="shared" si="177"/>
        <v>1</v>
      </c>
      <c r="ED116" s="67">
        <f t="shared" si="178"/>
        <v>1.0161290322580643</v>
      </c>
      <c r="EE116" s="67">
        <f t="shared" si="179"/>
        <v>1</v>
      </c>
      <c r="EF116" s="67">
        <f>VLOOKUP($AR116,[2]Data3!$A$10:$N$315,EF$6,0)</f>
        <v>29200</v>
      </c>
      <c r="EG116">
        <f>VLOOKUP($AR116,[3]Data!$A$11:$I$311,EG$6,0)</f>
        <v>127215.47</v>
      </c>
      <c r="EH116">
        <f>VLOOKUP($AR116,[4]Data!$A$12:$I$285,EH$6,0)</f>
        <v>2924731</v>
      </c>
      <c r="EI116">
        <f>VLOOKUP($AR116,[4]Data16!$A$12:$I$285,EI$6,0)</f>
        <v>2475788</v>
      </c>
      <c r="EJ116">
        <f t="shared" si="180"/>
        <v>4.349646856411752E-2</v>
      </c>
      <c r="EK116">
        <f t="shared" si="181"/>
        <v>1.1813333774943573</v>
      </c>
      <c r="EL116">
        <f>VLOOKUP($AR116,[5]Data!$A$11:$AF$370,EL$6,0)</f>
        <v>1209.18</v>
      </c>
      <c r="EM116">
        <f>VLOOKUP($AR116,[5]Data2!$A$11:$AF$370,EM$6,0)</f>
        <v>276.15499999999997</v>
      </c>
      <c r="EN116">
        <f>VLOOKUP($AR116,[5]Data4!$A$11:$AF$370,EN$6,0)</f>
        <v>576.67899999999997</v>
      </c>
      <c r="EO116">
        <f>VLOOKUP($AR116,[6]Data5!$A$11:$AB$303,EO$6,0)</f>
        <v>0</v>
      </c>
      <c r="EP116">
        <f>VLOOKUP($AR116,[6]Data6!$A$11:$AB$303,EP$6,0)</f>
        <v>0</v>
      </c>
      <c r="EQ116" t="e">
        <f t="shared" si="182"/>
        <v>#DIV/0!</v>
      </c>
      <c r="ER116" t="e">
        <f t="shared" si="183"/>
        <v>#DIV/0!</v>
      </c>
      <c r="ES116">
        <f>VLOOKUP($AR116,[7]Data!$A$11:$J$328,ES$6,0)</f>
        <v>44.5</v>
      </c>
      <c r="ET116">
        <f>VLOOKUP($AR116,[7]Data2!$A$11:$J$328,ET$6,0)</f>
        <v>25.8</v>
      </c>
      <c r="EU116">
        <f>VLOOKUP($AR116,[7]Data3!$A$11:$J$328,EU$6,0)</f>
        <v>36.5</v>
      </c>
      <c r="EV116">
        <f>VLOOKUP($AR116,[7]Data4!$A$11:$J$328,EV$6,0)</f>
        <v>17.899999999999999</v>
      </c>
      <c r="EW116" s="60">
        <f>VLOOKUP($AR116,[7]Data5!$A$11:$J$328,EW$6,0)</f>
        <v>6.2</v>
      </c>
      <c r="EX116" s="67">
        <f>VLOOKUP($AR116,[2]Data3!$A$10:$N$315,EX$6,0)</f>
        <v>27900</v>
      </c>
      <c r="EY116">
        <f>VLOOKUP($AR116,[3]Data!$A$11:$I$311,EY$6,0)</f>
        <v>121741.68</v>
      </c>
      <c r="EZ116">
        <f>VLOOKUP($AR116,[4]Data!$A$12:$I$285,EZ$6,0)</f>
        <v>2873159</v>
      </c>
      <c r="FA116">
        <f>VLOOKUP($AR116,[4]Data16!$A$12:$I$285,FA$6,0)</f>
        <v>2424515</v>
      </c>
      <c r="FB116">
        <f t="shared" si="184"/>
        <v>4.237206503364415E-2</v>
      </c>
      <c r="FC116">
        <f t="shared" si="185"/>
        <v>5.0212797198614975E-2</v>
      </c>
      <c r="FD116">
        <f>VLOOKUP($AR116,[5]Data!$A$11:$AF$370,FD$6,0)</f>
        <v>1489.79</v>
      </c>
      <c r="FE116">
        <f>VLOOKUP($AR116,[5]Data2!$A$11:$AF$370,FE$6,0)</f>
        <v>341.39800000000002</v>
      </c>
      <c r="FF116">
        <f>VLOOKUP($AR116,[5]Data4!$A$11:$AF$370,FF$6,0)</f>
        <v>722.56799999999998</v>
      </c>
      <c r="FG116">
        <f>VLOOKUP($AR116,[6]Data5!$A$11:$AB$303,FG$6,0)</f>
        <v>3217.471</v>
      </c>
      <c r="FH116">
        <f>VLOOKUP($AR116,[6]Data6!$A$11:$AB$303,FH$6,0)</f>
        <v>737.3</v>
      </c>
      <c r="FI116">
        <f t="shared" si="186"/>
        <v>0.46303136842569831</v>
      </c>
      <c r="FJ116">
        <f t="shared" si="187"/>
        <v>0.4630381120303812</v>
      </c>
      <c r="FK116">
        <f>VLOOKUP($AR116,[7]Data!$A$11:$J$328,FK$6,0)</f>
        <v>45.6</v>
      </c>
      <c r="FL116">
        <f>VLOOKUP($AR116,[7]Data2!$A$11:$J$328,FL$6,0)</f>
        <v>27.1</v>
      </c>
      <c r="FM116">
        <f>VLOOKUP($AR116,[7]Data3!$A$11:$J$328,FM$6,0)</f>
        <v>37</v>
      </c>
      <c r="FN116">
        <f>VLOOKUP($AR116,[7]Data4!$A$11:$J$328,FN$6,0)</f>
        <v>18.600000000000001</v>
      </c>
      <c r="FO116" s="60">
        <f>VLOOKUP($AR116,[7]Data5!$A$11:$J$328,FO$6,0)</f>
        <v>6.4</v>
      </c>
    </row>
    <row r="117" spans="1:171">
      <c r="A117">
        <f t="shared" si="188"/>
        <v>26</v>
      </c>
      <c r="B117">
        <v>5</v>
      </c>
      <c r="C117">
        <v>1038.2665525192699</v>
      </c>
      <c r="D117">
        <v>0.87967723266131403</v>
      </c>
      <c r="E117">
        <v>0.88515248096995103</v>
      </c>
      <c r="F117">
        <v>0.87852914506080404</v>
      </c>
      <c r="G117" s="1">
        <v>4.4051333178892003E-5</v>
      </c>
      <c r="H117" s="1">
        <v>4.1801319958883602E-5</v>
      </c>
      <c r="I117">
        <v>0.78433468865206502</v>
      </c>
      <c r="J117">
        <v>0.78376958479883996</v>
      </c>
      <c r="K117">
        <v>0.77974648897185495</v>
      </c>
      <c r="L117">
        <v>1.3077150485418801E-4</v>
      </c>
      <c r="M117">
        <v>1.5927849976114E-4</v>
      </c>
      <c r="N117">
        <v>0.21496294757901299</v>
      </c>
      <c r="O117">
        <v>0.214922326197626</v>
      </c>
      <c r="P117" s="1">
        <v>0.21463120829361301</v>
      </c>
      <c r="Q117" s="1">
        <v>7.8126572802728804E-7</v>
      </c>
      <c r="R117" s="1">
        <v>9.7582796244006309E-7</v>
      </c>
      <c r="S117">
        <v>9.5342544009249602E-2</v>
      </c>
      <c r="T117">
        <v>0.101382896171112</v>
      </c>
      <c r="U117">
        <v>9.8782656088949206E-2</v>
      </c>
      <c r="V117" s="1">
        <v>3.81596591834753E-5</v>
      </c>
      <c r="W117" s="1">
        <v>5.0780417187127798E-5</v>
      </c>
      <c r="X117">
        <v>0.10362063050654099</v>
      </c>
      <c r="Y117">
        <v>0.10379001862038099</v>
      </c>
      <c r="Z117" s="1">
        <v>0.105003958446689</v>
      </c>
      <c r="AA117" s="1">
        <v>1.35848629501729E-5</v>
      </c>
      <c r="AB117" s="1">
        <v>1.6967964492910501E-5</v>
      </c>
      <c r="AC117">
        <v>0.219333556709256</v>
      </c>
      <c r="AD117">
        <v>0.21433860204465699</v>
      </c>
      <c r="AE117">
        <v>0.23168983689592301</v>
      </c>
      <c r="AF117">
        <v>1.19105957293896E-4</v>
      </c>
      <c r="AG117">
        <v>1.01623810642187E-4</v>
      </c>
      <c r="AH117">
        <v>-3.3620206482390502E-2</v>
      </c>
      <c r="AI117">
        <v>-8.7962710534096697E-2</v>
      </c>
      <c r="AJ117">
        <v>5.8786013634946697E-2</v>
      </c>
      <c r="AK117">
        <v>1.8033988545131999E-2</v>
      </c>
      <c r="AL117">
        <v>1.5204855807930099E-2</v>
      </c>
      <c r="AM117">
        <v>0.962449567915307</v>
      </c>
      <c r="AN117">
        <v>635.88131983012795</v>
      </c>
      <c r="AO117">
        <v>-22.1316273673552</v>
      </c>
      <c r="AP117">
        <v>0.98104514061041403</v>
      </c>
      <c r="AQ117">
        <v>49</v>
      </c>
      <c r="AR117" t="s">
        <v>676</v>
      </c>
      <c r="AS117" s="70">
        <v>1</v>
      </c>
      <c r="AT117">
        <f t="shared" si="120"/>
        <v>1038.2665525192699</v>
      </c>
      <c r="AU117">
        <f>VLOOKUP(AR117,[1]Data!$A$12:$J$329,10,0)</f>
        <v>1146.8</v>
      </c>
      <c r="AV117">
        <f t="shared" si="121"/>
        <v>1.1045333177856711</v>
      </c>
      <c r="AW117">
        <v>1</v>
      </c>
      <c r="AX117">
        <f t="shared" si="198"/>
        <v>0.962449567915307</v>
      </c>
      <c r="AY117">
        <f t="shared" si="122"/>
        <v>0.962449567915307</v>
      </c>
      <c r="AZ117">
        <v>2</v>
      </c>
      <c r="BA117">
        <v>0.94</v>
      </c>
      <c r="BB117">
        <v>1.08</v>
      </c>
      <c r="BC117">
        <v>2</v>
      </c>
      <c r="BD117">
        <v>2222</v>
      </c>
      <c r="BE117">
        <v>2</v>
      </c>
      <c r="BF117" s="61">
        <f t="shared" si="197"/>
        <v>0.14893617021276609</v>
      </c>
      <c r="BG117" s="62">
        <f t="shared" si="123"/>
        <v>0.87967723266131403</v>
      </c>
      <c r="BH117" s="62">
        <f t="shared" si="124"/>
        <v>-3.3620206482390502E-2</v>
      </c>
      <c r="BI117">
        <f t="shared" si="191"/>
        <v>0.98104514061041403</v>
      </c>
      <c r="BJ117">
        <f t="shared" si="192"/>
        <v>0</v>
      </c>
      <c r="BK117">
        <f t="shared" si="193"/>
        <v>0</v>
      </c>
      <c r="BL117">
        <f t="shared" si="125"/>
        <v>25500</v>
      </c>
      <c r="BM117">
        <f t="shared" si="126"/>
        <v>62761.19</v>
      </c>
      <c r="BN117">
        <f t="shared" si="127"/>
        <v>1603253</v>
      </c>
      <c r="BO117">
        <f t="shared" si="128"/>
        <v>1351290</v>
      </c>
      <c r="BP117">
        <f t="shared" si="129"/>
        <v>3.9146154724176409E-2</v>
      </c>
      <c r="BQ117">
        <f t="shared" si="130"/>
        <v>4.6445389220670617E-2</v>
      </c>
      <c r="BR117">
        <f t="shared" si="131"/>
        <v>426.56</v>
      </c>
      <c r="BS117">
        <f t="shared" si="132"/>
        <v>162.84800000000001</v>
      </c>
      <c r="BT117">
        <f t="shared" si="133"/>
        <v>340.18700000000001</v>
      </c>
      <c r="BU117">
        <f t="shared" si="134"/>
        <v>598.13099999999997</v>
      </c>
      <c r="BV117">
        <f t="shared" si="135"/>
        <v>228.3</v>
      </c>
      <c r="BW117">
        <f t="shared" si="136"/>
        <v>0.71315481056825347</v>
      </c>
      <c r="BX117">
        <f t="shared" si="137"/>
        <v>0.71330705212439771</v>
      </c>
      <c r="BY117">
        <f t="shared" si="138"/>
        <v>38.4</v>
      </c>
      <c r="BZ117">
        <f t="shared" si="139"/>
        <v>20.5</v>
      </c>
      <c r="CA117">
        <f t="shared" si="140"/>
        <v>31.7</v>
      </c>
      <c r="CB117">
        <f t="shared" si="141"/>
        <v>13.8</v>
      </c>
      <c r="CC117">
        <f t="shared" si="142"/>
        <v>4.5999999999999996</v>
      </c>
      <c r="CD117">
        <f t="shared" si="143"/>
        <v>1.1233480176211454</v>
      </c>
      <c r="CE117">
        <f t="shared" si="144"/>
        <v>1.0965723677738937</v>
      </c>
      <c r="CF117">
        <f t="shared" si="145"/>
        <v>1.033200922323027</v>
      </c>
      <c r="CG117">
        <f t="shared" si="146"/>
        <v>1.0410081514014387</v>
      </c>
      <c r="CH117">
        <f t="shared" si="147"/>
        <v>1.0613350647310531</v>
      </c>
      <c r="CI117">
        <f t="shared" si="148"/>
        <v>1.0533753902864764</v>
      </c>
      <c r="CJ117">
        <f t="shared" si="149"/>
        <v>0.86032956172727459</v>
      </c>
      <c r="CK117">
        <f t="shared" si="150"/>
        <v>0.8620081834879868</v>
      </c>
      <c r="CL117">
        <f t="shared" si="151"/>
        <v>0.83377736166291272</v>
      </c>
      <c r="CM117">
        <f t="shared" si="152"/>
        <v>1.1399268167178058</v>
      </c>
      <c r="CN117">
        <f t="shared" si="153"/>
        <v>1.142071035517759</v>
      </c>
      <c r="CO117">
        <f t="shared" si="154"/>
        <v>0.75472350427233881</v>
      </c>
      <c r="CP117">
        <f t="shared" si="155"/>
        <v>0.75477632886223633</v>
      </c>
      <c r="CQ117">
        <f t="shared" si="156"/>
        <v>1.032258064516129</v>
      </c>
      <c r="CR117">
        <f t="shared" si="157"/>
        <v>1.0148514851485149</v>
      </c>
      <c r="CS117">
        <f t="shared" si="158"/>
        <v>1.0393442622950819</v>
      </c>
      <c r="CT117">
        <f t="shared" si="159"/>
        <v>1.0222222222222224</v>
      </c>
      <c r="CU117">
        <f t="shared" si="160"/>
        <v>1.0454545454545452</v>
      </c>
      <c r="CV117" s="67">
        <f>IF(ISERROR(VLOOKUP($AR117,[2]Data3!$A$10:$N$315,CV$6,0)),"",VLOOKUP($AR117,[2]Data3!$A$10:$N$315,CV$6,0))</f>
        <v>25500</v>
      </c>
      <c r="CW117" s="67">
        <f>VLOOKUP($AR117,[3]Data!$A$11:$I$311,CW$6,0)</f>
        <v>62761.19</v>
      </c>
      <c r="CX117" s="67">
        <f>VLOOKUP($AR117,[4]Data!$A$12:$I$285,CX$6,0)</f>
        <v>1603253</v>
      </c>
      <c r="CY117" s="67">
        <f>VLOOKUP($AR117,[4]Data16!$A$12:$I$285,CY$6,0)</f>
        <v>1351290</v>
      </c>
      <c r="CZ117" s="67">
        <f t="shared" si="194"/>
        <v>3.9146154724176409E-2</v>
      </c>
      <c r="DA117" s="67">
        <f t="shared" si="195"/>
        <v>4.6445389220670617E-2</v>
      </c>
      <c r="DB117" s="67">
        <f>VLOOKUP($AR117,[5]Data!$A$11:$AF$370,DB$6,0)</f>
        <v>426.56</v>
      </c>
      <c r="DC117" s="67">
        <f>VLOOKUP($AR117,[5]Data2!$A$11:$AF$370,DC$6,0)</f>
        <v>162.84800000000001</v>
      </c>
      <c r="DD117" s="67">
        <f>VLOOKUP($AR117,[5]Data4!$A$11:$AF$370,DD$6,0)</f>
        <v>340.18700000000001</v>
      </c>
      <c r="DE117" s="67">
        <f>VLOOKUP($AR117,[6]Data5!$A$11:$AB$303,DE$6,0)</f>
        <v>598.13099999999997</v>
      </c>
      <c r="DF117" s="67">
        <f>VLOOKUP($AR117,[6]Data6!$A$11:$AB$303,DF$6,0)</f>
        <v>228.3</v>
      </c>
      <c r="DG117" s="67">
        <f t="shared" si="161"/>
        <v>0.71315481056825347</v>
      </c>
      <c r="DH117" s="67">
        <f t="shared" si="162"/>
        <v>0.71330705212439771</v>
      </c>
      <c r="DI117" s="67">
        <f>VLOOKUP($AR117,[7]Data!$A$11:$J$328,DI$6,0)</f>
        <v>38.4</v>
      </c>
      <c r="DJ117" s="67">
        <f>VLOOKUP($AR117,[7]Data2!$A$11:$J$328,DJ$6,0)</f>
        <v>20.5</v>
      </c>
      <c r="DK117" s="67">
        <f>VLOOKUP($AR117,[7]Data3!$A$11:$J$328,DK$6,0)</f>
        <v>31.7</v>
      </c>
      <c r="DL117" s="67">
        <f>VLOOKUP($AR117,[7]Data4!$A$11:$J$328,DL$6,0)</f>
        <v>13.8</v>
      </c>
      <c r="DM117" s="67">
        <f>VLOOKUP($AR117,[7]Data5!$A$11:$J$328,DM$6,0)</f>
        <v>4.5999999999999996</v>
      </c>
      <c r="DN117" s="67">
        <f t="shared" si="163"/>
        <v>1.1233480176211454</v>
      </c>
      <c r="DO117" s="67">
        <f t="shared" si="164"/>
        <v>1.0965723677738937</v>
      </c>
      <c r="DP117" s="67">
        <f t="shared" si="119"/>
        <v>1.033200922323027</v>
      </c>
      <c r="DQ117" s="67">
        <f t="shared" si="165"/>
        <v>1.0410081514014387</v>
      </c>
      <c r="DR117" s="67">
        <f t="shared" si="166"/>
        <v>1.0613350647310531</v>
      </c>
      <c r="DS117" s="67">
        <f t="shared" si="167"/>
        <v>1.0533753902864764</v>
      </c>
      <c r="DT117" s="67">
        <f t="shared" si="168"/>
        <v>0.86032956172727459</v>
      </c>
      <c r="DU117" s="67">
        <f t="shared" si="169"/>
        <v>0.8620081834879868</v>
      </c>
      <c r="DV117" s="67">
        <f t="shared" si="170"/>
        <v>0.83377736166291272</v>
      </c>
      <c r="DW117" s="67">
        <f t="shared" si="171"/>
        <v>1.1399268167178058</v>
      </c>
      <c r="DX117" s="67">
        <f t="shared" si="172"/>
        <v>1.142071035517759</v>
      </c>
      <c r="DY117" s="67">
        <f t="shared" si="173"/>
        <v>0.75472350427233881</v>
      </c>
      <c r="DZ117" s="67">
        <f t="shared" si="174"/>
        <v>0.75477632886223633</v>
      </c>
      <c r="EA117" s="67">
        <f t="shared" si="175"/>
        <v>1.032258064516129</v>
      </c>
      <c r="EB117" s="67">
        <f t="shared" si="176"/>
        <v>1.0148514851485149</v>
      </c>
      <c r="EC117" s="67">
        <f t="shared" si="177"/>
        <v>1.0393442622950819</v>
      </c>
      <c r="ED117" s="67">
        <f t="shared" si="178"/>
        <v>1.0222222222222224</v>
      </c>
      <c r="EE117" s="67">
        <f t="shared" si="179"/>
        <v>1.0454545454545452</v>
      </c>
      <c r="EF117" s="67">
        <f>VLOOKUP($AR117,[2]Data3!$A$10:$N$315,EF$6,0)</f>
        <v>23900</v>
      </c>
      <c r="EG117">
        <f>VLOOKUP($AR117,[3]Data!$A$11:$I$311,EG$6,0)</f>
        <v>59635.29</v>
      </c>
      <c r="EH117">
        <f>VLOOKUP($AR117,[4]Data!$A$12:$I$285,EH$6,0)</f>
        <v>1576885</v>
      </c>
      <c r="EI117">
        <f>VLOOKUP($AR117,[4]Data16!$A$12:$I$285,EI$6,0)</f>
        <v>1326292</v>
      </c>
      <c r="EJ117">
        <f t="shared" si="180"/>
        <v>3.7818414151951474E-2</v>
      </c>
      <c r="EK117">
        <f t="shared" si="181"/>
        <v>1.1889425556363153</v>
      </c>
      <c r="EL117">
        <f>VLOOKUP($AR117,[5]Data!$A$11:$AF$370,EL$6,0)</f>
        <v>465.52</v>
      </c>
      <c r="EM117">
        <f>VLOOKUP($AR117,[5]Data2!$A$11:$AF$370,EM$6,0)</f>
        <v>177.50200000000001</v>
      </c>
      <c r="EN117">
        <f>VLOOKUP($AR117,[5]Data4!$A$11:$AF$370,EN$6,0)</f>
        <v>372.774</v>
      </c>
      <c r="EO117">
        <f>VLOOKUP($AR117,[6]Data5!$A$11:$AB$303,EO$6,0)</f>
        <v>0</v>
      </c>
      <c r="EP117">
        <f>VLOOKUP($AR117,[6]Data6!$A$11:$AB$303,EP$6,0)</f>
        <v>0</v>
      </c>
      <c r="EQ117" t="e">
        <f t="shared" si="182"/>
        <v>#DIV/0!</v>
      </c>
      <c r="ER117" t="e">
        <f t="shared" si="183"/>
        <v>#DIV/0!</v>
      </c>
      <c r="ES117">
        <f>VLOOKUP($AR117,[7]Data!$A$11:$J$328,ES$6,0)</f>
        <v>37.799999999999997</v>
      </c>
      <c r="ET117">
        <f>VLOOKUP($AR117,[7]Data2!$A$11:$J$328,ET$6,0)</f>
        <v>19.100000000000001</v>
      </c>
      <c r="EU117">
        <f>VLOOKUP($AR117,[7]Data3!$A$11:$J$328,EU$6,0)</f>
        <v>31.8</v>
      </c>
      <c r="EV117">
        <f>VLOOKUP($AR117,[7]Data4!$A$11:$J$328,EV$6,0)</f>
        <v>13.1</v>
      </c>
      <c r="EW117" s="60">
        <f>VLOOKUP($AR117,[7]Data5!$A$11:$J$328,EW$6,0)</f>
        <v>4.4000000000000004</v>
      </c>
      <c r="EX117" s="67">
        <f>VLOOKUP($AR117,[2]Data3!$A$10:$N$315,EX$6,0)</f>
        <v>22700</v>
      </c>
      <c r="EY117">
        <f>VLOOKUP($AR117,[3]Data!$A$11:$I$311,EY$6,0)</f>
        <v>57233.97</v>
      </c>
      <c r="EZ117">
        <f>VLOOKUP($AR117,[4]Data!$A$12:$I$285,EZ$6,0)</f>
        <v>1551734</v>
      </c>
      <c r="FA117">
        <f>VLOOKUP($AR117,[4]Data16!$A$12:$I$285,FA$6,0)</f>
        <v>1298059</v>
      </c>
      <c r="FB117">
        <f t="shared" si="184"/>
        <v>3.6883879582454211E-2</v>
      </c>
      <c r="FC117">
        <f t="shared" si="185"/>
        <v>4.4091963462369585E-2</v>
      </c>
      <c r="FD117">
        <f>VLOOKUP($AR117,[5]Data!$A$11:$AF$370,FD$6,0)</f>
        <v>495.81</v>
      </c>
      <c r="FE117">
        <f>VLOOKUP($AR117,[5]Data2!$A$11:$AF$370,FE$6,0)</f>
        <v>188.917</v>
      </c>
      <c r="FF117">
        <f>VLOOKUP($AR117,[5]Data4!$A$11:$AF$370,FF$6,0)</f>
        <v>408.00700000000001</v>
      </c>
      <c r="FG117">
        <f>VLOOKUP($AR117,[6]Data5!$A$11:$AB$303,FG$6,0)</f>
        <v>524.71</v>
      </c>
      <c r="FH117">
        <f>VLOOKUP($AR117,[6]Data6!$A$11:$AB$303,FH$6,0)</f>
        <v>199.9</v>
      </c>
      <c r="FI117">
        <f t="shared" si="186"/>
        <v>0.94492195689047276</v>
      </c>
      <c r="FJ117">
        <f t="shared" si="187"/>
        <v>0.9450575287643822</v>
      </c>
      <c r="FK117">
        <f>VLOOKUP($AR117,[7]Data!$A$11:$J$328,FK$6,0)</f>
        <v>37.200000000000003</v>
      </c>
      <c r="FL117">
        <f>VLOOKUP($AR117,[7]Data2!$A$11:$J$328,FL$6,0)</f>
        <v>20.2</v>
      </c>
      <c r="FM117">
        <f>VLOOKUP($AR117,[7]Data3!$A$11:$J$328,FM$6,0)</f>
        <v>30.5</v>
      </c>
      <c r="FN117">
        <f>VLOOKUP($AR117,[7]Data4!$A$11:$J$328,FN$6,0)</f>
        <v>13.5</v>
      </c>
      <c r="FO117" s="60">
        <f>VLOOKUP($AR117,[7]Data5!$A$11:$J$328,FO$6,0)</f>
        <v>4.4000000000000004</v>
      </c>
    </row>
    <row r="118" spans="1:171" ht="15" customHeight="1">
      <c r="A118">
        <f t="shared" si="188"/>
        <v>27</v>
      </c>
      <c r="B118">
        <v>5</v>
      </c>
      <c r="C118">
        <v>824.14647339815804</v>
      </c>
      <c r="D118">
        <v>0.81714661570369096</v>
      </c>
      <c r="E118">
        <v>0.83050240521623897</v>
      </c>
      <c r="F118">
        <v>0.83356007204813898</v>
      </c>
      <c r="G118" s="1">
        <v>5.8164124439442997E-5</v>
      </c>
      <c r="H118" s="1">
        <v>5.1003684469259001E-5</v>
      </c>
      <c r="I118">
        <v>0.69529494914033496</v>
      </c>
      <c r="J118">
        <v>0.71349230136608799</v>
      </c>
      <c r="K118">
        <v>0.69432425053805402</v>
      </c>
      <c r="L118">
        <v>1.9185394001064199E-4</v>
      </c>
      <c r="M118">
        <v>1.7315464907823199E-4</v>
      </c>
      <c r="N118">
        <v>0.207669413641037</v>
      </c>
      <c r="O118">
        <v>0.20931635361738299</v>
      </c>
      <c r="P118" s="1">
        <v>0.207579103895036</v>
      </c>
      <c r="Q118" s="1">
        <v>1.9020110487350201E-6</v>
      </c>
      <c r="R118" s="1">
        <v>1.71255311625021E-6</v>
      </c>
      <c r="S118">
        <v>0.121851666563356</v>
      </c>
      <c r="T118">
        <v>0.117010103850151</v>
      </c>
      <c r="U118">
        <v>0.13923582151008601</v>
      </c>
      <c r="V118" s="1">
        <v>6.4673615885091294E-5</v>
      </c>
      <c r="W118" s="1">
        <v>5.8075298997055497E-5</v>
      </c>
      <c r="X118">
        <v>0.134034120023375</v>
      </c>
      <c r="Y118">
        <v>0.127166503840136</v>
      </c>
      <c r="Z118" s="1">
        <v>0.13441070489109699</v>
      </c>
      <c r="AA118" s="1">
        <v>3.3072690251015197E-5</v>
      </c>
      <c r="AB118" s="1">
        <v>2.9778343711422302E-5</v>
      </c>
      <c r="AC118">
        <v>0.32171109083301502</v>
      </c>
      <c r="AD118">
        <v>0.245973199446718</v>
      </c>
      <c r="AE118" s="1">
        <v>0.28317532229922998</v>
      </c>
      <c r="AF118" s="1">
        <v>9.2862196905892802E-5</v>
      </c>
      <c r="AG118" s="1">
        <v>8.6119923150021398E-5</v>
      </c>
      <c r="AH118">
        <v>0.60261815687729503</v>
      </c>
      <c r="AI118">
        <v>0.191981792580424</v>
      </c>
      <c r="AJ118">
        <v>0.58391206924643102</v>
      </c>
      <c r="AK118">
        <v>1.21240435238618E-2</v>
      </c>
      <c r="AL118">
        <v>1.0665288024186899E-2</v>
      </c>
      <c r="AM118">
        <v>0.967628278702932</v>
      </c>
      <c r="AN118">
        <v>213.67684508337601</v>
      </c>
      <c r="AO118">
        <v>-8.9064674251298506</v>
      </c>
      <c r="AP118">
        <v>0.99180692889964395</v>
      </c>
      <c r="AQ118">
        <v>43</v>
      </c>
      <c r="AR118" t="s">
        <v>677</v>
      </c>
      <c r="AS118" s="70">
        <v>1</v>
      </c>
      <c r="AT118">
        <f t="shared" si="120"/>
        <v>824.14647339815804</v>
      </c>
      <c r="AU118">
        <f>VLOOKUP(AR118,[1]Data!$A$12:$J$329,10,0)</f>
        <v>911</v>
      </c>
      <c r="AV118">
        <f t="shared" si="121"/>
        <v>1.1053860319801208</v>
      </c>
      <c r="AW118">
        <v>5</v>
      </c>
      <c r="AX118">
        <f t="shared" si="198"/>
        <v>0.967628278702932</v>
      </c>
      <c r="AY118">
        <f t="shared" si="122"/>
        <v>0.967628278702932</v>
      </c>
      <c r="AZ118">
        <v>4</v>
      </c>
      <c r="BA118">
        <v>0.94</v>
      </c>
      <c r="BB118">
        <v>1.08</v>
      </c>
      <c r="BC118">
        <v>2</v>
      </c>
      <c r="BD118">
        <v>2222</v>
      </c>
      <c r="BE118">
        <v>2</v>
      </c>
      <c r="BF118" s="61">
        <f t="shared" si="197"/>
        <v>0.14893617021276609</v>
      </c>
      <c r="BG118" s="62">
        <f t="shared" si="123"/>
        <v>0.81714661570369096</v>
      </c>
      <c r="BH118" s="62">
        <f t="shared" si="124"/>
        <v>0.60261815687729503</v>
      </c>
      <c r="BI118">
        <f t="shared" si="191"/>
        <v>0.99180692889964395</v>
      </c>
      <c r="BJ118">
        <f t="shared" si="192"/>
        <v>0</v>
      </c>
      <c r="BK118">
        <f t="shared" si="193"/>
        <v>0</v>
      </c>
      <c r="BL118">
        <f t="shared" si="125"/>
        <v>28700</v>
      </c>
      <c r="BM118">
        <f t="shared" si="126"/>
        <v>54734.239999999998</v>
      </c>
      <c r="BN118">
        <f t="shared" si="127"/>
        <v>1418557</v>
      </c>
      <c r="BO118">
        <f t="shared" si="128"/>
        <v>1207551</v>
      </c>
      <c r="BP118">
        <f t="shared" si="129"/>
        <v>3.8584448844847262E-2</v>
      </c>
      <c r="BQ118">
        <f t="shared" si="130"/>
        <v>4.5326648729536061E-2</v>
      </c>
      <c r="BR118">
        <f t="shared" si="131"/>
        <v>601.99</v>
      </c>
      <c r="BS118">
        <f t="shared" si="132"/>
        <v>291.46199999999999</v>
      </c>
      <c r="BT118">
        <f t="shared" si="133"/>
        <v>599.17399999999998</v>
      </c>
      <c r="BU118">
        <f t="shared" si="134"/>
        <v>920.64800000000002</v>
      </c>
      <c r="BV118">
        <f t="shared" si="135"/>
        <v>445.7</v>
      </c>
      <c r="BW118">
        <f t="shared" si="136"/>
        <v>0.6538764001007985</v>
      </c>
      <c r="BX118">
        <f t="shared" si="137"/>
        <v>0.65394211352927978</v>
      </c>
      <c r="BY118">
        <f t="shared" si="138"/>
        <v>35</v>
      </c>
      <c r="BZ118">
        <f t="shared" si="139"/>
        <v>18.2</v>
      </c>
      <c r="CA118">
        <f t="shared" si="140"/>
        <v>29.1</v>
      </c>
      <c r="CB118">
        <f t="shared" si="141"/>
        <v>12.2</v>
      </c>
      <c r="CC118">
        <f t="shared" si="142"/>
        <v>4.2</v>
      </c>
      <c r="CD118">
        <f t="shared" si="143"/>
        <v>1.12109375</v>
      </c>
      <c r="CE118">
        <f t="shared" si="144"/>
        <v>1.0958198502008381</v>
      </c>
      <c r="CF118">
        <f t="shared" si="145"/>
        <v>1.0400229624323756</v>
      </c>
      <c r="CG118">
        <f t="shared" si="146"/>
        <v>1.0468464594677303</v>
      </c>
      <c r="CH118">
        <f t="shared" si="147"/>
        <v>1.0536496690784272</v>
      </c>
      <c r="CI118">
        <f t="shared" si="148"/>
        <v>1.0467818277362357</v>
      </c>
      <c r="CJ118">
        <f t="shared" si="149"/>
        <v>1.2444494976640343</v>
      </c>
      <c r="CK118">
        <f t="shared" si="150"/>
        <v>1.2487125658712137</v>
      </c>
      <c r="CL118">
        <f t="shared" si="151"/>
        <v>1.2448221917051188</v>
      </c>
      <c r="CM118">
        <f t="shared" si="152"/>
        <v>1.2273719265641645</v>
      </c>
      <c r="CN118">
        <f t="shared" si="153"/>
        <v>1.231555678364189</v>
      </c>
      <c r="CO118">
        <f t="shared" si="154"/>
        <v>1.0139139332831866</v>
      </c>
      <c r="CP118">
        <f t="shared" si="155"/>
        <v>1.0139310693039987</v>
      </c>
      <c r="CQ118">
        <f t="shared" si="156"/>
        <v>0.95890410958904104</v>
      </c>
      <c r="CR118">
        <f t="shared" si="157"/>
        <v>0.87922705314009664</v>
      </c>
      <c r="CS118">
        <f t="shared" si="158"/>
        <v>1.0139372822299653</v>
      </c>
      <c r="CT118">
        <f t="shared" si="159"/>
        <v>0.94573643410852704</v>
      </c>
      <c r="CU118">
        <f t="shared" si="160"/>
        <v>0.91304347826086962</v>
      </c>
      <c r="CV118" s="67">
        <f>IF(ISERROR(VLOOKUP($AR118,[2]Data3!$A$10:$N$315,CV$6,0)),"",VLOOKUP($AR118,[2]Data3!$A$10:$N$315,CV$6,0))</f>
        <v>28700</v>
      </c>
      <c r="CW118" s="67">
        <f>VLOOKUP($AR118,[3]Data!$A$11:$I$311,CW$6,0)</f>
        <v>54734.239999999998</v>
      </c>
      <c r="CX118" s="67">
        <f>VLOOKUP($AR118,[4]Data!$A$12:$I$285,CX$6,0)</f>
        <v>1418557</v>
      </c>
      <c r="CY118" s="67">
        <f>VLOOKUP($AR118,[4]Data16!$A$12:$I$285,CY$6,0)</f>
        <v>1207551</v>
      </c>
      <c r="CZ118" s="67">
        <f t="shared" si="194"/>
        <v>3.8584448844847262E-2</v>
      </c>
      <c r="DA118" s="67">
        <f t="shared" si="195"/>
        <v>4.5326648729536061E-2</v>
      </c>
      <c r="DB118" s="67">
        <f>VLOOKUP($AR118,[5]Data!$A$11:$AF$370,DB$6,0)</f>
        <v>601.99</v>
      </c>
      <c r="DC118" s="67">
        <f>VLOOKUP($AR118,[5]Data2!$A$11:$AF$370,DC$6,0)</f>
        <v>291.46199999999999</v>
      </c>
      <c r="DD118" s="67">
        <f>VLOOKUP($AR118,[5]Data4!$A$11:$AF$370,DD$6,0)</f>
        <v>599.17399999999998</v>
      </c>
      <c r="DE118" s="67">
        <f>VLOOKUP($AR118,[6]Data5!$A$11:$AB$303,DE$6,0)</f>
        <v>920.64800000000002</v>
      </c>
      <c r="DF118" s="67">
        <f>VLOOKUP($AR118,[6]Data6!$A$11:$AB$303,DF$6,0)</f>
        <v>445.7</v>
      </c>
      <c r="DG118" s="67">
        <f t="shared" si="161"/>
        <v>0.6538764001007985</v>
      </c>
      <c r="DH118" s="67">
        <f t="shared" si="162"/>
        <v>0.65394211352927978</v>
      </c>
      <c r="DI118" s="67">
        <f>VLOOKUP($AR118,[7]Data!$A$11:$J$328,DI$6,0)</f>
        <v>35</v>
      </c>
      <c r="DJ118" s="67">
        <f>VLOOKUP($AR118,[7]Data2!$A$11:$J$328,DJ$6,0)</f>
        <v>18.2</v>
      </c>
      <c r="DK118" s="67">
        <f>VLOOKUP($AR118,[7]Data3!$A$11:$J$328,DK$6,0)</f>
        <v>29.1</v>
      </c>
      <c r="DL118" s="67">
        <f>VLOOKUP($AR118,[7]Data4!$A$11:$J$328,DL$6,0)</f>
        <v>12.2</v>
      </c>
      <c r="DM118" s="67">
        <f>VLOOKUP($AR118,[7]Data5!$A$11:$J$328,DM$6,0)</f>
        <v>4.2</v>
      </c>
      <c r="DN118" s="67">
        <f t="shared" si="163"/>
        <v>1.12109375</v>
      </c>
      <c r="DO118" s="67">
        <f t="shared" si="164"/>
        <v>1.0958198502008381</v>
      </c>
      <c r="DP118" s="67">
        <f t="shared" si="119"/>
        <v>1.0400229624323756</v>
      </c>
      <c r="DQ118" s="67">
        <f t="shared" si="165"/>
        <v>1.0468464594677303</v>
      </c>
      <c r="DR118" s="67">
        <f t="shared" si="166"/>
        <v>1.0536496690784272</v>
      </c>
      <c r="DS118" s="67">
        <f t="shared" si="167"/>
        <v>1.0467818277362357</v>
      </c>
      <c r="DT118" s="67">
        <f t="shared" si="168"/>
        <v>1.2444494976640343</v>
      </c>
      <c r="DU118" s="67">
        <f t="shared" si="169"/>
        <v>1.2487125658712137</v>
      </c>
      <c r="DV118" s="67">
        <f t="shared" si="170"/>
        <v>1.2448221917051188</v>
      </c>
      <c r="DW118" s="67">
        <f t="shared" si="171"/>
        <v>1.2273719265641645</v>
      </c>
      <c r="DX118" s="67">
        <f t="shared" si="172"/>
        <v>1.231555678364189</v>
      </c>
      <c r="DY118" s="67">
        <f t="shared" si="173"/>
        <v>1.0139139332831866</v>
      </c>
      <c r="DZ118" s="67">
        <f t="shared" si="174"/>
        <v>1.0139310693039987</v>
      </c>
      <c r="EA118" s="67">
        <f t="shared" si="175"/>
        <v>0.95890410958904104</v>
      </c>
      <c r="EB118" s="67">
        <f t="shared" si="176"/>
        <v>0.87922705314009664</v>
      </c>
      <c r="EC118" s="67">
        <f t="shared" si="177"/>
        <v>1.0139372822299653</v>
      </c>
      <c r="ED118" s="67">
        <f t="shared" si="178"/>
        <v>0.94573643410852704</v>
      </c>
      <c r="EE118" s="67">
        <f t="shared" si="179"/>
        <v>0.91304347826086962</v>
      </c>
      <c r="EF118" s="67">
        <f>VLOOKUP($AR118,[2]Data3!$A$10:$N$315,EF$6,0)</f>
        <v>26600</v>
      </c>
      <c r="EG118">
        <f>VLOOKUP($AR118,[3]Data!$A$11:$I$311,EG$6,0)</f>
        <v>51480.959999999999</v>
      </c>
      <c r="EH118">
        <f>VLOOKUP($AR118,[4]Data!$A$12:$I$285,EH$6,0)</f>
        <v>1390163</v>
      </c>
      <c r="EI118">
        <f>VLOOKUP($AR118,[4]Data16!$A$12:$I$285,EI$6,0)</f>
        <v>1180257</v>
      </c>
      <c r="EJ118">
        <f t="shared" si="180"/>
        <v>3.7032319231629675E-2</v>
      </c>
      <c r="EK118">
        <f t="shared" si="181"/>
        <v>1.177847706050462</v>
      </c>
      <c r="EL118">
        <f>VLOOKUP($AR118,[5]Data!$A$11:$AF$370,EL$6,0)</f>
        <v>531.11</v>
      </c>
      <c r="EM118">
        <f>VLOOKUP($AR118,[5]Data2!$A$11:$AF$370,EM$6,0)</f>
        <v>256.60500000000002</v>
      </c>
      <c r="EN118">
        <f>VLOOKUP($AR118,[5]Data4!$A$11:$AF$370,EN$6,0)</f>
        <v>531.21600000000001</v>
      </c>
      <c r="EO118">
        <f>VLOOKUP($AR118,[6]Data5!$A$11:$AB$303,EO$6,0)</f>
        <v>0</v>
      </c>
      <c r="EP118">
        <f>VLOOKUP($AR118,[6]Data6!$A$11:$AB$303,EP$6,0)</f>
        <v>0</v>
      </c>
      <c r="EQ118" t="e">
        <f t="shared" si="182"/>
        <v>#DIV/0!</v>
      </c>
      <c r="ER118" t="e">
        <f t="shared" si="183"/>
        <v>#DIV/0!</v>
      </c>
      <c r="ES118">
        <f>VLOOKUP($AR118,[7]Data!$A$11:$J$328,ES$6,0)</f>
        <v>36</v>
      </c>
      <c r="ET118">
        <f>VLOOKUP($AR118,[7]Data2!$A$11:$J$328,ET$6,0)</f>
        <v>19.100000000000001</v>
      </c>
      <c r="EU118">
        <f>VLOOKUP($AR118,[7]Data3!$A$11:$J$328,EU$6,0)</f>
        <v>29.1</v>
      </c>
      <c r="EV118">
        <f>VLOOKUP($AR118,[7]Data4!$A$11:$J$328,EV$6,0)</f>
        <v>12.2</v>
      </c>
      <c r="EW118" s="60">
        <f>VLOOKUP($AR118,[7]Data5!$A$11:$J$328,EW$6,0)</f>
        <v>4.5</v>
      </c>
      <c r="EX118" s="67">
        <f>VLOOKUP($AR118,[2]Data3!$A$10:$N$315,EX$6,0)</f>
        <v>25600</v>
      </c>
      <c r="EY118">
        <f>VLOOKUP($AR118,[3]Data!$A$11:$I$311,EY$6,0)</f>
        <v>49948.21</v>
      </c>
      <c r="EZ118">
        <f>VLOOKUP($AR118,[4]Data!$A$12:$I$285,EZ$6,0)</f>
        <v>1363967</v>
      </c>
      <c r="FA118">
        <f>VLOOKUP($AR118,[4]Data16!$A$12:$I$285,FA$6,0)</f>
        <v>1153513</v>
      </c>
      <c r="FB118">
        <f t="shared" si="184"/>
        <v>3.6619808250492866E-2</v>
      </c>
      <c r="FC118">
        <f t="shared" si="185"/>
        <v>4.3300951094612718E-2</v>
      </c>
      <c r="FD118">
        <f>VLOOKUP($AR118,[5]Data!$A$11:$AF$370,FD$6,0)</f>
        <v>483.74</v>
      </c>
      <c r="FE118">
        <f>VLOOKUP($AR118,[5]Data2!$A$11:$AF$370,FE$6,0)</f>
        <v>233.41</v>
      </c>
      <c r="FF118">
        <f>VLOOKUP($AR118,[5]Data4!$A$11:$AF$370,FF$6,0)</f>
        <v>481.33300000000003</v>
      </c>
      <c r="FG118">
        <f>VLOOKUP($AR118,[6]Data5!$A$11:$AB$303,FG$6,0)</f>
        <v>750.09699999999998</v>
      </c>
      <c r="FH118">
        <f>VLOOKUP($AR118,[6]Data6!$A$11:$AB$303,FH$6,0)</f>
        <v>361.9</v>
      </c>
      <c r="FI118">
        <f t="shared" si="186"/>
        <v>0.64490325917847957</v>
      </c>
      <c r="FJ118">
        <f t="shared" si="187"/>
        <v>0.64495717048908541</v>
      </c>
      <c r="FK118">
        <f>VLOOKUP($AR118,[7]Data!$A$11:$J$328,FK$6,0)</f>
        <v>36.5</v>
      </c>
      <c r="FL118">
        <f>VLOOKUP($AR118,[7]Data2!$A$11:$J$328,FL$6,0)</f>
        <v>20.7</v>
      </c>
      <c r="FM118">
        <f>VLOOKUP($AR118,[7]Data3!$A$11:$J$328,FM$6,0)</f>
        <v>28.7</v>
      </c>
      <c r="FN118">
        <f>VLOOKUP($AR118,[7]Data4!$A$11:$J$328,FN$6,0)</f>
        <v>12.9</v>
      </c>
      <c r="FO118" s="60">
        <f>VLOOKUP($AR118,[7]Data5!$A$11:$J$328,FO$6,0)</f>
        <v>4.5999999999999996</v>
      </c>
    </row>
    <row r="119" spans="1:171" ht="15" customHeight="1">
      <c r="A119">
        <f t="shared" si="188"/>
        <v>28</v>
      </c>
      <c r="B119">
        <v>5</v>
      </c>
      <c r="C119">
        <v>1422.9365089025</v>
      </c>
      <c r="D119">
        <v>0.85195172523138096</v>
      </c>
      <c r="E119">
        <v>0.85545576163840698</v>
      </c>
      <c r="F119">
        <v>0.84736598819574405</v>
      </c>
      <c r="G119" s="1">
        <v>8.1438472077969803E-5</v>
      </c>
      <c r="H119">
        <v>1.23073281466367E-4</v>
      </c>
      <c r="I119">
        <v>0.73320684369076705</v>
      </c>
      <c r="J119">
        <v>0.73083132203375401</v>
      </c>
      <c r="K119">
        <v>0.72827066908767002</v>
      </c>
      <c r="L119">
        <v>2.7896331489905498E-4</v>
      </c>
      <c r="M119">
        <v>3.7650178323660497E-4</v>
      </c>
      <c r="N119">
        <v>0.21100551088090899</v>
      </c>
      <c r="O119">
        <v>0.21080703767706099</v>
      </c>
      <c r="P119" s="1">
        <v>0.21059156516862301</v>
      </c>
      <c r="Q119" s="1">
        <v>2.3178329436321202E-6</v>
      </c>
      <c r="R119" s="1">
        <v>3.28370680385861E-6</v>
      </c>
      <c r="S119">
        <v>0.11874488154061499</v>
      </c>
      <c r="T119">
        <v>0.124624439604653</v>
      </c>
      <c r="U119">
        <v>0.119095319108074</v>
      </c>
      <c r="V119" s="1">
        <v>6.4858073722320005E-5</v>
      </c>
      <c r="W119" s="1">
        <v>7.4413567300076497E-5</v>
      </c>
      <c r="X119">
        <v>0.120122844735588</v>
      </c>
      <c r="Y119">
        <v>0.120950463110432</v>
      </c>
      <c r="Z119" s="1">
        <v>0.12184896731049</v>
      </c>
      <c r="AA119" s="1">
        <v>4.0303115509936601E-5</v>
      </c>
      <c r="AB119" s="1">
        <v>5.7097995340980602E-5</v>
      </c>
      <c r="AC119">
        <v>0.25669614498031901</v>
      </c>
      <c r="AD119">
        <v>0.25183350932858101</v>
      </c>
      <c r="AE119">
        <v>0.285260664994755</v>
      </c>
      <c r="AF119">
        <v>1.20076312687062E-4</v>
      </c>
      <c r="AG119">
        <v>1.7303542994860101E-4</v>
      </c>
      <c r="AH119">
        <v>0.250411750471837</v>
      </c>
      <c r="AI119">
        <v>0.176123045468558</v>
      </c>
      <c r="AJ119">
        <v>0.36674887189052502</v>
      </c>
      <c r="AK119">
        <v>2.4301161672919E-2</v>
      </c>
      <c r="AL119">
        <v>3.9978628871769901E-2</v>
      </c>
      <c r="AM119">
        <v>0.94453657191872697</v>
      </c>
      <c r="AN119">
        <v>1246.2413470940201</v>
      </c>
      <c r="AO119">
        <v>-15.1787871894332</v>
      </c>
      <c r="AP119">
        <v>0.99053493310798701</v>
      </c>
      <c r="AQ119">
        <v>45</v>
      </c>
      <c r="AR119" t="s">
        <v>678</v>
      </c>
      <c r="AS119" s="70">
        <v>1</v>
      </c>
      <c r="AT119">
        <f t="shared" si="120"/>
        <v>1422.9365089025</v>
      </c>
      <c r="AU119">
        <f>VLOOKUP(AR119,[1]Data!$A$12:$J$329,10,0)</f>
        <v>1562.7</v>
      </c>
      <c r="AV119">
        <f t="shared" si="121"/>
        <v>1.0982218744287464</v>
      </c>
      <c r="AW119">
        <v>6</v>
      </c>
      <c r="AX119">
        <f t="shared" si="198"/>
        <v>0.94453657191872697</v>
      </c>
      <c r="AY119">
        <f t="shared" si="122"/>
        <v>0.94453657191872697</v>
      </c>
      <c r="AZ119">
        <v>6</v>
      </c>
      <c r="BA119">
        <v>0.93</v>
      </c>
      <c r="BB119">
        <v>1.05</v>
      </c>
      <c r="BC119">
        <v>2</v>
      </c>
      <c r="BD119">
        <v>2222</v>
      </c>
      <c r="BE119">
        <v>2</v>
      </c>
      <c r="BF119" s="61">
        <f t="shared" si="197"/>
        <v>0.12903225806451613</v>
      </c>
      <c r="BG119" s="62">
        <f t="shared" si="123"/>
        <v>0.85195172523138096</v>
      </c>
      <c r="BH119" s="62">
        <f t="shared" si="124"/>
        <v>0.250411750471837</v>
      </c>
      <c r="BI119">
        <f t="shared" si="191"/>
        <v>0.9905349331079869</v>
      </c>
      <c r="BJ119">
        <f t="shared" si="192"/>
        <v>0</v>
      </c>
      <c r="BK119">
        <f t="shared" si="193"/>
        <v>0</v>
      </c>
      <c r="BL119">
        <f t="shared" si="125"/>
        <v>26000</v>
      </c>
      <c r="BM119">
        <f t="shared" si="126"/>
        <v>90355.66</v>
      </c>
      <c r="BN119">
        <f t="shared" si="127"/>
        <v>2386743</v>
      </c>
      <c r="BO119">
        <f t="shared" si="128"/>
        <v>2049069</v>
      </c>
      <c r="BP119">
        <f t="shared" si="129"/>
        <v>3.7857305960465791E-2</v>
      </c>
      <c r="BQ119">
        <f t="shared" si="130"/>
        <v>4.4095957725191294E-2</v>
      </c>
      <c r="BR119">
        <f t="shared" si="131"/>
        <v>740.02</v>
      </c>
      <c r="BS119">
        <f t="shared" si="132"/>
        <v>197.75200000000001</v>
      </c>
      <c r="BT119">
        <f t="shared" si="133"/>
        <v>421.56799999999998</v>
      </c>
      <c r="BU119">
        <f t="shared" si="134"/>
        <v>1329.222</v>
      </c>
      <c r="BV119">
        <f t="shared" si="135"/>
        <v>355.2</v>
      </c>
      <c r="BW119">
        <f t="shared" si="136"/>
        <v>0.55673168214188451</v>
      </c>
      <c r="BX119">
        <f t="shared" si="137"/>
        <v>0.55673423423423429</v>
      </c>
      <c r="BY119">
        <f t="shared" si="138"/>
        <v>35.700000000000003</v>
      </c>
      <c r="BZ119">
        <f t="shared" si="139"/>
        <v>17.8</v>
      </c>
      <c r="CA119">
        <f t="shared" si="140"/>
        <v>29.9</v>
      </c>
      <c r="CB119">
        <f t="shared" si="141"/>
        <v>12</v>
      </c>
      <c r="CC119">
        <f t="shared" si="142"/>
        <v>4.0999999999999996</v>
      </c>
      <c r="CD119">
        <f t="shared" si="143"/>
        <v>1.1111111111111112</v>
      </c>
      <c r="CE119">
        <f t="shared" si="144"/>
        <v>1.0784256997511958</v>
      </c>
      <c r="CF119">
        <f t="shared" si="145"/>
        <v>1.0276465393602587</v>
      </c>
      <c r="CG119">
        <f t="shared" si="146"/>
        <v>1.0320737991024433</v>
      </c>
      <c r="CH119">
        <f t="shared" si="147"/>
        <v>1.0494130602751299</v>
      </c>
      <c r="CI119">
        <f t="shared" si="148"/>
        <v>1.0449114207618322</v>
      </c>
      <c r="CJ119">
        <f t="shared" si="149"/>
        <v>1.0621940891931847</v>
      </c>
      <c r="CK119">
        <f t="shared" si="150"/>
        <v>1.0720066786289295</v>
      </c>
      <c r="CL119">
        <f t="shared" si="151"/>
        <v>1.0605004050131064</v>
      </c>
      <c r="CM119">
        <f t="shared" si="152"/>
        <v>1.0423692727296967</v>
      </c>
      <c r="CN119">
        <f t="shared" si="153"/>
        <v>1.0521327014218009</v>
      </c>
      <c r="CO119">
        <f t="shared" si="154"/>
        <v>1.0190189954578881</v>
      </c>
      <c r="CP119">
        <f t="shared" si="155"/>
        <v>1.0188892305887576</v>
      </c>
      <c r="CQ119">
        <f t="shared" si="156"/>
        <v>1.022922636103152</v>
      </c>
      <c r="CR119">
        <f t="shared" si="157"/>
        <v>0.96739130434782616</v>
      </c>
      <c r="CS119">
        <f t="shared" si="158"/>
        <v>1.0418118466898953</v>
      </c>
      <c r="CT119">
        <f t="shared" si="159"/>
        <v>0.99173553719008267</v>
      </c>
      <c r="CU119">
        <f t="shared" si="160"/>
        <v>1.0512820512820513</v>
      </c>
      <c r="CV119" s="67">
        <f>IF(ISERROR(VLOOKUP($AR119,[2]Data3!$A$10:$N$315,CV$6,0)),"",VLOOKUP($AR119,[2]Data3!$A$10:$N$315,CV$6,0))</f>
        <v>26000</v>
      </c>
      <c r="CW119" s="67">
        <f>VLOOKUP($AR119,[3]Data!$A$11:$I$311,CW$6,0)</f>
        <v>90355.66</v>
      </c>
      <c r="CX119" s="67">
        <f>VLOOKUP($AR119,[4]Data!$A$12:$I$285,CX$6,0)</f>
        <v>2386743</v>
      </c>
      <c r="CY119" s="67">
        <f>VLOOKUP($AR119,[4]Data16!$A$12:$I$285,CY$6,0)</f>
        <v>2049069</v>
      </c>
      <c r="CZ119" s="67">
        <f t="shared" si="194"/>
        <v>3.7857305960465791E-2</v>
      </c>
      <c r="DA119" s="67">
        <f t="shared" si="195"/>
        <v>4.4095957725191294E-2</v>
      </c>
      <c r="DB119" s="67">
        <f>VLOOKUP($AR119,[5]Data!$A$11:$AF$370,DB$6,0)</f>
        <v>740.02</v>
      </c>
      <c r="DC119" s="67">
        <f>VLOOKUP($AR119,[5]Data2!$A$11:$AF$370,DC$6,0)</f>
        <v>197.75200000000001</v>
      </c>
      <c r="DD119" s="67">
        <f>VLOOKUP($AR119,[5]Data4!$A$11:$AF$370,DD$6,0)</f>
        <v>421.56799999999998</v>
      </c>
      <c r="DE119" s="67">
        <f>VLOOKUP($AR119,[6]Data5!$A$11:$AB$303,DE$6,0)</f>
        <v>1329.222</v>
      </c>
      <c r="DF119" s="67">
        <f>VLOOKUP($AR119,[6]Data6!$A$11:$AB$303,DF$6,0)</f>
        <v>355.2</v>
      </c>
      <c r="DG119" s="67">
        <f t="shared" si="161"/>
        <v>0.55673168214188451</v>
      </c>
      <c r="DH119" s="67">
        <f t="shared" si="162"/>
        <v>0.55673423423423429</v>
      </c>
      <c r="DI119" s="67">
        <f>VLOOKUP($AR119,[7]Data!$A$11:$J$328,DI$6,0)</f>
        <v>35.700000000000003</v>
      </c>
      <c r="DJ119" s="67">
        <f>VLOOKUP($AR119,[7]Data2!$A$11:$J$328,DJ$6,0)</f>
        <v>17.8</v>
      </c>
      <c r="DK119" s="67">
        <f>VLOOKUP($AR119,[7]Data3!$A$11:$J$328,DK$6,0)</f>
        <v>29.9</v>
      </c>
      <c r="DL119" s="67">
        <f>VLOOKUP($AR119,[7]Data4!$A$11:$J$328,DL$6,0)</f>
        <v>12</v>
      </c>
      <c r="DM119" s="67">
        <f>VLOOKUP($AR119,[7]Data5!$A$11:$J$328,DM$6,0)</f>
        <v>4.0999999999999996</v>
      </c>
      <c r="DN119" s="67">
        <f t="shared" si="163"/>
        <v>1.1111111111111112</v>
      </c>
      <c r="DO119" s="67">
        <f t="shared" si="164"/>
        <v>1.0784256997511958</v>
      </c>
      <c r="DP119" s="67">
        <f t="shared" si="119"/>
        <v>1.0276465393602587</v>
      </c>
      <c r="DQ119" s="67">
        <f t="shared" si="165"/>
        <v>1.0320737991024433</v>
      </c>
      <c r="DR119" s="67">
        <f t="shared" si="166"/>
        <v>1.0494130602751299</v>
      </c>
      <c r="DS119" s="67">
        <f t="shared" si="167"/>
        <v>1.0449114207618322</v>
      </c>
      <c r="DT119" s="67">
        <f t="shared" si="168"/>
        <v>1.0621940891931847</v>
      </c>
      <c r="DU119" s="67">
        <f t="shared" si="169"/>
        <v>1.0720066786289295</v>
      </c>
      <c r="DV119" s="67">
        <f t="shared" si="170"/>
        <v>1.0605004050131064</v>
      </c>
      <c r="DW119" s="67">
        <f t="shared" si="171"/>
        <v>1.0423692727296967</v>
      </c>
      <c r="DX119" s="67">
        <f t="shared" si="172"/>
        <v>1.0521327014218009</v>
      </c>
      <c r="DY119" s="67">
        <f t="shared" si="173"/>
        <v>1.0190189954578881</v>
      </c>
      <c r="DZ119" s="67">
        <f t="shared" si="174"/>
        <v>1.0188892305887576</v>
      </c>
      <c r="EA119" s="67">
        <f t="shared" si="175"/>
        <v>1.022922636103152</v>
      </c>
      <c r="EB119" s="67">
        <f t="shared" si="176"/>
        <v>0.96739130434782616</v>
      </c>
      <c r="EC119" s="67">
        <f t="shared" si="177"/>
        <v>1.0418118466898953</v>
      </c>
      <c r="ED119" s="67">
        <f t="shared" si="178"/>
        <v>0.99173553719008267</v>
      </c>
      <c r="EE119" s="67">
        <f t="shared" si="179"/>
        <v>1.0512820512820513</v>
      </c>
      <c r="EF119" s="67">
        <f>VLOOKUP($AR119,[2]Data3!$A$10:$N$315,EF$6,0)</f>
        <v>24500</v>
      </c>
      <c r="EG119">
        <f>VLOOKUP($AR119,[3]Data!$A$11:$I$311,EG$6,0)</f>
        <v>86326.95</v>
      </c>
      <c r="EH119">
        <f>VLOOKUP($AR119,[4]Data!$A$12:$I$285,EH$6,0)</f>
        <v>2355771</v>
      </c>
      <c r="EI119">
        <f>VLOOKUP($AR119,[4]Data16!$A$12:$I$285,EI$6,0)</f>
        <v>2020182</v>
      </c>
      <c r="EJ119">
        <f t="shared" si="180"/>
        <v>3.6644881866700965E-2</v>
      </c>
      <c r="EK119">
        <f t="shared" si="181"/>
        <v>1.1661182012313742</v>
      </c>
      <c r="EL119">
        <f>VLOOKUP($AR119,[5]Data!$A$11:$AF$370,EL$6,0)</f>
        <v>721.47</v>
      </c>
      <c r="EM119">
        <f>VLOOKUP($AR119,[5]Data2!$A$11:$AF$370,EM$6,0)</f>
        <v>191.857</v>
      </c>
      <c r="EN119">
        <f>VLOOKUP($AR119,[5]Data4!$A$11:$AF$370,EN$6,0)</f>
        <v>410.83699999999999</v>
      </c>
      <c r="EO119">
        <f>VLOOKUP($AR119,[6]Data5!$A$11:$AB$303,EO$6,0)</f>
        <v>0</v>
      </c>
      <c r="EP119">
        <f>VLOOKUP($AR119,[6]Data6!$A$11:$AB$303,EP$6,0)</f>
        <v>0</v>
      </c>
      <c r="EQ119" t="e">
        <f t="shared" si="182"/>
        <v>#DIV/0!</v>
      </c>
      <c r="ER119" t="e">
        <f t="shared" si="183"/>
        <v>#DIV/0!</v>
      </c>
      <c r="ES119">
        <f>VLOOKUP($AR119,[7]Data!$A$11:$J$328,ES$6,0)</f>
        <v>35.299999999999997</v>
      </c>
      <c r="ET119">
        <f>VLOOKUP($AR119,[7]Data2!$A$11:$J$328,ET$6,0)</f>
        <v>17.3</v>
      </c>
      <c r="EU119">
        <f>VLOOKUP($AR119,[7]Data3!$A$11:$J$328,EU$6,0)</f>
        <v>29.4</v>
      </c>
      <c r="EV119">
        <f>VLOOKUP($AR119,[7]Data4!$A$11:$J$328,EV$6,0)</f>
        <v>11.4</v>
      </c>
      <c r="EW119" s="60">
        <f>VLOOKUP($AR119,[7]Data5!$A$11:$J$328,EW$6,0)</f>
        <v>3.8</v>
      </c>
      <c r="EX119" s="67">
        <f>VLOOKUP($AR119,[2]Data3!$A$10:$N$315,EX$6,0)</f>
        <v>23400</v>
      </c>
      <c r="EY119">
        <f>VLOOKUP($AR119,[3]Data!$A$11:$I$311,EY$6,0)</f>
        <v>83784.78</v>
      </c>
      <c r="EZ119">
        <f>VLOOKUP($AR119,[4]Data!$A$12:$I$285,EZ$6,0)</f>
        <v>2322533</v>
      </c>
      <c r="FA119">
        <f>VLOOKUP($AR119,[4]Data16!$A$12:$I$285,FA$6,0)</f>
        <v>1985390</v>
      </c>
      <c r="FB119">
        <f t="shared" si="184"/>
        <v>3.6074742533260019E-2</v>
      </c>
      <c r="FC119">
        <f t="shared" si="185"/>
        <v>4.2200665864137524E-2</v>
      </c>
      <c r="FD119">
        <f>VLOOKUP($AR119,[5]Data!$A$11:$AF$370,FD$6,0)</f>
        <v>696.69</v>
      </c>
      <c r="FE119">
        <f>VLOOKUP($AR119,[5]Data2!$A$11:$AF$370,FE$6,0)</f>
        <v>184.46899999999999</v>
      </c>
      <c r="FF119">
        <f>VLOOKUP($AR119,[5]Data4!$A$11:$AF$370,FF$6,0)</f>
        <v>397.51799999999997</v>
      </c>
      <c r="FG119">
        <f>VLOOKUP($AR119,[6]Data5!$A$11:$AB$303,FG$6,0)</f>
        <v>1275.193</v>
      </c>
      <c r="FH119">
        <f>VLOOKUP($AR119,[6]Data6!$A$11:$AB$303,FH$6,0)</f>
        <v>337.6</v>
      </c>
      <c r="FI119">
        <f t="shared" si="186"/>
        <v>0.54634082840793519</v>
      </c>
      <c r="FJ119">
        <f t="shared" si="187"/>
        <v>0.54641291469194309</v>
      </c>
      <c r="FK119">
        <f>VLOOKUP($AR119,[7]Data!$A$11:$J$328,FK$6,0)</f>
        <v>34.9</v>
      </c>
      <c r="FL119">
        <f>VLOOKUP($AR119,[7]Data2!$A$11:$J$328,FL$6,0)</f>
        <v>18.399999999999999</v>
      </c>
      <c r="FM119">
        <f>VLOOKUP($AR119,[7]Data3!$A$11:$J$328,FM$6,0)</f>
        <v>28.7</v>
      </c>
      <c r="FN119">
        <f>VLOOKUP($AR119,[7]Data4!$A$11:$J$328,FN$6,0)</f>
        <v>12.1</v>
      </c>
      <c r="FO119" s="60">
        <f>VLOOKUP($AR119,[7]Data5!$A$11:$J$328,FO$6,0)</f>
        <v>3.9</v>
      </c>
    </row>
    <row r="120" spans="1:171" ht="15" customHeight="1">
      <c r="A120">
        <f t="shared" si="188"/>
        <v>29</v>
      </c>
      <c r="B120">
        <v>5</v>
      </c>
      <c r="C120">
        <v>1696.0461745021601</v>
      </c>
      <c r="D120">
        <v>0.87843779530285804</v>
      </c>
      <c r="E120">
        <v>0.88518659991363002</v>
      </c>
      <c r="F120">
        <v>0.88025859432074904</v>
      </c>
      <c r="G120" s="1">
        <v>5.4554720585223001E-5</v>
      </c>
      <c r="H120" s="1">
        <v>4.0581703506336102E-5</v>
      </c>
      <c r="I120">
        <v>0.78069092062706702</v>
      </c>
      <c r="J120">
        <v>0.793850730690842</v>
      </c>
      <c r="K120">
        <v>0.78921039007951499</v>
      </c>
      <c r="L120" s="1">
        <v>9.6211256950795105E-5</v>
      </c>
      <c r="M120" s="1">
        <v>7.86497048891266E-5</v>
      </c>
      <c r="N120">
        <v>0.21469985331473701</v>
      </c>
      <c r="O120">
        <v>0.21563711710908101</v>
      </c>
      <c r="P120" s="1">
        <v>0.21531068563456601</v>
      </c>
      <c r="Q120" s="1">
        <v>6.2854386547435897E-7</v>
      </c>
      <c r="R120" s="1">
        <v>5.1347537199015299E-7</v>
      </c>
      <c r="S120">
        <v>9.7746874675790796E-2</v>
      </c>
      <c r="T120">
        <v>9.13358692227874E-2</v>
      </c>
      <c r="U120">
        <v>9.1048204241234207E-2</v>
      </c>
      <c r="V120" s="1">
        <v>1.8262312227663001E-5</v>
      </c>
      <c r="W120" s="1">
        <v>2.63251035181998E-5</v>
      </c>
      <c r="X120">
        <v>0.10471771385688</v>
      </c>
      <c r="Y120">
        <v>0.10080939412789799</v>
      </c>
      <c r="Z120" s="1">
        <v>0.102170588894738</v>
      </c>
      <c r="AA120" s="1">
        <v>1.09292932792553E-5</v>
      </c>
      <c r="AB120" s="1">
        <v>8.9284507262191193E-6</v>
      </c>
      <c r="AC120">
        <v>0.23253873173039999</v>
      </c>
      <c r="AD120">
        <v>0.22367598101010999</v>
      </c>
      <c r="AE120">
        <v>0.226367475694051</v>
      </c>
      <c r="AF120">
        <v>1.46822675269173E-4</v>
      </c>
      <c r="AG120">
        <v>1.1181997219880601E-4</v>
      </c>
      <c r="AH120">
        <v>2.5587296512419599E-2</v>
      </c>
      <c r="AI120">
        <v>3.4428365785508501E-2</v>
      </c>
      <c r="AJ120">
        <v>6.4141866661674304E-2</v>
      </c>
      <c r="AK120">
        <v>2.8870606959975901E-2</v>
      </c>
      <c r="AL120">
        <v>2.3120174532077601E-2</v>
      </c>
      <c r="AM120">
        <v>0.967476529886791</v>
      </c>
      <c r="AN120">
        <v>545.72002519680905</v>
      </c>
      <c r="AO120">
        <v>-13.2049589486538</v>
      </c>
      <c r="AP120">
        <v>0.99176804145118103</v>
      </c>
      <c r="AQ120">
        <v>43</v>
      </c>
      <c r="AR120" s="69" t="s">
        <v>679</v>
      </c>
      <c r="AS120" s="70">
        <v>1</v>
      </c>
      <c r="AT120">
        <f t="shared" si="120"/>
        <v>1696.0461745021601</v>
      </c>
      <c r="AW120">
        <v>5</v>
      </c>
      <c r="AX120">
        <f t="shared" si="198"/>
        <v>0.967476529886791</v>
      </c>
      <c r="AY120">
        <f t="shared" si="122"/>
        <v>0.967476529886791</v>
      </c>
      <c r="AZ120">
        <v>4</v>
      </c>
      <c r="BA120">
        <v>0.92</v>
      </c>
      <c r="BB120">
        <v>1.06</v>
      </c>
      <c r="BC120">
        <v>2</v>
      </c>
      <c r="BD120">
        <v>2222</v>
      </c>
      <c r="BE120">
        <v>2</v>
      </c>
      <c r="BF120" s="61">
        <f t="shared" si="197"/>
        <v>0.15217391304347827</v>
      </c>
      <c r="BG120" s="62">
        <f t="shared" si="123"/>
        <v>0.87843779530285804</v>
      </c>
      <c r="BH120" s="62">
        <f t="shared" si="124"/>
        <v>2.5587296512419599E-2</v>
      </c>
      <c r="BI120">
        <f t="shared" si="191"/>
        <v>0.99176804145118125</v>
      </c>
      <c r="BJ120">
        <f t="shared" si="192"/>
        <v>0</v>
      </c>
      <c r="BK120">
        <f t="shared" si="193"/>
        <v>0</v>
      </c>
      <c r="BL120" t="str">
        <f t="shared" si="125"/>
        <v/>
      </c>
      <c r="BM120" t="str">
        <f t="shared" si="126"/>
        <v/>
      </c>
      <c r="BN120" t="str">
        <f t="shared" si="127"/>
        <v/>
      </c>
      <c r="BO120" t="str">
        <f t="shared" si="128"/>
        <v/>
      </c>
      <c r="BP120" t="str">
        <f t="shared" si="129"/>
        <v/>
      </c>
      <c r="BQ120" t="str">
        <f t="shared" si="130"/>
        <v/>
      </c>
      <c r="BR120" t="str">
        <f t="shared" si="131"/>
        <v/>
      </c>
      <c r="BS120" t="str">
        <f t="shared" si="132"/>
        <v/>
      </c>
      <c r="BT120" t="str">
        <f t="shared" si="133"/>
        <v/>
      </c>
      <c r="BU120" t="str">
        <f t="shared" si="134"/>
        <v/>
      </c>
      <c r="BV120" t="str">
        <f t="shared" si="135"/>
        <v/>
      </c>
      <c r="BW120" t="str">
        <f t="shared" si="136"/>
        <v/>
      </c>
      <c r="BX120" t="str">
        <f t="shared" si="137"/>
        <v/>
      </c>
      <c r="BY120" t="str">
        <f t="shared" si="138"/>
        <v/>
      </c>
      <c r="BZ120" t="str">
        <f t="shared" si="139"/>
        <v/>
      </c>
      <c r="CA120" t="str">
        <f t="shared" si="140"/>
        <v/>
      </c>
      <c r="CB120" t="str">
        <f t="shared" si="141"/>
        <v/>
      </c>
      <c r="CC120" t="str">
        <f t="shared" si="142"/>
        <v/>
      </c>
      <c r="CE120" t="str">
        <f t="shared" si="144"/>
        <v/>
      </c>
      <c r="CF120" t="str">
        <f t="shared" si="145"/>
        <v/>
      </c>
      <c r="CG120" t="str">
        <f t="shared" si="146"/>
        <v/>
      </c>
      <c r="CH120" t="str">
        <f t="shared" si="147"/>
        <v/>
      </c>
      <c r="CI120" t="str">
        <f t="shared" si="148"/>
        <v/>
      </c>
      <c r="CJ120" t="str">
        <f t="shared" si="149"/>
        <v/>
      </c>
      <c r="CK120" t="str">
        <f t="shared" si="150"/>
        <v/>
      </c>
      <c r="CL120" t="str">
        <f t="shared" si="151"/>
        <v/>
      </c>
      <c r="CM120" t="str">
        <f t="shared" si="152"/>
        <v/>
      </c>
      <c r="CN120" t="str">
        <f t="shared" si="153"/>
        <v/>
      </c>
      <c r="CO120" t="str">
        <f t="shared" si="154"/>
        <v/>
      </c>
      <c r="CP120" t="str">
        <f t="shared" si="155"/>
        <v/>
      </c>
      <c r="CQ120" t="str">
        <f t="shared" si="156"/>
        <v/>
      </c>
      <c r="CR120" t="str">
        <f t="shared" si="157"/>
        <v/>
      </c>
      <c r="CS120" t="str">
        <f t="shared" si="158"/>
        <v/>
      </c>
      <c r="CT120" t="str">
        <f t="shared" si="159"/>
        <v/>
      </c>
      <c r="CU120" t="str">
        <f t="shared" si="160"/>
        <v/>
      </c>
      <c r="CV120" s="67" t="str">
        <f>IF(ISERROR(VLOOKUP($AR120,[2]Data3!$A$10:$N$315,CV$6,0)),"",VLOOKUP($AR120,[2]Data3!$A$10:$N$315,CV$6,0))</f>
        <v/>
      </c>
      <c r="CW120" s="67" t="e">
        <f>VLOOKUP($AR120,[3]Data!$A$11:$I$311,CW$6,0)</f>
        <v>#N/A</v>
      </c>
      <c r="CX120" s="67" t="e">
        <f>VLOOKUP($AR120,[4]Data!$A$12:$I$285,CX$6,0)</f>
        <v>#N/A</v>
      </c>
      <c r="CY120" s="67" t="e">
        <f>VLOOKUP($AR120,[4]Data16!$A$12:$I$285,CY$6,0)</f>
        <v>#N/A</v>
      </c>
      <c r="CZ120" s="67" t="e">
        <f t="shared" si="194"/>
        <v>#N/A</v>
      </c>
      <c r="DA120" s="67" t="e">
        <f t="shared" si="195"/>
        <v>#N/A</v>
      </c>
      <c r="DB120" s="67" t="e">
        <f>VLOOKUP($AR120,[5]Data!$A$11:$AF$370,DB$6,0)</f>
        <v>#N/A</v>
      </c>
      <c r="DC120" s="67" t="e">
        <f>VLOOKUP($AR120,[5]Data2!$A$11:$AF$370,DC$6,0)</f>
        <v>#N/A</v>
      </c>
      <c r="DD120" s="67" t="e">
        <f>VLOOKUP($AR120,[5]Data4!$A$11:$AF$370,DD$6,0)</f>
        <v>#N/A</v>
      </c>
      <c r="DE120" s="67" t="e">
        <f>VLOOKUP($AR120,[6]Data5!$A$11:$AB$303,DE$6,0)</f>
        <v>#N/A</v>
      </c>
      <c r="DF120" s="67" t="e">
        <f>VLOOKUP($AR120,[6]Data6!$A$11:$AB$303,DF$6,0)</f>
        <v>#N/A</v>
      </c>
      <c r="DG120" s="67" t="e">
        <f t="shared" si="161"/>
        <v>#N/A</v>
      </c>
      <c r="DH120" s="67" t="e">
        <f t="shared" si="162"/>
        <v>#N/A</v>
      </c>
      <c r="DI120" s="67" t="e">
        <f>VLOOKUP($AR120,[7]Data!$A$11:$J$328,DI$6,0)</f>
        <v>#N/A</v>
      </c>
      <c r="DJ120" s="67" t="e">
        <f>VLOOKUP($AR120,[7]Data2!$A$11:$J$328,DJ$6,0)</f>
        <v>#N/A</v>
      </c>
      <c r="DK120" s="67" t="e">
        <f>VLOOKUP($AR120,[7]Data3!$A$11:$J$328,DK$6,0)</f>
        <v>#N/A</v>
      </c>
      <c r="DL120" s="67" t="e">
        <f>VLOOKUP($AR120,[7]Data4!$A$11:$J$328,DL$6,0)</f>
        <v>#N/A</v>
      </c>
      <c r="DM120" s="67" t="e">
        <f>VLOOKUP($AR120,[7]Data5!$A$11:$J$328,DM$6,0)</f>
        <v>#N/A</v>
      </c>
      <c r="DN120" s="67" t="e">
        <f t="shared" si="163"/>
        <v>#VALUE!</v>
      </c>
      <c r="DO120" s="67" t="e">
        <f t="shared" si="164"/>
        <v>#N/A</v>
      </c>
      <c r="DP120" s="67" t="e">
        <f t="shared" si="119"/>
        <v>#N/A</v>
      </c>
      <c r="DQ120" s="67" t="e">
        <f t="shared" si="165"/>
        <v>#N/A</v>
      </c>
      <c r="DR120" s="67" t="e">
        <f t="shared" si="166"/>
        <v>#N/A</v>
      </c>
      <c r="DS120" s="67" t="e">
        <f t="shared" si="167"/>
        <v>#N/A</v>
      </c>
      <c r="DT120" s="67" t="e">
        <f t="shared" si="168"/>
        <v>#N/A</v>
      </c>
      <c r="DU120" s="67" t="e">
        <f t="shared" si="169"/>
        <v>#N/A</v>
      </c>
      <c r="DV120" s="67" t="e">
        <f t="shared" si="170"/>
        <v>#N/A</v>
      </c>
      <c r="DW120" s="67" t="e">
        <f t="shared" si="171"/>
        <v>#N/A</v>
      </c>
      <c r="DX120" s="67" t="e">
        <f t="shared" si="172"/>
        <v>#N/A</v>
      </c>
      <c r="DY120" s="67" t="e">
        <f t="shared" si="173"/>
        <v>#N/A</v>
      </c>
      <c r="DZ120" s="67" t="e">
        <f t="shared" si="174"/>
        <v>#N/A</v>
      </c>
      <c r="EA120" s="67" t="e">
        <f t="shared" si="175"/>
        <v>#N/A</v>
      </c>
      <c r="EB120" s="67" t="e">
        <f t="shared" si="176"/>
        <v>#N/A</v>
      </c>
      <c r="EC120" s="67" t="e">
        <f t="shared" si="177"/>
        <v>#N/A</v>
      </c>
      <c r="ED120" s="67" t="e">
        <f t="shared" si="178"/>
        <v>#N/A</v>
      </c>
      <c r="EE120" s="67" t="e">
        <f t="shared" si="179"/>
        <v>#N/A</v>
      </c>
      <c r="EF120" s="67" t="e">
        <f>VLOOKUP($AR120,[2]Data3!$A$10:$N$315,EF$6,0)</f>
        <v>#N/A</v>
      </c>
      <c r="EG120" t="e">
        <f>VLOOKUP($AR120,[3]Data!$A$11:$I$311,EG$6,0)</f>
        <v>#N/A</v>
      </c>
      <c r="EH120" t="e">
        <f>VLOOKUP($AR120,[4]Data!$A$12:$I$285,EH$6,0)</f>
        <v>#N/A</v>
      </c>
      <c r="EI120" t="e">
        <f>VLOOKUP($AR120,[4]Data16!$A$12:$I$285,EI$6,0)</f>
        <v>#N/A</v>
      </c>
      <c r="EJ120" t="e">
        <f t="shared" si="180"/>
        <v>#N/A</v>
      </c>
      <c r="EK120" t="e">
        <f t="shared" si="181"/>
        <v>#N/A</v>
      </c>
      <c r="EL120" t="e">
        <f>VLOOKUP($AR120,[5]Data!$A$11:$AF$370,EL$6,0)</f>
        <v>#N/A</v>
      </c>
      <c r="EM120" t="e">
        <f>VLOOKUP($AR120,[5]Data2!$A$11:$AF$370,EM$6,0)</f>
        <v>#N/A</v>
      </c>
      <c r="EN120" t="e">
        <f>VLOOKUP($AR120,[5]Data4!$A$11:$AF$370,EN$6,0)</f>
        <v>#N/A</v>
      </c>
      <c r="EO120" t="e">
        <f>VLOOKUP($AR120,[6]Data5!$A$11:$AB$303,EO$6,0)</f>
        <v>#N/A</v>
      </c>
      <c r="EP120" t="e">
        <f>VLOOKUP($AR120,[6]Data6!$A$11:$AB$303,EP$6,0)</f>
        <v>#N/A</v>
      </c>
      <c r="EQ120" t="e">
        <f t="shared" si="182"/>
        <v>#N/A</v>
      </c>
      <c r="ER120" t="e">
        <f t="shared" si="183"/>
        <v>#N/A</v>
      </c>
      <c r="ES120" t="e">
        <f>VLOOKUP($AR120,[7]Data!$A$11:$J$328,ES$6,0)</f>
        <v>#N/A</v>
      </c>
      <c r="ET120" t="e">
        <f>VLOOKUP($AR120,[7]Data2!$A$11:$J$328,ET$6,0)</f>
        <v>#N/A</v>
      </c>
      <c r="EU120" t="e">
        <f>VLOOKUP($AR120,[7]Data3!$A$11:$J$328,EU$6,0)</f>
        <v>#N/A</v>
      </c>
      <c r="EV120" t="e">
        <f>VLOOKUP($AR120,[7]Data4!$A$11:$J$328,EV$6,0)</f>
        <v>#N/A</v>
      </c>
      <c r="EW120" s="60" t="e">
        <f>VLOOKUP($AR120,[7]Data5!$A$11:$J$328,EW$6,0)</f>
        <v>#N/A</v>
      </c>
      <c r="EX120" s="67" t="e">
        <f>VLOOKUP($AR120,[2]Data3!$A$10:$N$315,EX$6,0)</f>
        <v>#N/A</v>
      </c>
      <c r="EY120" t="e">
        <f>VLOOKUP($AR120,[3]Data!$A$11:$I$311,EY$6,0)</f>
        <v>#N/A</v>
      </c>
      <c r="EZ120" t="e">
        <f>VLOOKUP($AR120,[4]Data!$A$12:$I$285,EZ$6,0)</f>
        <v>#N/A</v>
      </c>
      <c r="FA120" t="e">
        <f>VLOOKUP($AR120,[4]Data16!$A$12:$I$285,FA$6,0)</f>
        <v>#N/A</v>
      </c>
      <c r="FB120" t="e">
        <f t="shared" si="184"/>
        <v>#N/A</v>
      </c>
      <c r="FC120" t="e">
        <f t="shared" si="185"/>
        <v>#N/A</v>
      </c>
      <c r="FD120" t="e">
        <f>VLOOKUP($AR120,[5]Data!$A$11:$AF$370,FD$6,0)</f>
        <v>#N/A</v>
      </c>
      <c r="FE120" t="e">
        <f>VLOOKUP($AR120,[5]Data2!$A$11:$AF$370,FE$6,0)</f>
        <v>#N/A</v>
      </c>
      <c r="FF120" t="e">
        <f>VLOOKUP($AR120,[5]Data4!$A$11:$AF$370,FF$6,0)</f>
        <v>#N/A</v>
      </c>
      <c r="FG120" t="e">
        <f>VLOOKUP($AR120,[6]Data5!$A$11:$AB$303,FG$6,0)</f>
        <v>#N/A</v>
      </c>
      <c r="FH120" t="e">
        <f>VLOOKUP($AR120,[6]Data6!$A$11:$AB$303,FH$6,0)</f>
        <v>#N/A</v>
      </c>
      <c r="FI120" t="e">
        <f t="shared" si="186"/>
        <v>#N/A</v>
      </c>
      <c r="FJ120" t="e">
        <f t="shared" si="187"/>
        <v>#N/A</v>
      </c>
      <c r="FK120" t="e">
        <f>VLOOKUP($AR120,[7]Data!$A$11:$J$328,FK$6,0)</f>
        <v>#N/A</v>
      </c>
      <c r="FL120" t="e">
        <f>VLOOKUP($AR120,[7]Data2!$A$11:$J$328,FL$6,0)</f>
        <v>#N/A</v>
      </c>
      <c r="FM120" t="e">
        <f>VLOOKUP($AR120,[7]Data3!$A$11:$J$328,FM$6,0)</f>
        <v>#N/A</v>
      </c>
      <c r="FN120" t="e">
        <f>VLOOKUP($AR120,[7]Data4!$A$11:$J$328,FN$6,0)</f>
        <v>#N/A</v>
      </c>
      <c r="FO120" s="60" t="e">
        <f>VLOOKUP($AR120,[7]Data5!$A$11:$J$328,FO$6,0)</f>
        <v>#N/A</v>
      </c>
    </row>
    <row r="121" spans="1:171" ht="15" customHeight="1">
      <c r="A121">
        <f t="shared" si="188"/>
        <v>30</v>
      </c>
      <c r="B121">
        <v>5</v>
      </c>
      <c r="C121">
        <v>399.56700744498102</v>
      </c>
      <c r="D121">
        <v>0.86657304020708303</v>
      </c>
      <c r="E121">
        <v>0.88263163074004103</v>
      </c>
      <c r="F121">
        <v>0.83977600875316405</v>
      </c>
      <c r="G121" s="1">
        <v>6.8607262323412005E-5</v>
      </c>
      <c r="H121" s="1">
        <v>6.3645470234595001E-5</v>
      </c>
      <c r="I121">
        <v>0.77709240358560205</v>
      </c>
      <c r="J121">
        <v>0.79610689939576496</v>
      </c>
      <c r="K121">
        <v>0.75539771508332298</v>
      </c>
      <c r="L121">
        <v>1.2452769179140501E-4</v>
      </c>
      <c r="M121">
        <v>1.15566053803024E-4</v>
      </c>
      <c r="N121">
        <v>0.214437292631112</v>
      </c>
      <c r="O121">
        <v>0.215794255663214</v>
      </c>
      <c r="P121" s="1">
        <v>0.21279517722958</v>
      </c>
      <c r="Q121" s="1">
        <v>7.9980787968588402E-7</v>
      </c>
      <c r="R121" s="1">
        <v>7.4041917533088001E-7</v>
      </c>
      <c r="S121">
        <v>8.9480636621480494E-2</v>
      </c>
      <c r="T121">
        <v>8.6524731344275602E-2</v>
      </c>
      <c r="U121">
        <v>8.4378293669841203E-2</v>
      </c>
      <c r="V121" s="1">
        <v>2.45589150768641E-5</v>
      </c>
      <c r="W121" s="1">
        <v>3.12682746892065E-5</v>
      </c>
      <c r="X121">
        <v>0.10581257221592499</v>
      </c>
      <c r="Y121">
        <v>0.10015413814233</v>
      </c>
      <c r="Z121" s="1">
        <v>0.112660070284026</v>
      </c>
      <c r="AA121" s="1">
        <v>1.3907278973360699E-5</v>
      </c>
      <c r="AB121" s="1">
        <v>1.2874611878787999E-5</v>
      </c>
      <c r="AC121">
        <v>0.218182113606669</v>
      </c>
      <c r="AD121">
        <v>0.18502082506779</v>
      </c>
      <c r="AE121">
        <v>0.27228422644832601</v>
      </c>
      <c r="AF121">
        <v>1.4172515649366299E-4</v>
      </c>
      <c r="AG121">
        <v>1.3551064719178799E-4</v>
      </c>
      <c r="AH121">
        <v>-6.7313819833882599E-2</v>
      </c>
      <c r="AI121">
        <v>-0.23871118744258801</v>
      </c>
      <c r="AJ121">
        <v>0.48426268214436402</v>
      </c>
      <c r="AK121">
        <v>3.3332514212944898E-2</v>
      </c>
      <c r="AL121">
        <v>3.3665173398609798E-2</v>
      </c>
      <c r="AM121">
        <v>0.95990704397556204</v>
      </c>
      <c r="AN121">
        <v>38.864325177328901</v>
      </c>
      <c r="AO121">
        <v>-2.5795368636878999</v>
      </c>
      <c r="AP121">
        <v>0.99320339736031804</v>
      </c>
      <c r="AQ121">
        <v>43</v>
      </c>
      <c r="AR121" t="s">
        <v>680</v>
      </c>
      <c r="AS121" s="70">
        <v>1</v>
      </c>
      <c r="AT121">
        <f t="shared" si="120"/>
        <v>399.56700744498102</v>
      </c>
      <c r="AU121">
        <f>VLOOKUP(AR121,[1]Data!$A$12:$J$329,10,0)</f>
        <v>438.3</v>
      </c>
      <c r="AV121">
        <f t="shared" si="121"/>
        <v>1.0969374143343213</v>
      </c>
      <c r="AW121">
        <v>5</v>
      </c>
      <c r="AX121">
        <v>0.93</v>
      </c>
      <c r="AY121">
        <f t="shared" si="122"/>
        <v>0.95990704397556204</v>
      </c>
      <c r="AZ121">
        <v>10</v>
      </c>
      <c r="BA121">
        <v>0.98</v>
      </c>
      <c r="BB121">
        <v>1.06</v>
      </c>
      <c r="BC121">
        <v>2</v>
      </c>
      <c r="BD121">
        <v>2222</v>
      </c>
      <c r="BE121">
        <v>2</v>
      </c>
      <c r="BF121" s="61">
        <f t="shared" si="197"/>
        <v>8.1632653061224567E-2</v>
      </c>
      <c r="BG121" s="62">
        <f t="shared" si="123"/>
        <v>0.86657304020708303</v>
      </c>
      <c r="BH121" s="62">
        <f t="shared" si="124"/>
        <v>-6.7313819833882599E-2</v>
      </c>
      <c r="BI121">
        <f t="shared" si="191"/>
        <v>0.99276919966021693</v>
      </c>
      <c r="BJ121">
        <f t="shared" si="192"/>
        <v>2.9907043975561987E-2</v>
      </c>
      <c r="BK121">
        <f t="shared" si="193"/>
        <v>4.3419770010111325E-4</v>
      </c>
      <c r="BL121">
        <f t="shared" si="125"/>
        <v>28900</v>
      </c>
      <c r="BM121">
        <f t="shared" si="126"/>
        <v>28210.9</v>
      </c>
      <c r="BN121">
        <f t="shared" si="127"/>
        <v>713599</v>
      </c>
      <c r="BO121">
        <f t="shared" si="128"/>
        <v>618321</v>
      </c>
      <c r="BP121">
        <f t="shared" si="129"/>
        <v>3.9533267283166036E-2</v>
      </c>
      <c r="BQ121">
        <f t="shared" si="130"/>
        <v>4.5625007075612831E-2</v>
      </c>
      <c r="BR121">
        <f t="shared" si="131"/>
        <v>164.57</v>
      </c>
      <c r="BS121" t="str">
        <f t="shared" si="132"/>
        <v/>
      </c>
      <c r="BT121" t="str">
        <f t="shared" si="133"/>
        <v/>
      </c>
      <c r="BU121">
        <f t="shared" si="134"/>
        <v>309.303</v>
      </c>
      <c r="BV121">
        <f t="shared" si="135"/>
        <v>296.5</v>
      </c>
      <c r="BW121">
        <f t="shared" si="136"/>
        <v>0.53206726090597245</v>
      </c>
      <c r="BX121" t="str">
        <f t="shared" si="137"/>
        <v/>
      </c>
      <c r="BY121">
        <f t="shared" si="138"/>
        <v>34.5</v>
      </c>
      <c r="BZ121">
        <f t="shared" si="139"/>
        <v>16.100000000000001</v>
      </c>
      <c r="CA121">
        <f t="shared" si="140"/>
        <v>30.2</v>
      </c>
      <c r="CB121">
        <f t="shared" si="141"/>
        <v>11.8</v>
      </c>
      <c r="CC121">
        <f t="shared" si="142"/>
        <v>4.4000000000000004</v>
      </c>
      <c r="CD121">
        <f t="shared" si="143"/>
        <v>1.1201550387596899</v>
      </c>
      <c r="CE121">
        <f t="shared" si="144"/>
        <v>1.085265442996145</v>
      </c>
      <c r="CF121">
        <f t="shared" si="145"/>
        <v>1.0051737786755239</v>
      </c>
      <c r="CG121">
        <f t="shared" si="146"/>
        <v>1.0190620596451616</v>
      </c>
      <c r="CH121">
        <f t="shared" si="147"/>
        <v>1.0796794206332703</v>
      </c>
      <c r="CI121">
        <f t="shared" si="148"/>
        <v>1.0649650163347613</v>
      </c>
      <c r="CJ121">
        <f t="shared" si="149"/>
        <v>0.99114671163575041</v>
      </c>
      <c r="CM121">
        <f t="shared" si="152"/>
        <v>1.113209380668567</v>
      </c>
      <c r="CN121">
        <f t="shared" si="153"/>
        <v>1.1273764258555132</v>
      </c>
      <c r="CO121">
        <f t="shared" si="154"/>
        <v>0.89035066434716126</v>
      </c>
      <c r="CP121" t="str">
        <f t="shared" si="155"/>
        <v/>
      </c>
      <c r="CQ121">
        <f t="shared" si="156"/>
        <v>0.97733711048158645</v>
      </c>
      <c r="CR121">
        <f t="shared" si="157"/>
        <v>0.82564102564102571</v>
      </c>
      <c r="CS121">
        <f t="shared" si="158"/>
        <v>1.0559440559440558</v>
      </c>
      <c r="CT121">
        <f t="shared" si="159"/>
        <v>0.92913385826771666</v>
      </c>
      <c r="CU121">
        <f t="shared" si="160"/>
        <v>1.0232558139534884</v>
      </c>
      <c r="CV121" s="67">
        <f>IF(ISERROR(VLOOKUP($AR121,[2]Data3!$A$10:$N$315,CV$6,0)),"",VLOOKUP($AR121,[2]Data3!$A$10:$N$315,CV$6,0))</f>
        <v>28900</v>
      </c>
      <c r="CW121" s="67">
        <f>VLOOKUP($AR121,[3]Data!$A$11:$I$311,CW$6,0)</f>
        <v>28210.9</v>
      </c>
      <c r="CX121" s="67">
        <f>VLOOKUP($AR121,[4]Data!$A$12:$I$285,CX$6,0)</f>
        <v>713599</v>
      </c>
      <c r="CY121" s="67">
        <f>VLOOKUP($AR121,[4]Data16!$A$12:$I$285,CY$6,0)</f>
        <v>618321</v>
      </c>
      <c r="CZ121" s="67">
        <f t="shared" si="194"/>
        <v>3.9533267283166036E-2</v>
      </c>
      <c r="DA121" s="67">
        <f t="shared" si="195"/>
        <v>4.5625007075612831E-2</v>
      </c>
      <c r="DB121" s="67">
        <f>VLOOKUP($AR121,[5]Data!$A$11:$AF$370,DB$6,0)</f>
        <v>164.57</v>
      </c>
      <c r="DC121" s="67">
        <f>VLOOKUP($AR121,[5]Data2!$A$11:$AF$370,DC$6,0)</f>
        <v>0</v>
      </c>
      <c r="DD121" s="67">
        <f>VLOOKUP($AR121,[5]Data4!$A$11:$AF$370,DD$6,0)</f>
        <v>0</v>
      </c>
      <c r="DE121" s="67">
        <f>VLOOKUP($AR121,[6]Data5!$A$11:$AB$303,DE$6,0)</f>
        <v>309.303</v>
      </c>
      <c r="DF121" s="67">
        <f>VLOOKUP($AR121,[6]Data6!$A$11:$AB$303,DF$6,0)</f>
        <v>296.5</v>
      </c>
      <c r="DG121" s="67">
        <f t="shared" si="161"/>
        <v>0.53206726090597245</v>
      </c>
      <c r="DH121" s="67">
        <f t="shared" si="162"/>
        <v>0</v>
      </c>
      <c r="DI121" s="67">
        <f>VLOOKUP($AR121,[7]Data!$A$11:$J$328,DI$6,0)</f>
        <v>34.5</v>
      </c>
      <c r="DJ121" s="67">
        <f>VLOOKUP($AR121,[7]Data2!$A$11:$J$328,DJ$6,0)</f>
        <v>16.100000000000001</v>
      </c>
      <c r="DK121" s="67">
        <f>VLOOKUP($AR121,[7]Data3!$A$11:$J$328,DK$6,0)</f>
        <v>30.2</v>
      </c>
      <c r="DL121" s="67">
        <f>VLOOKUP($AR121,[7]Data4!$A$11:$J$328,DL$6,0)</f>
        <v>11.8</v>
      </c>
      <c r="DM121" s="67">
        <f>VLOOKUP($AR121,[7]Data5!$A$11:$J$328,DM$6,0)</f>
        <v>4.4000000000000004</v>
      </c>
      <c r="DN121" s="67">
        <f t="shared" si="163"/>
        <v>1.1201550387596899</v>
      </c>
      <c r="DO121" s="67">
        <f t="shared" si="164"/>
        <v>1.085265442996145</v>
      </c>
      <c r="DP121" s="67">
        <f t="shared" si="119"/>
        <v>1.0051737786755239</v>
      </c>
      <c r="DQ121" s="67">
        <f t="shared" si="165"/>
        <v>1.0190620596451616</v>
      </c>
      <c r="DR121" s="67">
        <f t="shared" si="166"/>
        <v>1.0796794206332703</v>
      </c>
      <c r="DS121" s="67">
        <f t="shared" si="167"/>
        <v>1.0649650163347613</v>
      </c>
      <c r="DT121" s="67">
        <f t="shared" si="168"/>
        <v>0.99114671163575041</v>
      </c>
      <c r="DU121" s="67" t="e">
        <f t="shared" si="169"/>
        <v>#DIV/0!</v>
      </c>
      <c r="DV121" s="67" t="e">
        <f t="shared" si="170"/>
        <v>#DIV/0!</v>
      </c>
      <c r="DW121" s="67">
        <f t="shared" si="171"/>
        <v>1.113209380668567</v>
      </c>
      <c r="DX121" s="67">
        <f t="shared" si="172"/>
        <v>1.1273764258555132</v>
      </c>
      <c r="DY121" s="67">
        <f t="shared" si="173"/>
        <v>0.89035066434716126</v>
      </c>
      <c r="DZ121" s="67" t="str">
        <f t="shared" si="174"/>
        <v/>
      </c>
      <c r="EA121" s="67">
        <f t="shared" si="175"/>
        <v>0.97733711048158645</v>
      </c>
      <c r="EB121" s="67">
        <f t="shared" si="176"/>
        <v>0.82564102564102571</v>
      </c>
      <c r="EC121" s="67">
        <f t="shared" si="177"/>
        <v>1.0559440559440558</v>
      </c>
      <c r="ED121" s="67">
        <f t="shared" si="178"/>
        <v>0.92913385826771666</v>
      </c>
      <c r="EE121" s="67">
        <f t="shared" si="179"/>
        <v>1.0232558139534884</v>
      </c>
      <c r="EF121" s="67">
        <f>VLOOKUP($AR121,[2]Data3!$A$10:$N$315,EF$6,0)</f>
        <v>27300</v>
      </c>
      <c r="EG121">
        <f>VLOOKUP($AR121,[3]Data!$A$11:$I$311,EG$6,0)</f>
        <v>27044.81</v>
      </c>
      <c r="EH121">
        <f>VLOOKUP($AR121,[4]Data!$A$12:$I$285,EH$6,0)</f>
        <v>714717</v>
      </c>
      <c r="EI121">
        <f>VLOOKUP($AR121,[4]Data16!$A$12:$I$285,EI$6,0)</f>
        <v>613686</v>
      </c>
      <c r="EJ121">
        <f t="shared" si="180"/>
        <v>3.7839886276666151E-2</v>
      </c>
      <c r="EK121">
        <f t="shared" si="181"/>
        <v>1.1646297943899648</v>
      </c>
      <c r="EL121">
        <f>VLOOKUP($AR121,[5]Data!$A$11:$AF$370,EL$6,0)</f>
        <v>167.85</v>
      </c>
      <c r="EM121">
        <f>VLOOKUP($AR121,[5]Data2!$A$11:$AF$370,EM$6,0)</f>
        <v>0</v>
      </c>
      <c r="EN121">
        <f>VLOOKUP($AR121,[5]Data4!$A$11:$AF$370,EN$6,0)</f>
        <v>0</v>
      </c>
      <c r="EO121">
        <f>VLOOKUP($AR121,[6]Data5!$A$11:$AB$303,EO$6,0)</f>
        <v>0</v>
      </c>
      <c r="EP121">
        <f>VLOOKUP($AR121,[6]Data6!$A$11:$AB$303,EP$6,0)</f>
        <v>0</v>
      </c>
      <c r="EQ121" t="e">
        <f t="shared" si="182"/>
        <v>#DIV/0!</v>
      </c>
      <c r="ER121" t="e">
        <f t="shared" si="183"/>
        <v>#DIV/0!</v>
      </c>
      <c r="ES121">
        <f>VLOOKUP($AR121,[7]Data!$A$11:$J$328,ES$6,0)</f>
        <v>35</v>
      </c>
      <c r="ET121">
        <f>VLOOKUP($AR121,[7]Data2!$A$11:$J$328,ET$6,0)</f>
        <v>16.600000000000001</v>
      </c>
      <c r="EU121">
        <f>VLOOKUP($AR121,[7]Data3!$A$11:$J$328,EU$6,0)</f>
        <v>29.8</v>
      </c>
      <c r="EV121">
        <f>VLOOKUP($AR121,[7]Data4!$A$11:$J$328,EV$6,0)</f>
        <v>11.5</v>
      </c>
      <c r="EW121" s="60">
        <f>VLOOKUP($AR121,[7]Data5!$A$11:$J$328,EW$6,0)</f>
        <v>4.2</v>
      </c>
      <c r="EX121" s="67">
        <f>VLOOKUP($AR121,[2]Data3!$A$10:$N$315,EX$6,0)</f>
        <v>25800</v>
      </c>
      <c r="EY121">
        <f>VLOOKUP($AR121,[3]Data!$A$11:$I$311,EY$6,0)</f>
        <v>25994.47</v>
      </c>
      <c r="EZ121">
        <f>VLOOKUP($AR121,[4]Data!$A$12:$I$285,EZ$6,0)</f>
        <v>709926</v>
      </c>
      <c r="FA121">
        <f>VLOOKUP($AR121,[4]Data16!$A$12:$I$285,FA$6,0)</f>
        <v>606755</v>
      </c>
      <c r="FB121">
        <f t="shared" si="184"/>
        <v>3.6615745866470595E-2</v>
      </c>
      <c r="FC121">
        <f t="shared" si="185"/>
        <v>4.2841789519657857E-2</v>
      </c>
      <c r="FD121">
        <f>VLOOKUP($AR121,[5]Data!$A$11:$AF$370,FD$6,0)</f>
        <v>166.04</v>
      </c>
      <c r="FE121">
        <f>VLOOKUP($AR121,[5]Data2!$A$11:$AF$370,FE$6,0)</f>
        <v>0</v>
      </c>
      <c r="FF121">
        <f>VLOOKUP($AR121,[5]Data4!$A$11:$AF$370,FF$6,0)</f>
        <v>0</v>
      </c>
      <c r="FG121">
        <f>VLOOKUP($AR121,[6]Data5!$A$11:$AB$303,FG$6,0)</f>
        <v>277.84800000000001</v>
      </c>
      <c r="FH121">
        <f>VLOOKUP($AR121,[6]Data6!$A$11:$AB$303,FH$6,0)</f>
        <v>263</v>
      </c>
      <c r="FI121">
        <f t="shared" si="186"/>
        <v>0.5975929285076732</v>
      </c>
      <c r="FJ121">
        <f t="shared" si="187"/>
        <v>0</v>
      </c>
      <c r="FK121">
        <f>VLOOKUP($AR121,[7]Data!$A$11:$J$328,FK$6,0)</f>
        <v>35.299999999999997</v>
      </c>
      <c r="FL121">
        <f>VLOOKUP($AR121,[7]Data2!$A$11:$J$328,FL$6,0)</f>
        <v>19.5</v>
      </c>
      <c r="FM121">
        <f>VLOOKUP($AR121,[7]Data3!$A$11:$J$328,FM$6,0)</f>
        <v>28.6</v>
      </c>
      <c r="FN121">
        <f>VLOOKUP($AR121,[7]Data4!$A$11:$J$328,FN$6,0)</f>
        <v>12.7</v>
      </c>
      <c r="FO121" s="60">
        <f>VLOOKUP($AR121,[7]Data5!$A$11:$J$328,FO$6,0)</f>
        <v>4.3</v>
      </c>
    </row>
    <row r="122" spans="1:171" ht="15" customHeight="1">
      <c r="A122">
        <f t="shared" si="188"/>
        <v>31</v>
      </c>
      <c r="B122">
        <v>5</v>
      </c>
      <c r="C122">
        <v>1694.9913322723301</v>
      </c>
      <c r="D122">
        <v>0.88149558122830596</v>
      </c>
      <c r="E122">
        <v>0.885542022639634</v>
      </c>
      <c r="F122">
        <v>0.87563496434716603</v>
      </c>
      <c r="G122" s="1">
        <v>1.58815438179448E-5</v>
      </c>
      <c r="H122" s="1">
        <v>1.9428926383882702E-5</v>
      </c>
      <c r="I122">
        <v>0.79575058957366096</v>
      </c>
      <c r="J122">
        <v>0.80932372877660097</v>
      </c>
      <c r="K122">
        <v>0.79217040142643602</v>
      </c>
      <c r="L122" s="1">
        <v>2.48539192053471E-5</v>
      </c>
      <c r="M122" s="1">
        <v>2.9478842357636001E-5</v>
      </c>
      <c r="N122">
        <v>0.21576950733849901</v>
      </c>
      <c r="O122">
        <v>0.21669448402046701</v>
      </c>
      <c r="P122" s="1">
        <v>0.215519417256435</v>
      </c>
      <c r="Q122" s="1">
        <v>1.44596811789647E-7</v>
      </c>
      <c r="R122" s="1">
        <v>1.7036661023793401E-7</v>
      </c>
      <c r="S122">
        <v>8.5744991654645705E-2</v>
      </c>
      <c r="T122">
        <v>7.6218293863032999E-2</v>
      </c>
      <c r="U122">
        <v>8.3464562920729998E-2</v>
      </c>
      <c r="V122" s="1">
        <v>1.1605493711643399E-5</v>
      </c>
      <c r="W122" s="1">
        <v>9.3063050131268707E-6</v>
      </c>
      <c r="X122">
        <v>0.10025733680030199</v>
      </c>
      <c r="Y122">
        <v>9.6400253408414099E-2</v>
      </c>
      <c r="Z122" s="1">
        <v>0.10130019368611599</v>
      </c>
      <c r="AA122" s="1">
        <v>2.5142890577759002E-6</v>
      </c>
      <c r="AB122" s="1">
        <v>2.9623813874593199E-6</v>
      </c>
      <c r="AC122">
        <v>0.26201090503947899</v>
      </c>
      <c r="AD122">
        <v>0.25178739892747998</v>
      </c>
      <c r="AE122" s="1">
        <v>0.253784865323678</v>
      </c>
      <c r="AF122" s="1">
        <v>3.1466519627189299E-5</v>
      </c>
      <c r="AG122" s="1">
        <v>4.1578536402945601E-5</v>
      </c>
      <c r="AH122">
        <v>0.21630058135206601</v>
      </c>
      <c r="AI122">
        <v>0.23306526022763999</v>
      </c>
      <c r="AJ122">
        <v>0.31500055984856501</v>
      </c>
      <c r="AK122">
        <v>5.9560546608936797E-3</v>
      </c>
      <c r="AL122">
        <v>6.7778050091804E-3</v>
      </c>
      <c r="AM122">
        <v>0.973134545921848</v>
      </c>
      <c r="AN122">
        <v>505.462206693361</v>
      </c>
      <c r="AO122">
        <v>-15.869013816471</v>
      </c>
      <c r="AP122">
        <v>0.99096343510939899</v>
      </c>
      <c r="AQ122">
        <v>43</v>
      </c>
      <c r="AR122" s="69" t="s">
        <v>681</v>
      </c>
      <c r="AS122" s="70">
        <v>1</v>
      </c>
      <c r="AT122">
        <f t="shared" si="120"/>
        <v>1694.9913322723301</v>
      </c>
      <c r="AW122">
        <v>5</v>
      </c>
      <c r="AX122">
        <v>0.96</v>
      </c>
      <c r="AY122">
        <f t="shared" si="122"/>
        <v>0.973134545921848</v>
      </c>
      <c r="AZ122">
        <v>7</v>
      </c>
      <c r="BA122">
        <v>0.93</v>
      </c>
      <c r="BB122">
        <v>1.04</v>
      </c>
      <c r="BC122">
        <v>2</v>
      </c>
      <c r="BD122">
        <v>2222</v>
      </c>
      <c r="BE122">
        <v>2</v>
      </c>
      <c r="BF122" s="61">
        <f t="shared" si="197"/>
        <v>0.1182795698924731</v>
      </c>
      <c r="BG122" s="62">
        <f t="shared" si="123"/>
        <v>0.88149558122830596</v>
      </c>
      <c r="BH122" s="62">
        <f t="shared" si="124"/>
        <v>0.21630058135206601</v>
      </c>
      <c r="BI122">
        <f t="shared" si="191"/>
        <v>0.99418525793142221</v>
      </c>
      <c r="BJ122">
        <f t="shared" si="192"/>
        <v>1.313454592184804E-2</v>
      </c>
      <c r="BK122">
        <f t="shared" si="193"/>
        <v>-3.2218228220232126E-3</v>
      </c>
      <c r="BL122" t="str">
        <f t="shared" si="125"/>
        <v/>
      </c>
      <c r="BM122" t="str">
        <f t="shared" si="126"/>
        <v/>
      </c>
      <c r="BN122" t="str">
        <f t="shared" si="127"/>
        <v/>
      </c>
      <c r="BO122" t="str">
        <f t="shared" si="128"/>
        <v/>
      </c>
      <c r="BP122" t="str">
        <f t="shared" si="129"/>
        <v/>
      </c>
      <c r="BQ122" t="str">
        <f t="shared" si="130"/>
        <v/>
      </c>
      <c r="BR122" t="str">
        <f t="shared" si="131"/>
        <v/>
      </c>
      <c r="BS122" t="str">
        <f t="shared" si="132"/>
        <v/>
      </c>
      <c r="BT122" t="str">
        <f t="shared" si="133"/>
        <v/>
      </c>
      <c r="BU122" t="str">
        <f t="shared" si="134"/>
        <v/>
      </c>
      <c r="BV122" t="str">
        <f t="shared" si="135"/>
        <v/>
      </c>
      <c r="BW122" t="str">
        <f t="shared" si="136"/>
        <v/>
      </c>
      <c r="BX122" t="str">
        <f t="shared" si="137"/>
        <v/>
      </c>
      <c r="BY122" t="str">
        <f t="shared" si="138"/>
        <v/>
      </c>
      <c r="BZ122" t="str">
        <f t="shared" si="139"/>
        <v/>
      </c>
      <c r="CA122" t="str">
        <f t="shared" si="140"/>
        <v/>
      </c>
      <c r="CB122" t="str">
        <f t="shared" si="141"/>
        <v/>
      </c>
      <c r="CC122" t="str">
        <f t="shared" si="142"/>
        <v/>
      </c>
      <c r="CE122" t="str">
        <f t="shared" si="144"/>
        <v/>
      </c>
      <c r="CF122" t="str">
        <f t="shared" si="145"/>
        <v/>
      </c>
      <c r="CG122" t="str">
        <f t="shared" si="146"/>
        <v/>
      </c>
      <c r="CH122" t="str">
        <f t="shared" si="147"/>
        <v/>
      </c>
      <c r="CI122" t="str">
        <f t="shared" si="148"/>
        <v/>
      </c>
      <c r="CJ122" t="str">
        <f t="shared" si="149"/>
        <v/>
      </c>
      <c r="CK122" t="str">
        <f t="shared" si="150"/>
        <v/>
      </c>
      <c r="CL122" t="str">
        <f t="shared" si="151"/>
        <v/>
      </c>
      <c r="CM122" t="str">
        <f t="shared" si="152"/>
        <v/>
      </c>
      <c r="CN122" t="str">
        <f t="shared" si="153"/>
        <v/>
      </c>
      <c r="CO122" t="str">
        <f t="shared" si="154"/>
        <v/>
      </c>
      <c r="CP122" t="str">
        <f t="shared" si="155"/>
        <v/>
      </c>
      <c r="CQ122" t="str">
        <f t="shared" si="156"/>
        <v/>
      </c>
      <c r="CR122" t="str">
        <f t="shared" si="157"/>
        <v/>
      </c>
      <c r="CS122" t="str">
        <f t="shared" si="158"/>
        <v/>
      </c>
      <c r="CT122" t="str">
        <f t="shared" si="159"/>
        <v/>
      </c>
      <c r="CU122" t="str">
        <f t="shared" si="160"/>
        <v/>
      </c>
      <c r="CV122" s="67" t="str">
        <f>IF(ISERROR(VLOOKUP($AR122,[2]Data3!$A$10:$N$315,CV$6,0)),"",VLOOKUP($AR122,[2]Data3!$A$10:$N$315,CV$6,0))</f>
        <v/>
      </c>
      <c r="CW122" s="67" t="e">
        <f>VLOOKUP($AR122,[3]Data!$A$11:$I$311,CW$6,0)</f>
        <v>#N/A</v>
      </c>
      <c r="CX122" s="67" t="e">
        <f>VLOOKUP($AR122,[4]Data!$A$12:$I$285,CX$6,0)</f>
        <v>#N/A</v>
      </c>
      <c r="CY122" s="67" t="e">
        <f>VLOOKUP($AR122,[4]Data16!$A$12:$I$285,CY$6,0)</f>
        <v>#N/A</v>
      </c>
      <c r="CZ122" s="67" t="e">
        <f t="shared" si="194"/>
        <v>#N/A</v>
      </c>
      <c r="DA122" s="67" t="e">
        <f t="shared" si="195"/>
        <v>#N/A</v>
      </c>
      <c r="DB122" s="67" t="e">
        <f>VLOOKUP($AR122,[5]Data!$A$11:$AF$370,DB$6,0)</f>
        <v>#N/A</v>
      </c>
      <c r="DC122" s="67" t="e">
        <f>VLOOKUP($AR122,[5]Data2!$A$11:$AF$370,DC$6,0)</f>
        <v>#N/A</v>
      </c>
      <c r="DD122" s="67" t="e">
        <f>VLOOKUP($AR122,[5]Data4!$A$11:$AF$370,DD$6,0)</f>
        <v>#N/A</v>
      </c>
      <c r="DE122" s="67" t="e">
        <f>VLOOKUP($AR122,[6]Data5!$A$11:$AB$303,DE$6,0)</f>
        <v>#N/A</v>
      </c>
      <c r="DF122" s="67" t="e">
        <f>VLOOKUP($AR122,[6]Data6!$A$11:$AB$303,DF$6,0)</f>
        <v>#N/A</v>
      </c>
      <c r="DG122" s="67" t="e">
        <f t="shared" si="161"/>
        <v>#N/A</v>
      </c>
      <c r="DH122" s="67" t="e">
        <f t="shared" si="162"/>
        <v>#N/A</v>
      </c>
      <c r="DI122" s="67" t="e">
        <f>VLOOKUP($AR122,[7]Data!$A$11:$J$328,DI$6,0)</f>
        <v>#N/A</v>
      </c>
      <c r="DJ122" s="67" t="e">
        <f>VLOOKUP($AR122,[7]Data2!$A$11:$J$328,DJ$6,0)</f>
        <v>#N/A</v>
      </c>
      <c r="DK122" s="67" t="e">
        <f>VLOOKUP($AR122,[7]Data3!$A$11:$J$328,DK$6,0)</f>
        <v>#N/A</v>
      </c>
      <c r="DL122" s="67" t="e">
        <f>VLOOKUP($AR122,[7]Data4!$A$11:$J$328,DL$6,0)</f>
        <v>#N/A</v>
      </c>
      <c r="DM122" s="67" t="e">
        <f>VLOOKUP($AR122,[7]Data5!$A$11:$J$328,DM$6,0)</f>
        <v>#N/A</v>
      </c>
      <c r="DN122" s="67" t="e">
        <f t="shared" si="163"/>
        <v>#VALUE!</v>
      </c>
      <c r="DO122" s="67" t="e">
        <f t="shared" si="164"/>
        <v>#N/A</v>
      </c>
      <c r="DP122" s="67" t="e">
        <f t="shared" si="119"/>
        <v>#N/A</v>
      </c>
      <c r="DQ122" s="67" t="e">
        <f t="shared" si="165"/>
        <v>#N/A</v>
      </c>
      <c r="DR122" s="67" t="e">
        <f t="shared" si="166"/>
        <v>#N/A</v>
      </c>
      <c r="DS122" s="67" t="e">
        <f t="shared" si="167"/>
        <v>#N/A</v>
      </c>
      <c r="DT122" s="67" t="e">
        <f t="shared" si="168"/>
        <v>#N/A</v>
      </c>
      <c r="DU122" s="67" t="e">
        <f t="shared" si="169"/>
        <v>#N/A</v>
      </c>
      <c r="DV122" s="67" t="e">
        <f t="shared" si="170"/>
        <v>#N/A</v>
      </c>
      <c r="DW122" s="67" t="e">
        <f t="shared" si="171"/>
        <v>#N/A</v>
      </c>
      <c r="DX122" s="67" t="e">
        <f t="shared" si="172"/>
        <v>#N/A</v>
      </c>
      <c r="DY122" s="67" t="e">
        <f t="shared" si="173"/>
        <v>#N/A</v>
      </c>
      <c r="DZ122" s="67" t="e">
        <f t="shared" si="174"/>
        <v>#N/A</v>
      </c>
      <c r="EA122" s="67" t="e">
        <f t="shared" si="175"/>
        <v>#N/A</v>
      </c>
      <c r="EB122" s="67" t="e">
        <f t="shared" si="176"/>
        <v>#N/A</v>
      </c>
      <c r="EC122" s="67" t="e">
        <f t="shared" si="177"/>
        <v>#N/A</v>
      </c>
      <c r="ED122" s="67" t="e">
        <f t="shared" si="178"/>
        <v>#N/A</v>
      </c>
      <c r="EE122" s="67" t="e">
        <f t="shared" si="179"/>
        <v>#N/A</v>
      </c>
      <c r="EF122" s="67" t="e">
        <f>VLOOKUP($AR122,[2]Data3!$A$10:$N$315,EF$6,0)</f>
        <v>#N/A</v>
      </c>
      <c r="EG122" t="e">
        <f>VLOOKUP($AR122,[3]Data!$A$11:$I$311,EG$6,0)</f>
        <v>#N/A</v>
      </c>
      <c r="EH122" t="e">
        <f>VLOOKUP($AR122,[4]Data!$A$12:$I$285,EH$6,0)</f>
        <v>#N/A</v>
      </c>
      <c r="EI122" t="e">
        <f>VLOOKUP($AR122,[4]Data16!$A$12:$I$285,EI$6,0)</f>
        <v>#N/A</v>
      </c>
      <c r="EJ122" t="e">
        <f t="shared" si="180"/>
        <v>#N/A</v>
      </c>
      <c r="EK122" t="e">
        <f t="shared" si="181"/>
        <v>#N/A</v>
      </c>
      <c r="EL122" t="e">
        <f>VLOOKUP($AR122,[5]Data!$A$11:$AF$370,EL$6,0)</f>
        <v>#N/A</v>
      </c>
      <c r="EM122" t="e">
        <f>VLOOKUP($AR122,[5]Data2!$A$11:$AF$370,EM$6,0)</f>
        <v>#N/A</v>
      </c>
      <c r="EN122" t="e">
        <f>VLOOKUP($AR122,[5]Data4!$A$11:$AF$370,EN$6,0)</f>
        <v>#N/A</v>
      </c>
      <c r="EO122" t="e">
        <f>VLOOKUP($AR122,[6]Data5!$A$11:$AB$303,EO$6,0)</f>
        <v>#N/A</v>
      </c>
      <c r="EP122" t="e">
        <f>VLOOKUP($AR122,[6]Data6!$A$11:$AB$303,EP$6,0)</f>
        <v>#N/A</v>
      </c>
      <c r="EQ122" t="e">
        <f t="shared" si="182"/>
        <v>#N/A</v>
      </c>
      <c r="ER122" t="e">
        <f t="shared" si="183"/>
        <v>#N/A</v>
      </c>
      <c r="ES122" t="e">
        <f>VLOOKUP($AR122,[7]Data!$A$11:$J$328,ES$6,0)</f>
        <v>#N/A</v>
      </c>
      <c r="ET122" t="e">
        <f>VLOOKUP($AR122,[7]Data2!$A$11:$J$328,ET$6,0)</f>
        <v>#N/A</v>
      </c>
      <c r="EU122" t="e">
        <f>VLOOKUP($AR122,[7]Data3!$A$11:$J$328,EU$6,0)</f>
        <v>#N/A</v>
      </c>
      <c r="EV122" t="e">
        <f>VLOOKUP($AR122,[7]Data4!$A$11:$J$328,EV$6,0)</f>
        <v>#N/A</v>
      </c>
      <c r="EW122" s="60" t="e">
        <f>VLOOKUP($AR122,[7]Data5!$A$11:$J$328,EW$6,0)</f>
        <v>#N/A</v>
      </c>
      <c r="EX122" s="67" t="e">
        <f>VLOOKUP($AR122,[2]Data3!$A$10:$N$315,EX$6,0)</f>
        <v>#N/A</v>
      </c>
      <c r="EY122" t="e">
        <f>VLOOKUP($AR122,[3]Data!$A$11:$I$311,EY$6,0)</f>
        <v>#N/A</v>
      </c>
      <c r="EZ122" t="e">
        <f>VLOOKUP($AR122,[4]Data!$A$12:$I$285,EZ$6,0)</f>
        <v>#N/A</v>
      </c>
      <c r="FA122" t="e">
        <f>VLOOKUP($AR122,[4]Data16!$A$12:$I$285,FA$6,0)</f>
        <v>#N/A</v>
      </c>
      <c r="FB122" t="e">
        <f t="shared" si="184"/>
        <v>#N/A</v>
      </c>
      <c r="FC122" t="e">
        <f t="shared" si="185"/>
        <v>#N/A</v>
      </c>
      <c r="FD122" t="e">
        <f>VLOOKUP($AR122,[5]Data!$A$11:$AF$370,FD$6,0)</f>
        <v>#N/A</v>
      </c>
      <c r="FE122" t="e">
        <f>VLOOKUP($AR122,[5]Data2!$A$11:$AF$370,FE$6,0)</f>
        <v>#N/A</v>
      </c>
      <c r="FF122" t="e">
        <f>VLOOKUP($AR122,[5]Data4!$A$11:$AF$370,FF$6,0)</f>
        <v>#N/A</v>
      </c>
      <c r="FG122" t="e">
        <f>VLOOKUP($AR122,[6]Data5!$A$11:$AB$303,FG$6,0)</f>
        <v>#N/A</v>
      </c>
      <c r="FH122" t="e">
        <f>VLOOKUP($AR122,[6]Data6!$A$11:$AB$303,FH$6,0)</f>
        <v>#N/A</v>
      </c>
      <c r="FI122" t="e">
        <f t="shared" si="186"/>
        <v>#N/A</v>
      </c>
      <c r="FJ122" t="e">
        <f t="shared" si="187"/>
        <v>#N/A</v>
      </c>
      <c r="FK122" t="e">
        <f>VLOOKUP($AR122,[7]Data!$A$11:$J$328,FK$6,0)</f>
        <v>#N/A</v>
      </c>
      <c r="FL122" t="e">
        <f>VLOOKUP($AR122,[7]Data2!$A$11:$J$328,FL$6,0)</f>
        <v>#N/A</v>
      </c>
      <c r="FM122" t="e">
        <f>VLOOKUP($AR122,[7]Data3!$A$11:$J$328,FM$6,0)</f>
        <v>#N/A</v>
      </c>
      <c r="FN122" t="e">
        <f>VLOOKUP($AR122,[7]Data4!$A$11:$J$328,FN$6,0)</f>
        <v>#N/A</v>
      </c>
      <c r="FO122" s="60" t="e">
        <f>VLOOKUP($AR122,[7]Data5!$A$11:$J$328,FO$6,0)</f>
        <v>#N/A</v>
      </c>
    </row>
    <row r="123" spans="1:171" ht="15" customHeight="1">
      <c r="A123">
        <f t="shared" si="188"/>
        <v>32</v>
      </c>
      <c r="B123">
        <v>5</v>
      </c>
      <c r="C123">
        <v>967.48243405730705</v>
      </c>
      <c r="D123">
        <v>0.88020166259606902</v>
      </c>
      <c r="E123">
        <v>0.880592073870889</v>
      </c>
      <c r="F123">
        <v>0.89309111377879902</v>
      </c>
      <c r="G123" s="1">
        <v>3.9703196828771898E-5</v>
      </c>
      <c r="H123" s="1">
        <v>5.2848088883408601E-5</v>
      </c>
      <c r="I123">
        <v>0.81235225789006205</v>
      </c>
      <c r="J123">
        <v>0.80002072379825895</v>
      </c>
      <c r="K123">
        <v>0.816536914283717</v>
      </c>
      <c r="L123" s="1">
        <v>6.9855111229714202E-5</v>
      </c>
      <c r="M123" s="1">
        <v>9.7852197646566903E-5</v>
      </c>
      <c r="N123">
        <v>0.21689596588509799</v>
      </c>
      <c r="O123">
        <v>0.21606442841949799</v>
      </c>
      <c r="P123" s="1">
        <v>0.217171476296908</v>
      </c>
      <c r="Q123" s="1">
        <v>3.5631080627835001E-7</v>
      </c>
      <c r="R123" s="1">
        <v>4.7958504973177898E-7</v>
      </c>
      <c r="S123">
        <v>6.7849404706007102E-2</v>
      </c>
      <c r="T123">
        <v>8.0571350072630304E-2</v>
      </c>
      <c r="U123">
        <v>7.6554199495082104E-2</v>
      </c>
      <c r="V123" s="1">
        <v>1.6673632871082601E-5</v>
      </c>
      <c r="W123" s="1">
        <v>1.8548329306267299E-5</v>
      </c>
      <c r="X123">
        <v>9.5560089143752497E-2</v>
      </c>
      <c r="Y123">
        <v>9.9027538011192101E-2</v>
      </c>
      <c r="Z123" s="1">
        <v>9.4411231389387701E-2</v>
      </c>
      <c r="AA123" s="1">
        <v>6.1956301131746301E-6</v>
      </c>
      <c r="AB123" s="1">
        <v>8.3391564992988099E-6</v>
      </c>
      <c r="AC123">
        <v>0.22273849034659299</v>
      </c>
      <c r="AD123">
        <v>0.220908319126778</v>
      </c>
      <c r="AE123">
        <v>0.213120090578897</v>
      </c>
      <c r="AF123">
        <v>1.07554077360492E-4</v>
      </c>
      <c r="AG123">
        <v>1.61999231981809E-4</v>
      </c>
      <c r="AH123">
        <v>-1.41235150026119E-2</v>
      </c>
      <c r="AI123">
        <v>-5.7443571052122999E-2</v>
      </c>
      <c r="AJ123">
        <v>-0.100069973560185</v>
      </c>
      <c r="AK123">
        <v>1.5538313417483501E-2</v>
      </c>
      <c r="AL123">
        <v>3.3072552391296299E-2</v>
      </c>
      <c r="AM123">
        <v>0.95416967537480901</v>
      </c>
      <c r="AN123">
        <v>331.46068940953302</v>
      </c>
      <c r="AO123">
        <v>-10.738258211847899</v>
      </c>
      <c r="AP123">
        <v>0.98834006843092104</v>
      </c>
      <c r="AQ123">
        <v>45</v>
      </c>
      <c r="AR123" t="s">
        <v>682</v>
      </c>
      <c r="AS123" s="70">
        <v>1</v>
      </c>
      <c r="AT123">
        <f t="shared" si="120"/>
        <v>967.48243405730705</v>
      </c>
      <c r="AU123">
        <f>VLOOKUP(AR123,[1]Data!$A$12:$J$329,10,0)</f>
        <v>1067.2</v>
      </c>
      <c r="AV123">
        <f t="shared" si="121"/>
        <v>1.1030691229447029</v>
      </c>
      <c r="AW123">
        <v>3</v>
      </c>
      <c r="AX123">
        <f>AY123</f>
        <v>0.95416967537480901</v>
      </c>
      <c r="AY123">
        <f t="shared" si="122"/>
        <v>0.95416967537480901</v>
      </c>
      <c r="AZ123">
        <v>4</v>
      </c>
      <c r="BA123">
        <v>0.94</v>
      </c>
      <c r="BB123">
        <v>0.97</v>
      </c>
      <c r="BC123">
        <v>0</v>
      </c>
      <c r="BD123">
        <v>2222</v>
      </c>
      <c r="BE123">
        <v>2</v>
      </c>
      <c r="BF123" s="61">
        <f t="shared" si="197"/>
        <v>3.1914893617021309E-2</v>
      </c>
      <c r="BG123" s="62">
        <f t="shared" si="123"/>
        <v>0.88020166259606902</v>
      </c>
      <c r="BH123" s="62">
        <f t="shared" si="124"/>
        <v>-1.41235150026119E-2</v>
      </c>
      <c r="BI123">
        <f t="shared" si="191"/>
        <v>0.98834006843092148</v>
      </c>
      <c r="BJ123">
        <f t="shared" si="192"/>
        <v>0</v>
      </c>
      <c r="BK123">
        <f t="shared" si="193"/>
        <v>0</v>
      </c>
      <c r="BL123">
        <f t="shared" si="125"/>
        <v>20000</v>
      </c>
      <c r="BM123">
        <f t="shared" si="126"/>
        <v>45126.77</v>
      </c>
      <c r="BN123">
        <f t="shared" si="127"/>
        <v>1565513</v>
      </c>
      <c r="BO123">
        <f t="shared" si="128"/>
        <v>1351185</v>
      </c>
      <c r="BP123">
        <f t="shared" si="129"/>
        <v>2.8825547919435993E-2</v>
      </c>
      <c r="BQ123">
        <f t="shared" si="130"/>
        <v>3.3397921084085451E-2</v>
      </c>
      <c r="BR123">
        <f t="shared" si="131"/>
        <v>128.84</v>
      </c>
      <c r="BS123">
        <f t="shared" si="132"/>
        <v>52.765000000000001</v>
      </c>
      <c r="BT123">
        <f t="shared" si="133"/>
        <v>101.099</v>
      </c>
      <c r="BU123">
        <f t="shared" si="134"/>
        <v>552.85799999999995</v>
      </c>
      <c r="BV123">
        <f t="shared" si="135"/>
        <v>226.4</v>
      </c>
      <c r="BW123">
        <f t="shared" si="136"/>
        <v>0.23304356634072404</v>
      </c>
      <c r="BX123">
        <f t="shared" si="137"/>
        <v>0.23306095406360425</v>
      </c>
      <c r="BY123">
        <f t="shared" si="138"/>
        <v>34.200000000000003</v>
      </c>
      <c r="BZ123">
        <f t="shared" si="139"/>
        <v>21.6</v>
      </c>
      <c r="CA123">
        <f t="shared" si="140"/>
        <v>26.5</v>
      </c>
      <c r="CB123">
        <f t="shared" si="141"/>
        <v>13.8</v>
      </c>
      <c r="CC123">
        <f t="shared" si="142"/>
        <v>3.6</v>
      </c>
      <c r="CD123">
        <f t="shared" si="143"/>
        <v>1.1299435028248588</v>
      </c>
      <c r="CE123">
        <f t="shared" si="144"/>
        <v>1.0873006101414604</v>
      </c>
      <c r="CF123">
        <f t="shared" si="145"/>
        <v>1.037199062387784</v>
      </c>
      <c r="CG123">
        <f t="shared" si="146"/>
        <v>1.0470487496803491</v>
      </c>
      <c r="CH123">
        <f t="shared" si="147"/>
        <v>1.0483046597037364</v>
      </c>
      <c r="CI123">
        <f t="shared" si="148"/>
        <v>1.0384431579459885</v>
      </c>
      <c r="CJ123">
        <f t="shared" si="149"/>
        <v>1.1294818970807401</v>
      </c>
      <c r="CK123">
        <f t="shared" si="150"/>
        <v>1.153837743275749</v>
      </c>
      <c r="CL123">
        <f t="shared" si="151"/>
        <v>1.1414458457057051</v>
      </c>
      <c r="CM123">
        <f t="shared" si="152"/>
        <v>1.0488972366885794</v>
      </c>
      <c r="CN123">
        <f t="shared" si="153"/>
        <v>1.0714623757690487</v>
      </c>
      <c r="CO123">
        <f t="shared" si="154"/>
        <v>1.0768279842614232</v>
      </c>
      <c r="CP123">
        <f t="shared" si="155"/>
        <v>1.0768812506809444</v>
      </c>
      <c r="CQ123">
        <f t="shared" si="156"/>
        <v>0.94475138121546964</v>
      </c>
      <c r="CR123">
        <f t="shared" si="157"/>
        <v>0.88888888888888895</v>
      </c>
      <c r="CS123">
        <f t="shared" si="158"/>
        <v>1.0192307692307692</v>
      </c>
      <c r="CT123">
        <f t="shared" si="159"/>
        <v>0.97872340425531923</v>
      </c>
      <c r="CU123">
        <f t="shared" si="160"/>
        <v>0.97297297297297292</v>
      </c>
      <c r="CV123" s="67">
        <f>IF(ISERROR(VLOOKUP($AR123,[2]Data3!$A$10:$N$315,CV$6,0)),"",VLOOKUP($AR123,[2]Data3!$A$10:$N$315,CV$6,0))</f>
        <v>20000</v>
      </c>
      <c r="CW123" s="67">
        <f>VLOOKUP($AR123,[3]Data!$A$11:$I$311,CW$6,0)</f>
        <v>45126.77</v>
      </c>
      <c r="CX123" s="67">
        <f>VLOOKUP($AR123,[4]Data!$A$12:$I$285,CX$6,0)</f>
        <v>1565513</v>
      </c>
      <c r="CY123" s="67">
        <f>VLOOKUP($AR123,[4]Data16!$A$12:$I$285,CY$6,0)</f>
        <v>1351185</v>
      </c>
      <c r="CZ123" s="67">
        <f t="shared" si="194"/>
        <v>2.8825547919435993E-2</v>
      </c>
      <c r="DA123" s="67">
        <f t="shared" si="195"/>
        <v>3.3397921084085451E-2</v>
      </c>
      <c r="DB123" s="67">
        <f>VLOOKUP($AR123,[5]Data!$A$11:$AF$370,DB$6,0)</f>
        <v>128.84</v>
      </c>
      <c r="DC123" s="67">
        <f>VLOOKUP($AR123,[5]Data2!$A$11:$AF$370,DC$6,0)</f>
        <v>52.765000000000001</v>
      </c>
      <c r="DD123" s="67">
        <f>VLOOKUP($AR123,[5]Data4!$A$11:$AF$370,DD$6,0)</f>
        <v>101.099</v>
      </c>
      <c r="DE123" s="67">
        <f>VLOOKUP($AR123,[6]Data5!$A$11:$AB$303,DE$6,0)</f>
        <v>552.85799999999995</v>
      </c>
      <c r="DF123" s="67">
        <f>VLOOKUP($AR123,[6]Data6!$A$11:$AB$303,DF$6,0)</f>
        <v>226.4</v>
      </c>
      <c r="DG123" s="67">
        <f t="shared" si="161"/>
        <v>0.23304356634072404</v>
      </c>
      <c r="DH123" s="67">
        <f t="shared" si="162"/>
        <v>0.23306095406360425</v>
      </c>
      <c r="DI123" s="67">
        <f>VLOOKUP($AR123,[7]Data!$A$11:$J$328,DI$6,0)</f>
        <v>34.200000000000003</v>
      </c>
      <c r="DJ123" s="67">
        <f>VLOOKUP($AR123,[7]Data2!$A$11:$J$328,DJ$6,0)</f>
        <v>21.6</v>
      </c>
      <c r="DK123" s="67">
        <f>VLOOKUP($AR123,[7]Data3!$A$11:$J$328,DK$6,0)</f>
        <v>26.5</v>
      </c>
      <c r="DL123" s="67">
        <f>VLOOKUP($AR123,[7]Data4!$A$11:$J$328,DL$6,0)</f>
        <v>13.8</v>
      </c>
      <c r="DM123" s="67">
        <f>VLOOKUP($AR123,[7]Data5!$A$11:$J$328,DM$6,0)</f>
        <v>3.6</v>
      </c>
      <c r="DN123" s="67">
        <f t="shared" si="163"/>
        <v>1.1299435028248588</v>
      </c>
      <c r="DO123" s="67">
        <f t="shared" si="164"/>
        <v>1.0873006101414604</v>
      </c>
      <c r="DP123" s="67">
        <f t="shared" si="119"/>
        <v>1.037199062387784</v>
      </c>
      <c r="DQ123" s="67">
        <f t="shared" si="165"/>
        <v>1.0470487496803491</v>
      </c>
      <c r="DR123" s="67">
        <f t="shared" si="166"/>
        <v>1.0483046597037364</v>
      </c>
      <c r="DS123" s="67">
        <f t="shared" si="167"/>
        <v>1.0384431579459885</v>
      </c>
      <c r="DT123" s="67">
        <f t="shared" si="168"/>
        <v>1.1294818970807401</v>
      </c>
      <c r="DU123" s="67">
        <f t="shared" si="169"/>
        <v>1.153837743275749</v>
      </c>
      <c r="DV123" s="67">
        <f t="shared" si="170"/>
        <v>1.1414458457057051</v>
      </c>
      <c r="DW123" s="67">
        <f t="shared" si="171"/>
        <v>1.0488972366885794</v>
      </c>
      <c r="DX123" s="67">
        <f t="shared" si="172"/>
        <v>1.0714623757690487</v>
      </c>
      <c r="DY123" s="67">
        <f t="shared" si="173"/>
        <v>1.0768279842614232</v>
      </c>
      <c r="DZ123" s="67">
        <f t="shared" si="174"/>
        <v>1.0768812506809444</v>
      </c>
      <c r="EA123" s="67">
        <f t="shared" si="175"/>
        <v>0.94475138121546964</v>
      </c>
      <c r="EB123" s="67">
        <f t="shared" si="176"/>
        <v>0.88888888888888895</v>
      </c>
      <c r="EC123" s="67">
        <f t="shared" si="177"/>
        <v>1.0192307692307692</v>
      </c>
      <c r="ED123" s="67">
        <f t="shared" si="178"/>
        <v>0.97872340425531923</v>
      </c>
      <c r="EE123" s="67">
        <f t="shared" si="179"/>
        <v>0.97297297297297292</v>
      </c>
      <c r="EF123" s="67">
        <f>VLOOKUP($AR123,[2]Data3!$A$10:$N$315,EF$6,0)</f>
        <v>18800</v>
      </c>
      <c r="EG123">
        <f>VLOOKUP($AR123,[3]Data!$A$11:$I$311,EG$6,0)</f>
        <v>43329.87</v>
      </c>
      <c r="EH123">
        <f>VLOOKUP($AR123,[4]Data!$A$12:$I$285,EH$6,0)</f>
        <v>1542501</v>
      </c>
      <c r="EI123">
        <f>VLOOKUP($AR123,[4]Data16!$A$12:$I$285,EI$6,0)</f>
        <v>1324393</v>
      </c>
      <c r="EJ123">
        <f t="shared" si="180"/>
        <v>2.8090659260512636E-2</v>
      </c>
      <c r="EK123">
        <f t="shared" si="181"/>
        <v>1.1646852558115304</v>
      </c>
      <c r="EL123">
        <f>VLOOKUP($AR123,[5]Data!$A$11:$AF$370,EL$6,0)</f>
        <v>123.02</v>
      </c>
      <c r="EM123">
        <f>VLOOKUP($AR123,[5]Data2!$A$11:$AF$370,EM$6,0)</f>
        <v>49.811</v>
      </c>
      <c r="EN123">
        <f>VLOOKUP($AR123,[5]Data4!$A$11:$AF$370,EN$6,0)</f>
        <v>95.387</v>
      </c>
      <c r="EO123">
        <f>VLOOKUP($AR123,[6]Data5!$A$11:$AB$303,EO$6,0)</f>
        <v>0</v>
      </c>
      <c r="EP123">
        <f>VLOOKUP($AR123,[6]Data6!$A$11:$AB$303,EP$6,0)</f>
        <v>0</v>
      </c>
      <c r="EQ123" t="e">
        <f t="shared" si="182"/>
        <v>#DIV/0!</v>
      </c>
      <c r="ER123" t="e">
        <f t="shared" si="183"/>
        <v>#DIV/0!</v>
      </c>
      <c r="ES123">
        <f>VLOOKUP($AR123,[7]Data!$A$11:$J$328,ES$6,0)</f>
        <v>35.299999999999997</v>
      </c>
      <c r="ET123">
        <f>VLOOKUP($AR123,[7]Data2!$A$11:$J$328,ET$6,0)</f>
        <v>22.4</v>
      </c>
      <c r="EU123">
        <f>VLOOKUP($AR123,[7]Data3!$A$11:$J$328,EU$6,0)</f>
        <v>26.2</v>
      </c>
      <c r="EV123">
        <f>VLOOKUP($AR123,[7]Data4!$A$11:$J$328,EV$6,0)</f>
        <v>13.3</v>
      </c>
      <c r="EW123" s="60">
        <f>VLOOKUP($AR123,[7]Data5!$A$11:$J$328,EW$6,0)</f>
        <v>3.5</v>
      </c>
      <c r="EX123" s="67">
        <f>VLOOKUP($AR123,[2]Data3!$A$10:$N$315,EX$6,0)</f>
        <v>17700</v>
      </c>
      <c r="EY123">
        <f>VLOOKUP($AR123,[3]Data!$A$11:$I$311,EY$6,0)</f>
        <v>41503.49</v>
      </c>
      <c r="EZ123">
        <f>VLOOKUP($AR123,[4]Data!$A$12:$I$285,EZ$6,0)</f>
        <v>1509366</v>
      </c>
      <c r="FA123">
        <f>VLOOKUP($AR123,[4]Data16!$A$12:$I$285,FA$6,0)</f>
        <v>1290470</v>
      </c>
      <c r="FB123">
        <f t="shared" si="184"/>
        <v>2.7497300190941095E-2</v>
      </c>
      <c r="FC123">
        <f t="shared" si="185"/>
        <v>3.2161530295163776E-2</v>
      </c>
      <c r="FD123">
        <f>VLOOKUP($AR123,[5]Data!$A$11:$AF$370,FD$6,0)</f>
        <v>114.07</v>
      </c>
      <c r="FE123">
        <f>VLOOKUP($AR123,[5]Data2!$A$11:$AF$370,FE$6,0)</f>
        <v>45.73</v>
      </c>
      <c r="FF123">
        <f>VLOOKUP($AR123,[5]Data4!$A$11:$AF$370,FF$6,0)</f>
        <v>88.570999999999998</v>
      </c>
      <c r="FG123">
        <f>VLOOKUP($AR123,[6]Data5!$A$11:$AB$303,FG$6,0)</f>
        <v>527.08500000000004</v>
      </c>
      <c r="FH123">
        <f>VLOOKUP($AR123,[6]Data6!$A$11:$AB$303,FH$6,0)</f>
        <v>211.3</v>
      </c>
      <c r="FI123">
        <f t="shared" si="186"/>
        <v>0.21641670698274468</v>
      </c>
      <c r="FJ123">
        <f t="shared" si="187"/>
        <v>0.2164221486038807</v>
      </c>
      <c r="FK123">
        <f>VLOOKUP($AR123,[7]Data!$A$11:$J$328,FK$6,0)</f>
        <v>36.200000000000003</v>
      </c>
      <c r="FL123">
        <f>VLOOKUP($AR123,[7]Data2!$A$11:$J$328,FL$6,0)</f>
        <v>24.3</v>
      </c>
      <c r="FM123">
        <f>VLOOKUP($AR123,[7]Data3!$A$11:$J$328,FM$6,0)</f>
        <v>26</v>
      </c>
      <c r="FN123">
        <f>VLOOKUP($AR123,[7]Data4!$A$11:$J$328,FN$6,0)</f>
        <v>14.1</v>
      </c>
      <c r="FO123" s="60">
        <f>VLOOKUP($AR123,[7]Data5!$A$11:$J$328,FO$6,0)</f>
        <v>3.7</v>
      </c>
    </row>
    <row r="124" spans="1:171" ht="15" customHeight="1">
      <c r="A124">
        <f t="shared" si="188"/>
        <v>33</v>
      </c>
      <c r="B124">
        <v>5</v>
      </c>
      <c r="C124">
        <v>1166.0199875414</v>
      </c>
      <c r="D124">
        <v>0.90349536205462899</v>
      </c>
      <c r="E124">
        <v>0.90221210464829205</v>
      </c>
      <c r="F124" s="1">
        <v>0.90223159964844102</v>
      </c>
      <c r="G124" s="1">
        <v>5.6381899183816304E-6</v>
      </c>
      <c r="H124" s="1">
        <v>1.0042379071350599E-5</v>
      </c>
      <c r="I124">
        <v>0.82973308403461699</v>
      </c>
      <c r="J124">
        <v>0.83386337710977598</v>
      </c>
      <c r="K124">
        <v>0.83640668879143298</v>
      </c>
      <c r="L124" s="1">
        <v>2.5243775053226001E-5</v>
      </c>
      <c r="M124" s="1">
        <v>1.36665402734318E-5</v>
      </c>
      <c r="N124">
        <v>0.218018783595334</v>
      </c>
      <c r="O124">
        <v>0.21827741154719801</v>
      </c>
      <c r="P124" s="1">
        <v>0.21843513779795801</v>
      </c>
      <c r="Q124" s="1">
        <v>1.33188542747038E-7</v>
      </c>
      <c r="R124" s="1">
        <v>7.2141763706287305E-8</v>
      </c>
      <c r="S124">
        <v>7.3762278020012104E-2</v>
      </c>
      <c r="T124">
        <v>6.8348727538516299E-2</v>
      </c>
      <c r="U124">
        <v>6.5824910857008603E-2</v>
      </c>
      <c r="V124" s="1">
        <v>1.8769840233543301E-5</v>
      </c>
      <c r="W124" s="1">
        <v>1.37108169122605E-5</v>
      </c>
      <c r="X124">
        <v>9.0878023501777802E-2</v>
      </c>
      <c r="Y124">
        <v>8.9799564339227603E-2</v>
      </c>
      <c r="Z124" s="1">
        <v>8.9141857702798102E-2</v>
      </c>
      <c r="AA124" s="1">
        <v>2.31591894389173E-6</v>
      </c>
      <c r="AB124" s="1">
        <v>1.2544207915125999E-6</v>
      </c>
      <c r="AC124">
        <v>0.150615928582293</v>
      </c>
      <c r="AD124">
        <v>0.15144921551168</v>
      </c>
      <c r="AE124" s="1">
        <v>0.16009642150415701</v>
      </c>
      <c r="AF124" s="1">
        <v>2.6246934760335301E-5</v>
      </c>
      <c r="AG124" s="1">
        <v>2.0988940166002501E-5</v>
      </c>
      <c r="AH124">
        <v>-0.58833620969039302</v>
      </c>
      <c r="AI124">
        <v>-0.49913980257009299</v>
      </c>
      <c r="AJ124">
        <v>-0.41482845531769502</v>
      </c>
      <c r="AK124">
        <v>1.16054152899883E-2</v>
      </c>
      <c r="AL124">
        <v>7.3286867940916102E-3</v>
      </c>
      <c r="AM124">
        <v>0.969637903372363</v>
      </c>
      <c r="AN124">
        <v>178.46279482054601</v>
      </c>
      <c r="AO124">
        <v>-5.0426076994423896</v>
      </c>
      <c r="AP124">
        <v>0.99487441873906501</v>
      </c>
      <c r="AQ124">
        <v>44</v>
      </c>
      <c r="AR124" t="s">
        <v>683</v>
      </c>
      <c r="AS124" s="70">
        <v>1</v>
      </c>
      <c r="AT124">
        <f t="shared" si="120"/>
        <v>1166.0199875414</v>
      </c>
      <c r="AU124">
        <f>VLOOKUP(AR124,[1]Data!$A$12:$J$329,10,0)</f>
        <v>1279.8</v>
      </c>
      <c r="AV124">
        <f t="shared" si="121"/>
        <v>1.097579813102955</v>
      </c>
      <c r="AW124">
        <v>1</v>
      </c>
      <c r="AX124">
        <f>AY124</f>
        <v>0.969637903372363</v>
      </c>
      <c r="AY124">
        <f t="shared" si="122"/>
        <v>0.969637903372363</v>
      </c>
      <c r="AZ124">
        <v>6</v>
      </c>
      <c r="BA124">
        <v>0.94</v>
      </c>
      <c r="BB124">
        <v>1.04</v>
      </c>
      <c r="BC124">
        <v>2</v>
      </c>
      <c r="BD124">
        <v>1111</v>
      </c>
      <c r="BE124">
        <v>1</v>
      </c>
      <c r="BF124" s="61">
        <f t="shared" si="197"/>
        <v>0.10638297872340435</v>
      </c>
      <c r="BG124" s="62">
        <f t="shared" si="123"/>
        <v>0.90349536205462899</v>
      </c>
      <c r="BH124" s="62">
        <f t="shared" si="124"/>
        <v>-0.58833620969039302</v>
      </c>
      <c r="BI124">
        <f t="shared" si="191"/>
        <v>0.99487441873906501</v>
      </c>
      <c r="BJ124">
        <f t="shared" si="192"/>
        <v>0</v>
      </c>
      <c r="BK124">
        <f t="shared" si="193"/>
        <v>0</v>
      </c>
      <c r="BL124">
        <f t="shared" si="125"/>
        <v>24300</v>
      </c>
      <c r="BM124">
        <f t="shared" si="126"/>
        <v>64769.83</v>
      </c>
      <c r="BN124">
        <f t="shared" si="127"/>
        <v>1811351</v>
      </c>
      <c r="BO124">
        <f t="shared" si="128"/>
        <v>1488998</v>
      </c>
      <c r="BP124">
        <f t="shared" si="129"/>
        <v>3.5757746565960986E-2</v>
      </c>
      <c r="BQ124">
        <f t="shared" si="130"/>
        <v>4.3498936868954827E-2</v>
      </c>
      <c r="BR124">
        <f t="shared" si="131"/>
        <v>437.78</v>
      </c>
      <c r="BS124">
        <f t="shared" si="132"/>
        <v>154.46</v>
      </c>
      <c r="BT124">
        <f t="shared" si="133"/>
        <v>308.66500000000002</v>
      </c>
      <c r="BU124">
        <f t="shared" si="134"/>
        <v>803.22400000000005</v>
      </c>
      <c r="BV124">
        <f t="shared" si="135"/>
        <v>283.39999999999998</v>
      </c>
      <c r="BW124">
        <f t="shared" si="136"/>
        <v>0.54502853500393411</v>
      </c>
      <c r="BX124">
        <f t="shared" si="137"/>
        <v>0.54502470007057169</v>
      </c>
      <c r="BY124">
        <f t="shared" si="138"/>
        <v>39.5</v>
      </c>
      <c r="BZ124">
        <f t="shared" si="139"/>
        <v>19.8</v>
      </c>
      <c r="CA124">
        <f t="shared" si="140"/>
        <v>33</v>
      </c>
      <c r="CB124">
        <f t="shared" si="141"/>
        <v>13.3</v>
      </c>
      <c r="CC124">
        <f t="shared" si="142"/>
        <v>4.8</v>
      </c>
      <c r="CD124">
        <f t="shared" si="143"/>
        <v>1.0704845814977975</v>
      </c>
      <c r="CE124">
        <f t="shared" si="144"/>
        <v>1.0519415575662197</v>
      </c>
      <c r="CF124">
        <f t="shared" si="145"/>
        <v>1.0331537595003493</v>
      </c>
      <c r="CG124">
        <f t="shared" si="146"/>
        <v>1.0423135050831227</v>
      </c>
      <c r="CH124">
        <f t="shared" si="147"/>
        <v>1.0181849002562371</v>
      </c>
      <c r="CI124">
        <f t="shared" si="148"/>
        <v>1.0092371944104561</v>
      </c>
      <c r="CJ124">
        <f t="shared" si="149"/>
        <v>1.0874360375577525</v>
      </c>
      <c r="CK124">
        <f t="shared" si="150"/>
        <v>1.0853236085639804</v>
      </c>
      <c r="CL124">
        <f t="shared" si="151"/>
        <v>1.0622083499662753</v>
      </c>
      <c r="CM124">
        <f t="shared" si="152"/>
        <v>1.0742855920030174</v>
      </c>
      <c r="CN124">
        <f t="shared" si="153"/>
        <v>1.0722663639803252</v>
      </c>
      <c r="CO124">
        <f t="shared" si="154"/>
        <v>1.0122411076278293</v>
      </c>
      <c r="CP124">
        <f t="shared" si="155"/>
        <v>1.0121772397440369</v>
      </c>
      <c r="CQ124">
        <f t="shared" si="156"/>
        <v>0.99496221662468509</v>
      </c>
      <c r="CR124">
        <f t="shared" si="157"/>
        <v>0.95652173913043481</v>
      </c>
      <c r="CS124">
        <f t="shared" si="158"/>
        <v>1.0377358490566038</v>
      </c>
      <c r="CT124">
        <f t="shared" si="159"/>
        <v>1.0390625</v>
      </c>
      <c r="CU124">
        <f t="shared" si="160"/>
        <v>1.0909090909090908</v>
      </c>
      <c r="CV124" s="67">
        <f>IF(ISERROR(VLOOKUP($AR124,[2]Data3!$A$10:$N$315,CV$6,0)),"",VLOOKUP($AR124,[2]Data3!$A$10:$N$315,CV$6,0))</f>
        <v>24300</v>
      </c>
      <c r="CW124" s="67">
        <f>VLOOKUP($AR124,[3]Data!$A$11:$I$311,CW$6,0)</f>
        <v>64769.83</v>
      </c>
      <c r="CX124" s="67">
        <f>VLOOKUP($AR124,[4]Data!$A$12:$I$285,CX$6,0)</f>
        <v>1811351</v>
      </c>
      <c r="CY124" s="67">
        <f>VLOOKUP($AR124,[4]Data16!$A$12:$I$285,CY$6,0)</f>
        <v>1488998</v>
      </c>
      <c r="CZ124" s="67">
        <f t="shared" si="194"/>
        <v>3.5757746565960986E-2</v>
      </c>
      <c r="DA124" s="67">
        <f t="shared" si="195"/>
        <v>4.3498936868954827E-2</v>
      </c>
      <c r="DB124" s="67">
        <f>VLOOKUP($AR124,[5]Data!$A$11:$AF$370,DB$6,0)</f>
        <v>437.78</v>
      </c>
      <c r="DC124" s="67">
        <f>VLOOKUP($AR124,[5]Data2!$A$11:$AF$370,DC$6,0)</f>
        <v>154.46</v>
      </c>
      <c r="DD124" s="67">
        <f>VLOOKUP($AR124,[5]Data4!$A$11:$AF$370,DD$6,0)</f>
        <v>308.66500000000002</v>
      </c>
      <c r="DE124" s="67">
        <f>VLOOKUP($AR124,[6]Data5!$A$11:$AB$303,DE$6,0)</f>
        <v>803.22400000000005</v>
      </c>
      <c r="DF124" s="67">
        <f>VLOOKUP($AR124,[6]Data6!$A$11:$AB$303,DF$6,0)</f>
        <v>283.39999999999998</v>
      </c>
      <c r="DG124" s="67">
        <f t="shared" si="161"/>
        <v>0.54502853500393411</v>
      </c>
      <c r="DH124" s="67">
        <f t="shared" si="162"/>
        <v>0.54502470007057169</v>
      </c>
      <c r="DI124" s="67">
        <f>VLOOKUP($AR124,[7]Data!$A$11:$J$328,DI$6,0)</f>
        <v>39.5</v>
      </c>
      <c r="DJ124" s="67">
        <f>VLOOKUP($AR124,[7]Data2!$A$11:$J$328,DJ$6,0)</f>
        <v>19.8</v>
      </c>
      <c r="DK124" s="67">
        <f>VLOOKUP($AR124,[7]Data3!$A$11:$J$328,DK$6,0)</f>
        <v>33</v>
      </c>
      <c r="DL124" s="67">
        <f>VLOOKUP($AR124,[7]Data4!$A$11:$J$328,DL$6,0)</f>
        <v>13.3</v>
      </c>
      <c r="DM124" s="67">
        <f>VLOOKUP($AR124,[7]Data5!$A$11:$J$328,DM$6,0)</f>
        <v>4.8</v>
      </c>
      <c r="DN124" s="67">
        <f t="shared" si="163"/>
        <v>1.0704845814977975</v>
      </c>
      <c r="DO124" s="67">
        <f t="shared" si="164"/>
        <v>1.0519415575662197</v>
      </c>
      <c r="DP124" s="67">
        <f t="shared" si="119"/>
        <v>1.0331537595003493</v>
      </c>
      <c r="DQ124" s="67">
        <f t="shared" si="165"/>
        <v>1.0423135050831227</v>
      </c>
      <c r="DR124" s="67">
        <f t="shared" si="166"/>
        <v>1.0181849002562371</v>
      </c>
      <c r="DS124" s="67">
        <f t="shared" si="167"/>
        <v>1.0092371944104561</v>
      </c>
      <c r="DT124" s="67">
        <f t="shared" si="168"/>
        <v>1.0874360375577525</v>
      </c>
      <c r="DU124" s="67">
        <f t="shared" si="169"/>
        <v>1.0853236085639804</v>
      </c>
      <c r="DV124" s="67">
        <f t="shared" si="170"/>
        <v>1.0622083499662753</v>
      </c>
      <c r="DW124" s="67">
        <f t="shared" si="171"/>
        <v>1.0742855920030174</v>
      </c>
      <c r="DX124" s="67">
        <f t="shared" si="172"/>
        <v>1.0722663639803252</v>
      </c>
      <c r="DY124" s="67">
        <f t="shared" si="173"/>
        <v>1.0122411076278293</v>
      </c>
      <c r="DZ124" s="67">
        <f t="shared" si="174"/>
        <v>1.0121772397440369</v>
      </c>
      <c r="EA124" s="67">
        <f t="shared" si="175"/>
        <v>0.99496221662468509</v>
      </c>
      <c r="EB124" s="67">
        <f t="shared" si="176"/>
        <v>0.95652173913043481</v>
      </c>
      <c r="EC124" s="67">
        <f t="shared" si="177"/>
        <v>1.0377358490566038</v>
      </c>
      <c r="ED124" s="67">
        <f t="shared" si="178"/>
        <v>1.0390625</v>
      </c>
      <c r="EE124" s="67">
        <f t="shared" si="179"/>
        <v>1.0909090909090908</v>
      </c>
      <c r="EF124" s="67">
        <f>VLOOKUP($AR124,[2]Data3!$A$10:$N$315,EF$6,0)</f>
        <v>23600</v>
      </c>
      <c r="EG124">
        <f>VLOOKUP($AR124,[3]Data!$A$11:$I$311,EG$6,0)</f>
        <v>63431.13</v>
      </c>
      <c r="EH124">
        <f>VLOOKUP($AR124,[4]Data!$A$12:$I$285,EH$6,0)</f>
        <v>1784345</v>
      </c>
      <c r="EI124">
        <f>VLOOKUP($AR124,[4]Data16!$A$12:$I$285,EI$6,0)</f>
        <v>1465450</v>
      </c>
      <c r="EJ124">
        <f t="shared" si="180"/>
        <v>3.554869153667032E-2</v>
      </c>
      <c r="EK124">
        <f t="shared" si="181"/>
        <v>1.2176089255859974</v>
      </c>
      <c r="EL124">
        <f>VLOOKUP($AR124,[5]Data!$A$11:$AF$370,EL$6,0)</f>
        <v>431.33</v>
      </c>
      <c r="EM124">
        <f>VLOOKUP($AR124,[5]Data2!$A$11:$AF$370,EM$6,0)</f>
        <v>152.255</v>
      </c>
      <c r="EN124">
        <f>VLOOKUP($AR124,[5]Data4!$A$11:$AF$370,EN$6,0)</f>
        <v>306.42899999999997</v>
      </c>
      <c r="EO124">
        <f>VLOOKUP($AR124,[6]Data5!$A$11:$AB$303,EO$6,0)</f>
        <v>0</v>
      </c>
      <c r="EP124">
        <f>VLOOKUP($AR124,[6]Data6!$A$11:$AB$303,EP$6,0)</f>
        <v>0</v>
      </c>
      <c r="EQ124" t="e">
        <f t="shared" si="182"/>
        <v>#DIV/0!</v>
      </c>
      <c r="ER124" t="e">
        <f t="shared" si="183"/>
        <v>#DIV/0!</v>
      </c>
      <c r="ES124">
        <f>VLOOKUP($AR124,[7]Data!$A$11:$J$328,ES$6,0)</f>
        <v>39.5</v>
      </c>
      <c r="ET124">
        <f>VLOOKUP($AR124,[7]Data2!$A$11:$J$328,ET$6,0)</f>
        <v>20</v>
      </c>
      <c r="EU124">
        <f>VLOOKUP($AR124,[7]Data3!$A$11:$J$328,EU$6,0)</f>
        <v>32.6</v>
      </c>
      <c r="EV124">
        <f>VLOOKUP($AR124,[7]Data4!$A$11:$J$328,EV$6,0)</f>
        <v>13.1</v>
      </c>
      <c r="EW124" s="60">
        <f>VLOOKUP($AR124,[7]Data5!$A$11:$J$328,EW$6,0)</f>
        <v>4.7</v>
      </c>
      <c r="EX124" s="67">
        <f>VLOOKUP($AR124,[2]Data3!$A$10:$N$315,EX$6,0)</f>
        <v>22700</v>
      </c>
      <c r="EY124">
        <f>VLOOKUP($AR124,[3]Data!$A$11:$I$311,EY$6,0)</f>
        <v>61571.7</v>
      </c>
      <c r="EZ124">
        <f>VLOOKUP($AR124,[4]Data!$A$12:$I$285,EZ$6,0)</f>
        <v>1753225</v>
      </c>
      <c r="FA124">
        <f>VLOOKUP($AR124,[4]Data16!$A$12:$I$285,FA$6,0)</f>
        <v>1428551</v>
      </c>
      <c r="FB124">
        <f t="shared" si="184"/>
        <v>3.5119109070427354E-2</v>
      </c>
      <c r="FC124">
        <f t="shared" si="185"/>
        <v>4.3100806341530684E-2</v>
      </c>
      <c r="FD124">
        <f>VLOOKUP($AR124,[5]Data!$A$11:$AF$370,FD$6,0)</f>
        <v>402.58</v>
      </c>
      <c r="FE124">
        <f>VLOOKUP($AR124,[5]Data2!$A$11:$AF$370,FE$6,0)</f>
        <v>142.31700000000001</v>
      </c>
      <c r="FF124">
        <f>VLOOKUP($AR124,[5]Data4!$A$11:$AF$370,FF$6,0)</f>
        <v>290.58800000000002</v>
      </c>
      <c r="FG124">
        <f>VLOOKUP($AR124,[6]Data5!$A$11:$AB$303,FG$6,0)</f>
        <v>747.68200000000002</v>
      </c>
      <c r="FH124">
        <f>VLOOKUP($AR124,[6]Data6!$A$11:$AB$303,FH$6,0)</f>
        <v>264.3</v>
      </c>
      <c r="FI124">
        <f t="shared" si="186"/>
        <v>0.53843746405557436</v>
      </c>
      <c r="FJ124">
        <f t="shared" si="187"/>
        <v>0.53846765039727584</v>
      </c>
      <c r="FK124">
        <f>VLOOKUP($AR124,[7]Data!$A$11:$J$328,FK$6,0)</f>
        <v>39.700000000000003</v>
      </c>
      <c r="FL124">
        <f>VLOOKUP($AR124,[7]Data2!$A$11:$J$328,FL$6,0)</f>
        <v>20.7</v>
      </c>
      <c r="FM124">
        <f>VLOOKUP($AR124,[7]Data3!$A$11:$J$328,FM$6,0)</f>
        <v>31.8</v>
      </c>
      <c r="FN124">
        <f>VLOOKUP($AR124,[7]Data4!$A$11:$J$328,FN$6,0)</f>
        <v>12.8</v>
      </c>
      <c r="FO124" s="60">
        <f>VLOOKUP($AR124,[7]Data5!$A$11:$J$328,FO$6,0)</f>
        <v>4.4000000000000004</v>
      </c>
    </row>
    <row r="125" spans="1:171" ht="15" customHeight="1">
      <c r="A125">
        <f t="shared" si="188"/>
        <v>34</v>
      </c>
      <c r="B125">
        <v>5</v>
      </c>
      <c r="C125">
        <v>938.92368419772902</v>
      </c>
      <c r="D125">
        <v>0.86223559047696396</v>
      </c>
      <c r="E125">
        <v>0.87493488969753896</v>
      </c>
      <c r="F125">
        <v>0.868357258039411</v>
      </c>
      <c r="G125" s="1">
        <v>3.2812513566579803E-5</v>
      </c>
      <c r="H125" s="1">
        <v>4.1155777481809098E-5</v>
      </c>
      <c r="I125">
        <v>0.76488573466978405</v>
      </c>
      <c r="J125">
        <v>0.79054979180831597</v>
      </c>
      <c r="K125">
        <v>0.76592879892075405</v>
      </c>
      <c r="L125">
        <v>1.50748849424375E-4</v>
      </c>
      <c r="M125">
        <v>1.56951349278824E-4</v>
      </c>
      <c r="N125">
        <v>0.213526029558914</v>
      </c>
      <c r="O125">
        <v>0.21540535769451</v>
      </c>
      <c r="P125" s="1">
        <v>0.213605159708981</v>
      </c>
      <c r="Q125" s="1">
        <v>9.2263419412364004E-7</v>
      </c>
      <c r="R125" s="1">
        <v>9.7114320435487708E-7</v>
      </c>
      <c r="S125">
        <v>9.7349855807179295E-2</v>
      </c>
      <c r="T125">
        <v>8.4385097889222604E-2</v>
      </c>
      <c r="U125">
        <v>0.102428459118657</v>
      </c>
      <c r="V125" s="1">
        <v>5.1458005511193099E-5</v>
      </c>
      <c r="W125" s="1">
        <v>4.5763734066673802E-5</v>
      </c>
      <c r="X125">
        <v>0.10961247088357599</v>
      </c>
      <c r="Y125">
        <v>0.101775813505039</v>
      </c>
      <c r="Z125" s="1">
        <v>0.109282504092441</v>
      </c>
      <c r="AA125" s="1">
        <v>1.6043016646795899E-5</v>
      </c>
      <c r="AB125" s="1">
        <v>1.6886504633276302E-5</v>
      </c>
      <c r="AC125">
        <v>0.265874811943203</v>
      </c>
      <c r="AD125">
        <v>0.274037268311075</v>
      </c>
      <c r="AE125">
        <v>0.24513738626135001</v>
      </c>
      <c r="AF125">
        <v>1.0159446337367E-4</v>
      </c>
      <c r="AG125">
        <v>1.2079715589079E-4</v>
      </c>
      <c r="AH125">
        <v>0.241303772334824</v>
      </c>
      <c r="AI125">
        <v>0.39028411589302298</v>
      </c>
      <c r="AJ125">
        <v>0.235879413516214</v>
      </c>
      <c r="AK125">
        <v>2.1750749694249599E-2</v>
      </c>
      <c r="AL125">
        <v>2.7372352463581801E-2</v>
      </c>
      <c r="AM125">
        <v>0.95516980474938995</v>
      </c>
      <c r="AN125">
        <v>277.66670612888299</v>
      </c>
      <c r="AO125">
        <v>-4.14470380447725</v>
      </c>
      <c r="AP125">
        <v>0.99346911265670901</v>
      </c>
      <c r="AQ125">
        <v>43</v>
      </c>
      <c r="AR125" t="s">
        <v>684</v>
      </c>
      <c r="AS125" s="70">
        <v>1</v>
      </c>
      <c r="AT125">
        <f t="shared" si="120"/>
        <v>938.92368419772902</v>
      </c>
      <c r="AW125">
        <v>3</v>
      </c>
      <c r="AX125">
        <f>AY125</f>
        <v>0.95516980474938995</v>
      </c>
      <c r="AY125">
        <f t="shared" si="122"/>
        <v>0.95516980474938995</v>
      </c>
      <c r="AZ125">
        <v>7</v>
      </c>
      <c r="BA125">
        <v>0.9</v>
      </c>
      <c r="BB125">
        <v>0.96</v>
      </c>
      <c r="BC125">
        <v>0</v>
      </c>
      <c r="BD125">
        <v>2222</v>
      </c>
      <c r="BE125">
        <v>2</v>
      </c>
      <c r="BF125" s="61">
        <f t="shared" si="197"/>
        <v>6.6666666666666596E-2</v>
      </c>
      <c r="BG125" s="62">
        <f t="shared" si="123"/>
        <v>0.86223559047696396</v>
      </c>
      <c r="BH125" s="62">
        <f t="shared" si="124"/>
        <v>0.241303772334824</v>
      </c>
      <c r="BI125">
        <f t="shared" si="191"/>
        <v>0.99346911265670845</v>
      </c>
      <c r="BJ125">
        <f t="shared" si="192"/>
        <v>0</v>
      </c>
      <c r="BK125">
        <f t="shared" si="193"/>
        <v>0</v>
      </c>
      <c r="BL125" t="str">
        <f t="shared" si="125"/>
        <v/>
      </c>
      <c r="BM125" t="str">
        <f t="shared" si="126"/>
        <v/>
      </c>
      <c r="BN125" t="str">
        <f t="shared" si="127"/>
        <v/>
      </c>
      <c r="BO125" t="str">
        <f t="shared" si="128"/>
        <v/>
      </c>
      <c r="BP125" t="str">
        <f t="shared" si="129"/>
        <v/>
      </c>
      <c r="BQ125" t="str">
        <f t="shared" si="130"/>
        <v/>
      </c>
      <c r="BR125" t="str">
        <f t="shared" si="131"/>
        <v/>
      </c>
      <c r="BS125" t="str">
        <f t="shared" si="132"/>
        <v/>
      </c>
      <c r="BT125" t="str">
        <f t="shared" si="133"/>
        <v/>
      </c>
      <c r="BU125" t="str">
        <f t="shared" si="134"/>
        <v/>
      </c>
      <c r="BV125" t="str">
        <f t="shared" si="135"/>
        <v/>
      </c>
      <c r="BW125" t="str">
        <f t="shared" si="136"/>
        <v/>
      </c>
      <c r="BX125" t="str">
        <f t="shared" si="137"/>
        <v/>
      </c>
      <c r="BY125" t="str">
        <f t="shared" si="138"/>
        <v/>
      </c>
      <c r="BZ125" t="str">
        <f t="shared" si="139"/>
        <v/>
      </c>
      <c r="CA125" t="str">
        <f t="shared" si="140"/>
        <v/>
      </c>
      <c r="CB125" t="str">
        <f t="shared" si="141"/>
        <v/>
      </c>
      <c r="CC125" t="str">
        <f t="shared" si="142"/>
        <v/>
      </c>
      <c r="CE125" t="str">
        <f t="shared" si="144"/>
        <v/>
      </c>
      <c r="CF125" t="str">
        <f t="shared" si="145"/>
        <v/>
      </c>
      <c r="CG125" t="str">
        <f t="shared" si="146"/>
        <v/>
      </c>
      <c r="CH125" t="str">
        <f t="shared" si="147"/>
        <v/>
      </c>
      <c r="CI125" t="str">
        <f t="shared" si="148"/>
        <v/>
      </c>
      <c r="CJ125" t="str">
        <f t="shared" si="149"/>
        <v/>
      </c>
      <c r="CK125" t="str">
        <f t="shared" si="150"/>
        <v/>
      </c>
      <c r="CL125" t="str">
        <f t="shared" si="151"/>
        <v/>
      </c>
      <c r="CM125" t="str">
        <f t="shared" si="152"/>
        <v/>
      </c>
      <c r="CN125" t="str">
        <f t="shared" si="153"/>
        <v/>
      </c>
      <c r="CO125" t="str">
        <f t="shared" si="154"/>
        <v/>
      </c>
      <c r="CP125" t="str">
        <f t="shared" si="155"/>
        <v/>
      </c>
      <c r="CQ125" t="str">
        <f t="shared" si="156"/>
        <v/>
      </c>
      <c r="CR125" t="str">
        <f t="shared" si="157"/>
        <v/>
      </c>
      <c r="CS125" t="str">
        <f t="shared" si="158"/>
        <v/>
      </c>
      <c r="CT125" t="str">
        <f t="shared" si="159"/>
        <v/>
      </c>
      <c r="CU125" t="str">
        <f t="shared" si="160"/>
        <v/>
      </c>
      <c r="CV125" s="67" t="str">
        <f>IF(ISERROR(VLOOKUP($AR125,[2]Data3!$A$10:$N$315,CV$6,0)),"",VLOOKUP($AR125,[2]Data3!$A$10:$N$315,CV$6,0))</f>
        <v/>
      </c>
      <c r="CW125" s="67" t="e">
        <f>VLOOKUP($AR125,[3]Data!$A$11:$I$311,CW$6,0)</f>
        <v>#N/A</v>
      </c>
      <c r="CX125" s="67" t="e">
        <f>VLOOKUP($AR125,[4]Data!$A$12:$I$285,CX$6,0)</f>
        <v>#N/A</v>
      </c>
      <c r="CY125" s="67" t="e">
        <f>VLOOKUP($AR125,[4]Data16!$A$12:$I$285,CY$6,0)</f>
        <v>#N/A</v>
      </c>
      <c r="CZ125" s="67" t="e">
        <f t="shared" si="194"/>
        <v>#N/A</v>
      </c>
      <c r="DA125" s="67" t="e">
        <f t="shared" si="195"/>
        <v>#N/A</v>
      </c>
      <c r="DB125" s="67" t="e">
        <f>VLOOKUP($AR125,[5]Data!$A$11:$AF$370,DB$6,0)</f>
        <v>#N/A</v>
      </c>
      <c r="DC125" s="67" t="e">
        <f>VLOOKUP($AR125,[5]Data2!$A$11:$AF$370,DC$6,0)</f>
        <v>#N/A</v>
      </c>
      <c r="DD125" s="67" t="e">
        <f>VLOOKUP($AR125,[5]Data4!$A$11:$AF$370,DD$6,0)</f>
        <v>#N/A</v>
      </c>
      <c r="DE125" s="67" t="e">
        <f>VLOOKUP($AR125,[6]Data5!$A$11:$AB$303,DE$6,0)</f>
        <v>#N/A</v>
      </c>
      <c r="DF125" s="67" t="e">
        <f>VLOOKUP($AR125,[6]Data6!$A$11:$AB$303,DF$6,0)</f>
        <v>#N/A</v>
      </c>
      <c r="DG125" s="67" t="e">
        <f t="shared" si="161"/>
        <v>#N/A</v>
      </c>
      <c r="DH125" s="67" t="e">
        <f t="shared" si="162"/>
        <v>#N/A</v>
      </c>
      <c r="DI125" s="67" t="e">
        <f>VLOOKUP($AR125,[7]Data!$A$11:$J$328,DI$6,0)</f>
        <v>#N/A</v>
      </c>
      <c r="DJ125" s="67" t="e">
        <f>VLOOKUP($AR125,[7]Data2!$A$11:$J$328,DJ$6,0)</f>
        <v>#N/A</v>
      </c>
      <c r="DK125" s="67" t="e">
        <f>VLOOKUP($AR125,[7]Data3!$A$11:$J$328,DK$6,0)</f>
        <v>#N/A</v>
      </c>
      <c r="DL125" s="67" t="e">
        <f>VLOOKUP($AR125,[7]Data4!$A$11:$J$328,DL$6,0)</f>
        <v>#N/A</v>
      </c>
      <c r="DM125" s="67" t="e">
        <f>VLOOKUP($AR125,[7]Data5!$A$11:$J$328,DM$6,0)</f>
        <v>#N/A</v>
      </c>
      <c r="DN125" s="67" t="e">
        <f t="shared" si="163"/>
        <v>#VALUE!</v>
      </c>
      <c r="DO125" s="67" t="e">
        <f t="shared" si="164"/>
        <v>#N/A</v>
      </c>
      <c r="DP125" s="67" t="e">
        <f t="shared" si="119"/>
        <v>#N/A</v>
      </c>
      <c r="DQ125" s="67" t="e">
        <f t="shared" si="165"/>
        <v>#N/A</v>
      </c>
      <c r="DR125" s="67" t="e">
        <f t="shared" si="166"/>
        <v>#N/A</v>
      </c>
      <c r="DS125" s="67" t="e">
        <f t="shared" si="167"/>
        <v>#N/A</v>
      </c>
      <c r="DT125" s="67" t="e">
        <f t="shared" si="168"/>
        <v>#N/A</v>
      </c>
      <c r="DU125" s="67" t="e">
        <f t="shared" si="169"/>
        <v>#N/A</v>
      </c>
      <c r="DV125" s="67" t="e">
        <f t="shared" si="170"/>
        <v>#N/A</v>
      </c>
      <c r="DW125" s="67" t="e">
        <f t="shared" si="171"/>
        <v>#N/A</v>
      </c>
      <c r="DX125" s="67" t="e">
        <f t="shared" si="172"/>
        <v>#N/A</v>
      </c>
      <c r="DY125" s="67" t="e">
        <f t="shared" si="173"/>
        <v>#N/A</v>
      </c>
      <c r="DZ125" s="67" t="e">
        <f t="shared" si="174"/>
        <v>#N/A</v>
      </c>
      <c r="EA125" s="67" t="e">
        <f t="shared" si="175"/>
        <v>#N/A</v>
      </c>
      <c r="EB125" s="67" t="e">
        <f t="shared" si="176"/>
        <v>#N/A</v>
      </c>
      <c r="EC125" s="67" t="e">
        <f t="shared" si="177"/>
        <v>#N/A</v>
      </c>
      <c r="ED125" s="67" t="e">
        <f t="shared" si="178"/>
        <v>#N/A</v>
      </c>
      <c r="EE125" s="67" t="e">
        <f t="shared" si="179"/>
        <v>#N/A</v>
      </c>
      <c r="EF125" s="67" t="e">
        <f>VLOOKUP($AR125,[2]Data3!$A$10:$N$315,EF$6,0)</f>
        <v>#N/A</v>
      </c>
      <c r="EG125" t="e">
        <f>VLOOKUP($AR125,[3]Data!$A$11:$I$311,EG$6,0)</f>
        <v>#N/A</v>
      </c>
      <c r="EH125" t="e">
        <f>VLOOKUP($AR125,[4]Data!$A$12:$I$285,EH$6,0)</f>
        <v>#N/A</v>
      </c>
      <c r="EI125" t="e">
        <f>VLOOKUP($AR125,[4]Data16!$A$12:$I$285,EI$6,0)</f>
        <v>#N/A</v>
      </c>
      <c r="EJ125" t="e">
        <f t="shared" si="180"/>
        <v>#N/A</v>
      </c>
      <c r="EK125" t="e">
        <f t="shared" si="181"/>
        <v>#N/A</v>
      </c>
      <c r="EL125" t="e">
        <f>VLOOKUP($AR125,[5]Data!$A$11:$AF$370,EL$6,0)</f>
        <v>#N/A</v>
      </c>
      <c r="EM125" t="e">
        <f>VLOOKUP($AR125,[5]Data2!$A$11:$AF$370,EM$6,0)</f>
        <v>#N/A</v>
      </c>
      <c r="EN125" t="e">
        <f>VLOOKUP($AR125,[5]Data4!$A$11:$AF$370,EN$6,0)</f>
        <v>#N/A</v>
      </c>
      <c r="EO125" t="e">
        <f>VLOOKUP($AR125,[6]Data5!$A$11:$AB$303,EO$6,0)</f>
        <v>#N/A</v>
      </c>
      <c r="EP125" t="e">
        <f>VLOOKUP($AR125,[6]Data6!$A$11:$AB$303,EP$6,0)</f>
        <v>#N/A</v>
      </c>
      <c r="EQ125" t="e">
        <f t="shared" si="182"/>
        <v>#N/A</v>
      </c>
      <c r="ER125" t="e">
        <f t="shared" si="183"/>
        <v>#N/A</v>
      </c>
      <c r="ES125" t="e">
        <f>VLOOKUP($AR125,[7]Data!$A$11:$J$328,ES$6,0)</f>
        <v>#N/A</v>
      </c>
      <c r="ET125" t="e">
        <f>VLOOKUP($AR125,[7]Data2!$A$11:$J$328,ET$6,0)</f>
        <v>#N/A</v>
      </c>
      <c r="EU125" t="e">
        <f>VLOOKUP($AR125,[7]Data3!$A$11:$J$328,EU$6,0)</f>
        <v>#N/A</v>
      </c>
      <c r="EV125" t="e">
        <f>VLOOKUP($AR125,[7]Data4!$A$11:$J$328,EV$6,0)</f>
        <v>#N/A</v>
      </c>
      <c r="EW125" s="60" t="e">
        <f>VLOOKUP($AR125,[7]Data5!$A$11:$J$328,EW$6,0)</f>
        <v>#N/A</v>
      </c>
      <c r="EX125" s="67" t="e">
        <f>VLOOKUP($AR125,[2]Data3!$A$10:$N$315,EX$6,0)</f>
        <v>#N/A</v>
      </c>
      <c r="EY125" t="e">
        <f>VLOOKUP($AR125,[3]Data!$A$11:$I$311,EY$6,0)</f>
        <v>#N/A</v>
      </c>
      <c r="EZ125" t="e">
        <f>VLOOKUP($AR125,[4]Data!$A$12:$I$285,EZ$6,0)</f>
        <v>#N/A</v>
      </c>
      <c r="FA125" t="e">
        <f>VLOOKUP($AR125,[4]Data16!$A$12:$I$285,FA$6,0)</f>
        <v>#N/A</v>
      </c>
      <c r="FB125" t="e">
        <f t="shared" si="184"/>
        <v>#N/A</v>
      </c>
      <c r="FC125" t="e">
        <f t="shared" si="185"/>
        <v>#N/A</v>
      </c>
      <c r="FD125" t="e">
        <f>VLOOKUP($AR125,[5]Data!$A$11:$AF$370,FD$6,0)</f>
        <v>#N/A</v>
      </c>
      <c r="FE125" t="e">
        <f>VLOOKUP($AR125,[5]Data2!$A$11:$AF$370,FE$6,0)</f>
        <v>#N/A</v>
      </c>
      <c r="FF125" t="e">
        <f>VLOOKUP($AR125,[5]Data4!$A$11:$AF$370,FF$6,0)</f>
        <v>#N/A</v>
      </c>
      <c r="FG125" t="e">
        <f>VLOOKUP($AR125,[6]Data5!$A$11:$AB$303,FG$6,0)</f>
        <v>#N/A</v>
      </c>
      <c r="FH125" t="e">
        <f>VLOOKUP($AR125,[6]Data6!$A$11:$AB$303,FH$6,0)</f>
        <v>#N/A</v>
      </c>
      <c r="FI125" t="e">
        <f t="shared" si="186"/>
        <v>#N/A</v>
      </c>
      <c r="FJ125" t="e">
        <f t="shared" si="187"/>
        <v>#N/A</v>
      </c>
      <c r="FK125" t="e">
        <f>VLOOKUP($AR125,[7]Data!$A$11:$J$328,FK$6,0)</f>
        <v>#N/A</v>
      </c>
      <c r="FL125" t="e">
        <f>VLOOKUP($AR125,[7]Data2!$A$11:$J$328,FL$6,0)</f>
        <v>#N/A</v>
      </c>
      <c r="FM125" t="e">
        <f>VLOOKUP($AR125,[7]Data3!$A$11:$J$328,FM$6,0)</f>
        <v>#N/A</v>
      </c>
      <c r="FN125" t="e">
        <f>VLOOKUP($AR125,[7]Data4!$A$11:$J$328,FN$6,0)</f>
        <v>#N/A</v>
      </c>
      <c r="FO125" s="60" t="e">
        <f>VLOOKUP($AR125,[7]Data5!$A$11:$J$328,FO$6,0)</f>
        <v>#N/A</v>
      </c>
    </row>
    <row r="126" spans="1:171" ht="15" customHeight="1">
      <c r="A126">
        <f t="shared" si="188"/>
        <v>1</v>
      </c>
      <c r="B126">
        <v>6</v>
      </c>
      <c r="C126">
        <v>1827.0189080102</v>
      </c>
      <c r="D126">
        <v>0.87446770126970896</v>
      </c>
      <c r="E126">
        <v>0.872041725108331</v>
      </c>
      <c r="F126">
        <v>0.80516256766051997</v>
      </c>
      <c r="G126" s="1">
        <v>1.9596676240019399E-5</v>
      </c>
      <c r="H126">
        <v>1.2363240074291499E-4</v>
      </c>
      <c r="I126">
        <v>0.75232563816291298</v>
      </c>
      <c r="J126">
        <v>0.751982713846718</v>
      </c>
      <c r="K126">
        <v>0.71157296752371302</v>
      </c>
      <c r="L126" s="1">
        <v>5.3754582917013203E-5</v>
      </c>
      <c r="M126">
        <v>5.9437417213208099E-4</v>
      </c>
      <c r="N126">
        <v>0.21255421046967299</v>
      </c>
      <c r="O126">
        <v>0.21252717927106901</v>
      </c>
      <c r="P126" s="1">
        <v>0.209146703597864</v>
      </c>
      <c r="Q126" s="1">
        <v>4.54619022953321E-7</v>
      </c>
      <c r="R126" s="1">
        <v>5.8879076865521801E-6</v>
      </c>
      <c r="S126">
        <v>0.122142063106796</v>
      </c>
      <c r="T126">
        <v>0.120059011261613</v>
      </c>
      <c r="U126">
        <v>9.3589600136807102E-2</v>
      </c>
      <c r="V126" s="1">
        <v>1.00065975398967E-5</v>
      </c>
      <c r="W126">
        <v>1.88347890503363E-4</v>
      </c>
      <c r="X126">
        <v>0.113664883600681</v>
      </c>
      <c r="Y126">
        <v>0.11377760167155899</v>
      </c>
      <c r="Z126" s="1">
        <v>0.127873931698023</v>
      </c>
      <c r="AA126" s="1">
        <v>7.90504037205987E-6</v>
      </c>
      <c r="AB126">
        <v>1.02380555188373E-4</v>
      </c>
      <c r="AC126">
        <v>0.21233647079382201</v>
      </c>
      <c r="AD126">
        <v>0.21959090927234001</v>
      </c>
      <c r="AE126" s="1">
        <v>0.55499829333775796</v>
      </c>
      <c r="AF126" s="1">
        <v>3.1358866200231802E-5</v>
      </c>
      <c r="AG126" s="1">
        <v>8.2001957192709497E-5</v>
      </c>
      <c r="AH126">
        <v>0.25186848567015702</v>
      </c>
      <c r="AI126">
        <v>0.361912358993354</v>
      </c>
      <c r="AJ126">
        <v>0.56440410314856904</v>
      </c>
      <c r="AK126">
        <v>6.7350942632587304E-3</v>
      </c>
      <c r="AL126">
        <v>1.00736598848523E-2</v>
      </c>
      <c r="AM126">
        <v>0.96825498976966995</v>
      </c>
      <c r="AN126">
        <v>458.24720429549501</v>
      </c>
      <c r="AO126">
        <v>-6.7736555590512602</v>
      </c>
      <c r="AP126">
        <v>0.99642199335216397</v>
      </c>
      <c r="AQ126">
        <v>42</v>
      </c>
      <c r="AR126" t="s">
        <v>685</v>
      </c>
      <c r="AS126" s="70">
        <v>2</v>
      </c>
      <c r="AT126">
        <f t="shared" si="120"/>
        <v>1827.0189080102</v>
      </c>
      <c r="AU126">
        <f>VLOOKUP(AR126,[1]Data!$A$12:$J$329,10,0)</f>
        <v>1802.4</v>
      </c>
      <c r="AV126">
        <f t="shared" si="121"/>
        <v>0.9865250940194088</v>
      </c>
      <c r="AW126">
        <v>3</v>
      </c>
      <c r="AX126">
        <f>AY126</f>
        <v>0.96825498976966995</v>
      </c>
      <c r="AY126">
        <f t="shared" si="122"/>
        <v>0.96825498976966995</v>
      </c>
      <c r="AZ126">
        <v>9</v>
      </c>
      <c r="BA126">
        <v>0.9</v>
      </c>
      <c r="BB126">
        <v>0.96</v>
      </c>
      <c r="BC126">
        <v>2</v>
      </c>
      <c r="BD126">
        <v>3212</v>
      </c>
      <c r="BE126">
        <v>2</v>
      </c>
      <c r="BF126" s="61">
        <f t="shared" si="197"/>
        <v>6.6666666666666596E-2</v>
      </c>
      <c r="BG126" s="62">
        <f t="shared" si="123"/>
        <v>0.87446770126970896</v>
      </c>
      <c r="BH126" s="62">
        <f t="shared" si="124"/>
        <v>0.25186848567015702</v>
      </c>
      <c r="BI126">
        <f t="shared" si="191"/>
        <v>0.99642199335216364</v>
      </c>
      <c r="BJ126">
        <f t="shared" si="192"/>
        <v>0</v>
      </c>
      <c r="BK126">
        <f t="shared" si="193"/>
        <v>0</v>
      </c>
      <c r="BL126">
        <f t="shared" si="125"/>
        <v>28700</v>
      </c>
      <c r="BM126">
        <f t="shared" si="126"/>
        <v>115700.82</v>
      </c>
      <c r="BN126">
        <f t="shared" si="127"/>
        <v>3490417.1</v>
      </c>
      <c r="BO126">
        <f t="shared" si="128"/>
        <v>2317949.2999999998</v>
      </c>
      <c r="BP126">
        <f t="shared" si="129"/>
        <v>3.3148135791564858E-2</v>
      </c>
      <c r="BQ126">
        <f t="shared" si="130"/>
        <v>4.9915164235904565E-2</v>
      </c>
      <c r="BR126">
        <f t="shared" si="131"/>
        <v>615.97</v>
      </c>
      <c r="BS126">
        <f t="shared" si="132"/>
        <v>143.73500000000001</v>
      </c>
      <c r="BT126">
        <f t="shared" si="133"/>
        <v>321.65499999999997</v>
      </c>
      <c r="BU126">
        <f t="shared" si="134"/>
        <v>2111.4389999999999</v>
      </c>
      <c r="BV126">
        <f t="shared" si="135"/>
        <v>492.7</v>
      </c>
      <c r="BW126">
        <f t="shared" si="136"/>
        <v>0.29172995288994857</v>
      </c>
      <c r="BX126">
        <f t="shared" si="137"/>
        <v>0.29172924700629188</v>
      </c>
      <c r="BY126">
        <f t="shared" si="138"/>
        <v>34.799999999999997</v>
      </c>
      <c r="BZ126">
        <f t="shared" si="139"/>
        <v>14.8</v>
      </c>
      <c r="CA126">
        <f t="shared" si="140"/>
        <v>31.6</v>
      </c>
      <c r="CB126">
        <f t="shared" si="141"/>
        <v>11.6</v>
      </c>
      <c r="CC126">
        <f t="shared" si="142"/>
        <v>3.2</v>
      </c>
      <c r="CD126">
        <f t="shared" si="143"/>
        <v>1.0871212121212122</v>
      </c>
      <c r="CE126">
        <f t="shared" si="144"/>
        <v>1.0689087415236231</v>
      </c>
      <c r="CF126">
        <f t="shared" si="145"/>
        <v>1.0291799875245267</v>
      </c>
      <c r="CG126">
        <f t="shared" si="146"/>
        <v>1.0322681248181076</v>
      </c>
      <c r="CH126">
        <f t="shared" si="147"/>
        <v>1.0386023382505285</v>
      </c>
      <c r="CI126">
        <f t="shared" si="148"/>
        <v>1.0354952514996738</v>
      </c>
      <c r="CJ126">
        <f t="shared" si="149"/>
        <v>0.97783880748654628</v>
      </c>
      <c r="CK126">
        <f t="shared" si="150"/>
        <v>0.97479840760659486</v>
      </c>
      <c r="CL126">
        <f t="shared" si="151"/>
        <v>0.97155603614923636</v>
      </c>
      <c r="CM126">
        <f t="shared" si="152"/>
        <v>1.0939554301962182</v>
      </c>
      <c r="CN126">
        <f t="shared" si="153"/>
        <v>1.0905267817618414</v>
      </c>
      <c r="CO126">
        <f t="shared" si="154"/>
        <v>0.89385616680119739</v>
      </c>
      <c r="CP126">
        <f t="shared" si="155"/>
        <v>0.89387846672754123</v>
      </c>
      <c r="CQ126">
        <f t="shared" si="156"/>
        <v>1.1756756756756754</v>
      </c>
      <c r="CR126">
        <f t="shared" si="157"/>
        <v>1.1746031746031746</v>
      </c>
      <c r="CS126">
        <f t="shared" si="158"/>
        <v>1.2061068702290076</v>
      </c>
      <c r="CT126">
        <f t="shared" si="159"/>
        <v>1.247311827956989</v>
      </c>
      <c r="CU126">
        <f t="shared" si="160"/>
        <v>1.032258064516129</v>
      </c>
      <c r="CV126" s="67">
        <f>IF(ISERROR(VLOOKUP($AR126,[2]Data3!$A$10:$N$315,CV$6,0)),"",VLOOKUP($AR126,[2]Data3!$A$10:$N$315,CV$6,0))</f>
        <v>28700</v>
      </c>
      <c r="CW126" s="67">
        <f>VLOOKUP($AR126,[3]Data!$A$11:$I$311,CW$6,0)</f>
        <v>115700.82</v>
      </c>
      <c r="CX126" s="67">
        <f>VLOOKUP($AR126,[4]Data!$A$12:$I$285,CX$6,0)</f>
        <v>3490417.1</v>
      </c>
      <c r="CY126" s="67">
        <f>VLOOKUP($AR126,[4]Data16!$A$12:$I$285,CY$6,0)</f>
        <v>2317949.2999999998</v>
      </c>
      <c r="CZ126" s="67">
        <f t="shared" si="194"/>
        <v>3.3148135791564858E-2</v>
      </c>
      <c r="DA126" s="67">
        <f t="shared" si="195"/>
        <v>4.9915164235904565E-2</v>
      </c>
      <c r="DB126" s="67">
        <f>VLOOKUP($AR126,[5]Data!$A$11:$AF$370,DB$6,0)</f>
        <v>615.97</v>
      </c>
      <c r="DC126" s="67">
        <f>VLOOKUP($AR126,[5]Data2!$A$11:$AF$370,DC$6,0)</f>
        <v>143.73500000000001</v>
      </c>
      <c r="DD126" s="67">
        <f>VLOOKUP($AR126,[5]Data4!$A$11:$AF$370,DD$6,0)</f>
        <v>321.65499999999997</v>
      </c>
      <c r="DE126" s="67">
        <f>VLOOKUP($AR126,[6]Data5!$A$11:$AB$303,DE$6,0)</f>
        <v>2111.4389999999999</v>
      </c>
      <c r="DF126" s="67">
        <f>VLOOKUP($AR126,[6]Data6!$A$11:$AB$303,DF$6,0)</f>
        <v>492.7</v>
      </c>
      <c r="DG126" s="67">
        <f t="shared" si="161"/>
        <v>0.29172995288994857</v>
      </c>
      <c r="DH126" s="67">
        <f t="shared" si="162"/>
        <v>0.29172924700629188</v>
      </c>
      <c r="DI126" s="67">
        <f>VLOOKUP($AR126,[7]Data!$A$11:$J$328,DI$6,0)</f>
        <v>34.799999999999997</v>
      </c>
      <c r="DJ126" s="67">
        <f>VLOOKUP($AR126,[7]Data2!$A$11:$J$328,DJ$6,0)</f>
        <v>14.8</v>
      </c>
      <c r="DK126" s="67">
        <f>VLOOKUP($AR126,[7]Data3!$A$11:$J$328,DK$6,0)</f>
        <v>31.6</v>
      </c>
      <c r="DL126" s="67">
        <f>VLOOKUP($AR126,[7]Data4!$A$11:$J$328,DL$6,0)</f>
        <v>11.6</v>
      </c>
      <c r="DM126" s="67">
        <f>VLOOKUP($AR126,[7]Data5!$A$11:$J$328,DM$6,0)</f>
        <v>3.2</v>
      </c>
      <c r="DN126" s="67">
        <f t="shared" si="163"/>
        <v>1.0871212121212122</v>
      </c>
      <c r="DO126" s="67">
        <f t="shared" si="164"/>
        <v>1.0689087415236231</v>
      </c>
      <c r="DP126" s="67">
        <f t="shared" si="119"/>
        <v>1.0291799875245267</v>
      </c>
      <c r="DQ126" s="67">
        <f t="shared" si="165"/>
        <v>1.0322681248181076</v>
      </c>
      <c r="DR126" s="67">
        <f t="shared" si="166"/>
        <v>1.0386023382505285</v>
      </c>
      <c r="DS126" s="67">
        <f t="shared" si="167"/>
        <v>1.0354952514996738</v>
      </c>
      <c r="DT126" s="67">
        <f t="shared" si="168"/>
        <v>0.97783880748654628</v>
      </c>
      <c r="DU126" s="67">
        <f t="shared" si="169"/>
        <v>0.97479840760659486</v>
      </c>
      <c r="DV126" s="67">
        <f t="shared" si="170"/>
        <v>0.97155603614923636</v>
      </c>
      <c r="DW126" s="67">
        <f t="shared" si="171"/>
        <v>1.0939554301962182</v>
      </c>
      <c r="DX126" s="67">
        <f t="shared" si="172"/>
        <v>1.0905267817618414</v>
      </c>
      <c r="DY126" s="67">
        <f t="shared" si="173"/>
        <v>0.89385616680119739</v>
      </c>
      <c r="DZ126" s="67">
        <f t="shared" si="174"/>
        <v>0.89387846672754123</v>
      </c>
      <c r="EA126" s="67">
        <f t="shared" si="175"/>
        <v>1.1756756756756754</v>
      </c>
      <c r="EB126" s="67">
        <f t="shared" si="176"/>
        <v>1.1746031746031746</v>
      </c>
      <c r="EC126" s="67">
        <f t="shared" si="177"/>
        <v>1.2061068702290076</v>
      </c>
      <c r="ED126" s="67">
        <f t="shared" si="178"/>
        <v>1.247311827956989</v>
      </c>
      <c r="EE126" s="67">
        <f t="shared" si="179"/>
        <v>1.032258064516129</v>
      </c>
      <c r="EF126" s="67">
        <f>VLOOKUP($AR126,[2]Data3!$A$10:$N$315,EF$6,0)</f>
        <v>27600</v>
      </c>
      <c r="EG126">
        <f>VLOOKUP($AR126,[3]Data!$A$11:$I$311,EG$6,0)</f>
        <v>111745.41</v>
      </c>
      <c r="EH126">
        <f>VLOOKUP($AR126,[4]Data!$A$12:$I$285,EH$6,0)</f>
        <v>3450684.3</v>
      </c>
      <c r="EI126">
        <f>VLOOKUP($AR126,[4]Data16!$A$12:$I$285,EI$6,0)</f>
        <v>2278946</v>
      </c>
      <c r="EJ126">
        <f t="shared" si="180"/>
        <v>3.238355070615994E-2</v>
      </c>
      <c r="EK126">
        <f t="shared" si="181"/>
        <v>1.514157992335053</v>
      </c>
      <c r="EL126">
        <f>VLOOKUP($AR126,[5]Data!$A$11:$AF$370,EL$6,0)</f>
        <v>625.57000000000005</v>
      </c>
      <c r="EM126">
        <f>VLOOKUP($AR126,[5]Data2!$A$11:$AF$370,EM$6,0)</f>
        <v>146.178</v>
      </c>
      <c r="EN126">
        <f>VLOOKUP($AR126,[5]Data4!$A$11:$AF$370,EN$6,0)</f>
        <v>327.95299999999997</v>
      </c>
      <c r="EO126">
        <f>VLOOKUP($AR126,[6]Data5!$A$11:$AB$303,EO$6,0)</f>
        <v>0</v>
      </c>
      <c r="EP126">
        <f>VLOOKUP($AR126,[6]Data6!$A$11:$AB$303,EP$6,0)</f>
        <v>0</v>
      </c>
      <c r="EQ126" t="e">
        <f t="shared" si="182"/>
        <v>#DIV/0!</v>
      </c>
      <c r="ER126" t="e">
        <f t="shared" si="183"/>
        <v>#DIV/0!</v>
      </c>
      <c r="ES126">
        <f>VLOOKUP($AR126,[7]Data!$A$11:$J$328,ES$6,0)</f>
        <v>33.299999999999997</v>
      </c>
      <c r="ET126">
        <f>VLOOKUP($AR126,[7]Data2!$A$11:$J$328,ET$6,0)</f>
        <v>13.4</v>
      </c>
      <c r="EU126">
        <f>VLOOKUP($AR126,[7]Data3!$A$11:$J$328,EU$6,0)</f>
        <v>30</v>
      </c>
      <c r="EV126">
        <f>VLOOKUP($AR126,[7]Data4!$A$11:$J$328,EV$6,0)</f>
        <v>10.1</v>
      </c>
      <c r="EW126" s="60">
        <f>VLOOKUP($AR126,[7]Data5!$A$11:$J$328,EW$6,0)</f>
        <v>2.8</v>
      </c>
      <c r="EX126" s="67">
        <f>VLOOKUP($AR126,[2]Data3!$A$10:$N$315,EX$6,0)</f>
        <v>26400</v>
      </c>
      <c r="EY126">
        <f>VLOOKUP($AR126,[3]Data!$A$11:$I$311,EY$6,0)</f>
        <v>108242</v>
      </c>
      <c r="EZ126">
        <f>VLOOKUP($AR126,[4]Data!$A$12:$I$285,EZ$6,0)</f>
        <v>3391454.5</v>
      </c>
      <c r="FA126">
        <f>VLOOKUP($AR126,[4]Data16!$A$12:$I$285,FA$6,0)</f>
        <v>2245491.5</v>
      </c>
      <c r="FB126">
        <f t="shared" si="184"/>
        <v>3.191609971473891E-2</v>
      </c>
      <c r="FC126">
        <f t="shared" si="185"/>
        <v>4.8204145952010953E-2</v>
      </c>
      <c r="FD126">
        <f>VLOOKUP($AR126,[5]Data!$A$11:$AF$370,FD$6,0)</f>
        <v>629.92999999999995</v>
      </c>
      <c r="FE126">
        <f>VLOOKUP($AR126,[5]Data2!$A$11:$AF$370,FE$6,0)</f>
        <v>147.45099999999999</v>
      </c>
      <c r="FF126">
        <f>VLOOKUP($AR126,[5]Data4!$A$11:$AF$370,FF$6,0)</f>
        <v>331.072</v>
      </c>
      <c r="FG126">
        <f>VLOOKUP($AR126,[6]Data5!$A$11:$AB$303,FG$6,0)</f>
        <v>1930.096</v>
      </c>
      <c r="FH126">
        <f>VLOOKUP($AR126,[6]Data6!$A$11:$AB$303,FH$6,0)</f>
        <v>451.8</v>
      </c>
      <c r="FI126">
        <f t="shared" si="186"/>
        <v>0.32637236697034755</v>
      </c>
      <c r="FJ126">
        <f t="shared" si="187"/>
        <v>0.32636343514829569</v>
      </c>
      <c r="FK126">
        <f>VLOOKUP($AR126,[7]Data!$A$11:$J$328,FK$6,0)</f>
        <v>29.6</v>
      </c>
      <c r="FL126">
        <f>VLOOKUP($AR126,[7]Data2!$A$11:$J$328,FL$6,0)</f>
        <v>12.6</v>
      </c>
      <c r="FM126">
        <f>VLOOKUP($AR126,[7]Data3!$A$11:$J$328,FM$6,0)</f>
        <v>26.2</v>
      </c>
      <c r="FN126">
        <f>VLOOKUP($AR126,[7]Data4!$A$11:$J$328,FN$6,0)</f>
        <v>9.3000000000000007</v>
      </c>
      <c r="FO126" s="60">
        <f>VLOOKUP($AR126,[7]Data5!$A$11:$J$328,FO$6,0)</f>
        <v>3.1</v>
      </c>
    </row>
    <row r="127" spans="1:171">
      <c r="A127">
        <f t="shared" si="188"/>
        <v>2</v>
      </c>
      <c r="B127">
        <v>6</v>
      </c>
      <c r="C127">
        <v>55.767081456805101</v>
      </c>
      <c r="D127">
        <v>0.91632404821927305</v>
      </c>
      <c r="E127">
        <v>0.92151265737893295</v>
      </c>
      <c r="F127">
        <v>0.91265167009963799</v>
      </c>
      <c r="G127" s="1">
        <v>4.57012150584228E-5</v>
      </c>
      <c r="H127" s="1">
        <v>5.1349671779914803E-5</v>
      </c>
      <c r="I127">
        <v>0.86009201471697505</v>
      </c>
      <c r="J127">
        <v>0.87008699459025596</v>
      </c>
      <c r="K127">
        <v>0.85799748006022203</v>
      </c>
      <c r="L127" s="1">
        <v>3.3354482227336499E-5</v>
      </c>
      <c r="M127" s="1">
        <v>7.9021269399905502E-5</v>
      </c>
      <c r="N127">
        <v>0.21984964623675199</v>
      </c>
      <c r="O127">
        <v>0.22041810559123201</v>
      </c>
      <c r="P127" s="1">
        <v>0.21972842508028501</v>
      </c>
      <c r="Q127" s="1">
        <v>1.4204196152709199E-7</v>
      </c>
      <c r="R127" s="1">
        <v>3.4035811967765401E-7</v>
      </c>
      <c r="S127">
        <v>5.6232033502297801E-2</v>
      </c>
      <c r="T127">
        <v>5.1425662788677003E-2</v>
      </c>
      <c r="U127">
        <v>5.4654190039416899E-2</v>
      </c>
      <c r="V127" s="1">
        <v>7.9347801214347405E-6</v>
      </c>
      <c r="W127" s="1">
        <v>4.3670158789035299E-5</v>
      </c>
      <c r="X127">
        <v>8.3243463599120299E-2</v>
      </c>
      <c r="Y127">
        <v>8.0873030724571499E-2</v>
      </c>
      <c r="Z127" s="1">
        <v>8.3748946730176799E-2</v>
      </c>
      <c r="AA127" s="1">
        <v>2.4698646200590601E-6</v>
      </c>
      <c r="AB127" s="1">
        <v>5.9182404192675096E-6</v>
      </c>
      <c r="AC127">
        <v>0.23125538299006099</v>
      </c>
      <c r="AD127">
        <v>0.24109314742961399</v>
      </c>
      <c r="AE127" s="1">
        <v>0.20586700426975901</v>
      </c>
      <c r="AF127" s="1">
        <v>7.8642646155522097E-5</v>
      </c>
      <c r="AG127">
        <v>1.36957518396112E-4</v>
      </c>
      <c r="AH127">
        <v>0.59598338179406696</v>
      </c>
      <c r="AI127">
        <v>0.64958442817444895</v>
      </c>
      <c r="AJ127">
        <v>0.31444766788704998</v>
      </c>
      <c r="AK127">
        <v>1.9225893305556099E-2</v>
      </c>
      <c r="AL127">
        <v>3.3399608539128503E-2</v>
      </c>
      <c r="AM127">
        <v>0.95797824859595504</v>
      </c>
      <c r="AN127">
        <v>1.27875729585751</v>
      </c>
      <c r="AO127">
        <v>-0.79546361496789497</v>
      </c>
      <c r="AP127">
        <v>0.98579183361696698</v>
      </c>
      <c r="AQ127">
        <v>49</v>
      </c>
      <c r="AR127" t="s">
        <v>686</v>
      </c>
      <c r="AS127" s="70">
        <v>2</v>
      </c>
      <c r="AT127">
        <f t="shared" si="120"/>
        <v>55.767081456805101</v>
      </c>
      <c r="AU127">
        <f>VLOOKUP(AR127,[1]Data!$A$12:$J$329,10,0)</f>
        <v>56.1</v>
      </c>
      <c r="AV127">
        <f t="shared" si="121"/>
        <v>1.0059698039506113</v>
      </c>
      <c r="AW127">
        <v>3</v>
      </c>
      <c r="AX127">
        <v>0.94</v>
      </c>
      <c r="AY127">
        <f t="shared" si="122"/>
        <v>0.95797824859595504</v>
      </c>
      <c r="AZ127">
        <v>12</v>
      </c>
      <c r="BA127">
        <v>0.88</v>
      </c>
      <c r="BB127">
        <v>0.96</v>
      </c>
      <c r="BC127">
        <v>0</v>
      </c>
      <c r="BD127">
        <v>1111</v>
      </c>
      <c r="BE127">
        <v>1</v>
      </c>
      <c r="BF127" s="61">
        <f t="shared" si="197"/>
        <v>9.090909090909087E-2</v>
      </c>
      <c r="BG127" s="62">
        <f t="shared" si="123"/>
        <v>0.91632404821927305</v>
      </c>
      <c r="BH127" s="62">
        <f t="shared" si="124"/>
        <v>0.59598338179406696</v>
      </c>
      <c r="BI127">
        <f t="shared" si="191"/>
        <v>0.99485698716817705</v>
      </c>
      <c r="BJ127">
        <f t="shared" si="192"/>
        <v>1.7978248595955093E-2</v>
      </c>
      <c r="BK127">
        <f t="shared" si="193"/>
        <v>-9.06515355121007E-3</v>
      </c>
      <c r="BL127">
        <f t="shared" si="125"/>
        <v>32100</v>
      </c>
      <c r="BM127">
        <f t="shared" si="126"/>
        <v>3904.19</v>
      </c>
      <c r="BN127">
        <f t="shared" si="127"/>
        <v>117715.3</v>
      </c>
      <c r="BO127">
        <f t="shared" si="128"/>
        <v>75963.600000000006</v>
      </c>
      <c r="BP127">
        <f t="shared" si="129"/>
        <v>3.3166376843112154E-2</v>
      </c>
      <c r="BQ127">
        <f t="shared" si="130"/>
        <v>5.1395536809735187E-2</v>
      </c>
      <c r="BR127">
        <f t="shared" si="131"/>
        <v>3.33</v>
      </c>
      <c r="BS127">
        <f t="shared" si="132"/>
        <v>26.713999999999999</v>
      </c>
      <c r="BT127">
        <f t="shared" si="133"/>
        <v>56.728999999999999</v>
      </c>
      <c r="BU127">
        <f t="shared" si="134"/>
        <v>17.574999999999999</v>
      </c>
      <c r="BV127">
        <f t="shared" si="135"/>
        <v>141</v>
      </c>
      <c r="BW127">
        <f t="shared" si="136"/>
        <v>0.18947368421052632</v>
      </c>
      <c r="BX127">
        <f t="shared" si="137"/>
        <v>0.18946099290780141</v>
      </c>
      <c r="BY127">
        <f t="shared" si="138"/>
        <v>29.4</v>
      </c>
      <c r="BZ127">
        <f t="shared" si="139"/>
        <v>12.7</v>
      </c>
      <c r="CA127">
        <f t="shared" si="140"/>
        <v>26.2</v>
      </c>
      <c r="CB127">
        <f t="shared" si="141"/>
        <v>9.5</v>
      </c>
      <c r="CC127">
        <f t="shared" si="142"/>
        <v>2.8</v>
      </c>
      <c r="CD127">
        <f t="shared" si="143"/>
        <v>1.0771812080536913</v>
      </c>
      <c r="CE127">
        <f t="shared" si="144"/>
        <v>1.0580976849819232</v>
      </c>
      <c r="CF127">
        <f t="shared" si="145"/>
        <v>1.0436188387282095</v>
      </c>
      <c r="CG127">
        <f t="shared" si="146"/>
        <v>1.0182610758793749</v>
      </c>
      <c r="CH127">
        <f t="shared" si="147"/>
        <v>1.013873691923153</v>
      </c>
      <c r="CI127">
        <f t="shared" si="148"/>
        <v>1.0391221957179748</v>
      </c>
      <c r="CJ127">
        <f t="shared" si="149"/>
        <v>0.33200398803589237</v>
      </c>
      <c r="CK127">
        <f t="shared" si="150"/>
        <v>0.32740553723971416</v>
      </c>
      <c r="CL127">
        <f t="shared" si="151"/>
        <v>0.32182284398152877</v>
      </c>
      <c r="CM127">
        <f t="shared" si="152"/>
        <v>1.5169169687553943</v>
      </c>
      <c r="CN127">
        <f t="shared" si="153"/>
        <v>1.4952279957582184</v>
      </c>
      <c r="CO127">
        <f t="shared" si="154"/>
        <v>0.21886760770320621</v>
      </c>
      <c r="CP127">
        <f t="shared" si="155"/>
        <v>0.21896696568585139</v>
      </c>
      <c r="CQ127">
        <f t="shared" si="156"/>
        <v>0.97350993377483441</v>
      </c>
      <c r="CR127">
        <f t="shared" si="157"/>
        <v>1.0583333333333333</v>
      </c>
      <c r="CS127">
        <f t="shared" si="158"/>
        <v>0.94584837545126355</v>
      </c>
      <c r="CT127">
        <f t="shared" si="159"/>
        <v>1</v>
      </c>
      <c r="CU127">
        <f t="shared" si="160"/>
        <v>0.93333333333333324</v>
      </c>
      <c r="CV127" s="67">
        <f>IF(ISERROR(VLOOKUP($AR127,[2]Data3!$A$10:$N$315,CV$6,0)),"",VLOOKUP($AR127,[2]Data3!$A$10:$N$315,CV$6,0))</f>
        <v>32100</v>
      </c>
      <c r="CW127" s="67">
        <f>VLOOKUP($AR127,[3]Data!$A$11:$I$311,CW$6,0)</f>
        <v>3904.19</v>
      </c>
      <c r="CX127" s="67">
        <f>VLOOKUP($AR127,[4]Data!$A$12:$I$285,CX$6,0)</f>
        <v>117715.3</v>
      </c>
      <c r="CY127" s="67">
        <f>VLOOKUP($AR127,[4]Data16!$A$12:$I$285,CY$6,0)</f>
        <v>75963.600000000006</v>
      </c>
      <c r="CZ127" s="67">
        <f t="shared" si="194"/>
        <v>3.3166376843112154E-2</v>
      </c>
      <c r="DA127" s="67">
        <f t="shared" si="195"/>
        <v>5.1395536809735187E-2</v>
      </c>
      <c r="DB127" s="67">
        <f>VLOOKUP($AR127,[5]Data!$A$11:$AF$370,DB$6,0)</f>
        <v>3.33</v>
      </c>
      <c r="DC127" s="67">
        <f>VLOOKUP($AR127,[5]Data2!$A$11:$AF$370,DC$6,0)</f>
        <v>26.713999999999999</v>
      </c>
      <c r="DD127" s="67">
        <f>VLOOKUP($AR127,[5]Data4!$A$11:$AF$370,DD$6,0)</f>
        <v>56.728999999999999</v>
      </c>
      <c r="DE127" s="67">
        <f>VLOOKUP($AR127,[6]Data5!$A$11:$AB$303,DE$6,0)</f>
        <v>17.574999999999999</v>
      </c>
      <c r="DF127" s="67">
        <f>VLOOKUP($AR127,[6]Data6!$A$11:$AB$303,DF$6,0)</f>
        <v>141</v>
      </c>
      <c r="DG127" s="67">
        <f t="shared" si="161"/>
        <v>0.18947368421052632</v>
      </c>
      <c r="DH127" s="67">
        <f t="shared" si="162"/>
        <v>0.18946099290780141</v>
      </c>
      <c r="DI127" s="67">
        <f>VLOOKUP($AR127,[7]Data!$A$11:$J$328,DI$6,0)</f>
        <v>29.4</v>
      </c>
      <c r="DJ127" s="67">
        <f>VLOOKUP($AR127,[7]Data2!$A$11:$J$328,DJ$6,0)</f>
        <v>12.7</v>
      </c>
      <c r="DK127" s="67">
        <f>VLOOKUP($AR127,[7]Data3!$A$11:$J$328,DK$6,0)</f>
        <v>26.2</v>
      </c>
      <c r="DL127" s="67">
        <f>VLOOKUP($AR127,[7]Data4!$A$11:$J$328,DL$6,0)</f>
        <v>9.5</v>
      </c>
      <c r="DM127" s="67">
        <f>VLOOKUP($AR127,[7]Data5!$A$11:$J$328,DM$6,0)</f>
        <v>2.8</v>
      </c>
      <c r="DN127" s="67">
        <f t="shared" si="163"/>
        <v>1.0771812080536913</v>
      </c>
      <c r="DO127" s="67">
        <f t="shared" si="164"/>
        <v>1.0580976849819232</v>
      </c>
      <c r="DP127" s="67">
        <f t="shared" si="119"/>
        <v>1.0436188387282095</v>
      </c>
      <c r="DQ127" s="67">
        <f t="shared" si="165"/>
        <v>1.0182610758793749</v>
      </c>
      <c r="DR127" s="67">
        <f t="shared" si="166"/>
        <v>1.013873691923153</v>
      </c>
      <c r="DS127" s="67">
        <f t="shared" si="167"/>
        <v>1.0391221957179748</v>
      </c>
      <c r="DT127" s="67">
        <f t="shared" si="168"/>
        <v>0.33200398803589237</v>
      </c>
      <c r="DU127" s="67">
        <f t="shared" si="169"/>
        <v>0.32740553723971416</v>
      </c>
      <c r="DV127" s="67">
        <f t="shared" si="170"/>
        <v>0.32182284398152877</v>
      </c>
      <c r="DW127" s="67">
        <f t="shared" si="171"/>
        <v>1.5169169687553943</v>
      </c>
      <c r="DX127" s="67">
        <f t="shared" si="172"/>
        <v>1.4952279957582184</v>
      </c>
      <c r="DY127" s="67">
        <f t="shared" si="173"/>
        <v>0.21886760770320621</v>
      </c>
      <c r="DZ127" s="67">
        <f t="shared" si="174"/>
        <v>0.21896696568585139</v>
      </c>
      <c r="EA127" s="67">
        <f t="shared" si="175"/>
        <v>0.97350993377483441</v>
      </c>
      <c r="EB127" s="67">
        <f t="shared" si="176"/>
        <v>1.0583333333333333</v>
      </c>
      <c r="EC127" s="67">
        <f t="shared" si="177"/>
        <v>0.94584837545126355</v>
      </c>
      <c r="ED127" s="67">
        <f t="shared" si="178"/>
        <v>1</v>
      </c>
      <c r="EE127" s="67">
        <f t="shared" si="179"/>
        <v>0.93333333333333324</v>
      </c>
      <c r="EF127" s="67">
        <f>VLOOKUP($AR127,[2]Data3!$A$10:$N$315,EF$6,0)</f>
        <v>31000</v>
      </c>
      <c r="EG127">
        <f>VLOOKUP($AR127,[3]Data!$A$11:$I$311,EG$6,0)</f>
        <v>3787.07</v>
      </c>
      <c r="EH127">
        <f>VLOOKUP($AR127,[4]Data!$A$12:$I$285,EH$6,0)</f>
        <v>114894.9</v>
      </c>
      <c r="EI127">
        <f>VLOOKUP($AR127,[4]Data16!$A$12:$I$285,EI$6,0)</f>
        <v>76419.100000000006</v>
      </c>
      <c r="EJ127">
        <f t="shared" si="180"/>
        <v>3.2961167118819031E-2</v>
      </c>
      <c r="EK127">
        <f t="shared" si="181"/>
        <v>1.5034840766248228</v>
      </c>
      <c r="EL127">
        <f>VLOOKUP($AR127,[5]Data!$A$11:$AF$370,EL$6,0)</f>
        <v>8.17</v>
      </c>
      <c r="EM127">
        <f>VLOOKUP($AR127,[5]Data2!$A$11:$AF$370,EM$6,0)</f>
        <v>65.903999999999996</v>
      </c>
      <c r="EN127">
        <f>VLOOKUP($AR127,[5]Data4!$A$11:$AF$370,EN$6,0)</f>
        <v>142.334</v>
      </c>
      <c r="EO127">
        <f>VLOOKUP($AR127,[6]Data5!$A$11:$AB$303,EO$6,0)</f>
        <v>0</v>
      </c>
      <c r="EP127">
        <f>VLOOKUP($AR127,[6]Data6!$A$11:$AB$303,EP$6,0)</f>
        <v>0</v>
      </c>
      <c r="EQ127" t="e">
        <f t="shared" si="182"/>
        <v>#DIV/0!</v>
      </c>
      <c r="ER127" t="e">
        <f t="shared" si="183"/>
        <v>#DIV/0!</v>
      </c>
      <c r="ES127">
        <f>VLOOKUP($AR127,[7]Data!$A$11:$J$328,ES$6,0)</f>
        <v>30.2</v>
      </c>
      <c r="ET127">
        <f>VLOOKUP($AR127,[7]Data2!$A$11:$J$328,ET$6,0)</f>
        <v>13.1</v>
      </c>
      <c r="EU127">
        <f>VLOOKUP($AR127,[7]Data3!$A$11:$J$328,EU$6,0)</f>
        <v>27.3</v>
      </c>
      <c r="EV127">
        <f>VLOOKUP($AR127,[7]Data4!$A$11:$J$328,EV$6,0)</f>
        <v>10.199999999999999</v>
      </c>
      <c r="EW127" s="60">
        <f>VLOOKUP($AR127,[7]Data5!$A$11:$J$328,EW$6,0)</f>
        <v>3.5</v>
      </c>
      <c r="EX127" s="67">
        <f>VLOOKUP($AR127,[2]Data3!$A$10:$N$315,EX$6,0)</f>
        <v>29800</v>
      </c>
      <c r="EY127">
        <f>VLOOKUP($AR127,[3]Data!$A$11:$I$311,EY$6,0)</f>
        <v>3689.82</v>
      </c>
      <c r="EZ127">
        <f>VLOOKUP($AR127,[4]Data!$A$12:$I$285,EZ$6,0)</f>
        <v>112795.3</v>
      </c>
      <c r="FA127">
        <f>VLOOKUP($AR127,[4]Data16!$A$12:$I$285,FA$6,0)</f>
        <v>74601.3</v>
      </c>
      <c r="FB127">
        <f t="shared" si="184"/>
        <v>3.2712533234984083E-2</v>
      </c>
      <c r="FC127">
        <f t="shared" si="185"/>
        <v>4.9460532189117348E-2</v>
      </c>
      <c r="FD127">
        <f>VLOOKUP($AR127,[5]Data!$A$11:$AF$370,FD$6,0)</f>
        <v>10.029999999999999</v>
      </c>
      <c r="FE127">
        <f>VLOOKUP($AR127,[5]Data2!$A$11:$AF$370,FE$6,0)</f>
        <v>81.593000000000004</v>
      </c>
      <c r="FF127">
        <f>VLOOKUP($AR127,[5]Data4!$A$11:$AF$370,FF$6,0)</f>
        <v>176.274</v>
      </c>
      <c r="FG127">
        <f>VLOOKUP($AR127,[6]Data5!$A$11:$AB$303,FG$6,0)</f>
        <v>11.586</v>
      </c>
      <c r="FH127">
        <f>VLOOKUP($AR127,[6]Data6!$A$11:$AB$303,FH$6,0)</f>
        <v>94.3</v>
      </c>
      <c r="FI127">
        <f t="shared" si="186"/>
        <v>0.86569998273778692</v>
      </c>
      <c r="FJ127">
        <f t="shared" si="187"/>
        <v>0.86524920466595978</v>
      </c>
      <c r="FK127">
        <f>VLOOKUP($AR127,[7]Data!$A$11:$J$328,FK$6,0)</f>
        <v>30.2</v>
      </c>
      <c r="FL127">
        <f>VLOOKUP($AR127,[7]Data2!$A$11:$J$328,FL$6,0)</f>
        <v>12</v>
      </c>
      <c r="FM127">
        <f>VLOOKUP($AR127,[7]Data3!$A$11:$J$328,FM$6,0)</f>
        <v>27.7</v>
      </c>
      <c r="FN127">
        <f>VLOOKUP($AR127,[7]Data4!$A$11:$J$328,FN$6,0)</f>
        <v>9.5</v>
      </c>
      <c r="FO127" s="60">
        <f>VLOOKUP($AR127,[7]Data5!$A$11:$J$328,FO$6,0)</f>
        <v>3</v>
      </c>
    </row>
    <row r="128" spans="1:171" ht="15" customHeight="1">
      <c r="A128">
        <f t="shared" si="188"/>
        <v>3</v>
      </c>
      <c r="B128">
        <v>6</v>
      </c>
      <c r="C128">
        <v>622.61348847375496</v>
      </c>
      <c r="D128">
        <v>0.84475303570489202</v>
      </c>
      <c r="E128">
        <v>0.852709384537089</v>
      </c>
      <c r="F128">
        <v>0.84316627270415401</v>
      </c>
      <c r="G128" s="1">
        <v>2.3666808867263401E-5</v>
      </c>
      <c r="H128" s="1">
        <v>2.8818828780145401E-5</v>
      </c>
      <c r="I128">
        <v>0.80038210046185798</v>
      </c>
      <c r="J128">
        <v>0.80828829976562899</v>
      </c>
      <c r="K128">
        <v>0.79740551582369101</v>
      </c>
      <c r="L128" s="1">
        <v>5.1976687053697699E-5</v>
      </c>
      <c r="M128" s="1">
        <v>8.6994417066347401E-5</v>
      </c>
      <c r="N128">
        <v>0.216089220601621</v>
      </c>
      <c r="O128">
        <v>0.21662519347176501</v>
      </c>
      <c r="P128" s="1">
        <v>0.21588423865897799</v>
      </c>
      <c r="Q128" s="1">
        <v>2.4594448777688699E-7</v>
      </c>
      <c r="R128" s="1">
        <v>4.30843290790538E-7</v>
      </c>
      <c r="S128">
        <v>4.4370935243033698E-2</v>
      </c>
      <c r="T128">
        <v>4.4421084771459798E-2</v>
      </c>
      <c r="U128">
        <v>4.57607568804628E-2</v>
      </c>
      <c r="V128" s="1">
        <v>1.15734408660106E-5</v>
      </c>
      <c r="W128" s="1">
        <v>5.1939436190064799E-5</v>
      </c>
      <c r="X128">
        <v>9.8924156471118893E-2</v>
      </c>
      <c r="Y128">
        <v>9.6689189799807798E-2</v>
      </c>
      <c r="Z128" s="1">
        <v>9.9778915798588302E-2</v>
      </c>
      <c r="AA128" s="1">
        <v>4.2765502695683699E-6</v>
      </c>
      <c r="AB128" s="1">
        <v>7.4916214143551799E-6</v>
      </c>
      <c r="AC128">
        <v>0.48430152790057701</v>
      </c>
      <c r="AD128">
        <v>0.47356815250117501</v>
      </c>
      <c r="AE128" s="1">
        <v>0.491844980130626</v>
      </c>
      <c r="AF128" s="1">
        <v>7.1143591551599703E-5</v>
      </c>
      <c r="AG128" s="1">
        <v>9.6482196521457896E-5</v>
      </c>
      <c r="AH128">
        <v>-0.47299717707706601</v>
      </c>
      <c r="AI128">
        <v>-0.63086826132308604</v>
      </c>
      <c r="AJ128">
        <v>-0.374773107610953</v>
      </c>
      <c r="AK128">
        <v>1.62929800289013E-2</v>
      </c>
      <c r="AL128">
        <v>1.9038884863007002E-2</v>
      </c>
      <c r="AM128">
        <v>0.97391157936572303</v>
      </c>
      <c r="AN128">
        <v>49.4816567755515</v>
      </c>
      <c r="AO128">
        <v>-3.10318869783364</v>
      </c>
      <c r="AP128">
        <v>0.99560389787008596</v>
      </c>
      <c r="AQ128">
        <v>40</v>
      </c>
      <c r="AR128" t="s">
        <v>689</v>
      </c>
      <c r="AS128" s="70">
        <v>2</v>
      </c>
      <c r="AT128">
        <f t="shared" si="120"/>
        <v>622.61348847375496</v>
      </c>
      <c r="AU128">
        <f>VLOOKUP(AR128,[1]Data!$A$12:$J$329,10,0)</f>
        <v>618.5</v>
      </c>
      <c r="AV128">
        <f t="shared" si="121"/>
        <v>0.99339319088020628</v>
      </c>
      <c r="AW128">
        <v>3</v>
      </c>
      <c r="AX128">
        <f>AY128</f>
        <v>0.97391157936572303</v>
      </c>
      <c r="AY128">
        <f t="shared" si="122"/>
        <v>0.97391157936572303</v>
      </c>
      <c r="AZ128">
        <v>6</v>
      </c>
      <c r="BA128">
        <v>0.94</v>
      </c>
      <c r="BB128">
        <v>0.96</v>
      </c>
      <c r="BC128">
        <v>0</v>
      </c>
      <c r="BD128">
        <v>1111</v>
      </c>
      <c r="BE128">
        <v>1</v>
      </c>
      <c r="BF128" s="61">
        <f t="shared" si="197"/>
        <v>2.1276595744680871E-2</v>
      </c>
      <c r="BG128" s="62">
        <f t="shared" si="123"/>
        <v>0.84475303570489202</v>
      </c>
      <c r="BH128" s="62">
        <f t="shared" si="124"/>
        <v>-0.47299717707706601</v>
      </c>
      <c r="BI128">
        <f t="shared" si="191"/>
        <v>0.99560389787008552</v>
      </c>
      <c r="BJ128">
        <f t="shared" si="192"/>
        <v>0</v>
      </c>
      <c r="BK128">
        <f t="shared" si="193"/>
        <v>0</v>
      </c>
      <c r="BL128">
        <f t="shared" si="125"/>
        <v>27400</v>
      </c>
      <c r="BM128">
        <f t="shared" si="126"/>
        <v>43297.47</v>
      </c>
      <c r="BN128">
        <f t="shared" si="127"/>
        <v>1227025.8</v>
      </c>
      <c r="BO128">
        <f t="shared" si="128"/>
        <v>812046.4</v>
      </c>
      <c r="BP128">
        <f t="shared" si="129"/>
        <v>3.5286519647753124E-2</v>
      </c>
      <c r="BQ128">
        <f t="shared" si="130"/>
        <v>5.3318960591414478E-2</v>
      </c>
      <c r="BR128">
        <f t="shared" si="131"/>
        <v>132.62</v>
      </c>
      <c r="BS128">
        <f t="shared" si="132"/>
        <v>84.334000000000003</v>
      </c>
      <c r="BT128">
        <f t="shared" si="133"/>
        <v>199.369</v>
      </c>
      <c r="BU128">
        <f t="shared" si="134"/>
        <v>470</v>
      </c>
      <c r="BV128">
        <f t="shared" si="135"/>
        <v>298.89999999999998</v>
      </c>
      <c r="BW128">
        <f t="shared" si="136"/>
        <v>0.28217021276595744</v>
      </c>
      <c r="BX128">
        <f t="shared" si="137"/>
        <v>0.28214787554366011</v>
      </c>
      <c r="BY128">
        <f t="shared" si="138"/>
        <v>38</v>
      </c>
      <c r="BZ128">
        <f t="shared" si="139"/>
        <v>17.899999999999999</v>
      </c>
      <c r="CA128">
        <f t="shared" si="140"/>
        <v>33.9</v>
      </c>
      <c r="CB128">
        <f t="shared" si="141"/>
        <v>13.7</v>
      </c>
      <c r="CC128">
        <f t="shared" si="142"/>
        <v>4.2</v>
      </c>
      <c r="CD128">
        <f t="shared" si="143"/>
        <v>1.1138211382113821</v>
      </c>
      <c r="CE128">
        <f t="shared" si="144"/>
        <v>1.0831069224082401</v>
      </c>
      <c r="CF128">
        <f t="shared" si="145"/>
        <v>1.058750257455555</v>
      </c>
      <c r="CG128">
        <f t="shared" si="146"/>
        <v>1.0631530505970403</v>
      </c>
      <c r="CH128">
        <f t="shared" si="147"/>
        <v>1.0230051088830148</v>
      </c>
      <c r="CI128">
        <f t="shared" si="148"/>
        <v>1.018768578804335</v>
      </c>
      <c r="CJ128">
        <f t="shared" si="149"/>
        <v>1.5622570385204382</v>
      </c>
      <c r="CK128">
        <f t="shared" si="150"/>
        <v>1.564870481704149</v>
      </c>
      <c r="CL128">
        <f t="shared" si="151"/>
        <v>1.5305583491351846</v>
      </c>
      <c r="CM128">
        <f t="shared" si="152"/>
        <v>0.99342647587241861</v>
      </c>
      <c r="CN128">
        <f t="shared" si="153"/>
        <v>0.99500665778961384</v>
      </c>
      <c r="CO128">
        <f t="shared" si="154"/>
        <v>1.5725945265838395</v>
      </c>
      <c r="CP128">
        <f t="shared" si="155"/>
        <v>1.5727236289860367</v>
      </c>
      <c r="CQ128">
        <f t="shared" si="156"/>
        <v>1.0614525139664805</v>
      </c>
      <c r="CR128">
        <f t="shared" si="157"/>
        <v>1.0654761904761902</v>
      </c>
      <c r="CS128">
        <f t="shared" si="158"/>
        <v>1.0935483870967742</v>
      </c>
      <c r="CT128">
        <f t="shared" si="159"/>
        <v>1.1416666666666666</v>
      </c>
      <c r="CU128">
        <f t="shared" si="160"/>
        <v>1.0769230769230771</v>
      </c>
      <c r="CV128" s="67">
        <f>IF(ISERROR(VLOOKUP($AR128,[2]Data3!$A$10:$N$315,CV$6,0)),"",VLOOKUP($AR128,[2]Data3!$A$10:$N$315,CV$6,0))</f>
        <v>27400</v>
      </c>
      <c r="CW128" s="67">
        <f>VLOOKUP($AR128,[3]Data!$A$11:$I$311,CW$6,0)</f>
        <v>43297.47</v>
      </c>
      <c r="CX128" s="67">
        <f>VLOOKUP($AR128,[4]Data!$A$12:$I$285,CX$6,0)</f>
        <v>1227025.8</v>
      </c>
      <c r="CY128" s="67">
        <f>VLOOKUP($AR128,[4]Data16!$A$12:$I$285,CY$6,0)</f>
        <v>812046.4</v>
      </c>
      <c r="CZ128" s="67">
        <f t="shared" si="194"/>
        <v>3.5286519647753124E-2</v>
      </c>
      <c r="DA128" s="67">
        <f t="shared" si="195"/>
        <v>5.3318960591414478E-2</v>
      </c>
      <c r="DB128" s="67">
        <f>VLOOKUP($AR128,[5]Data!$A$11:$AF$370,DB$6,0)</f>
        <v>132.62</v>
      </c>
      <c r="DC128" s="67">
        <f>VLOOKUP($AR128,[5]Data2!$A$11:$AF$370,DC$6,0)</f>
        <v>84.334000000000003</v>
      </c>
      <c r="DD128" s="67">
        <f>VLOOKUP($AR128,[5]Data4!$A$11:$AF$370,DD$6,0)</f>
        <v>199.369</v>
      </c>
      <c r="DE128" s="67">
        <f>VLOOKUP($AR128,[6]Data5!$A$11:$AB$303,DE$6,0)</f>
        <v>470</v>
      </c>
      <c r="DF128" s="67">
        <f>VLOOKUP($AR128,[6]Data6!$A$11:$AB$303,DF$6,0)</f>
        <v>298.89999999999998</v>
      </c>
      <c r="DG128" s="67">
        <f t="shared" si="161"/>
        <v>0.28217021276595744</v>
      </c>
      <c r="DH128" s="67">
        <f t="shared" si="162"/>
        <v>0.28214787554366011</v>
      </c>
      <c r="DI128" s="67">
        <f>VLOOKUP($AR128,[7]Data!$A$11:$J$328,DI$6,0)</f>
        <v>38</v>
      </c>
      <c r="DJ128" s="67">
        <f>VLOOKUP($AR128,[7]Data2!$A$11:$J$328,DJ$6,0)</f>
        <v>17.899999999999999</v>
      </c>
      <c r="DK128" s="67">
        <f>VLOOKUP($AR128,[7]Data3!$A$11:$J$328,DK$6,0)</f>
        <v>33.9</v>
      </c>
      <c r="DL128" s="67">
        <f>VLOOKUP($AR128,[7]Data4!$A$11:$J$328,DL$6,0)</f>
        <v>13.7</v>
      </c>
      <c r="DM128" s="67">
        <f>VLOOKUP($AR128,[7]Data5!$A$11:$J$328,DM$6,0)</f>
        <v>4.2</v>
      </c>
      <c r="DN128" s="67">
        <f t="shared" si="163"/>
        <v>1.1138211382113821</v>
      </c>
      <c r="DO128" s="67">
        <f t="shared" si="164"/>
        <v>1.0831069224082401</v>
      </c>
      <c r="DP128" s="67">
        <f t="shared" si="119"/>
        <v>1.058750257455555</v>
      </c>
      <c r="DQ128" s="67">
        <f t="shared" si="165"/>
        <v>1.0631530505970403</v>
      </c>
      <c r="DR128" s="67">
        <f t="shared" si="166"/>
        <v>1.0230051088830148</v>
      </c>
      <c r="DS128" s="67">
        <f t="shared" si="167"/>
        <v>1.018768578804335</v>
      </c>
      <c r="DT128" s="67">
        <f t="shared" si="168"/>
        <v>1.5622570385204382</v>
      </c>
      <c r="DU128" s="67">
        <f t="shared" si="169"/>
        <v>1.564870481704149</v>
      </c>
      <c r="DV128" s="67">
        <f t="shared" si="170"/>
        <v>1.5305583491351846</v>
      </c>
      <c r="DW128" s="67">
        <f t="shared" si="171"/>
        <v>0.99342647587241861</v>
      </c>
      <c r="DX128" s="67">
        <f t="shared" si="172"/>
        <v>0.99500665778961384</v>
      </c>
      <c r="DY128" s="67">
        <f t="shared" si="173"/>
        <v>1.5725945265838395</v>
      </c>
      <c r="DZ128" s="67">
        <f t="shared" si="174"/>
        <v>1.5727236289860367</v>
      </c>
      <c r="EA128" s="67">
        <f t="shared" si="175"/>
        <v>1.0614525139664805</v>
      </c>
      <c r="EB128" s="67">
        <f t="shared" si="176"/>
        <v>1.0654761904761902</v>
      </c>
      <c r="EC128" s="67">
        <f t="shared" si="177"/>
        <v>1.0935483870967742</v>
      </c>
      <c r="ED128" s="67">
        <f t="shared" si="178"/>
        <v>1.1416666666666666</v>
      </c>
      <c r="EE128" s="67">
        <f t="shared" si="179"/>
        <v>1.0769230769230771</v>
      </c>
      <c r="EF128" s="67">
        <f>VLOOKUP($AR128,[2]Data3!$A$10:$N$315,EF$6,0)</f>
        <v>25500</v>
      </c>
      <c r="EG128">
        <f>VLOOKUP($AR128,[3]Data!$A$11:$I$311,EG$6,0)</f>
        <v>40935.300000000003</v>
      </c>
      <c r="EH128">
        <f>VLOOKUP($AR128,[4]Data!$A$12:$I$285,EH$6,0)</f>
        <v>1194384.8</v>
      </c>
      <c r="EI128">
        <f>VLOOKUP($AR128,[4]Data16!$A$12:$I$285,EI$6,0)</f>
        <v>800589.5</v>
      </c>
      <c r="EJ128">
        <f t="shared" si="180"/>
        <v>3.4273125378018875E-2</v>
      </c>
      <c r="EK128">
        <f t="shared" si="181"/>
        <v>1.4918816696946438</v>
      </c>
      <c r="EL128">
        <f>VLOOKUP($AR128,[5]Data!$A$11:$AF$370,EL$6,0)</f>
        <v>125.73</v>
      </c>
      <c r="EM128">
        <f>VLOOKUP($AR128,[5]Data2!$A$11:$AF$370,EM$6,0)</f>
        <v>79.872</v>
      </c>
      <c r="EN128">
        <f>VLOOKUP($AR128,[5]Data4!$A$11:$AF$370,EN$6,0)</f>
        <v>192.16</v>
      </c>
      <c r="EO128">
        <f>VLOOKUP($AR128,[6]Data5!$A$11:$AB$303,EO$6,0)</f>
        <v>0</v>
      </c>
      <c r="EP128">
        <f>VLOOKUP($AR128,[6]Data6!$A$11:$AB$303,EP$6,0)</f>
        <v>0</v>
      </c>
      <c r="EQ128" t="e">
        <f t="shared" si="182"/>
        <v>#DIV/0!</v>
      </c>
      <c r="ER128" t="e">
        <f t="shared" si="183"/>
        <v>#DIV/0!</v>
      </c>
      <c r="ES128">
        <f>VLOOKUP($AR128,[7]Data!$A$11:$J$328,ES$6,0)</f>
        <v>36.6</v>
      </c>
      <c r="ET128">
        <f>VLOOKUP($AR128,[7]Data2!$A$11:$J$328,ET$6,0)</f>
        <v>17</v>
      </c>
      <c r="EU128">
        <f>VLOOKUP($AR128,[7]Data3!$A$11:$J$328,EU$6,0)</f>
        <v>32</v>
      </c>
      <c r="EV128">
        <f>VLOOKUP($AR128,[7]Data4!$A$11:$J$328,EV$6,0)</f>
        <v>12.3</v>
      </c>
      <c r="EW128" s="60">
        <f>VLOOKUP($AR128,[7]Data5!$A$11:$J$328,EW$6,0)</f>
        <v>3.5</v>
      </c>
      <c r="EX128" s="67">
        <f>VLOOKUP($AR128,[2]Data3!$A$10:$N$315,EX$6,0)</f>
        <v>24600</v>
      </c>
      <c r="EY128">
        <f>VLOOKUP($AR128,[3]Data!$A$11:$I$311,EY$6,0)</f>
        <v>39975.25</v>
      </c>
      <c r="EZ128">
        <f>VLOOKUP($AR128,[4]Data!$A$12:$I$285,EZ$6,0)</f>
        <v>1158937.8999999999</v>
      </c>
      <c r="FA128">
        <f>VLOOKUP($AR128,[4]Data16!$A$12:$I$285,FA$6,0)</f>
        <v>763809.5</v>
      </c>
      <c r="FB128">
        <f t="shared" si="184"/>
        <v>3.449300432749676E-2</v>
      </c>
      <c r="FC128">
        <f t="shared" si="185"/>
        <v>5.2336675571592134E-2</v>
      </c>
      <c r="FD128">
        <f>VLOOKUP($AR128,[5]Data!$A$11:$AF$370,FD$6,0)</f>
        <v>84.89</v>
      </c>
      <c r="FE128">
        <f>VLOOKUP($AR128,[5]Data2!$A$11:$AF$370,FE$6,0)</f>
        <v>53.892000000000003</v>
      </c>
      <c r="FF128">
        <f>VLOOKUP($AR128,[5]Data4!$A$11:$AF$370,FF$6,0)</f>
        <v>130.25899999999999</v>
      </c>
      <c r="FG128">
        <f>VLOOKUP($AR128,[6]Data5!$A$11:$AB$303,FG$6,0)</f>
        <v>473.11</v>
      </c>
      <c r="FH128">
        <f>VLOOKUP($AR128,[6]Data6!$A$11:$AB$303,FH$6,0)</f>
        <v>300.39999999999998</v>
      </c>
      <c r="FI128">
        <f t="shared" si="186"/>
        <v>0.17942973092938216</v>
      </c>
      <c r="FJ128">
        <f t="shared" si="187"/>
        <v>0.17940079893475369</v>
      </c>
      <c r="FK128">
        <f>VLOOKUP($AR128,[7]Data!$A$11:$J$328,FK$6,0)</f>
        <v>35.799999999999997</v>
      </c>
      <c r="FL128">
        <f>VLOOKUP($AR128,[7]Data2!$A$11:$J$328,FL$6,0)</f>
        <v>16.8</v>
      </c>
      <c r="FM128">
        <f>VLOOKUP($AR128,[7]Data3!$A$11:$J$328,FM$6,0)</f>
        <v>31</v>
      </c>
      <c r="FN128">
        <f>VLOOKUP($AR128,[7]Data4!$A$11:$J$328,FN$6,0)</f>
        <v>12</v>
      </c>
      <c r="FO128" s="60">
        <f>VLOOKUP($AR128,[7]Data5!$A$11:$J$328,FO$6,0)</f>
        <v>3.9</v>
      </c>
    </row>
    <row r="129" spans="1:171" ht="15" customHeight="1">
      <c r="A129">
        <f t="shared" si="188"/>
        <v>4</v>
      </c>
      <c r="B129">
        <v>6</v>
      </c>
      <c r="C129">
        <v>4203.3820644260904</v>
      </c>
      <c r="D129">
        <v>0.87046276199694805</v>
      </c>
      <c r="E129">
        <v>0.86602966480184396</v>
      </c>
      <c r="F129">
        <v>0.86209104133970205</v>
      </c>
      <c r="G129" s="1">
        <v>1.6474501504727501E-5</v>
      </c>
      <c r="H129" s="1">
        <v>7.0865255907485097E-5</v>
      </c>
      <c r="I129">
        <v>0.741413686891646</v>
      </c>
      <c r="J129">
        <v>0.73769871297950596</v>
      </c>
      <c r="K129">
        <v>0.73919252976665295</v>
      </c>
      <c r="L129" s="1">
        <v>6.5669719248806502E-6</v>
      </c>
      <c r="M129">
        <v>4.4929479123760098E-4</v>
      </c>
      <c r="N129">
        <v>0.21168079490481001</v>
      </c>
      <c r="O129">
        <v>0.211377099128468</v>
      </c>
      <c r="P129" s="1">
        <v>0.211499609441342</v>
      </c>
      <c r="Q129" s="1">
        <v>6.1743038374203596E-8</v>
      </c>
      <c r="R129" s="1">
        <v>5.0523228400822399E-6</v>
      </c>
      <c r="S129">
        <v>0.129049075105302</v>
      </c>
      <c r="T129">
        <v>0.128330951822338</v>
      </c>
      <c r="U129">
        <v>0.122898511573049</v>
      </c>
      <c r="V129" s="1">
        <v>1.26428412390833E-5</v>
      </c>
      <c r="W129">
        <v>1.81142712056457E-4</v>
      </c>
      <c r="X129">
        <v>0.117306961001252</v>
      </c>
      <c r="Y129">
        <v>0.11857334961185199</v>
      </c>
      <c r="Z129" s="1">
        <v>0.118062490795264</v>
      </c>
      <c r="AA129" s="1">
        <v>1.0736049008046499E-6</v>
      </c>
      <c r="AB129" s="1">
        <v>8.7851176495161594E-5</v>
      </c>
      <c r="AC129">
        <v>0.23854473131266299</v>
      </c>
      <c r="AD129">
        <v>0.22998505810876599</v>
      </c>
      <c r="AE129" s="1">
        <v>0.22069541293955</v>
      </c>
      <c r="AF129" s="1">
        <v>5.5265092652257001E-5</v>
      </c>
      <c r="AG129" s="1">
        <v>5.1693628681796598E-5</v>
      </c>
      <c r="AH129">
        <v>0.48363314401142998</v>
      </c>
      <c r="AI129">
        <v>0.38977989299000698</v>
      </c>
      <c r="AJ129">
        <v>0.37196908729220901</v>
      </c>
      <c r="AK129">
        <v>4.6867617249578596E-3</v>
      </c>
      <c r="AL129">
        <v>6.2213634770372696E-3</v>
      </c>
      <c r="AM129">
        <v>0.961203432352704</v>
      </c>
      <c r="AN129">
        <v>2380.60157184115</v>
      </c>
      <c r="AO129">
        <v>-16.398739403022802</v>
      </c>
      <c r="AP129">
        <v>0.99506606153219301</v>
      </c>
      <c r="AQ129">
        <v>43</v>
      </c>
      <c r="AR129" t="s">
        <v>687</v>
      </c>
      <c r="AS129" s="70">
        <v>2</v>
      </c>
      <c r="AT129">
        <f t="shared" si="120"/>
        <v>4203.3820644260904</v>
      </c>
      <c r="AU129">
        <f>VLOOKUP(AR129,[1]Data!$A$12:$J$329,10,0)</f>
        <v>4162.6000000000004</v>
      </c>
      <c r="AV129">
        <f t="shared" si="121"/>
        <v>0.9902977973924294</v>
      </c>
      <c r="AW129">
        <v>5</v>
      </c>
      <c r="AX129">
        <f>AY129</f>
        <v>0.961203432352704</v>
      </c>
      <c r="AY129">
        <f t="shared" si="122"/>
        <v>0.961203432352704</v>
      </c>
      <c r="AZ129">
        <v>8</v>
      </c>
      <c r="BA129">
        <v>0.87</v>
      </c>
      <c r="BB129">
        <v>1.01</v>
      </c>
      <c r="BC129">
        <v>2</v>
      </c>
      <c r="BD129">
        <v>3333</v>
      </c>
      <c r="BE129">
        <v>3</v>
      </c>
      <c r="BF129" s="61">
        <f t="shared" si="197"/>
        <v>0.16091954022988508</v>
      </c>
      <c r="BG129" s="62">
        <f t="shared" si="123"/>
        <v>0.87046276199694805</v>
      </c>
      <c r="BH129" s="62">
        <f t="shared" si="124"/>
        <v>0.48363314401142998</v>
      </c>
      <c r="BI129">
        <f t="shared" si="191"/>
        <v>0.99506606153219312</v>
      </c>
      <c r="BJ129">
        <f t="shared" si="192"/>
        <v>0</v>
      </c>
      <c r="BK129">
        <f t="shared" si="193"/>
        <v>0</v>
      </c>
      <c r="BL129">
        <f t="shared" si="125"/>
        <v>33000</v>
      </c>
      <c r="BM129">
        <f t="shared" si="126"/>
        <v>299156.88</v>
      </c>
      <c r="BN129">
        <f t="shared" si="127"/>
        <v>8409412.5</v>
      </c>
      <c r="BO129">
        <f t="shared" si="128"/>
        <v>5996399.2000000002</v>
      </c>
      <c r="BP129">
        <f t="shared" si="129"/>
        <v>3.5574052289621898E-2</v>
      </c>
      <c r="BQ129">
        <f t="shared" si="130"/>
        <v>4.9889420304105168E-2</v>
      </c>
      <c r="BR129">
        <f t="shared" si="131"/>
        <v>1399.53</v>
      </c>
      <c r="BS129">
        <f t="shared" si="132"/>
        <v>148.982</v>
      </c>
      <c r="BT129">
        <f t="shared" si="133"/>
        <v>319.09800000000001</v>
      </c>
      <c r="BU129">
        <f t="shared" si="134"/>
        <v>3626.4279999999999</v>
      </c>
      <c r="BV129">
        <f t="shared" si="135"/>
        <v>386</v>
      </c>
      <c r="BW129">
        <f t="shared" si="136"/>
        <v>0.38592521346073877</v>
      </c>
      <c r="BX129">
        <f t="shared" si="137"/>
        <v>0.3859637305699482</v>
      </c>
      <c r="BY129">
        <f t="shared" si="138"/>
        <v>37.5</v>
      </c>
      <c r="BZ129">
        <f t="shared" si="139"/>
        <v>15.8</v>
      </c>
      <c r="CA129">
        <f t="shared" si="140"/>
        <v>33.5</v>
      </c>
      <c r="CB129">
        <f t="shared" si="141"/>
        <v>11.7</v>
      </c>
      <c r="CC129">
        <f t="shared" si="142"/>
        <v>3.1</v>
      </c>
      <c r="CD129">
        <f t="shared" si="143"/>
        <v>1.0891089108910892</v>
      </c>
      <c r="CE129">
        <f t="shared" si="144"/>
        <v>1.0692842744194659</v>
      </c>
      <c r="CF129">
        <f t="shared" si="145"/>
        <v>1.0265547745517236</v>
      </c>
      <c r="CG129">
        <f t="shared" si="146"/>
        <v>1.0367079445822096</v>
      </c>
      <c r="CH129">
        <f t="shared" si="147"/>
        <v>1.0416241791738794</v>
      </c>
      <c r="CI129">
        <f t="shared" si="148"/>
        <v>1.0314228611900764</v>
      </c>
      <c r="CJ129">
        <f t="shared" si="149"/>
        <v>0.95962068539926759</v>
      </c>
      <c r="CK129">
        <f t="shared" si="150"/>
        <v>0.94763222338835351</v>
      </c>
      <c r="CL129">
        <f t="shared" si="151"/>
        <v>0.94712847013009371</v>
      </c>
      <c r="CM129">
        <f t="shared" si="152"/>
        <v>1.1228374152398055</v>
      </c>
      <c r="CN129">
        <f t="shared" si="153"/>
        <v>1.1085582998276853</v>
      </c>
      <c r="CO129">
        <f t="shared" si="154"/>
        <v>0.85463903533560148</v>
      </c>
      <c r="CP129">
        <f t="shared" si="155"/>
        <v>0.85483300565757692</v>
      </c>
      <c r="CQ129">
        <f t="shared" si="156"/>
        <v>1.0838150289017341</v>
      </c>
      <c r="CR129">
        <f t="shared" si="157"/>
        <v>1.0896551724137931</v>
      </c>
      <c r="CS129">
        <f t="shared" si="158"/>
        <v>1.0806451612903225</v>
      </c>
      <c r="CT129">
        <f t="shared" si="159"/>
        <v>1.0833333333333333</v>
      </c>
      <c r="CU129">
        <f t="shared" si="160"/>
        <v>0.88571428571428579</v>
      </c>
      <c r="CV129" s="67">
        <f>IF(ISERROR(VLOOKUP($AR129,[2]Data3!$A$10:$N$315,CV$6,0)),"",VLOOKUP($AR129,[2]Data3!$A$10:$N$315,CV$6,0))</f>
        <v>33000</v>
      </c>
      <c r="CW129" s="67">
        <f>VLOOKUP($AR129,[3]Data!$A$11:$I$311,CW$6,0)</f>
        <v>299156.88</v>
      </c>
      <c r="CX129" s="67">
        <f>VLOOKUP($AR129,[4]Data!$A$12:$I$285,CX$6,0)</f>
        <v>8409412.5</v>
      </c>
      <c r="CY129" s="67">
        <f>VLOOKUP($AR129,[4]Data16!$A$12:$I$285,CY$6,0)</f>
        <v>5996399.2000000002</v>
      </c>
      <c r="CZ129" s="67">
        <f t="shared" si="194"/>
        <v>3.5574052289621898E-2</v>
      </c>
      <c r="DA129" s="67">
        <f t="shared" si="195"/>
        <v>4.9889420304105168E-2</v>
      </c>
      <c r="DB129" s="67">
        <f>VLOOKUP($AR129,[5]Data!$A$11:$AF$370,DB$6,0)</f>
        <v>1399.53</v>
      </c>
      <c r="DC129" s="67">
        <f>VLOOKUP($AR129,[5]Data2!$A$11:$AF$370,DC$6,0)</f>
        <v>148.982</v>
      </c>
      <c r="DD129" s="67">
        <f>VLOOKUP($AR129,[5]Data4!$A$11:$AF$370,DD$6,0)</f>
        <v>319.09800000000001</v>
      </c>
      <c r="DE129" s="67">
        <f>VLOOKUP($AR129,[6]Data5!$A$11:$AB$303,DE$6,0)</f>
        <v>3626.4279999999999</v>
      </c>
      <c r="DF129" s="67">
        <f>VLOOKUP($AR129,[6]Data6!$A$11:$AB$303,DF$6,0)</f>
        <v>386</v>
      </c>
      <c r="DG129" s="67">
        <f t="shared" si="161"/>
        <v>0.38592521346073877</v>
      </c>
      <c r="DH129" s="67">
        <f t="shared" si="162"/>
        <v>0.3859637305699482</v>
      </c>
      <c r="DI129" s="67">
        <f>VLOOKUP($AR129,[7]Data!$A$11:$J$328,DI$6,0)</f>
        <v>37.5</v>
      </c>
      <c r="DJ129" s="67">
        <f>VLOOKUP($AR129,[7]Data2!$A$11:$J$328,DJ$6,0)</f>
        <v>15.8</v>
      </c>
      <c r="DK129" s="67">
        <f>VLOOKUP($AR129,[7]Data3!$A$11:$J$328,DK$6,0)</f>
        <v>33.5</v>
      </c>
      <c r="DL129" s="67">
        <f>VLOOKUP($AR129,[7]Data4!$A$11:$J$328,DL$6,0)</f>
        <v>11.7</v>
      </c>
      <c r="DM129" s="67">
        <f>VLOOKUP($AR129,[7]Data5!$A$11:$J$328,DM$6,0)</f>
        <v>3.1</v>
      </c>
      <c r="DN129" s="67">
        <f t="shared" si="163"/>
        <v>1.0891089108910892</v>
      </c>
      <c r="DO129" s="67">
        <f t="shared" si="164"/>
        <v>1.0692842744194659</v>
      </c>
      <c r="DP129" s="67">
        <f t="shared" si="119"/>
        <v>1.0265547745517236</v>
      </c>
      <c r="DQ129" s="67">
        <f t="shared" si="165"/>
        <v>1.0367079445822096</v>
      </c>
      <c r="DR129" s="67">
        <f t="shared" si="166"/>
        <v>1.0416241791738794</v>
      </c>
      <c r="DS129" s="67">
        <f t="shared" si="167"/>
        <v>1.0314228611900764</v>
      </c>
      <c r="DT129" s="67">
        <f t="shared" si="168"/>
        <v>0.95962068539926759</v>
      </c>
      <c r="DU129" s="67">
        <f t="shared" si="169"/>
        <v>0.94763222338835351</v>
      </c>
      <c r="DV129" s="67">
        <f t="shared" si="170"/>
        <v>0.94712847013009371</v>
      </c>
      <c r="DW129" s="67">
        <f t="shared" si="171"/>
        <v>1.1228374152398055</v>
      </c>
      <c r="DX129" s="67">
        <f t="shared" si="172"/>
        <v>1.1085582998276853</v>
      </c>
      <c r="DY129" s="67">
        <f t="shared" si="173"/>
        <v>0.85463903533560148</v>
      </c>
      <c r="DZ129" s="67">
        <f t="shared" si="174"/>
        <v>0.85483300565757692</v>
      </c>
      <c r="EA129" s="67">
        <f t="shared" si="175"/>
        <v>1.0838150289017341</v>
      </c>
      <c r="EB129" s="67">
        <f t="shared" si="176"/>
        <v>1.0896551724137931</v>
      </c>
      <c r="EC129" s="67">
        <f t="shared" si="177"/>
        <v>1.0806451612903225</v>
      </c>
      <c r="ED129" s="67">
        <f t="shared" si="178"/>
        <v>1.0833333333333333</v>
      </c>
      <c r="EE129" s="67">
        <f t="shared" si="179"/>
        <v>0.88571428571428579</v>
      </c>
      <c r="EF129" s="67">
        <f>VLOOKUP($AR129,[2]Data3!$A$10:$N$315,EF$6,0)</f>
        <v>31400</v>
      </c>
      <c r="EG129">
        <f>VLOOKUP($AR129,[3]Data!$A$11:$I$311,EG$6,0)</f>
        <v>286423.40999999997</v>
      </c>
      <c r="EH129">
        <f>VLOOKUP($AR129,[4]Data!$A$12:$I$285,EH$6,0)</f>
        <v>8330354.0999999996</v>
      </c>
      <c r="EI129">
        <f>VLOOKUP($AR129,[4]Data16!$A$12:$I$285,EI$6,0)</f>
        <v>5932104.7999999998</v>
      </c>
      <c r="EJ129">
        <f t="shared" si="180"/>
        <v>3.4383101433827404E-2</v>
      </c>
      <c r="EK129">
        <f t="shared" si="181"/>
        <v>1.4042830295243605</v>
      </c>
      <c r="EL129">
        <f>VLOOKUP($AR129,[5]Data!$A$11:$AF$370,EL$6,0)</f>
        <v>1509.05</v>
      </c>
      <c r="EM129">
        <f>VLOOKUP($AR129,[5]Data2!$A$11:$AF$370,EM$6,0)</f>
        <v>161.547</v>
      </c>
      <c r="EN129">
        <f>VLOOKUP($AR129,[5]Data4!$A$11:$AF$370,EN$6,0)</f>
        <v>344.65800000000002</v>
      </c>
      <c r="EO129">
        <f>VLOOKUP($AR129,[6]Data5!$A$11:$AB$303,EO$6,0)</f>
        <v>0</v>
      </c>
      <c r="EP129">
        <f>VLOOKUP($AR129,[6]Data6!$A$11:$AB$303,EP$6,0)</f>
        <v>0</v>
      </c>
      <c r="EQ129" t="e">
        <f t="shared" si="182"/>
        <v>#DIV/0!</v>
      </c>
      <c r="ER129" t="e">
        <f t="shared" si="183"/>
        <v>#DIV/0!</v>
      </c>
      <c r="ES129">
        <f>VLOOKUP($AR129,[7]Data!$A$11:$J$328,ES$6,0)</f>
        <v>36.4</v>
      </c>
      <c r="ET129">
        <f>VLOOKUP($AR129,[7]Data2!$A$11:$J$328,ET$6,0)</f>
        <v>14.8</v>
      </c>
      <c r="EU129">
        <f>VLOOKUP($AR129,[7]Data3!$A$11:$J$328,EU$6,0)</f>
        <v>32.6</v>
      </c>
      <c r="EV129">
        <f>VLOOKUP($AR129,[7]Data4!$A$11:$J$328,EV$6,0)</f>
        <v>11</v>
      </c>
      <c r="EW129" s="60">
        <f>VLOOKUP($AR129,[7]Data5!$A$11:$J$328,EW$6,0)</f>
        <v>3</v>
      </c>
      <c r="EX129" s="67">
        <f>VLOOKUP($AR129,[2]Data3!$A$10:$N$315,EX$6,0)</f>
        <v>30300</v>
      </c>
      <c r="EY129">
        <f>VLOOKUP($AR129,[3]Data!$A$11:$I$311,EY$6,0)</f>
        <v>279773.01</v>
      </c>
      <c r="EZ129">
        <f>VLOOKUP($AR129,[4]Data!$A$12:$I$285,EZ$6,0)</f>
        <v>8191879</v>
      </c>
      <c r="FA129">
        <f>VLOOKUP($AR129,[4]Data16!$A$12:$I$285,FA$6,0)</f>
        <v>5784077.5999999996</v>
      </c>
      <c r="FB129">
        <f t="shared" si="184"/>
        <v>3.4152483209285683E-2</v>
      </c>
      <c r="FC129">
        <f t="shared" si="185"/>
        <v>4.8369511847489742E-2</v>
      </c>
      <c r="FD129">
        <f>VLOOKUP($AR129,[5]Data!$A$11:$AF$370,FD$6,0)</f>
        <v>1458.42</v>
      </c>
      <c r="FE129">
        <f>VLOOKUP($AR129,[5]Data2!$A$11:$AF$370,FE$6,0)</f>
        <v>157.215</v>
      </c>
      <c r="FF129">
        <f>VLOOKUP($AR129,[5]Data4!$A$11:$AF$370,FF$6,0)</f>
        <v>336.911</v>
      </c>
      <c r="FG129">
        <f>VLOOKUP($AR129,[6]Data5!$A$11:$AB$303,FG$6,0)</f>
        <v>3229.7</v>
      </c>
      <c r="FH129">
        <f>VLOOKUP($AR129,[6]Data6!$A$11:$AB$303,FH$6,0)</f>
        <v>348.2</v>
      </c>
      <c r="FI129">
        <f t="shared" si="186"/>
        <v>0.45156516085085308</v>
      </c>
      <c r="FJ129">
        <f t="shared" si="187"/>
        <v>0.45150775416427341</v>
      </c>
      <c r="FK129">
        <f>VLOOKUP($AR129,[7]Data!$A$11:$J$328,FK$6,0)</f>
        <v>34.6</v>
      </c>
      <c r="FL129">
        <f>VLOOKUP($AR129,[7]Data2!$A$11:$J$328,FL$6,0)</f>
        <v>14.5</v>
      </c>
      <c r="FM129">
        <f>VLOOKUP($AR129,[7]Data3!$A$11:$J$328,FM$6,0)</f>
        <v>31</v>
      </c>
      <c r="FN129">
        <f>VLOOKUP($AR129,[7]Data4!$A$11:$J$328,FN$6,0)</f>
        <v>10.8</v>
      </c>
      <c r="FO129" s="60">
        <f>VLOOKUP($AR129,[7]Data5!$A$11:$J$328,FO$6,0)</f>
        <v>3.5</v>
      </c>
    </row>
    <row r="130" spans="1:171">
      <c r="A130">
        <f t="shared" si="188"/>
        <v>5</v>
      </c>
      <c r="B130">
        <v>6</v>
      </c>
      <c r="C130">
        <v>225.025140647086</v>
      </c>
      <c r="D130">
        <v>0.90065047118101205</v>
      </c>
      <c r="E130">
        <v>0.89499047247891295</v>
      </c>
      <c r="F130">
        <v>0.89285096383403295</v>
      </c>
      <c r="G130" s="1">
        <v>3.0220643869465399E-5</v>
      </c>
      <c r="H130" s="1">
        <v>4.30052354917116E-5</v>
      </c>
      <c r="I130">
        <v>0.83776159813968198</v>
      </c>
      <c r="J130">
        <v>0.83533547454799095</v>
      </c>
      <c r="K130">
        <v>0.84283266801885104</v>
      </c>
      <c r="L130" s="1">
        <v>6.1720300514691201E-5</v>
      </c>
      <c r="M130">
        <v>1.09660160171595E-4</v>
      </c>
      <c r="N130">
        <v>0.21851869180223499</v>
      </c>
      <c r="O130">
        <v>0.218368846581797</v>
      </c>
      <c r="P130" s="1">
        <v>0.218828524363019</v>
      </c>
      <c r="Q130" s="1">
        <v>2.8016059187346103E-7</v>
      </c>
      <c r="R130" s="1">
        <v>5.1872497395012095E-7</v>
      </c>
      <c r="S130">
        <v>6.2888873041329799E-2</v>
      </c>
      <c r="T130">
        <v>5.9654997930921598E-2</v>
      </c>
      <c r="U130">
        <v>5.0018295815181898E-2</v>
      </c>
      <c r="V130" s="1">
        <v>7.06751189091892E-6</v>
      </c>
      <c r="W130" s="1">
        <v>4.08784786641611E-5</v>
      </c>
      <c r="X130">
        <v>8.8793443771395197E-2</v>
      </c>
      <c r="Y130">
        <v>8.9418287102444996E-2</v>
      </c>
      <c r="Z130" s="1">
        <v>8.7501465229920999E-2</v>
      </c>
      <c r="AA130" s="1">
        <v>4.8715092805240996E-6</v>
      </c>
      <c r="AB130" s="1">
        <v>9.0197322462074397E-6</v>
      </c>
      <c r="AC130">
        <v>0.201482607992896</v>
      </c>
      <c r="AD130">
        <v>0.20145648553352299</v>
      </c>
      <c r="AE130">
        <v>0.25711859361996398</v>
      </c>
      <c r="AF130">
        <v>1.07519265942616E-4</v>
      </c>
      <c r="AG130">
        <v>2.2051824012708199E-4</v>
      </c>
      <c r="AH130">
        <v>0.37057105837345899</v>
      </c>
      <c r="AI130">
        <v>0.318311447538281</v>
      </c>
      <c r="AJ130">
        <v>0.79331113009250498</v>
      </c>
      <c r="AK130">
        <v>2.59418576931735E-2</v>
      </c>
      <c r="AL130">
        <v>3.5293918295200302E-2</v>
      </c>
      <c r="AM130">
        <v>1.0296359835667599</v>
      </c>
      <c r="AN130">
        <v>9.7026924362902793</v>
      </c>
      <c r="AO130">
        <v>0.35620026150303502</v>
      </c>
      <c r="AP130">
        <v>1.00132839634524</v>
      </c>
      <c r="AQ130">
        <v>50</v>
      </c>
      <c r="AR130" s="13" t="s">
        <v>688</v>
      </c>
      <c r="AS130" s="70">
        <v>2</v>
      </c>
      <c r="AT130">
        <f t="shared" si="120"/>
        <v>225.025140647086</v>
      </c>
      <c r="AU130">
        <f>VLOOKUP(AR130,[1]Data!$A$12:$J$329,10,0)</f>
        <v>222.1</v>
      </c>
      <c r="AV130">
        <f t="shared" si="121"/>
        <v>0.98700082738011219</v>
      </c>
      <c r="AW130">
        <v>1</v>
      </c>
      <c r="AX130">
        <v>0.99</v>
      </c>
      <c r="AY130">
        <f t="shared" si="122"/>
        <v>1.0296359835667599</v>
      </c>
      <c r="AZ130">
        <v>2</v>
      </c>
      <c r="BA130">
        <v>0.89</v>
      </c>
      <c r="BB130">
        <v>1</v>
      </c>
      <c r="BC130">
        <v>2</v>
      </c>
      <c r="BD130">
        <v>1111</v>
      </c>
      <c r="BE130">
        <v>1</v>
      </c>
      <c r="BF130" s="61">
        <f t="shared" si="197"/>
        <v>0.12359550561797751</v>
      </c>
      <c r="BG130" s="62">
        <f t="shared" si="123"/>
        <v>0.90065047118101205</v>
      </c>
      <c r="BH130" s="62">
        <f t="shared" si="124"/>
        <v>0.37057105837345899</v>
      </c>
      <c r="BI130">
        <f t="shared" si="191"/>
        <v>0.99498743710661997</v>
      </c>
      <c r="BJ130">
        <f t="shared" si="192"/>
        <v>3.9635983566759903E-2</v>
      </c>
      <c r="BK130">
        <f t="shared" si="193"/>
        <v>6.340959238619992E-3</v>
      </c>
      <c r="BL130">
        <f t="shared" si="125"/>
        <v>35600</v>
      </c>
      <c r="BM130">
        <f t="shared" si="126"/>
        <v>16118.02</v>
      </c>
      <c r="BN130">
        <f t="shared" si="127"/>
        <v>485321.7</v>
      </c>
      <c r="BO130">
        <f t="shared" si="128"/>
        <v>329125.5</v>
      </c>
      <c r="BP130">
        <f t="shared" si="129"/>
        <v>3.3211002104377364E-2</v>
      </c>
      <c r="BQ130">
        <f t="shared" si="130"/>
        <v>4.8972261341038603E-2</v>
      </c>
      <c r="BR130">
        <f t="shared" si="131"/>
        <v>55.32</v>
      </c>
      <c r="BS130">
        <f t="shared" si="132"/>
        <v>114.23099999999999</v>
      </c>
      <c r="BT130">
        <f t="shared" si="133"/>
        <v>236.511</v>
      </c>
      <c r="BU130">
        <f t="shared" si="134"/>
        <v>85.194000000000003</v>
      </c>
      <c r="BV130">
        <f t="shared" si="135"/>
        <v>175.9</v>
      </c>
      <c r="BW130">
        <f t="shared" si="136"/>
        <v>0.64934150292274107</v>
      </c>
      <c r="BX130">
        <f t="shared" si="137"/>
        <v>0.64940875497441719</v>
      </c>
      <c r="BY130">
        <f t="shared" si="138"/>
        <v>33.299999999999997</v>
      </c>
      <c r="BZ130">
        <f t="shared" si="139"/>
        <v>10.7</v>
      </c>
      <c r="CA130">
        <f t="shared" si="140"/>
        <v>31.4</v>
      </c>
      <c r="CB130">
        <f t="shared" si="141"/>
        <v>8.8000000000000007</v>
      </c>
      <c r="CC130">
        <f t="shared" si="142"/>
        <v>2</v>
      </c>
      <c r="CD130">
        <f t="shared" si="143"/>
        <v>1.1125</v>
      </c>
      <c r="CE130">
        <f t="shared" si="144"/>
        <v>1.1002384370326228</v>
      </c>
      <c r="CF130">
        <f t="shared" si="145"/>
        <v>1.0418568136707484</v>
      </c>
      <c r="CG130">
        <f t="shared" si="146"/>
        <v>1.0608399873779168</v>
      </c>
      <c r="CH130">
        <f t="shared" si="147"/>
        <v>1.056036129529335</v>
      </c>
      <c r="CI130">
        <f t="shared" si="148"/>
        <v>1.0371389183321484</v>
      </c>
      <c r="CJ130">
        <f t="shared" si="149"/>
        <v>1.2320712694877507</v>
      </c>
      <c r="CK130">
        <f t="shared" si="150"/>
        <v>1.2073627024056146</v>
      </c>
      <c r="CL130">
        <f t="shared" si="151"/>
        <v>1.2030978965841748</v>
      </c>
      <c r="CM130">
        <f t="shared" si="152"/>
        <v>1.73010844401121</v>
      </c>
      <c r="CN130">
        <f t="shared" si="153"/>
        <v>1.6946050096339114</v>
      </c>
      <c r="CO130">
        <f t="shared" si="154"/>
        <v>0.71213528478667287</v>
      </c>
      <c r="CP130">
        <f t="shared" si="155"/>
        <v>0.71247440881013513</v>
      </c>
      <c r="CQ130">
        <f t="shared" si="156"/>
        <v>1.1063122923588038</v>
      </c>
      <c r="CR130">
        <f t="shared" si="157"/>
        <v>0.97272727272727266</v>
      </c>
      <c r="CS130">
        <f t="shared" si="158"/>
        <v>1.1294964028776977</v>
      </c>
      <c r="CT130">
        <f t="shared" si="159"/>
        <v>1.0114942528735633</v>
      </c>
      <c r="CU130">
        <f t="shared" si="160"/>
        <v>0.7407407407407407</v>
      </c>
      <c r="CV130" s="67">
        <f>IF(ISERROR(VLOOKUP($AR130,[2]Data3!$A$10:$N$315,CV$6,0)),"",VLOOKUP($AR130,[2]Data3!$A$10:$N$315,CV$6,0))</f>
        <v>35600</v>
      </c>
      <c r="CW130" s="67">
        <f>VLOOKUP($AR130,[3]Data!$A$11:$I$311,CW$6,0)</f>
        <v>16118.02</v>
      </c>
      <c r="CX130" s="67">
        <f>VLOOKUP($AR130,[4]Data!$A$12:$I$285,CX$6,0)</f>
        <v>485321.7</v>
      </c>
      <c r="CY130" s="67">
        <f>VLOOKUP($AR130,[4]Data16!$A$12:$I$285,CY$6,0)</f>
        <v>329125.5</v>
      </c>
      <c r="CZ130" s="67">
        <f t="shared" si="194"/>
        <v>3.3211002104377364E-2</v>
      </c>
      <c r="DA130" s="67">
        <f t="shared" si="195"/>
        <v>4.8972261341038603E-2</v>
      </c>
      <c r="DB130" s="67">
        <f>VLOOKUP($AR130,[5]Data!$A$11:$AF$370,DB$6,0)</f>
        <v>55.32</v>
      </c>
      <c r="DC130" s="67">
        <f>VLOOKUP($AR130,[5]Data2!$A$11:$AF$370,DC$6,0)</f>
        <v>114.23099999999999</v>
      </c>
      <c r="DD130" s="67">
        <f>VLOOKUP($AR130,[5]Data4!$A$11:$AF$370,DD$6,0)</f>
        <v>236.511</v>
      </c>
      <c r="DE130" s="67">
        <f>VLOOKUP($AR130,[6]Data5!$A$11:$AB$303,DE$6,0)</f>
        <v>85.194000000000003</v>
      </c>
      <c r="DF130" s="67">
        <f>VLOOKUP($AR130,[6]Data6!$A$11:$AB$303,DF$6,0)</f>
        <v>175.9</v>
      </c>
      <c r="DG130" s="67">
        <f t="shared" si="161"/>
        <v>0.64934150292274107</v>
      </c>
      <c r="DH130" s="67">
        <f t="shared" si="162"/>
        <v>0.64940875497441719</v>
      </c>
      <c r="DI130" s="67">
        <f>VLOOKUP($AR130,[7]Data!$A$11:$J$328,DI$6,0)</f>
        <v>33.299999999999997</v>
      </c>
      <c r="DJ130" s="67">
        <f>VLOOKUP($AR130,[7]Data2!$A$11:$J$328,DJ$6,0)</f>
        <v>10.7</v>
      </c>
      <c r="DK130" s="67">
        <f>VLOOKUP($AR130,[7]Data3!$A$11:$J$328,DK$6,0)</f>
        <v>31.4</v>
      </c>
      <c r="DL130" s="67">
        <f>VLOOKUP($AR130,[7]Data4!$A$11:$J$328,DL$6,0)</f>
        <v>8.8000000000000007</v>
      </c>
      <c r="DM130" s="67">
        <f>VLOOKUP($AR130,[7]Data5!$A$11:$J$328,DM$6,0)</f>
        <v>2</v>
      </c>
      <c r="DN130" s="67">
        <f t="shared" si="163"/>
        <v>1.1125</v>
      </c>
      <c r="DO130" s="67">
        <f t="shared" si="164"/>
        <v>1.1002384370326228</v>
      </c>
      <c r="DP130" s="67">
        <f t="shared" si="119"/>
        <v>1.0418568136707484</v>
      </c>
      <c r="DQ130" s="67">
        <f t="shared" si="165"/>
        <v>1.0608399873779168</v>
      </c>
      <c r="DR130" s="67">
        <f t="shared" si="166"/>
        <v>1.056036129529335</v>
      </c>
      <c r="DS130" s="67">
        <f t="shared" si="167"/>
        <v>1.0371389183321484</v>
      </c>
      <c r="DT130" s="67">
        <f t="shared" si="168"/>
        <v>1.2320712694877507</v>
      </c>
      <c r="DU130" s="67">
        <f t="shared" si="169"/>
        <v>1.2073627024056146</v>
      </c>
      <c r="DV130" s="67">
        <f t="shared" si="170"/>
        <v>1.2030978965841748</v>
      </c>
      <c r="DW130" s="67">
        <f t="shared" si="171"/>
        <v>1.73010844401121</v>
      </c>
      <c r="DX130" s="67">
        <f t="shared" si="172"/>
        <v>1.6946050096339114</v>
      </c>
      <c r="DY130" s="67">
        <f t="shared" si="173"/>
        <v>0.71213528478667287</v>
      </c>
      <c r="DZ130" s="67">
        <f t="shared" si="174"/>
        <v>0.71247440881013513</v>
      </c>
      <c r="EA130" s="67">
        <f t="shared" si="175"/>
        <v>1.1063122923588038</v>
      </c>
      <c r="EB130" s="67">
        <f t="shared" si="176"/>
        <v>0.97272727272727266</v>
      </c>
      <c r="EC130" s="67">
        <f t="shared" si="177"/>
        <v>1.1294964028776977</v>
      </c>
      <c r="ED130" s="67">
        <f t="shared" si="178"/>
        <v>1.0114942528735633</v>
      </c>
      <c r="EE130" s="67">
        <f t="shared" si="179"/>
        <v>0.7407407407407407</v>
      </c>
      <c r="EF130" s="67">
        <f>VLOOKUP($AR130,[2]Data3!$A$10:$N$315,EF$6,0)</f>
        <v>33800</v>
      </c>
      <c r="EG130">
        <f>VLOOKUP($AR130,[3]Data!$A$11:$I$311,EG$6,0)</f>
        <v>15385.71</v>
      </c>
      <c r="EH130">
        <f>VLOOKUP($AR130,[4]Data!$A$12:$I$285,EH$6,0)</f>
        <v>476245.9</v>
      </c>
      <c r="EI130">
        <f>VLOOKUP($AR130,[4]Data16!$A$12:$I$285,EI$6,0)</f>
        <v>319811.7</v>
      </c>
      <c r="EJ130">
        <f t="shared" si="180"/>
        <v>3.2306230877788132E-2</v>
      </c>
      <c r="EK130">
        <f t="shared" si="181"/>
        <v>1.4891447060879888</v>
      </c>
      <c r="EL130">
        <f>VLOOKUP($AR130,[5]Data!$A$11:$AF$370,EL$6,0)</f>
        <v>44.02</v>
      </c>
      <c r="EM130">
        <f>VLOOKUP($AR130,[5]Data2!$A$11:$AF$370,EM$6,0)</f>
        <v>91.831999999999994</v>
      </c>
      <c r="EN130">
        <f>VLOOKUP($AR130,[5]Data4!$A$11:$AF$370,EN$6,0)</f>
        <v>189.66</v>
      </c>
      <c r="EO130">
        <f>VLOOKUP($AR130,[6]Data5!$A$11:$AB$303,EO$6,0)</f>
        <v>0</v>
      </c>
      <c r="EP130">
        <f>VLOOKUP($AR130,[6]Data6!$A$11:$AB$303,EP$6,0)</f>
        <v>0</v>
      </c>
      <c r="EQ130" t="e">
        <f t="shared" si="182"/>
        <v>#DIV/0!</v>
      </c>
      <c r="ER130" t="e">
        <f t="shared" si="183"/>
        <v>#DIV/0!</v>
      </c>
      <c r="ES130">
        <f>VLOOKUP($AR130,[7]Data!$A$11:$J$328,ES$6,0)</f>
        <v>31.6</v>
      </c>
      <c r="ET130">
        <f>VLOOKUP($AR130,[7]Data2!$A$11:$J$328,ET$6,0)</f>
        <v>10.5</v>
      </c>
      <c r="EU130">
        <f>VLOOKUP($AR130,[7]Data3!$A$11:$J$328,EU$6,0)</f>
        <v>29.3</v>
      </c>
      <c r="EV130">
        <f>VLOOKUP($AR130,[7]Data4!$A$11:$J$328,EV$6,0)</f>
        <v>8.3000000000000007</v>
      </c>
      <c r="EW130" s="60">
        <f>VLOOKUP($AR130,[7]Data5!$A$11:$J$328,EW$6,0)</f>
        <v>2</v>
      </c>
      <c r="EX130" s="67">
        <f>VLOOKUP($AR130,[2]Data3!$A$10:$N$315,EX$6,0)</f>
        <v>32000</v>
      </c>
      <c r="EY130">
        <f>VLOOKUP($AR130,[3]Data!$A$11:$I$311,EY$6,0)</f>
        <v>14649.57</v>
      </c>
      <c r="EZ130">
        <f>VLOOKUP($AR130,[4]Data!$A$12:$I$285,EZ$6,0)</f>
        <v>465823.8</v>
      </c>
      <c r="FA130">
        <f>VLOOKUP($AR130,[4]Data16!$A$12:$I$285,FA$6,0)</f>
        <v>310249.90000000002</v>
      </c>
      <c r="FB130">
        <f t="shared" si="184"/>
        <v>3.1448736625307679E-2</v>
      </c>
      <c r="FC130">
        <f t="shared" si="185"/>
        <v>4.7218613124452254E-2</v>
      </c>
      <c r="FD130">
        <f>VLOOKUP($AR130,[5]Data!$A$11:$AF$370,FD$6,0)</f>
        <v>44.9</v>
      </c>
      <c r="FE130">
        <f>VLOOKUP($AR130,[5]Data2!$A$11:$AF$370,FE$6,0)</f>
        <v>94.611999999999995</v>
      </c>
      <c r="FF130">
        <f>VLOOKUP($AR130,[5]Data4!$A$11:$AF$370,FF$6,0)</f>
        <v>196.58500000000001</v>
      </c>
      <c r="FG130">
        <f>VLOOKUP($AR130,[6]Data5!$A$11:$AB$303,FG$6,0)</f>
        <v>49.241999999999997</v>
      </c>
      <c r="FH130">
        <f>VLOOKUP($AR130,[6]Data6!$A$11:$AB$303,FH$6,0)</f>
        <v>103.8</v>
      </c>
      <c r="FI130">
        <f t="shared" si="186"/>
        <v>0.91182324032330131</v>
      </c>
      <c r="FJ130">
        <f t="shared" si="187"/>
        <v>0.91148362235067437</v>
      </c>
      <c r="FK130">
        <f>VLOOKUP($AR130,[7]Data!$A$11:$J$328,FK$6,0)</f>
        <v>30.1</v>
      </c>
      <c r="FL130">
        <f>VLOOKUP($AR130,[7]Data2!$A$11:$J$328,FL$6,0)</f>
        <v>11</v>
      </c>
      <c r="FM130">
        <f>VLOOKUP($AR130,[7]Data3!$A$11:$J$328,FM$6,0)</f>
        <v>27.8</v>
      </c>
      <c r="FN130">
        <f>VLOOKUP($AR130,[7]Data4!$A$11:$J$328,FN$6,0)</f>
        <v>8.6999999999999993</v>
      </c>
      <c r="FO130" s="60">
        <f>VLOOKUP($AR130,[7]Data5!$A$11:$J$328,FO$6,0)</f>
        <v>2.7</v>
      </c>
    </row>
    <row r="131" spans="1:171">
      <c r="A131">
        <f t="shared" si="188"/>
        <v>6</v>
      </c>
      <c r="B131">
        <v>6</v>
      </c>
      <c r="C131">
        <v>218.48447010158199</v>
      </c>
      <c r="D131">
        <v>0.887608183460325</v>
      </c>
      <c r="E131">
        <v>0.89684298268649498</v>
      </c>
      <c r="F131">
        <v>0.90085171282537702</v>
      </c>
      <c r="G131" s="1">
        <v>2.4522039971255099E-5</v>
      </c>
      <c r="H131">
        <v>6.5278019054870295E-2</v>
      </c>
      <c r="I131">
        <v>0.81889226915619595</v>
      </c>
      <c r="J131">
        <v>0.82610813562777996</v>
      </c>
      <c r="K131">
        <v>0.83042996167127603</v>
      </c>
      <c r="L131" s="1">
        <v>5.7661474853418097E-5</v>
      </c>
      <c r="M131" t="s">
        <v>0</v>
      </c>
      <c r="N131">
        <v>0.21732508930921399</v>
      </c>
      <c r="O131">
        <v>0.21778924099386099</v>
      </c>
      <c r="P131">
        <v>0.218062637023548</v>
      </c>
      <c r="Q131" s="1">
        <v>2.8588154502947099E-7</v>
      </c>
      <c r="R131" t="s">
        <v>0</v>
      </c>
      <c r="S131">
        <v>6.8715914304129905E-2</v>
      </c>
      <c r="T131">
        <v>7.0734847058715203E-2</v>
      </c>
      <c r="U131">
        <v>7.0421751154101195E-2</v>
      </c>
      <c r="V131" s="1">
        <v>1.10564668378961E-5</v>
      </c>
      <c r="W131" t="s">
        <v>0</v>
      </c>
      <c r="X131">
        <v>9.3770676648827198E-2</v>
      </c>
      <c r="Y131">
        <v>9.18351989345563E-2</v>
      </c>
      <c r="Z131">
        <v>9.0695157995067902E-2</v>
      </c>
      <c r="AA131" s="1">
        <v>4.9709867845033898E-6</v>
      </c>
      <c r="AB131" t="s">
        <v>0</v>
      </c>
      <c r="AC131">
        <v>0.24523143911315901</v>
      </c>
      <c r="AD131">
        <v>0.236506619121026</v>
      </c>
      <c r="AE131" s="1">
        <v>0.21271661922543</v>
      </c>
      <c r="AF131" s="1">
        <v>7.2686051659848005E-5</v>
      </c>
      <c r="AG131" t="s">
        <v>0</v>
      </c>
      <c r="AH131">
        <v>0.72621499665927702</v>
      </c>
      <c r="AI131">
        <v>0.60844943703491605</v>
      </c>
      <c r="AJ131">
        <v>0.371883007125207</v>
      </c>
      <c r="AK131">
        <v>1.49408204246244E-2</v>
      </c>
      <c r="AL131" t="s">
        <v>0</v>
      </c>
      <c r="AM131">
        <v>0.981684225474176</v>
      </c>
      <c r="AN131">
        <v>6.04543619131129</v>
      </c>
      <c r="AO131">
        <v>3.77332143676627E-2</v>
      </c>
      <c r="AP131">
        <v>0.997362685983048</v>
      </c>
      <c r="AQ131">
        <v>49</v>
      </c>
      <c r="AR131" s="13" t="s">
        <v>690</v>
      </c>
      <c r="AS131" s="70">
        <v>2</v>
      </c>
      <c r="AT131">
        <f t="shared" si="120"/>
        <v>218.48447010158199</v>
      </c>
      <c r="AU131">
        <f>VLOOKUP(AR131,[1]Data!$A$12:$J$329,10,0)</f>
        <v>218.7</v>
      </c>
      <c r="AV131">
        <f t="shared" si="121"/>
        <v>1.0009864769716483</v>
      </c>
      <c r="AW131">
        <v>1</v>
      </c>
      <c r="AX131">
        <f t="shared" ref="AX131:AX142" si="199">AY131</f>
        <v>0.981684225474176</v>
      </c>
      <c r="AY131">
        <f t="shared" si="122"/>
        <v>0.981684225474176</v>
      </c>
      <c r="AZ131">
        <v>7</v>
      </c>
      <c r="BA131">
        <v>0.82</v>
      </c>
      <c r="BB131">
        <v>1.01</v>
      </c>
      <c r="BC131">
        <v>1</v>
      </c>
      <c r="BD131">
        <v>1122</v>
      </c>
      <c r="BE131">
        <v>2</v>
      </c>
      <c r="BF131" s="61">
        <f t="shared" si="197"/>
        <v>0.23170731707317083</v>
      </c>
      <c r="BG131" s="62">
        <f t="shared" si="123"/>
        <v>0.887608183460325</v>
      </c>
      <c r="BH131" s="62">
        <f t="shared" si="124"/>
        <v>0.72621499665927702</v>
      </c>
      <c r="BI131">
        <f t="shared" si="191"/>
        <v>0.997362685983048</v>
      </c>
      <c r="BJ131">
        <f t="shared" si="192"/>
        <v>0</v>
      </c>
      <c r="BK131">
        <f t="shared" si="193"/>
        <v>0</v>
      </c>
      <c r="BL131">
        <f t="shared" si="125"/>
        <v>30800</v>
      </c>
      <c r="BM131">
        <f t="shared" si="126"/>
        <v>15494.87</v>
      </c>
      <c r="BN131">
        <f t="shared" si="127"/>
        <v>446550.7</v>
      </c>
      <c r="BO131">
        <f t="shared" si="128"/>
        <v>304292.5</v>
      </c>
      <c r="BP131">
        <f t="shared" si="129"/>
        <v>3.4699016259519919E-2</v>
      </c>
      <c r="BQ131">
        <f t="shared" si="130"/>
        <v>5.0920972419629146E-2</v>
      </c>
      <c r="BR131">
        <f t="shared" si="131"/>
        <v>35.380000000000003</v>
      </c>
      <c r="BS131">
        <f t="shared" si="132"/>
        <v>70.316999999999993</v>
      </c>
      <c r="BT131">
        <f t="shared" si="133"/>
        <v>154.83600000000001</v>
      </c>
      <c r="BU131">
        <f t="shared" si="134"/>
        <v>168.90799999999999</v>
      </c>
      <c r="BV131">
        <f t="shared" si="135"/>
        <v>335.7</v>
      </c>
      <c r="BW131">
        <f t="shared" si="136"/>
        <v>0.20946313969735006</v>
      </c>
      <c r="BX131">
        <f t="shared" si="137"/>
        <v>0.20946380697050937</v>
      </c>
      <c r="BY131">
        <f t="shared" si="138"/>
        <v>36.4</v>
      </c>
      <c r="BZ131">
        <f t="shared" si="139"/>
        <v>16.100000000000001</v>
      </c>
      <c r="CA131">
        <f t="shared" si="140"/>
        <v>33</v>
      </c>
      <c r="CB131">
        <f t="shared" si="141"/>
        <v>12.7</v>
      </c>
      <c r="CC131">
        <f t="shared" si="142"/>
        <v>3</v>
      </c>
      <c r="CD131">
        <f t="shared" si="143"/>
        <v>1.1079136690647482</v>
      </c>
      <c r="CE131">
        <f t="shared" si="144"/>
        <v>1.0865182949618646</v>
      </c>
      <c r="CF131">
        <f t="shared" si="145"/>
        <v>1.0448059735994757</v>
      </c>
      <c r="CG131">
        <f t="shared" si="146"/>
        <v>1.0392563754639286</v>
      </c>
      <c r="CH131">
        <f t="shared" si="147"/>
        <v>1.0399235096433124</v>
      </c>
      <c r="CI131">
        <f t="shared" si="148"/>
        <v>1.0454766702555356</v>
      </c>
      <c r="CJ131">
        <f t="shared" si="149"/>
        <v>1.074726609963548</v>
      </c>
      <c r="CK131">
        <f t="shared" si="150"/>
        <v>1.0549870971613753</v>
      </c>
      <c r="CL131">
        <f t="shared" si="151"/>
        <v>1.0502696286247244</v>
      </c>
      <c r="CM131">
        <f t="shared" si="152"/>
        <v>1.107201384427809</v>
      </c>
      <c r="CN131">
        <f t="shared" si="153"/>
        <v>1.086759469083846</v>
      </c>
      <c r="CO131">
        <f t="shared" si="154"/>
        <v>0.97066949615399578</v>
      </c>
      <c r="CP131">
        <f t="shared" si="155"/>
        <v>0.97076411770374982</v>
      </c>
      <c r="CQ131">
        <f t="shared" si="156"/>
        <v>1.1518987341772151</v>
      </c>
      <c r="CR131">
        <f t="shared" si="157"/>
        <v>1.1838235294117649</v>
      </c>
      <c r="CS131">
        <f t="shared" si="158"/>
        <v>1.1578947368421053</v>
      </c>
      <c r="CT131">
        <f t="shared" si="159"/>
        <v>1.2095238095238094</v>
      </c>
      <c r="CU131">
        <f t="shared" si="160"/>
        <v>1.0344827586206897</v>
      </c>
      <c r="CV131" s="67">
        <f>IF(ISERROR(VLOOKUP($AR131,[2]Data3!$A$10:$N$315,CV$6,0)),"",VLOOKUP($AR131,[2]Data3!$A$10:$N$315,CV$6,0))</f>
        <v>30800</v>
      </c>
      <c r="CW131" s="67">
        <f>VLOOKUP($AR131,[3]Data!$A$11:$I$311,CW$6,0)</f>
        <v>15494.87</v>
      </c>
      <c r="CX131" s="67">
        <f>VLOOKUP($AR131,[4]Data!$A$12:$I$285,CX$6,0)</f>
        <v>446550.7</v>
      </c>
      <c r="CY131" s="67">
        <f>VLOOKUP($AR131,[4]Data16!$A$12:$I$285,CY$6,0)</f>
        <v>304292.5</v>
      </c>
      <c r="CZ131" s="67">
        <f t="shared" si="194"/>
        <v>3.4699016259519919E-2</v>
      </c>
      <c r="DA131" s="67">
        <f t="shared" si="195"/>
        <v>5.0920972419629146E-2</v>
      </c>
      <c r="DB131" s="67">
        <f>VLOOKUP($AR131,[5]Data!$A$11:$AF$370,DB$6,0)</f>
        <v>35.380000000000003</v>
      </c>
      <c r="DC131" s="67">
        <f>VLOOKUP($AR131,[5]Data2!$A$11:$AF$370,DC$6,0)</f>
        <v>70.316999999999993</v>
      </c>
      <c r="DD131" s="67">
        <f>VLOOKUP($AR131,[5]Data4!$A$11:$AF$370,DD$6,0)</f>
        <v>154.83600000000001</v>
      </c>
      <c r="DE131" s="67">
        <f>VLOOKUP($AR131,[6]Data5!$A$11:$AB$303,DE$6,0)</f>
        <v>168.90799999999999</v>
      </c>
      <c r="DF131" s="67">
        <f>VLOOKUP($AR131,[6]Data6!$A$11:$AB$303,DF$6,0)</f>
        <v>335.7</v>
      </c>
      <c r="DG131" s="67">
        <f t="shared" si="161"/>
        <v>0.20946313969735006</v>
      </c>
      <c r="DH131" s="67">
        <f t="shared" si="162"/>
        <v>0.20946380697050937</v>
      </c>
      <c r="DI131" s="67">
        <f>VLOOKUP($AR131,[7]Data!$A$11:$J$328,DI$6,0)</f>
        <v>36.4</v>
      </c>
      <c r="DJ131" s="67">
        <f>VLOOKUP($AR131,[7]Data2!$A$11:$J$328,DJ$6,0)</f>
        <v>16.100000000000001</v>
      </c>
      <c r="DK131" s="67">
        <f>VLOOKUP($AR131,[7]Data3!$A$11:$J$328,DK$6,0)</f>
        <v>33</v>
      </c>
      <c r="DL131" s="67">
        <f>VLOOKUP($AR131,[7]Data4!$A$11:$J$328,DL$6,0)</f>
        <v>12.7</v>
      </c>
      <c r="DM131" s="67">
        <f>VLOOKUP($AR131,[7]Data5!$A$11:$J$328,DM$6,0)</f>
        <v>3</v>
      </c>
      <c r="DN131" s="67">
        <f t="shared" si="163"/>
        <v>1.1079136690647482</v>
      </c>
      <c r="DO131" s="67">
        <f t="shared" si="164"/>
        <v>1.0865182949618646</v>
      </c>
      <c r="DP131" s="67">
        <f t="shared" si="119"/>
        <v>1.0448059735994757</v>
      </c>
      <c r="DQ131" s="67">
        <f t="shared" si="165"/>
        <v>1.0392563754639286</v>
      </c>
      <c r="DR131" s="67">
        <f t="shared" si="166"/>
        <v>1.0399235096433124</v>
      </c>
      <c r="DS131" s="67">
        <f t="shared" si="167"/>
        <v>1.0454766702555356</v>
      </c>
      <c r="DT131" s="67">
        <f t="shared" si="168"/>
        <v>1.074726609963548</v>
      </c>
      <c r="DU131" s="67">
        <f t="shared" si="169"/>
        <v>1.0549870971613753</v>
      </c>
      <c r="DV131" s="67">
        <f t="shared" si="170"/>
        <v>1.0502696286247244</v>
      </c>
      <c r="DW131" s="67">
        <f t="shared" si="171"/>
        <v>1.107201384427809</v>
      </c>
      <c r="DX131" s="67">
        <f t="shared" si="172"/>
        <v>1.086759469083846</v>
      </c>
      <c r="DY131" s="67">
        <f t="shared" si="173"/>
        <v>0.97066949615399578</v>
      </c>
      <c r="DZ131" s="67">
        <f t="shared" si="174"/>
        <v>0.97076411770374982</v>
      </c>
      <c r="EA131" s="67">
        <f t="shared" si="175"/>
        <v>1.1518987341772151</v>
      </c>
      <c r="EB131" s="67">
        <f t="shared" si="176"/>
        <v>1.1838235294117649</v>
      </c>
      <c r="EC131" s="67">
        <f t="shared" si="177"/>
        <v>1.1578947368421053</v>
      </c>
      <c r="ED131" s="67">
        <f t="shared" si="178"/>
        <v>1.2095238095238094</v>
      </c>
      <c r="EE131" s="67">
        <f t="shared" si="179"/>
        <v>1.0344827586206897</v>
      </c>
      <c r="EF131" s="67">
        <f>VLOOKUP($AR131,[2]Data3!$A$10:$N$315,EF$6,0)</f>
        <v>29000</v>
      </c>
      <c r="EG131">
        <f>VLOOKUP($AR131,[3]Data!$A$11:$I$311,EG$6,0)</f>
        <v>14699.41</v>
      </c>
      <c r="EH131">
        <f>VLOOKUP($AR131,[4]Data!$A$12:$I$285,EH$6,0)</f>
        <v>435609.7</v>
      </c>
      <c r="EI131">
        <f>VLOOKUP($AR131,[4]Data16!$A$12:$I$285,EI$6,0)</f>
        <v>298414.3</v>
      </c>
      <c r="EJ131">
        <f t="shared" si="180"/>
        <v>3.3744450594190165E-2</v>
      </c>
      <c r="EK131">
        <f t="shared" si="181"/>
        <v>1.4597480750754908</v>
      </c>
      <c r="EL131">
        <f>VLOOKUP($AR131,[5]Data!$A$11:$AF$370,EL$6,0)</f>
        <v>28.14</v>
      </c>
      <c r="EM131">
        <f>VLOOKUP($AR131,[5]Data2!$A$11:$AF$370,EM$6,0)</f>
        <v>56.445</v>
      </c>
      <c r="EN131">
        <f>VLOOKUP($AR131,[5]Data4!$A$11:$AF$370,EN$6,0)</f>
        <v>125.289</v>
      </c>
      <c r="EO131">
        <f>VLOOKUP($AR131,[6]Data5!$A$11:$AB$303,EO$6,0)</f>
        <v>0</v>
      </c>
      <c r="EP131">
        <f>VLOOKUP($AR131,[6]Data6!$A$11:$AB$303,EP$6,0)</f>
        <v>0</v>
      </c>
      <c r="EQ131" t="e">
        <f t="shared" si="182"/>
        <v>#DIV/0!</v>
      </c>
      <c r="ER131" t="e">
        <f t="shared" si="183"/>
        <v>#DIV/0!</v>
      </c>
      <c r="ES131">
        <f>VLOOKUP($AR131,[7]Data!$A$11:$J$328,ES$6,0)</f>
        <v>34.1</v>
      </c>
      <c r="ET131">
        <f>VLOOKUP($AR131,[7]Data2!$A$11:$J$328,ET$6,0)</f>
        <v>14.9</v>
      </c>
      <c r="EU131">
        <f>VLOOKUP($AR131,[7]Data3!$A$11:$J$328,EU$6,0)</f>
        <v>30.4</v>
      </c>
      <c r="EV131">
        <f>VLOOKUP($AR131,[7]Data4!$A$11:$J$328,EV$6,0)</f>
        <v>11.2</v>
      </c>
      <c r="EW131" s="60">
        <f>VLOOKUP($AR131,[7]Data5!$A$11:$J$328,EW$6,0)</f>
        <v>2.8</v>
      </c>
      <c r="EX131" s="67">
        <f>VLOOKUP($AR131,[2]Data3!$A$10:$N$315,EX$6,0)</f>
        <v>27800</v>
      </c>
      <c r="EY131">
        <f>VLOOKUP($AR131,[3]Data!$A$11:$I$311,EY$6,0)</f>
        <v>14261.03</v>
      </c>
      <c r="EZ131">
        <f>VLOOKUP($AR131,[4]Data!$A$12:$I$285,EZ$6,0)</f>
        <v>427400.6</v>
      </c>
      <c r="FA131">
        <f>VLOOKUP($AR131,[4]Data16!$A$12:$I$285,FA$6,0)</f>
        <v>292798.3</v>
      </c>
      <c r="FB131">
        <f t="shared" si="184"/>
        <v>3.3366892793318496E-2</v>
      </c>
      <c r="FC131">
        <f t="shared" si="185"/>
        <v>4.8705986339401562E-2</v>
      </c>
      <c r="FD131">
        <f>VLOOKUP($AR131,[5]Data!$A$11:$AF$370,FD$6,0)</f>
        <v>32.92</v>
      </c>
      <c r="FE131">
        <f>VLOOKUP($AR131,[5]Data2!$A$11:$AF$370,FE$6,0)</f>
        <v>66.652000000000001</v>
      </c>
      <c r="FF131">
        <f>VLOOKUP($AR131,[5]Data4!$A$11:$AF$370,FF$6,0)</f>
        <v>147.42500000000001</v>
      </c>
      <c r="FG131">
        <f>VLOOKUP($AR131,[6]Data5!$A$11:$AB$303,FG$6,0)</f>
        <v>152.554</v>
      </c>
      <c r="FH131">
        <f>VLOOKUP($AR131,[6]Data6!$A$11:$AB$303,FH$6,0)</f>
        <v>308.89999999999998</v>
      </c>
      <c r="FI131">
        <f t="shared" si="186"/>
        <v>0.21579244070951925</v>
      </c>
      <c r="FJ131">
        <f t="shared" si="187"/>
        <v>0.21577209452897381</v>
      </c>
      <c r="FK131">
        <f>VLOOKUP($AR131,[7]Data!$A$11:$J$328,FK$6,0)</f>
        <v>31.6</v>
      </c>
      <c r="FL131">
        <f>VLOOKUP($AR131,[7]Data2!$A$11:$J$328,FL$6,0)</f>
        <v>13.6</v>
      </c>
      <c r="FM131">
        <f>VLOOKUP($AR131,[7]Data3!$A$11:$J$328,FM$6,0)</f>
        <v>28.5</v>
      </c>
      <c r="FN131">
        <f>VLOOKUP($AR131,[7]Data4!$A$11:$J$328,FN$6,0)</f>
        <v>10.5</v>
      </c>
      <c r="FO131" s="60">
        <f>VLOOKUP($AR131,[7]Data5!$A$11:$J$328,FO$6,0)</f>
        <v>2.9</v>
      </c>
    </row>
    <row r="132" spans="1:171" ht="15" customHeight="1">
      <c r="A132">
        <f t="shared" si="188"/>
        <v>7</v>
      </c>
      <c r="B132">
        <v>6</v>
      </c>
      <c r="C132">
        <v>2077.9446000960302</v>
      </c>
      <c r="D132">
        <v>0.83439857135158402</v>
      </c>
      <c r="E132">
        <v>0.83749803268970802</v>
      </c>
      <c r="F132">
        <v>0.83926863717203004</v>
      </c>
      <c r="G132">
        <v>1.19734785586209E-4</v>
      </c>
      <c r="H132">
        <v>1.3551087279464801E-4</v>
      </c>
      <c r="I132">
        <v>0.68395778597177803</v>
      </c>
      <c r="J132">
        <v>0.70031970163384505</v>
      </c>
      <c r="K132">
        <v>0.69834388789957302</v>
      </c>
      <c r="L132">
        <v>5.4669615135451296E-4</v>
      </c>
      <c r="M132">
        <v>6.4116526083776596E-4</v>
      </c>
      <c r="N132">
        <v>0.20659868290189301</v>
      </c>
      <c r="O132">
        <v>0.20813286653980401</v>
      </c>
      <c r="P132" s="1">
        <v>0.20795143195414401</v>
      </c>
      <c r="Q132" s="1">
        <v>6.51921638643135E-6</v>
      </c>
      <c r="R132" s="1">
        <v>7.7153545139312504E-6</v>
      </c>
      <c r="S132">
        <v>0.15044078537980601</v>
      </c>
      <c r="T132">
        <v>0.137178331055863</v>
      </c>
      <c r="U132">
        <v>0.14092474927245699</v>
      </c>
      <c r="V132">
        <v>1.6390832340839399E-4</v>
      </c>
      <c r="W132">
        <v>1.96065981127387E-4</v>
      </c>
      <c r="X132">
        <v>0.138498986902344</v>
      </c>
      <c r="Y132">
        <v>0.132101556193814</v>
      </c>
      <c r="Z132" s="1">
        <v>0.132858124808687</v>
      </c>
      <c r="AA132" s="1">
        <v>1.13357924167254E-4</v>
      </c>
      <c r="AB132">
        <v>1.3415670228925501E-4</v>
      </c>
      <c r="AC132">
        <v>0.30653958815948501</v>
      </c>
      <c r="AD132">
        <v>0.25802740881160802</v>
      </c>
      <c r="AE132" s="1">
        <v>0.25232575375057797</v>
      </c>
      <c r="AF132" s="1">
        <v>6.7087874001402599E-5</v>
      </c>
      <c r="AG132" s="1">
        <v>6.9763243988303996E-5</v>
      </c>
      <c r="AH132">
        <v>1</v>
      </c>
      <c r="AI132">
        <v>0.60891131586095304</v>
      </c>
      <c r="AJ132">
        <v>0.65996970963496704</v>
      </c>
      <c r="AK132">
        <v>1.54709261723491E-2</v>
      </c>
      <c r="AL132">
        <v>1.5806249291472702E-2</v>
      </c>
      <c r="AM132">
        <v>0.96016492125114195</v>
      </c>
      <c r="AN132">
        <v>1317.7474885356601</v>
      </c>
      <c r="AO132">
        <v>-22.050852863371698</v>
      </c>
      <c r="AP132">
        <v>0.98988891019273695</v>
      </c>
      <c r="AQ132">
        <v>43</v>
      </c>
      <c r="AR132" t="s">
        <v>691</v>
      </c>
      <c r="AS132" s="70">
        <v>2</v>
      </c>
      <c r="AT132">
        <f t="shared" si="120"/>
        <v>2077.9446000960302</v>
      </c>
      <c r="AU132">
        <f>VLOOKUP(AR132,[1]Data!$A$12:$J$329,10,0)</f>
        <v>2066.1999999999998</v>
      </c>
      <c r="AV132">
        <f t="shared" si="121"/>
        <v>0.99434797246496009</v>
      </c>
      <c r="AW132">
        <v>3</v>
      </c>
      <c r="AX132">
        <f t="shared" si="199"/>
        <v>0.96016492125114195</v>
      </c>
      <c r="AY132">
        <f t="shared" si="122"/>
        <v>0.96016492125114195</v>
      </c>
      <c r="AZ132">
        <v>4</v>
      </c>
      <c r="BA132">
        <v>0.86</v>
      </c>
      <c r="BB132">
        <v>0.96</v>
      </c>
      <c r="BC132">
        <v>2</v>
      </c>
      <c r="BD132">
        <v>3333</v>
      </c>
      <c r="BE132">
        <v>3</v>
      </c>
      <c r="BF132" s="61">
        <f t="shared" si="197"/>
        <v>0.11627906976744183</v>
      </c>
      <c r="BG132" s="62">
        <f t="shared" si="123"/>
        <v>0.83439857135158402</v>
      </c>
      <c r="BH132" s="62">
        <f t="shared" si="124"/>
        <v>1</v>
      </c>
      <c r="BI132">
        <f t="shared" si="191"/>
        <v>0.9898889101927365</v>
      </c>
      <c r="BJ132">
        <f t="shared" si="192"/>
        <v>0</v>
      </c>
      <c r="BK132">
        <f t="shared" si="193"/>
        <v>0</v>
      </c>
      <c r="BL132">
        <f t="shared" si="125"/>
        <v>30500</v>
      </c>
      <c r="BM132">
        <f t="shared" si="126"/>
        <v>132027.20000000001</v>
      </c>
      <c r="BN132">
        <f t="shared" si="127"/>
        <v>4012069.3</v>
      </c>
      <c r="BO132">
        <f t="shared" si="128"/>
        <v>2707986.4</v>
      </c>
      <c r="BP132">
        <f t="shared" si="129"/>
        <v>3.2907507355368966E-2</v>
      </c>
      <c r="BQ132">
        <f t="shared" si="130"/>
        <v>4.8754750023855369E-2</v>
      </c>
      <c r="BR132">
        <f t="shared" si="131"/>
        <v>678.49</v>
      </c>
      <c r="BS132">
        <f t="shared" si="132"/>
        <v>143.477</v>
      </c>
      <c r="BT132">
        <f t="shared" si="133"/>
        <v>312.22199999999998</v>
      </c>
      <c r="BU132">
        <f t="shared" si="134"/>
        <v>1139.896</v>
      </c>
      <c r="BV132">
        <f t="shared" si="135"/>
        <v>241</v>
      </c>
      <c r="BW132">
        <f t="shared" si="136"/>
        <v>0.59522096752686215</v>
      </c>
      <c r="BX132">
        <f t="shared" si="137"/>
        <v>0.59534024896265558</v>
      </c>
      <c r="BY132">
        <f t="shared" si="138"/>
        <v>33</v>
      </c>
      <c r="BZ132">
        <f t="shared" si="139"/>
        <v>13.6</v>
      </c>
      <c r="CA132">
        <f t="shared" si="140"/>
        <v>29.3</v>
      </c>
      <c r="CB132">
        <f t="shared" si="141"/>
        <v>9.9</v>
      </c>
      <c r="CC132">
        <f t="shared" si="142"/>
        <v>2.7</v>
      </c>
      <c r="CD132">
        <f t="shared" si="143"/>
        <v>1.0931899641577061</v>
      </c>
      <c r="CE132">
        <f t="shared" si="144"/>
        <v>1.0749740919480184</v>
      </c>
      <c r="CF132">
        <f t="shared" si="145"/>
        <v>1.0424145218617857</v>
      </c>
      <c r="CG132">
        <f t="shared" si="146"/>
        <v>1.0611449443105749</v>
      </c>
      <c r="CH132">
        <f t="shared" si="147"/>
        <v>1.0312347625665079</v>
      </c>
      <c r="CI132">
        <f t="shared" si="148"/>
        <v>1.0130322890492856</v>
      </c>
      <c r="CJ132">
        <f t="shared" si="149"/>
        <v>1.0242904589371982</v>
      </c>
      <c r="CK132">
        <f t="shared" si="150"/>
        <v>1.0113985619624981</v>
      </c>
      <c r="CL132">
        <f t="shared" si="151"/>
        <v>1.0117532688475184</v>
      </c>
      <c r="CM132">
        <f t="shared" si="152"/>
        <v>1.5213786549785653</v>
      </c>
      <c r="CN132">
        <f t="shared" si="153"/>
        <v>1.5015576323987538</v>
      </c>
      <c r="CO132">
        <f t="shared" si="154"/>
        <v>0.67326464426545374</v>
      </c>
      <c r="CP132">
        <f t="shared" si="155"/>
        <v>0.67356626221983795</v>
      </c>
      <c r="CQ132">
        <f t="shared" si="156"/>
        <v>1.1111111111111112</v>
      </c>
      <c r="CR132">
        <f t="shared" si="157"/>
        <v>1.0708661417322836</v>
      </c>
      <c r="CS132">
        <f t="shared" si="158"/>
        <v>1.1269230769230769</v>
      </c>
      <c r="CT132">
        <f t="shared" si="159"/>
        <v>1.1000000000000001</v>
      </c>
      <c r="CU132">
        <f t="shared" si="160"/>
        <v>1.173913043478261</v>
      </c>
      <c r="CV132" s="67">
        <f>IF(ISERROR(VLOOKUP($AR132,[2]Data3!$A$10:$N$315,CV$6,0)),"",VLOOKUP($AR132,[2]Data3!$A$10:$N$315,CV$6,0))</f>
        <v>30500</v>
      </c>
      <c r="CW132" s="67">
        <f>VLOOKUP($AR132,[3]Data!$A$11:$I$311,CW$6,0)</f>
        <v>132027.20000000001</v>
      </c>
      <c r="CX132" s="67">
        <f>VLOOKUP($AR132,[4]Data!$A$12:$I$285,CX$6,0)</f>
        <v>4012069.3</v>
      </c>
      <c r="CY132" s="67">
        <f>VLOOKUP($AR132,[4]Data16!$A$12:$I$285,CY$6,0)</f>
        <v>2707986.4</v>
      </c>
      <c r="CZ132" s="67">
        <f t="shared" si="194"/>
        <v>3.2907507355368966E-2</v>
      </c>
      <c r="DA132" s="67">
        <f t="shared" si="195"/>
        <v>4.8754750023855369E-2</v>
      </c>
      <c r="DB132" s="67">
        <f>VLOOKUP($AR132,[5]Data!$A$11:$AF$370,DB$6,0)</f>
        <v>678.49</v>
      </c>
      <c r="DC132" s="67">
        <f>VLOOKUP($AR132,[5]Data2!$A$11:$AF$370,DC$6,0)</f>
        <v>143.477</v>
      </c>
      <c r="DD132" s="67">
        <f>VLOOKUP($AR132,[5]Data4!$A$11:$AF$370,DD$6,0)</f>
        <v>312.22199999999998</v>
      </c>
      <c r="DE132" s="67">
        <f>VLOOKUP($AR132,[6]Data5!$A$11:$AB$303,DE$6,0)</f>
        <v>1139.896</v>
      </c>
      <c r="DF132" s="67">
        <f>VLOOKUP($AR132,[6]Data6!$A$11:$AB$303,DF$6,0)</f>
        <v>241</v>
      </c>
      <c r="DG132" s="67">
        <f t="shared" si="161"/>
        <v>0.59522096752686215</v>
      </c>
      <c r="DH132" s="67">
        <f t="shared" si="162"/>
        <v>0.59534024896265558</v>
      </c>
      <c r="DI132" s="67">
        <f>VLOOKUP($AR132,[7]Data!$A$11:$J$328,DI$6,0)</f>
        <v>33</v>
      </c>
      <c r="DJ132" s="67">
        <f>VLOOKUP($AR132,[7]Data2!$A$11:$J$328,DJ$6,0)</f>
        <v>13.6</v>
      </c>
      <c r="DK132" s="67">
        <f>VLOOKUP($AR132,[7]Data3!$A$11:$J$328,DK$6,0)</f>
        <v>29.3</v>
      </c>
      <c r="DL132" s="67">
        <f>VLOOKUP($AR132,[7]Data4!$A$11:$J$328,DL$6,0)</f>
        <v>9.9</v>
      </c>
      <c r="DM132" s="67">
        <f>VLOOKUP($AR132,[7]Data5!$A$11:$J$328,DM$6,0)</f>
        <v>2.7</v>
      </c>
      <c r="DN132" s="67">
        <f t="shared" si="163"/>
        <v>1.0931899641577061</v>
      </c>
      <c r="DO132" s="67">
        <f t="shared" si="164"/>
        <v>1.0749740919480184</v>
      </c>
      <c r="DP132" s="67">
        <f t="shared" si="119"/>
        <v>1.0424145218617857</v>
      </c>
      <c r="DQ132" s="67">
        <f t="shared" si="165"/>
        <v>1.0611449443105749</v>
      </c>
      <c r="DR132" s="67">
        <f t="shared" si="166"/>
        <v>1.0312347625665079</v>
      </c>
      <c r="DS132" s="67">
        <f t="shared" si="167"/>
        <v>1.0130322890492856</v>
      </c>
      <c r="DT132" s="67">
        <f t="shared" si="168"/>
        <v>1.0242904589371982</v>
      </c>
      <c r="DU132" s="67">
        <f t="shared" si="169"/>
        <v>1.0113985619624981</v>
      </c>
      <c r="DV132" s="67">
        <f t="shared" si="170"/>
        <v>1.0117532688475184</v>
      </c>
      <c r="DW132" s="67">
        <f t="shared" si="171"/>
        <v>1.5213786549785653</v>
      </c>
      <c r="DX132" s="67">
        <f t="shared" si="172"/>
        <v>1.5015576323987538</v>
      </c>
      <c r="DY132" s="67">
        <f t="shared" si="173"/>
        <v>0.67326464426545374</v>
      </c>
      <c r="DZ132" s="67">
        <f t="shared" si="174"/>
        <v>0.67356626221983795</v>
      </c>
      <c r="EA132" s="67">
        <f t="shared" si="175"/>
        <v>1.1111111111111112</v>
      </c>
      <c r="EB132" s="67">
        <f t="shared" si="176"/>
        <v>1.0708661417322836</v>
      </c>
      <c r="EC132" s="67">
        <f t="shared" si="177"/>
        <v>1.1269230769230769</v>
      </c>
      <c r="ED132" s="67">
        <f t="shared" si="178"/>
        <v>1.1000000000000001</v>
      </c>
      <c r="EE132" s="67">
        <f t="shared" si="179"/>
        <v>1.173913043478261</v>
      </c>
      <c r="EF132" s="67">
        <f>VLOOKUP($AR132,[2]Data3!$A$10:$N$315,EF$6,0)</f>
        <v>29100</v>
      </c>
      <c r="EG132">
        <f>VLOOKUP($AR132,[3]Data!$A$11:$I$311,EG$6,0)</f>
        <v>126382.83</v>
      </c>
      <c r="EH132">
        <f>VLOOKUP($AR132,[4]Data!$A$12:$I$285,EH$6,0)</f>
        <v>3946528.7</v>
      </c>
      <c r="EI132">
        <f>VLOOKUP($AR132,[4]Data16!$A$12:$I$285,EI$6,0)</f>
        <v>2618962.5</v>
      </c>
      <c r="EJ132">
        <f t="shared" si="180"/>
        <v>3.2023796000774048E-2</v>
      </c>
      <c r="EK132">
        <f t="shared" si="181"/>
        <v>1.5069053871523552</v>
      </c>
      <c r="EL132">
        <f>VLOOKUP($AR132,[5]Data!$A$11:$AF$370,EL$6,0)</f>
        <v>645.72</v>
      </c>
      <c r="EM132">
        <f>VLOOKUP($AR132,[5]Data2!$A$11:$AF$370,EM$6,0)</f>
        <v>137.33000000000001</v>
      </c>
      <c r="EN132">
        <f>VLOOKUP($AR132,[5]Data4!$A$11:$AF$370,EN$6,0)</f>
        <v>297.71800000000002</v>
      </c>
      <c r="EO132">
        <f>VLOOKUP($AR132,[6]Data5!$A$11:$AB$303,EO$6,0)</f>
        <v>0</v>
      </c>
      <c r="EP132">
        <f>VLOOKUP($AR132,[6]Data6!$A$11:$AB$303,EP$6,0)</f>
        <v>0</v>
      </c>
      <c r="EQ132" t="e">
        <f t="shared" si="182"/>
        <v>#DIV/0!</v>
      </c>
      <c r="ER132" t="e">
        <f t="shared" si="183"/>
        <v>#DIV/0!</v>
      </c>
      <c r="ES132">
        <f>VLOOKUP($AR132,[7]Data!$A$11:$J$328,ES$6,0)</f>
        <v>31</v>
      </c>
      <c r="ET132">
        <f>VLOOKUP($AR132,[7]Data2!$A$11:$J$328,ET$6,0)</f>
        <v>12.9</v>
      </c>
      <c r="EU132">
        <f>VLOOKUP($AR132,[7]Data3!$A$11:$J$328,EU$6,0)</f>
        <v>27.2</v>
      </c>
      <c r="EV132">
        <f>VLOOKUP($AR132,[7]Data4!$A$11:$J$328,EV$6,0)</f>
        <v>9</v>
      </c>
      <c r="EW132" s="60">
        <f>VLOOKUP($AR132,[7]Data5!$A$11:$J$328,EW$6,0)</f>
        <v>2.4</v>
      </c>
      <c r="EX132" s="67">
        <f>VLOOKUP($AR132,[2]Data3!$A$10:$N$315,EX$6,0)</f>
        <v>27900</v>
      </c>
      <c r="EY132">
        <f>VLOOKUP($AR132,[3]Data!$A$11:$I$311,EY$6,0)</f>
        <v>122818.96</v>
      </c>
      <c r="EZ132">
        <f>VLOOKUP($AR132,[4]Data!$A$12:$I$285,EZ$6,0)</f>
        <v>3848823.3</v>
      </c>
      <c r="FA132">
        <f>VLOOKUP($AR132,[4]Data16!$A$12:$I$285,FA$6,0)</f>
        <v>2551947.7000000002</v>
      </c>
      <c r="FB132">
        <f t="shared" si="184"/>
        <v>3.1910781666697981E-2</v>
      </c>
      <c r="FC132">
        <f t="shared" si="185"/>
        <v>4.8127538036927639E-2</v>
      </c>
      <c r="FD132">
        <f>VLOOKUP($AR132,[5]Data!$A$11:$AF$370,FD$6,0)</f>
        <v>662.4</v>
      </c>
      <c r="FE132">
        <f>VLOOKUP($AR132,[5]Data2!$A$11:$AF$370,FE$6,0)</f>
        <v>141.86000000000001</v>
      </c>
      <c r="FF132">
        <f>VLOOKUP($AR132,[5]Data4!$A$11:$AF$370,FF$6,0)</f>
        <v>308.59500000000003</v>
      </c>
      <c r="FG132">
        <f>VLOOKUP($AR132,[6]Data5!$A$11:$AB$303,FG$6,0)</f>
        <v>749.25199999999995</v>
      </c>
      <c r="FH132">
        <f>VLOOKUP($AR132,[6]Data6!$A$11:$AB$303,FH$6,0)</f>
        <v>160.5</v>
      </c>
      <c r="FI132">
        <f t="shared" si="186"/>
        <v>0.88408172417290842</v>
      </c>
      <c r="FJ132">
        <f t="shared" si="187"/>
        <v>0.88386292834890978</v>
      </c>
      <c r="FK132">
        <f>VLOOKUP($AR132,[7]Data!$A$11:$J$328,FK$6,0)</f>
        <v>29.7</v>
      </c>
      <c r="FL132">
        <f>VLOOKUP($AR132,[7]Data2!$A$11:$J$328,FL$6,0)</f>
        <v>12.7</v>
      </c>
      <c r="FM132">
        <f>VLOOKUP($AR132,[7]Data3!$A$11:$J$328,FM$6,0)</f>
        <v>26</v>
      </c>
      <c r="FN132">
        <f>VLOOKUP($AR132,[7]Data4!$A$11:$J$328,FN$6,0)</f>
        <v>9</v>
      </c>
      <c r="FO132" s="60">
        <f>VLOOKUP($AR132,[7]Data5!$A$11:$J$328,FO$6,0)</f>
        <v>2.2999999999999998</v>
      </c>
    </row>
    <row r="133" spans="1:171" ht="15" customHeight="1">
      <c r="A133">
        <f t="shared" si="188"/>
        <v>8</v>
      </c>
      <c r="B133">
        <v>6</v>
      </c>
      <c r="C133">
        <v>512.96873972294395</v>
      </c>
      <c r="D133">
        <v>0.79900163739451802</v>
      </c>
      <c r="E133">
        <v>0.79991115809625901</v>
      </c>
      <c r="F133">
        <v>0.80050812317582098</v>
      </c>
      <c r="G133" s="1">
        <v>5.2323966083287702E-5</v>
      </c>
      <c r="H133" s="1">
        <v>8.38340515266045E-5</v>
      </c>
      <c r="I133">
        <v>0.71310460634838801</v>
      </c>
      <c r="J133">
        <v>0.7052844735771</v>
      </c>
      <c r="K133">
        <v>0.72105769594064595</v>
      </c>
      <c r="L133">
        <v>2.20908440418725E-4</v>
      </c>
      <c r="M133">
        <v>2.62214083756846E-4</v>
      </c>
      <c r="N133">
        <v>0.209282161045658</v>
      </c>
      <c r="O133">
        <v>0.208584223718559</v>
      </c>
      <c r="P133" s="1">
        <v>0.20997596799410201</v>
      </c>
      <c r="Q133" s="1">
        <v>1.8706711876906799E-6</v>
      </c>
      <c r="R133" s="1">
        <v>2.1859869323377099E-6</v>
      </c>
      <c r="S133">
        <v>8.5897031046129904E-2</v>
      </c>
      <c r="T133">
        <v>9.4626684519158996E-2</v>
      </c>
      <c r="U133">
        <v>7.94504272351753E-2</v>
      </c>
      <c r="V133" s="1">
        <v>8.1155987750383904E-5</v>
      </c>
      <c r="W133">
        <v>1.01859495099449E-4</v>
      </c>
      <c r="X133">
        <v>0.12730908429983401</v>
      </c>
      <c r="Y133">
        <v>0.130219430609543</v>
      </c>
      <c r="Z133" s="1">
        <v>0.124415961359344</v>
      </c>
      <c r="AA133" s="1">
        <v>3.2527744143830603E-5</v>
      </c>
      <c r="AB133" s="1">
        <v>3.80105408714916E-5</v>
      </c>
      <c r="AC133">
        <v>0.55881630739926902</v>
      </c>
      <c r="AD133">
        <v>0.55278413083456601</v>
      </c>
      <c r="AE133" s="1">
        <v>0.55755437686877296</v>
      </c>
      <c r="AF133" s="1">
        <v>7.7364611920086894E-5</v>
      </c>
      <c r="AG133">
        <v>1.7865526629628499E-4</v>
      </c>
      <c r="AH133">
        <v>0.62042947645720703</v>
      </c>
      <c r="AI133">
        <v>0.63384504471369396</v>
      </c>
      <c r="AJ133">
        <v>0.521549382712587</v>
      </c>
      <c r="AK133">
        <v>1.3009072879138901E-2</v>
      </c>
      <c r="AL133">
        <v>3.85706610412411E-2</v>
      </c>
      <c r="AM133">
        <v>0.95808251212137296</v>
      </c>
      <c r="AN133">
        <v>60.664220146556502</v>
      </c>
      <c r="AO133">
        <v>-2.8132875713026699</v>
      </c>
      <c r="AP133">
        <v>0.99288851130303402</v>
      </c>
      <c r="AQ133">
        <v>40</v>
      </c>
      <c r="AR133" s="13" t="s">
        <v>692</v>
      </c>
      <c r="AS133" s="70">
        <v>2</v>
      </c>
      <c r="AT133">
        <f t="shared" si="120"/>
        <v>512.96873972294395</v>
      </c>
      <c r="AU133">
        <f>VLOOKUP(AR133,[1]Data!$A$12:$J$329,10,0)</f>
        <v>510.2</v>
      </c>
      <c r="AV133">
        <f t="shared" si="121"/>
        <v>0.99460251764183649</v>
      </c>
      <c r="AW133">
        <v>3</v>
      </c>
      <c r="AX133">
        <f t="shared" si="199"/>
        <v>0.95808251212137296</v>
      </c>
      <c r="AY133">
        <f t="shared" si="122"/>
        <v>0.95808251212137296</v>
      </c>
      <c r="AZ133">
        <v>6</v>
      </c>
      <c r="BA133">
        <v>0.88</v>
      </c>
      <c r="BB133">
        <v>0.95</v>
      </c>
      <c r="BC133">
        <v>0</v>
      </c>
      <c r="BD133">
        <v>2323</v>
      </c>
      <c r="BE133">
        <v>3</v>
      </c>
      <c r="BF133" s="61">
        <f t="shared" si="197"/>
        <v>7.9545454545454489E-2</v>
      </c>
      <c r="BG133" s="62">
        <f t="shared" si="123"/>
        <v>0.79900163739451802</v>
      </c>
      <c r="BH133" s="62">
        <f t="shared" si="124"/>
        <v>0.62042947645720703</v>
      </c>
      <c r="BI133">
        <f t="shared" si="191"/>
        <v>0.99288851130303402</v>
      </c>
      <c r="BJ133">
        <f t="shared" si="192"/>
        <v>0</v>
      </c>
      <c r="BK133">
        <f t="shared" si="193"/>
        <v>0</v>
      </c>
      <c r="BL133">
        <f t="shared" si="125"/>
        <v>30100</v>
      </c>
      <c r="BM133">
        <f t="shared" si="126"/>
        <v>32522.51</v>
      </c>
      <c r="BN133">
        <f t="shared" si="127"/>
        <v>1002166.4</v>
      </c>
      <c r="BO133">
        <f t="shared" si="128"/>
        <v>698797.1</v>
      </c>
      <c r="BP133">
        <f t="shared" si="129"/>
        <v>3.2452205541913998E-2</v>
      </c>
      <c r="BQ133">
        <f t="shared" si="130"/>
        <v>4.6540705449407277E-2</v>
      </c>
      <c r="BR133">
        <f t="shared" si="131"/>
        <v>173.19</v>
      </c>
      <c r="BS133">
        <f t="shared" si="132"/>
        <v>143.655</v>
      </c>
      <c r="BT133">
        <f t="shared" si="133"/>
        <v>322.334</v>
      </c>
      <c r="BU133">
        <f t="shared" si="134"/>
        <v>457.97500000000002</v>
      </c>
      <c r="BV133">
        <f t="shared" si="135"/>
        <v>379.9</v>
      </c>
      <c r="BW133">
        <f t="shared" si="136"/>
        <v>0.37816474698400565</v>
      </c>
      <c r="BX133">
        <f t="shared" si="137"/>
        <v>0.37813898394314294</v>
      </c>
      <c r="BY133">
        <f t="shared" si="138"/>
        <v>35.5</v>
      </c>
      <c r="BZ133">
        <f t="shared" si="139"/>
        <v>14.9</v>
      </c>
      <c r="CA133">
        <f t="shared" si="140"/>
        <v>31.8</v>
      </c>
      <c r="CB133">
        <f t="shared" si="141"/>
        <v>11.1</v>
      </c>
      <c r="CC133">
        <f t="shared" si="142"/>
        <v>2.2999999999999998</v>
      </c>
      <c r="CD133">
        <f t="shared" si="143"/>
        <v>1.1107011070110702</v>
      </c>
      <c r="CE133">
        <f t="shared" si="144"/>
        <v>1.0874311421994036</v>
      </c>
      <c r="CF133">
        <f t="shared" si="145"/>
        <v>1.046845668444651</v>
      </c>
      <c r="CG133">
        <f t="shared" si="146"/>
        <v>1.0493340725352935</v>
      </c>
      <c r="CH133">
        <f t="shared" si="147"/>
        <v>1.0387692999819664</v>
      </c>
      <c r="CI133">
        <f t="shared" si="148"/>
        <v>1.0363059493265707</v>
      </c>
      <c r="CJ133">
        <f t="shared" si="149"/>
        <v>1.156759283996794</v>
      </c>
      <c r="CK133">
        <f t="shared" si="150"/>
        <v>1.1506391772395232</v>
      </c>
      <c r="CL133">
        <f t="shared" si="151"/>
        <v>1.1294192671287113</v>
      </c>
      <c r="CM133">
        <f t="shared" si="152"/>
        <v>1.2515166586506932</v>
      </c>
      <c r="CN133">
        <f t="shared" si="153"/>
        <v>1.2451655195018025</v>
      </c>
      <c r="CO133">
        <f t="shared" si="154"/>
        <v>0.92428596615241165</v>
      </c>
      <c r="CP133">
        <f t="shared" si="155"/>
        <v>0.92408531975724817</v>
      </c>
      <c r="CQ133">
        <f t="shared" si="156"/>
        <v>1.0692771084337349</v>
      </c>
      <c r="CR133">
        <f t="shared" si="157"/>
        <v>1.0205479452054795</v>
      </c>
      <c r="CS133">
        <f t="shared" si="158"/>
        <v>1.0890410958904111</v>
      </c>
      <c r="CT133">
        <f t="shared" si="159"/>
        <v>1.0471698113207548</v>
      </c>
      <c r="CU133">
        <f t="shared" si="160"/>
        <v>0.65714285714285714</v>
      </c>
      <c r="CV133" s="67">
        <f>IF(ISERROR(VLOOKUP($AR133,[2]Data3!$A$10:$N$315,CV$6,0)),"",VLOOKUP($AR133,[2]Data3!$A$10:$N$315,CV$6,0))</f>
        <v>30100</v>
      </c>
      <c r="CW133" s="67">
        <f>VLOOKUP($AR133,[3]Data!$A$11:$I$311,CW$6,0)</f>
        <v>32522.51</v>
      </c>
      <c r="CX133" s="67">
        <f>VLOOKUP($AR133,[4]Data!$A$12:$I$285,CX$6,0)</f>
        <v>1002166.4</v>
      </c>
      <c r="CY133" s="67">
        <f>VLOOKUP($AR133,[4]Data16!$A$12:$I$285,CY$6,0)</f>
        <v>698797.1</v>
      </c>
      <c r="CZ133" s="67">
        <f t="shared" si="194"/>
        <v>3.2452205541913998E-2</v>
      </c>
      <c r="DA133" s="67">
        <f t="shared" si="195"/>
        <v>4.6540705449407277E-2</v>
      </c>
      <c r="DB133" s="67">
        <f>VLOOKUP($AR133,[5]Data!$A$11:$AF$370,DB$6,0)</f>
        <v>173.19</v>
      </c>
      <c r="DC133" s="67">
        <f>VLOOKUP($AR133,[5]Data2!$A$11:$AF$370,DC$6,0)</f>
        <v>143.655</v>
      </c>
      <c r="DD133" s="67">
        <f>VLOOKUP($AR133,[5]Data4!$A$11:$AF$370,DD$6,0)</f>
        <v>322.334</v>
      </c>
      <c r="DE133" s="67">
        <f>VLOOKUP($AR133,[6]Data5!$A$11:$AB$303,DE$6,0)</f>
        <v>457.97500000000002</v>
      </c>
      <c r="DF133" s="67">
        <f>VLOOKUP($AR133,[6]Data6!$A$11:$AB$303,DF$6,0)</f>
        <v>379.9</v>
      </c>
      <c r="DG133" s="67">
        <f t="shared" si="161"/>
        <v>0.37816474698400565</v>
      </c>
      <c r="DH133" s="67">
        <f t="shared" si="162"/>
        <v>0.37813898394314294</v>
      </c>
      <c r="DI133" s="67">
        <f>VLOOKUP($AR133,[7]Data!$A$11:$J$328,DI$6,0)</f>
        <v>35.5</v>
      </c>
      <c r="DJ133" s="67">
        <f>VLOOKUP($AR133,[7]Data2!$A$11:$J$328,DJ$6,0)</f>
        <v>14.9</v>
      </c>
      <c r="DK133" s="67">
        <f>VLOOKUP($AR133,[7]Data3!$A$11:$J$328,DK$6,0)</f>
        <v>31.8</v>
      </c>
      <c r="DL133" s="67">
        <f>VLOOKUP($AR133,[7]Data4!$A$11:$J$328,DL$6,0)</f>
        <v>11.1</v>
      </c>
      <c r="DM133" s="67">
        <f>VLOOKUP($AR133,[7]Data5!$A$11:$J$328,DM$6,0)</f>
        <v>2.2999999999999998</v>
      </c>
      <c r="DN133" s="67">
        <f t="shared" si="163"/>
        <v>1.1107011070110702</v>
      </c>
      <c r="DO133" s="67">
        <f t="shared" si="164"/>
        <v>1.0874311421994036</v>
      </c>
      <c r="DP133" s="67">
        <f t="shared" si="119"/>
        <v>1.046845668444651</v>
      </c>
      <c r="DQ133" s="67">
        <f t="shared" si="165"/>
        <v>1.0493340725352935</v>
      </c>
      <c r="DR133" s="67">
        <f t="shared" si="166"/>
        <v>1.0387692999819664</v>
      </c>
      <c r="DS133" s="67">
        <f t="shared" si="167"/>
        <v>1.0363059493265707</v>
      </c>
      <c r="DT133" s="67">
        <f t="shared" si="168"/>
        <v>1.156759283996794</v>
      </c>
      <c r="DU133" s="67">
        <f t="shared" si="169"/>
        <v>1.1506391772395232</v>
      </c>
      <c r="DV133" s="67">
        <f t="shared" si="170"/>
        <v>1.1294192671287113</v>
      </c>
      <c r="DW133" s="67">
        <f t="shared" si="171"/>
        <v>1.2515166586506932</v>
      </c>
      <c r="DX133" s="67">
        <f t="shared" si="172"/>
        <v>1.2451655195018025</v>
      </c>
      <c r="DY133" s="67">
        <f t="shared" si="173"/>
        <v>0.92428596615241165</v>
      </c>
      <c r="DZ133" s="67">
        <f t="shared" si="174"/>
        <v>0.92408531975724817</v>
      </c>
      <c r="EA133" s="67">
        <f t="shared" si="175"/>
        <v>1.0692771084337349</v>
      </c>
      <c r="EB133" s="67">
        <f t="shared" si="176"/>
        <v>1.0205479452054795</v>
      </c>
      <c r="EC133" s="67">
        <f t="shared" si="177"/>
        <v>1.0890410958904111</v>
      </c>
      <c r="ED133" s="67">
        <f t="shared" si="178"/>
        <v>1.0471698113207548</v>
      </c>
      <c r="EE133" s="67">
        <f t="shared" si="179"/>
        <v>0.65714285714285714</v>
      </c>
      <c r="EF133" s="67">
        <f>VLOOKUP($AR133,[2]Data3!$A$10:$N$315,EF$6,0)</f>
        <v>28500</v>
      </c>
      <c r="EG133">
        <f>VLOOKUP($AR133,[3]Data!$A$11:$I$311,EG$6,0)</f>
        <v>31066.78</v>
      </c>
      <c r="EH133">
        <f>VLOOKUP($AR133,[4]Data!$A$12:$I$285,EH$6,0)</f>
        <v>986023.2</v>
      </c>
      <c r="EI133">
        <f>VLOOKUP($AR133,[4]Data16!$A$12:$I$285,EI$6,0)</f>
        <v>695334.6</v>
      </c>
      <c r="EJ133">
        <f t="shared" si="180"/>
        <v>3.1507149121846219E-2</v>
      </c>
      <c r="EK133">
        <f t="shared" si="181"/>
        <v>1.4180557101573832</v>
      </c>
      <c r="EL133">
        <f>VLOOKUP($AR133,[5]Data!$A$11:$AF$370,EL$6,0)</f>
        <v>190.36</v>
      </c>
      <c r="EM133">
        <f>VLOOKUP($AR133,[5]Data2!$A$11:$AF$370,EM$6,0)</f>
        <v>158.43199999999999</v>
      </c>
      <c r="EN133">
        <f>VLOOKUP($AR133,[5]Data4!$A$11:$AF$370,EN$6,0)</f>
        <v>355.48099999999999</v>
      </c>
      <c r="EO133">
        <f>VLOOKUP($AR133,[6]Data5!$A$11:$AB$303,EO$6,0)</f>
        <v>0</v>
      </c>
      <c r="EP133">
        <f>VLOOKUP($AR133,[6]Data6!$A$11:$AB$303,EP$6,0)</f>
        <v>0</v>
      </c>
      <c r="EQ133" t="e">
        <f t="shared" si="182"/>
        <v>#DIV/0!</v>
      </c>
      <c r="ER133" t="e">
        <f t="shared" si="183"/>
        <v>#DIV/0!</v>
      </c>
      <c r="ES133">
        <f>VLOOKUP($AR133,[7]Data!$A$11:$J$328,ES$6,0)</f>
        <v>35.200000000000003</v>
      </c>
      <c r="ET133">
        <f>VLOOKUP($AR133,[7]Data2!$A$11:$J$328,ET$6,0)</f>
        <v>15.4</v>
      </c>
      <c r="EU133">
        <f>VLOOKUP($AR133,[7]Data3!$A$11:$J$328,EU$6,0)</f>
        <v>30.9</v>
      </c>
      <c r="EV133">
        <f>VLOOKUP($AR133,[7]Data4!$A$11:$J$328,EV$6,0)</f>
        <v>11</v>
      </c>
      <c r="EW133" s="60">
        <f>VLOOKUP($AR133,[7]Data5!$A$11:$J$328,EW$6,0)</f>
        <v>2.7</v>
      </c>
      <c r="EX133" s="67">
        <f>VLOOKUP($AR133,[2]Data3!$A$10:$N$315,EX$6,0)</f>
        <v>27100</v>
      </c>
      <c r="EY133">
        <f>VLOOKUP($AR133,[3]Data!$A$11:$I$311,EY$6,0)</f>
        <v>29907.65</v>
      </c>
      <c r="EZ133">
        <f>VLOOKUP($AR133,[4]Data!$A$12:$I$285,EZ$6,0)</f>
        <v>957320.1</v>
      </c>
      <c r="FA133">
        <f>VLOOKUP($AR133,[4]Data16!$A$12:$I$285,FA$6,0)</f>
        <v>665943.4</v>
      </c>
      <c r="FB133">
        <f t="shared" si="184"/>
        <v>3.1241013324592268E-2</v>
      </c>
      <c r="FC133">
        <f t="shared" si="185"/>
        <v>4.4910198073890364E-2</v>
      </c>
      <c r="FD133">
        <f>VLOOKUP($AR133,[5]Data!$A$11:$AF$370,FD$6,0)</f>
        <v>149.72</v>
      </c>
      <c r="FE133">
        <f>VLOOKUP($AR133,[5]Data2!$A$11:$AF$370,FE$6,0)</f>
        <v>124.848</v>
      </c>
      <c r="FF133">
        <f>VLOOKUP($AR133,[5]Data4!$A$11:$AF$370,FF$6,0)</f>
        <v>285.39800000000002</v>
      </c>
      <c r="FG133">
        <f>VLOOKUP($AR133,[6]Data5!$A$11:$AB$303,FG$6,0)</f>
        <v>365.93599999999998</v>
      </c>
      <c r="FH133">
        <f>VLOOKUP($AR133,[6]Data6!$A$11:$AB$303,FH$6,0)</f>
        <v>305.10000000000002</v>
      </c>
      <c r="FI133">
        <f t="shared" si="186"/>
        <v>0.40914258230947492</v>
      </c>
      <c r="FJ133">
        <f t="shared" si="187"/>
        <v>0.40920353982300883</v>
      </c>
      <c r="FK133">
        <f>VLOOKUP($AR133,[7]Data!$A$11:$J$328,FK$6,0)</f>
        <v>33.200000000000003</v>
      </c>
      <c r="FL133">
        <f>VLOOKUP($AR133,[7]Data2!$A$11:$J$328,FL$6,0)</f>
        <v>14.6</v>
      </c>
      <c r="FM133">
        <f>VLOOKUP($AR133,[7]Data3!$A$11:$J$328,FM$6,0)</f>
        <v>29.2</v>
      </c>
      <c r="FN133">
        <f>VLOOKUP($AR133,[7]Data4!$A$11:$J$328,FN$6,0)</f>
        <v>10.6</v>
      </c>
      <c r="FO133" s="60">
        <f>VLOOKUP($AR133,[7]Data5!$A$11:$J$328,FO$6,0)</f>
        <v>3.5</v>
      </c>
    </row>
    <row r="134" spans="1:171" ht="15" customHeight="1">
      <c r="A134">
        <f t="shared" si="188"/>
        <v>9</v>
      </c>
      <c r="B134">
        <v>6</v>
      </c>
      <c r="C134">
        <v>1894.1346313283</v>
      </c>
      <c r="D134">
        <v>0.85376180587483097</v>
      </c>
      <c r="E134">
        <v>0.85603486027159803</v>
      </c>
      <c r="F134">
        <v>0.85672608659112104</v>
      </c>
      <c r="G134" s="1">
        <v>1.7965384141146001E-5</v>
      </c>
      <c r="H134" s="1">
        <v>2.8025824269613498E-5</v>
      </c>
      <c r="I134">
        <v>0.72844756406581801</v>
      </c>
      <c r="J134">
        <v>0.73243657568274001</v>
      </c>
      <c r="K134">
        <v>0.73241927759740899</v>
      </c>
      <c r="L134" s="1">
        <v>3.7641235578938099E-5</v>
      </c>
      <c r="M134" s="1">
        <v>6.4127477609547104E-5</v>
      </c>
      <c r="N134">
        <v>0.21060650177020701</v>
      </c>
      <c r="O134">
        <v>0.21094130475473899</v>
      </c>
      <c r="P134" s="1">
        <v>0.21093986122126901</v>
      </c>
      <c r="Q134" s="1">
        <v>3.2948925331925499E-7</v>
      </c>
      <c r="R134" s="1">
        <v>5.6670213028823399E-7</v>
      </c>
      <c r="S134">
        <v>0.12531424180901299</v>
      </c>
      <c r="T134">
        <v>0.12359828458885801</v>
      </c>
      <c r="U134">
        <v>0.12430680899371201</v>
      </c>
      <c r="V134" s="1">
        <v>8.9734168915715794E-6</v>
      </c>
      <c r="W134" s="1">
        <v>3.7723435739929298E-5</v>
      </c>
      <c r="X134">
        <v>0.121786682802111</v>
      </c>
      <c r="Y134">
        <v>0.120390579466351</v>
      </c>
      <c r="Z134" s="1">
        <v>0.120396598892658</v>
      </c>
      <c r="AA134" s="1">
        <v>5.7292495873319299E-6</v>
      </c>
      <c r="AB134" s="1">
        <v>9.8539722111910306E-6</v>
      </c>
      <c r="AC134">
        <v>0.18724482391474701</v>
      </c>
      <c r="AD134">
        <v>0.200564506554154</v>
      </c>
      <c r="AE134" s="1">
        <v>0.22711630679902101</v>
      </c>
      <c r="AF134" s="1">
        <v>3.4639851036889301E-5</v>
      </c>
      <c r="AG134">
        <v>1.09085746400033E-4</v>
      </c>
      <c r="AH134">
        <v>9.4051150255026403E-2</v>
      </c>
      <c r="AI134">
        <v>0.15987879118413401</v>
      </c>
      <c r="AJ134">
        <v>0.43043261882897399</v>
      </c>
      <c r="AK134">
        <v>1.8438862422116301E-2</v>
      </c>
      <c r="AL134">
        <v>3.9400112335479402E-2</v>
      </c>
      <c r="AM134">
        <v>0.96325800976684595</v>
      </c>
      <c r="AN134">
        <v>707.90586797593801</v>
      </c>
      <c r="AO134">
        <v>-13.5907259727349</v>
      </c>
      <c r="AP134">
        <v>0.992541160215475</v>
      </c>
      <c r="AQ134">
        <v>43</v>
      </c>
      <c r="AR134" t="s">
        <v>693</v>
      </c>
      <c r="AS134" s="70">
        <v>2</v>
      </c>
      <c r="AT134">
        <f t="shared" si="120"/>
        <v>1894.1346313283</v>
      </c>
      <c r="AU134">
        <f>VLOOKUP(AR134,[1]Data!$A$12:$J$329,10,0)</f>
        <v>1883.5</v>
      </c>
      <c r="AV134">
        <f t="shared" si="121"/>
        <v>0.99438549343198368</v>
      </c>
      <c r="AW134">
        <v>5</v>
      </c>
      <c r="AX134">
        <f t="shared" si="199"/>
        <v>0.96325800976684595</v>
      </c>
      <c r="AY134">
        <f t="shared" si="122"/>
        <v>0.96325800976684595</v>
      </c>
      <c r="AZ134">
        <v>5</v>
      </c>
      <c r="BA134">
        <v>0.86</v>
      </c>
      <c r="BB134">
        <v>1</v>
      </c>
      <c r="BC134">
        <v>2</v>
      </c>
      <c r="BD134">
        <v>2333</v>
      </c>
      <c r="BE134">
        <v>3</v>
      </c>
      <c r="BF134" s="61">
        <f t="shared" si="197"/>
        <v>0.16279069767441862</v>
      </c>
      <c r="BG134" s="62">
        <f t="shared" si="123"/>
        <v>0.85376180587483097</v>
      </c>
      <c r="BH134" s="62">
        <f t="shared" si="124"/>
        <v>9.4051150255026403E-2</v>
      </c>
      <c r="BI134">
        <f t="shared" si="191"/>
        <v>0.99254116021547489</v>
      </c>
      <c r="BJ134">
        <f t="shared" si="192"/>
        <v>0</v>
      </c>
      <c r="BK134">
        <f t="shared" si="193"/>
        <v>0</v>
      </c>
      <c r="BL134">
        <f t="shared" si="125"/>
        <v>32500</v>
      </c>
      <c r="BM134">
        <f t="shared" si="126"/>
        <v>126522.53</v>
      </c>
      <c r="BN134">
        <f t="shared" si="127"/>
        <v>3807894.4</v>
      </c>
      <c r="BO134">
        <f t="shared" si="128"/>
        <v>2553228.1</v>
      </c>
      <c r="BP134">
        <f t="shared" si="129"/>
        <v>3.3226375710418858E-2</v>
      </c>
      <c r="BQ134">
        <f t="shared" si="130"/>
        <v>4.9553947021028007E-2</v>
      </c>
      <c r="BR134">
        <f t="shared" si="131"/>
        <v>799.85</v>
      </c>
      <c r="BS134">
        <f t="shared" si="132"/>
        <v>191.577</v>
      </c>
      <c r="BT134">
        <f t="shared" si="133"/>
        <v>403.78100000000001</v>
      </c>
      <c r="BU134">
        <f t="shared" si="134"/>
        <v>1865.4780000000001</v>
      </c>
      <c r="BV134">
        <f t="shared" si="135"/>
        <v>446.8</v>
      </c>
      <c r="BW134">
        <f t="shared" si="136"/>
        <v>0.42876410228370421</v>
      </c>
      <c r="BX134">
        <f t="shared" si="137"/>
        <v>0.42877573858549684</v>
      </c>
      <c r="BY134">
        <f t="shared" si="138"/>
        <v>35.700000000000003</v>
      </c>
      <c r="BZ134">
        <f t="shared" si="139"/>
        <v>15.9</v>
      </c>
      <c r="CA134">
        <f t="shared" si="140"/>
        <v>31.4</v>
      </c>
      <c r="CB134">
        <f t="shared" si="141"/>
        <v>11.5</v>
      </c>
      <c r="CC134">
        <f t="shared" si="142"/>
        <v>3.1</v>
      </c>
      <c r="CD134">
        <f t="shared" si="143"/>
        <v>1.1206896551724137</v>
      </c>
      <c r="CE134">
        <f t="shared" si="144"/>
        <v>1.1029097423460144</v>
      </c>
      <c r="CF134">
        <f t="shared" si="145"/>
        <v>1.0554249849747439</v>
      </c>
      <c r="CG134">
        <f t="shared" si="146"/>
        <v>1.0660304930132183</v>
      </c>
      <c r="CH134">
        <f t="shared" si="147"/>
        <v>1.0449911249470816</v>
      </c>
      <c r="CI134">
        <f t="shared" si="148"/>
        <v>1.0345949291080352</v>
      </c>
      <c r="CJ134">
        <f t="shared" si="149"/>
        <v>1.0191898469654304</v>
      </c>
      <c r="CK134">
        <f t="shared" si="150"/>
        <v>1.005120644697562</v>
      </c>
      <c r="CL134">
        <f t="shared" si="151"/>
        <v>0.99392735471928484</v>
      </c>
      <c r="CM134">
        <f t="shared" si="152"/>
        <v>1.3315474469748072</v>
      </c>
      <c r="CN134">
        <f t="shared" si="153"/>
        <v>1.3129591536879224</v>
      </c>
      <c r="CO134">
        <f t="shared" si="154"/>
        <v>0.76541759685767563</v>
      </c>
      <c r="CP134">
        <f t="shared" si="155"/>
        <v>0.76553839612932029</v>
      </c>
      <c r="CQ134">
        <f t="shared" si="156"/>
        <v>1.1052631578947369</v>
      </c>
      <c r="CR134">
        <f t="shared" si="157"/>
        <v>1.0816326530612246</v>
      </c>
      <c r="CS134">
        <f t="shared" si="158"/>
        <v>1.1254480286738351</v>
      </c>
      <c r="CT134">
        <f t="shared" si="159"/>
        <v>1.1057692307692308</v>
      </c>
      <c r="CU134">
        <f t="shared" si="160"/>
        <v>1</v>
      </c>
      <c r="CV134" s="67">
        <f>IF(ISERROR(VLOOKUP($AR134,[2]Data3!$A$10:$N$315,CV$6,0)),"",VLOOKUP($AR134,[2]Data3!$A$10:$N$315,CV$6,0))</f>
        <v>32500</v>
      </c>
      <c r="CW134" s="67">
        <f>VLOOKUP($AR134,[3]Data!$A$11:$I$311,CW$6,0)</f>
        <v>126522.53</v>
      </c>
      <c r="CX134" s="67">
        <f>VLOOKUP($AR134,[4]Data!$A$12:$I$285,CX$6,0)</f>
        <v>3807894.4</v>
      </c>
      <c r="CY134" s="67">
        <f>VLOOKUP($AR134,[4]Data16!$A$12:$I$285,CY$6,0)</f>
        <v>2553228.1</v>
      </c>
      <c r="CZ134" s="67">
        <f t="shared" si="194"/>
        <v>3.3226375710418858E-2</v>
      </c>
      <c r="DA134" s="67">
        <f t="shared" si="195"/>
        <v>4.9553947021028007E-2</v>
      </c>
      <c r="DB134" s="67">
        <f>VLOOKUP($AR134,[5]Data!$A$11:$AF$370,DB$6,0)</f>
        <v>799.85</v>
      </c>
      <c r="DC134" s="67">
        <f>VLOOKUP($AR134,[5]Data2!$A$11:$AF$370,DC$6,0)</f>
        <v>191.577</v>
      </c>
      <c r="DD134" s="67">
        <f>VLOOKUP($AR134,[5]Data4!$A$11:$AF$370,DD$6,0)</f>
        <v>403.78100000000001</v>
      </c>
      <c r="DE134" s="67">
        <f>VLOOKUP($AR134,[6]Data5!$A$11:$AB$303,DE$6,0)</f>
        <v>1865.4780000000001</v>
      </c>
      <c r="DF134" s="67">
        <f>VLOOKUP($AR134,[6]Data6!$A$11:$AB$303,DF$6,0)</f>
        <v>446.8</v>
      </c>
      <c r="DG134" s="67">
        <f t="shared" si="161"/>
        <v>0.42876410228370421</v>
      </c>
      <c r="DH134" s="67">
        <f t="shared" si="162"/>
        <v>0.42877573858549684</v>
      </c>
      <c r="DI134" s="67">
        <f>VLOOKUP($AR134,[7]Data!$A$11:$J$328,DI$6,0)</f>
        <v>35.700000000000003</v>
      </c>
      <c r="DJ134" s="67">
        <f>VLOOKUP($AR134,[7]Data2!$A$11:$J$328,DJ$6,0)</f>
        <v>15.9</v>
      </c>
      <c r="DK134" s="67">
        <f>VLOOKUP($AR134,[7]Data3!$A$11:$J$328,DK$6,0)</f>
        <v>31.4</v>
      </c>
      <c r="DL134" s="67">
        <f>VLOOKUP($AR134,[7]Data4!$A$11:$J$328,DL$6,0)</f>
        <v>11.5</v>
      </c>
      <c r="DM134" s="67">
        <f>VLOOKUP($AR134,[7]Data5!$A$11:$J$328,DM$6,0)</f>
        <v>3.1</v>
      </c>
      <c r="DN134" s="67">
        <f t="shared" si="163"/>
        <v>1.1206896551724137</v>
      </c>
      <c r="DO134" s="67">
        <f t="shared" si="164"/>
        <v>1.1029097423460144</v>
      </c>
      <c r="DP134" s="67">
        <f t="shared" si="119"/>
        <v>1.0554249849747439</v>
      </c>
      <c r="DQ134" s="67">
        <f t="shared" si="165"/>
        <v>1.0660304930132183</v>
      </c>
      <c r="DR134" s="67">
        <f t="shared" si="166"/>
        <v>1.0449911249470816</v>
      </c>
      <c r="DS134" s="67">
        <f t="shared" si="167"/>
        <v>1.0345949291080352</v>
      </c>
      <c r="DT134" s="67">
        <f t="shared" si="168"/>
        <v>1.0191898469654304</v>
      </c>
      <c r="DU134" s="67">
        <f t="shared" si="169"/>
        <v>1.005120644697562</v>
      </c>
      <c r="DV134" s="67">
        <f t="shared" si="170"/>
        <v>0.99392735471928484</v>
      </c>
      <c r="DW134" s="67">
        <f t="shared" si="171"/>
        <v>1.3315474469748072</v>
      </c>
      <c r="DX134" s="67">
        <f t="shared" si="172"/>
        <v>1.3129591536879224</v>
      </c>
      <c r="DY134" s="67">
        <f t="shared" si="173"/>
        <v>0.76541759685767563</v>
      </c>
      <c r="DZ134" s="67">
        <f t="shared" si="174"/>
        <v>0.76553839612932029</v>
      </c>
      <c r="EA134" s="67">
        <f t="shared" si="175"/>
        <v>1.1052631578947369</v>
      </c>
      <c r="EB134" s="67">
        <f t="shared" si="176"/>
        <v>1.0816326530612246</v>
      </c>
      <c r="EC134" s="67">
        <f t="shared" si="177"/>
        <v>1.1254480286738351</v>
      </c>
      <c r="ED134" s="67">
        <f t="shared" si="178"/>
        <v>1.1057692307692308</v>
      </c>
      <c r="EE134" s="67">
        <f t="shared" si="179"/>
        <v>1</v>
      </c>
      <c r="EF134" s="67">
        <f>VLOOKUP($AR134,[2]Data3!$A$10:$N$315,EF$6,0)</f>
        <v>30700</v>
      </c>
      <c r="EG134">
        <f>VLOOKUP($AR134,[3]Data!$A$11:$I$311,EG$6,0)</f>
        <v>120188.57</v>
      </c>
      <c r="EH134">
        <f>VLOOKUP($AR134,[4]Data!$A$12:$I$285,EH$6,0)</f>
        <v>3700570.7</v>
      </c>
      <c r="EI134">
        <f>VLOOKUP($AR134,[4]Data16!$A$12:$I$285,EI$6,0)</f>
        <v>2491178.6</v>
      </c>
      <c r="EJ134">
        <f t="shared" si="180"/>
        <v>3.2478387725439213E-2</v>
      </c>
      <c r="EK134">
        <f t="shared" si="181"/>
        <v>1.4854698494921239</v>
      </c>
      <c r="EL134">
        <f>VLOOKUP($AR134,[5]Data!$A$11:$AF$370,EL$6,0)</f>
        <v>854.58</v>
      </c>
      <c r="EM134">
        <f>VLOOKUP($AR134,[5]Data2!$A$11:$AF$370,EM$6,0)</f>
        <v>206.083</v>
      </c>
      <c r="EN134">
        <f>VLOOKUP($AR134,[5]Data4!$A$11:$AF$370,EN$6,0)</f>
        <v>436.03199999999998</v>
      </c>
      <c r="EO134">
        <f>VLOOKUP($AR134,[6]Data5!$A$11:$AB$303,EO$6,0)</f>
        <v>0</v>
      </c>
      <c r="EP134">
        <f>VLOOKUP($AR134,[6]Data6!$A$11:$AB$303,EP$6,0)</f>
        <v>0</v>
      </c>
      <c r="EQ134" t="e">
        <f t="shared" si="182"/>
        <v>#DIV/0!</v>
      </c>
      <c r="ER134" t="e">
        <f t="shared" si="183"/>
        <v>#DIV/0!</v>
      </c>
      <c r="ES134">
        <f>VLOOKUP($AR134,[7]Data!$A$11:$J$328,ES$6,0)</f>
        <v>34.1</v>
      </c>
      <c r="ET134">
        <f>VLOOKUP($AR134,[7]Data2!$A$11:$J$328,ET$6,0)</f>
        <v>15.4</v>
      </c>
      <c r="EU134">
        <f>VLOOKUP($AR134,[7]Data3!$A$11:$J$328,EU$6,0)</f>
        <v>29.8</v>
      </c>
      <c r="EV134">
        <f>VLOOKUP($AR134,[7]Data4!$A$11:$J$328,EV$6,0)</f>
        <v>11</v>
      </c>
      <c r="EW134" s="60">
        <f>VLOOKUP($AR134,[7]Data5!$A$11:$J$328,EW$6,0)</f>
        <v>2.7</v>
      </c>
      <c r="EX134" s="67">
        <f>VLOOKUP($AR134,[2]Data3!$A$10:$N$315,EX$6,0)</f>
        <v>29000</v>
      </c>
      <c r="EY134">
        <f>VLOOKUP($AR134,[3]Data!$A$11:$I$311,EY$6,0)</f>
        <v>114717.03</v>
      </c>
      <c r="EZ134">
        <f>VLOOKUP($AR134,[4]Data!$A$12:$I$285,EZ$6,0)</f>
        <v>3607925.2</v>
      </c>
      <c r="FA134">
        <f>VLOOKUP($AR134,[4]Data16!$A$12:$I$285,FA$6,0)</f>
        <v>2395079.7999999998</v>
      </c>
      <c r="FB134">
        <f t="shared" si="184"/>
        <v>3.1795844880597855E-2</v>
      </c>
      <c r="FC134">
        <f t="shared" si="185"/>
        <v>4.7896955249674772E-2</v>
      </c>
      <c r="FD134">
        <f>VLOOKUP($AR134,[5]Data!$A$11:$AF$370,FD$6,0)</f>
        <v>784.79</v>
      </c>
      <c r="FE134">
        <f>VLOOKUP($AR134,[5]Data2!$A$11:$AF$370,FE$6,0)</f>
        <v>190.601</v>
      </c>
      <c r="FF134">
        <f>VLOOKUP($AR134,[5]Data4!$A$11:$AF$370,FF$6,0)</f>
        <v>406.24799999999999</v>
      </c>
      <c r="FG134">
        <f>VLOOKUP($AR134,[6]Data5!$A$11:$AB$303,FG$6,0)</f>
        <v>1400.9849999999999</v>
      </c>
      <c r="FH134">
        <f>VLOOKUP($AR134,[6]Data6!$A$11:$AB$303,FH$6,0)</f>
        <v>340.3</v>
      </c>
      <c r="FI134">
        <f t="shared" si="186"/>
        <v>0.56017016599035685</v>
      </c>
      <c r="FJ134">
        <f t="shared" si="187"/>
        <v>0.56009697325888919</v>
      </c>
      <c r="FK134">
        <f>VLOOKUP($AR134,[7]Data!$A$11:$J$328,FK$6,0)</f>
        <v>32.299999999999997</v>
      </c>
      <c r="FL134">
        <f>VLOOKUP($AR134,[7]Data2!$A$11:$J$328,FL$6,0)</f>
        <v>14.7</v>
      </c>
      <c r="FM134">
        <f>VLOOKUP($AR134,[7]Data3!$A$11:$J$328,FM$6,0)</f>
        <v>27.9</v>
      </c>
      <c r="FN134">
        <f>VLOOKUP($AR134,[7]Data4!$A$11:$J$328,FN$6,0)</f>
        <v>10.4</v>
      </c>
      <c r="FO134" s="60">
        <f>VLOOKUP($AR134,[7]Data5!$A$11:$J$328,FO$6,0)</f>
        <v>3.1</v>
      </c>
    </row>
    <row r="135" spans="1:171" ht="15" customHeight="1">
      <c r="A135">
        <f t="shared" si="188"/>
        <v>10</v>
      </c>
      <c r="B135">
        <v>6</v>
      </c>
      <c r="C135">
        <v>1520.10727992839</v>
      </c>
      <c r="D135">
        <v>0.905158381336163</v>
      </c>
      <c r="E135">
        <v>0.90379433187356495</v>
      </c>
      <c r="F135">
        <v>0.89907780957219297</v>
      </c>
      <c r="G135" s="1">
        <v>1.50135960902651E-5</v>
      </c>
      <c r="H135">
        <v>1.14974446440211E-4</v>
      </c>
      <c r="I135">
        <v>0.82094912948018905</v>
      </c>
      <c r="J135">
        <v>0.81423228464836095</v>
      </c>
      <c r="K135">
        <v>0.80158030069794495</v>
      </c>
      <c r="L135" s="1">
        <v>4.3657973651161702E-5</v>
      </c>
      <c r="M135">
        <v>6.0092501405066795E-4</v>
      </c>
      <c r="N135">
        <v>0.21745838220137401</v>
      </c>
      <c r="O135">
        <v>0.217020155877133</v>
      </c>
      <c r="P135" s="1">
        <v>0.216171237888865</v>
      </c>
      <c r="Q135" s="1">
        <v>2.7238070049596803E-7</v>
      </c>
      <c r="R135" s="1">
        <v>4.4159934593562001E-6</v>
      </c>
      <c r="S135">
        <v>8.4209251855974596E-2</v>
      </c>
      <c r="T135">
        <v>8.9562047225204805E-2</v>
      </c>
      <c r="U135">
        <v>9.7497508874248101E-2</v>
      </c>
      <c r="V135" s="1">
        <v>9.9438495039298093E-6</v>
      </c>
      <c r="W135">
        <v>2.11754199743682E-4</v>
      </c>
      <c r="X135">
        <v>9.3214855285291401E-2</v>
      </c>
      <c r="Y135">
        <v>9.5042226191036999E-2</v>
      </c>
      <c r="Z135" s="1">
        <v>9.8582150534489807E-2</v>
      </c>
      <c r="AA135" s="1">
        <v>4.7362303935345499E-6</v>
      </c>
      <c r="AB135" s="1">
        <v>7.6786506539448806E-5</v>
      </c>
      <c r="AC135">
        <v>0.18087301184433199</v>
      </c>
      <c r="AD135">
        <v>0.16315441869077199</v>
      </c>
      <c r="AE135">
        <v>0.170881086483849</v>
      </c>
      <c r="AF135" s="1">
        <v>3.8028399662198798E-5</v>
      </c>
      <c r="AG135">
        <v>1.5808124978455301E-4</v>
      </c>
      <c r="AH135">
        <v>3.5896952000804401E-2</v>
      </c>
      <c r="AI135">
        <v>-0.138362852414668</v>
      </c>
      <c r="AJ135">
        <v>-8.1209440537870103E-2</v>
      </c>
      <c r="AK135">
        <v>2.0826954475685701E-2</v>
      </c>
      <c r="AL135">
        <v>1.9623247827169801E-2</v>
      </c>
      <c r="AM135">
        <v>0.97536697978192999</v>
      </c>
      <c r="AN135">
        <v>284.19544741546702</v>
      </c>
      <c r="AO135">
        <v>-10.896557970226</v>
      </c>
      <c r="AP135">
        <v>0.99172063454600601</v>
      </c>
      <c r="AQ135">
        <v>46</v>
      </c>
      <c r="AR135" t="s">
        <v>694</v>
      </c>
      <c r="AS135" s="70">
        <v>2</v>
      </c>
      <c r="AT135">
        <f t="shared" si="120"/>
        <v>1520.10727992839</v>
      </c>
      <c r="AU135">
        <f>VLOOKUP(AR135,[1]Data!$A$12:$J$329,10,0)</f>
        <v>1496.1</v>
      </c>
      <c r="AV135">
        <f t="shared" si="121"/>
        <v>0.98420685155226606</v>
      </c>
      <c r="AW135">
        <v>1</v>
      </c>
      <c r="AX135">
        <f t="shared" si="199"/>
        <v>0.97536697978192999</v>
      </c>
      <c r="AY135">
        <f t="shared" si="122"/>
        <v>0.97536697978192999</v>
      </c>
      <c r="AZ135">
        <v>3</v>
      </c>
      <c r="BA135">
        <v>0.86</v>
      </c>
      <c r="BB135">
        <v>1</v>
      </c>
      <c r="BC135">
        <v>2</v>
      </c>
      <c r="BD135">
        <v>2222</v>
      </c>
      <c r="BE135">
        <v>2</v>
      </c>
      <c r="BF135" s="61">
        <f t="shared" si="197"/>
        <v>0.16279069767441862</v>
      </c>
      <c r="BG135" s="62">
        <f t="shared" si="123"/>
        <v>0.905158381336163</v>
      </c>
      <c r="BH135" s="62">
        <f t="shared" si="124"/>
        <v>3.5896952000804401E-2</v>
      </c>
      <c r="BI135">
        <f t="shared" si="191"/>
        <v>0.99172063454600645</v>
      </c>
      <c r="BJ135">
        <f t="shared" si="192"/>
        <v>0</v>
      </c>
      <c r="BK135">
        <f t="shared" si="193"/>
        <v>0</v>
      </c>
      <c r="BL135">
        <f t="shared" si="125"/>
        <v>28000</v>
      </c>
      <c r="BM135">
        <f t="shared" si="126"/>
        <v>94314.74</v>
      </c>
      <c r="BN135">
        <f t="shared" si="127"/>
        <v>3050053.4</v>
      </c>
      <c r="BO135">
        <f t="shared" si="128"/>
        <v>1931842.1</v>
      </c>
      <c r="BP135">
        <f t="shared" si="129"/>
        <v>3.0922324179635679E-2</v>
      </c>
      <c r="BQ135">
        <f t="shared" si="130"/>
        <v>4.8821143301515171E-2</v>
      </c>
      <c r="BR135">
        <f t="shared" si="131"/>
        <v>293.32</v>
      </c>
      <c r="BS135">
        <f t="shared" si="132"/>
        <v>81.888999999999996</v>
      </c>
      <c r="BT135">
        <f t="shared" si="133"/>
        <v>183.291</v>
      </c>
      <c r="BU135">
        <f t="shared" si="134"/>
        <v>970.06299999999999</v>
      </c>
      <c r="BV135">
        <f t="shared" si="135"/>
        <v>270.8</v>
      </c>
      <c r="BW135">
        <f t="shared" si="136"/>
        <v>0.30237211397610259</v>
      </c>
      <c r="BX135">
        <f t="shared" si="137"/>
        <v>0.30239660265878876</v>
      </c>
      <c r="BY135">
        <f t="shared" si="138"/>
        <v>34.4</v>
      </c>
      <c r="BZ135">
        <f t="shared" si="139"/>
        <v>16.100000000000001</v>
      </c>
      <c r="CA135">
        <f t="shared" si="140"/>
        <v>30</v>
      </c>
      <c r="CB135">
        <f t="shared" si="141"/>
        <v>11.8</v>
      </c>
      <c r="CC135">
        <f t="shared" si="142"/>
        <v>3.3</v>
      </c>
      <c r="CD135">
        <f t="shared" si="143"/>
        <v>1.1067193675889329</v>
      </c>
      <c r="CE135">
        <f t="shared" si="144"/>
        <v>1.0844709971192996</v>
      </c>
      <c r="CF135">
        <f t="shared" si="145"/>
        <v>1.0471136953653533</v>
      </c>
      <c r="CG135">
        <f t="shared" si="146"/>
        <v>1.0264759454499277</v>
      </c>
      <c r="CH135">
        <f t="shared" si="147"/>
        <v>1.0356764522508817</v>
      </c>
      <c r="CI135">
        <f t="shared" si="148"/>
        <v>1.056499182398231</v>
      </c>
      <c r="CJ135">
        <f t="shared" si="149"/>
        <v>0.96585333728473111</v>
      </c>
      <c r="CK135">
        <f t="shared" si="150"/>
        <v>0.95929197319713222</v>
      </c>
      <c r="CL135">
        <f t="shared" si="151"/>
        <v>0.95631916436662256</v>
      </c>
      <c r="CM135">
        <f t="shared" si="152"/>
        <v>0.96143031718202254</v>
      </c>
      <c r="CN135">
        <f t="shared" si="153"/>
        <v>0.95486600846262337</v>
      </c>
      <c r="CO135">
        <f t="shared" si="154"/>
        <v>1.0046004583209656</v>
      </c>
      <c r="CP135">
        <f t="shared" si="155"/>
        <v>1.0046351683851797</v>
      </c>
      <c r="CQ135">
        <f t="shared" si="156"/>
        <v>1.0817610062893082</v>
      </c>
      <c r="CR135">
        <f t="shared" si="157"/>
        <v>1.0733333333333335</v>
      </c>
      <c r="CS135">
        <f t="shared" si="158"/>
        <v>1.0714285714285714</v>
      </c>
      <c r="CT135">
        <f t="shared" si="159"/>
        <v>1.0535714285714286</v>
      </c>
      <c r="CU135">
        <f t="shared" si="160"/>
        <v>0.97058823529411764</v>
      </c>
      <c r="CV135" s="67">
        <f>IF(ISERROR(VLOOKUP($AR135,[2]Data3!$A$10:$N$315,CV$6,0)),"",VLOOKUP($AR135,[2]Data3!$A$10:$N$315,CV$6,0))</f>
        <v>28000</v>
      </c>
      <c r="CW135" s="67">
        <f>VLOOKUP($AR135,[3]Data!$A$11:$I$311,CW$6,0)</f>
        <v>94314.74</v>
      </c>
      <c r="CX135" s="67">
        <f>VLOOKUP($AR135,[4]Data!$A$12:$I$285,CX$6,0)</f>
        <v>3050053.4</v>
      </c>
      <c r="CY135" s="67">
        <f>VLOOKUP($AR135,[4]Data16!$A$12:$I$285,CY$6,0)</f>
        <v>1931842.1</v>
      </c>
      <c r="CZ135" s="67">
        <f t="shared" si="194"/>
        <v>3.0922324179635679E-2</v>
      </c>
      <c r="DA135" s="67">
        <f t="shared" si="195"/>
        <v>4.8821143301515171E-2</v>
      </c>
      <c r="DB135" s="67">
        <f>VLOOKUP($AR135,[5]Data!$A$11:$AF$370,DB$6,0)</f>
        <v>293.32</v>
      </c>
      <c r="DC135" s="67">
        <f>VLOOKUP($AR135,[5]Data2!$A$11:$AF$370,DC$6,0)</f>
        <v>81.888999999999996</v>
      </c>
      <c r="DD135" s="67">
        <f>VLOOKUP($AR135,[5]Data4!$A$11:$AF$370,DD$6,0)</f>
        <v>183.291</v>
      </c>
      <c r="DE135" s="67">
        <f>VLOOKUP($AR135,[6]Data5!$A$11:$AB$303,DE$6,0)</f>
        <v>970.06299999999999</v>
      </c>
      <c r="DF135" s="67">
        <f>VLOOKUP($AR135,[6]Data6!$A$11:$AB$303,DF$6,0)</f>
        <v>270.8</v>
      </c>
      <c r="DG135" s="67">
        <f t="shared" si="161"/>
        <v>0.30237211397610259</v>
      </c>
      <c r="DH135" s="67">
        <f t="shared" si="162"/>
        <v>0.30239660265878876</v>
      </c>
      <c r="DI135" s="67">
        <f>VLOOKUP($AR135,[7]Data!$A$11:$J$328,DI$6,0)</f>
        <v>34.4</v>
      </c>
      <c r="DJ135" s="67">
        <f>VLOOKUP($AR135,[7]Data2!$A$11:$J$328,DJ$6,0)</f>
        <v>16.100000000000001</v>
      </c>
      <c r="DK135" s="67">
        <f>VLOOKUP($AR135,[7]Data3!$A$11:$J$328,DK$6,0)</f>
        <v>30</v>
      </c>
      <c r="DL135" s="67">
        <f>VLOOKUP($AR135,[7]Data4!$A$11:$J$328,DL$6,0)</f>
        <v>11.8</v>
      </c>
      <c r="DM135" s="67">
        <f>VLOOKUP($AR135,[7]Data5!$A$11:$J$328,DM$6,0)</f>
        <v>3.3</v>
      </c>
      <c r="DN135" s="67">
        <f t="shared" si="163"/>
        <v>1.1067193675889329</v>
      </c>
      <c r="DO135" s="67">
        <f t="shared" si="164"/>
        <v>1.0844709971192996</v>
      </c>
      <c r="DP135" s="67">
        <f t="shared" si="119"/>
        <v>1.0471136953653533</v>
      </c>
      <c r="DQ135" s="67">
        <f t="shared" si="165"/>
        <v>1.0264759454499277</v>
      </c>
      <c r="DR135" s="67">
        <f t="shared" si="166"/>
        <v>1.0356764522508817</v>
      </c>
      <c r="DS135" s="67">
        <f t="shared" si="167"/>
        <v>1.056499182398231</v>
      </c>
      <c r="DT135" s="67">
        <f t="shared" si="168"/>
        <v>0.96585333728473111</v>
      </c>
      <c r="DU135" s="67">
        <f t="shared" si="169"/>
        <v>0.95929197319713222</v>
      </c>
      <c r="DV135" s="67">
        <f t="shared" si="170"/>
        <v>0.95631916436662256</v>
      </c>
      <c r="DW135" s="67">
        <f t="shared" si="171"/>
        <v>0.96143031718202254</v>
      </c>
      <c r="DX135" s="67">
        <f t="shared" si="172"/>
        <v>0.95486600846262337</v>
      </c>
      <c r="DY135" s="67">
        <f t="shared" si="173"/>
        <v>1.0046004583209656</v>
      </c>
      <c r="DZ135" s="67">
        <f t="shared" si="174"/>
        <v>1.0046351683851797</v>
      </c>
      <c r="EA135" s="67">
        <f t="shared" si="175"/>
        <v>1.0817610062893082</v>
      </c>
      <c r="EB135" s="67">
        <f t="shared" si="176"/>
        <v>1.0733333333333335</v>
      </c>
      <c r="EC135" s="67">
        <f t="shared" si="177"/>
        <v>1.0714285714285714</v>
      </c>
      <c r="ED135" s="67">
        <f t="shared" si="178"/>
        <v>1.0535714285714286</v>
      </c>
      <c r="EE135" s="67">
        <f t="shared" si="179"/>
        <v>0.97058823529411764</v>
      </c>
      <c r="EF135" s="67">
        <f>VLOOKUP($AR135,[2]Data3!$A$10:$N$315,EF$6,0)</f>
        <v>26500</v>
      </c>
      <c r="EG135">
        <f>VLOOKUP($AR135,[3]Data!$A$11:$I$311,EG$6,0)</f>
        <v>90207.11</v>
      </c>
      <c r="EH135">
        <f>VLOOKUP($AR135,[4]Data!$A$12:$I$285,EH$6,0)</f>
        <v>2988463.4</v>
      </c>
      <c r="EI135">
        <f>VLOOKUP($AR135,[4]Data16!$A$12:$I$285,EI$6,0)</f>
        <v>1922042.9</v>
      </c>
      <c r="EJ135">
        <f t="shared" si="180"/>
        <v>3.0185114530765209E-2</v>
      </c>
      <c r="EK135">
        <f t="shared" si="181"/>
        <v>1.554836991411586</v>
      </c>
      <c r="EL135">
        <f>VLOOKUP($AR135,[5]Data!$A$11:$AF$370,EL$6,0)</f>
        <v>299.02999999999997</v>
      </c>
      <c r="EM135">
        <f>VLOOKUP($AR135,[5]Data2!$A$11:$AF$370,EM$6,0)</f>
        <v>83.756</v>
      </c>
      <c r="EN135">
        <f>VLOOKUP($AR135,[5]Data4!$A$11:$AF$370,EN$6,0)</f>
        <v>186.196</v>
      </c>
      <c r="EO135">
        <f>VLOOKUP($AR135,[6]Data5!$A$11:$AB$303,EO$6,0)</f>
        <v>0</v>
      </c>
      <c r="EP135">
        <f>VLOOKUP($AR135,[6]Data6!$A$11:$AB$303,EP$6,0)</f>
        <v>0</v>
      </c>
      <c r="EQ135" t="e">
        <f t="shared" si="182"/>
        <v>#DIV/0!</v>
      </c>
      <c r="ER135" t="e">
        <f t="shared" si="183"/>
        <v>#DIV/0!</v>
      </c>
      <c r="ES135">
        <f>VLOOKUP($AR135,[7]Data!$A$11:$J$328,ES$6,0)</f>
        <v>33.9</v>
      </c>
      <c r="ET135">
        <f>VLOOKUP($AR135,[7]Data2!$A$11:$J$328,ET$6,0)</f>
        <v>16</v>
      </c>
      <c r="EU135">
        <f>VLOOKUP($AR135,[7]Data3!$A$11:$J$328,EU$6,0)</f>
        <v>29.6</v>
      </c>
      <c r="EV135">
        <f>VLOOKUP($AR135,[7]Data4!$A$11:$J$328,EV$6,0)</f>
        <v>11.7</v>
      </c>
      <c r="EW135" s="60">
        <f>VLOOKUP($AR135,[7]Data5!$A$11:$J$328,EW$6,0)</f>
        <v>3.5</v>
      </c>
      <c r="EX135" s="67">
        <f>VLOOKUP($AR135,[2]Data3!$A$10:$N$315,EX$6,0)</f>
        <v>25300</v>
      </c>
      <c r="EY135">
        <f>VLOOKUP($AR135,[3]Data!$A$11:$I$311,EY$6,0)</f>
        <v>86968.43</v>
      </c>
      <c r="EZ135">
        <f>VLOOKUP($AR135,[4]Data!$A$12:$I$285,EZ$6,0)</f>
        <v>2912819.7</v>
      </c>
      <c r="FA135">
        <f>VLOOKUP($AR135,[4]Data16!$A$12:$I$285,FA$6,0)</f>
        <v>1882014</v>
      </c>
      <c r="FB135">
        <f t="shared" si="184"/>
        <v>2.9857127785835831E-2</v>
      </c>
      <c r="FC135">
        <f t="shared" si="185"/>
        <v>4.6210299179496005E-2</v>
      </c>
      <c r="FD135">
        <f>VLOOKUP($AR135,[5]Data!$A$11:$AF$370,FD$6,0)</f>
        <v>303.69</v>
      </c>
      <c r="FE135">
        <f>VLOOKUP($AR135,[5]Data2!$A$11:$AF$370,FE$6,0)</f>
        <v>85.364000000000004</v>
      </c>
      <c r="FF135">
        <f>VLOOKUP($AR135,[5]Data4!$A$11:$AF$370,FF$6,0)</f>
        <v>191.66300000000001</v>
      </c>
      <c r="FG135">
        <f>VLOOKUP($AR135,[6]Data5!$A$11:$AB$303,FG$6,0)</f>
        <v>1008.979</v>
      </c>
      <c r="FH135">
        <f>VLOOKUP($AR135,[6]Data6!$A$11:$AB$303,FH$6,0)</f>
        <v>283.60000000000002</v>
      </c>
      <c r="FI135">
        <f t="shared" si="186"/>
        <v>0.30098743383162579</v>
      </c>
      <c r="FJ135">
        <f t="shared" si="187"/>
        <v>0.30100141043723555</v>
      </c>
      <c r="FK135">
        <f>VLOOKUP($AR135,[7]Data!$A$11:$J$328,FK$6,0)</f>
        <v>31.8</v>
      </c>
      <c r="FL135">
        <f>VLOOKUP($AR135,[7]Data2!$A$11:$J$328,FL$6,0)</f>
        <v>15</v>
      </c>
      <c r="FM135">
        <f>VLOOKUP($AR135,[7]Data3!$A$11:$J$328,FM$6,0)</f>
        <v>28</v>
      </c>
      <c r="FN135">
        <f>VLOOKUP($AR135,[7]Data4!$A$11:$J$328,FN$6,0)</f>
        <v>11.2</v>
      </c>
      <c r="FO135" s="60">
        <f>VLOOKUP($AR135,[7]Data5!$A$11:$J$328,FO$6,0)</f>
        <v>3.4</v>
      </c>
    </row>
    <row r="136" spans="1:171" ht="15" customHeight="1">
      <c r="A136">
        <f t="shared" si="188"/>
        <v>11</v>
      </c>
      <c r="B136">
        <v>6</v>
      </c>
      <c r="C136">
        <v>349.58279737773302</v>
      </c>
      <c r="D136">
        <v>0.87979116152255399</v>
      </c>
      <c r="E136">
        <v>0.80733228285382097</v>
      </c>
      <c r="F136">
        <v>0.80971504179807396</v>
      </c>
      <c r="G136" s="1">
        <v>7.0527691123033204E-5</v>
      </c>
      <c r="H136" s="1">
        <v>6.6862502265845598E-5</v>
      </c>
      <c r="I136">
        <v>0.79326251755406896</v>
      </c>
      <c r="J136">
        <v>0.74097442205047803</v>
      </c>
      <c r="K136">
        <v>0.74400763035532802</v>
      </c>
      <c r="L136">
        <v>1.6409654691623999E-4</v>
      </c>
      <c r="M136">
        <v>2.1935274278070901E-4</v>
      </c>
      <c r="N136">
        <v>0.21559598031702501</v>
      </c>
      <c r="O136">
        <v>0.21164505516254001</v>
      </c>
      <c r="P136" s="1">
        <v>0.21189092231863099</v>
      </c>
      <c r="Q136" s="1">
        <v>1.0303862305360901E-6</v>
      </c>
      <c r="R136" s="1">
        <v>1.44923220549084E-6</v>
      </c>
      <c r="S136">
        <v>8.6528643968484698E-2</v>
      </c>
      <c r="T136">
        <v>6.6357860803343299E-2</v>
      </c>
      <c r="U136">
        <v>6.5707411442745403E-2</v>
      </c>
      <c r="V136" s="1">
        <v>3.7961121516570702E-5</v>
      </c>
      <c r="W136" s="1">
        <v>7.3123844562845302E-5</v>
      </c>
      <c r="X136">
        <v>0.10098093146557501</v>
      </c>
      <c r="Y136">
        <v>0.11745599304608501</v>
      </c>
      <c r="Z136" s="1">
        <v>0.11643074544487</v>
      </c>
      <c r="AA136" s="1">
        <v>1.79166386357719E-5</v>
      </c>
      <c r="AB136" s="1">
        <v>2.51996474288995E-5</v>
      </c>
      <c r="AC136">
        <v>0.23693187947702801</v>
      </c>
      <c r="AD136">
        <v>0.551885143931654</v>
      </c>
      <c r="AE136">
        <v>0.54251984343825199</v>
      </c>
      <c r="AF136">
        <v>1.78398943796007E-4</v>
      </c>
      <c r="AG136">
        <v>1.3640417789864801E-4</v>
      </c>
      <c r="AH136">
        <v>0.519805384579614</v>
      </c>
      <c r="AI136">
        <v>0.518721883326283</v>
      </c>
      <c r="AJ136">
        <v>0.46997178176579002</v>
      </c>
      <c r="AK136">
        <v>3.6625439267661597E-2</v>
      </c>
      <c r="AL136">
        <v>2.7291482326559698E-2</v>
      </c>
      <c r="AM136">
        <v>0.953098133095994</v>
      </c>
      <c r="AN136">
        <v>31.643025068953101</v>
      </c>
      <c r="AO136">
        <v>-2.4569804521450802</v>
      </c>
      <c r="AP136">
        <v>0.99202572989931004</v>
      </c>
      <c r="AQ136">
        <v>41</v>
      </c>
      <c r="AR136" t="s">
        <v>695</v>
      </c>
      <c r="AS136" s="70">
        <v>2</v>
      </c>
      <c r="AT136">
        <f t="shared" si="120"/>
        <v>349.58279737773302</v>
      </c>
      <c r="AU136">
        <f>VLOOKUP(AR136,[1]Data!$A$12:$J$329,10,0)</f>
        <v>352.6</v>
      </c>
      <c r="AV136">
        <f t="shared" si="121"/>
        <v>1.0086308669788657</v>
      </c>
      <c r="AW136">
        <v>5</v>
      </c>
      <c r="AX136">
        <f t="shared" si="199"/>
        <v>0.953098133095994</v>
      </c>
      <c r="AY136">
        <f t="shared" si="122"/>
        <v>0.953098133095994</v>
      </c>
      <c r="AZ136">
        <v>6</v>
      </c>
      <c r="BA136">
        <v>0.8</v>
      </c>
      <c r="BB136">
        <v>0.97</v>
      </c>
      <c r="BC136">
        <v>2</v>
      </c>
      <c r="BD136">
        <v>2222</v>
      </c>
      <c r="BE136">
        <v>2</v>
      </c>
      <c r="BF136" s="61">
        <f t="shared" ref="BF136:BF167" si="200">(BB136-BA136)/BA136</f>
        <v>0.21249999999999991</v>
      </c>
      <c r="BG136" s="62">
        <f t="shared" si="123"/>
        <v>0.87979116152255399</v>
      </c>
      <c r="BH136" s="62">
        <f t="shared" si="124"/>
        <v>0.519805384579614</v>
      </c>
      <c r="BI136">
        <f t="shared" si="191"/>
        <v>0.99202572989930982</v>
      </c>
      <c r="BJ136">
        <f t="shared" si="192"/>
        <v>0</v>
      </c>
      <c r="BK136">
        <f t="shared" si="193"/>
        <v>0</v>
      </c>
      <c r="BL136">
        <f t="shared" si="125"/>
        <v>24700</v>
      </c>
      <c r="BM136">
        <f t="shared" si="126"/>
        <v>20356.900000000001</v>
      </c>
      <c r="BN136">
        <f t="shared" si="127"/>
        <v>684404.5</v>
      </c>
      <c r="BO136">
        <f t="shared" si="128"/>
        <v>456654.6</v>
      </c>
      <c r="BP136">
        <f t="shared" si="129"/>
        <v>2.974395989506206E-2</v>
      </c>
      <c r="BQ136">
        <f t="shared" si="130"/>
        <v>4.4578331193860746E-2</v>
      </c>
      <c r="BR136">
        <f t="shared" si="131"/>
        <v>50.57</v>
      </c>
      <c r="BS136">
        <f t="shared" si="132"/>
        <v>59.067</v>
      </c>
      <c r="BT136">
        <f t="shared" si="133"/>
        <v>134.28</v>
      </c>
      <c r="BU136">
        <f t="shared" si="134"/>
        <v>175.10499999999999</v>
      </c>
      <c r="BV136">
        <f t="shared" si="135"/>
        <v>204.5</v>
      </c>
      <c r="BW136">
        <f t="shared" si="136"/>
        <v>0.2887981496816196</v>
      </c>
      <c r="BX136">
        <f t="shared" si="137"/>
        <v>0.28883618581907089</v>
      </c>
      <c r="BY136">
        <f t="shared" si="138"/>
        <v>32.4</v>
      </c>
      <c r="BZ136">
        <f t="shared" si="139"/>
        <v>15.9</v>
      </c>
      <c r="CA136">
        <f t="shared" si="140"/>
        <v>27.5</v>
      </c>
      <c r="CB136">
        <f t="shared" si="141"/>
        <v>11</v>
      </c>
      <c r="CC136">
        <f t="shared" si="142"/>
        <v>2.5</v>
      </c>
      <c r="CD136">
        <f t="shared" si="143"/>
        <v>1.1076233183856503</v>
      </c>
      <c r="CE136">
        <f t="shared" si="144"/>
        <v>1.0840379854484612</v>
      </c>
      <c r="CF136">
        <f t="shared" si="145"/>
        <v>1.0454910896301073</v>
      </c>
      <c r="CG136">
        <f t="shared" si="146"/>
        <v>1.0941464413943307</v>
      </c>
      <c r="CH136">
        <f t="shared" si="147"/>
        <v>1.0368696550364593</v>
      </c>
      <c r="CI136">
        <f t="shared" si="148"/>
        <v>0.99076133178938297</v>
      </c>
      <c r="CJ136">
        <f t="shared" si="149"/>
        <v>1.1099648814749781</v>
      </c>
      <c r="CK136">
        <f t="shared" si="150"/>
        <v>1.0994936897360486</v>
      </c>
      <c r="CL136">
        <f t="shared" si="151"/>
        <v>1.0692870623273001</v>
      </c>
      <c r="CM136">
        <f t="shared" si="152"/>
        <v>1.1853363659748453</v>
      </c>
      <c r="CN136">
        <f t="shared" si="153"/>
        <v>1.1739380022962114</v>
      </c>
      <c r="CO136">
        <f t="shared" si="154"/>
        <v>0.93641342098039804</v>
      </c>
      <c r="CP136">
        <f t="shared" si="155"/>
        <v>0.9365858227482623</v>
      </c>
      <c r="CQ136">
        <f t="shared" si="156"/>
        <v>1.0188679245283019</v>
      </c>
      <c r="CR136">
        <f t="shared" si="157"/>
        <v>1.0258064516129033</v>
      </c>
      <c r="CS136">
        <f t="shared" si="158"/>
        <v>1.0456273764258555</v>
      </c>
      <c r="CT136">
        <f t="shared" si="159"/>
        <v>1.1111111111111112</v>
      </c>
      <c r="CU136">
        <f t="shared" si="160"/>
        <v>0.83333333333333337</v>
      </c>
      <c r="CV136" s="67">
        <f>IF(ISERROR(VLOOKUP($AR136,[2]Data3!$A$10:$N$315,CV$6,0)),"",VLOOKUP($AR136,[2]Data3!$A$10:$N$315,CV$6,0))</f>
        <v>24700</v>
      </c>
      <c r="CW136" s="67">
        <f>VLOOKUP($AR136,[3]Data!$A$11:$I$311,CW$6,0)</f>
        <v>20356.900000000001</v>
      </c>
      <c r="CX136" s="67">
        <f>VLOOKUP($AR136,[4]Data!$A$12:$I$285,CX$6,0)</f>
        <v>684404.5</v>
      </c>
      <c r="CY136" s="67">
        <f>VLOOKUP($AR136,[4]Data16!$A$12:$I$285,CY$6,0)</f>
        <v>456654.6</v>
      </c>
      <c r="CZ136" s="67">
        <f t="shared" si="194"/>
        <v>2.974395989506206E-2</v>
      </c>
      <c r="DA136" s="67">
        <f t="shared" si="195"/>
        <v>4.4578331193860746E-2</v>
      </c>
      <c r="DB136" s="67">
        <f>VLOOKUP($AR136,[5]Data!$A$11:$AF$370,DB$6,0)</f>
        <v>50.57</v>
      </c>
      <c r="DC136" s="67">
        <f>VLOOKUP($AR136,[5]Data2!$A$11:$AF$370,DC$6,0)</f>
        <v>59.067</v>
      </c>
      <c r="DD136" s="67">
        <f>VLOOKUP($AR136,[5]Data4!$A$11:$AF$370,DD$6,0)</f>
        <v>134.28</v>
      </c>
      <c r="DE136" s="67">
        <f>VLOOKUP($AR136,[6]Data5!$A$11:$AB$303,DE$6,0)</f>
        <v>175.10499999999999</v>
      </c>
      <c r="DF136" s="67">
        <f>VLOOKUP($AR136,[6]Data6!$A$11:$AB$303,DF$6,0)</f>
        <v>204.5</v>
      </c>
      <c r="DG136" s="67">
        <f t="shared" si="161"/>
        <v>0.2887981496816196</v>
      </c>
      <c r="DH136" s="67">
        <f t="shared" si="162"/>
        <v>0.28883618581907089</v>
      </c>
      <c r="DI136" s="67">
        <f>VLOOKUP($AR136,[7]Data!$A$11:$J$328,DI$6,0)</f>
        <v>32.4</v>
      </c>
      <c r="DJ136" s="67">
        <f>VLOOKUP($AR136,[7]Data2!$A$11:$J$328,DJ$6,0)</f>
        <v>15.9</v>
      </c>
      <c r="DK136" s="67">
        <f>VLOOKUP($AR136,[7]Data3!$A$11:$J$328,DK$6,0)</f>
        <v>27.5</v>
      </c>
      <c r="DL136" s="67">
        <f>VLOOKUP($AR136,[7]Data4!$A$11:$J$328,DL$6,0)</f>
        <v>11</v>
      </c>
      <c r="DM136" s="67">
        <f>VLOOKUP($AR136,[7]Data5!$A$11:$J$328,DM$6,0)</f>
        <v>2.5</v>
      </c>
      <c r="DN136" s="67">
        <f t="shared" si="163"/>
        <v>1.1076233183856503</v>
      </c>
      <c r="DO136" s="67">
        <f t="shared" si="164"/>
        <v>1.0840379854484612</v>
      </c>
      <c r="DP136" s="67">
        <f t="shared" ref="DP136:DP193" si="201">IF(EZ136&lt;&gt;0,CX136/EZ136,"")</f>
        <v>1.0454910896301073</v>
      </c>
      <c r="DQ136" s="67">
        <f t="shared" si="165"/>
        <v>1.0941464413943307</v>
      </c>
      <c r="DR136" s="67">
        <f t="shared" si="166"/>
        <v>1.0368696550364593</v>
      </c>
      <c r="DS136" s="67">
        <f t="shared" si="167"/>
        <v>0.99076133178938297</v>
      </c>
      <c r="DT136" s="67">
        <f t="shared" si="168"/>
        <v>1.1099648814749781</v>
      </c>
      <c r="DU136" s="67">
        <f t="shared" si="169"/>
        <v>1.0994936897360486</v>
      </c>
      <c r="DV136" s="67">
        <f t="shared" si="170"/>
        <v>1.0692870623273001</v>
      </c>
      <c r="DW136" s="67">
        <f t="shared" si="171"/>
        <v>1.1853363659748453</v>
      </c>
      <c r="DX136" s="67">
        <f t="shared" si="172"/>
        <v>1.1739380022962114</v>
      </c>
      <c r="DY136" s="67">
        <f t="shared" si="173"/>
        <v>0.93641342098039804</v>
      </c>
      <c r="DZ136" s="67">
        <f t="shared" si="174"/>
        <v>0.9365858227482623</v>
      </c>
      <c r="EA136" s="67">
        <f t="shared" si="175"/>
        <v>1.0188679245283019</v>
      </c>
      <c r="EB136" s="67">
        <f t="shared" si="176"/>
        <v>1.0258064516129033</v>
      </c>
      <c r="EC136" s="67">
        <f t="shared" si="177"/>
        <v>1.0456273764258555</v>
      </c>
      <c r="ED136" s="67">
        <f t="shared" si="178"/>
        <v>1.1111111111111112</v>
      </c>
      <c r="EE136" s="67">
        <f t="shared" si="179"/>
        <v>0.83333333333333337</v>
      </c>
      <c r="EF136" s="67">
        <f>VLOOKUP($AR136,[2]Data3!$A$10:$N$315,EF$6,0)</f>
        <v>23500</v>
      </c>
      <c r="EG136">
        <f>VLOOKUP($AR136,[3]Data!$A$11:$I$311,EG$6,0)</f>
        <v>19581.34</v>
      </c>
      <c r="EH136">
        <f>VLOOKUP($AR136,[4]Data!$A$12:$I$285,EH$6,0)</f>
        <v>665655.5</v>
      </c>
      <c r="EI136">
        <f>VLOOKUP($AR136,[4]Data16!$A$12:$I$285,EI$6,0)</f>
        <v>436505.9</v>
      </c>
      <c r="EJ136">
        <f t="shared" si="180"/>
        <v>2.94166276700185E-2</v>
      </c>
      <c r="EK136">
        <f t="shared" si="181"/>
        <v>1.5249633510108338</v>
      </c>
      <c r="EL136">
        <f>VLOOKUP($AR136,[5]Data!$A$11:$AF$370,EL$6,0)</f>
        <v>40.19</v>
      </c>
      <c r="EM136">
        <f>VLOOKUP($AR136,[5]Data2!$A$11:$AF$370,EM$6,0)</f>
        <v>47.101999999999997</v>
      </c>
      <c r="EN136">
        <f>VLOOKUP($AR136,[5]Data4!$A$11:$AF$370,EN$6,0)</f>
        <v>109.68899999999999</v>
      </c>
      <c r="EO136">
        <f>VLOOKUP($AR136,[6]Data5!$A$11:$AB$303,EO$6,0)</f>
        <v>0</v>
      </c>
      <c r="EP136">
        <f>VLOOKUP($AR136,[6]Data6!$A$11:$AB$303,EP$6,0)</f>
        <v>0</v>
      </c>
      <c r="EQ136" t="e">
        <f t="shared" si="182"/>
        <v>#DIV/0!</v>
      </c>
      <c r="ER136" t="e">
        <f t="shared" si="183"/>
        <v>#DIV/0!</v>
      </c>
      <c r="ES136">
        <f>VLOOKUP($AR136,[7]Data!$A$11:$J$328,ES$6,0)</f>
        <v>32.299999999999997</v>
      </c>
      <c r="ET136">
        <f>VLOOKUP($AR136,[7]Data2!$A$11:$J$328,ET$6,0)</f>
        <v>16.8</v>
      </c>
      <c r="EU136">
        <f>VLOOKUP($AR136,[7]Data3!$A$11:$J$328,EU$6,0)</f>
        <v>27.1</v>
      </c>
      <c r="EV136">
        <f>VLOOKUP($AR136,[7]Data4!$A$11:$J$328,EV$6,0)</f>
        <v>11.5</v>
      </c>
      <c r="EW136" s="60">
        <f>VLOOKUP($AR136,[7]Data5!$A$11:$J$328,EW$6,0)</f>
        <v>2.9</v>
      </c>
      <c r="EX136" s="67">
        <f>VLOOKUP($AR136,[2]Data3!$A$10:$N$315,EX$6,0)</f>
        <v>22300</v>
      </c>
      <c r="EY136">
        <f>VLOOKUP($AR136,[3]Data!$A$11:$I$311,EY$6,0)</f>
        <v>18778.77</v>
      </c>
      <c r="EZ136">
        <f>VLOOKUP($AR136,[4]Data!$A$12:$I$285,EZ$6,0)</f>
        <v>654624.9</v>
      </c>
      <c r="FA136">
        <f>VLOOKUP($AR136,[4]Data16!$A$12:$I$285,FA$6,0)</f>
        <v>417361.5</v>
      </c>
      <c r="FB136">
        <f t="shared" si="184"/>
        <v>2.8686305699645705E-2</v>
      </c>
      <c r="FC136">
        <f t="shared" si="185"/>
        <v>4.49940159789535E-2</v>
      </c>
      <c r="FD136">
        <f>VLOOKUP($AR136,[5]Data!$A$11:$AF$370,FD$6,0)</f>
        <v>45.56</v>
      </c>
      <c r="FE136">
        <f>VLOOKUP($AR136,[5]Data2!$A$11:$AF$370,FE$6,0)</f>
        <v>53.722000000000001</v>
      </c>
      <c r="FF136">
        <f>VLOOKUP($AR136,[5]Data4!$A$11:$AF$370,FF$6,0)</f>
        <v>125.57899999999999</v>
      </c>
      <c r="FG136">
        <f>VLOOKUP($AR136,[6]Data5!$A$11:$AB$303,FG$6,0)</f>
        <v>147.726</v>
      </c>
      <c r="FH136">
        <f>VLOOKUP($AR136,[6]Data6!$A$11:$AB$303,FH$6,0)</f>
        <v>174.2</v>
      </c>
      <c r="FI136">
        <f t="shared" si="186"/>
        <v>0.3084088109066786</v>
      </c>
      <c r="FJ136">
        <f t="shared" si="187"/>
        <v>0.30839265212399541</v>
      </c>
      <c r="FK136">
        <f>VLOOKUP($AR136,[7]Data!$A$11:$J$328,FK$6,0)</f>
        <v>31.8</v>
      </c>
      <c r="FL136">
        <f>VLOOKUP($AR136,[7]Data2!$A$11:$J$328,FL$6,0)</f>
        <v>15.5</v>
      </c>
      <c r="FM136">
        <f>VLOOKUP($AR136,[7]Data3!$A$11:$J$328,FM$6,0)</f>
        <v>26.3</v>
      </c>
      <c r="FN136">
        <f>VLOOKUP($AR136,[7]Data4!$A$11:$J$328,FN$6,0)</f>
        <v>9.9</v>
      </c>
      <c r="FO136" s="60">
        <f>VLOOKUP($AR136,[7]Data5!$A$11:$J$328,FO$6,0)</f>
        <v>3</v>
      </c>
    </row>
    <row r="137" spans="1:171" ht="15" customHeight="1">
      <c r="A137">
        <f t="shared" si="188"/>
        <v>12</v>
      </c>
      <c r="B137">
        <v>6</v>
      </c>
      <c r="C137">
        <v>640.55003733129502</v>
      </c>
      <c r="D137">
        <v>0.80417301847234801</v>
      </c>
      <c r="E137">
        <v>0.81772271985897105</v>
      </c>
      <c r="F137">
        <v>0.81738497148146305</v>
      </c>
      <c r="G137">
        <v>1.3464137060060301E-4</v>
      </c>
      <c r="H137" s="1">
        <v>8.9497795218949799E-5</v>
      </c>
      <c r="I137">
        <v>0.65028257237853904</v>
      </c>
      <c r="J137">
        <v>0.65485107750538696</v>
      </c>
      <c r="K137">
        <v>0.657556820189237</v>
      </c>
      <c r="L137">
        <v>1.7412117136667799E-4</v>
      </c>
      <c r="M137">
        <v>3.2907891104032902E-4</v>
      </c>
      <c r="N137">
        <v>0.20320329322681599</v>
      </c>
      <c r="O137">
        <v>0.20368352792946801</v>
      </c>
      <c r="P137" s="1">
        <v>0.20396497600660601</v>
      </c>
      <c r="Q137" s="1">
        <v>1.88065600678074E-6</v>
      </c>
      <c r="R137" s="1">
        <v>3.8241663531815903E-6</v>
      </c>
      <c r="S137">
        <v>0.153890446093809</v>
      </c>
      <c r="T137">
        <v>0.16287164235358401</v>
      </c>
      <c r="U137">
        <v>0.159828151292225</v>
      </c>
      <c r="V137" s="1">
        <v>1.39273328399789E-5</v>
      </c>
      <c r="W137">
        <v>1.07150449327665E-4</v>
      </c>
      <c r="X137">
        <v>0.15265750719808799</v>
      </c>
      <c r="Y137">
        <v>0.15065496450493801</v>
      </c>
      <c r="Z137" s="1">
        <v>0.14948134713147099</v>
      </c>
      <c r="AA137" s="1">
        <v>3.2701362919178498E-5</v>
      </c>
      <c r="AB137" s="1">
        <v>6.6495654350296E-5</v>
      </c>
      <c r="AC137">
        <v>0.292107318298095</v>
      </c>
      <c r="AD137">
        <v>0.29346589228144199</v>
      </c>
      <c r="AE137" s="1">
        <v>0.30807521068710197</v>
      </c>
      <c r="AF137">
        <v>1.93013468370762E-4</v>
      </c>
      <c r="AG137">
        <v>1.05079734697059E-4</v>
      </c>
      <c r="AH137">
        <v>0.80638623640089901</v>
      </c>
      <c r="AI137">
        <v>0.90071567836514599</v>
      </c>
      <c r="AJ137">
        <v>1</v>
      </c>
      <c r="AK137">
        <v>9.8054288950825508E-4</v>
      </c>
      <c r="AL137">
        <v>1.3550199216598301E-2</v>
      </c>
      <c r="AM137">
        <v>0.948684766353452</v>
      </c>
      <c r="AN137">
        <v>92.0160598118037</v>
      </c>
      <c r="AO137">
        <v>-2.3790057116732402</v>
      </c>
      <c r="AP137">
        <v>0.99522247520519702</v>
      </c>
      <c r="AQ137">
        <v>44</v>
      </c>
      <c r="AR137" t="s">
        <v>696</v>
      </c>
      <c r="AS137" s="70">
        <v>2</v>
      </c>
      <c r="AT137">
        <f t="shared" ref="AT137:AT193" si="202">C137</f>
        <v>640.55003733129502</v>
      </c>
      <c r="AU137">
        <f>VLOOKUP(AR137,[1]Data!$A$12:$J$329,10,0)</f>
        <v>634.6</v>
      </c>
      <c r="AV137">
        <f t="shared" ref="AV137:AV193" si="203">AU137/AT137</f>
        <v>0.99071104990316683</v>
      </c>
      <c r="AW137">
        <v>3</v>
      </c>
      <c r="AX137">
        <f t="shared" si="199"/>
        <v>0.948684766353452</v>
      </c>
      <c r="AY137">
        <f t="shared" ref="AY137:AY193" si="204">AM137</f>
        <v>0.948684766353452</v>
      </c>
      <c r="AZ137">
        <v>11</v>
      </c>
      <c r="BA137">
        <v>0.86</v>
      </c>
      <c r="BB137">
        <v>0.94</v>
      </c>
      <c r="BC137">
        <v>0</v>
      </c>
      <c r="BD137">
        <v>3333</v>
      </c>
      <c r="BE137">
        <v>3</v>
      </c>
      <c r="BF137" s="61">
        <f t="shared" si="200"/>
        <v>9.3023255813953445E-2</v>
      </c>
      <c r="BG137" s="62">
        <f t="shared" ref="BG137:BG193" si="205">D137</f>
        <v>0.80417301847234801</v>
      </c>
      <c r="BH137" s="62">
        <f t="shared" ref="BH137:BH193" si="206">AH137</f>
        <v>0.80638623640089901</v>
      </c>
      <c r="BI137">
        <f t="shared" si="191"/>
        <v>0.9952224752051968</v>
      </c>
      <c r="BJ137">
        <f t="shared" si="192"/>
        <v>0</v>
      </c>
      <c r="BK137">
        <f t="shared" si="193"/>
        <v>0</v>
      </c>
      <c r="BL137">
        <f t="shared" ref="BL137:BL193" si="207">IF(ISNA(CV137),"",IF(OR(ISERROR(CV137),CV137&lt;&gt;0),CV137,""))</f>
        <v>26700</v>
      </c>
      <c r="BM137">
        <f t="shared" ref="BM137:BM193" si="208">IF(ISNA(CW137),"",IF(OR(ISERROR(CW137),CW137&lt;&gt;0),CW137,""))</f>
        <v>37016.61</v>
      </c>
      <c r="BN137">
        <f t="shared" ref="BN137:BN193" si="209">IF(ISNA(CX137),"",IF(OR(ISERROR(CX137),CX137&lt;&gt;0),CX137,""))</f>
        <v>1225177.2</v>
      </c>
      <c r="BO137">
        <f t="shared" ref="BO137:BO193" si="210">IF(ISNA(CY137),"",IF(OR(ISERROR(CY137),CY137&lt;&gt;0),CY137,""))</f>
        <v>795064.5</v>
      </c>
      <c r="BP137">
        <f t="shared" ref="BP137:BP193" si="211">IF(ISNA(CZ137),"",IF(OR(ISERROR(CZ137),CZ137&lt;&gt;0),CZ137,""))</f>
        <v>3.021327037427729E-2</v>
      </c>
      <c r="BQ137">
        <f t="shared" ref="BQ137:BQ193" si="212">IF(ISNA(DA137),"",IF(OR(ISERROR(DA137),DA137&lt;&gt;0),DA137,""))</f>
        <v>4.6557996238041063E-2</v>
      </c>
      <c r="BR137">
        <f t="shared" ref="BR137:BR193" si="213">IF(ISNA(DB137),"",IF(OR(ISERROR(DB137),DB137&lt;&gt;0),DB137,""))</f>
        <v>137.55000000000001</v>
      </c>
      <c r="BS137">
        <f t="shared" ref="BS137:BS193" si="214">IF(ISNA(DC137),"",IF(OR(ISERROR(DC137),DC137&lt;&gt;0),DC137,""))</f>
        <v>91.412000000000006</v>
      </c>
      <c r="BT137">
        <f t="shared" ref="BT137:BT193" si="215">IF(ISNA(DD137),"",IF(OR(ISERROR(DD137),DD137&lt;&gt;0),DD137,""))</f>
        <v>203.23599999999999</v>
      </c>
      <c r="BU137">
        <f t="shared" ref="BU137:BU193" si="216">IF(ISNA(DE137),"",IF(OR(ISERROR(DE137),DE137&lt;&gt;0),DE137,""))</f>
        <v>250.679</v>
      </c>
      <c r="BV137">
        <f t="shared" ref="BV137:BV193" si="217">IF(ISNA(DF137),"",IF(OR(ISERROR(DF137),DF137&lt;&gt;0),DF137,""))</f>
        <v>166.6</v>
      </c>
      <c r="BW137">
        <f t="shared" ref="BW137:BW193" si="218">IF(ISNA(DG137),"",IF(OR(ISERROR(DG137),DG137&lt;&gt;0),DG137,""))</f>
        <v>0.54870970444273359</v>
      </c>
      <c r="BX137">
        <f t="shared" ref="BX137:BX193" si="219">IF(ISNA(DH137),"",IF(OR(ISERROR(DH137),DH137&lt;&gt;0),DH137,""))</f>
        <v>0.54869147659063633</v>
      </c>
      <c r="BY137">
        <f t="shared" ref="BY137:BY193" si="220">IF(ISNA(DI137),"",IF(OR(ISERROR(DI137),DI137&lt;&gt;0),DI137,""))</f>
        <v>31.7</v>
      </c>
      <c r="BZ137">
        <f t="shared" ref="BZ137:BZ193" si="221">IF(ISNA(DJ137),"",IF(OR(ISERROR(DJ137),DJ137&lt;&gt;0),DJ137,""))</f>
        <v>15.4</v>
      </c>
      <c r="CA137">
        <f t="shared" ref="CA137:CA193" si="222">IF(ISNA(DK137),"",IF(OR(ISERROR(DK137),DK137&lt;&gt;0),DK137,""))</f>
        <v>27.3</v>
      </c>
      <c r="CB137">
        <f t="shared" ref="CB137:CB193" si="223">IF(ISNA(DL137),"",IF(OR(ISERROR(DL137),DL137&lt;&gt;0),DL137,""))</f>
        <v>11</v>
      </c>
      <c r="CC137">
        <f t="shared" ref="CC137:CC193" si="224">IF(ISNA(DM137),"",IF(OR(ISERROR(DM137),DM137&lt;&gt;0),DM137,""))</f>
        <v>2.5</v>
      </c>
      <c r="CD137">
        <f t="shared" ref="CD137:CD193" si="225">IF(ISNA(DN137),"",IF(OR(ISERROR(DN137),DN137&lt;&gt;0),DN137,""))</f>
        <v>1.1218487394957983</v>
      </c>
      <c r="CE137">
        <f t="shared" ref="CE137:CE193" si="226">IF(ISNA(DO137),"",IF(OR(ISERROR(DO137),DO137&lt;&gt;0),DO137,""))</f>
        <v>1.0986918670656987</v>
      </c>
      <c r="CF137">
        <f t="shared" ref="CF137:CF193" si="227">IF(ISNA(DP137),"",IF(OR(ISERROR(DP137),DP137&lt;&gt;0),DP137,""))</f>
        <v>1.0304465098988458</v>
      </c>
      <c r="CG137">
        <f t="shared" ref="CG137:CG193" si="228">IF(ISNA(DQ137),"",IF(OR(ISERROR(DQ137),DQ137&lt;&gt;0),DQ137,""))</f>
        <v>1.0798237381687403</v>
      </c>
      <c r="CH137">
        <f t="shared" ref="CH137:CH193" si="229">IF(ISNA(DR137),"",IF(OR(ISERROR(DR137),DR137&lt;&gt;0),DR137,""))</f>
        <v>1.0662289177664859</v>
      </c>
      <c r="CI137">
        <f t="shared" ref="CI137:CI193" si="230">IF(ISNA(DS137),"",IF(OR(ISERROR(DS137),DS137&lt;&gt;0),DS137,""))</f>
        <v>1.0174733414630768</v>
      </c>
      <c r="CJ137">
        <f t="shared" ref="CJ137:CJ191" si="231">IF(ISNA(DT137),"",IF(OR(ISERROR(DT137),DT137&lt;&gt;0),DT137,""))</f>
        <v>1.3021868787276343</v>
      </c>
      <c r="CK137">
        <f t="shared" ref="CK137:CK191" si="232">IF(ISNA(DU137),"",IF(OR(ISERROR(DU137),DU137&lt;&gt;0),DU137,""))</f>
        <v>1.290491988423802</v>
      </c>
      <c r="CL137">
        <f t="shared" ref="CL137:CL191" si="233">IF(ISNA(DV137),"",IF(OR(ISERROR(DV137),DV137&lt;&gt;0),DV137,""))</f>
        <v>1.2764075993091537</v>
      </c>
      <c r="CM137">
        <f t="shared" ref="CM137:CM193" si="234">IF(ISNA(DW137),"",IF(OR(ISERROR(DW137),DW137&lt;&gt;0),DW137,""))</f>
        <v>1.2363274988779893</v>
      </c>
      <c r="CN137">
        <f t="shared" ref="CN137:CN193" si="235">IF(ISNA(DX137),"",IF(OR(ISERROR(DX137),DX137&lt;&gt;0),DX137,""))</f>
        <v>1.2249999999999999</v>
      </c>
      <c r="CO137">
        <f t="shared" ref="CO137:CO191" si="236">IF(ISNA(DY137),"",IF(OR(ISERROR(DY137),DY137&lt;&gt;0),DY137,""))</f>
        <v>1.0532701730806884</v>
      </c>
      <c r="CP137">
        <f t="shared" ref="CP137:CP191" si="237">IF(ISNA(DZ137),"",IF(OR(ISERROR(DZ137),DZ137&lt;&gt;0),DZ137,""))</f>
        <v>1.0534628476928998</v>
      </c>
      <c r="CQ137">
        <f t="shared" ref="CQ137:CQ193" si="238">IF(ISNA(EA137),"",IF(OR(ISERROR(EA137),EA137&lt;&gt;0),EA137,""))</f>
        <v>1.0745762711864406</v>
      </c>
      <c r="CR137">
        <f t="shared" ref="CR137:CR193" si="239">IF(ISNA(EB137),"",IF(OR(ISERROR(EB137),EB137&lt;&gt;0),EB137,""))</f>
        <v>1.0065359477124183</v>
      </c>
      <c r="CS137">
        <f t="shared" ref="CS137:CS193" si="240">IF(ISNA(EC137),"",IF(OR(ISERROR(EC137),EC137&lt;&gt;0),EC137,""))</f>
        <v>1.0790513833992095</v>
      </c>
      <c r="CT137">
        <f t="shared" ref="CT137:CT193" si="241">IF(ISNA(ED137),"",IF(OR(ISERROR(ED137),ED137&lt;&gt;0),ED137,""))</f>
        <v>0.99099099099099097</v>
      </c>
      <c r="CU137">
        <f t="shared" ref="CU137:CU191" si="242">IF(ISNA(EE137),"",IF(OR(ISERROR(EE137),EE137&lt;&gt;0),EE137,""))</f>
        <v>0.83333333333333337</v>
      </c>
      <c r="CV137" s="67">
        <f>IF(ISERROR(VLOOKUP($AR137,[2]Data3!$A$10:$N$315,CV$6,0)),"",VLOOKUP($AR137,[2]Data3!$A$10:$N$315,CV$6,0))</f>
        <v>26700</v>
      </c>
      <c r="CW137" s="67">
        <f>VLOOKUP($AR137,[3]Data!$A$11:$I$311,CW$6,0)</f>
        <v>37016.61</v>
      </c>
      <c r="CX137" s="67">
        <f>VLOOKUP($AR137,[4]Data!$A$12:$I$285,CX$6,0)</f>
        <v>1225177.2</v>
      </c>
      <c r="CY137" s="67">
        <f>VLOOKUP($AR137,[4]Data16!$A$12:$I$285,CY$6,0)</f>
        <v>795064.5</v>
      </c>
      <c r="CZ137" s="67">
        <f t="shared" si="194"/>
        <v>3.021327037427729E-2</v>
      </c>
      <c r="DA137" s="67">
        <f t="shared" si="195"/>
        <v>4.6557996238041063E-2</v>
      </c>
      <c r="DB137" s="67">
        <f>VLOOKUP($AR137,[5]Data!$A$11:$AF$370,DB$6,0)</f>
        <v>137.55000000000001</v>
      </c>
      <c r="DC137" s="67">
        <f>VLOOKUP($AR137,[5]Data2!$A$11:$AF$370,DC$6,0)</f>
        <v>91.412000000000006</v>
      </c>
      <c r="DD137" s="67">
        <f>VLOOKUP($AR137,[5]Data4!$A$11:$AF$370,DD$6,0)</f>
        <v>203.23599999999999</v>
      </c>
      <c r="DE137" s="67">
        <f>VLOOKUP($AR137,[6]Data5!$A$11:$AB$303,DE$6,0)</f>
        <v>250.679</v>
      </c>
      <c r="DF137" s="67">
        <f>VLOOKUP($AR137,[6]Data6!$A$11:$AB$303,DF$6,0)</f>
        <v>166.6</v>
      </c>
      <c r="DG137" s="67">
        <f t="shared" ref="DG137:DG193" si="243">DB137/DE137</f>
        <v>0.54870970444273359</v>
      </c>
      <c r="DH137" s="67">
        <f t="shared" ref="DH137:DH193" si="244">DC137/DF137</f>
        <v>0.54869147659063633</v>
      </c>
      <c r="DI137" s="67">
        <f>VLOOKUP($AR137,[7]Data!$A$11:$J$328,DI$6,0)</f>
        <v>31.7</v>
      </c>
      <c r="DJ137" s="67">
        <f>VLOOKUP($AR137,[7]Data2!$A$11:$J$328,DJ$6,0)</f>
        <v>15.4</v>
      </c>
      <c r="DK137" s="67">
        <f>VLOOKUP($AR137,[7]Data3!$A$11:$J$328,DK$6,0)</f>
        <v>27.3</v>
      </c>
      <c r="DL137" s="67">
        <f>VLOOKUP($AR137,[7]Data4!$A$11:$J$328,DL$6,0)</f>
        <v>11</v>
      </c>
      <c r="DM137" s="67">
        <f>VLOOKUP($AR137,[7]Data5!$A$11:$J$328,DM$6,0)</f>
        <v>2.5</v>
      </c>
      <c r="DN137" s="67">
        <f t="shared" ref="DN137:DN185" si="245">CV137/EX137</f>
        <v>1.1218487394957983</v>
      </c>
      <c r="DO137" s="67">
        <f t="shared" ref="DO137:DO193" si="246">CW137/EY137</f>
        <v>1.0986918670656987</v>
      </c>
      <c r="DP137" s="67">
        <f t="shared" si="201"/>
        <v>1.0304465098988458</v>
      </c>
      <c r="DQ137" s="67">
        <f t="shared" ref="DQ137:DQ193" si="247">IF(EZ137&lt;&gt;0,CY137/FA137,"")</f>
        <v>1.0798237381687403</v>
      </c>
      <c r="DR137" s="67">
        <f t="shared" ref="DR137:DR193" si="248">IF(EZ137&lt;&gt;0,CZ137/FB137,"")</f>
        <v>1.0662289177664859</v>
      </c>
      <c r="DS137" s="67">
        <f t="shared" ref="DS137:DS193" si="249">IF(EZ137&lt;&gt;0,DA137/FC137,"")</f>
        <v>1.0174733414630768</v>
      </c>
      <c r="DT137" s="67">
        <f t="shared" ref="DT137:DT193" si="250">DB137/FD137</f>
        <v>1.3021868787276343</v>
      </c>
      <c r="DU137" s="67">
        <f t="shared" ref="DU137:DU193" si="251">DC137/FE137</f>
        <v>1.290491988423802</v>
      </c>
      <c r="DV137" s="67">
        <f t="shared" ref="DV137:DV193" si="252">DD137/FF137</f>
        <v>1.2764075993091537</v>
      </c>
      <c r="DW137" s="67">
        <f t="shared" ref="DW137:DW193" si="253">IF(AND(EZ137&lt;&gt;0,DE137&lt;&gt;0),DE137/FG137,"")</f>
        <v>1.2363274988779893</v>
      </c>
      <c r="DX137" s="67">
        <f t="shared" ref="DX137:DX193" si="254">IF(AND(FA137&lt;&gt;0,DF137&lt;&gt;0),DF137/FH137,"")</f>
        <v>1.2249999999999999</v>
      </c>
      <c r="DY137" s="67">
        <f t="shared" ref="DY137:DY193" si="255">IF(AND(FB137&lt;&gt;0,DG137&lt;&gt;0),DG137/FI137,"")</f>
        <v>1.0532701730806884</v>
      </c>
      <c r="DZ137" s="67">
        <f t="shared" ref="DZ137:DZ193" si="256">IF(AND(FC137&lt;&gt;0,DH137&lt;&gt;0),DH137/FJ137,"")</f>
        <v>1.0534628476928998</v>
      </c>
      <c r="EA137" s="67">
        <f t="shared" ref="EA137:EA193" si="257">DI137/FK137</f>
        <v>1.0745762711864406</v>
      </c>
      <c r="EB137" s="67">
        <f t="shared" ref="EB137:EB193" si="258">DJ137/FL137</f>
        <v>1.0065359477124183</v>
      </c>
      <c r="EC137" s="67">
        <f t="shared" ref="EC137:EC193" si="259">DK137/FM137</f>
        <v>1.0790513833992095</v>
      </c>
      <c r="ED137" s="67">
        <f t="shared" ref="ED137:ED193" si="260">DL137/FN137</f>
        <v>0.99099099099099097</v>
      </c>
      <c r="EE137" s="67">
        <f t="shared" ref="EE137:EE193" si="261">DM137/FO137</f>
        <v>0.83333333333333337</v>
      </c>
      <c r="EF137" s="67">
        <f>VLOOKUP($AR137,[2]Data3!$A$10:$N$315,EF$6,0)</f>
        <v>25300</v>
      </c>
      <c r="EG137">
        <f>VLOOKUP($AR137,[3]Data!$A$11:$I$311,EG$6,0)</f>
        <v>35355.949999999997</v>
      </c>
      <c r="EH137">
        <f>VLOOKUP($AR137,[4]Data!$A$12:$I$285,EH$6,0)</f>
        <v>1210749.7</v>
      </c>
      <c r="EI137">
        <f>VLOOKUP($AR137,[4]Data16!$A$12:$I$285,EI$6,0)</f>
        <v>770099.9</v>
      </c>
      <c r="EJ137">
        <f t="shared" ref="EJ137:EJ193" si="262">IF(AND(EG137&lt;&gt;0,EH137&lt;&gt;0),EG137/EH137)</f>
        <v>2.9201700400999477E-2</v>
      </c>
      <c r="EK137">
        <f t="shared" ref="EK137:EK193" si="263">IF(AND(EH137&lt;&gt;0,EI137&lt;&gt;0),EH137/EI137)</f>
        <v>1.5721982303854343</v>
      </c>
      <c r="EL137">
        <f>VLOOKUP($AR137,[5]Data!$A$11:$AF$370,EL$6,0)</f>
        <v>116.61</v>
      </c>
      <c r="EM137">
        <f>VLOOKUP($AR137,[5]Data2!$A$11:$AF$370,EM$6,0)</f>
        <v>77.78</v>
      </c>
      <c r="EN137">
        <f>VLOOKUP($AR137,[5]Data4!$A$11:$AF$370,EN$6,0)</f>
        <v>173.21700000000001</v>
      </c>
      <c r="EO137">
        <f>VLOOKUP($AR137,[6]Data5!$A$11:$AB$303,EO$6,0)</f>
        <v>0</v>
      </c>
      <c r="EP137">
        <f>VLOOKUP($AR137,[6]Data6!$A$11:$AB$303,EP$6,0)</f>
        <v>0</v>
      </c>
      <c r="EQ137" t="e">
        <f t="shared" ref="EQ137:EQ193" si="264">EL137/EO137</f>
        <v>#DIV/0!</v>
      </c>
      <c r="ER137" t="e">
        <f t="shared" ref="ER137:ER193" si="265">EM137/EP137</f>
        <v>#DIV/0!</v>
      </c>
      <c r="ES137">
        <f>VLOOKUP($AR137,[7]Data!$A$11:$J$328,ES$6,0)</f>
        <v>31.7</v>
      </c>
      <c r="ET137">
        <f>VLOOKUP($AR137,[7]Data2!$A$11:$J$328,ET$6,0)</f>
        <v>16.3</v>
      </c>
      <c r="EU137">
        <f>VLOOKUP($AR137,[7]Data3!$A$11:$J$328,EU$6,0)</f>
        <v>27</v>
      </c>
      <c r="EV137">
        <f>VLOOKUP($AR137,[7]Data4!$A$11:$J$328,EV$6,0)</f>
        <v>11.7</v>
      </c>
      <c r="EW137" s="60">
        <f>VLOOKUP($AR137,[7]Data5!$A$11:$J$328,EW$6,0)</f>
        <v>2.8</v>
      </c>
      <c r="EX137" s="67">
        <f>VLOOKUP($AR137,[2]Data3!$A$10:$N$315,EX$6,0)</f>
        <v>23800</v>
      </c>
      <c r="EY137">
        <f>VLOOKUP($AR137,[3]Data!$A$11:$I$311,EY$6,0)</f>
        <v>33691.53</v>
      </c>
      <c r="EZ137">
        <f>VLOOKUP($AR137,[4]Data!$A$12:$I$285,EZ$6,0)</f>
        <v>1188977</v>
      </c>
      <c r="FA137">
        <f>VLOOKUP($AR137,[4]Data16!$A$12:$I$285,FA$6,0)</f>
        <v>736291</v>
      </c>
      <c r="FB137">
        <f t="shared" ref="FB137:FB185" si="266">EY137/EZ137</f>
        <v>2.8336570009344166E-2</v>
      </c>
      <c r="FC137">
        <f t="shared" ref="FC137:FC185" si="267">EY137/FA137</f>
        <v>4.5758443332867028E-2</v>
      </c>
      <c r="FD137">
        <f>VLOOKUP($AR137,[5]Data!$A$11:$AF$370,FD$6,0)</f>
        <v>105.63</v>
      </c>
      <c r="FE137">
        <f>VLOOKUP($AR137,[5]Data2!$A$11:$AF$370,FE$6,0)</f>
        <v>70.834999999999994</v>
      </c>
      <c r="FF137">
        <f>VLOOKUP($AR137,[5]Data4!$A$11:$AF$370,FF$6,0)</f>
        <v>159.22499999999999</v>
      </c>
      <c r="FG137">
        <f>VLOOKUP($AR137,[6]Data5!$A$11:$AB$303,FG$6,0)</f>
        <v>202.761</v>
      </c>
      <c r="FH137">
        <f>VLOOKUP($AR137,[6]Data6!$A$11:$AB$303,FH$6,0)</f>
        <v>136</v>
      </c>
      <c r="FI137">
        <f t="shared" ref="FI137:FI193" si="268">FD137/FG137</f>
        <v>0.52095817242960918</v>
      </c>
      <c r="FJ137">
        <f t="shared" ref="FJ137:FJ193" si="269">FE137/FH137</f>
        <v>0.52084558823529403</v>
      </c>
      <c r="FK137">
        <f>VLOOKUP($AR137,[7]Data!$A$11:$J$328,FK$6,0)</f>
        <v>29.5</v>
      </c>
      <c r="FL137">
        <f>VLOOKUP($AR137,[7]Data2!$A$11:$J$328,FL$6,0)</f>
        <v>15.3</v>
      </c>
      <c r="FM137">
        <f>VLOOKUP($AR137,[7]Data3!$A$11:$J$328,FM$6,0)</f>
        <v>25.3</v>
      </c>
      <c r="FN137">
        <f>VLOOKUP($AR137,[7]Data4!$A$11:$J$328,FN$6,0)</f>
        <v>11.1</v>
      </c>
      <c r="FO137" s="60">
        <f>VLOOKUP($AR137,[7]Data5!$A$11:$J$328,FO$6,0)</f>
        <v>3</v>
      </c>
    </row>
    <row r="138" spans="1:171">
      <c r="A138">
        <f t="shared" ref="A138:A193" si="270">IF(B138=B137,A137+1,1)</f>
        <v>13</v>
      </c>
      <c r="B138">
        <v>6</v>
      </c>
      <c r="C138">
        <v>2116.6842939687599</v>
      </c>
      <c r="D138">
        <v>0.95076812535905497</v>
      </c>
      <c r="E138">
        <v>0.95091916842670898</v>
      </c>
      <c r="F138">
        <v>0.94002484904721095</v>
      </c>
      <c r="G138" s="1">
        <v>1.9191035571703301E-5</v>
      </c>
      <c r="H138" s="1">
        <v>2.6815850552265798E-5</v>
      </c>
      <c r="I138">
        <v>0.90753693679545899</v>
      </c>
      <c r="J138">
        <v>0.90405168316681295</v>
      </c>
      <c r="K138">
        <v>0.88804120360275196</v>
      </c>
      <c r="L138" s="1">
        <v>4.4820123886993201E-5</v>
      </c>
      <c r="M138" s="1">
        <v>9.6325155349637E-5</v>
      </c>
      <c r="N138">
        <v>0.222407804640017</v>
      </c>
      <c r="O138">
        <v>0.22223158959190401</v>
      </c>
      <c r="P138" s="1">
        <v>0.22139889433895099</v>
      </c>
      <c r="Q138" s="1">
        <v>1.9276574816770599E-7</v>
      </c>
      <c r="R138" s="1">
        <v>4.3175374328793801E-7</v>
      </c>
      <c r="S138">
        <v>4.3231188563596597E-2</v>
      </c>
      <c r="T138">
        <v>4.6867485259896598E-2</v>
      </c>
      <c r="U138">
        <v>5.1983645444458902E-2</v>
      </c>
      <c r="V138" s="1">
        <v>5.8063516585260801E-6</v>
      </c>
      <c r="W138" s="1">
        <v>4.3342039464984001E-5</v>
      </c>
      <c r="X138">
        <v>7.2576134915695395E-2</v>
      </c>
      <c r="Y138">
        <v>7.3310938450453902E-2</v>
      </c>
      <c r="Z138" s="1">
        <v>7.6783215204324295E-2</v>
      </c>
      <c r="AA138" s="1">
        <v>3.35186374674094E-6</v>
      </c>
      <c r="AB138" s="1">
        <v>7.5074526123152099E-6</v>
      </c>
      <c r="AC138">
        <v>0.108216781810954</v>
      </c>
      <c r="AD138">
        <v>0.116990571437758</v>
      </c>
      <c r="AE138">
        <v>8.72151234030525E-2</v>
      </c>
      <c r="AF138" s="1">
        <v>6.4165667460337495E-5</v>
      </c>
      <c r="AG138">
        <v>1.3824073661356599E-4</v>
      </c>
      <c r="AH138">
        <v>-0.55051428401244495</v>
      </c>
      <c r="AI138">
        <v>-0.46344879005725698</v>
      </c>
      <c r="AJ138">
        <v>-0.68047118126407502</v>
      </c>
      <c r="AK138">
        <v>1.08238876281045E-2</v>
      </c>
      <c r="AL138">
        <v>1.5891218859568401E-2</v>
      </c>
      <c r="AM138">
        <v>0.99107047103215096</v>
      </c>
      <c r="AN138">
        <v>101.737191822291</v>
      </c>
      <c r="AO138">
        <v>-7.36282918151226</v>
      </c>
      <c r="AP138">
        <v>0.99701458651976105</v>
      </c>
      <c r="AQ138">
        <v>49</v>
      </c>
      <c r="AR138" s="14" t="s">
        <v>697</v>
      </c>
      <c r="AS138" s="70">
        <v>2</v>
      </c>
      <c r="AT138">
        <f t="shared" si="202"/>
        <v>2116.6842939687599</v>
      </c>
      <c r="AU138">
        <f>VLOOKUP(AR138,[1]Data!$A$12:$J$329,10,0)</f>
        <v>2099.8000000000002</v>
      </c>
      <c r="AV138">
        <f t="shared" si="203"/>
        <v>0.99202323463311481</v>
      </c>
      <c r="AW138">
        <v>1</v>
      </c>
      <c r="AX138">
        <f t="shared" si="199"/>
        <v>0.99107047103215096</v>
      </c>
      <c r="AY138">
        <f t="shared" si="204"/>
        <v>0.99107047103215096</v>
      </c>
      <c r="AZ138">
        <v>3</v>
      </c>
      <c r="BA138">
        <v>0.85</v>
      </c>
      <c r="BB138">
        <v>1.05</v>
      </c>
      <c r="BC138">
        <v>2</v>
      </c>
      <c r="BD138">
        <v>1111</v>
      </c>
      <c r="BE138">
        <v>1</v>
      </c>
      <c r="BF138" s="61">
        <f t="shared" si="200"/>
        <v>0.2352941176470589</v>
      </c>
      <c r="BG138" s="62">
        <f t="shared" si="205"/>
        <v>0.95076812535905497</v>
      </c>
      <c r="BH138" s="62">
        <f t="shared" si="206"/>
        <v>-0.55051428401244495</v>
      </c>
      <c r="BI138">
        <f t="shared" si="191"/>
        <v>0.99701458651976094</v>
      </c>
      <c r="BJ138">
        <f t="shared" si="192"/>
        <v>0</v>
      </c>
      <c r="BK138">
        <f t="shared" si="193"/>
        <v>0</v>
      </c>
      <c r="BL138">
        <f t="shared" si="207"/>
        <v>30400</v>
      </c>
      <c r="BM138">
        <f t="shared" si="208"/>
        <v>165943.29999999999</v>
      </c>
      <c r="BN138">
        <f t="shared" si="209"/>
        <v>4601160</v>
      </c>
      <c r="BO138">
        <f t="shared" si="210"/>
        <v>3214034.9</v>
      </c>
      <c r="BP138">
        <f t="shared" si="211"/>
        <v>3.6065535647532357E-2</v>
      </c>
      <c r="BQ138">
        <f t="shared" si="212"/>
        <v>5.1630833255730979E-2</v>
      </c>
      <c r="BR138">
        <f t="shared" si="213"/>
        <v>216.88</v>
      </c>
      <c r="BS138">
        <f t="shared" si="214"/>
        <v>41.094000000000001</v>
      </c>
      <c r="BT138">
        <f t="shared" si="215"/>
        <v>95.102000000000004</v>
      </c>
      <c r="BU138">
        <f t="shared" si="216"/>
        <v>2566.0839999999998</v>
      </c>
      <c r="BV138">
        <f t="shared" si="217"/>
        <v>486.2</v>
      </c>
      <c r="BW138">
        <f t="shared" si="218"/>
        <v>8.4517887956902432E-2</v>
      </c>
      <c r="BX138">
        <f t="shared" si="219"/>
        <v>8.452077334430276E-2</v>
      </c>
      <c r="BY138">
        <f t="shared" si="220"/>
        <v>40.700000000000003</v>
      </c>
      <c r="BZ138">
        <f t="shared" si="221"/>
        <v>21.1</v>
      </c>
      <c r="CA138">
        <f t="shared" si="222"/>
        <v>35.4</v>
      </c>
      <c r="CB138">
        <f t="shared" si="223"/>
        <v>15.7</v>
      </c>
      <c r="CC138">
        <f t="shared" si="224"/>
        <v>4.4000000000000004</v>
      </c>
      <c r="CD138">
        <f t="shared" si="225"/>
        <v>1.0666666666666667</v>
      </c>
      <c r="CE138">
        <f t="shared" si="226"/>
        <v>1.0752249867106025</v>
      </c>
      <c r="CF138">
        <f t="shared" si="227"/>
        <v>1.0498254089938548</v>
      </c>
      <c r="CG138">
        <f t="shared" si="228"/>
        <v>1.0443396996746888</v>
      </c>
      <c r="CH138">
        <f t="shared" si="229"/>
        <v>1.0241940969414054</v>
      </c>
      <c r="CI138">
        <f t="shared" si="230"/>
        <v>1.029573985404878</v>
      </c>
      <c r="CJ138">
        <f t="shared" si="231"/>
        <v>0.89779360019870014</v>
      </c>
      <c r="CK138">
        <f t="shared" si="232"/>
        <v>0.88754022591304726</v>
      </c>
      <c r="CL138">
        <f t="shared" si="233"/>
        <v>0.88897821067686189</v>
      </c>
      <c r="CM138">
        <f t="shared" si="234"/>
        <v>0.94478943225389334</v>
      </c>
      <c r="CN138">
        <f t="shared" si="235"/>
        <v>0.93392239723396075</v>
      </c>
      <c r="CO138">
        <f t="shared" si="236"/>
        <v>0.95025787709851961</v>
      </c>
      <c r="CP138">
        <f t="shared" si="237"/>
        <v>0.95033616127176557</v>
      </c>
      <c r="CQ138">
        <f t="shared" si="238"/>
        <v>1.1181318681318682</v>
      </c>
      <c r="CR138">
        <f t="shared" si="239"/>
        <v>1.0989583333333335</v>
      </c>
      <c r="CS138">
        <f t="shared" si="240"/>
        <v>1.120253164556962</v>
      </c>
      <c r="CT138">
        <f t="shared" si="241"/>
        <v>1.0902777777777777</v>
      </c>
      <c r="CU138">
        <f t="shared" si="242"/>
        <v>1.1891891891891893</v>
      </c>
      <c r="CV138" s="67">
        <f>IF(ISERROR(VLOOKUP($AR138,[2]Data3!$A$10:$N$315,CV$6,0)),"",VLOOKUP($AR138,[2]Data3!$A$10:$N$315,CV$6,0))</f>
        <v>30400</v>
      </c>
      <c r="CW138" s="67">
        <f>VLOOKUP($AR138,[3]Data!$A$11:$I$311,CW$6,0)</f>
        <v>165943.29999999999</v>
      </c>
      <c r="CX138" s="67">
        <f>VLOOKUP($AR138,[4]Data!$A$12:$I$285,CX$6,0)</f>
        <v>4601160</v>
      </c>
      <c r="CY138" s="67">
        <f>VLOOKUP($AR138,[4]Data16!$A$12:$I$285,CY$6,0)</f>
        <v>3214034.9</v>
      </c>
      <c r="CZ138" s="67">
        <f t="shared" si="194"/>
        <v>3.6065535647532357E-2</v>
      </c>
      <c r="DA138" s="67">
        <f t="shared" si="195"/>
        <v>5.1630833255730979E-2</v>
      </c>
      <c r="DB138" s="67">
        <f>VLOOKUP($AR138,[5]Data!$A$11:$AF$370,DB$6,0)</f>
        <v>216.88</v>
      </c>
      <c r="DC138" s="67">
        <f>VLOOKUP($AR138,[5]Data2!$A$11:$AF$370,DC$6,0)</f>
        <v>41.094000000000001</v>
      </c>
      <c r="DD138" s="67">
        <f>VLOOKUP($AR138,[5]Data4!$A$11:$AF$370,DD$6,0)</f>
        <v>95.102000000000004</v>
      </c>
      <c r="DE138" s="67">
        <f>VLOOKUP($AR138,[6]Data5!$A$11:$AB$303,DE$6,0)</f>
        <v>2566.0839999999998</v>
      </c>
      <c r="DF138" s="67">
        <f>VLOOKUP($AR138,[6]Data6!$A$11:$AB$303,DF$6,0)</f>
        <v>486.2</v>
      </c>
      <c r="DG138" s="67">
        <f t="shared" si="243"/>
        <v>8.4517887956902432E-2</v>
      </c>
      <c r="DH138" s="67">
        <f t="shared" si="244"/>
        <v>8.452077334430276E-2</v>
      </c>
      <c r="DI138" s="67">
        <f>VLOOKUP($AR138,[7]Data!$A$11:$J$328,DI$6,0)</f>
        <v>40.700000000000003</v>
      </c>
      <c r="DJ138" s="67">
        <f>VLOOKUP($AR138,[7]Data2!$A$11:$J$328,DJ$6,0)</f>
        <v>21.1</v>
      </c>
      <c r="DK138" s="67">
        <f>VLOOKUP($AR138,[7]Data3!$A$11:$J$328,DK$6,0)</f>
        <v>35.4</v>
      </c>
      <c r="DL138" s="67">
        <f>VLOOKUP($AR138,[7]Data4!$A$11:$J$328,DL$6,0)</f>
        <v>15.7</v>
      </c>
      <c r="DM138" s="67">
        <f>VLOOKUP($AR138,[7]Data5!$A$11:$J$328,DM$6,0)</f>
        <v>4.4000000000000004</v>
      </c>
      <c r="DN138" s="67">
        <f t="shared" si="245"/>
        <v>1.0666666666666667</v>
      </c>
      <c r="DO138" s="67">
        <f t="shared" si="246"/>
        <v>1.0752249867106025</v>
      </c>
      <c r="DP138" s="67">
        <f t="shared" si="201"/>
        <v>1.0498254089938548</v>
      </c>
      <c r="DQ138" s="67">
        <f t="shared" si="247"/>
        <v>1.0443396996746888</v>
      </c>
      <c r="DR138" s="67">
        <f t="shared" si="248"/>
        <v>1.0241940969414054</v>
      </c>
      <c r="DS138" s="67">
        <f t="shared" si="249"/>
        <v>1.029573985404878</v>
      </c>
      <c r="DT138" s="67">
        <f t="shared" si="250"/>
        <v>0.89779360019870014</v>
      </c>
      <c r="DU138" s="67">
        <f t="shared" si="251"/>
        <v>0.88754022591304726</v>
      </c>
      <c r="DV138" s="67">
        <f t="shared" si="252"/>
        <v>0.88897821067686189</v>
      </c>
      <c r="DW138" s="67">
        <f t="shared" si="253"/>
        <v>0.94478943225389334</v>
      </c>
      <c r="DX138" s="67">
        <f t="shared" si="254"/>
        <v>0.93392239723396075</v>
      </c>
      <c r="DY138" s="67">
        <f t="shared" si="255"/>
        <v>0.95025787709851961</v>
      </c>
      <c r="DZ138" s="67">
        <f t="shared" si="256"/>
        <v>0.95033616127176557</v>
      </c>
      <c r="EA138" s="67">
        <f t="shared" si="257"/>
        <v>1.1181318681318682</v>
      </c>
      <c r="EB138" s="67">
        <f t="shared" si="258"/>
        <v>1.0989583333333335</v>
      </c>
      <c r="EC138" s="67">
        <f t="shared" si="259"/>
        <v>1.120253164556962</v>
      </c>
      <c r="ED138" s="67">
        <f t="shared" si="260"/>
        <v>1.0902777777777777</v>
      </c>
      <c r="EE138" s="67">
        <f t="shared" si="261"/>
        <v>1.1891891891891893</v>
      </c>
      <c r="EF138" s="67">
        <f>VLOOKUP($AR138,[2]Data3!$A$10:$N$315,EF$6,0)</f>
        <v>29200</v>
      </c>
      <c r="EG138">
        <f>VLOOKUP($AR138,[3]Data!$A$11:$I$311,EG$6,0)</f>
        <v>158614.07</v>
      </c>
      <c r="EH138">
        <f>VLOOKUP($AR138,[4]Data!$A$12:$I$285,EH$6,0)</f>
        <v>4445392.5</v>
      </c>
      <c r="EI138">
        <f>VLOOKUP($AR138,[4]Data16!$A$12:$I$285,EI$6,0)</f>
        <v>3130791.5</v>
      </c>
      <c r="EJ138">
        <f t="shared" si="262"/>
        <v>3.5680554641687998E-2</v>
      </c>
      <c r="EK138">
        <f t="shared" si="263"/>
        <v>1.4198941385908324</v>
      </c>
      <c r="EL138">
        <f>VLOOKUP($AR138,[5]Data!$A$11:$AF$370,EL$6,0)</f>
        <v>232.11</v>
      </c>
      <c r="EM138">
        <f>VLOOKUP($AR138,[5]Data2!$A$11:$AF$370,EM$6,0)</f>
        <v>44.241</v>
      </c>
      <c r="EN138">
        <f>VLOOKUP($AR138,[5]Data4!$A$11:$AF$370,EN$6,0)</f>
        <v>101.48699999999999</v>
      </c>
      <c r="EO138">
        <f>VLOOKUP($AR138,[6]Data5!$A$11:$AB$303,EO$6,0)</f>
        <v>0</v>
      </c>
      <c r="EP138">
        <f>VLOOKUP($AR138,[6]Data6!$A$11:$AB$303,EP$6,0)</f>
        <v>0</v>
      </c>
      <c r="EQ138" t="e">
        <f t="shared" si="264"/>
        <v>#DIV/0!</v>
      </c>
      <c r="ER138" t="e">
        <f t="shared" si="265"/>
        <v>#DIV/0!</v>
      </c>
      <c r="ES138">
        <f>VLOOKUP($AR138,[7]Data!$A$11:$J$328,ES$6,0)</f>
        <v>38.9</v>
      </c>
      <c r="ET138">
        <f>VLOOKUP($AR138,[7]Data2!$A$11:$J$328,ET$6,0)</f>
        <v>19.399999999999999</v>
      </c>
      <c r="EU138">
        <f>VLOOKUP($AR138,[7]Data3!$A$11:$J$328,EU$6,0)</f>
        <v>33.799999999999997</v>
      </c>
      <c r="EV138">
        <f>VLOOKUP($AR138,[7]Data4!$A$11:$J$328,EV$6,0)</f>
        <v>14.4</v>
      </c>
      <c r="EW138" s="60">
        <f>VLOOKUP($AR138,[7]Data5!$A$11:$J$328,EW$6,0)</f>
        <v>3.8</v>
      </c>
      <c r="EX138" s="67">
        <f>VLOOKUP($AR138,[2]Data3!$A$10:$N$315,EX$6,0)</f>
        <v>28500</v>
      </c>
      <c r="EY138">
        <f>VLOOKUP($AR138,[3]Data!$A$11:$I$311,EY$6,0)</f>
        <v>154333.56</v>
      </c>
      <c r="EZ138">
        <f>VLOOKUP($AR138,[4]Data!$A$12:$I$285,EZ$6,0)</f>
        <v>4382785.9000000004</v>
      </c>
      <c r="FA138">
        <f>VLOOKUP($AR138,[4]Data16!$A$12:$I$285,FA$6,0)</f>
        <v>3077576.1</v>
      </c>
      <c r="FB138">
        <f t="shared" si="266"/>
        <v>3.5213575000321136E-2</v>
      </c>
      <c r="FC138">
        <f t="shared" si="267"/>
        <v>5.0147764014673753E-2</v>
      </c>
      <c r="FD138">
        <f>VLOOKUP($AR138,[5]Data!$A$11:$AF$370,FD$6,0)</f>
        <v>241.57</v>
      </c>
      <c r="FE138">
        <f>VLOOKUP($AR138,[5]Data2!$A$11:$AF$370,FE$6,0)</f>
        <v>46.301000000000002</v>
      </c>
      <c r="FF138">
        <f>VLOOKUP($AR138,[5]Data4!$A$11:$AF$370,FF$6,0)</f>
        <v>106.979</v>
      </c>
      <c r="FG138">
        <f>VLOOKUP($AR138,[6]Data5!$A$11:$AB$303,FG$6,0)</f>
        <v>2716.038</v>
      </c>
      <c r="FH138">
        <f>VLOOKUP($AR138,[6]Data6!$A$11:$AB$303,FH$6,0)</f>
        <v>520.6</v>
      </c>
      <c r="FI138">
        <f t="shared" si="268"/>
        <v>8.8942054566246861E-2</v>
      </c>
      <c r="FJ138">
        <f t="shared" si="269"/>
        <v>8.8937764118325005E-2</v>
      </c>
      <c r="FK138">
        <f>VLOOKUP($AR138,[7]Data!$A$11:$J$328,FK$6,0)</f>
        <v>36.4</v>
      </c>
      <c r="FL138">
        <f>VLOOKUP($AR138,[7]Data2!$A$11:$J$328,FL$6,0)</f>
        <v>19.2</v>
      </c>
      <c r="FM138">
        <f>VLOOKUP($AR138,[7]Data3!$A$11:$J$328,FM$6,0)</f>
        <v>31.6</v>
      </c>
      <c r="FN138">
        <f>VLOOKUP($AR138,[7]Data4!$A$11:$J$328,FN$6,0)</f>
        <v>14.4</v>
      </c>
      <c r="FO138" s="60">
        <f>VLOOKUP($AR138,[7]Data5!$A$11:$J$328,FO$6,0)</f>
        <v>3.7</v>
      </c>
    </row>
    <row r="139" spans="1:171" ht="15" customHeight="1">
      <c r="A139">
        <f t="shared" si="270"/>
        <v>14</v>
      </c>
      <c r="B139">
        <v>6</v>
      </c>
      <c r="C139">
        <v>493.89205202045503</v>
      </c>
      <c r="D139">
        <v>0.87574580343153596</v>
      </c>
      <c r="E139">
        <v>0.82415090688362103</v>
      </c>
      <c r="F139">
        <v>0.81753797786748805</v>
      </c>
      <c r="G139" s="1">
        <v>7.6995466105803602E-5</v>
      </c>
      <c r="H139">
        <v>1.5617745073223899E-4</v>
      </c>
      <c r="I139">
        <v>0.78770732149113698</v>
      </c>
      <c r="J139">
        <v>0.75559303464954297</v>
      </c>
      <c r="K139">
        <v>0.739200770282603</v>
      </c>
      <c r="L139">
        <v>1.8766638274277401E-4</v>
      </c>
      <c r="M139">
        <v>3.3697554909812899E-4</v>
      </c>
      <c r="N139">
        <v>0.2152040078769</v>
      </c>
      <c r="O139">
        <v>0.212810425431913</v>
      </c>
      <c r="P139" s="1">
        <v>0.21150028379331801</v>
      </c>
      <c r="Q139" s="1">
        <v>1.1846078222486E-6</v>
      </c>
      <c r="R139" s="1">
        <v>2.25916969440053E-6</v>
      </c>
      <c r="S139">
        <v>8.8038481940399399E-2</v>
      </c>
      <c r="T139">
        <v>6.8557872234078499E-2</v>
      </c>
      <c r="U139">
        <v>7.83372075848843E-2</v>
      </c>
      <c r="V139" s="1">
        <v>3.0926766775932402E-5</v>
      </c>
      <c r="W139" s="1">
        <v>4.9781020990766203E-5</v>
      </c>
      <c r="X139">
        <v>0.102615427143528</v>
      </c>
      <c r="Y139">
        <v>0.112596486423892</v>
      </c>
      <c r="Z139" s="1">
        <v>0.11805967879809701</v>
      </c>
      <c r="AA139" s="1">
        <v>2.0598286009018699E-5</v>
      </c>
      <c r="AB139" s="1">
        <v>3.9283062828200402E-5</v>
      </c>
      <c r="AC139">
        <v>0.22049705974813</v>
      </c>
      <c r="AD139">
        <v>0.53250342134602702</v>
      </c>
      <c r="AE139">
        <v>0.538200227584266</v>
      </c>
      <c r="AF139">
        <v>1.6621066843128699E-4</v>
      </c>
      <c r="AG139">
        <v>3.16868010244883E-4</v>
      </c>
      <c r="AH139">
        <v>0.37016304154283403</v>
      </c>
      <c r="AI139">
        <v>0.234315323861086</v>
      </c>
      <c r="AJ139">
        <v>0.40100746721158698</v>
      </c>
      <c r="AK139">
        <v>2.6075031078668199E-2</v>
      </c>
      <c r="AL139">
        <v>4.3030983954678699E-2</v>
      </c>
      <c r="AM139">
        <v>0.92879635223282997</v>
      </c>
      <c r="AN139">
        <v>185.34578515759901</v>
      </c>
      <c r="AO139">
        <v>-4.2131460679873296</v>
      </c>
      <c r="AP139">
        <v>0.99182627955920899</v>
      </c>
      <c r="AQ139">
        <v>41</v>
      </c>
      <c r="AR139" t="s">
        <v>698</v>
      </c>
      <c r="AS139" s="70">
        <v>2</v>
      </c>
      <c r="AT139">
        <f t="shared" si="202"/>
        <v>493.89205202045503</v>
      </c>
      <c r="AU139">
        <f>VLOOKUP(AR139,[1]Data!$A$12:$J$329,10,0)</f>
        <v>490</v>
      </c>
      <c r="AV139">
        <f t="shared" si="203"/>
        <v>0.99211963018126514</v>
      </c>
      <c r="AW139">
        <v>6</v>
      </c>
      <c r="AX139">
        <f t="shared" si="199"/>
        <v>0.92879635223282997</v>
      </c>
      <c r="AY139">
        <f t="shared" si="204"/>
        <v>0.92879635223282997</v>
      </c>
      <c r="AZ139">
        <v>8</v>
      </c>
      <c r="BA139">
        <v>0.84</v>
      </c>
      <c r="BB139">
        <v>0.96</v>
      </c>
      <c r="BC139">
        <v>2</v>
      </c>
      <c r="BD139">
        <v>2222</v>
      </c>
      <c r="BE139">
        <v>2</v>
      </c>
      <c r="BF139" s="61">
        <f t="shared" si="200"/>
        <v>0.14285714285714285</v>
      </c>
      <c r="BG139" s="62">
        <f t="shared" si="205"/>
        <v>0.87574580343153596</v>
      </c>
      <c r="BH139" s="62">
        <f t="shared" si="206"/>
        <v>0.37016304154283403</v>
      </c>
      <c r="BI139">
        <f t="shared" si="191"/>
        <v>0.99080927330364899</v>
      </c>
      <c r="BJ139">
        <f t="shared" si="192"/>
        <v>0</v>
      </c>
      <c r="BK139">
        <f t="shared" si="193"/>
        <v>1.0170062555600046E-3</v>
      </c>
      <c r="BL139">
        <f t="shared" si="207"/>
        <v>21600</v>
      </c>
      <c r="BM139">
        <f t="shared" si="208"/>
        <v>27024.34</v>
      </c>
      <c r="BN139">
        <f t="shared" si="209"/>
        <v>983537.8</v>
      </c>
      <c r="BO139">
        <f t="shared" si="210"/>
        <v>619473.5</v>
      </c>
      <c r="BP139">
        <f t="shared" si="211"/>
        <v>2.7476666377235323E-2</v>
      </c>
      <c r="BQ139">
        <f t="shared" si="212"/>
        <v>4.3624690967410229E-2</v>
      </c>
      <c r="BR139">
        <f t="shared" si="213"/>
        <v>64.22</v>
      </c>
      <c r="BS139">
        <f t="shared" si="214"/>
        <v>49.959000000000003</v>
      </c>
      <c r="BT139">
        <f t="shared" si="215"/>
        <v>121.101</v>
      </c>
      <c r="BU139">
        <f t="shared" si="216"/>
        <v>267.60700000000003</v>
      </c>
      <c r="BV139">
        <f t="shared" si="217"/>
        <v>208.2</v>
      </c>
      <c r="BW139">
        <f t="shared" si="218"/>
        <v>0.23997877484520208</v>
      </c>
      <c r="BX139">
        <f t="shared" si="219"/>
        <v>0.23995677233429397</v>
      </c>
      <c r="BY139">
        <f t="shared" si="220"/>
        <v>31.6</v>
      </c>
      <c r="BZ139">
        <f t="shared" si="221"/>
        <v>15.9</v>
      </c>
      <c r="CA139">
        <f t="shared" si="222"/>
        <v>27.2</v>
      </c>
      <c r="CB139">
        <f t="shared" si="223"/>
        <v>11.5</v>
      </c>
      <c r="CC139">
        <f t="shared" si="224"/>
        <v>2.8</v>
      </c>
      <c r="CD139">
        <f t="shared" si="225"/>
        <v>1.1134020618556701</v>
      </c>
      <c r="CE139">
        <f t="shared" si="226"/>
        <v>1.0864427528176841</v>
      </c>
      <c r="CF139">
        <f t="shared" si="227"/>
        <v>1.0360883023015657</v>
      </c>
      <c r="CG139">
        <f t="shared" si="228"/>
        <v>1.0182289684808903</v>
      </c>
      <c r="CH139">
        <f t="shared" si="229"/>
        <v>1.0486005395527207</v>
      </c>
      <c r="CI139">
        <f t="shared" si="230"/>
        <v>1.0669925787306591</v>
      </c>
      <c r="CJ139">
        <f t="shared" si="231"/>
        <v>1.2908542713567839</v>
      </c>
      <c r="CK139">
        <f t="shared" si="232"/>
        <v>1.2854165594607112</v>
      </c>
      <c r="CL139">
        <f t="shared" si="233"/>
        <v>1.2828223978305544</v>
      </c>
      <c r="CM139">
        <f t="shared" si="234"/>
        <v>1.0380531968952316</v>
      </c>
      <c r="CN139">
        <f t="shared" si="235"/>
        <v>1.0337636544190665</v>
      </c>
      <c r="CO139">
        <f t="shared" si="236"/>
        <v>1.2435338335430868</v>
      </c>
      <c r="CP139">
        <f t="shared" si="237"/>
        <v>1.2434336939259716</v>
      </c>
      <c r="CQ139">
        <f t="shared" si="238"/>
        <v>0.98750000000000004</v>
      </c>
      <c r="CR139">
        <f t="shared" si="239"/>
        <v>0.95783132530120474</v>
      </c>
      <c r="CS139">
        <f t="shared" si="240"/>
        <v>0.99633699633699624</v>
      </c>
      <c r="CT139">
        <f t="shared" si="241"/>
        <v>0.95833333333333337</v>
      </c>
      <c r="CU139">
        <f t="shared" si="242"/>
        <v>0.87499999999999989</v>
      </c>
      <c r="CV139" s="67">
        <f>IF(ISERROR(VLOOKUP($AR139,[2]Data3!$A$10:$N$315,CV$6,0)),"",VLOOKUP($AR139,[2]Data3!$A$10:$N$315,CV$6,0))</f>
        <v>21600</v>
      </c>
      <c r="CW139" s="67">
        <f>VLOOKUP($AR139,[3]Data!$A$11:$I$311,CW$6,0)</f>
        <v>27024.34</v>
      </c>
      <c r="CX139" s="67">
        <f>VLOOKUP($AR139,[4]Data!$A$12:$I$285,CX$6,0)</f>
        <v>983537.8</v>
      </c>
      <c r="CY139" s="67">
        <f>VLOOKUP($AR139,[4]Data16!$A$12:$I$285,CY$6,0)</f>
        <v>619473.5</v>
      </c>
      <c r="CZ139" s="67">
        <f t="shared" si="194"/>
        <v>2.7476666377235323E-2</v>
      </c>
      <c r="DA139" s="67">
        <f t="shared" si="195"/>
        <v>4.3624690967410229E-2</v>
      </c>
      <c r="DB139" s="67">
        <f>VLOOKUP($AR139,[5]Data!$A$11:$AF$370,DB$6,0)</f>
        <v>64.22</v>
      </c>
      <c r="DC139" s="67">
        <f>VLOOKUP($AR139,[5]Data2!$A$11:$AF$370,DC$6,0)</f>
        <v>49.959000000000003</v>
      </c>
      <c r="DD139" s="67">
        <f>VLOOKUP($AR139,[5]Data4!$A$11:$AF$370,DD$6,0)</f>
        <v>121.101</v>
      </c>
      <c r="DE139" s="67">
        <f>VLOOKUP($AR139,[6]Data5!$A$11:$AB$303,DE$6,0)</f>
        <v>267.60700000000003</v>
      </c>
      <c r="DF139" s="67">
        <f>VLOOKUP($AR139,[6]Data6!$A$11:$AB$303,DF$6,0)</f>
        <v>208.2</v>
      </c>
      <c r="DG139" s="67">
        <f t="shared" si="243"/>
        <v>0.23997877484520208</v>
      </c>
      <c r="DH139" s="67">
        <f t="shared" si="244"/>
        <v>0.23995677233429397</v>
      </c>
      <c r="DI139" s="67">
        <f>VLOOKUP($AR139,[7]Data!$A$11:$J$328,DI$6,0)</f>
        <v>31.6</v>
      </c>
      <c r="DJ139" s="67">
        <f>VLOOKUP($AR139,[7]Data2!$A$11:$J$328,DJ$6,0)</f>
        <v>15.9</v>
      </c>
      <c r="DK139" s="67">
        <f>VLOOKUP($AR139,[7]Data3!$A$11:$J$328,DK$6,0)</f>
        <v>27.2</v>
      </c>
      <c r="DL139" s="67">
        <f>VLOOKUP($AR139,[7]Data4!$A$11:$J$328,DL$6,0)</f>
        <v>11.5</v>
      </c>
      <c r="DM139" s="67">
        <f>VLOOKUP($AR139,[7]Data5!$A$11:$J$328,DM$6,0)</f>
        <v>2.8</v>
      </c>
      <c r="DN139" s="67">
        <f t="shared" si="245"/>
        <v>1.1134020618556701</v>
      </c>
      <c r="DO139" s="67">
        <f t="shared" si="246"/>
        <v>1.0864427528176841</v>
      </c>
      <c r="DP139" s="67">
        <f t="shared" si="201"/>
        <v>1.0360883023015657</v>
      </c>
      <c r="DQ139" s="67">
        <f t="shared" si="247"/>
        <v>1.0182289684808903</v>
      </c>
      <c r="DR139" s="67">
        <f t="shared" si="248"/>
        <v>1.0486005395527207</v>
      </c>
      <c r="DS139" s="67">
        <f t="shared" si="249"/>
        <v>1.0669925787306591</v>
      </c>
      <c r="DT139" s="67">
        <f t="shared" si="250"/>
        <v>1.2908542713567839</v>
      </c>
      <c r="DU139" s="67">
        <f t="shared" si="251"/>
        <v>1.2854165594607112</v>
      </c>
      <c r="DV139" s="67">
        <f t="shared" si="252"/>
        <v>1.2828223978305544</v>
      </c>
      <c r="DW139" s="67">
        <f t="shared" si="253"/>
        <v>1.0380531968952316</v>
      </c>
      <c r="DX139" s="67">
        <f t="shared" si="254"/>
        <v>1.0337636544190665</v>
      </c>
      <c r="DY139" s="67">
        <f t="shared" si="255"/>
        <v>1.2435338335430868</v>
      </c>
      <c r="DZ139" s="67">
        <f t="shared" si="256"/>
        <v>1.2434336939259716</v>
      </c>
      <c r="EA139" s="67">
        <f t="shared" si="257"/>
        <v>0.98750000000000004</v>
      </c>
      <c r="EB139" s="67">
        <f t="shared" si="258"/>
        <v>0.95783132530120474</v>
      </c>
      <c r="EC139" s="67">
        <f t="shared" si="259"/>
        <v>0.99633699633699624</v>
      </c>
      <c r="ED139" s="67">
        <f t="shared" si="260"/>
        <v>0.95833333333333337</v>
      </c>
      <c r="EE139" s="67">
        <f t="shared" si="261"/>
        <v>0.87499999999999989</v>
      </c>
      <c r="EF139" s="67">
        <f>VLOOKUP($AR139,[2]Data3!$A$10:$N$315,EF$6,0)</f>
        <v>20400</v>
      </c>
      <c r="EG139">
        <f>VLOOKUP($AR139,[3]Data!$A$11:$I$311,EG$6,0)</f>
        <v>25860.46</v>
      </c>
      <c r="EH139">
        <f>VLOOKUP($AR139,[4]Data!$A$12:$I$285,EH$6,0)</f>
        <v>971407.6</v>
      </c>
      <c r="EI139">
        <f>VLOOKUP($AR139,[4]Data16!$A$12:$I$285,EI$6,0)</f>
        <v>617291.4</v>
      </c>
      <c r="EJ139">
        <f t="shared" si="262"/>
        <v>2.6621636478858103E-2</v>
      </c>
      <c r="EK139">
        <f t="shared" si="263"/>
        <v>1.5736613210551773</v>
      </c>
      <c r="EL139">
        <f>VLOOKUP($AR139,[5]Data!$A$11:$AF$370,EL$6,0)</f>
        <v>60.6</v>
      </c>
      <c r="EM139">
        <f>VLOOKUP($AR139,[5]Data2!$A$11:$AF$370,EM$6,0)</f>
        <v>47.203000000000003</v>
      </c>
      <c r="EN139">
        <f>VLOOKUP($AR139,[5]Data4!$A$11:$AF$370,EN$6,0)</f>
        <v>114.83799999999999</v>
      </c>
      <c r="EO139">
        <f>VLOOKUP($AR139,[6]Data5!$A$11:$AB$303,EO$6,0)</f>
        <v>0</v>
      </c>
      <c r="EP139">
        <f>VLOOKUP($AR139,[6]Data6!$A$11:$AB$303,EP$6,0)</f>
        <v>0</v>
      </c>
      <c r="EQ139" t="e">
        <f t="shared" si="264"/>
        <v>#DIV/0!</v>
      </c>
      <c r="ER139" t="e">
        <f t="shared" si="265"/>
        <v>#DIV/0!</v>
      </c>
      <c r="ES139">
        <f>VLOOKUP($AR139,[7]Data!$A$11:$J$328,ES$6,0)</f>
        <v>32.1</v>
      </c>
      <c r="ET139">
        <f>VLOOKUP($AR139,[7]Data2!$A$11:$J$328,ET$6,0)</f>
        <v>16.5</v>
      </c>
      <c r="EU139">
        <f>VLOOKUP($AR139,[7]Data3!$A$11:$J$328,EU$6,0)</f>
        <v>27.8</v>
      </c>
      <c r="EV139">
        <f>VLOOKUP($AR139,[7]Data4!$A$11:$J$328,EV$6,0)</f>
        <v>12.3</v>
      </c>
      <c r="EW139" s="60">
        <f>VLOOKUP($AR139,[7]Data5!$A$11:$J$328,EW$6,0)</f>
        <v>3.1</v>
      </c>
      <c r="EX139" s="67">
        <f>VLOOKUP($AR139,[2]Data3!$A$10:$N$315,EX$6,0)</f>
        <v>19400</v>
      </c>
      <c r="EY139">
        <f>VLOOKUP($AR139,[3]Data!$A$11:$I$311,EY$6,0)</f>
        <v>24874.15</v>
      </c>
      <c r="EZ139">
        <f>VLOOKUP($AR139,[4]Data!$A$12:$I$285,EZ$6,0)</f>
        <v>949279.9</v>
      </c>
      <c r="FA139">
        <f>VLOOKUP($AR139,[4]Data16!$A$12:$I$285,FA$6,0)</f>
        <v>608383.30000000005</v>
      </c>
      <c r="FB139">
        <f t="shared" si="266"/>
        <v>2.6203177798244756E-2</v>
      </c>
      <c r="FC139">
        <f t="shared" si="267"/>
        <v>4.0885655474106539E-2</v>
      </c>
      <c r="FD139">
        <f>VLOOKUP($AR139,[5]Data!$A$11:$AF$370,FD$6,0)</f>
        <v>49.75</v>
      </c>
      <c r="FE139">
        <f>VLOOKUP($AR139,[5]Data2!$A$11:$AF$370,FE$6,0)</f>
        <v>38.866</v>
      </c>
      <c r="FF139">
        <f>VLOOKUP($AR139,[5]Data4!$A$11:$AF$370,FF$6,0)</f>
        <v>94.402000000000001</v>
      </c>
      <c r="FG139">
        <f>VLOOKUP($AR139,[6]Data5!$A$11:$AB$303,FG$6,0)</f>
        <v>257.79700000000003</v>
      </c>
      <c r="FH139">
        <f>VLOOKUP($AR139,[6]Data6!$A$11:$AB$303,FH$6,0)</f>
        <v>201.4</v>
      </c>
      <c r="FI139">
        <f t="shared" si="268"/>
        <v>0.19298129923932394</v>
      </c>
      <c r="FJ139">
        <f t="shared" si="269"/>
        <v>0.19297914597815291</v>
      </c>
      <c r="FK139">
        <f>VLOOKUP($AR139,[7]Data!$A$11:$J$328,FK$6,0)</f>
        <v>32</v>
      </c>
      <c r="FL139">
        <f>VLOOKUP($AR139,[7]Data2!$A$11:$J$328,FL$6,0)</f>
        <v>16.600000000000001</v>
      </c>
      <c r="FM139">
        <f>VLOOKUP($AR139,[7]Data3!$A$11:$J$328,FM$6,0)</f>
        <v>27.3</v>
      </c>
      <c r="FN139">
        <f>VLOOKUP($AR139,[7]Data4!$A$11:$J$328,FN$6,0)</f>
        <v>12</v>
      </c>
      <c r="FO139" s="60">
        <f>VLOOKUP($AR139,[7]Data5!$A$11:$J$328,FO$6,0)</f>
        <v>3.2</v>
      </c>
    </row>
    <row r="140" spans="1:171" ht="15" customHeight="1">
      <c r="A140">
        <f t="shared" si="270"/>
        <v>15</v>
      </c>
      <c r="B140">
        <v>6</v>
      </c>
      <c r="C140">
        <v>108.680586282045</v>
      </c>
      <c r="D140">
        <v>0.87878704296298304</v>
      </c>
      <c r="E140">
        <v>0.86106028006773805</v>
      </c>
      <c r="F140" s="1">
        <v>0.82018965928318299</v>
      </c>
      <c r="G140" s="1">
        <v>4.79993634629552E-5</v>
      </c>
      <c r="H140" s="1">
        <v>5.5266846572237898E-5</v>
      </c>
      <c r="I140">
        <v>0.82100341420588696</v>
      </c>
      <c r="J140">
        <v>0.79731900719620297</v>
      </c>
      <c r="K140">
        <v>0.77204192659204995</v>
      </c>
      <c r="L140">
        <v>1.1215978548535101E-4</v>
      </c>
      <c r="M140" s="1">
        <v>9.5593555251513893E-5</v>
      </c>
      <c r="N140">
        <v>0.21746188934997601</v>
      </c>
      <c r="O140">
        <v>0.21587825484670201</v>
      </c>
      <c r="P140" s="1">
        <v>0.214064155173154</v>
      </c>
      <c r="Q140" s="1">
        <v>6.0920989781712002E-7</v>
      </c>
      <c r="R140" s="1">
        <v>5.25390849092771E-7</v>
      </c>
      <c r="S140">
        <v>5.7783628757095203E-2</v>
      </c>
      <c r="T140">
        <v>6.3741272871534999E-2</v>
      </c>
      <c r="U140">
        <v>4.8147732691132802E-2</v>
      </c>
      <c r="V140" s="1">
        <v>2.5159233492871001E-5</v>
      </c>
      <c r="W140" s="1">
        <v>2.6680944730073599E-5</v>
      </c>
      <c r="X140">
        <v>9.3200230738654202E-2</v>
      </c>
      <c r="Y140">
        <v>9.98038678470035E-2</v>
      </c>
      <c r="Z140" s="1">
        <v>0.107368527430837</v>
      </c>
      <c r="AA140" s="1">
        <v>1.0593108942115899E-5</v>
      </c>
      <c r="AB140" s="1">
        <v>9.1356403130882704E-6</v>
      </c>
      <c r="AC140">
        <v>0.22329883581069199</v>
      </c>
      <c r="AD140">
        <v>0.24338838861487</v>
      </c>
      <c r="AE140" s="1">
        <v>0.52593487816670703</v>
      </c>
      <c r="AF140">
        <v>1.6104604096099599E-4</v>
      </c>
      <c r="AG140">
        <v>1.44600948412585E-4</v>
      </c>
      <c r="AH140">
        <v>0.33753172658861103</v>
      </c>
      <c r="AI140">
        <v>0.57859320039763695</v>
      </c>
      <c r="AJ140">
        <v>0.13792880516667999</v>
      </c>
      <c r="AK140">
        <v>3.90884717941372E-2</v>
      </c>
      <c r="AL140">
        <v>2.5073855652808699E-2</v>
      </c>
      <c r="AM140">
        <v>0.91631026286106598</v>
      </c>
      <c r="AN140">
        <v>9.9446453866179407</v>
      </c>
      <c r="AO140">
        <v>-0.77897081989275396</v>
      </c>
      <c r="AP140">
        <v>0.99274310462270798</v>
      </c>
      <c r="AQ140">
        <v>42</v>
      </c>
      <c r="AR140" t="s">
        <v>699</v>
      </c>
      <c r="AS140" s="70">
        <v>2</v>
      </c>
      <c r="AT140">
        <f t="shared" si="202"/>
        <v>108.680586282045</v>
      </c>
      <c r="AU140">
        <f>VLOOKUP(AR140,[1]Data!$A$12:$J$329,10,0)</f>
        <v>109.9</v>
      </c>
      <c r="AV140">
        <f t="shared" si="203"/>
        <v>1.0112201613891778</v>
      </c>
      <c r="AW140">
        <v>6</v>
      </c>
      <c r="AX140">
        <f t="shared" si="199"/>
        <v>0.91631026286106598</v>
      </c>
      <c r="AY140">
        <f t="shared" si="204"/>
        <v>0.91631026286106598</v>
      </c>
      <c r="AZ140">
        <v>12</v>
      </c>
      <c r="BA140">
        <v>0.91</v>
      </c>
      <c r="BB140">
        <v>0.94</v>
      </c>
      <c r="BC140">
        <v>0</v>
      </c>
      <c r="BD140">
        <v>2222</v>
      </c>
      <c r="BE140">
        <v>2</v>
      </c>
      <c r="BF140" s="61">
        <f t="shared" si="200"/>
        <v>3.2967032967032871E-2</v>
      </c>
      <c r="BG140" s="62">
        <f t="shared" si="205"/>
        <v>0.87878704296298304</v>
      </c>
      <c r="BH140" s="62">
        <f t="shared" si="206"/>
        <v>0.33753172658861103</v>
      </c>
      <c r="BI140">
        <f t="shared" si="191"/>
        <v>0.99274310462270798</v>
      </c>
      <c r="BJ140">
        <f t="shared" si="192"/>
        <v>0</v>
      </c>
      <c r="BK140">
        <f t="shared" si="193"/>
        <v>0</v>
      </c>
      <c r="BL140">
        <f t="shared" si="207"/>
        <v>21000</v>
      </c>
      <c r="BM140">
        <f t="shared" si="208"/>
        <v>6206.49</v>
      </c>
      <c r="BN140">
        <f t="shared" si="209"/>
        <v>224480.4</v>
      </c>
      <c r="BO140">
        <f t="shared" si="210"/>
        <v>138425.29999999999</v>
      </c>
      <c r="BP140">
        <f t="shared" si="211"/>
        <v>2.7648249023077293E-2</v>
      </c>
      <c r="BQ140">
        <f t="shared" si="212"/>
        <v>4.4836384678234399E-2</v>
      </c>
      <c r="BR140">
        <f t="shared" si="213"/>
        <v>2.25</v>
      </c>
      <c r="BS140">
        <f t="shared" si="214"/>
        <v>7.093</v>
      </c>
      <c r="BT140">
        <f t="shared" si="215"/>
        <v>18.564</v>
      </c>
      <c r="BU140">
        <f t="shared" si="216"/>
        <v>26.454999999999998</v>
      </c>
      <c r="BV140">
        <f t="shared" si="217"/>
        <v>83.4</v>
      </c>
      <c r="BW140">
        <f t="shared" si="218"/>
        <v>8.5050085050085059E-2</v>
      </c>
      <c r="BX140">
        <f t="shared" si="219"/>
        <v>8.5047961630695432E-2</v>
      </c>
      <c r="BY140">
        <f t="shared" si="220"/>
        <v>30.5</v>
      </c>
      <c r="BZ140">
        <f t="shared" si="221"/>
        <v>16.600000000000001</v>
      </c>
      <c r="CA140">
        <f t="shared" si="222"/>
        <v>25.7</v>
      </c>
      <c r="CB140">
        <f t="shared" si="223"/>
        <v>11.9</v>
      </c>
      <c r="CC140">
        <f t="shared" si="224"/>
        <v>2.6</v>
      </c>
      <c r="CD140">
        <f t="shared" si="225"/>
        <v>1.1413043478260869</v>
      </c>
      <c r="CE140">
        <f t="shared" si="226"/>
        <v>1.1019028782853855</v>
      </c>
      <c r="CF140">
        <f t="shared" si="227"/>
        <v>1.0632607774085907</v>
      </c>
      <c r="CG140">
        <f t="shared" si="228"/>
        <v>1.0615323148371105</v>
      </c>
      <c r="CH140">
        <f t="shared" si="229"/>
        <v>1.0363430135840941</v>
      </c>
      <c r="CI140">
        <f t="shared" si="230"/>
        <v>1.0380304611400073</v>
      </c>
      <c r="CJ140">
        <f t="shared" si="231"/>
        <v>0.62849162011173187</v>
      </c>
      <c r="CK140">
        <f t="shared" si="232"/>
        <v>0.63296448331251121</v>
      </c>
      <c r="CL140">
        <f t="shared" si="233"/>
        <v>0.61241051693992676</v>
      </c>
      <c r="CM140">
        <f t="shared" si="234"/>
        <v>1.0148068587210863</v>
      </c>
      <c r="CN140">
        <f t="shared" si="235"/>
        <v>1.0220588235294119</v>
      </c>
      <c r="CO140">
        <f t="shared" si="236"/>
        <v>0.61932141541080099</v>
      </c>
      <c r="CP140">
        <f t="shared" si="237"/>
        <v>0.61930337935612589</v>
      </c>
      <c r="CQ140">
        <f t="shared" si="238"/>
        <v>1.0590277777777777</v>
      </c>
      <c r="CR140">
        <f t="shared" si="239"/>
        <v>1.0779220779220779</v>
      </c>
      <c r="CS140">
        <f t="shared" si="240"/>
        <v>1.0447154471544715</v>
      </c>
      <c r="CT140">
        <f t="shared" si="241"/>
        <v>1.0720720720720722</v>
      </c>
      <c r="CU140">
        <f t="shared" si="242"/>
        <v>0.96296296296296291</v>
      </c>
      <c r="CV140" s="67">
        <f>IF(ISERROR(VLOOKUP($AR140,[2]Data3!$A$10:$N$315,CV$6,0)),"",VLOOKUP($AR140,[2]Data3!$A$10:$N$315,CV$6,0))</f>
        <v>21000</v>
      </c>
      <c r="CW140" s="67">
        <f>VLOOKUP($AR140,[3]Data!$A$11:$I$311,CW$6,0)</f>
        <v>6206.49</v>
      </c>
      <c r="CX140" s="67">
        <f>VLOOKUP($AR140,[4]Data!$A$12:$I$285,CX$6,0)</f>
        <v>224480.4</v>
      </c>
      <c r="CY140" s="67">
        <f>VLOOKUP($AR140,[4]Data16!$A$12:$I$285,CY$6,0)</f>
        <v>138425.29999999999</v>
      </c>
      <c r="CZ140" s="67">
        <f t="shared" si="194"/>
        <v>2.7648249023077293E-2</v>
      </c>
      <c r="DA140" s="67">
        <f t="shared" si="195"/>
        <v>4.4836384678234399E-2</v>
      </c>
      <c r="DB140" s="67">
        <f>VLOOKUP($AR140,[5]Data!$A$11:$AF$370,DB$6,0)</f>
        <v>2.25</v>
      </c>
      <c r="DC140" s="67">
        <f>VLOOKUP($AR140,[5]Data2!$A$11:$AF$370,DC$6,0)</f>
        <v>7.093</v>
      </c>
      <c r="DD140" s="67">
        <f>VLOOKUP($AR140,[5]Data4!$A$11:$AF$370,DD$6,0)</f>
        <v>18.564</v>
      </c>
      <c r="DE140" s="67">
        <f>VLOOKUP($AR140,[6]Data5!$A$11:$AB$303,DE$6,0)</f>
        <v>26.454999999999998</v>
      </c>
      <c r="DF140" s="67">
        <f>VLOOKUP($AR140,[6]Data6!$A$11:$AB$303,DF$6,0)</f>
        <v>83.4</v>
      </c>
      <c r="DG140" s="67">
        <f t="shared" si="243"/>
        <v>8.5050085050085059E-2</v>
      </c>
      <c r="DH140" s="67">
        <f t="shared" si="244"/>
        <v>8.5047961630695432E-2</v>
      </c>
      <c r="DI140" s="67">
        <f>VLOOKUP($AR140,[7]Data!$A$11:$J$328,DI$6,0)</f>
        <v>30.5</v>
      </c>
      <c r="DJ140" s="67">
        <f>VLOOKUP($AR140,[7]Data2!$A$11:$J$328,DJ$6,0)</f>
        <v>16.600000000000001</v>
      </c>
      <c r="DK140" s="67">
        <f>VLOOKUP($AR140,[7]Data3!$A$11:$J$328,DK$6,0)</f>
        <v>25.7</v>
      </c>
      <c r="DL140" s="67">
        <f>VLOOKUP($AR140,[7]Data4!$A$11:$J$328,DL$6,0)</f>
        <v>11.9</v>
      </c>
      <c r="DM140" s="67">
        <f>VLOOKUP($AR140,[7]Data5!$A$11:$J$328,DM$6,0)</f>
        <v>2.6</v>
      </c>
      <c r="DN140" s="67">
        <f t="shared" si="245"/>
        <v>1.1413043478260869</v>
      </c>
      <c r="DO140" s="67">
        <f t="shared" si="246"/>
        <v>1.1019028782853855</v>
      </c>
      <c r="DP140" s="67">
        <f t="shared" si="201"/>
        <v>1.0632607774085907</v>
      </c>
      <c r="DQ140" s="67">
        <f t="shared" si="247"/>
        <v>1.0615323148371105</v>
      </c>
      <c r="DR140" s="67">
        <f t="shared" si="248"/>
        <v>1.0363430135840941</v>
      </c>
      <c r="DS140" s="67">
        <f t="shared" si="249"/>
        <v>1.0380304611400073</v>
      </c>
      <c r="DT140" s="67">
        <f t="shared" si="250"/>
        <v>0.62849162011173187</v>
      </c>
      <c r="DU140" s="67">
        <f t="shared" si="251"/>
        <v>0.63296448331251121</v>
      </c>
      <c r="DV140" s="67">
        <f t="shared" si="252"/>
        <v>0.61241051693992676</v>
      </c>
      <c r="DW140" s="67">
        <f t="shared" si="253"/>
        <v>1.0148068587210863</v>
      </c>
      <c r="DX140" s="67">
        <f t="shared" si="254"/>
        <v>1.0220588235294119</v>
      </c>
      <c r="DY140" s="67">
        <f t="shared" si="255"/>
        <v>0.61932141541080099</v>
      </c>
      <c r="DZ140" s="67">
        <f t="shared" si="256"/>
        <v>0.61930337935612589</v>
      </c>
      <c r="EA140" s="67">
        <f t="shared" si="257"/>
        <v>1.0590277777777777</v>
      </c>
      <c r="EB140" s="67">
        <f t="shared" si="258"/>
        <v>1.0779220779220779</v>
      </c>
      <c r="EC140" s="67">
        <f t="shared" si="259"/>
        <v>1.0447154471544715</v>
      </c>
      <c r="ED140" s="67">
        <f t="shared" si="260"/>
        <v>1.0720720720720722</v>
      </c>
      <c r="EE140" s="67">
        <f t="shared" si="261"/>
        <v>0.96296296296296291</v>
      </c>
      <c r="EF140" s="67">
        <f>VLOOKUP($AR140,[2]Data3!$A$10:$N$315,EF$6,0)</f>
        <v>19900</v>
      </c>
      <c r="EG140">
        <f>VLOOKUP($AR140,[3]Data!$A$11:$I$311,EG$6,0)</f>
        <v>5950.88</v>
      </c>
      <c r="EH140">
        <f>VLOOKUP($AR140,[4]Data!$A$12:$I$285,EH$6,0)</f>
        <v>217761.2</v>
      </c>
      <c r="EI140">
        <f>VLOOKUP($AR140,[4]Data16!$A$12:$I$285,EI$6,0)</f>
        <v>134422.39999999999</v>
      </c>
      <c r="EJ140">
        <f t="shared" si="262"/>
        <v>2.7327549627757377E-2</v>
      </c>
      <c r="EK140">
        <f t="shared" si="263"/>
        <v>1.619977027638251</v>
      </c>
      <c r="EL140">
        <f>VLOOKUP($AR140,[5]Data!$A$11:$AF$370,EL$6,0)</f>
        <v>0.35</v>
      </c>
      <c r="EM140">
        <f>VLOOKUP($AR140,[5]Data2!$A$11:$AF$370,EM$6,0)</f>
        <v>1.1000000000000001</v>
      </c>
      <c r="EN140">
        <f>VLOOKUP($AR140,[5]Data4!$A$11:$AF$370,EN$6,0)</f>
        <v>2.9020000000000001</v>
      </c>
      <c r="EO140">
        <f>VLOOKUP($AR140,[6]Data5!$A$11:$AB$303,EO$6,0)</f>
        <v>0</v>
      </c>
      <c r="EP140">
        <f>VLOOKUP($AR140,[6]Data6!$A$11:$AB$303,EP$6,0)</f>
        <v>0</v>
      </c>
      <c r="EQ140" t="e">
        <f t="shared" si="264"/>
        <v>#DIV/0!</v>
      </c>
      <c r="ER140" t="e">
        <f t="shared" si="265"/>
        <v>#DIV/0!</v>
      </c>
      <c r="ES140">
        <f>VLOOKUP($AR140,[7]Data!$A$11:$J$328,ES$6,0)</f>
        <v>29.5</v>
      </c>
      <c r="ET140">
        <f>VLOOKUP($AR140,[7]Data2!$A$11:$J$328,ET$6,0)</f>
        <v>15.6</v>
      </c>
      <c r="EU140">
        <f>VLOOKUP($AR140,[7]Data3!$A$11:$J$328,EU$6,0)</f>
        <v>25.3</v>
      </c>
      <c r="EV140">
        <f>VLOOKUP($AR140,[7]Data4!$A$11:$J$328,EV$6,0)</f>
        <v>11.4</v>
      </c>
      <c r="EW140" s="60">
        <f>VLOOKUP($AR140,[7]Data5!$A$11:$J$328,EW$6,0)</f>
        <v>2.6</v>
      </c>
      <c r="EX140" s="67">
        <f>VLOOKUP($AR140,[2]Data3!$A$10:$N$315,EX$6,0)</f>
        <v>18400</v>
      </c>
      <c r="EY140">
        <f>VLOOKUP($AR140,[3]Data!$A$11:$I$311,EY$6,0)</f>
        <v>5632.52</v>
      </c>
      <c r="EZ140">
        <f>VLOOKUP($AR140,[4]Data!$A$12:$I$285,EZ$6,0)</f>
        <v>211124.5</v>
      </c>
      <c r="FA140">
        <f>VLOOKUP($AR140,[4]Data16!$A$12:$I$285,FA$6,0)</f>
        <v>130401.4</v>
      </c>
      <c r="FB140">
        <f t="shared" si="266"/>
        <v>2.6678665905662299E-2</v>
      </c>
      <c r="FC140">
        <f t="shared" si="267"/>
        <v>4.3193708043011814E-2</v>
      </c>
      <c r="FD140">
        <f>VLOOKUP($AR140,[5]Data!$A$11:$AF$370,FD$6,0)</f>
        <v>3.58</v>
      </c>
      <c r="FE140">
        <f>VLOOKUP($AR140,[5]Data2!$A$11:$AF$370,FE$6,0)</f>
        <v>11.206</v>
      </c>
      <c r="FF140">
        <f>VLOOKUP($AR140,[5]Data4!$A$11:$AF$370,FF$6,0)</f>
        <v>30.312999999999999</v>
      </c>
      <c r="FG140">
        <f>VLOOKUP($AR140,[6]Data5!$A$11:$AB$303,FG$6,0)</f>
        <v>26.068999999999999</v>
      </c>
      <c r="FH140">
        <f>VLOOKUP($AR140,[6]Data6!$A$11:$AB$303,FH$6,0)</f>
        <v>81.599999999999994</v>
      </c>
      <c r="FI140">
        <f t="shared" si="268"/>
        <v>0.13732786067743297</v>
      </c>
      <c r="FJ140">
        <f t="shared" si="269"/>
        <v>0.13732843137254902</v>
      </c>
      <c r="FK140">
        <f>VLOOKUP($AR140,[7]Data!$A$11:$J$328,FK$6,0)</f>
        <v>28.8</v>
      </c>
      <c r="FL140">
        <f>VLOOKUP($AR140,[7]Data2!$A$11:$J$328,FL$6,0)</f>
        <v>15.4</v>
      </c>
      <c r="FM140">
        <f>VLOOKUP($AR140,[7]Data3!$A$11:$J$328,FM$6,0)</f>
        <v>24.6</v>
      </c>
      <c r="FN140">
        <f>VLOOKUP($AR140,[7]Data4!$A$11:$J$328,FN$6,0)</f>
        <v>11.1</v>
      </c>
      <c r="FO140" s="60">
        <f>VLOOKUP($AR140,[7]Data5!$A$11:$J$328,FO$6,0)</f>
        <v>2.7</v>
      </c>
    </row>
    <row r="141" spans="1:171" ht="15" customHeight="1">
      <c r="A141">
        <f t="shared" si="270"/>
        <v>16</v>
      </c>
      <c r="B141">
        <v>6</v>
      </c>
      <c r="C141">
        <v>1713.02290668311</v>
      </c>
      <c r="D141">
        <v>0.84464184219299698</v>
      </c>
      <c r="E141">
        <v>0.84569773440775398</v>
      </c>
      <c r="F141" s="1">
        <v>0.84977786275781697</v>
      </c>
      <c r="G141" s="1">
        <v>5.0029756499638501E-6</v>
      </c>
      <c r="H141" s="1">
        <v>6.6865540981778205E-5</v>
      </c>
      <c r="I141">
        <v>0.79949319345791803</v>
      </c>
      <c r="J141">
        <v>0.80683482085618696</v>
      </c>
      <c r="K141">
        <v>0.80751396927291197</v>
      </c>
      <c r="L141" s="1">
        <v>1.42032756880961E-5</v>
      </c>
      <c r="M141">
        <v>1.2468311324276399E-4</v>
      </c>
      <c r="N141">
        <v>0.216028190769599</v>
      </c>
      <c r="O141">
        <v>0.216527576643645</v>
      </c>
      <c r="P141" s="1">
        <v>0.21657323984948601</v>
      </c>
      <c r="Q141" s="1">
        <v>6.5546411982829698E-8</v>
      </c>
      <c r="R141" s="1">
        <v>6.1294933769832998E-7</v>
      </c>
      <c r="S141">
        <v>4.51486487350794E-2</v>
      </c>
      <c r="T141">
        <v>3.8862913551566798E-2</v>
      </c>
      <c r="U141">
        <v>4.2263893484904301E-2</v>
      </c>
      <c r="V141" s="1">
        <v>8.3455324336411508E-6</v>
      </c>
      <c r="W141" s="1">
        <v>1.7765171550123299E-5</v>
      </c>
      <c r="X141">
        <v>9.9178646293500705E-2</v>
      </c>
      <c r="Y141">
        <v>9.7096244651947994E-2</v>
      </c>
      <c r="Z141" s="1">
        <v>9.69058325082649E-2</v>
      </c>
      <c r="AA141" s="1">
        <v>1.13973900520473E-6</v>
      </c>
      <c r="AB141" s="1">
        <v>1.06581313493125E-5</v>
      </c>
      <c r="AC141">
        <v>0.48844531019859</v>
      </c>
      <c r="AD141">
        <v>0.48025818351214</v>
      </c>
      <c r="AE141" s="1">
        <v>0.479691880751625</v>
      </c>
      <c r="AF141" s="1">
        <v>1.67410794836109E-5</v>
      </c>
      <c r="AG141">
        <v>2.97793376050138E-4</v>
      </c>
      <c r="AH141">
        <v>-0.41219149474702399</v>
      </c>
      <c r="AI141">
        <v>-0.52405936474219295</v>
      </c>
      <c r="AJ141">
        <v>-0.54054994990863303</v>
      </c>
      <c r="AK141">
        <v>4.0089996945066797E-3</v>
      </c>
      <c r="AL141">
        <v>3.4521732137144101E-2</v>
      </c>
      <c r="AM141">
        <v>0.91325257216825695</v>
      </c>
      <c r="AN141">
        <v>2387.6413123513298</v>
      </c>
      <c r="AO141">
        <v>-9.0969312120074903</v>
      </c>
      <c r="AP141">
        <v>0.99434462736838003</v>
      </c>
      <c r="AQ141">
        <v>40</v>
      </c>
      <c r="AR141" t="s">
        <v>700</v>
      </c>
      <c r="AS141" s="70">
        <v>2</v>
      </c>
      <c r="AT141">
        <f t="shared" si="202"/>
        <v>1713.02290668311</v>
      </c>
      <c r="AU141">
        <f>VLOOKUP(AR141,[1]Data!$A$12:$J$329,10,0)</f>
        <v>1692.2</v>
      </c>
      <c r="AV141">
        <f t="shared" si="203"/>
        <v>0.98784435012405702</v>
      </c>
      <c r="AW141">
        <v>8</v>
      </c>
      <c r="AX141">
        <f t="shared" si="199"/>
        <v>0.91325257216825695</v>
      </c>
      <c r="AY141">
        <f t="shared" si="204"/>
        <v>0.91325257216825695</v>
      </c>
      <c r="AZ141">
        <v>16</v>
      </c>
      <c r="BA141">
        <v>0.9</v>
      </c>
      <c r="BB141">
        <v>0.96</v>
      </c>
      <c r="BC141">
        <v>0</v>
      </c>
      <c r="BD141">
        <v>2111</v>
      </c>
      <c r="BE141">
        <v>1</v>
      </c>
      <c r="BF141" s="61">
        <f t="shared" si="200"/>
        <v>6.6666666666666596E-2</v>
      </c>
      <c r="BG141" s="62">
        <f t="shared" si="205"/>
        <v>0.84464184219299698</v>
      </c>
      <c r="BH141" s="62">
        <f t="shared" si="206"/>
        <v>-0.41219149474702399</v>
      </c>
      <c r="BI141">
        <f t="shared" si="191"/>
        <v>0.99434462736838025</v>
      </c>
      <c r="BJ141">
        <f t="shared" si="192"/>
        <v>0</v>
      </c>
      <c r="BK141">
        <f t="shared" si="193"/>
        <v>0</v>
      </c>
      <c r="BL141">
        <f t="shared" si="207"/>
        <v>16500</v>
      </c>
      <c r="BM141">
        <f t="shared" si="208"/>
        <v>94428.92</v>
      </c>
      <c r="BN141">
        <f t="shared" si="209"/>
        <v>3702337.1</v>
      </c>
      <c r="BO141">
        <f t="shared" si="210"/>
        <v>2402281.9</v>
      </c>
      <c r="BP141">
        <f t="shared" si="211"/>
        <v>2.5505219392367051E-2</v>
      </c>
      <c r="BQ141">
        <f t="shared" si="212"/>
        <v>3.9308009605367296E-2</v>
      </c>
      <c r="BR141">
        <f t="shared" si="213"/>
        <v>82.46</v>
      </c>
      <c r="BS141">
        <f t="shared" si="214"/>
        <v>14.371</v>
      </c>
      <c r="BT141">
        <f t="shared" si="215"/>
        <v>42.819000000000003</v>
      </c>
      <c r="BU141">
        <f t="shared" si="216"/>
        <v>1125.6510000000001</v>
      </c>
      <c r="BV141">
        <f t="shared" si="217"/>
        <v>196.2</v>
      </c>
      <c r="BW141">
        <f t="shared" si="218"/>
        <v>7.3255387326977894E-2</v>
      </c>
      <c r="BX141">
        <f t="shared" si="219"/>
        <v>7.324668705402651E-2</v>
      </c>
      <c r="BY141">
        <f t="shared" si="220"/>
        <v>28.4</v>
      </c>
      <c r="BZ141">
        <f t="shared" si="221"/>
        <v>14.8</v>
      </c>
      <c r="CA141">
        <f t="shared" si="222"/>
        <v>24.7</v>
      </c>
      <c r="CB141">
        <f t="shared" si="223"/>
        <v>11.1</v>
      </c>
      <c r="CC141">
        <f t="shared" si="224"/>
        <v>3.1</v>
      </c>
      <c r="CD141">
        <f t="shared" si="225"/>
        <v>1.1000000000000001</v>
      </c>
      <c r="CE141">
        <f t="shared" si="226"/>
        <v>1.0693491560617605</v>
      </c>
      <c r="CF141">
        <f t="shared" si="227"/>
        <v>0.99534716225531261</v>
      </c>
      <c r="CG141">
        <f t="shared" si="228"/>
        <v>1.0182601535900373</v>
      </c>
      <c r="CH141">
        <f t="shared" si="229"/>
        <v>1.0743479226270862</v>
      </c>
      <c r="CI141">
        <f t="shared" si="230"/>
        <v>1.050172838730457</v>
      </c>
      <c r="CJ141">
        <f t="shared" si="231"/>
        <v>0.81675911251980982</v>
      </c>
      <c r="CK141">
        <f t="shared" si="232"/>
        <v>0.81746302616609789</v>
      </c>
      <c r="CL141">
        <f t="shared" si="233"/>
        <v>0.85626012358269854</v>
      </c>
      <c r="CM141">
        <f t="shared" si="234"/>
        <v>1.1440984432997656</v>
      </c>
      <c r="CN141">
        <f t="shared" si="235"/>
        <v>1.1453590192644483</v>
      </c>
      <c r="CO141">
        <f t="shared" si="236"/>
        <v>0.71388884173650657</v>
      </c>
      <c r="CP141">
        <f t="shared" si="237"/>
        <v>0.71371771856397859</v>
      </c>
      <c r="CQ141">
        <f t="shared" si="238"/>
        <v>1.0364963503649636</v>
      </c>
      <c r="CR141">
        <f t="shared" si="239"/>
        <v>1.0206896551724138</v>
      </c>
      <c r="CS141">
        <f t="shared" si="240"/>
        <v>1.0555555555555556</v>
      </c>
      <c r="CT141">
        <f t="shared" si="241"/>
        <v>1.0571428571428572</v>
      </c>
      <c r="CU141">
        <f t="shared" si="242"/>
        <v>0.96875</v>
      </c>
      <c r="CV141" s="67">
        <f>IF(ISERROR(VLOOKUP($AR141,[2]Data3!$A$10:$N$315,CV$6,0)),"",VLOOKUP($AR141,[2]Data3!$A$10:$N$315,CV$6,0))</f>
        <v>16500</v>
      </c>
      <c r="CW141" s="67">
        <f>VLOOKUP($AR141,[3]Data!$A$11:$I$311,CW$6,0)</f>
        <v>94428.92</v>
      </c>
      <c r="CX141" s="67">
        <f>VLOOKUP($AR141,[4]Data!$A$12:$I$285,CX$6,0)</f>
        <v>3702337.1</v>
      </c>
      <c r="CY141" s="67">
        <f>VLOOKUP($AR141,[4]Data16!$A$12:$I$285,CY$6,0)</f>
        <v>2402281.9</v>
      </c>
      <c r="CZ141" s="67">
        <f t="shared" si="194"/>
        <v>2.5505219392367051E-2</v>
      </c>
      <c r="DA141" s="67">
        <f t="shared" si="195"/>
        <v>3.9308009605367296E-2</v>
      </c>
      <c r="DB141" s="67">
        <f>VLOOKUP($AR141,[5]Data!$A$11:$AF$370,DB$6,0)</f>
        <v>82.46</v>
      </c>
      <c r="DC141" s="67">
        <f>VLOOKUP($AR141,[5]Data2!$A$11:$AF$370,DC$6,0)</f>
        <v>14.371</v>
      </c>
      <c r="DD141" s="67">
        <f>VLOOKUP($AR141,[5]Data4!$A$11:$AF$370,DD$6,0)</f>
        <v>42.819000000000003</v>
      </c>
      <c r="DE141" s="67">
        <f>VLOOKUP($AR141,[6]Data5!$A$11:$AB$303,DE$6,0)</f>
        <v>1125.6510000000001</v>
      </c>
      <c r="DF141" s="67">
        <f>VLOOKUP($AR141,[6]Data6!$A$11:$AB$303,DF$6,0)</f>
        <v>196.2</v>
      </c>
      <c r="DG141" s="67">
        <f t="shared" si="243"/>
        <v>7.3255387326977894E-2</v>
      </c>
      <c r="DH141" s="67">
        <f t="shared" si="244"/>
        <v>7.324668705402651E-2</v>
      </c>
      <c r="DI141" s="67">
        <f>VLOOKUP($AR141,[7]Data!$A$11:$J$328,DI$6,0)</f>
        <v>28.4</v>
      </c>
      <c r="DJ141" s="67">
        <f>VLOOKUP($AR141,[7]Data2!$A$11:$J$328,DJ$6,0)</f>
        <v>14.8</v>
      </c>
      <c r="DK141" s="67">
        <f>VLOOKUP($AR141,[7]Data3!$A$11:$J$328,DK$6,0)</f>
        <v>24.7</v>
      </c>
      <c r="DL141" s="67">
        <f>VLOOKUP($AR141,[7]Data4!$A$11:$J$328,DL$6,0)</f>
        <v>11.1</v>
      </c>
      <c r="DM141" s="67">
        <f>VLOOKUP($AR141,[7]Data5!$A$11:$J$328,DM$6,0)</f>
        <v>3.1</v>
      </c>
      <c r="DN141" s="67">
        <f t="shared" si="245"/>
        <v>1.1000000000000001</v>
      </c>
      <c r="DO141" s="67">
        <f t="shared" si="246"/>
        <v>1.0693491560617605</v>
      </c>
      <c r="DP141" s="67">
        <f t="shared" si="201"/>
        <v>0.99534716225531261</v>
      </c>
      <c r="DQ141" s="67">
        <f t="shared" si="247"/>
        <v>1.0182601535900373</v>
      </c>
      <c r="DR141" s="67">
        <f t="shared" si="248"/>
        <v>1.0743479226270862</v>
      </c>
      <c r="DS141" s="67">
        <f t="shared" si="249"/>
        <v>1.050172838730457</v>
      </c>
      <c r="DT141" s="67">
        <f t="shared" si="250"/>
        <v>0.81675911251980982</v>
      </c>
      <c r="DU141" s="67">
        <f t="shared" si="251"/>
        <v>0.81746302616609789</v>
      </c>
      <c r="DV141" s="67">
        <f t="shared" si="252"/>
        <v>0.85626012358269854</v>
      </c>
      <c r="DW141" s="67">
        <f t="shared" si="253"/>
        <v>1.1440984432997656</v>
      </c>
      <c r="DX141" s="67">
        <f t="shared" si="254"/>
        <v>1.1453590192644483</v>
      </c>
      <c r="DY141" s="67">
        <f t="shared" si="255"/>
        <v>0.71388884173650657</v>
      </c>
      <c r="DZ141" s="67">
        <f t="shared" si="256"/>
        <v>0.71371771856397859</v>
      </c>
      <c r="EA141" s="67">
        <f t="shared" si="257"/>
        <v>1.0364963503649636</v>
      </c>
      <c r="EB141" s="67">
        <f t="shared" si="258"/>
        <v>1.0206896551724138</v>
      </c>
      <c r="EC141" s="67">
        <f t="shared" si="259"/>
        <v>1.0555555555555556</v>
      </c>
      <c r="ED141" s="67">
        <f t="shared" si="260"/>
        <v>1.0571428571428572</v>
      </c>
      <c r="EE141" s="67">
        <f t="shared" si="261"/>
        <v>0.96875</v>
      </c>
      <c r="EF141" s="67">
        <f>VLOOKUP($AR141,[2]Data3!$A$10:$N$315,EF$6,0)</f>
        <v>15700</v>
      </c>
      <c r="EG141">
        <f>VLOOKUP($AR141,[3]Data!$A$11:$I$311,EG$6,0)</f>
        <v>91089.78</v>
      </c>
      <c r="EH141">
        <f>VLOOKUP($AR141,[4]Data!$A$12:$I$285,EH$6,0)</f>
        <v>3732106.2</v>
      </c>
      <c r="EI141">
        <f>VLOOKUP($AR141,[4]Data16!$A$12:$I$285,EI$6,0)</f>
        <v>2407860</v>
      </c>
      <c r="EJ141">
        <f t="shared" si="262"/>
        <v>2.440707073126697E-2</v>
      </c>
      <c r="EK141">
        <f t="shared" si="263"/>
        <v>1.5499681044579006</v>
      </c>
      <c r="EL141">
        <f>VLOOKUP($AR141,[5]Data!$A$11:$AF$370,EL$6,0)</f>
        <v>104.68</v>
      </c>
      <c r="EM141">
        <f>VLOOKUP($AR141,[5]Data2!$A$11:$AF$370,EM$6,0)</f>
        <v>18.233000000000001</v>
      </c>
      <c r="EN141">
        <f>VLOOKUP($AR141,[5]Data4!$A$11:$AF$370,EN$6,0)</f>
        <v>52.962000000000003</v>
      </c>
      <c r="EO141">
        <f>VLOOKUP($AR141,[6]Data5!$A$11:$AB$303,EO$6,0)</f>
        <v>0</v>
      </c>
      <c r="EP141">
        <f>VLOOKUP($AR141,[6]Data6!$A$11:$AB$303,EP$6,0)</f>
        <v>0</v>
      </c>
      <c r="EQ141" t="e">
        <f t="shared" si="264"/>
        <v>#DIV/0!</v>
      </c>
      <c r="ER141" t="e">
        <f t="shared" si="265"/>
        <v>#DIV/0!</v>
      </c>
      <c r="ES141">
        <f>VLOOKUP($AR141,[7]Data!$A$11:$J$328,ES$6,0)</f>
        <v>28.5</v>
      </c>
      <c r="ET141">
        <f>VLOOKUP($AR141,[7]Data2!$A$11:$J$328,ET$6,0)</f>
        <v>14.8</v>
      </c>
      <c r="EU141">
        <f>VLOOKUP($AR141,[7]Data3!$A$11:$J$328,EU$6,0)</f>
        <v>24.8</v>
      </c>
      <c r="EV141">
        <f>VLOOKUP($AR141,[7]Data4!$A$11:$J$328,EV$6,0)</f>
        <v>11</v>
      </c>
      <c r="EW141" s="60">
        <f>VLOOKUP($AR141,[7]Data5!$A$11:$J$328,EW$6,0)</f>
        <v>2.9</v>
      </c>
      <c r="EX141" s="67">
        <f>VLOOKUP($AR141,[2]Data3!$A$10:$N$315,EX$6,0)</f>
        <v>15000</v>
      </c>
      <c r="EY141">
        <f>VLOOKUP($AR141,[3]Data!$A$11:$I$311,EY$6,0)</f>
        <v>88305.04</v>
      </c>
      <c r="EZ141">
        <f>VLOOKUP($AR141,[4]Data!$A$12:$I$285,EZ$6,0)</f>
        <v>3719644</v>
      </c>
      <c r="FA141">
        <f>VLOOKUP($AR141,[4]Data16!$A$12:$I$285,FA$6,0)</f>
        <v>2359202.5</v>
      </c>
      <c r="FB141">
        <f t="shared" si="266"/>
        <v>2.3740185888757093E-2</v>
      </c>
      <c r="FC141">
        <f t="shared" si="267"/>
        <v>3.7430038328630115E-2</v>
      </c>
      <c r="FD141">
        <f>VLOOKUP($AR141,[5]Data!$A$11:$AF$370,FD$6,0)</f>
        <v>100.96</v>
      </c>
      <c r="FE141">
        <f>VLOOKUP($AR141,[5]Data2!$A$11:$AF$370,FE$6,0)</f>
        <v>17.579999999999998</v>
      </c>
      <c r="FF141">
        <f>VLOOKUP($AR141,[5]Data4!$A$11:$AF$370,FF$6,0)</f>
        <v>50.006999999999998</v>
      </c>
      <c r="FG141">
        <f>VLOOKUP($AR141,[6]Data5!$A$11:$AB$303,FG$6,0)</f>
        <v>983.87599999999998</v>
      </c>
      <c r="FH141">
        <f>VLOOKUP($AR141,[6]Data6!$A$11:$AB$303,FH$6,0)</f>
        <v>171.3</v>
      </c>
      <c r="FI141">
        <f t="shared" si="268"/>
        <v>0.10261455711898654</v>
      </c>
      <c r="FJ141">
        <f t="shared" si="269"/>
        <v>0.10262697022767074</v>
      </c>
      <c r="FK141">
        <f>VLOOKUP($AR141,[7]Data!$A$11:$J$328,FK$6,0)</f>
        <v>27.4</v>
      </c>
      <c r="FL141">
        <f>VLOOKUP($AR141,[7]Data2!$A$11:$J$328,FL$6,0)</f>
        <v>14.5</v>
      </c>
      <c r="FM141">
        <f>VLOOKUP($AR141,[7]Data3!$A$11:$J$328,FM$6,0)</f>
        <v>23.4</v>
      </c>
      <c r="FN141">
        <f>VLOOKUP($AR141,[7]Data4!$A$11:$J$328,FN$6,0)</f>
        <v>10.5</v>
      </c>
      <c r="FO141" s="60">
        <f>VLOOKUP($AR141,[7]Data5!$A$11:$J$328,FO$6,0)</f>
        <v>3.2</v>
      </c>
    </row>
    <row r="142" spans="1:171" ht="15" customHeight="1">
      <c r="A142">
        <f t="shared" si="270"/>
        <v>17</v>
      </c>
      <c r="B142">
        <v>6</v>
      </c>
      <c r="C142">
        <v>1247.26954881862</v>
      </c>
      <c r="D142">
        <v>0.89077106409349904</v>
      </c>
      <c r="E142">
        <v>0.89069438187178296</v>
      </c>
      <c r="F142">
        <v>0.84059280198341502</v>
      </c>
      <c r="G142" s="1">
        <v>2.35569350003466E-6</v>
      </c>
      <c r="H142" s="1">
        <v>2.6302010234916399E-5</v>
      </c>
      <c r="I142">
        <v>0.823596780747054</v>
      </c>
      <c r="J142">
        <v>0.81978240472430297</v>
      </c>
      <c r="K142">
        <v>0.79015541120768895</v>
      </c>
      <c r="L142" s="1">
        <v>1.0961274729479199E-5</v>
      </c>
      <c r="M142" s="1">
        <v>5.0062328565561798E-5</v>
      </c>
      <c r="N142">
        <v>0.21762879832027601</v>
      </c>
      <c r="O142">
        <v>0.21738287098116801</v>
      </c>
      <c r="P142" s="1">
        <v>0.215377520008074</v>
      </c>
      <c r="Q142" s="1">
        <v>5.5964199057965301E-8</v>
      </c>
      <c r="R142" s="1">
        <v>2.6200443296833302E-7</v>
      </c>
      <c r="S142">
        <v>6.7174283346444305E-2</v>
      </c>
      <c r="T142">
        <v>7.0911977147479793E-2</v>
      </c>
      <c r="U142" s="1">
        <v>5.0437390775726502E-2</v>
      </c>
      <c r="V142" s="1">
        <v>9.3262688325397408E-6</v>
      </c>
      <c r="W142" s="1">
        <v>9.0882228736838605E-6</v>
      </c>
      <c r="X142">
        <v>9.2504232850436005E-2</v>
      </c>
      <c r="Y142">
        <v>9.3529731410317299E-2</v>
      </c>
      <c r="Z142" s="1">
        <v>0.101891894569689</v>
      </c>
      <c r="AA142" s="1">
        <v>9.73120856380579E-7</v>
      </c>
      <c r="AB142" s="1">
        <v>4.5558050052955797E-6</v>
      </c>
      <c r="AC142">
        <v>0.184009001294626</v>
      </c>
      <c r="AD142">
        <v>0.172243576224197</v>
      </c>
      <c r="AE142" s="1">
        <v>0.502990008146881</v>
      </c>
      <c r="AF142" s="1">
        <v>8.6367295708344708E-6</v>
      </c>
      <c r="AG142">
        <v>1.07273927233506E-4</v>
      </c>
      <c r="AH142">
        <v>3.0509058157433901E-2</v>
      </c>
      <c r="AI142">
        <v>-6.9194642527823397E-2</v>
      </c>
      <c r="AJ142">
        <v>-0.19876322573435301</v>
      </c>
      <c r="AK142">
        <v>3.5868301355061901E-3</v>
      </c>
      <c r="AL142">
        <v>1.2980073992565601E-2</v>
      </c>
      <c r="AM142">
        <v>0.93543579239788999</v>
      </c>
      <c r="AN142">
        <v>838.60496471711701</v>
      </c>
      <c r="AO142">
        <v>-11.226707684076301</v>
      </c>
      <c r="AP142">
        <v>0.99051062950194602</v>
      </c>
      <c r="AQ142">
        <v>42</v>
      </c>
      <c r="AR142" t="s">
        <v>701</v>
      </c>
      <c r="AS142" s="70">
        <v>2</v>
      </c>
      <c r="AT142">
        <f t="shared" si="202"/>
        <v>1247.26954881862</v>
      </c>
      <c r="AU142">
        <f>VLOOKUP(AR142,[1]Data!$A$12:$J$329,10,0)</f>
        <v>1261.3</v>
      </c>
      <c r="AV142">
        <f t="shared" si="203"/>
        <v>1.0112489326743117</v>
      </c>
      <c r="AW142">
        <v>6</v>
      </c>
      <c r="AX142">
        <f t="shared" si="199"/>
        <v>0.93543579239788999</v>
      </c>
      <c r="AY142">
        <f t="shared" si="204"/>
        <v>0.93543579239788999</v>
      </c>
      <c r="AZ142">
        <v>7</v>
      </c>
      <c r="BA142">
        <v>0.89</v>
      </c>
      <c r="BB142">
        <v>0.91</v>
      </c>
      <c r="BC142">
        <v>0</v>
      </c>
      <c r="BD142">
        <v>2222</v>
      </c>
      <c r="BE142">
        <v>2</v>
      </c>
      <c r="BF142" s="61">
        <f t="shared" si="200"/>
        <v>2.2471910112359571E-2</v>
      </c>
      <c r="BG142" s="62">
        <f t="shared" si="205"/>
        <v>0.89077106409349904</v>
      </c>
      <c r="BH142" s="62">
        <f t="shared" si="206"/>
        <v>3.0509058157433901E-2</v>
      </c>
      <c r="BI142">
        <f t="shared" si="191"/>
        <v>0.99051062950194591</v>
      </c>
      <c r="BJ142">
        <f t="shared" si="192"/>
        <v>0</v>
      </c>
      <c r="BK142">
        <f t="shared" si="193"/>
        <v>0</v>
      </c>
      <c r="BL142">
        <f t="shared" si="207"/>
        <v>17100</v>
      </c>
      <c r="BM142">
        <f t="shared" si="208"/>
        <v>63903.13</v>
      </c>
      <c r="BN142">
        <f t="shared" si="209"/>
        <v>2633689.5</v>
      </c>
      <c r="BO142">
        <f t="shared" si="210"/>
        <v>1651365.4</v>
      </c>
      <c r="BP142">
        <f t="shared" si="211"/>
        <v>2.426372964618646E-2</v>
      </c>
      <c r="BQ142">
        <f t="shared" si="212"/>
        <v>3.8697147221323641E-2</v>
      </c>
      <c r="BR142">
        <f t="shared" si="213"/>
        <v>63.14</v>
      </c>
      <c r="BS142">
        <f t="shared" si="214"/>
        <v>15.659000000000001</v>
      </c>
      <c r="BT142">
        <f t="shared" si="215"/>
        <v>44.033999999999999</v>
      </c>
      <c r="BU142">
        <f t="shared" si="216"/>
        <v>502.56099999999998</v>
      </c>
      <c r="BV142">
        <f t="shared" si="217"/>
        <v>124.6</v>
      </c>
      <c r="BW142">
        <f t="shared" si="218"/>
        <v>0.12563648989873866</v>
      </c>
      <c r="BX142">
        <f t="shared" si="219"/>
        <v>0.12567415730337081</v>
      </c>
      <c r="BY142">
        <f t="shared" si="220"/>
        <v>27.7</v>
      </c>
      <c r="BZ142">
        <f t="shared" si="221"/>
        <v>14.2</v>
      </c>
      <c r="CA142">
        <f t="shared" si="222"/>
        <v>23.6</v>
      </c>
      <c r="CB142">
        <f t="shared" si="223"/>
        <v>10.1</v>
      </c>
      <c r="CC142">
        <f t="shared" si="224"/>
        <v>2.4</v>
      </c>
      <c r="CD142">
        <f t="shared" si="225"/>
        <v>1.1032258064516129</v>
      </c>
      <c r="CE142">
        <f t="shared" si="226"/>
        <v>1.0641460463082353</v>
      </c>
      <c r="CF142">
        <f t="shared" si="227"/>
        <v>1.0589426975704774</v>
      </c>
      <c r="CG142">
        <f t="shared" si="228"/>
        <v>1.0401147286833423</v>
      </c>
      <c r="CH142">
        <f t="shared" si="229"/>
        <v>1.0049137207798835</v>
      </c>
      <c r="CI142">
        <f t="shared" si="230"/>
        <v>1.0231044873821888</v>
      </c>
      <c r="CJ142">
        <f t="shared" si="231"/>
        <v>1.1559868180153789</v>
      </c>
      <c r="CK142">
        <f t="shared" si="232"/>
        <v>1.1562430776046668</v>
      </c>
      <c r="CL142">
        <f t="shared" si="233"/>
        <v>1.145823575331772</v>
      </c>
      <c r="CM142">
        <f t="shared" si="234"/>
        <v>1.2218367386632176</v>
      </c>
      <c r="CN142">
        <f t="shared" si="235"/>
        <v>1.2215686274509803</v>
      </c>
      <c r="CO142">
        <f t="shared" si="236"/>
        <v>0.94610579419973617</v>
      </c>
      <c r="CP142">
        <f t="shared" si="237"/>
        <v>0.94652322564748015</v>
      </c>
      <c r="CQ142">
        <f t="shared" si="238"/>
        <v>1.1079999999999999</v>
      </c>
      <c r="CR142">
        <f t="shared" si="239"/>
        <v>1.1833333333333333</v>
      </c>
      <c r="CS142">
        <f t="shared" si="240"/>
        <v>1.0875576036866361</v>
      </c>
      <c r="CT142">
        <f t="shared" si="241"/>
        <v>1.1609195402298851</v>
      </c>
      <c r="CU142">
        <f t="shared" si="242"/>
        <v>1</v>
      </c>
      <c r="CV142" s="67">
        <f>IF(ISERROR(VLOOKUP($AR142,[2]Data3!$A$10:$N$315,CV$6,0)),"",VLOOKUP($AR142,[2]Data3!$A$10:$N$315,CV$6,0))</f>
        <v>17100</v>
      </c>
      <c r="CW142" s="67">
        <f>VLOOKUP($AR142,[3]Data!$A$11:$I$311,CW$6,0)</f>
        <v>63903.13</v>
      </c>
      <c r="CX142" s="67">
        <f>VLOOKUP($AR142,[4]Data!$A$12:$I$285,CX$6,0)</f>
        <v>2633689.5</v>
      </c>
      <c r="CY142" s="67">
        <f>VLOOKUP($AR142,[4]Data16!$A$12:$I$285,CY$6,0)</f>
        <v>1651365.4</v>
      </c>
      <c r="CZ142" s="67">
        <f t="shared" si="194"/>
        <v>2.426372964618646E-2</v>
      </c>
      <c r="DA142" s="67">
        <f t="shared" si="195"/>
        <v>3.8697147221323641E-2</v>
      </c>
      <c r="DB142" s="67">
        <f>VLOOKUP($AR142,[5]Data!$A$11:$AF$370,DB$6,0)</f>
        <v>63.14</v>
      </c>
      <c r="DC142" s="67">
        <f>VLOOKUP($AR142,[5]Data2!$A$11:$AF$370,DC$6,0)</f>
        <v>15.659000000000001</v>
      </c>
      <c r="DD142" s="67">
        <f>VLOOKUP($AR142,[5]Data4!$A$11:$AF$370,DD$6,0)</f>
        <v>44.033999999999999</v>
      </c>
      <c r="DE142" s="67">
        <f>VLOOKUP($AR142,[6]Data5!$A$11:$AB$303,DE$6,0)</f>
        <v>502.56099999999998</v>
      </c>
      <c r="DF142" s="67">
        <f>VLOOKUP($AR142,[6]Data6!$A$11:$AB$303,DF$6,0)</f>
        <v>124.6</v>
      </c>
      <c r="DG142" s="67">
        <f t="shared" si="243"/>
        <v>0.12563648989873866</v>
      </c>
      <c r="DH142" s="67">
        <f t="shared" si="244"/>
        <v>0.12567415730337081</v>
      </c>
      <c r="DI142" s="67">
        <f>VLOOKUP($AR142,[7]Data!$A$11:$J$328,DI$6,0)</f>
        <v>27.7</v>
      </c>
      <c r="DJ142" s="67">
        <f>VLOOKUP($AR142,[7]Data2!$A$11:$J$328,DJ$6,0)</f>
        <v>14.2</v>
      </c>
      <c r="DK142" s="67">
        <f>VLOOKUP($AR142,[7]Data3!$A$11:$J$328,DK$6,0)</f>
        <v>23.6</v>
      </c>
      <c r="DL142" s="67">
        <f>VLOOKUP($AR142,[7]Data4!$A$11:$J$328,DL$6,0)</f>
        <v>10.1</v>
      </c>
      <c r="DM142" s="67">
        <f>VLOOKUP($AR142,[7]Data5!$A$11:$J$328,DM$6,0)</f>
        <v>2.4</v>
      </c>
      <c r="DN142" s="67">
        <f t="shared" si="245"/>
        <v>1.1032258064516129</v>
      </c>
      <c r="DO142" s="67">
        <f t="shared" si="246"/>
        <v>1.0641460463082353</v>
      </c>
      <c r="DP142" s="67">
        <f t="shared" si="201"/>
        <v>1.0589426975704774</v>
      </c>
      <c r="DQ142" s="67">
        <f t="shared" si="247"/>
        <v>1.0401147286833423</v>
      </c>
      <c r="DR142" s="67">
        <f t="shared" si="248"/>
        <v>1.0049137207798835</v>
      </c>
      <c r="DS142" s="67">
        <f t="shared" si="249"/>
        <v>1.0231044873821888</v>
      </c>
      <c r="DT142" s="67">
        <f t="shared" si="250"/>
        <v>1.1559868180153789</v>
      </c>
      <c r="DU142" s="67">
        <f t="shared" si="251"/>
        <v>1.1562430776046668</v>
      </c>
      <c r="DV142" s="67">
        <f t="shared" si="252"/>
        <v>1.145823575331772</v>
      </c>
      <c r="DW142" s="67">
        <f t="shared" si="253"/>
        <v>1.2218367386632176</v>
      </c>
      <c r="DX142" s="67">
        <f t="shared" si="254"/>
        <v>1.2215686274509803</v>
      </c>
      <c r="DY142" s="67">
        <f t="shared" si="255"/>
        <v>0.94610579419973617</v>
      </c>
      <c r="DZ142" s="67">
        <f t="shared" si="256"/>
        <v>0.94652322564748015</v>
      </c>
      <c r="EA142" s="67">
        <f t="shared" si="257"/>
        <v>1.1079999999999999</v>
      </c>
      <c r="EB142" s="67">
        <f t="shared" si="258"/>
        <v>1.1833333333333333</v>
      </c>
      <c r="EC142" s="67">
        <f t="shared" si="259"/>
        <v>1.0875576036866361</v>
      </c>
      <c r="ED142" s="67">
        <f t="shared" si="260"/>
        <v>1.1609195402298851</v>
      </c>
      <c r="EE142" s="67">
        <f t="shared" si="261"/>
        <v>1</v>
      </c>
      <c r="EF142" s="67">
        <f>VLOOKUP($AR142,[2]Data3!$A$10:$N$315,EF$6,0)</f>
        <v>16400</v>
      </c>
      <c r="EG142">
        <f>VLOOKUP($AR142,[3]Data!$A$11:$I$311,EG$6,0)</f>
        <v>62241.19</v>
      </c>
      <c r="EH142">
        <f>VLOOKUP($AR142,[4]Data!$A$12:$I$285,EH$6,0)</f>
        <v>2558577.2000000002</v>
      </c>
      <c r="EI142">
        <f>VLOOKUP($AR142,[4]Data16!$A$12:$I$285,EI$6,0)</f>
        <v>1625940.7</v>
      </c>
      <c r="EJ142">
        <f t="shared" si="262"/>
        <v>2.4326485048018091E-2</v>
      </c>
      <c r="EK142">
        <f t="shared" si="263"/>
        <v>1.5735981023170158</v>
      </c>
      <c r="EL142">
        <f>VLOOKUP($AR142,[5]Data!$A$11:$AF$370,EL$6,0)</f>
        <v>56.28</v>
      </c>
      <c r="EM142">
        <f>VLOOKUP($AR142,[5]Data2!$A$11:$AF$370,EM$6,0)</f>
        <v>13.952999999999999</v>
      </c>
      <c r="EN142">
        <f>VLOOKUP($AR142,[5]Data4!$A$11:$AF$370,EN$6,0)</f>
        <v>39.42</v>
      </c>
      <c r="EO142">
        <f>VLOOKUP($AR142,[6]Data5!$A$11:$AB$303,EO$6,0)</f>
        <v>0</v>
      </c>
      <c r="EP142">
        <f>VLOOKUP($AR142,[6]Data6!$A$11:$AB$303,EP$6,0)</f>
        <v>0</v>
      </c>
      <c r="EQ142" t="e">
        <f t="shared" si="264"/>
        <v>#DIV/0!</v>
      </c>
      <c r="ER142" t="e">
        <f t="shared" si="265"/>
        <v>#DIV/0!</v>
      </c>
      <c r="ES142">
        <f>VLOOKUP($AR142,[7]Data!$A$11:$J$328,ES$6,0)</f>
        <v>26.9</v>
      </c>
      <c r="ET142">
        <f>VLOOKUP($AR142,[7]Data2!$A$11:$J$328,ET$6,0)</f>
        <v>13.5</v>
      </c>
      <c r="EU142">
        <f>VLOOKUP($AR142,[7]Data3!$A$11:$J$328,EU$6,0)</f>
        <v>22.9</v>
      </c>
      <c r="EV142">
        <f>VLOOKUP($AR142,[7]Data4!$A$11:$J$328,EV$6,0)</f>
        <v>9.5</v>
      </c>
      <c r="EW142" s="60">
        <f>VLOOKUP($AR142,[7]Data5!$A$11:$J$328,EW$6,0)</f>
        <v>2.4</v>
      </c>
      <c r="EX142" s="67">
        <f>VLOOKUP($AR142,[2]Data3!$A$10:$N$315,EX$6,0)</f>
        <v>15500</v>
      </c>
      <c r="EY142">
        <f>VLOOKUP($AR142,[3]Data!$A$11:$I$311,EY$6,0)</f>
        <v>60051.09</v>
      </c>
      <c r="EZ142">
        <f>VLOOKUP($AR142,[4]Data!$A$12:$I$285,EZ$6,0)</f>
        <v>2487093.5</v>
      </c>
      <c r="FA142">
        <f>VLOOKUP($AR142,[4]Data16!$A$12:$I$285,FA$6,0)</f>
        <v>1587676.2</v>
      </c>
      <c r="FB142">
        <f t="shared" si="266"/>
        <v>2.4145087428357637E-2</v>
      </c>
      <c r="FC142">
        <f t="shared" si="267"/>
        <v>3.7823260183657094E-2</v>
      </c>
      <c r="FD142">
        <f>VLOOKUP($AR142,[5]Data!$A$11:$AF$370,FD$6,0)</f>
        <v>54.62</v>
      </c>
      <c r="FE142">
        <f>VLOOKUP($AR142,[5]Data2!$A$11:$AF$370,FE$6,0)</f>
        <v>13.542999999999999</v>
      </c>
      <c r="FF142">
        <f>VLOOKUP($AR142,[5]Data4!$A$11:$AF$370,FF$6,0)</f>
        <v>38.43</v>
      </c>
      <c r="FG142">
        <f>VLOOKUP($AR142,[6]Data5!$A$11:$AB$303,FG$6,0)</f>
        <v>411.31599999999997</v>
      </c>
      <c r="FH142">
        <f>VLOOKUP($AR142,[6]Data6!$A$11:$AB$303,FH$6,0)</f>
        <v>102</v>
      </c>
      <c r="FI142">
        <f t="shared" si="268"/>
        <v>0.13279327816083011</v>
      </c>
      <c r="FJ142">
        <f t="shared" si="269"/>
        <v>0.13277450980392155</v>
      </c>
      <c r="FK142">
        <f>VLOOKUP($AR142,[7]Data!$A$11:$J$328,FK$6,0)</f>
        <v>25</v>
      </c>
      <c r="FL142">
        <f>VLOOKUP($AR142,[7]Data2!$A$11:$J$328,FL$6,0)</f>
        <v>12</v>
      </c>
      <c r="FM142">
        <f>VLOOKUP($AR142,[7]Data3!$A$11:$J$328,FM$6,0)</f>
        <v>21.7</v>
      </c>
      <c r="FN142">
        <f>VLOOKUP($AR142,[7]Data4!$A$11:$J$328,FN$6,0)</f>
        <v>8.6999999999999993</v>
      </c>
      <c r="FO142" s="60">
        <f>VLOOKUP($AR142,[7]Data5!$A$11:$J$328,FO$6,0)</f>
        <v>2.4</v>
      </c>
    </row>
    <row r="143" spans="1:171" ht="15" customHeight="1">
      <c r="A143">
        <f t="shared" si="270"/>
        <v>18</v>
      </c>
      <c r="B143">
        <v>6</v>
      </c>
      <c r="C143">
        <v>193.313589896151</v>
      </c>
      <c r="D143">
        <v>0.84301644563606604</v>
      </c>
      <c r="E143">
        <v>0.836863123821456</v>
      </c>
      <c r="F143">
        <v>0.83352955256574901</v>
      </c>
      <c r="G143" s="1">
        <v>1.8102807841902199E-5</v>
      </c>
      <c r="H143">
        <v>1.01768773086425E-4</v>
      </c>
      <c r="I143">
        <v>0.79863070730948404</v>
      </c>
      <c r="J143">
        <v>0.79665665295975296</v>
      </c>
      <c r="K143">
        <v>0.79392302736046205</v>
      </c>
      <c r="L143" s="1">
        <v>8.7239009681298795E-6</v>
      </c>
      <c r="M143">
        <v>3.17238242903686E-4</v>
      </c>
      <c r="N143">
        <v>0.21596882484907601</v>
      </c>
      <c r="O143">
        <v>0.21583239010671301</v>
      </c>
      <c r="P143" s="1">
        <v>0.21564216836511499</v>
      </c>
      <c r="Q143" s="1">
        <v>4.1740497191866798E-8</v>
      </c>
      <c r="R143" s="1">
        <v>1.74684792320366E-6</v>
      </c>
      <c r="S143">
        <v>4.4385738326582297E-2</v>
      </c>
      <c r="T143">
        <v>4.0206470861703598E-2</v>
      </c>
      <c r="U143" s="1">
        <v>3.9606525205286999E-2</v>
      </c>
      <c r="V143" s="1">
        <v>4.8838971231497798E-6</v>
      </c>
      <c r="W143" s="1">
        <v>8.4216194261619602E-5</v>
      </c>
      <c r="X143">
        <v>9.9426197729722304E-2</v>
      </c>
      <c r="Y143">
        <v>9.9995120372966706E-2</v>
      </c>
      <c r="Z143" s="1">
        <v>0.10078833076907499</v>
      </c>
      <c r="AA143" s="1">
        <v>7.2579522367548298E-7</v>
      </c>
      <c r="AB143" s="1">
        <v>3.0374671229258401E-5</v>
      </c>
      <c r="AC143">
        <v>0.49687981805043602</v>
      </c>
      <c r="AD143">
        <v>0.49879648134746202</v>
      </c>
      <c r="AE143" s="1">
        <v>0.50619121252251298</v>
      </c>
      <c r="AF143" s="1">
        <v>1.9264904987323399E-5</v>
      </c>
      <c r="AG143">
        <v>3.5669511608856901E-4</v>
      </c>
      <c r="AH143">
        <v>-0.28842389110250699</v>
      </c>
      <c r="AI143">
        <v>-0.22808836953549499</v>
      </c>
      <c r="AJ143">
        <v>-0.179080385069321</v>
      </c>
      <c r="AK143">
        <v>2.76942847159261E-3</v>
      </c>
      <c r="AL143">
        <v>4.7699337236604501E-2</v>
      </c>
      <c r="AM143">
        <v>0.958940666893069</v>
      </c>
      <c r="AN143">
        <v>8.4632258565624294</v>
      </c>
      <c r="AO143">
        <v>-1.3249163010718901</v>
      </c>
      <c r="AP143">
        <v>0.991649842702922</v>
      </c>
      <c r="AQ143">
        <v>40</v>
      </c>
      <c r="AR143" s="13" t="s">
        <v>702</v>
      </c>
      <c r="AS143" s="70">
        <v>2</v>
      </c>
      <c r="AT143">
        <f t="shared" si="202"/>
        <v>193.313589896151</v>
      </c>
      <c r="AU143">
        <f>VLOOKUP(AR143,[1]Data!$A$12:$J$329,10,0)</f>
        <v>190.4</v>
      </c>
      <c r="AV143">
        <f t="shared" si="203"/>
        <v>0.98492816827975627</v>
      </c>
      <c r="AW143">
        <v>6</v>
      </c>
      <c r="AX143">
        <v>0.92</v>
      </c>
      <c r="AY143">
        <f t="shared" si="204"/>
        <v>0.958940666893069</v>
      </c>
      <c r="AZ143">
        <v>12</v>
      </c>
      <c r="BA143">
        <v>0.88</v>
      </c>
      <c r="BB143">
        <v>0.96</v>
      </c>
      <c r="BC143">
        <v>0</v>
      </c>
      <c r="BD143">
        <v>2111</v>
      </c>
      <c r="BE143">
        <v>1</v>
      </c>
      <c r="BF143" s="61">
        <f t="shared" si="200"/>
        <v>9.090909090909087E-2</v>
      </c>
      <c r="BG143" s="62">
        <f t="shared" si="205"/>
        <v>0.84301644563606604</v>
      </c>
      <c r="BH143" s="62">
        <f t="shared" si="206"/>
        <v>-0.28842389110250699</v>
      </c>
      <c r="BI143">
        <f t="shared" si="191"/>
        <v>0.99307561737170058</v>
      </c>
      <c r="BJ143">
        <f t="shared" si="192"/>
        <v>3.8940666893068965E-2</v>
      </c>
      <c r="BK143">
        <f t="shared" si="193"/>
        <v>-1.4257746687785788E-3</v>
      </c>
      <c r="BL143">
        <f t="shared" si="207"/>
        <v>18500</v>
      </c>
      <c r="BM143">
        <f t="shared" si="208"/>
        <v>10413.32</v>
      </c>
      <c r="BN143">
        <f t="shared" si="209"/>
        <v>406544.5</v>
      </c>
      <c r="BO143">
        <f t="shared" si="210"/>
        <v>251428.9</v>
      </c>
      <c r="BP143">
        <f t="shared" si="211"/>
        <v>2.5614219353600896E-2</v>
      </c>
      <c r="BQ143">
        <f t="shared" si="212"/>
        <v>4.1416559512450636E-2</v>
      </c>
      <c r="BR143">
        <f t="shared" si="213"/>
        <v>5.71</v>
      </c>
      <c r="BS143">
        <f t="shared" si="214"/>
        <v>9.7479999999999993</v>
      </c>
      <c r="BT143">
        <f t="shared" si="215"/>
        <v>26.782</v>
      </c>
      <c r="BU143">
        <f t="shared" si="216"/>
        <v>69.468999999999994</v>
      </c>
      <c r="BV143">
        <f t="shared" si="217"/>
        <v>118.6</v>
      </c>
      <c r="BW143">
        <f t="shared" si="218"/>
        <v>8.2194935870676139E-2</v>
      </c>
      <c r="BX143">
        <f t="shared" si="219"/>
        <v>8.2192242833052279E-2</v>
      </c>
      <c r="BY143">
        <f t="shared" si="220"/>
        <v>30.3</v>
      </c>
      <c r="BZ143">
        <f t="shared" si="221"/>
        <v>14.8</v>
      </c>
      <c r="CA143">
        <f t="shared" si="222"/>
        <v>26.8</v>
      </c>
      <c r="CB143">
        <f t="shared" si="223"/>
        <v>11.2</v>
      </c>
      <c r="CC143">
        <f t="shared" si="224"/>
        <v>2.6</v>
      </c>
      <c r="CD143">
        <f t="shared" si="225"/>
        <v>1.1349693251533743</v>
      </c>
      <c r="CE143">
        <f t="shared" si="226"/>
        <v>1.0947607012645133</v>
      </c>
      <c r="CF143">
        <f t="shared" si="227"/>
        <v>1.0298776213722953</v>
      </c>
      <c r="CG143">
        <f t="shared" si="228"/>
        <v>1.007656749963129</v>
      </c>
      <c r="CH143">
        <f t="shared" si="229"/>
        <v>1.0630007668345705</v>
      </c>
      <c r="CI143">
        <f t="shared" si="230"/>
        <v>1.0864420858636352</v>
      </c>
      <c r="CJ143">
        <f t="shared" si="231"/>
        <v>0.81455064194008564</v>
      </c>
      <c r="CK143">
        <f t="shared" si="232"/>
        <v>0.82414609401420358</v>
      </c>
      <c r="CL143">
        <f t="shared" si="233"/>
        <v>0.83785390270608473</v>
      </c>
      <c r="CM143">
        <f t="shared" si="234"/>
        <v>1.332380751452847</v>
      </c>
      <c r="CN143">
        <f t="shared" si="235"/>
        <v>1.3477272727272727</v>
      </c>
      <c r="CO143">
        <f t="shared" si="236"/>
        <v>0.61134975197734431</v>
      </c>
      <c r="CP143">
        <f t="shared" si="237"/>
        <v>0.61150806301222538</v>
      </c>
      <c r="CQ143">
        <f t="shared" si="238"/>
        <v>1.0376712328767124</v>
      </c>
      <c r="CR143">
        <f t="shared" si="239"/>
        <v>1.1472868217054264</v>
      </c>
      <c r="CS143">
        <f t="shared" si="240"/>
        <v>1.0428015564202335</v>
      </c>
      <c r="CT143">
        <f t="shared" si="241"/>
        <v>1.204301075268817</v>
      </c>
      <c r="CU143">
        <f t="shared" si="242"/>
        <v>0.83870967741935487</v>
      </c>
      <c r="CV143" s="67">
        <f>IF(ISERROR(VLOOKUP($AR143,[2]Data3!$A$10:$N$315,CV$6,0)),"",VLOOKUP($AR143,[2]Data3!$A$10:$N$315,CV$6,0))</f>
        <v>18500</v>
      </c>
      <c r="CW143" s="67">
        <f>VLOOKUP($AR143,[3]Data!$A$11:$I$311,CW$6,0)</f>
        <v>10413.32</v>
      </c>
      <c r="CX143" s="67">
        <f>VLOOKUP($AR143,[4]Data!$A$12:$I$285,CX$6,0)</f>
        <v>406544.5</v>
      </c>
      <c r="CY143" s="67">
        <f>VLOOKUP($AR143,[4]Data16!$A$12:$I$285,CY$6,0)</f>
        <v>251428.9</v>
      </c>
      <c r="CZ143" s="67">
        <f t="shared" si="194"/>
        <v>2.5614219353600896E-2</v>
      </c>
      <c r="DA143" s="67">
        <f t="shared" si="195"/>
        <v>4.1416559512450636E-2</v>
      </c>
      <c r="DB143" s="67">
        <f>VLOOKUP($AR143,[5]Data!$A$11:$AF$370,DB$6,0)</f>
        <v>5.71</v>
      </c>
      <c r="DC143" s="67">
        <f>VLOOKUP($AR143,[5]Data2!$A$11:$AF$370,DC$6,0)</f>
        <v>9.7479999999999993</v>
      </c>
      <c r="DD143" s="67">
        <f>VLOOKUP($AR143,[5]Data4!$A$11:$AF$370,DD$6,0)</f>
        <v>26.782</v>
      </c>
      <c r="DE143" s="67">
        <f>VLOOKUP($AR143,[6]Data5!$A$11:$AB$303,DE$6,0)</f>
        <v>69.468999999999994</v>
      </c>
      <c r="DF143" s="67">
        <f>VLOOKUP($AR143,[6]Data6!$A$11:$AB$303,DF$6,0)</f>
        <v>118.6</v>
      </c>
      <c r="DG143" s="67">
        <f t="shared" si="243"/>
        <v>8.2194935870676139E-2</v>
      </c>
      <c r="DH143" s="67">
        <f t="shared" si="244"/>
        <v>8.2192242833052279E-2</v>
      </c>
      <c r="DI143" s="67">
        <f>VLOOKUP($AR143,[7]Data!$A$11:$J$328,DI$6,0)</f>
        <v>30.3</v>
      </c>
      <c r="DJ143" s="67">
        <f>VLOOKUP($AR143,[7]Data2!$A$11:$J$328,DJ$6,0)</f>
        <v>14.8</v>
      </c>
      <c r="DK143" s="67">
        <f>VLOOKUP($AR143,[7]Data3!$A$11:$J$328,DK$6,0)</f>
        <v>26.8</v>
      </c>
      <c r="DL143" s="67">
        <f>VLOOKUP($AR143,[7]Data4!$A$11:$J$328,DL$6,0)</f>
        <v>11.2</v>
      </c>
      <c r="DM143" s="67">
        <f>VLOOKUP($AR143,[7]Data5!$A$11:$J$328,DM$6,0)</f>
        <v>2.6</v>
      </c>
      <c r="DN143" s="67">
        <f t="shared" si="245"/>
        <v>1.1349693251533743</v>
      </c>
      <c r="DO143" s="67">
        <f t="shared" si="246"/>
        <v>1.0947607012645133</v>
      </c>
      <c r="DP143" s="67">
        <f t="shared" si="201"/>
        <v>1.0298776213722953</v>
      </c>
      <c r="DQ143" s="67">
        <f t="shared" si="247"/>
        <v>1.007656749963129</v>
      </c>
      <c r="DR143" s="67">
        <f t="shared" si="248"/>
        <v>1.0630007668345705</v>
      </c>
      <c r="DS143" s="67">
        <f t="shared" si="249"/>
        <v>1.0864420858636352</v>
      </c>
      <c r="DT143" s="67">
        <f t="shared" si="250"/>
        <v>0.81455064194008564</v>
      </c>
      <c r="DU143" s="67">
        <f t="shared" si="251"/>
        <v>0.82414609401420358</v>
      </c>
      <c r="DV143" s="67">
        <f t="shared" si="252"/>
        <v>0.83785390270608473</v>
      </c>
      <c r="DW143" s="67">
        <f t="shared" si="253"/>
        <v>1.332380751452847</v>
      </c>
      <c r="DX143" s="67">
        <f t="shared" si="254"/>
        <v>1.3477272727272727</v>
      </c>
      <c r="DY143" s="67">
        <f t="shared" si="255"/>
        <v>0.61134975197734431</v>
      </c>
      <c r="DZ143" s="67">
        <f t="shared" si="256"/>
        <v>0.61150806301222538</v>
      </c>
      <c r="EA143" s="67">
        <f t="shared" si="257"/>
        <v>1.0376712328767124</v>
      </c>
      <c r="EB143" s="67">
        <f t="shared" si="258"/>
        <v>1.1472868217054264</v>
      </c>
      <c r="EC143" s="67">
        <f t="shared" si="259"/>
        <v>1.0428015564202335</v>
      </c>
      <c r="ED143" s="67">
        <f t="shared" si="260"/>
        <v>1.204301075268817</v>
      </c>
      <c r="EE143" s="67">
        <f t="shared" si="261"/>
        <v>0.83870967741935487</v>
      </c>
      <c r="EF143" s="67">
        <f>VLOOKUP($AR143,[2]Data3!$A$10:$N$315,EF$6,0)</f>
        <v>17500</v>
      </c>
      <c r="EG143">
        <f>VLOOKUP($AR143,[3]Data!$A$11:$I$311,EG$6,0)</f>
        <v>9986.09</v>
      </c>
      <c r="EH143">
        <f>VLOOKUP($AR143,[4]Data!$A$12:$I$285,EH$6,0)</f>
        <v>400020.8</v>
      </c>
      <c r="EI143">
        <f>VLOOKUP($AR143,[4]Data16!$A$12:$I$285,EI$6,0)</f>
        <v>251149.5</v>
      </c>
      <c r="EJ143">
        <f t="shared" si="262"/>
        <v>2.4963926875802459E-2</v>
      </c>
      <c r="EK143">
        <f t="shared" si="263"/>
        <v>1.5927596909410531</v>
      </c>
      <c r="EL143">
        <f>VLOOKUP($AR143,[5]Data!$A$11:$AF$370,EL$6,0)</f>
        <v>5.25</v>
      </c>
      <c r="EM143">
        <f>VLOOKUP($AR143,[5]Data2!$A$11:$AF$370,EM$6,0)</f>
        <v>8.9060000000000006</v>
      </c>
      <c r="EN143">
        <f>VLOOKUP($AR143,[5]Data4!$A$11:$AF$370,EN$6,0)</f>
        <v>23.984000000000002</v>
      </c>
      <c r="EO143">
        <f>VLOOKUP($AR143,[6]Data5!$A$11:$AB$303,EO$6,0)</f>
        <v>0</v>
      </c>
      <c r="EP143">
        <f>VLOOKUP($AR143,[6]Data6!$A$11:$AB$303,EP$6,0)</f>
        <v>0</v>
      </c>
      <c r="EQ143" t="e">
        <f t="shared" si="264"/>
        <v>#DIV/0!</v>
      </c>
      <c r="ER143" t="e">
        <f t="shared" si="265"/>
        <v>#DIV/0!</v>
      </c>
      <c r="ES143">
        <f>VLOOKUP($AR143,[7]Data!$A$11:$J$328,ES$6,0)</f>
        <v>30</v>
      </c>
      <c r="ET143">
        <f>VLOOKUP($AR143,[7]Data2!$A$11:$J$328,ET$6,0)</f>
        <v>13.8</v>
      </c>
      <c r="EU143">
        <f>VLOOKUP($AR143,[7]Data3!$A$11:$J$328,EU$6,0)</f>
        <v>26.2</v>
      </c>
      <c r="EV143">
        <f>VLOOKUP($AR143,[7]Data4!$A$11:$J$328,EV$6,0)</f>
        <v>10</v>
      </c>
      <c r="EW143" s="60">
        <f>VLOOKUP($AR143,[7]Data5!$A$11:$J$328,EW$6,0)</f>
        <v>2.8</v>
      </c>
      <c r="EX143" s="67">
        <f>VLOOKUP($AR143,[2]Data3!$A$10:$N$315,EX$6,0)</f>
        <v>16300</v>
      </c>
      <c r="EY143">
        <f>VLOOKUP($AR143,[3]Data!$A$11:$I$311,EY$6,0)</f>
        <v>9511.9599999999991</v>
      </c>
      <c r="EZ143">
        <f>VLOOKUP($AR143,[4]Data!$A$12:$I$285,EZ$6,0)</f>
        <v>394750.3</v>
      </c>
      <c r="FA143">
        <f>VLOOKUP($AR143,[4]Data16!$A$12:$I$285,FA$6,0)</f>
        <v>249518.4</v>
      </c>
      <c r="FB143">
        <f t="shared" si="266"/>
        <v>2.4096143815470181E-2</v>
      </c>
      <c r="FC143">
        <f t="shared" si="267"/>
        <v>3.8121276827680843E-2</v>
      </c>
      <c r="FD143">
        <f>VLOOKUP($AR143,[5]Data!$A$11:$AF$370,FD$6,0)</f>
        <v>7.01</v>
      </c>
      <c r="FE143">
        <f>VLOOKUP($AR143,[5]Data2!$A$11:$AF$370,FE$6,0)</f>
        <v>11.827999999999999</v>
      </c>
      <c r="FF143">
        <f>VLOOKUP($AR143,[5]Data4!$A$11:$AF$370,FF$6,0)</f>
        <v>31.965</v>
      </c>
      <c r="FG143">
        <f>VLOOKUP($AR143,[6]Data5!$A$11:$AB$303,FG$6,0)</f>
        <v>52.139000000000003</v>
      </c>
      <c r="FH143">
        <f>VLOOKUP($AR143,[6]Data6!$A$11:$AB$303,FH$6,0)</f>
        <v>88</v>
      </c>
      <c r="FI143">
        <f t="shared" si="268"/>
        <v>0.13444830165519092</v>
      </c>
      <c r="FJ143">
        <f t="shared" si="269"/>
        <v>0.13440909090909089</v>
      </c>
      <c r="FK143">
        <f>VLOOKUP($AR143,[7]Data!$A$11:$J$328,FK$6,0)</f>
        <v>29.2</v>
      </c>
      <c r="FL143">
        <f>VLOOKUP($AR143,[7]Data2!$A$11:$J$328,FL$6,0)</f>
        <v>12.9</v>
      </c>
      <c r="FM143">
        <f>VLOOKUP($AR143,[7]Data3!$A$11:$J$328,FM$6,0)</f>
        <v>25.7</v>
      </c>
      <c r="FN143">
        <f>VLOOKUP($AR143,[7]Data4!$A$11:$J$328,FN$6,0)</f>
        <v>9.3000000000000007</v>
      </c>
      <c r="FO143" s="60">
        <f>VLOOKUP($AR143,[7]Data5!$A$11:$J$328,FO$6,0)</f>
        <v>3.1</v>
      </c>
    </row>
    <row r="144" spans="1:171" ht="15" customHeight="1">
      <c r="A144">
        <f t="shared" si="270"/>
        <v>19</v>
      </c>
      <c r="B144">
        <v>6</v>
      </c>
      <c r="C144">
        <v>597.57349648834497</v>
      </c>
      <c r="D144">
        <v>0.88713155054045301</v>
      </c>
      <c r="E144">
        <v>0.88343108766931799</v>
      </c>
      <c r="F144">
        <v>0.84094105108232298</v>
      </c>
      <c r="G144" s="1">
        <v>3.20271809060996E-5</v>
      </c>
      <c r="H144" s="1">
        <v>4.7342986432041398E-5</v>
      </c>
      <c r="I144">
        <v>0.82732319198563598</v>
      </c>
      <c r="J144">
        <v>0.82172994797014198</v>
      </c>
      <c r="K144">
        <v>0.80210338721419405</v>
      </c>
      <c r="L144" s="1">
        <v>3.4604351982306301E-5</v>
      </c>
      <c r="M144">
        <v>1.2207618441630299E-4</v>
      </c>
      <c r="N144">
        <v>0.21786645012481301</v>
      </c>
      <c r="O144">
        <v>0.217508775258032</v>
      </c>
      <c r="P144" s="1">
        <v>0.21620695439819099</v>
      </c>
      <c r="Q144" s="1">
        <v>1.6490110615750301E-7</v>
      </c>
      <c r="R144" s="1">
        <v>6.2024472875836495E-7</v>
      </c>
      <c r="S144">
        <v>5.9808358554817503E-2</v>
      </c>
      <c r="T144">
        <v>6.1701139699176601E-2</v>
      </c>
      <c r="U144">
        <v>3.8837663868128702E-2</v>
      </c>
      <c r="V144" s="1">
        <v>2.4769795433901999E-6</v>
      </c>
      <c r="W144" s="1">
        <v>2.86234425767474E-5</v>
      </c>
      <c r="X144">
        <v>9.1513242649059204E-2</v>
      </c>
      <c r="Y144">
        <v>9.3004720018433601E-2</v>
      </c>
      <c r="Z144" s="1">
        <v>9.8433215369284205E-2</v>
      </c>
      <c r="AA144" s="1">
        <v>2.8673457021314299E-6</v>
      </c>
      <c r="AB144" s="1">
        <v>1.0784985611778199E-5</v>
      </c>
      <c r="AC144">
        <v>0.16376802915438199</v>
      </c>
      <c r="AD144">
        <v>0.16685980046475399</v>
      </c>
      <c r="AE144">
        <v>0.495813222400804</v>
      </c>
      <c r="AF144" s="1">
        <v>7.7091320029218401E-5</v>
      </c>
      <c r="AG144">
        <v>2.0516884022004199E-4</v>
      </c>
      <c r="AH144">
        <v>-0.12766002946236199</v>
      </c>
      <c r="AI144">
        <v>-0.118215004924073</v>
      </c>
      <c r="AJ144">
        <v>-0.30407506956263702</v>
      </c>
      <c r="AK144">
        <v>1.64803719296285E-2</v>
      </c>
      <c r="AL144">
        <v>2.48198573463244E-2</v>
      </c>
      <c r="AM144">
        <v>0.90278478866872602</v>
      </c>
      <c r="AN144">
        <v>250.60742596640799</v>
      </c>
      <c r="AO144">
        <v>-4.1082192028085398</v>
      </c>
      <c r="AP144">
        <v>0.98870086648287203</v>
      </c>
      <c r="AQ144">
        <v>42</v>
      </c>
      <c r="AR144" t="s">
        <v>703</v>
      </c>
      <c r="AS144" s="70">
        <v>2</v>
      </c>
      <c r="AT144">
        <f t="shared" si="202"/>
        <v>597.57349648834497</v>
      </c>
      <c r="AU144">
        <f>VLOOKUP(AR144,[1]Data!$A$12:$J$329,10,0)</f>
        <v>586.70000000000005</v>
      </c>
      <c r="AV144">
        <f t="shared" si="203"/>
        <v>0.98180391775699005</v>
      </c>
      <c r="AW144">
        <v>8</v>
      </c>
      <c r="AX144">
        <f t="shared" ref="AX144:AX152" si="271">AY144</f>
        <v>0.90278478866872602</v>
      </c>
      <c r="AY144">
        <f t="shared" si="204"/>
        <v>0.90278478866872602</v>
      </c>
      <c r="AZ144">
        <v>9</v>
      </c>
      <c r="BA144">
        <v>0.9</v>
      </c>
      <c r="BB144">
        <v>0.89</v>
      </c>
      <c r="BC144">
        <v>0</v>
      </c>
      <c r="BD144">
        <v>1111</v>
      </c>
      <c r="BE144">
        <v>1</v>
      </c>
      <c r="BF144" s="61">
        <f t="shared" si="200"/>
        <v>-1.111111111111112E-2</v>
      </c>
      <c r="BG144" s="62">
        <f t="shared" si="205"/>
        <v>0.88713155054045301</v>
      </c>
      <c r="BH144" s="62">
        <f t="shared" si="206"/>
        <v>-0.12766002946236199</v>
      </c>
      <c r="BI144">
        <f t="shared" si="191"/>
        <v>0.9887008664828717</v>
      </c>
      <c r="BJ144">
        <f t="shared" si="192"/>
        <v>0</v>
      </c>
      <c r="BK144">
        <f t="shared" si="193"/>
        <v>0</v>
      </c>
      <c r="BL144">
        <f t="shared" si="207"/>
        <v>16500</v>
      </c>
      <c r="BM144">
        <f t="shared" si="208"/>
        <v>29868.84</v>
      </c>
      <c r="BN144">
        <f t="shared" si="209"/>
        <v>1273498.3</v>
      </c>
      <c r="BO144">
        <f t="shared" si="210"/>
        <v>808511.6</v>
      </c>
      <c r="BP144">
        <f t="shared" si="211"/>
        <v>2.3454165584673337E-2</v>
      </c>
      <c r="BQ144">
        <f t="shared" si="212"/>
        <v>3.6942995004648045E-2</v>
      </c>
      <c r="BR144">
        <f t="shared" si="213"/>
        <v>14.59</v>
      </c>
      <c r="BS144">
        <f t="shared" si="214"/>
        <v>7.415</v>
      </c>
      <c r="BT144">
        <f t="shared" si="215"/>
        <v>21.896999999999998</v>
      </c>
      <c r="BU144">
        <f t="shared" si="216"/>
        <v>141.435</v>
      </c>
      <c r="BV144">
        <f t="shared" si="217"/>
        <v>71.900000000000006</v>
      </c>
      <c r="BW144">
        <f t="shared" si="218"/>
        <v>0.10315692721037932</v>
      </c>
      <c r="BX144">
        <f t="shared" si="219"/>
        <v>0.10312934631432544</v>
      </c>
      <c r="BY144">
        <f t="shared" si="220"/>
        <v>31.9</v>
      </c>
      <c r="BZ144">
        <f t="shared" si="221"/>
        <v>17.3</v>
      </c>
      <c r="CA144">
        <f t="shared" si="222"/>
        <v>27.6</v>
      </c>
      <c r="CB144">
        <f t="shared" si="223"/>
        <v>13</v>
      </c>
      <c r="CC144">
        <f t="shared" si="224"/>
        <v>3.4</v>
      </c>
      <c r="CD144">
        <f t="shared" si="225"/>
        <v>1.0927152317880795</v>
      </c>
      <c r="CE144">
        <f t="shared" si="226"/>
        <v>1.053782014237723</v>
      </c>
      <c r="CF144">
        <f t="shared" si="227"/>
        <v>1.0065802057773592</v>
      </c>
      <c r="CG144">
        <f t="shared" si="228"/>
        <v>1.0029692923368538</v>
      </c>
      <c r="CH144">
        <f t="shared" si="229"/>
        <v>1.0468932412831533</v>
      </c>
      <c r="CI144">
        <f t="shared" si="230"/>
        <v>1.0506622907491801</v>
      </c>
      <c r="CJ144">
        <f t="shared" si="231"/>
        <v>0.83850574712643688</v>
      </c>
      <c r="CK144">
        <f t="shared" si="232"/>
        <v>0.84781614452321052</v>
      </c>
      <c r="CL144">
        <f t="shared" si="233"/>
        <v>0.87486515641855445</v>
      </c>
      <c r="CM144">
        <f t="shared" si="234"/>
        <v>1.2413874821166826</v>
      </c>
      <c r="CN144">
        <f t="shared" si="235"/>
        <v>1.254799301919721</v>
      </c>
      <c r="CO144">
        <f t="shared" si="236"/>
        <v>0.67545851654368672</v>
      </c>
      <c r="CP144">
        <f t="shared" si="237"/>
        <v>0.67565876329874763</v>
      </c>
      <c r="CQ144">
        <f t="shared" si="238"/>
        <v>1.1114982578397212</v>
      </c>
      <c r="CR144">
        <f t="shared" si="239"/>
        <v>1.1381578947368423</v>
      </c>
      <c r="CS144">
        <f t="shared" si="240"/>
        <v>1.121951219512195</v>
      </c>
      <c r="CT144">
        <f t="shared" si="241"/>
        <v>1.1818181818181819</v>
      </c>
      <c r="CU144">
        <f t="shared" si="242"/>
        <v>1.1333333333333333</v>
      </c>
      <c r="CV144" s="67">
        <f>IF(ISERROR(VLOOKUP($AR144,[2]Data3!$A$10:$N$315,CV$6,0)),"",VLOOKUP($AR144,[2]Data3!$A$10:$N$315,CV$6,0))</f>
        <v>16500</v>
      </c>
      <c r="CW144" s="67">
        <f>VLOOKUP($AR144,[3]Data!$A$11:$I$311,CW$6,0)</f>
        <v>29868.84</v>
      </c>
      <c r="CX144" s="67">
        <f>VLOOKUP($AR144,[4]Data!$A$12:$I$285,CX$6,0)</f>
        <v>1273498.3</v>
      </c>
      <c r="CY144" s="67">
        <f>VLOOKUP($AR144,[4]Data16!$A$12:$I$285,CY$6,0)</f>
        <v>808511.6</v>
      </c>
      <c r="CZ144" s="67">
        <f t="shared" si="194"/>
        <v>2.3454165584673337E-2</v>
      </c>
      <c r="DA144" s="67">
        <f t="shared" si="195"/>
        <v>3.6942995004648045E-2</v>
      </c>
      <c r="DB144" s="67">
        <f>VLOOKUP($AR144,[5]Data!$A$11:$AF$370,DB$6,0)</f>
        <v>14.59</v>
      </c>
      <c r="DC144" s="67">
        <f>VLOOKUP($AR144,[5]Data2!$A$11:$AF$370,DC$6,0)</f>
        <v>7.415</v>
      </c>
      <c r="DD144" s="67">
        <f>VLOOKUP($AR144,[5]Data4!$A$11:$AF$370,DD$6,0)</f>
        <v>21.896999999999998</v>
      </c>
      <c r="DE144" s="67">
        <f>VLOOKUP($AR144,[6]Data5!$A$11:$AB$303,DE$6,0)</f>
        <v>141.435</v>
      </c>
      <c r="DF144" s="67">
        <f>VLOOKUP($AR144,[6]Data6!$A$11:$AB$303,DF$6,0)</f>
        <v>71.900000000000006</v>
      </c>
      <c r="DG144" s="67">
        <f t="shared" si="243"/>
        <v>0.10315692721037932</v>
      </c>
      <c r="DH144" s="67">
        <f t="shared" si="244"/>
        <v>0.10312934631432544</v>
      </c>
      <c r="DI144" s="67">
        <f>VLOOKUP($AR144,[7]Data!$A$11:$J$328,DI$6,0)</f>
        <v>31.9</v>
      </c>
      <c r="DJ144" s="67">
        <f>VLOOKUP($AR144,[7]Data2!$A$11:$J$328,DJ$6,0)</f>
        <v>17.3</v>
      </c>
      <c r="DK144" s="67">
        <f>VLOOKUP($AR144,[7]Data3!$A$11:$J$328,DK$6,0)</f>
        <v>27.6</v>
      </c>
      <c r="DL144" s="67">
        <f>VLOOKUP($AR144,[7]Data4!$A$11:$J$328,DL$6,0)</f>
        <v>13</v>
      </c>
      <c r="DM144" s="67">
        <f>VLOOKUP($AR144,[7]Data5!$A$11:$J$328,DM$6,0)</f>
        <v>3.4</v>
      </c>
      <c r="DN144" s="67">
        <f t="shared" si="245"/>
        <v>1.0927152317880795</v>
      </c>
      <c r="DO144" s="67">
        <f t="shared" si="246"/>
        <v>1.053782014237723</v>
      </c>
      <c r="DP144" s="67">
        <f t="shared" si="201"/>
        <v>1.0065802057773592</v>
      </c>
      <c r="DQ144" s="67">
        <f t="shared" si="247"/>
        <v>1.0029692923368538</v>
      </c>
      <c r="DR144" s="67">
        <f t="shared" si="248"/>
        <v>1.0468932412831533</v>
      </c>
      <c r="DS144" s="67">
        <f t="shared" si="249"/>
        <v>1.0506622907491801</v>
      </c>
      <c r="DT144" s="67">
        <f t="shared" si="250"/>
        <v>0.83850574712643688</v>
      </c>
      <c r="DU144" s="67">
        <f t="shared" si="251"/>
        <v>0.84781614452321052</v>
      </c>
      <c r="DV144" s="67">
        <f t="shared" si="252"/>
        <v>0.87486515641855445</v>
      </c>
      <c r="DW144" s="67">
        <f t="shared" si="253"/>
        <v>1.2413874821166826</v>
      </c>
      <c r="DX144" s="67">
        <f t="shared" si="254"/>
        <v>1.254799301919721</v>
      </c>
      <c r="DY144" s="67">
        <f t="shared" si="255"/>
        <v>0.67545851654368672</v>
      </c>
      <c r="DZ144" s="67">
        <f t="shared" si="256"/>
        <v>0.67565876329874763</v>
      </c>
      <c r="EA144" s="67">
        <f t="shared" si="257"/>
        <v>1.1114982578397212</v>
      </c>
      <c r="EB144" s="67">
        <f t="shared" si="258"/>
        <v>1.1381578947368423</v>
      </c>
      <c r="EC144" s="67">
        <f t="shared" si="259"/>
        <v>1.121951219512195</v>
      </c>
      <c r="ED144" s="67">
        <f t="shared" si="260"/>
        <v>1.1818181818181819</v>
      </c>
      <c r="EE144" s="67">
        <f t="shared" si="261"/>
        <v>1.1333333333333333</v>
      </c>
      <c r="EF144" s="67">
        <f>VLOOKUP($AR144,[2]Data3!$A$10:$N$315,EF$6,0)</f>
        <v>15800</v>
      </c>
      <c r="EG144">
        <f>VLOOKUP($AR144,[3]Data!$A$11:$I$311,EG$6,0)</f>
        <v>29042.04</v>
      </c>
      <c r="EH144">
        <f>VLOOKUP($AR144,[4]Data!$A$12:$I$285,EH$6,0)</f>
        <v>1277638.8999999999</v>
      </c>
      <c r="EI144">
        <f>VLOOKUP($AR144,[4]Data16!$A$12:$I$285,EI$6,0)</f>
        <v>800169.1</v>
      </c>
      <c r="EJ144">
        <f t="shared" si="262"/>
        <v>2.2731023609252977E-2</v>
      </c>
      <c r="EK144">
        <f t="shared" si="263"/>
        <v>1.5967111201869704</v>
      </c>
      <c r="EL144">
        <f>VLOOKUP($AR144,[5]Data!$A$11:$AF$370,EL$6,0)</f>
        <v>15</v>
      </c>
      <c r="EM144">
        <f>VLOOKUP($AR144,[5]Data2!$A$11:$AF$370,EM$6,0)</f>
        <v>7.5819999999999999</v>
      </c>
      <c r="EN144">
        <f>VLOOKUP($AR144,[5]Data4!$A$11:$AF$370,EN$6,0)</f>
        <v>21.648</v>
      </c>
      <c r="EO144">
        <f>VLOOKUP($AR144,[6]Data5!$A$11:$AB$303,EO$6,0)</f>
        <v>0</v>
      </c>
      <c r="EP144">
        <f>VLOOKUP($AR144,[6]Data6!$A$11:$AB$303,EP$6,0)</f>
        <v>0</v>
      </c>
      <c r="EQ144" t="e">
        <f t="shared" si="264"/>
        <v>#DIV/0!</v>
      </c>
      <c r="ER144" t="e">
        <f t="shared" si="265"/>
        <v>#DIV/0!</v>
      </c>
      <c r="ES144">
        <f>VLOOKUP($AR144,[7]Data!$A$11:$J$328,ES$6,0)</f>
        <v>29.8</v>
      </c>
      <c r="ET144">
        <f>VLOOKUP($AR144,[7]Data2!$A$11:$J$328,ET$6,0)</f>
        <v>15.6</v>
      </c>
      <c r="EU144">
        <f>VLOOKUP($AR144,[7]Data3!$A$11:$J$328,EU$6,0)</f>
        <v>26</v>
      </c>
      <c r="EV144">
        <f>VLOOKUP($AR144,[7]Data4!$A$11:$J$328,EV$6,0)</f>
        <v>11.8</v>
      </c>
      <c r="EW144" s="60">
        <f>VLOOKUP($AR144,[7]Data5!$A$11:$J$328,EW$6,0)</f>
        <v>3.1</v>
      </c>
      <c r="EX144" s="67">
        <f>VLOOKUP($AR144,[2]Data3!$A$10:$N$315,EX$6,0)</f>
        <v>15100</v>
      </c>
      <c r="EY144">
        <f>VLOOKUP($AR144,[3]Data!$A$11:$I$311,EY$6,0)</f>
        <v>28344.42</v>
      </c>
      <c r="EZ144">
        <f>VLOOKUP($AR144,[4]Data!$A$12:$I$285,EZ$6,0)</f>
        <v>1265173.2</v>
      </c>
      <c r="FA144">
        <f>VLOOKUP($AR144,[4]Data16!$A$12:$I$285,FA$6,0)</f>
        <v>806118</v>
      </c>
      <c r="FB144">
        <f t="shared" si="266"/>
        <v>2.2403588694417491E-2</v>
      </c>
      <c r="FC144">
        <f t="shared" si="267"/>
        <v>3.5161626461634649E-2</v>
      </c>
      <c r="FD144">
        <f>VLOOKUP($AR144,[5]Data!$A$11:$AF$370,FD$6,0)</f>
        <v>17.399999999999999</v>
      </c>
      <c r="FE144">
        <f>VLOOKUP($AR144,[5]Data2!$A$11:$AF$370,FE$6,0)</f>
        <v>8.7460000000000004</v>
      </c>
      <c r="FF144">
        <f>VLOOKUP($AR144,[5]Data4!$A$11:$AF$370,FF$6,0)</f>
        <v>25.029</v>
      </c>
      <c r="FG144">
        <f>VLOOKUP($AR144,[6]Data5!$A$11:$AB$303,FG$6,0)</f>
        <v>113.93300000000001</v>
      </c>
      <c r="FH144">
        <f>VLOOKUP($AR144,[6]Data6!$A$11:$AB$303,FH$6,0)</f>
        <v>57.3</v>
      </c>
      <c r="FI144">
        <f t="shared" si="268"/>
        <v>0.15272133622392106</v>
      </c>
      <c r="FJ144">
        <f t="shared" si="269"/>
        <v>0.15263525305410125</v>
      </c>
      <c r="FK144">
        <f>VLOOKUP($AR144,[7]Data!$A$11:$J$328,FK$6,0)</f>
        <v>28.7</v>
      </c>
      <c r="FL144">
        <f>VLOOKUP($AR144,[7]Data2!$A$11:$J$328,FL$6,0)</f>
        <v>15.2</v>
      </c>
      <c r="FM144">
        <f>VLOOKUP($AR144,[7]Data3!$A$11:$J$328,FM$6,0)</f>
        <v>24.6</v>
      </c>
      <c r="FN144">
        <f>VLOOKUP($AR144,[7]Data4!$A$11:$J$328,FN$6,0)</f>
        <v>11</v>
      </c>
      <c r="FO144" s="60">
        <f>VLOOKUP($AR144,[7]Data5!$A$11:$J$328,FO$6,0)</f>
        <v>3</v>
      </c>
    </row>
    <row r="145" spans="1:171" ht="15" customHeight="1">
      <c r="A145">
        <f t="shared" si="270"/>
        <v>20</v>
      </c>
      <c r="B145">
        <v>6</v>
      </c>
      <c r="C145">
        <v>1479.2168420856599</v>
      </c>
      <c r="D145">
        <v>0.85079702069057195</v>
      </c>
      <c r="E145">
        <v>0.858215057951635</v>
      </c>
      <c r="F145">
        <v>0.85876275523435197</v>
      </c>
      <c r="G145" s="1">
        <v>8.2345252151893995E-5</v>
      </c>
      <c r="H145" s="1">
        <v>9.0618389487868599E-5</v>
      </c>
      <c r="I145">
        <v>0.80538205906101501</v>
      </c>
      <c r="J145">
        <v>0.81286075441657901</v>
      </c>
      <c r="K145">
        <v>0.81118199375689504</v>
      </c>
      <c r="L145">
        <v>2.0036657258339601E-4</v>
      </c>
      <c r="M145">
        <v>2.43453467935958E-4</v>
      </c>
      <c r="N145">
        <v>0.21642959732173001</v>
      </c>
      <c r="O145">
        <v>0.216929622535072</v>
      </c>
      <c r="P145" s="1">
        <v>0.21681831961304401</v>
      </c>
      <c r="Q145" s="1">
        <v>9.6658027950951395E-7</v>
      </c>
      <c r="R145" s="1">
        <v>1.18304907037351E-6</v>
      </c>
      <c r="S145">
        <v>4.5414961629557798E-2</v>
      </c>
      <c r="T145">
        <v>4.5354303535056303E-2</v>
      </c>
      <c r="U145">
        <v>4.7580761477457399E-2</v>
      </c>
      <c r="V145" s="1">
        <v>3.0208445345395201E-5</v>
      </c>
      <c r="W145" s="1">
        <v>4.2319652415996403E-5</v>
      </c>
      <c r="X145">
        <v>9.7504811076027403E-2</v>
      </c>
      <c r="Y145">
        <v>9.54197434375611E-2</v>
      </c>
      <c r="Z145" s="1">
        <v>9.5883868274856704E-2</v>
      </c>
      <c r="AA145" s="1">
        <v>1.6807163243461998E-5</v>
      </c>
      <c r="AB145" s="1">
        <v>2.0571182003509499E-5</v>
      </c>
      <c r="AC145">
        <v>0.48385875040395798</v>
      </c>
      <c r="AD145">
        <v>0.47138021269890301</v>
      </c>
      <c r="AE145">
        <v>0.47072630013521899</v>
      </c>
      <c r="AF145">
        <v>3.9966174241781E-4</v>
      </c>
      <c r="AG145">
        <v>4.7533708460715298E-4</v>
      </c>
      <c r="AH145">
        <v>-0.47949447492382002</v>
      </c>
      <c r="AI145">
        <v>-0.66579955471815899</v>
      </c>
      <c r="AJ145">
        <v>-0.66284678938986596</v>
      </c>
      <c r="AK145">
        <v>5.7841944693644898E-2</v>
      </c>
      <c r="AL145">
        <v>6.24422938375266E-2</v>
      </c>
      <c r="AM145">
        <v>0.964023709378659</v>
      </c>
      <c r="AN145">
        <v>421.63197947967001</v>
      </c>
      <c r="AO145">
        <v>-5.7778304266605698</v>
      </c>
      <c r="AP145">
        <v>0.99634276504594199</v>
      </c>
      <c r="AQ145">
        <v>40</v>
      </c>
      <c r="AR145" t="s">
        <v>704</v>
      </c>
      <c r="AS145" s="70">
        <v>2</v>
      </c>
      <c r="AT145">
        <f t="shared" si="202"/>
        <v>1479.2168420856599</v>
      </c>
      <c r="AU145">
        <f>VLOOKUP(AR145,[1]Data!$A$12:$J$329,10,0)</f>
        <v>1465.3</v>
      </c>
      <c r="AV145">
        <f t="shared" si="203"/>
        <v>0.99059174984376364</v>
      </c>
      <c r="AW145">
        <v>3</v>
      </c>
      <c r="AX145">
        <f t="shared" si="271"/>
        <v>0.964023709378659</v>
      </c>
      <c r="AY145">
        <f t="shared" si="204"/>
        <v>0.964023709378659</v>
      </c>
      <c r="AZ145">
        <v>10</v>
      </c>
      <c r="BA145">
        <v>0.88</v>
      </c>
      <c r="BB145">
        <v>0.92</v>
      </c>
      <c r="BC145">
        <v>0</v>
      </c>
      <c r="BD145">
        <v>2111</v>
      </c>
      <c r="BE145">
        <v>1</v>
      </c>
      <c r="BF145" s="61">
        <f t="shared" si="200"/>
        <v>4.5454545454545497E-2</v>
      </c>
      <c r="BG145" s="62">
        <f t="shared" si="205"/>
        <v>0.85079702069057195</v>
      </c>
      <c r="BH145" s="62">
        <f t="shared" si="206"/>
        <v>-0.47949447492382002</v>
      </c>
      <c r="BI145">
        <f t="shared" si="191"/>
        <v>0.99634276504594166</v>
      </c>
      <c r="BJ145">
        <f t="shared" si="192"/>
        <v>0</v>
      </c>
      <c r="BK145">
        <f t="shared" si="193"/>
        <v>0</v>
      </c>
      <c r="BL145">
        <f t="shared" si="207"/>
        <v>16900</v>
      </c>
      <c r="BM145">
        <f t="shared" si="208"/>
        <v>80845.94</v>
      </c>
      <c r="BN145">
        <f t="shared" si="209"/>
        <v>3031286.8</v>
      </c>
      <c r="BO145">
        <f t="shared" si="210"/>
        <v>1993097.5</v>
      </c>
      <c r="BP145">
        <f t="shared" si="211"/>
        <v>2.6670501781619612E-2</v>
      </c>
      <c r="BQ145">
        <f t="shared" si="212"/>
        <v>4.0562962925797662E-2</v>
      </c>
      <c r="BR145">
        <f t="shared" si="213"/>
        <v>42.77</v>
      </c>
      <c r="BS145">
        <f t="shared" si="214"/>
        <v>8.609</v>
      </c>
      <c r="BT145">
        <f t="shared" si="215"/>
        <v>25.157</v>
      </c>
      <c r="BU145">
        <f t="shared" si="216"/>
        <v>643.07000000000005</v>
      </c>
      <c r="BV145">
        <f t="shared" si="217"/>
        <v>129.4</v>
      </c>
      <c r="BW145">
        <f t="shared" si="218"/>
        <v>6.6509089212682906E-2</v>
      </c>
      <c r="BX145">
        <f t="shared" si="219"/>
        <v>6.6530139103554861E-2</v>
      </c>
      <c r="BY145">
        <f t="shared" si="220"/>
        <v>29.7</v>
      </c>
      <c r="BZ145">
        <f t="shared" si="221"/>
        <v>14.9</v>
      </c>
      <c r="CA145">
        <f t="shared" si="222"/>
        <v>26.5</v>
      </c>
      <c r="CB145">
        <f t="shared" si="223"/>
        <v>11.8</v>
      </c>
      <c r="CC145">
        <f t="shared" si="224"/>
        <v>3.2</v>
      </c>
      <c r="CD145">
        <f t="shared" si="225"/>
        <v>1.0903225806451613</v>
      </c>
      <c r="CE145">
        <f t="shared" si="226"/>
        <v>1.0574174463413808</v>
      </c>
      <c r="CF145">
        <f t="shared" si="227"/>
        <v>1.0297948782217154</v>
      </c>
      <c r="CG145">
        <f t="shared" si="228"/>
        <v>1.0367144905205863</v>
      </c>
      <c r="CH145">
        <f t="shared" si="229"/>
        <v>1.0268233691037238</v>
      </c>
      <c r="CI145">
        <f t="shared" si="230"/>
        <v>1.0199697756808614</v>
      </c>
      <c r="CJ145">
        <f t="shared" si="231"/>
        <v>0.52343654387467886</v>
      </c>
      <c r="CK145">
        <f t="shared" si="232"/>
        <v>0.52350258437214958</v>
      </c>
      <c r="CL145">
        <f t="shared" si="233"/>
        <v>0.53657964337513864</v>
      </c>
      <c r="CM145">
        <f t="shared" si="234"/>
        <v>1.0588669216671964</v>
      </c>
      <c r="CN145">
        <f t="shared" si="235"/>
        <v>1.0589198036006546</v>
      </c>
      <c r="CO145">
        <f t="shared" si="236"/>
        <v>0.49433647719443607</v>
      </c>
      <c r="CP145">
        <f t="shared" si="237"/>
        <v>0.49437415618451841</v>
      </c>
      <c r="CQ145">
        <f t="shared" si="238"/>
        <v>1.0683453237410072</v>
      </c>
      <c r="CR145">
        <f t="shared" si="239"/>
        <v>1.1119402985074627</v>
      </c>
      <c r="CS145">
        <f t="shared" si="240"/>
        <v>1.0905349794238683</v>
      </c>
      <c r="CT145">
        <f t="shared" si="241"/>
        <v>1.191919191919192</v>
      </c>
      <c r="CU145">
        <f t="shared" si="242"/>
        <v>1</v>
      </c>
      <c r="CV145" s="67">
        <f>IF(ISERROR(VLOOKUP($AR145,[2]Data3!$A$10:$N$315,CV$6,0)),"",VLOOKUP($AR145,[2]Data3!$A$10:$N$315,CV$6,0))</f>
        <v>16900</v>
      </c>
      <c r="CW145" s="67">
        <f>VLOOKUP($AR145,[3]Data!$A$11:$I$311,CW$6,0)</f>
        <v>80845.94</v>
      </c>
      <c r="CX145" s="67">
        <f>VLOOKUP($AR145,[4]Data!$A$12:$I$285,CX$6,0)</f>
        <v>3031286.8</v>
      </c>
      <c r="CY145" s="67">
        <f>VLOOKUP($AR145,[4]Data16!$A$12:$I$285,CY$6,0)</f>
        <v>1993097.5</v>
      </c>
      <c r="CZ145" s="67">
        <f t="shared" si="194"/>
        <v>2.6670501781619612E-2</v>
      </c>
      <c r="DA145" s="67">
        <f t="shared" si="195"/>
        <v>4.0562962925797662E-2</v>
      </c>
      <c r="DB145" s="67">
        <f>VLOOKUP($AR145,[5]Data!$A$11:$AF$370,DB$6,0)</f>
        <v>42.77</v>
      </c>
      <c r="DC145" s="67">
        <f>VLOOKUP($AR145,[5]Data2!$A$11:$AF$370,DC$6,0)</f>
        <v>8.609</v>
      </c>
      <c r="DD145" s="67">
        <f>VLOOKUP($AR145,[5]Data4!$A$11:$AF$370,DD$6,0)</f>
        <v>25.157</v>
      </c>
      <c r="DE145" s="67">
        <f>VLOOKUP($AR145,[6]Data5!$A$11:$AB$303,DE$6,0)</f>
        <v>643.07000000000005</v>
      </c>
      <c r="DF145" s="67">
        <f>VLOOKUP($AR145,[6]Data6!$A$11:$AB$303,DF$6,0)</f>
        <v>129.4</v>
      </c>
      <c r="DG145" s="67">
        <f t="shared" si="243"/>
        <v>6.6509089212682906E-2</v>
      </c>
      <c r="DH145" s="67">
        <f t="shared" si="244"/>
        <v>6.6530139103554861E-2</v>
      </c>
      <c r="DI145" s="67">
        <f>VLOOKUP($AR145,[7]Data!$A$11:$J$328,DI$6,0)</f>
        <v>29.7</v>
      </c>
      <c r="DJ145" s="67">
        <f>VLOOKUP($AR145,[7]Data2!$A$11:$J$328,DJ$6,0)</f>
        <v>14.9</v>
      </c>
      <c r="DK145" s="67">
        <f>VLOOKUP($AR145,[7]Data3!$A$11:$J$328,DK$6,0)</f>
        <v>26.5</v>
      </c>
      <c r="DL145" s="67">
        <f>VLOOKUP($AR145,[7]Data4!$A$11:$J$328,DL$6,0)</f>
        <v>11.8</v>
      </c>
      <c r="DM145" s="67">
        <f>VLOOKUP($AR145,[7]Data5!$A$11:$J$328,DM$6,0)</f>
        <v>3.2</v>
      </c>
      <c r="DN145" s="67">
        <f t="shared" si="245"/>
        <v>1.0903225806451613</v>
      </c>
      <c r="DO145" s="67">
        <f t="shared" si="246"/>
        <v>1.0574174463413808</v>
      </c>
      <c r="DP145" s="67">
        <f t="shared" si="201"/>
        <v>1.0297948782217154</v>
      </c>
      <c r="DQ145" s="67">
        <f t="shared" si="247"/>
        <v>1.0367144905205863</v>
      </c>
      <c r="DR145" s="67">
        <f t="shared" si="248"/>
        <v>1.0268233691037238</v>
      </c>
      <c r="DS145" s="67">
        <f t="shared" si="249"/>
        <v>1.0199697756808614</v>
      </c>
      <c r="DT145" s="67">
        <f t="shared" si="250"/>
        <v>0.52343654387467886</v>
      </c>
      <c r="DU145" s="67">
        <f t="shared" si="251"/>
        <v>0.52350258437214958</v>
      </c>
      <c r="DV145" s="67">
        <f t="shared" si="252"/>
        <v>0.53657964337513864</v>
      </c>
      <c r="DW145" s="67">
        <f t="shared" si="253"/>
        <v>1.0588669216671964</v>
      </c>
      <c r="DX145" s="67">
        <f t="shared" si="254"/>
        <v>1.0589198036006546</v>
      </c>
      <c r="DY145" s="67">
        <f t="shared" si="255"/>
        <v>0.49433647719443607</v>
      </c>
      <c r="DZ145" s="67">
        <f t="shared" si="256"/>
        <v>0.49437415618451841</v>
      </c>
      <c r="EA145" s="67">
        <f t="shared" si="257"/>
        <v>1.0683453237410072</v>
      </c>
      <c r="EB145" s="67">
        <f t="shared" si="258"/>
        <v>1.1119402985074627</v>
      </c>
      <c r="EC145" s="67">
        <f t="shared" si="259"/>
        <v>1.0905349794238683</v>
      </c>
      <c r="ED145" s="67">
        <f t="shared" si="260"/>
        <v>1.191919191919192</v>
      </c>
      <c r="EE145" s="67">
        <f t="shared" si="261"/>
        <v>1</v>
      </c>
      <c r="EF145" s="67">
        <f>VLOOKUP($AR145,[2]Data3!$A$10:$N$315,EF$6,0)</f>
        <v>16200</v>
      </c>
      <c r="EG145">
        <f>VLOOKUP($AR145,[3]Data!$A$11:$I$311,EG$6,0)</f>
        <v>78971.100000000006</v>
      </c>
      <c r="EH145">
        <f>VLOOKUP($AR145,[4]Data!$A$12:$I$285,EH$6,0)</f>
        <v>3039175.3</v>
      </c>
      <c r="EI145">
        <f>VLOOKUP($AR145,[4]Data16!$A$12:$I$285,EI$6,0)</f>
        <v>1988737.8</v>
      </c>
      <c r="EJ145">
        <f t="shared" si="262"/>
        <v>2.5984384645400354E-2</v>
      </c>
      <c r="EK145">
        <f t="shared" si="263"/>
        <v>1.528193057928501</v>
      </c>
      <c r="EL145">
        <f>VLOOKUP($AR145,[5]Data!$A$11:$AF$370,EL$6,0)</f>
        <v>67.7</v>
      </c>
      <c r="EM145">
        <f>VLOOKUP($AR145,[5]Data2!$A$11:$AF$370,EM$6,0)</f>
        <v>13.624000000000001</v>
      </c>
      <c r="EN145">
        <f>VLOOKUP($AR145,[5]Data4!$A$11:$AF$370,EN$6,0)</f>
        <v>39.250999999999998</v>
      </c>
      <c r="EO145">
        <f>VLOOKUP($AR145,[6]Data5!$A$11:$AB$303,EO$6,0)</f>
        <v>0</v>
      </c>
      <c r="EP145">
        <f>VLOOKUP($AR145,[6]Data6!$A$11:$AB$303,EP$6,0)</f>
        <v>0</v>
      </c>
      <c r="EQ145" t="e">
        <f t="shared" si="264"/>
        <v>#DIV/0!</v>
      </c>
      <c r="ER145" t="e">
        <f t="shared" si="265"/>
        <v>#DIV/0!</v>
      </c>
      <c r="ES145">
        <f>VLOOKUP($AR145,[7]Data!$A$11:$J$328,ES$6,0)</f>
        <v>29.4</v>
      </c>
      <c r="ET145">
        <f>VLOOKUP($AR145,[7]Data2!$A$11:$J$328,ET$6,0)</f>
        <v>14.2</v>
      </c>
      <c r="EU145">
        <f>VLOOKUP($AR145,[7]Data3!$A$11:$J$328,EU$6,0)</f>
        <v>26.2</v>
      </c>
      <c r="EV145">
        <f>VLOOKUP($AR145,[7]Data4!$A$11:$J$328,EV$6,0)</f>
        <v>11</v>
      </c>
      <c r="EW145" s="60">
        <f>VLOOKUP($AR145,[7]Data5!$A$11:$J$328,EW$6,0)</f>
        <v>3.3</v>
      </c>
      <c r="EX145" s="67">
        <f>VLOOKUP($AR145,[2]Data3!$A$10:$N$315,EX$6,0)</f>
        <v>15500</v>
      </c>
      <c r="EY145">
        <f>VLOOKUP($AR145,[3]Data!$A$11:$I$311,EY$6,0)</f>
        <v>76456.03</v>
      </c>
      <c r="EZ145">
        <f>VLOOKUP($AR145,[4]Data!$A$12:$I$285,EZ$6,0)</f>
        <v>2943583.1</v>
      </c>
      <c r="FA145">
        <f>VLOOKUP($AR145,[4]Data16!$A$12:$I$285,FA$6,0)</f>
        <v>1922513.4</v>
      </c>
      <c r="FB145">
        <f t="shared" si="266"/>
        <v>2.5973797036679548E-2</v>
      </c>
      <c r="FC145">
        <f t="shared" si="267"/>
        <v>3.9768789127815701E-2</v>
      </c>
      <c r="FD145">
        <f>VLOOKUP($AR145,[5]Data!$A$11:$AF$370,FD$6,0)</f>
        <v>81.709999999999994</v>
      </c>
      <c r="FE145">
        <f>VLOOKUP($AR145,[5]Data2!$A$11:$AF$370,FE$6,0)</f>
        <v>16.445</v>
      </c>
      <c r="FF145">
        <f>VLOOKUP($AR145,[5]Data4!$A$11:$AF$370,FF$6,0)</f>
        <v>46.884</v>
      </c>
      <c r="FG145">
        <f>VLOOKUP($AR145,[6]Data5!$A$11:$AB$303,FG$6,0)</f>
        <v>607.31899999999996</v>
      </c>
      <c r="FH145">
        <f>VLOOKUP($AR145,[6]Data6!$A$11:$AB$303,FH$6,0)</f>
        <v>122.2</v>
      </c>
      <c r="FI145">
        <f t="shared" si="268"/>
        <v>0.13454214342050883</v>
      </c>
      <c r="FJ145">
        <f t="shared" si="269"/>
        <v>0.13457446808510637</v>
      </c>
      <c r="FK145">
        <f>VLOOKUP($AR145,[7]Data!$A$11:$J$328,FK$6,0)</f>
        <v>27.8</v>
      </c>
      <c r="FL145">
        <f>VLOOKUP($AR145,[7]Data2!$A$11:$J$328,FL$6,0)</f>
        <v>13.4</v>
      </c>
      <c r="FM145">
        <f>VLOOKUP($AR145,[7]Data3!$A$11:$J$328,FM$6,0)</f>
        <v>24.3</v>
      </c>
      <c r="FN145">
        <f>VLOOKUP($AR145,[7]Data4!$A$11:$J$328,FN$6,0)</f>
        <v>9.9</v>
      </c>
      <c r="FO145" s="60">
        <f>VLOOKUP($AR145,[7]Data5!$A$11:$J$328,FO$6,0)</f>
        <v>3.2</v>
      </c>
    </row>
    <row r="146" spans="1:171" ht="15" customHeight="1">
      <c r="A146">
        <f t="shared" si="270"/>
        <v>21</v>
      </c>
      <c r="B146">
        <v>6</v>
      </c>
      <c r="C146">
        <v>599.05729870071605</v>
      </c>
      <c r="D146">
        <v>0.91413241553995805</v>
      </c>
      <c r="E146">
        <v>0.91027186308228403</v>
      </c>
      <c r="F146">
        <v>0.86435150918428105</v>
      </c>
      <c r="G146" s="1">
        <v>4.7394820830668403E-5</v>
      </c>
      <c r="H146" s="1">
        <v>2.4397859308885899E-5</v>
      </c>
      <c r="I146">
        <v>0.85903707478285896</v>
      </c>
      <c r="J146">
        <v>0.84432189967327598</v>
      </c>
      <c r="K146">
        <v>0.82648018869476303</v>
      </c>
      <c r="L146">
        <v>1.3884763713349E-4</v>
      </c>
      <c r="M146">
        <v>1.11242585889837E-4</v>
      </c>
      <c r="N146">
        <v>0.21978868333614501</v>
      </c>
      <c r="O146">
        <v>0.21891865422059401</v>
      </c>
      <c r="P146" s="1">
        <v>0.21781291141735201</v>
      </c>
      <c r="Q146" s="1">
        <v>5.7077726731098499E-7</v>
      </c>
      <c r="R146" s="1">
        <v>4.75078112193095E-7</v>
      </c>
      <c r="S146">
        <v>5.5095340757099397E-2</v>
      </c>
      <c r="T146">
        <v>6.5949963409007897E-2</v>
      </c>
      <c r="U146">
        <v>3.7871320489517801E-2</v>
      </c>
      <c r="V146" s="1">
        <v>3.2358605543999998E-5</v>
      </c>
      <c r="W146" s="1">
        <v>6.8989846296988597E-5</v>
      </c>
      <c r="X146">
        <v>8.3497674322521101E-2</v>
      </c>
      <c r="Y146">
        <v>8.7125630483439298E-2</v>
      </c>
      <c r="Z146" s="1">
        <v>9.1736495043843902E-2</v>
      </c>
      <c r="AA146" s="1">
        <v>9.9248318124396897E-6</v>
      </c>
      <c r="AB146" s="1">
        <v>8.2607886321422194E-6</v>
      </c>
      <c r="AC146">
        <v>0.14647747979391801</v>
      </c>
      <c r="AD146">
        <v>0.109389518027355</v>
      </c>
      <c r="AE146">
        <v>0.45094711464119303</v>
      </c>
      <c r="AF146">
        <v>2.5743900923968599E-4</v>
      </c>
      <c r="AG146">
        <v>2.0816652695675601E-4</v>
      </c>
      <c r="AH146">
        <v>-0.262773619750447</v>
      </c>
      <c r="AI146">
        <v>-0.64149349904686004</v>
      </c>
      <c r="AJ146">
        <v>-0.962438395532909</v>
      </c>
      <c r="AK146">
        <v>4.9590515012237303E-2</v>
      </c>
      <c r="AL146">
        <v>2.5646682630680699E-2</v>
      </c>
      <c r="AM146">
        <v>0.93095312071695802</v>
      </c>
      <c r="AN146">
        <v>244.07852272050201</v>
      </c>
      <c r="AO146">
        <v>-6.53156004249061</v>
      </c>
      <c r="AP146">
        <v>0.98814642104474204</v>
      </c>
      <c r="AQ146">
        <v>42</v>
      </c>
      <c r="AR146" t="s">
        <v>705</v>
      </c>
      <c r="AS146" s="70">
        <v>2</v>
      </c>
      <c r="AT146">
        <f t="shared" si="202"/>
        <v>599.05729870071605</v>
      </c>
      <c r="AU146">
        <f>VLOOKUP(AR146,[1]Data!$A$12:$J$329,10,0)</f>
        <v>598.1</v>
      </c>
      <c r="AV146">
        <f t="shared" si="203"/>
        <v>0.99840199142420549</v>
      </c>
      <c r="AW146">
        <v>3</v>
      </c>
      <c r="AX146">
        <f t="shared" si="271"/>
        <v>0.93095312071695802</v>
      </c>
      <c r="AY146">
        <f t="shared" si="204"/>
        <v>0.93095312071695802</v>
      </c>
      <c r="AZ146">
        <v>6</v>
      </c>
      <c r="BA146">
        <v>0.82</v>
      </c>
      <c r="BB146">
        <v>0.92</v>
      </c>
      <c r="BC146">
        <v>0</v>
      </c>
      <c r="BD146">
        <v>2111</v>
      </c>
      <c r="BE146">
        <v>1</v>
      </c>
      <c r="BF146" s="61">
        <f t="shared" si="200"/>
        <v>0.12195121951219524</v>
      </c>
      <c r="BG146" s="62">
        <f t="shared" si="205"/>
        <v>0.91413241553995805</v>
      </c>
      <c r="BH146" s="62">
        <f t="shared" si="206"/>
        <v>-0.262773619750447</v>
      </c>
      <c r="BI146">
        <f t="shared" si="191"/>
        <v>0.98814642104474226</v>
      </c>
      <c r="BJ146">
        <f t="shared" si="192"/>
        <v>0</v>
      </c>
      <c r="BK146">
        <f t="shared" si="193"/>
        <v>0</v>
      </c>
      <c r="BL146">
        <f t="shared" si="207"/>
        <v>19400</v>
      </c>
      <c r="BM146">
        <f t="shared" si="208"/>
        <v>29595.01</v>
      </c>
      <c r="BN146">
        <f t="shared" si="209"/>
        <v>1161160.6000000001</v>
      </c>
      <c r="BO146">
        <f t="shared" si="210"/>
        <v>711570.4</v>
      </c>
      <c r="BP146">
        <f t="shared" si="211"/>
        <v>2.5487439032981309E-2</v>
      </c>
      <c r="BQ146">
        <f t="shared" si="212"/>
        <v>4.1591120147774552E-2</v>
      </c>
      <c r="BR146">
        <f t="shared" si="213"/>
        <v>19.14</v>
      </c>
      <c r="BS146">
        <f t="shared" si="214"/>
        <v>11.702</v>
      </c>
      <c r="BT146">
        <f t="shared" si="215"/>
        <v>28.491</v>
      </c>
      <c r="BU146">
        <f t="shared" si="216"/>
        <v>183.24600000000001</v>
      </c>
      <c r="BV146">
        <f t="shared" si="217"/>
        <v>112</v>
      </c>
      <c r="BW146">
        <f t="shared" si="218"/>
        <v>0.10444975606561671</v>
      </c>
      <c r="BX146">
        <f t="shared" si="219"/>
        <v>0.10448214285714286</v>
      </c>
      <c r="BY146">
        <f t="shared" si="220"/>
        <v>28.9</v>
      </c>
      <c r="BZ146">
        <f t="shared" si="221"/>
        <v>13</v>
      </c>
      <c r="CA146">
        <f t="shared" si="222"/>
        <v>25.8</v>
      </c>
      <c r="CB146">
        <f t="shared" si="223"/>
        <v>9.9</v>
      </c>
      <c r="CC146">
        <f t="shared" si="224"/>
        <v>2.8</v>
      </c>
      <c r="CD146">
        <f t="shared" si="225"/>
        <v>1.1022727272727273</v>
      </c>
      <c r="CE146">
        <f t="shared" si="226"/>
        <v>1.0698869669049131</v>
      </c>
      <c r="CF146">
        <f t="shared" si="227"/>
        <v>1.0452110525727853</v>
      </c>
      <c r="CG146">
        <f t="shared" si="228"/>
        <v>1.0252831569199476</v>
      </c>
      <c r="CH146">
        <f t="shared" si="229"/>
        <v>1.0236085470694058</v>
      </c>
      <c r="CI146">
        <f t="shared" si="230"/>
        <v>1.0435038942012467</v>
      </c>
      <c r="CJ146">
        <f t="shared" si="231"/>
        <v>1.0770962296004503</v>
      </c>
      <c r="CK146">
        <f t="shared" si="232"/>
        <v>1.0751561925762587</v>
      </c>
      <c r="CL146">
        <f t="shared" si="233"/>
        <v>1.087359743531028</v>
      </c>
      <c r="CM146">
        <f t="shared" si="234"/>
        <v>1.0722473507744341</v>
      </c>
      <c r="CN146">
        <f t="shared" si="235"/>
        <v>1.0697230181470869</v>
      </c>
      <c r="CO146">
        <f t="shared" si="236"/>
        <v>1.0045221644264395</v>
      </c>
      <c r="CP146">
        <f t="shared" si="237"/>
        <v>1.0050790478815561</v>
      </c>
      <c r="CQ146">
        <f t="shared" si="238"/>
        <v>1.1377952755905512</v>
      </c>
      <c r="CR146">
        <f t="shared" si="239"/>
        <v>1.1504424778761062</v>
      </c>
      <c r="CS146">
        <f t="shared" si="240"/>
        <v>1.1621621621621623</v>
      </c>
      <c r="CT146">
        <f t="shared" si="241"/>
        <v>1.2222222222222223</v>
      </c>
      <c r="CU146">
        <f t="shared" si="242"/>
        <v>1.037037037037037</v>
      </c>
      <c r="CV146" s="67">
        <f>IF(ISERROR(VLOOKUP($AR146,[2]Data3!$A$10:$N$315,CV$6,0)),"",VLOOKUP($AR146,[2]Data3!$A$10:$N$315,CV$6,0))</f>
        <v>19400</v>
      </c>
      <c r="CW146" s="67">
        <f>VLOOKUP($AR146,[3]Data!$A$11:$I$311,CW$6,0)</f>
        <v>29595.01</v>
      </c>
      <c r="CX146" s="67">
        <f>VLOOKUP($AR146,[4]Data!$A$12:$I$285,CX$6,0)</f>
        <v>1161160.6000000001</v>
      </c>
      <c r="CY146" s="67">
        <f>VLOOKUP($AR146,[4]Data16!$A$12:$I$285,CY$6,0)</f>
        <v>711570.4</v>
      </c>
      <c r="CZ146" s="67">
        <f t="shared" si="194"/>
        <v>2.5487439032981309E-2</v>
      </c>
      <c r="DA146" s="67">
        <f t="shared" si="195"/>
        <v>4.1591120147774552E-2</v>
      </c>
      <c r="DB146" s="67">
        <f>VLOOKUP($AR146,[5]Data!$A$11:$AF$370,DB$6,0)</f>
        <v>19.14</v>
      </c>
      <c r="DC146" s="67">
        <f>VLOOKUP($AR146,[5]Data2!$A$11:$AF$370,DC$6,0)</f>
        <v>11.702</v>
      </c>
      <c r="DD146" s="67">
        <f>VLOOKUP($AR146,[5]Data4!$A$11:$AF$370,DD$6,0)</f>
        <v>28.491</v>
      </c>
      <c r="DE146" s="67">
        <f>VLOOKUP($AR146,[6]Data5!$A$11:$AB$303,DE$6,0)</f>
        <v>183.24600000000001</v>
      </c>
      <c r="DF146" s="67">
        <f>VLOOKUP($AR146,[6]Data6!$A$11:$AB$303,DF$6,0)</f>
        <v>112</v>
      </c>
      <c r="DG146" s="67">
        <f t="shared" si="243"/>
        <v>0.10444975606561671</v>
      </c>
      <c r="DH146" s="67">
        <f t="shared" si="244"/>
        <v>0.10448214285714286</v>
      </c>
      <c r="DI146" s="67">
        <f>VLOOKUP($AR146,[7]Data!$A$11:$J$328,DI$6,0)</f>
        <v>28.9</v>
      </c>
      <c r="DJ146" s="67">
        <f>VLOOKUP($AR146,[7]Data2!$A$11:$J$328,DJ$6,0)</f>
        <v>13</v>
      </c>
      <c r="DK146" s="67">
        <f>VLOOKUP($AR146,[7]Data3!$A$11:$J$328,DK$6,0)</f>
        <v>25.8</v>
      </c>
      <c r="DL146" s="67">
        <f>VLOOKUP($AR146,[7]Data4!$A$11:$J$328,DL$6,0)</f>
        <v>9.9</v>
      </c>
      <c r="DM146" s="67">
        <f>VLOOKUP($AR146,[7]Data5!$A$11:$J$328,DM$6,0)</f>
        <v>2.8</v>
      </c>
      <c r="DN146" s="67">
        <f t="shared" si="245"/>
        <v>1.1022727272727273</v>
      </c>
      <c r="DO146" s="67">
        <f t="shared" si="246"/>
        <v>1.0698869669049131</v>
      </c>
      <c r="DP146" s="67">
        <f t="shared" si="201"/>
        <v>1.0452110525727853</v>
      </c>
      <c r="DQ146" s="67">
        <f t="shared" si="247"/>
        <v>1.0252831569199476</v>
      </c>
      <c r="DR146" s="67">
        <f t="shared" si="248"/>
        <v>1.0236085470694058</v>
      </c>
      <c r="DS146" s="67">
        <f t="shared" si="249"/>
        <v>1.0435038942012467</v>
      </c>
      <c r="DT146" s="67">
        <f t="shared" si="250"/>
        <v>1.0770962296004503</v>
      </c>
      <c r="DU146" s="67">
        <f t="shared" si="251"/>
        <v>1.0751561925762587</v>
      </c>
      <c r="DV146" s="67">
        <f t="shared" si="252"/>
        <v>1.087359743531028</v>
      </c>
      <c r="DW146" s="67">
        <f t="shared" si="253"/>
        <v>1.0722473507744341</v>
      </c>
      <c r="DX146" s="67">
        <f t="shared" si="254"/>
        <v>1.0697230181470869</v>
      </c>
      <c r="DY146" s="67">
        <f t="shared" si="255"/>
        <v>1.0045221644264395</v>
      </c>
      <c r="DZ146" s="67">
        <f t="shared" si="256"/>
        <v>1.0050790478815561</v>
      </c>
      <c r="EA146" s="67">
        <f t="shared" si="257"/>
        <v>1.1377952755905512</v>
      </c>
      <c r="EB146" s="67">
        <f t="shared" si="258"/>
        <v>1.1504424778761062</v>
      </c>
      <c r="EC146" s="67">
        <f t="shared" si="259"/>
        <v>1.1621621621621623</v>
      </c>
      <c r="ED146" s="67">
        <f t="shared" si="260"/>
        <v>1.2222222222222223</v>
      </c>
      <c r="EE146" s="67">
        <f t="shared" si="261"/>
        <v>1.037037037037037</v>
      </c>
      <c r="EF146" s="67">
        <f>VLOOKUP($AR146,[2]Data3!$A$10:$N$315,EF$6,0)</f>
        <v>18500</v>
      </c>
      <c r="EG146">
        <f>VLOOKUP($AR146,[3]Data!$A$11:$I$311,EG$6,0)</f>
        <v>28621.96</v>
      </c>
      <c r="EH146">
        <f>VLOOKUP($AR146,[4]Data!$A$12:$I$285,EH$6,0)</f>
        <v>1127928.3999999999</v>
      </c>
      <c r="EI146">
        <f>VLOOKUP($AR146,[4]Data16!$A$12:$I$285,EI$6,0)</f>
        <v>706898.8</v>
      </c>
      <c r="EJ146">
        <f t="shared" si="262"/>
        <v>2.5375688740526439E-2</v>
      </c>
      <c r="EK146">
        <f t="shared" si="263"/>
        <v>1.5956009544789154</v>
      </c>
      <c r="EL146">
        <f>VLOOKUP($AR146,[5]Data!$A$11:$AF$370,EL$6,0)</f>
        <v>13.6</v>
      </c>
      <c r="EM146">
        <f>VLOOKUP($AR146,[5]Data2!$A$11:$AF$370,EM$6,0)</f>
        <v>8.3230000000000004</v>
      </c>
      <c r="EN146">
        <f>VLOOKUP($AR146,[5]Data4!$A$11:$AF$370,EN$6,0)</f>
        <v>20.259</v>
      </c>
      <c r="EO146">
        <f>VLOOKUP($AR146,[6]Data5!$A$11:$AB$303,EO$6,0)</f>
        <v>0</v>
      </c>
      <c r="EP146">
        <f>VLOOKUP($AR146,[6]Data6!$A$11:$AB$303,EP$6,0)</f>
        <v>0</v>
      </c>
      <c r="EQ146" t="e">
        <f t="shared" si="264"/>
        <v>#DIV/0!</v>
      </c>
      <c r="ER146" t="e">
        <f t="shared" si="265"/>
        <v>#DIV/0!</v>
      </c>
      <c r="ES146">
        <f>VLOOKUP($AR146,[7]Data!$A$11:$J$328,ES$6,0)</f>
        <v>28.4</v>
      </c>
      <c r="ET146">
        <f>VLOOKUP($AR146,[7]Data2!$A$11:$J$328,ET$6,0)</f>
        <v>12.6</v>
      </c>
      <c r="EU146">
        <f>VLOOKUP($AR146,[7]Data3!$A$11:$J$328,EU$6,0)</f>
        <v>25.2</v>
      </c>
      <c r="EV146">
        <f>VLOOKUP($AR146,[7]Data4!$A$11:$J$328,EV$6,0)</f>
        <v>9.4</v>
      </c>
      <c r="EW146" s="60">
        <f>VLOOKUP($AR146,[7]Data5!$A$11:$J$328,EW$6,0)</f>
        <v>2.8</v>
      </c>
      <c r="EX146" s="67">
        <f>VLOOKUP($AR146,[2]Data3!$A$10:$N$315,EX$6,0)</f>
        <v>17600</v>
      </c>
      <c r="EY146">
        <f>VLOOKUP($AR146,[3]Data!$A$11:$I$311,EY$6,0)</f>
        <v>27661.81</v>
      </c>
      <c r="EZ146">
        <f>VLOOKUP($AR146,[4]Data!$A$12:$I$285,EZ$6,0)</f>
        <v>1110934.1000000001</v>
      </c>
      <c r="FA146">
        <f>VLOOKUP($AR146,[4]Data16!$A$12:$I$285,FA$6,0)</f>
        <v>694023.3</v>
      </c>
      <c r="FB146">
        <f t="shared" si="266"/>
        <v>2.4899595754599664E-2</v>
      </c>
      <c r="FC146">
        <f t="shared" si="267"/>
        <v>3.9857177705705266E-2</v>
      </c>
      <c r="FD146">
        <f>VLOOKUP($AR146,[5]Data!$A$11:$AF$370,FD$6,0)</f>
        <v>17.77</v>
      </c>
      <c r="FE146">
        <f>VLOOKUP($AR146,[5]Data2!$A$11:$AF$370,FE$6,0)</f>
        <v>10.884</v>
      </c>
      <c r="FF146">
        <f>VLOOKUP($AR146,[5]Data4!$A$11:$AF$370,FF$6,0)</f>
        <v>26.202000000000002</v>
      </c>
      <c r="FG146">
        <f>VLOOKUP($AR146,[6]Data5!$A$11:$AB$303,FG$6,0)</f>
        <v>170.899</v>
      </c>
      <c r="FH146">
        <f>VLOOKUP($AR146,[6]Data6!$A$11:$AB$303,FH$6,0)</f>
        <v>104.7</v>
      </c>
      <c r="FI146">
        <f t="shared" si="268"/>
        <v>0.10397954347304549</v>
      </c>
      <c r="FJ146">
        <f t="shared" si="269"/>
        <v>0.10395415472779369</v>
      </c>
      <c r="FK146">
        <f>VLOOKUP($AR146,[7]Data!$A$11:$J$328,FK$6,0)</f>
        <v>25.4</v>
      </c>
      <c r="FL146">
        <f>VLOOKUP($AR146,[7]Data2!$A$11:$J$328,FL$6,0)</f>
        <v>11.3</v>
      </c>
      <c r="FM146">
        <f>VLOOKUP($AR146,[7]Data3!$A$11:$J$328,FM$6,0)</f>
        <v>22.2</v>
      </c>
      <c r="FN146">
        <f>VLOOKUP($AR146,[7]Data4!$A$11:$J$328,FN$6,0)</f>
        <v>8.1</v>
      </c>
      <c r="FO146" s="60">
        <f>VLOOKUP($AR146,[7]Data5!$A$11:$J$328,FO$6,0)</f>
        <v>2.7</v>
      </c>
    </row>
    <row r="147" spans="1:171" ht="15" customHeight="1">
      <c r="A147">
        <f t="shared" si="270"/>
        <v>1</v>
      </c>
      <c r="B147">
        <v>7</v>
      </c>
      <c r="C147">
        <v>1162.1261870426299</v>
      </c>
      <c r="D147">
        <v>0.83650784089979002</v>
      </c>
      <c r="E147">
        <v>0.84156070639569602</v>
      </c>
      <c r="F147">
        <v>0.80411927491975799</v>
      </c>
      <c r="G147" s="1">
        <v>7.9990732655788399E-5</v>
      </c>
      <c r="H147" s="1">
        <v>6.8369037648755297E-5</v>
      </c>
      <c r="I147">
        <v>0.73311064274306603</v>
      </c>
      <c r="J147">
        <v>0.73641023591167798</v>
      </c>
      <c r="K147">
        <v>0.72801073546580297</v>
      </c>
      <c r="L147">
        <v>1.56232306197175E-4</v>
      </c>
      <c r="M147">
        <v>1.90665213676129E-4</v>
      </c>
      <c r="N147">
        <v>0.210997499805854</v>
      </c>
      <c r="O147">
        <v>0.21127100332919299</v>
      </c>
      <c r="P147" s="1">
        <v>0.21056960311608899</v>
      </c>
      <c r="Q147" s="1">
        <v>1.1923385879442801E-6</v>
      </c>
      <c r="R147" s="1">
        <v>1.5488007741341901E-6</v>
      </c>
      <c r="S147">
        <v>0.103397198156724</v>
      </c>
      <c r="T147">
        <v>0.105150470484018</v>
      </c>
      <c r="U147">
        <v>7.6108539453955598E-2</v>
      </c>
      <c r="V147" s="1">
        <v>1.63935226516267E-5</v>
      </c>
      <c r="W147" s="1">
        <v>3.7422659398099601E-5</v>
      </c>
      <c r="X147">
        <v>0.120156250317748</v>
      </c>
      <c r="Y147">
        <v>0.11901576113779699</v>
      </c>
      <c r="Z147" s="1">
        <v>0.121940547422434</v>
      </c>
      <c r="AA147" s="1">
        <v>2.0732710685166699E-5</v>
      </c>
      <c r="AB147" s="1">
        <v>2.6930973033799799E-5</v>
      </c>
      <c r="AC147">
        <v>0.25285595662091198</v>
      </c>
      <c r="AD147">
        <v>0.255090511309852</v>
      </c>
      <c r="AE147">
        <v>0.55746484222920201</v>
      </c>
      <c r="AF147">
        <v>1.6142852827576301E-4</v>
      </c>
      <c r="AG147">
        <v>1.08092531371133E-4</v>
      </c>
      <c r="AH147">
        <v>0.24784966267981201</v>
      </c>
      <c r="AI147">
        <v>0.32205522284931598</v>
      </c>
      <c r="AJ147">
        <v>0.23304736656179401</v>
      </c>
      <c r="AK147">
        <v>7.4362586743615703E-3</v>
      </c>
      <c r="AL147">
        <v>6.9410685920816197E-3</v>
      </c>
      <c r="AM147">
        <v>0.89091404042565803</v>
      </c>
      <c r="AN147">
        <v>2415.34803413196</v>
      </c>
      <c r="AO147">
        <v>-16.059145004816202</v>
      </c>
      <c r="AP147">
        <v>0.98724785852334895</v>
      </c>
      <c r="AQ147">
        <v>42</v>
      </c>
      <c r="AR147" t="s">
        <v>706</v>
      </c>
      <c r="AS147" s="70">
        <v>3</v>
      </c>
      <c r="AT147">
        <f t="shared" si="202"/>
        <v>1162.1261870426299</v>
      </c>
      <c r="AU147">
        <f>VLOOKUP(AR147,[1]Data!$A$12:$J$329,10,0)</f>
        <v>1226.7</v>
      </c>
      <c r="AV147">
        <f t="shared" si="203"/>
        <v>1.0555652335153871</v>
      </c>
      <c r="AW147">
        <v>6</v>
      </c>
      <c r="AX147">
        <f t="shared" si="271"/>
        <v>0.89091404042565803</v>
      </c>
      <c r="AY147">
        <f t="shared" si="204"/>
        <v>0.89091404042565803</v>
      </c>
      <c r="AZ147">
        <v>9</v>
      </c>
      <c r="BA147">
        <v>0.86</v>
      </c>
      <c r="BB147">
        <v>0.84</v>
      </c>
      <c r="BC147">
        <v>0</v>
      </c>
      <c r="BD147">
        <v>2222</v>
      </c>
      <c r="BE147">
        <v>2</v>
      </c>
      <c r="BF147" s="61">
        <f t="shared" si="200"/>
        <v>-2.3255813953488393E-2</v>
      </c>
      <c r="BG147" s="62">
        <f t="shared" si="205"/>
        <v>0.83650784089979002</v>
      </c>
      <c r="BH147" s="62">
        <f t="shared" si="206"/>
        <v>0.24784966267981201</v>
      </c>
      <c r="BI147">
        <f t="shared" si="191"/>
        <v>0.9872478585233494</v>
      </c>
      <c r="BJ147">
        <f t="shared" si="192"/>
        <v>0</v>
      </c>
      <c r="BK147">
        <f t="shared" si="193"/>
        <v>0</v>
      </c>
      <c r="BL147">
        <f t="shared" si="207"/>
        <v>12600</v>
      </c>
      <c r="BM147">
        <f t="shared" si="208"/>
        <v>17016.939999999999</v>
      </c>
      <c r="BN147" t="str">
        <f t="shared" si="209"/>
        <v/>
      </c>
      <c r="BO147" t="str">
        <f t="shared" si="210"/>
        <v/>
      </c>
      <c r="BP147" t="str">
        <f t="shared" si="211"/>
        <v/>
      </c>
      <c r="BQ147" t="str">
        <f t="shared" si="212"/>
        <v/>
      </c>
      <c r="BR147">
        <f t="shared" si="213"/>
        <v>15.09</v>
      </c>
      <c r="BS147">
        <f t="shared" si="214"/>
        <v>5.88</v>
      </c>
      <c r="BT147">
        <f t="shared" si="215"/>
        <v>11.029</v>
      </c>
      <c r="BU147">
        <f t="shared" si="216"/>
        <v>158.184</v>
      </c>
      <c r="BV147">
        <f t="shared" si="217"/>
        <v>61.6</v>
      </c>
      <c r="BW147">
        <f t="shared" si="218"/>
        <v>9.5395235927780306E-2</v>
      </c>
      <c r="BX147">
        <f t="shared" si="219"/>
        <v>9.5454545454545445E-2</v>
      </c>
      <c r="BY147">
        <f t="shared" si="220"/>
        <v>29.1</v>
      </c>
      <c r="BZ147">
        <f t="shared" si="221"/>
        <v>21.2</v>
      </c>
      <c r="CA147">
        <f t="shared" si="222"/>
        <v>22.1</v>
      </c>
      <c r="CB147">
        <f t="shared" si="223"/>
        <v>14.3</v>
      </c>
      <c r="CC147">
        <f t="shared" si="224"/>
        <v>5</v>
      </c>
      <c r="CD147">
        <f t="shared" si="225"/>
        <v>1.1886792452830188</v>
      </c>
      <c r="CE147">
        <f t="shared" si="226"/>
        <v>1.2660038418445616</v>
      </c>
      <c r="CF147" t="str">
        <f t="shared" si="227"/>
        <v/>
      </c>
      <c r="CG147" t="str">
        <f t="shared" si="228"/>
        <v/>
      </c>
      <c r="CH147" t="str">
        <f t="shared" si="229"/>
        <v/>
      </c>
      <c r="CI147" t="str">
        <f t="shared" si="230"/>
        <v/>
      </c>
      <c r="CJ147">
        <f t="shared" si="231"/>
        <v>2.012</v>
      </c>
      <c r="CK147">
        <f t="shared" si="232"/>
        <v>2.0289855072463765</v>
      </c>
      <c r="CL147">
        <f t="shared" si="233"/>
        <v>1.98363309352518</v>
      </c>
      <c r="CM147" t="str">
        <f t="shared" si="234"/>
        <v/>
      </c>
      <c r="CN147" t="str">
        <f t="shared" si="235"/>
        <v/>
      </c>
      <c r="CQ147">
        <f t="shared" si="238"/>
        <v>1.0981132075471698</v>
      </c>
      <c r="CR147">
        <f t="shared" si="239"/>
        <v>1.1584699453551912</v>
      </c>
      <c r="CS147">
        <f t="shared" si="240"/>
        <v>1.1105527638190957</v>
      </c>
      <c r="CT147">
        <f t="shared" si="241"/>
        <v>1.2222222222222223</v>
      </c>
      <c r="CU147">
        <f t="shared" si="242"/>
        <v>1.2195121951219514</v>
      </c>
      <c r="CV147" s="67">
        <f>IF(ISERROR(VLOOKUP($AR147,[2]Data3!$A$10:$N$315,CV$6,0)),"",VLOOKUP($AR147,[2]Data3!$A$10:$N$315,CV$6,0))</f>
        <v>12600</v>
      </c>
      <c r="CW147" s="67">
        <f>VLOOKUP($AR147,[3]Data!$A$11:$I$311,CW$6,0)</f>
        <v>17016.939999999999</v>
      </c>
      <c r="CX147" s="67">
        <f>VLOOKUP($AR147,[4]Data!$A$12:$I$285,CX$6,0)</f>
        <v>0</v>
      </c>
      <c r="CY147" s="67">
        <f>VLOOKUP($AR147,[4]Data16!$A$12:$I$285,CY$6,0)</f>
        <v>0</v>
      </c>
      <c r="CZ147" s="67" t="str">
        <f t="shared" si="194"/>
        <v/>
      </c>
      <c r="DA147" s="67" t="str">
        <f t="shared" si="195"/>
        <v/>
      </c>
      <c r="DB147" s="67">
        <f>VLOOKUP($AR147,[5]Data!$A$11:$AF$370,DB$6,0)</f>
        <v>15.09</v>
      </c>
      <c r="DC147" s="67">
        <f>VLOOKUP($AR147,[5]Data2!$A$11:$AF$370,DC$6,0)</f>
        <v>5.88</v>
      </c>
      <c r="DD147" s="67">
        <f>VLOOKUP($AR147,[5]Data4!$A$11:$AF$370,DD$6,0)</f>
        <v>11.029</v>
      </c>
      <c r="DE147" s="67">
        <f>VLOOKUP($AR147,[6]Data5!$A$11:$AB$303,DE$6,0)</f>
        <v>158.184</v>
      </c>
      <c r="DF147" s="67">
        <f>VLOOKUP($AR147,[6]Data6!$A$11:$AB$303,DF$6,0)</f>
        <v>61.6</v>
      </c>
      <c r="DG147" s="67">
        <f t="shared" si="243"/>
        <v>9.5395235927780306E-2</v>
      </c>
      <c r="DH147" s="67">
        <f t="shared" si="244"/>
        <v>9.5454545454545445E-2</v>
      </c>
      <c r="DI147" s="67">
        <f>VLOOKUP($AR147,[7]Data!$A$11:$J$328,DI$6,0)</f>
        <v>29.1</v>
      </c>
      <c r="DJ147" s="67">
        <f>VLOOKUP($AR147,[7]Data2!$A$11:$J$328,DJ$6,0)</f>
        <v>21.2</v>
      </c>
      <c r="DK147" s="67">
        <f>VLOOKUP($AR147,[7]Data3!$A$11:$J$328,DK$6,0)</f>
        <v>22.1</v>
      </c>
      <c r="DL147" s="67">
        <f>VLOOKUP($AR147,[7]Data4!$A$11:$J$328,DL$6,0)</f>
        <v>14.3</v>
      </c>
      <c r="DM147" s="67">
        <f>VLOOKUP($AR147,[7]Data5!$A$11:$J$328,DM$6,0)</f>
        <v>5</v>
      </c>
      <c r="DN147" s="67">
        <f t="shared" si="245"/>
        <v>1.1886792452830188</v>
      </c>
      <c r="DO147" s="67">
        <f t="shared" si="246"/>
        <v>1.2660038418445616</v>
      </c>
      <c r="DP147" s="67" t="str">
        <f t="shared" si="201"/>
        <v/>
      </c>
      <c r="DQ147" s="67" t="str">
        <f t="shared" si="247"/>
        <v/>
      </c>
      <c r="DR147" s="67" t="str">
        <f t="shared" si="248"/>
        <v/>
      </c>
      <c r="DS147" s="67" t="str">
        <f t="shared" si="249"/>
        <v/>
      </c>
      <c r="DT147" s="67">
        <f t="shared" si="250"/>
        <v>2.012</v>
      </c>
      <c r="DU147" s="67">
        <f t="shared" si="251"/>
        <v>2.0289855072463765</v>
      </c>
      <c r="DV147" s="67">
        <f t="shared" si="252"/>
        <v>1.98363309352518</v>
      </c>
      <c r="DW147" s="67" t="str">
        <f t="shared" si="253"/>
        <v/>
      </c>
      <c r="DX147" s="67" t="str">
        <f t="shared" si="254"/>
        <v/>
      </c>
      <c r="DY147" s="67" t="e">
        <f t="shared" si="255"/>
        <v>#DIV/0!</v>
      </c>
      <c r="DZ147" s="67" t="e">
        <f t="shared" si="256"/>
        <v>#DIV/0!</v>
      </c>
      <c r="EA147" s="67">
        <f t="shared" si="257"/>
        <v>1.0981132075471698</v>
      </c>
      <c r="EB147" s="67">
        <f t="shared" si="258"/>
        <v>1.1584699453551912</v>
      </c>
      <c r="EC147" s="67">
        <f t="shared" si="259"/>
        <v>1.1105527638190957</v>
      </c>
      <c r="ED147" s="67">
        <f t="shared" si="260"/>
        <v>1.2222222222222223</v>
      </c>
      <c r="EE147" s="67">
        <f t="shared" si="261"/>
        <v>1.2195121951219514</v>
      </c>
      <c r="EF147" s="67">
        <f>VLOOKUP($AR147,[2]Data3!$A$10:$N$315,EF$6,0)</f>
        <v>11300</v>
      </c>
      <c r="EG147">
        <f>VLOOKUP($AR147,[3]Data!$A$11:$I$311,EG$6,0)</f>
        <v>14902.85</v>
      </c>
      <c r="EH147">
        <f>VLOOKUP($AR147,[4]Data!$A$12:$I$285,EH$6,0)</f>
        <v>0</v>
      </c>
      <c r="EI147">
        <f>VLOOKUP($AR147,[4]Data16!$A$12:$I$285,EI$6,0)</f>
        <v>0</v>
      </c>
      <c r="EJ147" t="b">
        <f t="shared" si="262"/>
        <v>0</v>
      </c>
      <c r="EK147" t="b">
        <f t="shared" si="263"/>
        <v>0</v>
      </c>
      <c r="EL147">
        <f>VLOOKUP($AR147,[5]Data!$A$11:$AF$370,EL$6,0)</f>
        <v>12.73</v>
      </c>
      <c r="EM147">
        <f>VLOOKUP($AR147,[5]Data2!$A$11:$AF$370,EM$6,0)</f>
        <v>4.9390000000000001</v>
      </c>
      <c r="EN147">
        <f>VLOOKUP($AR147,[5]Data4!$A$11:$AF$370,EN$6,0)</f>
        <v>9.7789999999999999</v>
      </c>
      <c r="EO147">
        <f>VLOOKUP($AR147,[6]Data5!$A$11:$AB$303,EO$6,0)</f>
        <v>156.27699999999999</v>
      </c>
      <c r="EP147">
        <f>VLOOKUP($AR147,[6]Data6!$A$11:$AB$303,EP$6,0)</f>
        <v>60.6</v>
      </c>
      <c r="EQ147">
        <f t="shared" si="264"/>
        <v>8.1457924070720583E-2</v>
      </c>
      <c r="ER147">
        <f t="shared" si="265"/>
        <v>8.1501650165016495E-2</v>
      </c>
      <c r="ES147">
        <f>VLOOKUP($AR147,[7]Data!$A$11:$J$328,ES$6,0)</f>
        <v>28.5</v>
      </c>
      <c r="ET147">
        <f>VLOOKUP($AR147,[7]Data2!$A$11:$J$328,ET$6,0)</f>
        <v>19.899999999999999</v>
      </c>
      <c r="EU147">
        <f>VLOOKUP($AR147,[7]Data3!$A$11:$J$328,EU$6,0)</f>
        <v>22</v>
      </c>
      <c r="EV147">
        <f>VLOOKUP($AR147,[7]Data4!$A$11:$J$328,EV$6,0)</f>
        <v>13.4</v>
      </c>
      <c r="EW147" s="60">
        <f>VLOOKUP($AR147,[7]Data5!$A$11:$J$328,EW$6,0)</f>
        <v>4.8</v>
      </c>
      <c r="EX147" s="67">
        <f>VLOOKUP($AR147,[2]Data3!$A$10:$N$315,EX$6,0)</f>
        <v>10600</v>
      </c>
      <c r="EY147">
        <f>VLOOKUP($AR147,[3]Data!$A$11:$I$311,EY$6,0)</f>
        <v>13441.46</v>
      </c>
      <c r="EZ147">
        <f>VLOOKUP($AR147,[4]Data!$A$12:$I$285,EZ$6,0)</f>
        <v>0</v>
      </c>
      <c r="FA147">
        <f>VLOOKUP($AR147,[4]Data16!$A$12:$I$285,FA$6,0)</f>
        <v>0</v>
      </c>
      <c r="FB147" t="e">
        <f t="shared" si="266"/>
        <v>#DIV/0!</v>
      </c>
      <c r="FC147" t="e">
        <f t="shared" si="267"/>
        <v>#DIV/0!</v>
      </c>
      <c r="FD147">
        <f>VLOOKUP($AR147,[5]Data!$A$11:$AF$370,FD$6,0)</f>
        <v>7.5</v>
      </c>
      <c r="FE147">
        <f>VLOOKUP($AR147,[5]Data2!$A$11:$AF$370,FE$6,0)</f>
        <v>2.8980000000000001</v>
      </c>
      <c r="FF147">
        <f>VLOOKUP($AR147,[5]Data4!$A$11:$AF$370,FF$6,0)</f>
        <v>5.56</v>
      </c>
      <c r="FG147">
        <f>VLOOKUP($AR147,[6]Data5!$A$11:$AB$303,FG$6,0)</f>
        <v>143.48400000000001</v>
      </c>
      <c r="FH147">
        <f>VLOOKUP($AR147,[6]Data6!$A$11:$AB$303,FH$6,0)</f>
        <v>55.4</v>
      </c>
      <c r="FI147">
        <f t="shared" si="268"/>
        <v>5.2270636447269377E-2</v>
      </c>
      <c r="FJ147">
        <f t="shared" si="269"/>
        <v>5.2310469314079427E-2</v>
      </c>
      <c r="FK147">
        <f>VLOOKUP($AR147,[7]Data!$A$11:$J$328,FK$6,0)</f>
        <v>26.5</v>
      </c>
      <c r="FL147">
        <f>VLOOKUP($AR147,[7]Data2!$A$11:$J$328,FL$6,0)</f>
        <v>18.3</v>
      </c>
      <c r="FM147">
        <f>VLOOKUP($AR147,[7]Data3!$A$11:$J$328,FM$6,0)</f>
        <v>19.899999999999999</v>
      </c>
      <c r="FN147">
        <f>VLOOKUP($AR147,[7]Data4!$A$11:$J$328,FN$6,0)</f>
        <v>11.7</v>
      </c>
      <c r="FO147" s="60">
        <f>VLOOKUP($AR147,[7]Data5!$A$11:$J$328,FO$6,0)</f>
        <v>4.0999999999999996</v>
      </c>
    </row>
    <row r="148" spans="1:171" ht="15" customHeight="1">
      <c r="A148">
        <f t="shared" si="270"/>
        <v>2</v>
      </c>
      <c r="B148">
        <v>7</v>
      </c>
      <c r="C148">
        <v>2133.0939704036</v>
      </c>
      <c r="D148">
        <v>0.90352200135773497</v>
      </c>
      <c r="E148">
        <v>0.90127392424891095</v>
      </c>
      <c r="F148">
        <v>0.90750147648299395</v>
      </c>
      <c r="G148" s="1">
        <v>2.55991270882068E-5</v>
      </c>
      <c r="H148">
        <v>1.08084877730028E-4</v>
      </c>
      <c r="I148">
        <v>0.84810747175507994</v>
      </c>
      <c r="J148">
        <v>0.84717425443730399</v>
      </c>
      <c r="K148">
        <v>0.84765121211325201</v>
      </c>
      <c r="L148" s="1">
        <v>5.4317659472469697E-5</v>
      </c>
      <c r="M148">
        <v>3.8372833748079901E-4</v>
      </c>
      <c r="N148">
        <v>0.219146022104133</v>
      </c>
      <c r="O148">
        <v>0.21909020232516199</v>
      </c>
      <c r="P148" s="1">
        <v>0.21911875004548501</v>
      </c>
      <c r="Q148" s="1">
        <v>2.7391913468461199E-7</v>
      </c>
      <c r="R148" s="1">
        <v>2.21876785244596E-6</v>
      </c>
      <c r="S148">
        <v>5.5414529602655298E-2</v>
      </c>
      <c r="T148">
        <v>5.4099669811606903E-2</v>
      </c>
      <c r="U148">
        <v>5.9850264369741897E-2</v>
      </c>
      <c r="V148" s="1">
        <v>1.35869132905155E-5</v>
      </c>
      <c r="W148" s="1">
        <v>9.4860293403866303E-5</v>
      </c>
      <c r="X148">
        <v>8.6177523461348299E-2</v>
      </c>
      <c r="Y148">
        <v>8.6410287753254003E-2</v>
      </c>
      <c r="Z148" s="1">
        <v>8.6291245900543101E-2</v>
      </c>
      <c r="AA148" s="1">
        <v>4.7629811095341601E-6</v>
      </c>
      <c r="AB148" s="1">
        <v>3.85805445092752E-5</v>
      </c>
      <c r="AC148">
        <v>0.16200831345507299</v>
      </c>
      <c r="AD148">
        <v>0.16791147693716901</v>
      </c>
      <c r="AE148">
        <v>0.15601470517681901</v>
      </c>
      <c r="AF148">
        <v>1.2562806674208001E-4</v>
      </c>
      <c r="AG148">
        <v>3.47179820045476E-4</v>
      </c>
      <c r="AH148">
        <v>-0.43625888444696997</v>
      </c>
      <c r="AI148">
        <v>-0.331234221598524</v>
      </c>
      <c r="AJ148">
        <v>-0.38717131052182002</v>
      </c>
      <c r="AK148">
        <v>4.5380875143609398E-3</v>
      </c>
      <c r="AL148">
        <v>1.80287050961358E-2</v>
      </c>
      <c r="AM148">
        <v>0.90146141622838605</v>
      </c>
      <c r="AN148">
        <v>15664.716998047599</v>
      </c>
      <c r="AO148">
        <v>-125.148914557445</v>
      </c>
      <c r="AP148">
        <v>0.94945321961031104</v>
      </c>
      <c r="AQ148">
        <v>47</v>
      </c>
      <c r="AR148" s="14" t="s">
        <v>707</v>
      </c>
      <c r="AS148" s="70">
        <v>3</v>
      </c>
      <c r="AT148">
        <f t="shared" si="202"/>
        <v>2133.0939704036</v>
      </c>
      <c r="AU148">
        <f>VLOOKUP(AR148,[1]Data!$A$12:$J$329,10,0)</f>
        <v>2254.6</v>
      </c>
      <c r="AV148">
        <f t="shared" si="203"/>
        <v>1.0569623426263823</v>
      </c>
      <c r="AW148">
        <v>5</v>
      </c>
      <c r="AX148">
        <f t="shared" si="271"/>
        <v>0.90146141622838605</v>
      </c>
      <c r="AY148">
        <f t="shared" si="204"/>
        <v>0.90146141622838605</v>
      </c>
      <c r="AZ148">
        <v>2</v>
      </c>
      <c r="BA148">
        <v>0.85</v>
      </c>
      <c r="BB148">
        <v>0.99</v>
      </c>
      <c r="BC148">
        <v>2</v>
      </c>
      <c r="BD148">
        <v>2111</v>
      </c>
      <c r="BE148">
        <v>1</v>
      </c>
      <c r="BF148" s="61">
        <f t="shared" si="200"/>
        <v>0.1647058823529412</v>
      </c>
      <c r="BG148" s="62">
        <f t="shared" si="205"/>
        <v>0.90352200135773497</v>
      </c>
      <c r="BH148" s="62">
        <f t="shared" si="206"/>
        <v>-0.43625888444696997</v>
      </c>
      <c r="BI148">
        <f t="shared" si="191"/>
        <v>0.94945321961031126</v>
      </c>
      <c r="BJ148">
        <f t="shared" si="192"/>
        <v>0</v>
      </c>
      <c r="BK148">
        <f t="shared" si="193"/>
        <v>0</v>
      </c>
      <c r="BL148">
        <f t="shared" si="207"/>
        <v>21700</v>
      </c>
      <c r="BM148">
        <f t="shared" si="208"/>
        <v>57470.99</v>
      </c>
      <c r="BN148" t="str">
        <f t="shared" si="209"/>
        <v/>
      </c>
      <c r="BO148" t="str">
        <f t="shared" si="210"/>
        <v/>
      </c>
      <c r="BP148" t="str">
        <f t="shared" si="211"/>
        <v/>
      </c>
      <c r="BQ148" t="str">
        <f t="shared" si="212"/>
        <v/>
      </c>
      <c r="BR148">
        <f t="shared" si="213"/>
        <v>43.11</v>
      </c>
      <c r="BS148">
        <f t="shared" si="214"/>
        <v>8.3360000000000003</v>
      </c>
      <c r="BT148">
        <f t="shared" si="215"/>
        <v>17.116</v>
      </c>
      <c r="BU148">
        <f t="shared" si="216"/>
        <v>1163.644</v>
      </c>
      <c r="BV148">
        <f t="shared" si="217"/>
        <v>225</v>
      </c>
      <c r="BW148">
        <f t="shared" si="218"/>
        <v>3.7047413126351354E-2</v>
      </c>
      <c r="BX148">
        <f t="shared" si="219"/>
        <v>3.7048888888888888E-2</v>
      </c>
      <c r="BY148">
        <f t="shared" si="220"/>
        <v>40.799999999999997</v>
      </c>
      <c r="BZ148">
        <f t="shared" si="221"/>
        <v>29.7</v>
      </c>
      <c r="CA148">
        <f t="shared" si="222"/>
        <v>31.8</v>
      </c>
      <c r="CB148">
        <f t="shared" si="223"/>
        <v>20.7</v>
      </c>
      <c r="CC148">
        <f t="shared" si="224"/>
        <v>6.7</v>
      </c>
      <c r="CD148">
        <f t="shared" si="225"/>
        <v>1.1923076923076923</v>
      </c>
      <c r="CE148">
        <f t="shared" si="226"/>
        <v>1.2878823495929692</v>
      </c>
      <c r="CF148" t="str">
        <f t="shared" si="227"/>
        <v/>
      </c>
      <c r="CG148" t="str">
        <f t="shared" si="228"/>
        <v/>
      </c>
      <c r="CH148" t="str">
        <f t="shared" si="229"/>
        <v/>
      </c>
      <c r="CI148" t="str">
        <f t="shared" si="230"/>
        <v/>
      </c>
      <c r="CJ148">
        <f t="shared" si="231"/>
        <v>1.2887892376681613</v>
      </c>
      <c r="CK148">
        <f t="shared" si="232"/>
        <v>1.2824615384615385</v>
      </c>
      <c r="CL148">
        <f t="shared" si="233"/>
        <v>1.1880335947803151</v>
      </c>
      <c r="CM148" t="str">
        <f t="shared" si="234"/>
        <v/>
      </c>
      <c r="CN148" t="str">
        <f t="shared" si="235"/>
        <v/>
      </c>
      <c r="CQ148">
        <f t="shared" si="238"/>
        <v>1.1086956521739131</v>
      </c>
      <c r="CR148">
        <f t="shared" si="239"/>
        <v>1.133587786259542</v>
      </c>
      <c r="CS148">
        <f t="shared" si="240"/>
        <v>1.1041666666666667</v>
      </c>
      <c r="CT148">
        <f t="shared" si="241"/>
        <v>1.1373626373626373</v>
      </c>
      <c r="CU148">
        <f t="shared" si="242"/>
        <v>1.098360655737705</v>
      </c>
      <c r="CV148" s="67">
        <f>IF(ISERROR(VLOOKUP($AR148,[2]Data3!$A$10:$N$315,CV$6,0)),"",VLOOKUP($AR148,[2]Data3!$A$10:$N$315,CV$6,0))</f>
        <v>21700</v>
      </c>
      <c r="CW148" s="67">
        <f>VLOOKUP($AR148,[3]Data!$A$11:$I$311,CW$6,0)</f>
        <v>57470.99</v>
      </c>
      <c r="CX148" s="67">
        <f>VLOOKUP($AR148,[4]Data!$A$12:$I$285,CX$6,0)</f>
        <v>0</v>
      </c>
      <c r="CY148" s="67">
        <f>VLOOKUP($AR148,[4]Data16!$A$12:$I$285,CY$6,0)</f>
        <v>0</v>
      </c>
      <c r="CZ148" s="67" t="str">
        <f t="shared" si="194"/>
        <v/>
      </c>
      <c r="DA148" s="67" t="str">
        <f t="shared" si="195"/>
        <v/>
      </c>
      <c r="DB148" s="67">
        <f>VLOOKUP($AR148,[5]Data!$A$11:$AF$370,DB$6,0)</f>
        <v>43.11</v>
      </c>
      <c r="DC148" s="67">
        <f>VLOOKUP($AR148,[5]Data2!$A$11:$AF$370,DC$6,0)</f>
        <v>8.3360000000000003</v>
      </c>
      <c r="DD148" s="67">
        <f>VLOOKUP($AR148,[5]Data4!$A$11:$AF$370,DD$6,0)</f>
        <v>17.116</v>
      </c>
      <c r="DE148" s="67">
        <f>VLOOKUP($AR148,[6]Data5!$A$11:$AB$303,DE$6,0)</f>
        <v>1163.644</v>
      </c>
      <c r="DF148" s="67">
        <f>VLOOKUP($AR148,[6]Data6!$A$11:$AB$303,DF$6,0)</f>
        <v>225</v>
      </c>
      <c r="DG148" s="67">
        <f t="shared" si="243"/>
        <v>3.7047413126351354E-2</v>
      </c>
      <c r="DH148" s="67">
        <f t="shared" si="244"/>
        <v>3.7048888888888888E-2</v>
      </c>
      <c r="DI148" s="67">
        <f>VLOOKUP($AR148,[7]Data!$A$11:$J$328,DI$6,0)</f>
        <v>40.799999999999997</v>
      </c>
      <c r="DJ148" s="67">
        <f>VLOOKUP($AR148,[7]Data2!$A$11:$J$328,DJ$6,0)</f>
        <v>29.7</v>
      </c>
      <c r="DK148" s="67">
        <f>VLOOKUP($AR148,[7]Data3!$A$11:$J$328,DK$6,0)</f>
        <v>31.8</v>
      </c>
      <c r="DL148" s="67">
        <f>VLOOKUP($AR148,[7]Data4!$A$11:$J$328,DL$6,0)</f>
        <v>20.7</v>
      </c>
      <c r="DM148" s="67">
        <f>VLOOKUP($AR148,[7]Data5!$A$11:$J$328,DM$6,0)</f>
        <v>6.7</v>
      </c>
      <c r="DN148" s="67">
        <f t="shared" si="245"/>
        <v>1.1923076923076923</v>
      </c>
      <c r="DO148" s="67">
        <f t="shared" si="246"/>
        <v>1.2878823495929692</v>
      </c>
      <c r="DP148" s="67" t="str">
        <f t="shared" si="201"/>
        <v/>
      </c>
      <c r="DQ148" s="67" t="str">
        <f t="shared" si="247"/>
        <v/>
      </c>
      <c r="DR148" s="67" t="str">
        <f t="shared" si="248"/>
        <v/>
      </c>
      <c r="DS148" s="67" t="str">
        <f t="shared" si="249"/>
        <v/>
      </c>
      <c r="DT148" s="67">
        <f t="shared" si="250"/>
        <v>1.2887892376681613</v>
      </c>
      <c r="DU148" s="67">
        <f t="shared" si="251"/>
        <v>1.2824615384615385</v>
      </c>
      <c r="DV148" s="67">
        <f t="shared" si="252"/>
        <v>1.1880335947803151</v>
      </c>
      <c r="DW148" s="67" t="str">
        <f t="shared" si="253"/>
        <v/>
      </c>
      <c r="DX148" s="67" t="str">
        <f t="shared" si="254"/>
        <v/>
      </c>
      <c r="DY148" s="67" t="e">
        <f t="shared" si="255"/>
        <v>#DIV/0!</v>
      </c>
      <c r="DZ148" s="67" t="e">
        <f t="shared" si="256"/>
        <v>#DIV/0!</v>
      </c>
      <c r="EA148" s="67">
        <f t="shared" si="257"/>
        <v>1.1086956521739131</v>
      </c>
      <c r="EB148" s="67">
        <f t="shared" si="258"/>
        <v>1.133587786259542</v>
      </c>
      <c r="EC148" s="67">
        <f t="shared" si="259"/>
        <v>1.1041666666666667</v>
      </c>
      <c r="ED148" s="67">
        <f t="shared" si="260"/>
        <v>1.1373626373626373</v>
      </c>
      <c r="EE148" s="67">
        <f t="shared" si="261"/>
        <v>1.098360655737705</v>
      </c>
      <c r="EF148" s="67">
        <f>VLOOKUP($AR148,[2]Data3!$A$10:$N$315,EF$6,0)</f>
        <v>19600</v>
      </c>
      <c r="EG148">
        <f>VLOOKUP($AR148,[3]Data!$A$11:$I$311,EG$6,0)</f>
        <v>50071.61</v>
      </c>
      <c r="EH148">
        <f>VLOOKUP($AR148,[4]Data!$A$12:$I$285,EH$6,0)</f>
        <v>0</v>
      </c>
      <c r="EI148">
        <f>VLOOKUP($AR148,[4]Data16!$A$12:$I$285,EI$6,0)</f>
        <v>0</v>
      </c>
      <c r="EJ148" t="b">
        <f t="shared" si="262"/>
        <v>0</v>
      </c>
      <c r="EK148" t="b">
        <f t="shared" si="263"/>
        <v>0</v>
      </c>
      <c r="EL148">
        <f>VLOOKUP($AR148,[5]Data!$A$11:$AF$370,EL$6,0)</f>
        <v>29.2</v>
      </c>
      <c r="EM148">
        <f>VLOOKUP($AR148,[5]Data2!$A$11:$AF$370,EM$6,0)</f>
        <v>5.6609999999999996</v>
      </c>
      <c r="EN148">
        <f>VLOOKUP($AR148,[5]Data4!$A$11:$AF$370,EN$6,0)</f>
        <v>12.063000000000001</v>
      </c>
      <c r="EO148">
        <f>VLOOKUP($AR148,[6]Data5!$A$11:$AB$303,EO$6,0)</f>
        <v>1083.77</v>
      </c>
      <c r="EP148">
        <f>VLOOKUP($AR148,[6]Data6!$A$11:$AB$303,EP$6,0)</f>
        <v>210.1</v>
      </c>
      <c r="EQ148">
        <f t="shared" si="264"/>
        <v>2.6942986057927418E-2</v>
      </c>
      <c r="ER148">
        <f t="shared" si="265"/>
        <v>2.6944312232270347E-2</v>
      </c>
      <c r="ES148">
        <f>VLOOKUP($AR148,[7]Data!$A$11:$J$328,ES$6,0)</f>
        <v>38.5</v>
      </c>
      <c r="ET148">
        <f>VLOOKUP($AR148,[7]Data2!$A$11:$J$328,ET$6,0)</f>
        <v>28.2</v>
      </c>
      <c r="EU148">
        <f>VLOOKUP($AR148,[7]Data3!$A$11:$J$328,EU$6,0)</f>
        <v>29.6</v>
      </c>
      <c r="EV148">
        <f>VLOOKUP($AR148,[7]Data4!$A$11:$J$328,EV$6,0)</f>
        <v>19.3</v>
      </c>
      <c r="EW148" s="60">
        <f>VLOOKUP($AR148,[7]Data5!$A$11:$J$328,EW$6,0)</f>
        <v>6.8</v>
      </c>
      <c r="EX148" s="67">
        <f>VLOOKUP($AR148,[2]Data3!$A$10:$N$315,EX$6,0)</f>
        <v>18200</v>
      </c>
      <c r="EY148">
        <f>VLOOKUP($AR148,[3]Data!$A$11:$I$311,EY$6,0)</f>
        <v>44624.41</v>
      </c>
      <c r="EZ148">
        <f>VLOOKUP($AR148,[4]Data!$A$12:$I$285,EZ$6,0)</f>
        <v>0</v>
      </c>
      <c r="FA148">
        <f>VLOOKUP($AR148,[4]Data16!$A$12:$I$285,FA$6,0)</f>
        <v>0</v>
      </c>
      <c r="FB148" t="e">
        <f t="shared" si="266"/>
        <v>#DIV/0!</v>
      </c>
      <c r="FC148" t="e">
        <f t="shared" si="267"/>
        <v>#DIV/0!</v>
      </c>
      <c r="FD148">
        <f>VLOOKUP($AR148,[5]Data!$A$11:$AF$370,FD$6,0)</f>
        <v>33.450000000000003</v>
      </c>
      <c r="FE148">
        <f>VLOOKUP($AR148,[5]Data2!$A$11:$AF$370,FE$6,0)</f>
        <v>6.5</v>
      </c>
      <c r="FF148">
        <f>VLOOKUP($AR148,[5]Data4!$A$11:$AF$370,FF$6,0)</f>
        <v>14.407</v>
      </c>
      <c r="FG148">
        <f>VLOOKUP($AR148,[6]Data5!$A$11:$AB$303,FG$6,0)</f>
        <v>1039.8889999999999</v>
      </c>
      <c r="FH148">
        <f>VLOOKUP($AR148,[6]Data6!$A$11:$AB$303,FH$6,0)</f>
        <v>202.1</v>
      </c>
      <c r="FI148">
        <f t="shared" si="268"/>
        <v>3.2166894735880469E-2</v>
      </c>
      <c r="FJ148">
        <f t="shared" si="269"/>
        <v>3.2162295893122216E-2</v>
      </c>
      <c r="FK148">
        <f>VLOOKUP($AR148,[7]Data!$A$11:$J$328,FK$6,0)</f>
        <v>36.799999999999997</v>
      </c>
      <c r="FL148">
        <f>VLOOKUP($AR148,[7]Data2!$A$11:$J$328,FL$6,0)</f>
        <v>26.2</v>
      </c>
      <c r="FM148">
        <f>VLOOKUP($AR148,[7]Data3!$A$11:$J$328,FM$6,0)</f>
        <v>28.8</v>
      </c>
      <c r="FN148">
        <f>VLOOKUP($AR148,[7]Data4!$A$11:$J$328,FN$6,0)</f>
        <v>18.2</v>
      </c>
      <c r="FO148" s="60">
        <f>VLOOKUP($AR148,[7]Data5!$A$11:$J$328,FO$6,0)</f>
        <v>6.1</v>
      </c>
    </row>
    <row r="149" spans="1:171" ht="15" customHeight="1">
      <c r="A149">
        <f t="shared" si="270"/>
        <v>3</v>
      </c>
      <c r="B149">
        <v>7</v>
      </c>
      <c r="C149">
        <v>1273.5916150590999</v>
      </c>
      <c r="D149">
        <v>0.87130404299074404</v>
      </c>
      <c r="E149">
        <v>0.81127935893804604</v>
      </c>
      <c r="F149">
        <v>0.81172227824117005</v>
      </c>
      <c r="G149">
        <v>1.1259641354819701E-4</v>
      </c>
      <c r="H149">
        <v>1.04259579852112E-4</v>
      </c>
      <c r="I149">
        <v>0.78136460808360497</v>
      </c>
      <c r="J149">
        <v>0.74685152229016605</v>
      </c>
      <c r="K149">
        <v>0.74222264555154305</v>
      </c>
      <c r="L149">
        <v>3.9079632568789999E-4</v>
      </c>
      <c r="M149">
        <v>3.8418471934188302E-4</v>
      </c>
      <c r="N149">
        <v>0.21474870519822001</v>
      </c>
      <c r="O149">
        <v>0.212119494051941</v>
      </c>
      <c r="P149" s="1">
        <v>0.21174649529376</v>
      </c>
      <c r="Q149" s="1">
        <v>2.96517942457298E-6</v>
      </c>
      <c r="R149" s="1">
        <v>2.9420504759169299E-6</v>
      </c>
      <c r="S149">
        <v>8.9939434907139307E-2</v>
      </c>
      <c r="T149">
        <v>6.4427836647879794E-2</v>
      </c>
      <c r="U149">
        <v>6.9499632689627194E-2</v>
      </c>
      <c r="V149" s="1">
        <v>9.2688336352215697E-5</v>
      </c>
      <c r="W149" s="1">
        <v>9.8860067574883703E-5</v>
      </c>
      <c r="X149">
        <v>0.104514005166577</v>
      </c>
      <c r="Y149">
        <v>0.115477618459517</v>
      </c>
      <c r="Z149" s="1">
        <v>0.11703299530676101</v>
      </c>
      <c r="AA149" s="1">
        <v>5.1559353828573502E-5</v>
      </c>
      <c r="AB149" s="1">
        <v>5.1157181320037203E-5</v>
      </c>
      <c r="AC149">
        <v>0.21575131101591</v>
      </c>
      <c r="AD149">
        <v>0.54750487200439701</v>
      </c>
      <c r="AE149" s="1">
        <v>0.54682296165937205</v>
      </c>
      <c r="AF149" s="1">
        <v>2.4411649882812801E-4</v>
      </c>
      <c r="AG149">
        <v>2.0784288712029399E-4</v>
      </c>
      <c r="AH149">
        <v>2.6385884280086799E-2</v>
      </c>
      <c r="AI149">
        <v>0.13499302666037399</v>
      </c>
      <c r="AJ149">
        <v>9.5890741251222794E-2</v>
      </c>
      <c r="AK149">
        <v>1.2408953916657601E-2</v>
      </c>
      <c r="AL149">
        <v>1.1773946683917E-2</v>
      </c>
      <c r="AM149">
        <v>0.88239379589267797</v>
      </c>
      <c r="AN149">
        <v>2717.8668073436602</v>
      </c>
      <c r="AO149">
        <v>-16.171811955511298</v>
      </c>
      <c r="AP149">
        <v>0.97936310935248405</v>
      </c>
      <c r="AQ149">
        <v>41</v>
      </c>
      <c r="AR149" t="s">
        <v>708</v>
      </c>
      <c r="AS149" s="70">
        <v>3</v>
      </c>
      <c r="AT149">
        <f t="shared" si="202"/>
        <v>1273.5916150590999</v>
      </c>
      <c r="AU149">
        <f>VLOOKUP(AR149,[1]Data!$A$12:$J$329,10,0)</f>
        <v>1248.2</v>
      </c>
      <c r="AV149">
        <f t="shared" si="203"/>
        <v>0.98006298505826639</v>
      </c>
      <c r="AW149">
        <v>5</v>
      </c>
      <c r="AX149">
        <f t="shared" si="271"/>
        <v>0.88239379589267797</v>
      </c>
      <c r="AY149">
        <f t="shared" si="204"/>
        <v>0.88239379589267797</v>
      </c>
      <c r="AZ149">
        <v>6</v>
      </c>
      <c r="BA149">
        <v>0.95</v>
      </c>
      <c r="BB149">
        <v>1</v>
      </c>
      <c r="BC149">
        <v>0</v>
      </c>
      <c r="BD149">
        <v>2222</v>
      </c>
      <c r="BE149">
        <v>2</v>
      </c>
      <c r="BF149" s="61">
        <f t="shared" si="200"/>
        <v>5.2631578947368474E-2</v>
      </c>
      <c r="BG149" s="62">
        <f t="shared" si="205"/>
        <v>0.87130404299074404</v>
      </c>
      <c r="BH149" s="62">
        <f t="shared" si="206"/>
        <v>2.6385884280086799E-2</v>
      </c>
      <c r="BI149">
        <f t="shared" si="191"/>
        <v>0.97936310935248361</v>
      </c>
      <c r="BJ149">
        <f t="shared" si="192"/>
        <v>0</v>
      </c>
      <c r="BK149">
        <f t="shared" si="193"/>
        <v>0</v>
      </c>
      <c r="BL149">
        <f t="shared" si="207"/>
        <v>11700</v>
      </c>
      <c r="BM149">
        <f t="shared" si="208"/>
        <v>20952.77</v>
      </c>
      <c r="BN149" t="str">
        <f t="shared" si="209"/>
        <v/>
      </c>
      <c r="BO149" t="str">
        <f t="shared" si="210"/>
        <v/>
      </c>
      <c r="BP149" t="str">
        <f t="shared" si="211"/>
        <v/>
      </c>
      <c r="BQ149" t="str">
        <f t="shared" si="212"/>
        <v/>
      </c>
      <c r="BR149">
        <f t="shared" si="213"/>
        <v>26.03</v>
      </c>
      <c r="BS149">
        <f t="shared" si="214"/>
        <v>7.9569999999999999</v>
      </c>
      <c r="BT149">
        <f t="shared" si="215"/>
        <v>18.667999999999999</v>
      </c>
      <c r="BU149">
        <f t="shared" si="216"/>
        <v>339.40300000000002</v>
      </c>
      <c r="BV149">
        <f t="shared" si="217"/>
        <v>103.8</v>
      </c>
      <c r="BW149">
        <f t="shared" si="218"/>
        <v>7.6693488272054161E-2</v>
      </c>
      <c r="BX149">
        <f t="shared" si="219"/>
        <v>7.6657032755298657E-2</v>
      </c>
      <c r="BY149">
        <f t="shared" si="220"/>
        <v>30.3</v>
      </c>
      <c r="BZ149">
        <f t="shared" si="221"/>
        <v>22.3</v>
      </c>
      <c r="CA149">
        <f t="shared" si="222"/>
        <v>22.7</v>
      </c>
      <c r="CB149">
        <f t="shared" si="223"/>
        <v>14.6</v>
      </c>
      <c r="CC149">
        <f t="shared" si="224"/>
        <v>5.3</v>
      </c>
      <c r="CD149">
        <f t="shared" si="225"/>
        <v>1.1818181818181819</v>
      </c>
      <c r="CE149">
        <f t="shared" si="226"/>
        <v>1.2872695124566027</v>
      </c>
      <c r="CF149" t="str">
        <f t="shared" si="227"/>
        <v/>
      </c>
      <c r="CG149" t="str">
        <f t="shared" si="228"/>
        <v/>
      </c>
      <c r="CH149" t="str">
        <f t="shared" si="229"/>
        <v/>
      </c>
      <c r="CI149" t="str">
        <f t="shared" si="230"/>
        <v/>
      </c>
      <c r="CJ149">
        <f t="shared" si="231"/>
        <v>2.6319514661274015</v>
      </c>
      <c r="CK149">
        <f t="shared" si="232"/>
        <v>2.6226104152933423</v>
      </c>
      <c r="CL149">
        <f t="shared" si="233"/>
        <v>2.773024361259655</v>
      </c>
      <c r="CM149" t="str">
        <f t="shared" si="234"/>
        <v/>
      </c>
      <c r="CN149" t="str">
        <f t="shared" si="235"/>
        <v/>
      </c>
      <c r="CQ149">
        <f t="shared" si="238"/>
        <v>1.212</v>
      </c>
      <c r="CR149">
        <f t="shared" si="239"/>
        <v>1.2320441988950275</v>
      </c>
      <c r="CS149">
        <f t="shared" si="240"/>
        <v>1.2336956521739131</v>
      </c>
      <c r="CT149">
        <f t="shared" si="241"/>
        <v>1.2695652173913043</v>
      </c>
      <c r="CU149">
        <f t="shared" si="242"/>
        <v>1.1276595744680851</v>
      </c>
      <c r="CV149" s="67">
        <f>IF(ISERROR(VLOOKUP($AR149,[2]Data3!$A$10:$N$315,CV$6,0)),"",VLOOKUP($AR149,[2]Data3!$A$10:$N$315,CV$6,0))</f>
        <v>11700</v>
      </c>
      <c r="CW149" s="67">
        <f>VLOOKUP($AR149,[3]Data!$A$11:$I$311,CW$6,0)</f>
        <v>20952.77</v>
      </c>
      <c r="CX149" s="67">
        <f>VLOOKUP($AR149,[4]Data!$A$12:$I$285,CX$6,0)</f>
        <v>0</v>
      </c>
      <c r="CY149" s="67">
        <f>VLOOKUP($AR149,[4]Data16!$A$12:$I$285,CY$6,0)</f>
        <v>0</v>
      </c>
      <c r="CZ149" s="67" t="str">
        <f t="shared" si="194"/>
        <v/>
      </c>
      <c r="DA149" s="67" t="str">
        <f t="shared" si="195"/>
        <v/>
      </c>
      <c r="DB149" s="67">
        <f>VLOOKUP($AR149,[5]Data!$A$11:$AF$370,DB$6,0)</f>
        <v>26.03</v>
      </c>
      <c r="DC149" s="67">
        <f>VLOOKUP($AR149,[5]Data2!$A$11:$AF$370,DC$6,0)</f>
        <v>7.9569999999999999</v>
      </c>
      <c r="DD149" s="67">
        <f>VLOOKUP($AR149,[5]Data4!$A$11:$AF$370,DD$6,0)</f>
        <v>18.667999999999999</v>
      </c>
      <c r="DE149" s="67">
        <f>VLOOKUP($AR149,[6]Data5!$A$11:$AB$303,DE$6,0)</f>
        <v>339.40300000000002</v>
      </c>
      <c r="DF149" s="67">
        <f>VLOOKUP($AR149,[6]Data6!$A$11:$AB$303,DF$6,0)</f>
        <v>103.8</v>
      </c>
      <c r="DG149" s="67">
        <f t="shared" si="243"/>
        <v>7.6693488272054161E-2</v>
      </c>
      <c r="DH149" s="67">
        <f t="shared" si="244"/>
        <v>7.6657032755298657E-2</v>
      </c>
      <c r="DI149" s="67">
        <f>VLOOKUP($AR149,[7]Data!$A$11:$J$328,DI$6,0)</f>
        <v>30.3</v>
      </c>
      <c r="DJ149" s="67">
        <f>VLOOKUP($AR149,[7]Data2!$A$11:$J$328,DJ$6,0)</f>
        <v>22.3</v>
      </c>
      <c r="DK149" s="67">
        <f>VLOOKUP($AR149,[7]Data3!$A$11:$J$328,DK$6,0)</f>
        <v>22.7</v>
      </c>
      <c r="DL149" s="67">
        <f>VLOOKUP($AR149,[7]Data4!$A$11:$J$328,DL$6,0)</f>
        <v>14.6</v>
      </c>
      <c r="DM149" s="67">
        <f>VLOOKUP($AR149,[7]Data5!$A$11:$J$328,DM$6,0)</f>
        <v>5.3</v>
      </c>
      <c r="DN149" s="67">
        <f t="shared" si="245"/>
        <v>1.1818181818181819</v>
      </c>
      <c r="DO149" s="67">
        <f t="shared" si="246"/>
        <v>1.2872695124566027</v>
      </c>
      <c r="DP149" s="67" t="str">
        <f t="shared" si="201"/>
        <v/>
      </c>
      <c r="DQ149" s="67" t="str">
        <f t="shared" si="247"/>
        <v/>
      </c>
      <c r="DR149" s="67" t="str">
        <f t="shared" si="248"/>
        <v/>
      </c>
      <c r="DS149" s="67" t="str">
        <f t="shared" si="249"/>
        <v/>
      </c>
      <c r="DT149" s="67">
        <f t="shared" si="250"/>
        <v>2.6319514661274015</v>
      </c>
      <c r="DU149" s="67">
        <f t="shared" si="251"/>
        <v>2.6226104152933423</v>
      </c>
      <c r="DV149" s="67">
        <f t="shared" si="252"/>
        <v>2.773024361259655</v>
      </c>
      <c r="DW149" s="67" t="str">
        <f t="shared" si="253"/>
        <v/>
      </c>
      <c r="DX149" s="67" t="str">
        <f t="shared" si="254"/>
        <v/>
      </c>
      <c r="DY149" s="67" t="e">
        <f t="shared" si="255"/>
        <v>#DIV/0!</v>
      </c>
      <c r="DZ149" s="67" t="e">
        <f t="shared" si="256"/>
        <v>#DIV/0!</v>
      </c>
      <c r="EA149" s="67">
        <f t="shared" si="257"/>
        <v>1.212</v>
      </c>
      <c r="EB149" s="67">
        <f t="shared" si="258"/>
        <v>1.2320441988950275</v>
      </c>
      <c r="EC149" s="67">
        <f t="shared" si="259"/>
        <v>1.2336956521739131</v>
      </c>
      <c r="ED149" s="67">
        <f t="shared" si="260"/>
        <v>1.2695652173913043</v>
      </c>
      <c r="EE149" s="67">
        <f t="shared" si="261"/>
        <v>1.1276595744680851</v>
      </c>
      <c r="EF149" s="67">
        <f>VLOOKUP($AR149,[2]Data3!$A$10:$N$315,EF$6,0)</f>
        <v>10700</v>
      </c>
      <c r="EG149">
        <f>VLOOKUP($AR149,[3]Data!$A$11:$I$311,EG$6,0)</f>
        <v>18487.13</v>
      </c>
      <c r="EH149">
        <f>VLOOKUP($AR149,[4]Data!$A$12:$I$285,EH$6,0)</f>
        <v>0</v>
      </c>
      <c r="EI149">
        <f>VLOOKUP($AR149,[4]Data16!$A$12:$I$285,EI$6,0)</f>
        <v>0</v>
      </c>
      <c r="EJ149" t="b">
        <f t="shared" si="262"/>
        <v>0</v>
      </c>
      <c r="EK149" t="b">
        <f t="shared" si="263"/>
        <v>0</v>
      </c>
      <c r="EL149">
        <f>VLOOKUP($AR149,[5]Data!$A$11:$AF$370,EL$6,0)</f>
        <v>20.41</v>
      </c>
      <c r="EM149">
        <f>VLOOKUP($AR149,[5]Data2!$A$11:$AF$370,EM$6,0)</f>
        <v>6.2489999999999997</v>
      </c>
      <c r="EN149">
        <f>VLOOKUP($AR149,[5]Data4!$A$11:$AF$370,EN$6,0)</f>
        <v>13.760999999999999</v>
      </c>
      <c r="EO149">
        <f>VLOOKUP($AR149,[6]Data5!$A$11:$AB$303,EO$6,0)</f>
        <v>319.85899999999998</v>
      </c>
      <c r="EP149">
        <f>VLOOKUP($AR149,[6]Data6!$A$11:$AB$303,EP$6,0)</f>
        <v>97.9</v>
      </c>
      <c r="EQ149">
        <f t="shared" si="264"/>
        <v>6.3809366001894588E-2</v>
      </c>
      <c r="ER149">
        <f t="shared" si="265"/>
        <v>6.3830439223697646E-2</v>
      </c>
      <c r="ES149">
        <f>VLOOKUP($AR149,[7]Data!$A$11:$J$328,ES$6,0)</f>
        <v>28.1</v>
      </c>
      <c r="ET149">
        <f>VLOOKUP($AR149,[7]Data2!$A$11:$J$328,ET$6,0)</f>
        <v>20.6</v>
      </c>
      <c r="EU149">
        <f>VLOOKUP($AR149,[7]Data3!$A$11:$J$328,EU$6,0)</f>
        <v>20.8</v>
      </c>
      <c r="EV149">
        <f>VLOOKUP($AR149,[7]Data4!$A$11:$J$328,EV$6,0)</f>
        <v>13.3</v>
      </c>
      <c r="EW149" s="60">
        <f>VLOOKUP($AR149,[7]Data5!$A$11:$J$328,EW$6,0)</f>
        <v>4.8</v>
      </c>
      <c r="EX149" s="67">
        <f>VLOOKUP($AR149,[2]Data3!$A$10:$N$315,EX$6,0)</f>
        <v>9900</v>
      </c>
      <c r="EY149">
        <f>VLOOKUP($AR149,[3]Data!$A$11:$I$311,EY$6,0)</f>
        <v>16276.91</v>
      </c>
      <c r="EZ149">
        <f>VLOOKUP($AR149,[4]Data!$A$12:$I$285,EZ$6,0)</f>
        <v>0</v>
      </c>
      <c r="FA149">
        <f>VLOOKUP($AR149,[4]Data16!$A$12:$I$285,FA$6,0)</f>
        <v>0</v>
      </c>
      <c r="FB149" t="e">
        <f t="shared" si="266"/>
        <v>#DIV/0!</v>
      </c>
      <c r="FC149" t="e">
        <f t="shared" si="267"/>
        <v>#DIV/0!</v>
      </c>
      <c r="FD149">
        <f>VLOOKUP($AR149,[5]Data!$A$11:$AF$370,FD$6,0)</f>
        <v>9.89</v>
      </c>
      <c r="FE149">
        <f>VLOOKUP($AR149,[5]Data2!$A$11:$AF$370,FE$6,0)</f>
        <v>3.0339999999999998</v>
      </c>
      <c r="FF149">
        <f>VLOOKUP($AR149,[5]Data4!$A$11:$AF$370,FF$6,0)</f>
        <v>6.7320000000000002</v>
      </c>
      <c r="FG149">
        <f>VLOOKUP($AR149,[6]Data5!$A$11:$AB$303,FG$6,0)</f>
        <v>327.66300000000001</v>
      </c>
      <c r="FH149">
        <f>VLOOKUP($AR149,[6]Data6!$A$11:$AB$303,FH$6,0)</f>
        <v>100.5</v>
      </c>
      <c r="FI149">
        <f t="shared" si="268"/>
        <v>3.018345067950913E-2</v>
      </c>
      <c r="FJ149">
        <f t="shared" si="269"/>
        <v>3.0189054726368156E-2</v>
      </c>
      <c r="FK149">
        <f>VLOOKUP($AR149,[7]Data!$A$11:$J$328,FK$6,0)</f>
        <v>25</v>
      </c>
      <c r="FL149">
        <f>VLOOKUP($AR149,[7]Data2!$A$11:$J$328,FL$6,0)</f>
        <v>18.100000000000001</v>
      </c>
      <c r="FM149">
        <f>VLOOKUP($AR149,[7]Data3!$A$11:$J$328,FM$6,0)</f>
        <v>18.399999999999999</v>
      </c>
      <c r="FN149">
        <f>VLOOKUP($AR149,[7]Data4!$A$11:$J$328,FN$6,0)</f>
        <v>11.5</v>
      </c>
      <c r="FO149" s="60">
        <f>VLOOKUP($AR149,[7]Data5!$A$11:$J$328,FO$6,0)</f>
        <v>4.7</v>
      </c>
    </row>
    <row r="150" spans="1:171" ht="15" customHeight="1">
      <c r="A150">
        <f t="shared" si="270"/>
        <v>4</v>
      </c>
      <c r="B150">
        <v>7</v>
      </c>
      <c r="C150">
        <v>1712.8066781653599</v>
      </c>
      <c r="D150">
        <v>0.87303023691936699</v>
      </c>
      <c r="E150">
        <v>0.88117263000419099</v>
      </c>
      <c r="F150">
        <v>0.87928948656143102</v>
      </c>
      <c r="G150" s="1">
        <v>2.3321682600737201E-5</v>
      </c>
      <c r="H150" s="1">
        <v>3.50850662419132E-5</v>
      </c>
      <c r="I150">
        <v>0.76097445069617398</v>
      </c>
      <c r="J150">
        <v>0.77492465435177504</v>
      </c>
      <c r="K150">
        <v>0.774588114796677</v>
      </c>
      <c r="L150" s="1">
        <v>5.3523080276477301E-5</v>
      </c>
      <c r="M150">
        <v>1.03856920877006E-4</v>
      </c>
      <c r="N150">
        <v>0.21322717357669499</v>
      </c>
      <c r="O150">
        <v>0.214277802783645</v>
      </c>
      <c r="P150">
        <v>0.21425295250821</v>
      </c>
      <c r="Q150" s="1">
        <v>3.2533247674826202E-7</v>
      </c>
      <c r="R150" s="1">
        <v>6.0657928219426199E-7</v>
      </c>
      <c r="S150">
        <v>0.112055786223194</v>
      </c>
      <c r="T150">
        <v>0.106247975652416</v>
      </c>
      <c r="U150">
        <v>0.104701371764754</v>
      </c>
      <c r="V150" s="1">
        <v>8.5909886010008301E-6</v>
      </c>
      <c r="W150" s="1">
        <v>2.1497327211905701E-5</v>
      </c>
      <c r="X150">
        <v>0.110858677915659</v>
      </c>
      <c r="Y150">
        <v>0.10647763291835401</v>
      </c>
      <c r="Z150">
        <v>0.106581256703183</v>
      </c>
      <c r="AA150" s="1">
        <v>5.6569704152069896E-6</v>
      </c>
      <c r="AB150" s="1">
        <v>1.0547367075515099E-5</v>
      </c>
      <c r="AC150">
        <v>0.166107669509621</v>
      </c>
      <c r="AD150">
        <v>0.13273428088734901</v>
      </c>
      <c r="AE150">
        <v>0.1060564357095</v>
      </c>
      <c r="AF150" s="1">
        <v>8.1068693708995199E-5</v>
      </c>
      <c r="AG150" s="1">
        <v>9.0167230595014403E-5</v>
      </c>
      <c r="AH150">
        <v>-0.34605032656295298</v>
      </c>
      <c r="AI150">
        <v>-0.58360894229975402</v>
      </c>
      <c r="AJ150">
        <v>-0.77508286399304005</v>
      </c>
      <c r="AK150">
        <v>6.7848720456066903E-3</v>
      </c>
      <c r="AL150">
        <v>7.7174037533426802E-3</v>
      </c>
      <c r="AM150">
        <v>0.91914581443979904</v>
      </c>
      <c r="AN150">
        <v>3744.5960368578999</v>
      </c>
      <c r="AO150">
        <v>-28.835062948000299</v>
      </c>
      <c r="AP150">
        <v>0.98327926894815498</v>
      </c>
      <c r="AQ150">
        <v>46</v>
      </c>
      <c r="AR150" t="s">
        <v>709</v>
      </c>
      <c r="AS150" s="70">
        <v>3</v>
      </c>
      <c r="AT150">
        <f t="shared" si="202"/>
        <v>1712.8066781653599</v>
      </c>
      <c r="AU150">
        <f>VLOOKUP(AR150,[1]Data!$A$12:$J$329,10,0)</f>
        <v>1753.3</v>
      </c>
      <c r="AV150">
        <f t="shared" si="203"/>
        <v>1.0236415016071829</v>
      </c>
      <c r="AW150">
        <v>3</v>
      </c>
      <c r="AX150">
        <f t="shared" si="271"/>
        <v>0.91914581443979904</v>
      </c>
      <c r="AY150">
        <f t="shared" si="204"/>
        <v>0.91914581443979904</v>
      </c>
      <c r="AZ150">
        <v>5</v>
      </c>
      <c r="BA150">
        <v>0.7</v>
      </c>
      <c r="BB150">
        <v>0.95</v>
      </c>
      <c r="BC150">
        <v>2</v>
      </c>
      <c r="BD150">
        <v>2222</v>
      </c>
      <c r="BE150">
        <v>2</v>
      </c>
      <c r="BF150" s="61">
        <f t="shared" si="200"/>
        <v>0.35714285714285715</v>
      </c>
      <c r="BG150" s="62">
        <f t="shared" si="205"/>
        <v>0.87303023691936699</v>
      </c>
      <c r="BH150" s="62">
        <f t="shared" si="206"/>
        <v>-0.34605032656295298</v>
      </c>
      <c r="BI150">
        <f t="shared" si="191"/>
        <v>0.98327926894815543</v>
      </c>
      <c r="BJ150">
        <f t="shared" si="192"/>
        <v>0</v>
      </c>
      <c r="BK150">
        <f t="shared" si="193"/>
        <v>0</v>
      </c>
      <c r="BL150">
        <f t="shared" si="207"/>
        <v>14400</v>
      </c>
      <c r="BM150">
        <f t="shared" si="208"/>
        <v>35360.89</v>
      </c>
      <c r="BN150" t="str">
        <f t="shared" si="209"/>
        <v/>
      </c>
      <c r="BO150" t="str">
        <f t="shared" si="210"/>
        <v/>
      </c>
      <c r="BP150" t="str">
        <f t="shared" si="211"/>
        <v/>
      </c>
      <c r="BQ150" t="str">
        <f t="shared" si="212"/>
        <v/>
      </c>
      <c r="BR150">
        <f t="shared" si="213"/>
        <v>12.82</v>
      </c>
      <c r="BS150">
        <f t="shared" si="214"/>
        <v>2.746</v>
      </c>
      <c r="BT150">
        <f t="shared" si="215"/>
        <v>6.6749999999999998</v>
      </c>
      <c r="BU150">
        <f t="shared" si="216"/>
        <v>249.12899999999999</v>
      </c>
      <c r="BV150">
        <f t="shared" si="217"/>
        <v>53.4</v>
      </c>
      <c r="BW150">
        <f t="shared" si="218"/>
        <v>5.1459284145964547E-2</v>
      </c>
      <c r="BX150">
        <f t="shared" si="219"/>
        <v>5.1423220973782775E-2</v>
      </c>
      <c r="BY150">
        <f t="shared" si="220"/>
        <v>32.6</v>
      </c>
      <c r="BZ150">
        <f t="shared" si="221"/>
        <v>21</v>
      </c>
      <c r="CA150">
        <f t="shared" si="222"/>
        <v>26.8</v>
      </c>
      <c r="CB150">
        <f t="shared" si="223"/>
        <v>15.1</v>
      </c>
      <c r="CC150">
        <f t="shared" si="224"/>
        <v>5.9</v>
      </c>
      <c r="CD150">
        <f t="shared" si="225"/>
        <v>1.1519999999999999</v>
      </c>
      <c r="CE150">
        <f t="shared" si="226"/>
        <v>1.2406193678403485</v>
      </c>
      <c r="CF150" t="str">
        <f t="shared" si="227"/>
        <v/>
      </c>
      <c r="CG150" t="str">
        <f t="shared" si="228"/>
        <v/>
      </c>
      <c r="CH150" t="str">
        <f t="shared" si="229"/>
        <v/>
      </c>
      <c r="CI150" t="str">
        <f t="shared" si="230"/>
        <v/>
      </c>
      <c r="CJ150">
        <f t="shared" si="231"/>
        <v>1.2244508118433619</v>
      </c>
      <c r="CK150">
        <f t="shared" si="232"/>
        <v>1.2330489447687472</v>
      </c>
      <c r="CL150">
        <f t="shared" si="233"/>
        <v>1.310879811468971</v>
      </c>
      <c r="CM150" t="str">
        <f t="shared" si="234"/>
        <v/>
      </c>
      <c r="CN150" t="str">
        <f t="shared" si="235"/>
        <v/>
      </c>
      <c r="CQ150">
        <f t="shared" si="238"/>
        <v>1.1519434628975265</v>
      </c>
      <c r="CR150">
        <f t="shared" si="239"/>
        <v>1.1229946524064172</v>
      </c>
      <c r="CS150">
        <f t="shared" si="240"/>
        <v>1.1806167400881058</v>
      </c>
      <c r="CT150">
        <f t="shared" si="241"/>
        <v>1.1526717557251909</v>
      </c>
      <c r="CU150">
        <f t="shared" si="242"/>
        <v>1.1346153846153846</v>
      </c>
      <c r="CV150" s="67">
        <f>IF(ISERROR(VLOOKUP($AR150,[2]Data3!$A$10:$N$315,CV$6,0)),"",VLOOKUP($AR150,[2]Data3!$A$10:$N$315,CV$6,0))</f>
        <v>14400</v>
      </c>
      <c r="CW150" s="67">
        <f>VLOOKUP($AR150,[3]Data!$A$11:$I$311,CW$6,0)</f>
        <v>35360.89</v>
      </c>
      <c r="CX150" s="67">
        <f>VLOOKUP($AR150,[4]Data!$A$12:$I$285,CX$6,0)</f>
        <v>0</v>
      </c>
      <c r="CY150" s="67">
        <f>VLOOKUP($AR150,[4]Data16!$A$12:$I$285,CY$6,0)</f>
        <v>0</v>
      </c>
      <c r="CZ150" s="67" t="str">
        <f t="shared" si="194"/>
        <v/>
      </c>
      <c r="DA150" s="67" t="str">
        <f t="shared" si="195"/>
        <v/>
      </c>
      <c r="DB150" s="67">
        <f>VLOOKUP($AR150,[5]Data!$A$11:$AF$370,DB$6,0)</f>
        <v>12.82</v>
      </c>
      <c r="DC150" s="67">
        <f>VLOOKUP($AR150,[5]Data2!$A$11:$AF$370,DC$6,0)</f>
        <v>2.746</v>
      </c>
      <c r="DD150" s="67">
        <f>VLOOKUP($AR150,[5]Data4!$A$11:$AF$370,DD$6,0)</f>
        <v>6.6749999999999998</v>
      </c>
      <c r="DE150" s="67">
        <f>VLOOKUP($AR150,[6]Data5!$A$11:$AB$303,DE$6,0)</f>
        <v>249.12899999999999</v>
      </c>
      <c r="DF150" s="67">
        <f>VLOOKUP($AR150,[6]Data6!$A$11:$AB$303,DF$6,0)</f>
        <v>53.4</v>
      </c>
      <c r="DG150" s="67">
        <f t="shared" si="243"/>
        <v>5.1459284145964547E-2</v>
      </c>
      <c r="DH150" s="67">
        <f t="shared" si="244"/>
        <v>5.1423220973782775E-2</v>
      </c>
      <c r="DI150" s="67">
        <f>VLOOKUP($AR150,[7]Data!$A$11:$J$328,DI$6,0)</f>
        <v>32.6</v>
      </c>
      <c r="DJ150" s="67">
        <f>VLOOKUP($AR150,[7]Data2!$A$11:$J$328,DJ$6,0)</f>
        <v>21</v>
      </c>
      <c r="DK150" s="67">
        <f>VLOOKUP($AR150,[7]Data3!$A$11:$J$328,DK$6,0)</f>
        <v>26.8</v>
      </c>
      <c r="DL150" s="67">
        <f>VLOOKUP($AR150,[7]Data4!$A$11:$J$328,DL$6,0)</f>
        <v>15.1</v>
      </c>
      <c r="DM150" s="67">
        <f>VLOOKUP($AR150,[7]Data5!$A$11:$J$328,DM$6,0)</f>
        <v>5.9</v>
      </c>
      <c r="DN150" s="67">
        <f t="shared" si="245"/>
        <v>1.1519999999999999</v>
      </c>
      <c r="DO150" s="67">
        <f t="shared" si="246"/>
        <v>1.2406193678403485</v>
      </c>
      <c r="DP150" s="67" t="str">
        <f t="shared" si="201"/>
        <v/>
      </c>
      <c r="DQ150" s="67" t="str">
        <f t="shared" si="247"/>
        <v/>
      </c>
      <c r="DR150" s="67" t="str">
        <f t="shared" si="248"/>
        <v/>
      </c>
      <c r="DS150" s="67" t="str">
        <f t="shared" si="249"/>
        <v/>
      </c>
      <c r="DT150" s="67">
        <f t="shared" si="250"/>
        <v>1.2244508118433619</v>
      </c>
      <c r="DU150" s="67">
        <f t="shared" si="251"/>
        <v>1.2330489447687472</v>
      </c>
      <c r="DV150" s="67">
        <f t="shared" si="252"/>
        <v>1.310879811468971</v>
      </c>
      <c r="DW150" s="67" t="str">
        <f t="shared" si="253"/>
        <v/>
      </c>
      <c r="DX150" s="67" t="str">
        <f t="shared" si="254"/>
        <v/>
      </c>
      <c r="DY150" s="67" t="e">
        <f t="shared" si="255"/>
        <v>#DIV/0!</v>
      </c>
      <c r="DZ150" s="67" t="e">
        <f t="shared" si="256"/>
        <v>#DIV/0!</v>
      </c>
      <c r="EA150" s="67">
        <f t="shared" si="257"/>
        <v>1.1519434628975265</v>
      </c>
      <c r="EB150" s="67">
        <f t="shared" si="258"/>
        <v>1.1229946524064172</v>
      </c>
      <c r="EC150" s="67">
        <f t="shared" si="259"/>
        <v>1.1806167400881058</v>
      </c>
      <c r="ED150" s="67">
        <f t="shared" si="260"/>
        <v>1.1526717557251909</v>
      </c>
      <c r="EE150" s="67">
        <f t="shared" si="261"/>
        <v>1.1346153846153846</v>
      </c>
      <c r="EF150" s="67">
        <f>VLOOKUP($AR150,[2]Data3!$A$10:$N$315,EF$6,0)</f>
        <v>13000</v>
      </c>
      <c r="EG150">
        <f>VLOOKUP($AR150,[3]Data!$A$11:$I$311,EG$6,0)</f>
        <v>31170.46</v>
      </c>
      <c r="EH150">
        <f>VLOOKUP($AR150,[4]Data!$A$12:$I$285,EH$6,0)</f>
        <v>0</v>
      </c>
      <c r="EI150">
        <f>VLOOKUP($AR150,[4]Data16!$A$12:$I$285,EI$6,0)</f>
        <v>0</v>
      </c>
      <c r="EJ150" t="b">
        <f t="shared" si="262"/>
        <v>0</v>
      </c>
      <c r="EK150" t="b">
        <f t="shared" si="263"/>
        <v>0</v>
      </c>
      <c r="EL150">
        <f>VLOOKUP($AR150,[5]Data!$A$11:$AF$370,EL$6,0)</f>
        <v>19.32</v>
      </c>
      <c r="EM150">
        <f>VLOOKUP($AR150,[5]Data2!$A$11:$AF$370,EM$6,0)</f>
        <v>4.1230000000000002</v>
      </c>
      <c r="EN150">
        <f>VLOOKUP($AR150,[5]Data4!$A$11:$AF$370,EN$6,0)</f>
        <v>9.8650000000000002</v>
      </c>
      <c r="EO150">
        <f>VLOOKUP($AR150,[6]Data5!$A$11:$AB$303,EO$6,0)</f>
        <v>218.11</v>
      </c>
      <c r="EP150">
        <f>VLOOKUP($AR150,[6]Data6!$A$11:$AB$303,EP$6,0)</f>
        <v>46.5</v>
      </c>
      <c r="EQ150">
        <f t="shared" si="264"/>
        <v>8.8579157305946538E-2</v>
      </c>
      <c r="ER150">
        <f t="shared" si="265"/>
        <v>8.8666666666666671E-2</v>
      </c>
      <c r="ES150">
        <f>VLOOKUP($AR150,[7]Data!$A$11:$J$328,ES$6,0)</f>
        <v>31.3</v>
      </c>
      <c r="ET150">
        <f>VLOOKUP($AR150,[7]Data2!$A$11:$J$328,ET$6,0)</f>
        <v>20.399999999999999</v>
      </c>
      <c r="EU150">
        <f>VLOOKUP($AR150,[7]Data3!$A$11:$J$328,EU$6,0)</f>
        <v>25.1</v>
      </c>
      <c r="EV150">
        <f>VLOOKUP($AR150,[7]Data4!$A$11:$J$328,EV$6,0)</f>
        <v>14.2</v>
      </c>
      <c r="EW150" s="60">
        <f>VLOOKUP($AR150,[7]Data5!$A$11:$J$328,EW$6,0)</f>
        <v>5.6</v>
      </c>
      <c r="EX150" s="67">
        <f>VLOOKUP($AR150,[2]Data3!$A$10:$N$315,EX$6,0)</f>
        <v>12500</v>
      </c>
      <c r="EY150">
        <f>VLOOKUP($AR150,[3]Data!$A$11:$I$311,EY$6,0)</f>
        <v>28502.61</v>
      </c>
      <c r="EZ150">
        <f>VLOOKUP($AR150,[4]Data!$A$12:$I$285,EZ$6,0)</f>
        <v>0</v>
      </c>
      <c r="FA150">
        <f>VLOOKUP($AR150,[4]Data16!$A$12:$I$285,FA$6,0)</f>
        <v>0</v>
      </c>
      <c r="FB150" t="e">
        <f t="shared" si="266"/>
        <v>#DIV/0!</v>
      </c>
      <c r="FC150" t="e">
        <f t="shared" si="267"/>
        <v>#DIV/0!</v>
      </c>
      <c r="FD150">
        <f>VLOOKUP($AR150,[5]Data!$A$11:$AF$370,FD$6,0)</f>
        <v>10.47</v>
      </c>
      <c r="FE150">
        <f>VLOOKUP($AR150,[5]Data2!$A$11:$AF$370,FE$6,0)</f>
        <v>2.2269999999999999</v>
      </c>
      <c r="FF150">
        <f>VLOOKUP($AR150,[5]Data4!$A$11:$AF$370,FF$6,0)</f>
        <v>5.0919999999999996</v>
      </c>
      <c r="FG150">
        <f>VLOOKUP($AR150,[6]Data5!$A$11:$AB$303,FG$6,0)</f>
        <v>196.31100000000001</v>
      </c>
      <c r="FH150">
        <f>VLOOKUP($AR150,[6]Data6!$A$11:$AB$303,FH$6,0)</f>
        <v>41.8</v>
      </c>
      <c r="FI150">
        <f t="shared" si="268"/>
        <v>5.3333740849977843E-2</v>
      </c>
      <c r="FJ150">
        <f t="shared" si="269"/>
        <v>5.3277511961722486E-2</v>
      </c>
      <c r="FK150">
        <f>VLOOKUP($AR150,[7]Data!$A$11:$J$328,FK$6,0)</f>
        <v>28.3</v>
      </c>
      <c r="FL150">
        <f>VLOOKUP($AR150,[7]Data2!$A$11:$J$328,FL$6,0)</f>
        <v>18.7</v>
      </c>
      <c r="FM150">
        <f>VLOOKUP($AR150,[7]Data3!$A$11:$J$328,FM$6,0)</f>
        <v>22.7</v>
      </c>
      <c r="FN150">
        <f>VLOOKUP($AR150,[7]Data4!$A$11:$J$328,FN$6,0)</f>
        <v>13.1</v>
      </c>
      <c r="FO150" s="60">
        <f>VLOOKUP($AR150,[7]Data5!$A$11:$J$328,FO$6,0)</f>
        <v>5.2</v>
      </c>
    </row>
    <row r="151" spans="1:171" ht="15" customHeight="1">
      <c r="A151">
        <f t="shared" si="270"/>
        <v>5</v>
      </c>
      <c r="B151">
        <v>7</v>
      </c>
      <c r="C151">
        <v>940.56061394963604</v>
      </c>
      <c r="D151">
        <v>0.79372259136152501</v>
      </c>
      <c r="E151">
        <v>0.77969341879170695</v>
      </c>
      <c r="F151">
        <v>0.798158733596528</v>
      </c>
      <c r="G151">
        <v>3.4424093092061902E-4</v>
      </c>
      <c r="H151">
        <v>3.0766411853041901E-4</v>
      </c>
      <c r="I151">
        <v>0.65711623381695705</v>
      </c>
      <c r="J151">
        <v>0.65394353493187196</v>
      </c>
      <c r="K151">
        <v>0.67766829835537901</v>
      </c>
      <c r="L151">
        <v>7.71538283064751E-4</v>
      </c>
      <c r="M151">
        <v>8.8664224158858495E-4</v>
      </c>
      <c r="N151">
        <v>0.20391929663915401</v>
      </c>
      <c r="O151">
        <v>0.20358863242323999</v>
      </c>
      <c r="P151" s="1">
        <v>0.205989369382129</v>
      </c>
      <c r="Q151" s="1">
        <v>1.097338460672E-5</v>
      </c>
      <c r="R151" s="1">
        <v>1.4347914624594599E-5</v>
      </c>
      <c r="S151">
        <v>0.13660635754456801</v>
      </c>
      <c r="T151">
        <v>0.12574988385983599</v>
      </c>
      <c r="U151">
        <v>0.12049043524115</v>
      </c>
      <c r="V151" s="1">
        <v>9.0076616368956196E-5</v>
      </c>
      <c r="W151">
        <v>1.8714541467713901E-4</v>
      </c>
      <c r="X151">
        <v>0.14967182666786</v>
      </c>
      <c r="Y151">
        <v>0.151050671648882</v>
      </c>
      <c r="Z151" s="1">
        <v>0.14103977858212399</v>
      </c>
      <c r="AA151">
        <v>1.9080822392944299E-4</v>
      </c>
      <c r="AB151">
        <v>2.4948547824830898E-4</v>
      </c>
      <c r="AC151">
        <v>0.34085165222924302</v>
      </c>
      <c r="AD151">
        <v>0.35845626140026399</v>
      </c>
      <c r="AE151">
        <v>0.333293422197738</v>
      </c>
      <c r="AF151">
        <v>3.0604680235918401E-4</v>
      </c>
      <c r="AG151">
        <v>2.5873537660135802E-4</v>
      </c>
      <c r="AH151">
        <v>0.95496134322728699</v>
      </c>
      <c r="AI151">
        <v>0.98188433310916701</v>
      </c>
      <c r="AJ151">
        <v>0.90982016884823202</v>
      </c>
      <c r="AK151">
        <v>1.8683940674883898E-2</v>
      </c>
      <c r="AL151">
        <v>8.8106153931793493E-3</v>
      </c>
      <c r="AM151">
        <v>0.92169447997172504</v>
      </c>
      <c r="AN151">
        <v>504.40581562322001</v>
      </c>
      <c r="AO151">
        <v>-2.6495136893038298</v>
      </c>
      <c r="AP151">
        <v>0.99521492764293096</v>
      </c>
      <c r="AQ151">
        <v>43</v>
      </c>
      <c r="AR151" t="s">
        <v>710</v>
      </c>
      <c r="AS151" s="70">
        <v>3</v>
      </c>
      <c r="AT151">
        <f t="shared" si="202"/>
        <v>940.56061394963604</v>
      </c>
      <c r="AU151">
        <f>VLOOKUP(AR151,[1]Data!$A$12:$J$329,10,0)</f>
        <v>932.7</v>
      </c>
      <c r="AV151">
        <f t="shared" si="203"/>
        <v>0.99164262905223366</v>
      </c>
      <c r="AW151">
        <v>5</v>
      </c>
      <c r="AX151">
        <f t="shared" si="271"/>
        <v>0.92169447997172504</v>
      </c>
      <c r="AY151">
        <f t="shared" si="204"/>
        <v>0.92169447997172504</v>
      </c>
      <c r="AZ151">
        <v>17</v>
      </c>
      <c r="BA151">
        <v>0.95</v>
      </c>
      <c r="BB151">
        <v>0.92</v>
      </c>
      <c r="BC151">
        <v>2</v>
      </c>
      <c r="BD151">
        <v>3332</v>
      </c>
      <c r="BE151">
        <v>3</v>
      </c>
      <c r="BF151" s="61">
        <f t="shared" si="200"/>
        <v>-3.1578947368420963E-2</v>
      </c>
      <c r="BG151" s="62">
        <f t="shared" si="205"/>
        <v>0.79372259136152501</v>
      </c>
      <c r="BH151" s="62">
        <f t="shared" si="206"/>
        <v>0.95496134322728699</v>
      </c>
      <c r="BI151">
        <f t="shared" si="191"/>
        <v>0.99521492764293062</v>
      </c>
      <c r="BJ151">
        <f t="shared" si="192"/>
        <v>0</v>
      </c>
      <c r="BK151">
        <f t="shared" si="193"/>
        <v>0</v>
      </c>
      <c r="BL151">
        <f t="shared" si="207"/>
        <v>9200</v>
      </c>
      <c r="BM151">
        <f t="shared" si="208"/>
        <v>10890.13</v>
      </c>
      <c r="BN151" t="str">
        <f t="shared" si="209"/>
        <v/>
      </c>
      <c r="BO151" t="str">
        <f t="shared" si="210"/>
        <v/>
      </c>
      <c r="BP151" t="str">
        <f t="shared" si="211"/>
        <v/>
      </c>
      <c r="BQ151" t="str">
        <f t="shared" si="212"/>
        <v/>
      </c>
      <c r="BR151">
        <f t="shared" si="213"/>
        <v>8.92</v>
      </c>
      <c r="BS151">
        <f t="shared" si="214"/>
        <v>4.1050000000000004</v>
      </c>
      <c r="BT151">
        <f t="shared" si="215"/>
        <v>8.3089999999999993</v>
      </c>
      <c r="BU151">
        <f t="shared" si="216"/>
        <v>104.437</v>
      </c>
      <c r="BV151">
        <f t="shared" si="217"/>
        <v>48.1</v>
      </c>
      <c r="BW151">
        <f t="shared" si="218"/>
        <v>8.5410343077644904E-2</v>
      </c>
      <c r="BX151">
        <f t="shared" si="219"/>
        <v>8.5343035343035348E-2</v>
      </c>
      <c r="BY151">
        <f t="shared" si="220"/>
        <v>26.6</v>
      </c>
      <c r="BZ151">
        <f t="shared" si="221"/>
        <v>19.8</v>
      </c>
      <c r="CA151">
        <f t="shared" si="222"/>
        <v>19.399999999999999</v>
      </c>
      <c r="CB151">
        <f t="shared" si="223"/>
        <v>12.5</v>
      </c>
      <c r="CC151">
        <f t="shared" si="224"/>
        <v>3.6</v>
      </c>
      <c r="CD151">
        <f t="shared" si="225"/>
        <v>1.1645569620253164</v>
      </c>
      <c r="CE151">
        <f t="shared" si="226"/>
        <v>1.265628994993329</v>
      </c>
      <c r="CF151" t="str">
        <f t="shared" si="227"/>
        <v/>
      </c>
      <c r="CG151" t="str">
        <f t="shared" si="228"/>
        <v/>
      </c>
      <c r="CH151" t="str">
        <f t="shared" si="229"/>
        <v/>
      </c>
      <c r="CI151" t="str">
        <f t="shared" si="230"/>
        <v/>
      </c>
      <c r="CJ151">
        <f t="shared" si="231"/>
        <v>3.8614718614718613</v>
      </c>
      <c r="CK151">
        <f t="shared" si="232"/>
        <v>3.8836329233680233</v>
      </c>
      <c r="CL151">
        <f t="shared" si="233"/>
        <v>3.9064409967089797</v>
      </c>
      <c r="CM151" t="str">
        <f t="shared" si="234"/>
        <v/>
      </c>
      <c r="CN151" t="str">
        <f t="shared" si="235"/>
        <v/>
      </c>
      <c r="CQ151">
        <f t="shared" si="238"/>
        <v>1</v>
      </c>
      <c r="CR151">
        <f t="shared" si="239"/>
        <v>1.0760869565217392</v>
      </c>
      <c r="CS151">
        <f t="shared" si="240"/>
        <v>0.96039603960396036</v>
      </c>
      <c r="CT151">
        <f t="shared" si="241"/>
        <v>1.0504201680672269</v>
      </c>
      <c r="CU151">
        <f t="shared" si="242"/>
        <v>0.9</v>
      </c>
      <c r="CV151" s="67">
        <f>IF(ISERROR(VLOOKUP($AR151,[2]Data3!$A$10:$N$315,CV$6,0)),"",VLOOKUP($AR151,[2]Data3!$A$10:$N$315,CV$6,0))</f>
        <v>9200</v>
      </c>
      <c r="CW151" s="67">
        <f>VLOOKUP($AR151,[3]Data!$A$11:$I$311,CW$6,0)</f>
        <v>10890.13</v>
      </c>
      <c r="CX151" s="67">
        <f>VLOOKUP($AR151,[4]Data!$A$12:$I$285,CX$6,0)</f>
        <v>0</v>
      </c>
      <c r="CY151" s="67">
        <f>VLOOKUP($AR151,[4]Data16!$A$12:$I$285,CY$6,0)</f>
        <v>0</v>
      </c>
      <c r="CZ151" s="67" t="str">
        <f t="shared" si="194"/>
        <v/>
      </c>
      <c r="DA151" s="67" t="str">
        <f t="shared" si="195"/>
        <v/>
      </c>
      <c r="DB151" s="67">
        <f>VLOOKUP($AR151,[5]Data!$A$11:$AF$370,DB$6,0)</f>
        <v>8.92</v>
      </c>
      <c r="DC151" s="67">
        <f>VLOOKUP($AR151,[5]Data2!$A$11:$AF$370,DC$6,0)</f>
        <v>4.1050000000000004</v>
      </c>
      <c r="DD151" s="67">
        <f>VLOOKUP($AR151,[5]Data4!$A$11:$AF$370,DD$6,0)</f>
        <v>8.3089999999999993</v>
      </c>
      <c r="DE151" s="67">
        <f>VLOOKUP($AR151,[6]Data5!$A$11:$AB$303,DE$6,0)</f>
        <v>104.437</v>
      </c>
      <c r="DF151" s="67">
        <f>VLOOKUP($AR151,[6]Data6!$A$11:$AB$303,DF$6,0)</f>
        <v>48.1</v>
      </c>
      <c r="DG151" s="67">
        <f t="shared" si="243"/>
        <v>8.5410343077644904E-2</v>
      </c>
      <c r="DH151" s="67">
        <f t="shared" si="244"/>
        <v>8.5343035343035348E-2</v>
      </c>
      <c r="DI151" s="67">
        <f>VLOOKUP($AR151,[7]Data!$A$11:$J$328,DI$6,0)</f>
        <v>26.6</v>
      </c>
      <c r="DJ151" s="67">
        <f>VLOOKUP($AR151,[7]Data2!$A$11:$J$328,DJ$6,0)</f>
        <v>19.8</v>
      </c>
      <c r="DK151" s="67">
        <f>VLOOKUP($AR151,[7]Data3!$A$11:$J$328,DK$6,0)</f>
        <v>19.399999999999999</v>
      </c>
      <c r="DL151" s="67">
        <f>VLOOKUP($AR151,[7]Data4!$A$11:$J$328,DL$6,0)</f>
        <v>12.5</v>
      </c>
      <c r="DM151" s="67">
        <f>VLOOKUP($AR151,[7]Data5!$A$11:$J$328,DM$6,0)</f>
        <v>3.6</v>
      </c>
      <c r="DN151" s="67">
        <f t="shared" si="245"/>
        <v>1.1645569620253164</v>
      </c>
      <c r="DO151" s="67">
        <f t="shared" si="246"/>
        <v>1.265628994993329</v>
      </c>
      <c r="DP151" s="67" t="str">
        <f t="shared" si="201"/>
        <v/>
      </c>
      <c r="DQ151" s="67" t="str">
        <f t="shared" si="247"/>
        <v/>
      </c>
      <c r="DR151" s="67" t="str">
        <f t="shared" si="248"/>
        <v/>
      </c>
      <c r="DS151" s="67" t="str">
        <f t="shared" si="249"/>
        <v/>
      </c>
      <c r="DT151" s="67">
        <f t="shared" si="250"/>
        <v>3.8614718614718613</v>
      </c>
      <c r="DU151" s="67">
        <f t="shared" si="251"/>
        <v>3.8836329233680233</v>
      </c>
      <c r="DV151" s="67">
        <f t="shared" si="252"/>
        <v>3.9064409967089797</v>
      </c>
      <c r="DW151" s="67" t="str">
        <f t="shared" si="253"/>
        <v/>
      </c>
      <c r="DX151" s="67" t="str">
        <f t="shared" si="254"/>
        <v/>
      </c>
      <c r="DY151" s="67" t="e">
        <f t="shared" si="255"/>
        <v>#DIV/0!</v>
      </c>
      <c r="DZ151" s="67" t="e">
        <f t="shared" si="256"/>
        <v>#DIV/0!</v>
      </c>
      <c r="EA151" s="67">
        <f t="shared" si="257"/>
        <v>1</v>
      </c>
      <c r="EB151" s="67">
        <f t="shared" si="258"/>
        <v>1.0760869565217392</v>
      </c>
      <c r="EC151" s="67">
        <f t="shared" si="259"/>
        <v>0.96039603960396036</v>
      </c>
      <c r="ED151" s="67">
        <f t="shared" si="260"/>
        <v>1.0504201680672269</v>
      </c>
      <c r="EE151" s="67">
        <f t="shared" si="261"/>
        <v>0.9</v>
      </c>
      <c r="EF151" s="67">
        <f>VLOOKUP($AR151,[2]Data3!$A$10:$N$315,EF$6,0)</f>
        <v>8300</v>
      </c>
      <c r="EG151">
        <f>VLOOKUP($AR151,[3]Data!$A$11:$I$311,EG$6,0)</f>
        <v>9435.82</v>
      </c>
      <c r="EH151">
        <f>VLOOKUP($AR151,[4]Data!$A$12:$I$285,EH$6,0)</f>
        <v>0</v>
      </c>
      <c r="EI151">
        <f>VLOOKUP($AR151,[4]Data16!$A$12:$I$285,EI$6,0)</f>
        <v>0</v>
      </c>
      <c r="EJ151" t="b">
        <f t="shared" si="262"/>
        <v>0</v>
      </c>
      <c r="EK151" t="b">
        <f t="shared" si="263"/>
        <v>0</v>
      </c>
      <c r="EL151">
        <f>VLOOKUP($AR151,[5]Data!$A$11:$AF$370,EL$6,0)</f>
        <v>3.1</v>
      </c>
      <c r="EM151">
        <f>VLOOKUP($AR151,[5]Data2!$A$11:$AF$370,EM$6,0)</f>
        <v>1.4219999999999999</v>
      </c>
      <c r="EN151">
        <f>VLOOKUP($AR151,[5]Data4!$A$11:$AF$370,EN$6,0)</f>
        <v>2.9809999999999999</v>
      </c>
      <c r="EO151">
        <f>VLOOKUP($AR151,[6]Data5!$A$11:$AB$303,EO$6,0)</f>
        <v>79.569000000000003</v>
      </c>
      <c r="EP151">
        <f>VLOOKUP($AR151,[6]Data6!$A$11:$AB$303,EP$6,0)</f>
        <v>36.5</v>
      </c>
      <c r="EQ151">
        <f t="shared" si="264"/>
        <v>3.8959896442081712E-2</v>
      </c>
      <c r="ER151">
        <f t="shared" si="265"/>
        <v>3.8958904109589042E-2</v>
      </c>
      <c r="ES151">
        <f>VLOOKUP($AR151,[7]Data!$A$11:$J$328,ES$6,0)</f>
        <v>25.1</v>
      </c>
      <c r="ET151">
        <f>VLOOKUP($AR151,[7]Data2!$A$11:$J$328,ET$6,0)</f>
        <v>17.899999999999999</v>
      </c>
      <c r="EU151">
        <f>VLOOKUP($AR151,[7]Data3!$A$11:$J$328,EU$6,0)</f>
        <v>18.899999999999999</v>
      </c>
      <c r="EV151">
        <f>VLOOKUP($AR151,[7]Data4!$A$11:$J$328,EV$6,0)</f>
        <v>11.7</v>
      </c>
      <c r="EW151" s="60">
        <f>VLOOKUP($AR151,[7]Data5!$A$11:$J$328,EW$6,0)</f>
        <v>3.8</v>
      </c>
      <c r="EX151" s="67">
        <f>VLOOKUP($AR151,[2]Data3!$A$10:$N$315,EX$6,0)</f>
        <v>7900</v>
      </c>
      <c r="EY151">
        <f>VLOOKUP($AR151,[3]Data!$A$11:$I$311,EY$6,0)</f>
        <v>8604.52</v>
      </c>
      <c r="EZ151">
        <f>VLOOKUP($AR151,[4]Data!$A$12:$I$285,EZ$6,0)</f>
        <v>0</v>
      </c>
      <c r="FA151">
        <f>VLOOKUP($AR151,[4]Data16!$A$12:$I$285,FA$6,0)</f>
        <v>0</v>
      </c>
      <c r="FB151" t="e">
        <f t="shared" si="266"/>
        <v>#DIV/0!</v>
      </c>
      <c r="FC151" t="e">
        <f t="shared" si="267"/>
        <v>#DIV/0!</v>
      </c>
      <c r="FD151">
        <f>VLOOKUP($AR151,[5]Data!$A$11:$AF$370,FD$6,0)</f>
        <v>2.31</v>
      </c>
      <c r="FE151">
        <f>VLOOKUP($AR151,[5]Data2!$A$11:$AF$370,FE$6,0)</f>
        <v>1.0569999999999999</v>
      </c>
      <c r="FF151">
        <f>VLOOKUP($AR151,[5]Data4!$A$11:$AF$370,FF$6,0)</f>
        <v>2.1269999999999998</v>
      </c>
      <c r="FG151">
        <f>VLOOKUP($AR151,[6]Data5!$A$11:$AB$303,FG$6,0)</f>
        <v>81.882000000000005</v>
      </c>
      <c r="FH151">
        <f>VLOOKUP($AR151,[6]Data6!$A$11:$AB$303,FH$6,0)</f>
        <v>37.5</v>
      </c>
      <c r="FI151">
        <f t="shared" si="268"/>
        <v>2.821132849710559E-2</v>
      </c>
      <c r="FJ151">
        <f t="shared" si="269"/>
        <v>2.8186666666666665E-2</v>
      </c>
      <c r="FK151">
        <f>VLOOKUP($AR151,[7]Data!$A$11:$J$328,FK$6,0)</f>
        <v>26.6</v>
      </c>
      <c r="FL151">
        <f>VLOOKUP($AR151,[7]Data2!$A$11:$J$328,FL$6,0)</f>
        <v>18.399999999999999</v>
      </c>
      <c r="FM151">
        <f>VLOOKUP($AR151,[7]Data3!$A$11:$J$328,FM$6,0)</f>
        <v>20.2</v>
      </c>
      <c r="FN151">
        <f>VLOOKUP($AR151,[7]Data4!$A$11:$J$328,FN$6,0)</f>
        <v>11.9</v>
      </c>
      <c r="FO151" s="60">
        <f>VLOOKUP($AR151,[7]Data5!$A$11:$J$328,FO$6,0)</f>
        <v>4</v>
      </c>
    </row>
    <row r="152" spans="1:171" ht="15" customHeight="1">
      <c r="A152">
        <f t="shared" si="270"/>
        <v>6</v>
      </c>
      <c r="B152">
        <v>7</v>
      </c>
      <c r="C152">
        <v>786.21223197056304</v>
      </c>
      <c r="D152">
        <v>0.82356532081564304</v>
      </c>
      <c r="E152">
        <v>0.80960920996428698</v>
      </c>
      <c r="F152">
        <v>0.79902500652758701</v>
      </c>
      <c r="G152">
        <v>1.4879824798410499E-4</v>
      </c>
      <c r="H152">
        <v>2.7179727280397998E-4</v>
      </c>
      <c r="I152">
        <v>0.718960329499434</v>
      </c>
      <c r="J152">
        <v>0.70194765832850503</v>
      </c>
      <c r="K152">
        <v>0.68742539811748404</v>
      </c>
      <c r="L152">
        <v>3.5244535692862902E-4</v>
      </c>
      <c r="M152">
        <v>6.6679942137631701E-4</v>
      </c>
      <c r="N152">
        <v>0.209794544751958</v>
      </c>
      <c r="O152">
        <v>0.20828158157521001</v>
      </c>
      <c r="P152">
        <v>0.20692991162607399</v>
      </c>
      <c r="Q152" s="1">
        <v>4.1799242572768703E-6</v>
      </c>
      <c r="R152" s="1">
        <v>8.1047148025704197E-6</v>
      </c>
      <c r="S152">
        <v>0.104604991316209</v>
      </c>
      <c r="T152">
        <v>0.107661551635782</v>
      </c>
      <c r="U152">
        <v>0.111599608410104</v>
      </c>
      <c r="V152" s="1">
        <v>6.2810821561595207E-5</v>
      </c>
      <c r="W152">
        <v>1.0498548126201999E-4</v>
      </c>
      <c r="X152">
        <v>0.125172482672601</v>
      </c>
      <c r="Y152">
        <v>0.13148142564958501</v>
      </c>
      <c r="Z152">
        <v>0.137117787964184</v>
      </c>
      <c r="AA152" s="1">
        <v>7.2681670448529801E-5</v>
      </c>
      <c r="AB152">
        <v>1.4092700587438599E-4</v>
      </c>
      <c r="AC152">
        <v>0.26940640383070003</v>
      </c>
      <c r="AD152">
        <v>0.29489449516292199</v>
      </c>
      <c r="AE152">
        <v>0.30246426060076198</v>
      </c>
      <c r="AF152">
        <v>1.7951352842449401E-4</v>
      </c>
      <c r="AG152">
        <v>3.2678894308641598E-4</v>
      </c>
      <c r="AH152">
        <v>0.50242433155173105</v>
      </c>
      <c r="AI152">
        <v>0.784680916373657</v>
      </c>
      <c r="AJ152">
        <v>0.78364437621966498</v>
      </c>
      <c r="AK152">
        <v>8.5703761242771296E-3</v>
      </c>
      <c r="AL152">
        <v>1.8227903363787799E-2</v>
      </c>
      <c r="AM152">
        <v>0.88037864317026104</v>
      </c>
      <c r="AN152">
        <v>945.56396550540103</v>
      </c>
      <c r="AO152">
        <v>-5.4979679094022096</v>
      </c>
      <c r="AP152">
        <v>0.99206891907886097</v>
      </c>
      <c r="AQ152">
        <v>46</v>
      </c>
      <c r="AR152" t="s">
        <v>711</v>
      </c>
      <c r="AS152" s="70">
        <v>3</v>
      </c>
      <c r="AT152">
        <f t="shared" si="202"/>
        <v>786.21223197056304</v>
      </c>
      <c r="AU152">
        <f>VLOOKUP(AR152,[1]Data!$A$12:$J$329,10,0)</f>
        <v>786.5</v>
      </c>
      <c r="AV152">
        <f t="shared" si="203"/>
        <v>1.0003660182552945</v>
      </c>
      <c r="AW152">
        <v>6</v>
      </c>
      <c r="AX152">
        <f t="shared" si="271"/>
        <v>0.88037864317026104</v>
      </c>
      <c r="AY152">
        <f t="shared" si="204"/>
        <v>0.88037864317026104</v>
      </c>
      <c r="AZ152">
        <v>17</v>
      </c>
      <c r="BA152">
        <v>0.8</v>
      </c>
      <c r="BB152">
        <v>0.9</v>
      </c>
      <c r="BC152">
        <v>0</v>
      </c>
      <c r="BD152">
        <v>3332</v>
      </c>
      <c r="BE152">
        <v>3</v>
      </c>
      <c r="BF152" s="61">
        <f t="shared" si="200"/>
        <v>0.12499999999999997</v>
      </c>
      <c r="BG152" s="62">
        <f t="shared" si="205"/>
        <v>0.82356532081564304</v>
      </c>
      <c r="BH152" s="62">
        <f t="shared" si="206"/>
        <v>0.50242433155173105</v>
      </c>
      <c r="BI152">
        <f t="shared" si="191"/>
        <v>0.99253370712356292</v>
      </c>
      <c r="BJ152">
        <f t="shared" si="192"/>
        <v>0</v>
      </c>
      <c r="BK152">
        <f t="shared" si="193"/>
        <v>-4.6478804470195811E-4</v>
      </c>
      <c r="BL152">
        <f t="shared" si="207"/>
        <v>9200</v>
      </c>
      <c r="BM152">
        <f t="shared" si="208"/>
        <v>10614.74</v>
      </c>
      <c r="BN152" t="str">
        <f t="shared" si="209"/>
        <v/>
      </c>
      <c r="BO152" t="str">
        <f t="shared" si="210"/>
        <v/>
      </c>
      <c r="BP152" t="str">
        <f t="shared" si="211"/>
        <v/>
      </c>
      <c r="BQ152" t="str">
        <f t="shared" si="212"/>
        <v/>
      </c>
      <c r="BR152">
        <f t="shared" si="213"/>
        <v>8.83</v>
      </c>
      <c r="BS152">
        <f t="shared" si="214"/>
        <v>4.21</v>
      </c>
      <c r="BT152">
        <f t="shared" si="215"/>
        <v>9.6820000000000004</v>
      </c>
      <c r="BU152">
        <f t="shared" si="216"/>
        <v>66.385999999999996</v>
      </c>
      <c r="BV152">
        <f t="shared" si="217"/>
        <v>31.6</v>
      </c>
      <c r="BW152">
        <f t="shared" si="218"/>
        <v>0.13300997198204442</v>
      </c>
      <c r="BX152">
        <f t="shared" si="219"/>
        <v>0.13322784810126581</v>
      </c>
      <c r="BY152">
        <f t="shared" si="220"/>
        <v>26.9</v>
      </c>
      <c r="BZ152">
        <f t="shared" si="221"/>
        <v>18.3</v>
      </c>
      <c r="CA152">
        <f t="shared" si="222"/>
        <v>20.399999999999999</v>
      </c>
      <c r="CB152">
        <f t="shared" si="223"/>
        <v>11.8</v>
      </c>
      <c r="CC152">
        <f t="shared" si="224"/>
        <v>4.4000000000000004</v>
      </c>
      <c r="CD152">
        <f t="shared" si="225"/>
        <v>1.1499999999999999</v>
      </c>
      <c r="CE152">
        <f t="shared" si="226"/>
        <v>1.2458234842598699</v>
      </c>
      <c r="CF152" t="str">
        <f t="shared" si="227"/>
        <v/>
      </c>
      <c r="CG152" t="str">
        <f t="shared" si="228"/>
        <v/>
      </c>
      <c r="CH152" t="str">
        <f t="shared" si="229"/>
        <v/>
      </c>
      <c r="CI152" t="str">
        <f t="shared" si="230"/>
        <v/>
      </c>
      <c r="CJ152">
        <f t="shared" si="231"/>
        <v>0.70190779014308424</v>
      </c>
      <c r="CK152">
        <f t="shared" si="232"/>
        <v>0.70213475650433621</v>
      </c>
      <c r="CL152">
        <f t="shared" si="233"/>
        <v>0.69058487874465058</v>
      </c>
      <c r="CM152" t="str">
        <f t="shared" si="234"/>
        <v/>
      </c>
      <c r="CN152" t="str">
        <f t="shared" si="235"/>
        <v/>
      </c>
      <c r="CQ152">
        <f t="shared" si="238"/>
        <v>1.0934959349593494</v>
      </c>
      <c r="CR152">
        <f t="shared" si="239"/>
        <v>1.1806451612903226</v>
      </c>
      <c r="CS152">
        <f t="shared" si="240"/>
        <v>1.0625</v>
      </c>
      <c r="CT152">
        <f t="shared" si="241"/>
        <v>1.1683168316831685</v>
      </c>
      <c r="CU152">
        <f t="shared" si="242"/>
        <v>1.1891891891891893</v>
      </c>
      <c r="CV152" s="67">
        <f>IF(ISERROR(VLOOKUP($AR152,[2]Data3!$A$10:$N$315,CV$6,0)),"",VLOOKUP($AR152,[2]Data3!$A$10:$N$315,CV$6,0))</f>
        <v>9200</v>
      </c>
      <c r="CW152" s="67">
        <f>VLOOKUP($AR152,[3]Data!$A$11:$I$311,CW$6,0)</f>
        <v>10614.74</v>
      </c>
      <c r="CX152" s="67">
        <f>VLOOKUP($AR152,[4]Data!$A$12:$I$285,CX$6,0)</f>
        <v>0</v>
      </c>
      <c r="CY152" s="67">
        <f>VLOOKUP($AR152,[4]Data16!$A$12:$I$285,CY$6,0)</f>
        <v>0</v>
      </c>
      <c r="CZ152" s="67" t="str">
        <f t="shared" si="194"/>
        <v/>
      </c>
      <c r="DA152" s="67" t="str">
        <f t="shared" si="195"/>
        <v/>
      </c>
      <c r="DB152" s="67">
        <f>VLOOKUP($AR152,[5]Data!$A$11:$AF$370,DB$6,0)</f>
        <v>8.83</v>
      </c>
      <c r="DC152" s="67">
        <f>VLOOKUP($AR152,[5]Data2!$A$11:$AF$370,DC$6,0)</f>
        <v>4.21</v>
      </c>
      <c r="DD152" s="67">
        <f>VLOOKUP($AR152,[5]Data4!$A$11:$AF$370,DD$6,0)</f>
        <v>9.6820000000000004</v>
      </c>
      <c r="DE152" s="67">
        <f>VLOOKUP($AR152,[6]Data5!$A$11:$AB$303,DE$6,0)</f>
        <v>66.385999999999996</v>
      </c>
      <c r="DF152" s="67">
        <f>VLOOKUP($AR152,[6]Data6!$A$11:$AB$303,DF$6,0)</f>
        <v>31.6</v>
      </c>
      <c r="DG152" s="67">
        <f t="shared" si="243"/>
        <v>0.13300997198204442</v>
      </c>
      <c r="DH152" s="67">
        <f t="shared" si="244"/>
        <v>0.13322784810126581</v>
      </c>
      <c r="DI152" s="67">
        <f>VLOOKUP($AR152,[7]Data!$A$11:$J$328,DI$6,0)</f>
        <v>26.9</v>
      </c>
      <c r="DJ152" s="67">
        <f>VLOOKUP($AR152,[7]Data2!$A$11:$J$328,DJ$6,0)</f>
        <v>18.3</v>
      </c>
      <c r="DK152" s="67">
        <f>VLOOKUP($AR152,[7]Data3!$A$11:$J$328,DK$6,0)</f>
        <v>20.399999999999999</v>
      </c>
      <c r="DL152" s="67">
        <f>VLOOKUP($AR152,[7]Data4!$A$11:$J$328,DL$6,0)</f>
        <v>11.8</v>
      </c>
      <c r="DM152" s="67">
        <f>VLOOKUP($AR152,[7]Data5!$A$11:$J$328,DM$6,0)</f>
        <v>4.4000000000000004</v>
      </c>
      <c r="DN152" s="67">
        <f t="shared" si="245"/>
        <v>1.1499999999999999</v>
      </c>
      <c r="DO152" s="67">
        <f t="shared" si="246"/>
        <v>1.2458234842598699</v>
      </c>
      <c r="DP152" s="67" t="str">
        <f t="shared" si="201"/>
        <v/>
      </c>
      <c r="DQ152" s="67" t="str">
        <f t="shared" si="247"/>
        <v/>
      </c>
      <c r="DR152" s="67" t="str">
        <f t="shared" si="248"/>
        <v/>
      </c>
      <c r="DS152" s="67" t="str">
        <f t="shared" si="249"/>
        <v/>
      </c>
      <c r="DT152" s="67">
        <f t="shared" si="250"/>
        <v>0.70190779014308424</v>
      </c>
      <c r="DU152" s="67">
        <f t="shared" si="251"/>
        <v>0.70213475650433621</v>
      </c>
      <c r="DV152" s="67">
        <f t="shared" si="252"/>
        <v>0.69058487874465058</v>
      </c>
      <c r="DW152" s="67" t="str">
        <f t="shared" si="253"/>
        <v/>
      </c>
      <c r="DX152" s="67" t="str">
        <f t="shared" si="254"/>
        <v/>
      </c>
      <c r="DY152" s="67" t="e">
        <f t="shared" si="255"/>
        <v>#DIV/0!</v>
      </c>
      <c r="DZ152" s="67" t="e">
        <f t="shared" si="256"/>
        <v>#DIV/0!</v>
      </c>
      <c r="EA152" s="67">
        <f t="shared" si="257"/>
        <v>1.0934959349593494</v>
      </c>
      <c r="EB152" s="67">
        <f t="shared" si="258"/>
        <v>1.1806451612903226</v>
      </c>
      <c r="EC152" s="67">
        <f t="shared" si="259"/>
        <v>1.0625</v>
      </c>
      <c r="ED152" s="67">
        <f t="shared" si="260"/>
        <v>1.1683168316831685</v>
      </c>
      <c r="EE152" s="67">
        <f t="shared" si="261"/>
        <v>1.1891891891891893</v>
      </c>
      <c r="EF152" s="67">
        <f>VLOOKUP($AR152,[2]Data3!$A$10:$N$315,EF$6,0)</f>
        <v>8400</v>
      </c>
      <c r="EG152">
        <f>VLOOKUP($AR152,[3]Data!$A$11:$I$311,EG$6,0)</f>
        <v>9415.7999999999993</v>
      </c>
      <c r="EH152">
        <f>VLOOKUP($AR152,[4]Data!$A$12:$I$285,EH$6,0)</f>
        <v>0</v>
      </c>
      <c r="EI152">
        <f>VLOOKUP($AR152,[4]Data16!$A$12:$I$285,EI$6,0)</f>
        <v>0</v>
      </c>
      <c r="EJ152" t="b">
        <f t="shared" si="262"/>
        <v>0</v>
      </c>
      <c r="EK152" t="b">
        <f t="shared" si="263"/>
        <v>0</v>
      </c>
      <c r="EL152">
        <f>VLOOKUP($AR152,[5]Data!$A$11:$AF$370,EL$6,0)</f>
        <v>7.82</v>
      </c>
      <c r="EM152">
        <f>VLOOKUP($AR152,[5]Data2!$A$11:$AF$370,EM$6,0)</f>
        <v>3.7269999999999999</v>
      </c>
      <c r="EN152">
        <f>VLOOKUP($AR152,[5]Data4!$A$11:$AF$370,EN$6,0)</f>
        <v>8.6929999999999996</v>
      </c>
      <c r="EO152">
        <f>VLOOKUP($AR152,[6]Data5!$A$11:$AB$303,EO$6,0)</f>
        <v>69.225999999999999</v>
      </c>
      <c r="EP152">
        <f>VLOOKUP($AR152,[6]Data6!$A$11:$AB$303,EP$6,0)</f>
        <v>33</v>
      </c>
      <c r="EQ152">
        <f t="shared" si="264"/>
        <v>0.11296333747435935</v>
      </c>
      <c r="ER152">
        <f t="shared" si="265"/>
        <v>0.11293939393939394</v>
      </c>
      <c r="ES152">
        <f>VLOOKUP($AR152,[7]Data!$A$11:$J$328,ES$6,0)</f>
        <v>25.4</v>
      </c>
      <c r="ET152">
        <f>VLOOKUP($AR152,[7]Data2!$A$11:$J$328,ET$6,0)</f>
        <v>17</v>
      </c>
      <c r="EU152">
        <f>VLOOKUP($AR152,[7]Data3!$A$11:$J$328,EU$6,0)</f>
        <v>18.8</v>
      </c>
      <c r="EV152">
        <f>VLOOKUP($AR152,[7]Data4!$A$11:$J$328,EV$6,0)</f>
        <v>10.5</v>
      </c>
      <c r="EW152" s="60">
        <f>VLOOKUP($AR152,[7]Data5!$A$11:$J$328,EW$6,0)</f>
        <v>3.8</v>
      </c>
      <c r="EX152" s="67">
        <f>VLOOKUP($AR152,[2]Data3!$A$10:$N$315,EX$6,0)</f>
        <v>8000</v>
      </c>
      <c r="EY152">
        <f>VLOOKUP($AR152,[3]Data!$A$11:$I$311,EY$6,0)</f>
        <v>8520.26</v>
      </c>
      <c r="EZ152">
        <f>VLOOKUP($AR152,[4]Data!$A$12:$I$285,EZ$6,0)</f>
        <v>0</v>
      </c>
      <c r="FA152">
        <f>VLOOKUP($AR152,[4]Data16!$A$12:$I$285,FA$6,0)</f>
        <v>0</v>
      </c>
      <c r="FB152" t="e">
        <f t="shared" si="266"/>
        <v>#DIV/0!</v>
      </c>
      <c r="FC152" t="e">
        <f t="shared" si="267"/>
        <v>#DIV/0!</v>
      </c>
      <c r="FD152">
        <f>VLOOKUP($AR152,[5]Data!$A$11:$AF$370,FD$6,0)</f>
        <v>12.58</v>
      </c>
      <c r="FE152">
        <f>VLOOKUP($AR152,[5]Data2!$A$11:$AF$370,FE$6,0)</f>
        <v>5.9960000000000004</v>
      </c>
      <c r="FF152">
        <f>VLOOKUP($AR152,[5]Data4!$A$11:$AF$370,FF$6,0)</f>
        <v>14.02</v>
      </c>
      <c r="FG152">
        <f>VLOOKUP($AR152,[6]Data5!$A$11:$AB$303,FG$6,0)</f>
        <v>49.962000000000003</v>
      </c>
      <c r="FH152">
        <f>VLOOKUP($AR152,[6]Data6!$A$11:$AB$303,FH$6,0)</f>
        <v>23.8</v>
      </c>
      <c r="FI152">
        <f t="shared" si="268"/>
        <v>0.25179136143469033</v>
      </c>
      <c r="FJ152">
        <f t="shared" si="269"/>
        <v>0.25193277310924372</v>
      </c>
      <c r="FK152">
        <f>VLOOKUP($AR152,[7]Data!$A$11:$J$328,FK$6,0)</f>
        <v>24.6</v>
      </c>
      <c r="FL152">
        <f>VLOOKUP($AR152,[7]Data2!$A$11:$J$328,FL$6,0)</f>
        <v>15.5</v>
      </c>
      <c r="FM152">
        <f>VLOOKUP($AR152,[7]Data3!$A$11:$J$328,FM$6,0)</f>
        <v>19.2</v>
      </c>
      <c r="FN152">
        <f>VLOOKUP($AR152,[7]Data4!$A$11:$J$328,FN$6,0)</f>
        <v>10.1</v>
      </c>
      <c r="FO152" s="60">
        <f>VLOOKUP($AR152,[7]Data5!$A$11:$J$328,FO$6,0)</f>
        <v>3.7</v>
      </c>
    </row>
    <row r="153" spans="1:171">
      <c r="A153">
        <f t="shared" si="270"/>
        <v>7</v>
      </c>
      <c r="B153">
        <v>7</v>
      </c>
      <c r="C153">
        <v>543.384398017065</v>
      </c>
      <c r="D153">
        <v>0.81956346005491498</v>
      </c>
      <c r="E153">
        <v>0.83664329650508296</v>
      </c>
      <c r="F153">
        <v>0.81593464271529603</v>
      </c>
      <c r="G153">
        <v>4.2957621615316702E-4</v>
      </c>
      <c r="H153">
        <v>4.0601526109799503E-4</v>
      </c>
      <c r="I153">
        <v>0.71648139983696302</v>
      </c>
      <c r="J153">
        <v>0.743157128267522</v>
      </c>
      <c r="K153">
        <v>0.71517005482048901</v>
      </c>
      <c r="L153">
        <v>1.2812569920992399E-3</v>
      </c>
      <c r="M153">
        <v>1.1538969469865499E-3</v>
      </c>
      <c r="N153">
        <v>0.209578693124987</v>
      </c>
      <c r="O153">
        <v>0.211822199266616</v>
      </c>
      <c r="P153">
        <v>0.20946388137485</v>
      </c>
      <c r="Q153" s="1">
        <v>1.68197104287444E-5</v>
      </c>
      <c r="R153" s="1">
        <v>1.4429458409499999E-5</v>
      </c>
      <c r="S153">
        <v>0.10308206021795301</v>
      </c>
      <c r="T153">
        <v>9.3486168237561104E-2</v>
      </c>
      <c r="U153">
        <v>0.100764587894806</v>
      </c>
      <c r="V153">
        <v>2.6291352816535502E-4</v>
      </c>
      <c r="W153">
        <v>2.2791311277814701E-4</v>
      </c>
      <c r="X153">
        <v>0.12607256776851</v>
      </c>
      <c r="Y153">
        <v>0.11671731541764201</v>
      </c>
      <c r="Z153">
        <v>0.12655132415586801</v>
      </c>
      <c r="AA153">
        <v>2.9246574224244898E-4</v>
      </c>
      <c r="AB153">
        <v>2.5090338396545201E-4</v>
      </c>
      <c r="AC153">
        <v>0.29246687932537502</v>
      </c>
      <c r="AD153">
        <v>0.29531922832815599</v>
      </c>
      <c r="AE153">
        <v>0.308770149067982</v>
      </c>
      <c r="AF153">
        <v>3.9867159256376202E-4</v>
      </c>
      <c r="AG153">
        <v>4.1736774094807999E-4</v>
      </c>
      <c r="AH153">
        <v>0.93163606883462202</v>
      </c>
      <c r="AI153">
        <v>0.69165174191929901</v>
      </c>
      <c r="AJ153">
        <v>0.88549667092470796</v>
      </c>
      <c r="AK153">
        <v>3.2950790768492902E-2</v>
      </c>
      <c r="AL153">
        <v>3.3700628946235697E-2</v>
      </c>
      <c r="AM153">
        <v>0.95339306557827797</v>
      </c>
      <c r="AN153">
        <v>217.65733786739199</v>
      </c>
      <c r="AO153">
        <v>-14.380204629912599</v>
      </c>
      <c r="AP153">
        <v>0.97641848895761796</v>
      </c>
      <c r="AQ153">
        <v>49</v>
      </c>
      <c r="AR153" t="s">
        <v>712</v>
      </c>
      <c r="AS153" s="70">
        <v>3</v>
      </c>
      <c r="AT153">
        <f t="shared" si="202"/>
        <v>543.384398017065</v>
      </c>
      <c r="AU153">
        <f>VLOOKUP(AR153,[1]Data!$A$12:$J$329,10,0)</f>
        <v>562.5</v>
      </c>
      <c r="AV153">
        <f t="shared" si="203"/>
        <v>1.0351787832935437</v>
      </c>
      <c r="AW153">
        <v>3</v>
      </c>
      <c r="AX153">
        <v>0.89</v>
      </c>
      <c r="AY153">
        <f t="shared" si="204"/>
        <v>0.95339306557827797</v>
      </c>
      <c r="AZ153">
        <v>12</v>
      </c>
      <c r="BA153">
        <v>0.9</v>
      </c>
      <c r="BB153">
        <v>0.85</v>
      </c>
      <c r="BC153">
        <v>0</v>
      </c>
      <c r="BD153">
        <v>3333</v>
      </c>
      <c r="BE153">
        <v>3</v>
      </c>
      <c r="BF153" s="61">
        <f t="shared" si="200"/>
        <v>-5.5555555555555601E-2</v>
      </c>
      <c r="BG153" s="62">
        <f t="shared" si="205"/>
        <v>0.81956346005491498</v>
      </c>
      <c r="BH153" s="62">
        <f t="shared" si="206"/>
        <v>0.93163606883462202</v>
      </c>
      <c r="BI153">
        <f t="shared" si="191"/>
        <v>0.99033584960812104</v>
      </c>
      <c r="BJ153">
        <f t="shared" si="192"/>
        <v>6.3393065578277952E-2</v>
      </c>
      <c r="BK153">
        <f t="shared" si="193"/>
        <v>-1.3917360650503086E-2</v>
      </c>
      <c r="BL153">
        <f t="shared" si="207"/>
        <v>10500</v>
      </c>
      <c r="BM153">
        <f t="shared" si="208"/>
        <v>7295.5</v>
      </c>
      <c r="BN153" t="str">
        <f t="shared" si="209"/>
        <v/>
      </c>
      <c r="BO153" t="str">
        <f t="shared" si="210"/>
        <v/>
      </c>
      <c r="BP153" t="str">
        <f t="shared" si="211"/>
        <v/>
      </c>
      <c r="BQ153" t="str">
        <f t="shared" si="212"/>
        <v/>
      </c>
      <c r="BR153">
        <f t="shared" si="213"/>
        <v>3.33</v>
      </c>
      <c r="BS153">
        <f t="shared" si="214"/>
        <v>2.6019999999999999</v>
      </c>
      <c r="BT153">
        <f t="shared" si="215"/>
        <v>5.0579999999999998</v>
      </c>
      <c r="BU153">
        <f t="shared" si="216"/>
        <v>15.106999999999999</v>
      </c>
      <c r="BV153">
        <f t="shared" si="217"/>
        <v>11.8</v>
      </c>
      <c r="BW153">
        <f t="shared" si="218"/>
        <v>0.22042761633679753</v>
      </c>
      <c r="BX153">
        <f t="shared" si="219"/>
        <v>0.22050847457627115</v>
      </c>
      <c r="BY153">
        <f t="shared" si="220"/>
        <v>23.6</v>
      </c>
      <c r="BZ153">
        <f t="shared" si="221"/>
        <v>18.7</v>
      </c>
      <c r="CA153">
        <f t="shared" si="222"/>
        <v>14.4</v>
      </c>
      <c r="CB153">
        <f t="shared" si="223"/>
        <v>9.5</v>
      </c>
      <c r="CC153">
        <f t="shared" si="224"/>
        <v>2.9</v>
      </c>
      <c r="CD153">
        <f t="shared" si="225"/>
        <v>1.2209302325581395</v>
      </c>
      <c r="CE153">
        <f t="shared" si="226"/>
        <v>1.3136595019059814</v>
      </c>
      <c r="CF153" t="str">
        <f t="shared" si="227"/>
        <v/>
      </c>
      <c r="CG153" t="str">
        <f t="shared" si="228"/>
        <v/>
      </c>
      <c r="CH153" t="str">
        <f t="shared" si="229"/>
        <v/>
      </c>
      <c r="CI153" t="str">
        <f t="shared" si="230"/>
        <v/>
      </c>
      <c r="CJ153">
        <f t="shared" si="231"/>
        <v>1.665</v>
      </c>
      <c r="CK153">
        <f t="shared" si="232"/>
        <v>1.6765463917525771</v>
      </c>
      <c r="CL153">
        <f t="shared" si="233"/>
        <v>1.5850830460670637</v>
      </c>
      <c r="CM153" t="str">
        <f t="shared" si="234"/>
        <v/>
      </c>
      <c r="CN153" t="str">
        <f t="shared" si="235"/>
        <v/>
      </c>
      <c r="CQ153">
        <f t="shared" si="238"/>
        <v>0.95161290322580649</v>
      </c>
      <c r="CR153">
        <f t="shared" si="239"/>
        <v>1.0163043478260869</v>
      </c>
      <c r="CS153">
        <f t="shared" si="240"/>
        <v>0.8571428571428571</v>
      </c>
      <c r="CT153">
        <f t="shared" si="241"/>
        <v>0.91346153846153844</v>
      </c>
      <c r="CU153">
        <f t="shared" si="242"/>
        <v>0.8529411764705882</v>
      </c>
      <c r="CV153" s="67">
        <f>IF(ISERROR(VLOOKUP($AR153,[2]Data3!$A$10:$N$315,CV$6,0)),"",VLOOKUP($AR153,[2]Data3!$A$10:$N$315,CV$6,0))</f>
        <v>10500</v>
      </c>
      <c r="CW153" s="67">
        <f>VLOOKUP($AR153,[3]Data!$A$11:$I$311,CW$6,0)</f>
        <v>7295.5</v>
      </c>
      <c r="CX153" s="67">
        <f>VLOOKUP($AR153,[4]Data!$A$12:$I$285,CX$6,0)</f>
        <v>0</v>
      </c>
      <c r="CY153" s="67">
        <f>VLOOKUP($AR153,[4]Data16!$A$12:$I$285,CY$6,0)</f>
        <v>0</v>
      </c>
      <c r="CZ153" s="67" t="str">
        <f t="shared" si="194"/>
        <v/>
      </c>
      <c r="DA153" s="67" t="str">
        <f t="shared" si="195"/>
        <v/>
      </c>
      <c r="DB153" s="67">
        <f>VLOOKUP($AR153,[5]Data!$A$11:$AF$370,DB$6,0)</f>
        <v>3.33</v>
      </c>
      <c r="DC153" s="67">
        <f>VLOOKUP($AR153,[5]Data2!$A$11:$AF$370,DC$6,0)</f>
        <v>2.6019999999999999</v>
      </c>
      <c r="DD153" s="67">
        <f>VLOOKUP($AR153,[5]Data4!$A$11:$AF$370,DD$6,0)</f>
        <v>5.0579999999999998</v>
      </c>
      <c r="DE153" s="67">
        <f>VLOOKUP($AR153,[6]Data5!$A$11:$AB$303,DE$6,0)</f>
        <v>15.106999999999999</v>
      </c>
      <c r="DF153" s="67">
        <f>VLOOKUP($AR153,[6]Data6!$A$11:$AB$303,DF$6,0)</f>
        <v>11.8</v>
      </c>
      <c r="DG153" s="67">
        <f t="shared" si="243"/>
        <v>0.22042761633679753</v>
      </c>
      <c r="DH153" s="67">
        <f t="shared" si="244"/>
        <v>0.22050847457627115</v>
      </c>
      <c r="DI153" s="67">
        <f>VLOOKUP($AR153,[7]Data!$A$11:$J$328,DI$6,0)</f>
        <v>23.6</v>
      </c>
      <c r="DJ153" s="67">
        <f>VLOOKUP($AR153,[7]Data2!$A$11:$J$328,DJ$6,0)</f>
        <v>18.7</v>
      </c>
      <c r="DK153" s="67">
        <f>VLOOKUP($AR153,[7]Data3!$A$11:$J$328,DK$6,0)</f>
        <v>14.4</v>
      </c>
      <c r="DL153" s="67">
        <f>VLOOKUP($AR153,[7]Data4!$A$11:$J$328,DL$6,0)</f>
        <v>9.5</v>
      </c>
      <c r="DM153" s="67">
        <f>VLOOKUP($AR153,[7]Data5!$A$11:$J$328,DM$6,0)</f>
        <v>2.9</v>
      </c>
      <c r="DN153" s="67">
        <f t="shared" si="245"/>
        <v>1.2209302325581395</v>
      </c>
      <c r="DO153" s="67">
        <f t="shared" si="246"/>
        <v>1.3136595019059814</v>
      </c>
      <c r="DP153" s="67" t="str">
        <f t="shared" si="201"/>
        <v/>
      </c>
      <c r="DQ153" s="67" t="str">
        <f t="shared" si="247"/>
        <v/>
      </c>
      <c r="DR153" s="67" t="str">
        <f t="shared" si="248"/>
        <v/>
      </c>
      <c r="DS153" s="67" t="str">
        <f t="shared" si="249"/>
        <v/>
      </c>
      <c r="DT153" s="67">
        <f t="shared" si="250"/>
        <v>1.665</v>
      </c>
      <c r="DU153" s="67">
        <f t="shared" si="251"/>
        <v>1.6765463917525771</v>
      </c>
      <c r="DV153" s="67">
        <f t="shared" si="252"/>
        <v>1.5850830460670637</v>
      </c>
      <c r="DW153" s="67" t="str">
        <f t="shared" si="253"/>
        <v/>
      </c>
      <c r="DX153" s="67" t="str">
        <f t="shared" si="254"/>
        <v/>
      </c>
      <c r="DY153" s="67" t="e">
        <f t="shared" si="255"/>
        <v>#DIV/0!</v>
      </c>
      <c r="DZ153" s="67" t="e">
        <f t="shared" si="256"/>
        <v>#DIV/0!</v>
      </c>
      <c r="EA153" s="67">
        <f t="shared" si="257"/>
        <v>0.95161290322580649</v>
      </c>
      <c r="EB153" s="67">
        <f t="shared" si="258"/>
        <v>1.0163043478260869</v>
      </c>
      <c r="EC153" s="67">
        <f t="shared" si="259"/>
        <v>0.8571428571428571</v>
      </c>
      <c r="ED153" s="67">
        <f t="shared" si="260"/>
        <v>0.91346153846153844</v>
      </c>
      <c r="EE153" s="67">
        <f t="shared" si="261"/>
        <v>0.8529411764705882</v>
      </c>
      <c r="EF153" s="67">
        <f>VLOOKUP($AR153,[2]Data3!$A$10:$N$315,EF$6,0)</f>
        <v>9300</v>
      </c>
      <c r="EG153">
        <f>VLOOKUP($AR153,[3]Data!$A$11:$I$311,EG$6,0)</f>
        <v>6282.5</v>
      </c>
      <c r="EH153">
        <f>VLOOKUP($AR153,[4]Data!$A$12:$I$285,EH$6,0)</f>
        <v>0</v>
      </c>
      <c r="EI153">
        <f>VLOOKUP($AR153,[4]Data16!$A$12:$I$285,EI$6,0)</f>
        <v>0</v>
      </c>
      <c r="EJ153" t="b">
        <f t="shared" si="262"/>
        <v>0</v>
      </c>
      <c r="EK153" t="b">
        <f t="shared" si="263"/>
        <v>0</v>
      </c>
      <c r="EL153">
        <f>VLOOKUP($AR153,[5]Data!$A$11:$AF$370,EL$6,0)</f>
        <v>1.03</v>
      </c>
      <c r="EM153">
        <f>VLOOKUP($AR153,[5]Data2!$A$11:$AF$370,EM$6,0)</f>
        <v>0.80200000000000005</v>
      </c>
      <c r="EN153">
        <f>VLOOKUP($AR153,[5]Data4!$A$11:$AF$370,EN$6,0)</f>
        <v>1.609</v>
      </c>
      <c r="EO153">
        <f>VLOOKUP($AR153,[6]Data5!$A$11:$AB$303,EO$6,0)</f>
        <v>9.4619999999999997</v>
      </c>
      <c r="EP153">
        <f>VLOOKUP($AR153,[6]Data6!$A$11:$AB$303,EP$6,0)</f>
        <v>7.4</v>
      </c>
      <c r="EQ153">
        <f t="shared" si="264"/>
        <v>0.108856478545762</v>
      </c>
      <c r="ER153">
        <f t="shared" si="265"/>
        <v>0.10837837837837838</v>
      </c>
      <c r="ES153">
        <f>VLOOKUP($AR153,[7]Data!$A$11:$J$328,ES$6,0)</f>
        <v>23.9</v>
      </c>
      <c r="ET153">
        <f>VLOOKUP($AR153,[7]Data2!$A$11:$J$328,ET$6,0)</f>
        <v>18</v>
      </c>
      <c r="EU153">
        <f>VLOOKUP($AR153,[7]Data3!$A$11:$J$328,EU$6,0)</f>
        <v>15.8</v>
      </c>
      <c r="EV153">
        <f>VLOOKUP($AR153,[7]Data4!$A$11:$J$328,EV$6,0)</f>
        <v>9.9</v>
      </c>
      <c r="EW153" s="60">
        <f>VLOOKUP($AR153,[7]Data5!$A$11:$J$328,EW$6,0)</f>
        <v>3.1</v>
      </c>
      <c r="EX153" s="67">
        <f>VLOOKUP($AR153,[2]Data3!$A$10:$N$315,EX$6,0)</f>
        <v>8600</v>
      </c>
      <c r="EY153">
        <f>VLOOKUP($AR153,[3]Data!$A$11:$I$311,EY$6,0)</f>
        <v>5553.57</v>
      </c>
      <c r="EZ153">
        <f>VLOOKUP($AR153,[4]Data!$A$12:$I$285,EZ$6,0)</f>
        <v>0</v>
      </c>
      <c r="FA153">
        <f>VLOOKUP($AR153,[4]Data16!$A$12:$I$285,FA$6,0)</f>
        <v>0</v>
      </c>
      <c r="FB153" t="e">
        <f t="shared" si="266"/>
        <v>#DIV/0!</v>
      </c>
      <c r="FC153" t="e">
        <f t="shared" si="267"/>
        <v>#DIV/0!</v>
      </c>
      <c r="FD153">
        <f>VLOOKUP($AR153,[5]Data!$A$11:$AF$370,FD$6,0)</f>
        <v>2</v>
      </c>
      <c r="FE153">
        <f>VLOOKUP($AR153,[5]Data2!$A$11:$AF$370,FE$6,0)</f>
        <v>1.552</v>
      </c>
      <c r="FF153">
        <f>VLOOKUP($AR153,[5]Data4!$A$11:$AF$370,FF$6,0)</f>
        <v>3.1909999999999998</v>
      </c>
      <c r="FG153">
        <f>VLOOKUP($AR153,[6]Data5!$A$11:$AB$303,FG$6,0)</f>
        <v>8.73</v>
      </c>
      <c r="FH153">
        <f>VLOOKUP($AR153,[6]Data6!$A$11:$AB$303,FH$6,0)</f>
        <v>6.8</v>
      </c>
      <c r="FI153">
        <f t="shared" si="268"/>
        <v>0.22909507445589919</v>
      </c>
      <c r="FJ153">
        <f t="shared" si="269"/>
        <v>0.22823529411764706</v>
      </c>
      <c r="FK153">
        <f>VLOOKUP($AR153,[7]Data!$A$11:$J$328,FK$6,0)</f>
        <v>24.8</v>
      </c>
      <c r="FL153">
        <f>VLOOKUP($AR153,[7]Data2!$A$11:$J$328,FL$6,0)</f>
        <v>18.399999999999999</v>
      </c>
      <c r="FM153">
        <f>VLOOKUP($AR153,[7]Data3!$A$11:$J$328,FM$6,0)</f>
        <v>16.8</v>
      </c>
      <c r="FN153">
        <f>VLOOKUP($AR153,[7]Data4!$A$11:$J$328,FN$6,0)</f>
        <v>10.4</v>
      </c>
      <c r="FO153" s="60">
        <f>VLOOKUP($AR153,[7]Data5!$A$11:$J$328,FO$6,0)</f>
        <v>3.4</v>
      </c>
    </row>
    <row r="154" spans="1:171" ht="15" customHeight="1">
      <c r="A154">
        <f t="shared" si="270"/>
        <v>8</v>
      </c>
      <c r="B154">
        <v>7</v>
      </c>
      <c r="C154">
        <v>431.64770771753098</v>
      </c>
      <c r="D154">
        <v>0.80660209537805905</v>
      </c>
      <c r="E154">
        <v>0.80702593579724302</v>
      </c>
      <c r="F154">
        <v>0.80067933100998601</v>
      </c>
      <c r="G154">
        <v>2.4540508483859901E-4</v>
      </c>
      <c r="H154">
        <v>4.5067455248952898E-4</v>
      </c>
      <c r="I154">
        <v>0.690759083148763</v>
      </c>
      <c r="J154">
        <v>0.68249819707403203</v>
      </c>
      <c r="K154">
        <v>0.68920540311078904</v>
      </c>
      <c r="L154">
        <v>7.5900853812854501E-4</v>
      </c>
      <c r="M154">
        <v>1.45181228029914E-3</v>
      </c>
      <c r="N154">
        <v>0.20724523282049701</v>
      </c>
      <c r="O154">
        <v>0.20645826611794199</v>
      </c>
      <c r="P154" s="1">
        <v>0.207098653847996</v>
      </c>
      <c r="Q154" s="1">
        <v>7.9010250371413693E-6</v>
      </c>
      <c r="R154" s="1">
        <v>1.86936699258981E-5</v>
      </c>
      <c r="S154">
        <v>0.11584301222929599</v>
      </c>
      <c r="T154">
        <v>0.124527738723211</v>
      </c>
      <c r="U154">
        <v>0.111473927899196</v>
      </c>
      <c r="V154">
        <v>1.52531087339269E-4</v>
      </c>
      <c r="W154">
        <v>3.01221652833596E-4</v>
      </c>
      <c r="X154">
        <v>0.13580292223207699</v>
      </c>
      <c r="Y154">
        <v>0.13908451436036501</v>
      </c>
      <c r="Z154" s="1">
        <v>0.13641414555419401</v>
      </c>
      <c r="AA154" s="1">
        <v>1.3738519231666901E-4</v>
      </c>
      <c r="AB154">
        <v>3.2505066441392201E-4</v>
      </c>
      <c r="AC154">
        <v>0.31610749018758</v>
      </c>
      <c r="AD154">
        <v>0.31380195765403002</v>
      </c>
      <c r="AE154" s="1">
        <v>0.32041261803516302</v>
      </c>
      <c r="AF154" s="1">
        <v>3.5795085507916801E-4</v>
      </c>
      <c r="AG154">
        <v>4.3471428132439802E-4</v>
      </c>
      <c r="AH154">
        <v>0.95157768814545995</v>
      </c>
      <c r="AI154">
        <v>0.86708032273723601</v>
      </c>
      <c r="AJ154">
        <v>1</v>
      </c>
      <c r="AK154">
        <v>2.1737109197284301E-2</v>
      </c>
      <c r="AL154">
        <v>2.10932238491554E-2</v>
      </c>
      <c r="AM154">
        <v>0.92717724333150298</v>
      </c>
      <c r="AN154">
        <v>304.27138346575498</v>
      </c>
      <c r="AO154">
        <v>-12.857175328914</v>
      </c>
      <c r="AP154">
        <v>0.97511144668001204</v>
      </c>
      <c r="AQ154">
        <v>47</v>
      </c>
      <c r="AR154" t="s">
        <v>713</v>
      </c>
      <c r="AS154" s="70">
        <v>3</v>
      </c>
      <c r="AT154">
        <f t="shared" si="202"/>
        <v>431.64770771753098</v>
      </c>
      <c r="AU154">
        <f>VLOOKUP(AR154,[1]Data!$A$12:$J$329,10,0)</f>
        <v>443.7</v>
      </c>
      <c r="AV154">
        <f t="shared" si="203"/>
        <v>1.0279215945480151</v>
      </c>
      <c r="AW154">
        <v>6</v>
      </c>
      <c r="AX154">
        <f>AY154</f>
        <v>0.92717724333150298</v>
      </c>
      <c r="AY154">
        <f t="shared" si="204"/>
        <v>0.92717724333150298</v>
      </c>
      <c r="AZ154">
        <v>3</v>
      </c>
      <c r="BA154">
        <v>0.95</v>
      </c>
      <c r="BB154">
        <v>0.95</v>
      </c>
      <c r="BC154">
        <v>0</v>
      </c>
      <c r="BD154">
        <v>3333</v>
      </c>
      <c r="BE154">
        <v>3</v>
      </c>
      <c r="BF154" s="61">
        <f t="shared" si="200"/>
        <v>0</v>
      </c>
      <c r="BG154" s="62">
        <f t="shared" si="205"/>
        <v>0.80660209537805905</v>
      </c>
      <c r="BH154" s="62">
        <f t="shared" si="206"/>
        <v>0.95157768814545995</v>
      </c>
      <c r="BI154">
        <f t="shared" si="191"/>
        <v>0.97511144668001171</v>
      </c>
      <c r="BJ154">
        <f t="shared" si="192"/>
        <v>0</v>
      </c>
      <c r="BK154">
        <f t="shared" si="193"/>
        <v>0</v>
      </c>
      <c r="BL154">
        <f t="shared" si="207"/>
        <v>10100</v>
      </c>
      <c r="BM154">
        <f t="shared" si="208"/>
        <v>6369.69</v>
      </c>
      <c r="BN154" t="str">
        <f t="shared" si="209"/>
        <v/>
      </c>
      <c r="BO154" t="str">
        <f t="shared" si="210"/>
        <v/>
      </c>
      <c r="BP154" t="str">
        <f t="shared" si="211"/>
        <v/>
      </c>
      <c r="BQ154" t="str">
        <f t="shared" si="212"/>
        <v/>
      </c>
      <c r="BR154">
        <f t="shared" si="213"/>
        <v>3.5</v>
      </c>
      <c r="BS154">
        <f t="shared" si="214"/>
        <v>2.9260000000000002</v>
      </c>
      <c r="BT154">
        <f t="shared" si="215"/>
        <v>7.02</v>
      </c>
      <c r="BU154">
        <f t="shared" si="216"/>
        <v>23.52</v>
      </c>
      <c r="BV154">
        <f t="shared" si="217"/>
        <v>19.7</v>
      </c>
      <c r="BW154">
        <f t="shared" si="218"/>
        <v>0.14880952380952381</v>
      </c>
      <c r="BX154">
        <f t="shared" si="219"/>
        <v>0.14852791878172591</v>
      </c>
      <c r="BY154">
        <f t="shared" si="220"/>
        <v>29.3</v>
      </c>
      <c r="BZ154">
        <f t="shared" si="221"/>
        <v>21.4</v>
      </c>
      <c r="CA154">
        <f t="shared" si="222"/>
        <v>22.6</v>
      </c>
      <c r="CB154">
        <f t="shared" si="223"/>
        <v>14.8</v>
      </c>
      <c r="CC154">
        <f t="shared" si="224"/>
        <v>5.3</v>
      </c>
      <c r="CD154">
        <f t="shared" si="225"/>
        <v>1.1882352941176471</v>
      </c>
      <c r="CE154">
        <f t="shared" si="226"/>
        <v>1.2722941958988985</v>
      </c>
      <c r="CF154" t="str">
        <f t="shared" si="227"/>
        <v/>
      </c>
      <c r="CG154" t="str">
        <f t="shared" si="228"/>
        <v/>
      </c>
      <c r="CH154" t="str">
        <f t="shared" si="229"/>
        <v/>
      </c>
      <c r="CI154" t="str">
        <f t="shared" si="230"/>
        <v/>
      </c>
      <c r="CJ154">
        <f t="shared" si="231"/>
        <v>3.5</v>
      </c>
      <c r="CK154">
        <f t="shared" si="232"/>
        <v>3.5168269230769234</v>
      </c>
      <c r="CL154">
        <f t="shared" si="233"/>
        <v>3.5240963855421685</v>
      </c>
      <c r="CM154" t="str">
        <f t="shared" si="234"/>
        <v/>
      </c>
      <c r="CN154" t="str">
        <f t="shared" si="235"/>
        <v/>
      </c>
      <c r="CQ154">
        <f t="shared" si="238"/>
        <v>1.1356589147286822</v>
      </c>
      <c r="CR154">
        <f t="shared" si="239"/>
        <v>1.1823204419889501</v>
      </c>
      <c r="CS154">
        <f t="shared" si="240"/>
        <v>1.2085561497326205</v>
      </c>
      <c r="CT154">
        <f t="shared" si="241"/>
        <v>1.3454545454545455</v>
      </c>
      <c r="CU154">
        <f t="shared" si="242"/>
        <v>1.5142857142857142</v>
      </c>
      <c r="CV154" s="67">
        <f>IF(ISERROR(VLOOKUP($AR154,[2]Data3!$A$10:$N$315,CV$6,0)),"",VLOOKUP($AR154,[2]Data3!$A$10:$N$315,CV$6,0))</f>
        <v>10100</v>
      </c>
      <c r="CW154" s="67">
        <f>VLOOKUP($AR154,[3]Data!$A$11:$I$311,CW$6,0)</f>
        <v>6369.69</v>
      </c>
      <c r="CX154" s="67">
        <f>VLOOKUP($AR154,[4]Data!$A$12:$I$285,CX$6,0)</f>
        <v>0</v>
      </c>
      <c r="CY154" s="67">
        <f>VLOOKUP($AR154,[4]Data16!$A$12:$I$285,CY$6,0)</f>
        <v>0</v>
      </c>
      <c r="CZ154" s="67" t="str">
        <f t="shared" si="194"/>
        <v/>
      </c>
      <c r="DA154" s="67" t="str">
        <f t="shared" si="195"/>
        <v/>
      </c>
      <c r="DB154" s="67">
        <f>VLOOKUP($AR154,[5]Data!$A$11:$AF$370,DB$6,0)</f>
        <v>3.5</v>
      </c>
      <c r="DC154" s="67">
        <f>VLOOKUP($AR154,[5]Data2!$A$11:$AF$370,DC$6,0)</f>
        <v>2.9260000000000002</v>
      </c>
      <c r="DD154" s="67">
        <f>VLOOKUP($AR154,[5]Data4!$A$11:$AF$370,DD$6,0)</f>
        <v>7.02</v>
      </c>
      <c r="DE154" s="67">
        <f>VLOOKUP($AR154,[6]Data5!$A$11:$AB$303,DE$6,0)</f>
        <v>23.52</v>
      </c>
      <c r="DF154" s="67">
        <f>VLOOKUP($AR154,[6]Data6!$A$11:$AB$303,DF$6,0)</f>
        <v>19.7</v>
      </c>
      <c r="DG154" s="67">
        <f t="shared" si="243"/>
        <v>0.14880952380952381</v>
      </c>
      <c r="DH154" s="67">
        <f t="shared" si="244"/>
        <v>0.14852791878172591</v>
      </c>
      <c r="DI154" s="67">
        <f>VLOOKUP($AR154,[7]Data!$A$11:$J$328,DI$6,0)</f>
        <v>29.3</v>
      </c>
      <c r="DJ154" s="67">
        <f>VLOOKUP($AR154,[7]Data2!$A$11:$J$328,DJ$6,0)</f>
        <v>21.4</v>
      </c>
      <c r="DK154" s="67">
        <f>VLOOKUP($AR154,[7]Data3!$A$11:$J$328,DK$6,0)</f>
        <v>22.6</v>
      </c>
      <c r="DL154" s="67">
        <f>VLOOKUP($AR154,[7]Data4!$A$11:$J$328,DL$6,0)</f>
        <v>14.8</v>
      </c>
      <c r="DM154" s="67">
        <f>VLOOKUP($AR154,[7]Data5!$A$11:$J$328,DM$6,0)</f>
        <v>5.3</v>
      </c>
      <c r="DN154" s="67">
        <f t="shared" si="245"/>
        <v>1.1882352941176471</v>
      </c>
      <c r="DO154" s="67">
        <f t="shared" si="246"/>
        <v>1.2722941958988985</v>
      </c>
      <c r="DP154" s="67" t="str">
        <f t="shared" si="201"/>
        <v/>
      </c>
      <c r="DQ154" s="67" t="str">
        <f t="shared" si="247"/>
        <v/>
      </c>
      <c r="DR154" s="67" t="str">
        <f t="shared" si="248"/>
        <v/>
      </c>
      <c r="DS154" s="67" t="str">
        <f t="shared" si="249"/>
        <v/>
      </c>
      <c r="DT154" s="67">
        <f t="shared" si="250"/>
        <v>3.5</v>
      </c>
      <c r="DU154" s="67">
        <f t="shared" si="251"/>
        <v>3.5168269230769234</v>
      </c>
      <c r="DV154" s="67">
        <f t="shared" si="252"/>
        <v>3.5240963855421685</v>
      </c>
      <c r="DW154" s="67" t="str">
        <f t="shared" si="253"/>
        <v/>
      </c>
      <c r="DX154" s="67" t="str">
        <f t="shared" si="254"/>
        <v/>
      </c>
      <c r="DY154" s="67" t="e">
        <f t="shared" si="255"/>
        <v>#DIV/0!</v>
      </c>
      <c r="DZ154" s="67" t="e">
        <f t="shared" si="256"/>
        <v>#DIV/0!</v>
      </c>
      <c r="EA154" s="67">
        <f t="shared" si="257"/>
        <v>1.1356589147286822</v>
      </c>
      <c r="EB154" s="67">
        <f t="shared" si="258"/>
        <v>1.1823204419889501</v>
      </c>
      <c r="EC154" s="67">
        <f t="shared" si="259"/>
        <v>1.2085561497326205</v>
      </c>
      <c r="ED154" s="67">
        <f t="shared" si="260"/>
        <v>1.3454545454545455</v>
      </c>
      <c r="EE154" s="67">
        <f t="shared" si="261"/>
        <v>1.5142857142857142</v>
      </c>
      <c r="EF154" s="67">
        <f>VLOOKUP($AR154,[2]Data3!$A$10:$N$315,EF$6,0)</f>
        <v>9000</v>
      </c>
      <c r="EG154">
        <f>VLOOKUP($AR154,[3]Data!$A$11:$I$311,EG$6,0)</f>
        <v>5473.45</v>
      </c>
      <c r="EH154">
        <f>VLOOKUP($AR154,[4]Data!$A$12:$I$285,EH$6,0)</f>
        <v>0</v>
      </c>
      <c r="EI154">
        <f>VLOOKUP($AR154,[4]Data16!$A$12:$I$285,EI$6,0)</f>
        <v>0</v>
      </c>
      <c r="EJ154" t="b">
        <f t="shared" si="262"/>
        <v>0</v>
      </c>
      <c r="EK154" t="b">
        <f t="shared" si="263"/>
        <v>0</v>
      </c>
      <c r="EL154">
        <f>VLOOKUP($AR154,[5]Data!$A$11:$AF$370,EL$6,0)</f>
        <v>0.54</v>
      </c>
      <c r="EM154">
        <f>VLOOKUP($AR154,[5]Data2!$A$11:$AF$370,EM$6,0)</f>
        <v>0.45</v>
      </c>
      <c r="EN154">
        <f>VLOOKUP($AR154,[5]Data4!$A$11:$AF$370,EN$6,0)</f>
        <v>1.1439999999999999</v>
      </c>
      <c r="EO154">
        <f>VLOOKUP($AR154,[6]Data5!$A$11:$AB$303,EO$6,0)</f>
        <v>26.846</v>
      </c>
      <c r="EP154">
        <f>VLOOKUP($AR154,[6]Data6!$A$11:$AB$303,EP$6,0)</f>
        <v>22.4</v>
      </c>
      <c r="EQ154">
        <f t="shared" si="264"/>
        <v>2.0114728451165912E-2</v>
      </c>
      <c r="ER154">
        <f t="shared" si="265"/>
        <v>2.0089285714285716E-2</v>
      </c>
      <c r="ES154">
        <f>VLOOKUP($AR154,[7]Data!$A$11:$J$328,ES$6,0)</f>
        <v>28.5</v>
      </c>
      <c r="ET154">
        <f>VLOOKUP($AR154,[7]Data2!$A$11:$J$328,ET$6,0)</f>
        <v>21.1</v>
      </c>
      <c r="EU154">
        <f>VLOOKUP($AR154,[7]Data3!$A$11:$J$328,EU$6,0)</f>
        <v>21.3</v>
      </c>
      <c r="EV154">
        <f>VLOOKUP($AR154,[7]Data4!$A$11:$J$328,EV$6,0)</f>
        <v>13.9</v>
      </c>
      <c r="EW154" s="60">
        <f>VLOOKUP($AR154,[7]Data5!$A$11:$J$328,EW$6,0)</f>
        <v>4.4000000000000004</v>
      </c>
      <c r="EX154" s="67">
        <f>VLOOKUP($AR154,[2]Data3!$A$10:$N$315,EX$6,0)</f>
        <v>8500</v>
      </c>
      <c r="EY154">
        <f>VLOOKUP($AR154,[3]Data!$A$11:$I$311,EY$6,0)</f>
        <v>5006.46</v>
      </c>
      <c r="EZ154">
        <f>VLOOKUP($AR154,[4]Data!$A$12:$I$285,EZ$6,0)</f>
        <v>0</v>
      </c>
      <c r="FA154">
        <f>VLOOKUP($AR154,[4]Data16!$A$12:$I$285,FA$6,0)</f>
        <v>0</v>
      </c>
      <c r="FB154" t="e">
        <f t="shared" si="266"/>
        <v>#DIV/0!</v>
      </c>
      <c r="FC154" t="e">
        <f t="shared" si="267"/>
        <v>#DIV/0!</v>
      </c>
      <c r="FD154">
        <f>VLOOKUP($AR154,[5]Data!$A$11:$AF$370,FD$6,0)</f>
        <v>1</v>
      </c>
      <c r="FE154">
        <f>VLOOKUP($AR154,[5]Data2!$A$11:$AF$370,FE$6,0)</f>
        <v>0.83199999999999996</v>
      </c>
      <c r="FF154">
        <f>VLOOKUP($AR154,[5]Data4!$A$11:$AF$370,FF$6,0)</f>
        <v>1.992</v>
      </c>
      <c r="FG154">
        <f>VLOOKUP($AR154,[6]Data5!$A$11:$AB$303,FG$6,0)</f>
        <v>27.488</v>
      </c>
      <c r="FH154">
        <f>VLOOKUP($AR154,[6]Data6!$A$11:$AB$303,FH$6,0)</f>
        <v>22.9</v>
      </c>
      <c r="FI154">
        <f t="shared" si="268"/>
        <v>3.6379511059371365E-2</v>
      </c>
      <c r="FJ154">
        <f t="shared" si="269"/>
        <v>3.6331877729257646E-2</v>
      </c>
      <c r="FK154">
        <f>VLOOKUP($AR154,[7]Data!$A$11:$J$328,FK$6,0)</f>
        <v>25.8</v>
      </c>
      <c r="FL154">
        <f>VLOOKUP($AR154,[7]Data2!$A$11:$J$328,FL$6,0)</f>
        <v>18.100000000000001</v>
      </c>
      <c r="FM154">
        <f>VLOOKUP($AR154,[7]Data3!$A$11:$J$328,FM$6,0)</f>
        <v>18.7</v>
      </c>
      <c r="FN154">
        <f>VLOOKUP($AR154,[7]Data4!$A$11:$J$328,FN$6,0)</f>
        <v>11</v>
      </c>
      <c r="FO154" s="60">
        <f>VLOOKUP($AR154,[7]Data5!$A$11:$J$328,FO$6,0)</f>
        <v>3.5</v>
      </c>
    </row>
    <row r="155" spans="1:171">
      <c r="A155">
        <f t="shared" si="270"/>
        <v>9</v>
      </c>
      <c r="B155">
        <v>7</v>
      </c>
      <c r="C155">
        <v>1290.49325634256</v>
      </c>
      <c r="D155">
        <v>0.83578075925756801</v>
      </c>
      <c r="E155">
        <v>0.82990239694827495</v>
      </c>
      <c r="F155">
        <v>0.82143128661903997</v>
      </c>
      <c r="G155" s="1">
        <v>5.8773089483983003E-5</v>
      </c>
      <c r="H155" s="1">
        <v>5.4575223863365499E-5</v>
      </c>
      <c r="I155">
        <v>0.72658171690087503</v>
      </c>
      <c r="J155">
        <v>0.71799743374223401</v>
      </c>
      <c r="K155">
        <v>0.70516881592648695</v>
      </c>
      <c r="L155">
        <v>1.7756714389321999E-4</v>
      </c>
      <c r="M155">
        <v>1.28315740983303E-4</v>
      </c>
      <c r="N155">
        <v>0.21044856875419601</v>
      </c>
      <c r="O155">
        <v>0.20971088470795099</v>
      </c>
      <c r="P155" s="1">
        <v>0.20857378257151199</v>
      </c>
      <c r="Q155" s="1">
        <v>1.7155300231809401E-6</v>
      </c>
      <c r="R155" s="1">
        <v>1.23781011999122E-6</v>
      </c>
      <c r="S155">
        <v>0.109199042356694</v>
      </c>
      <c r="T155">
        <v>0.111904963206041</v>
      </c>
      <c r="U155">
        <v>0.11626247069255299</v>
      </c>
      <c r="V155" s="1">
        <v>3.2025088197492901E-5</v>
      </c>
      <c r="W155" s="1">
        <v>2.7344407474497399E-5</v>
      </c>
      <c r="X155">
        <v>0.12244525163412701</v>
      </c>
      <c r="Y155">
        <v>0.12552133878173</v>
      </c>
      <c r="Z155" s="1">
        <v>0.13026296940965801</v>
      </c>
      <c r="AA155" s="1">
        <v>2.98301069863463E-5</v>
      </c>
      <c r="AB155" s="1">
        <v>2.15233821671374E-5</v>
      </c>
      <c r="AC155">
        <v>0.240965596411361</v>
      </c>
      <c r="AD155">
        <v>0.24677545629780601</v>
      </c>
      <c r="AE155">
        <v>0.26785821073351501</v>
      </c>
      <c r="AF155" s="1">
        <v>4.4280529657492998E-5</v>
      </c>
      <c r="AG155" s="1">
        <v>7.3655449317258596E-5</v>
      </c>
      <c r="AH155">
        <v>0.43585532998162801</v>
      </c>
      <c r="AI155">
        <v>0.49391697622976199</v>
      </c>
      <c r="AJ155">
        <v>0.49640554484175797</v>
      </c>
      <c r="AK155">
        <v>4.1313722628724698E-3</v>
      </c>
      <c r="AL155">
        <v>8.7684644485165296E-3</v>
      </c>
      <c r="AM155">
        <v>0.98425692860451497</v>
      </c>
      <c r="AN155">
        <v>238.752244484442</v>
      </c>
      <c r="AO155">
        <v>0.17323408074121699</v>
      </c>
      <c r="AP155">
        <v>0.99735877590187705</v>
      </c>
      <c r="AQ155">
        <v>50</v>
      </c>
      <c r="AR155" s="13" t="s">
        <v>719</v>
      </c>
      <c r="AS155" s="70">
        <v>3</v>
      </c>
      <c r="AT155">
        <f t="shared" si="202"/>
        <v>1290.49325634256</v>
      </c>
      <c r="AU155">
        <f>VLOOKUP(AR155,[1]Data!$A$12:$J$329,10,0)</f>
        <v>1298</v>
      </c>
      <c r="AV155">
        <f t="shared" si="203"/>
        <v>1.0058169569043043</v>
      </c>
      <c r="AW155">
        <v>3</v>
      </c>
      <c r="AX155">
        <f>AY155</f>
        <v>0.98425692860451497</v>
      </c>
      <c r="AY155">
        <f t="shared" si="204"/>
        <v>0.98425692860451497</v>
      </c>
      <c r="AZ155">
        <v>6</v>
      </c>
      <c r="BA155">
        <v>1.05</v>
      </c>
      <c r="BB155">
        <v>0.95</v>
      </c>
      <c r="BC155">
        <v>0</v>
      </c>
      <c r="BD155">
        <v>3333</v>
      </c>
      <c r="BE155">
        <v>3</v>
      </c>
      <c r="BF155" s="61">
        <f t="shared" si="200"/>
        <v>-9.5238095238095316E-2</v>
      </c>
      <c r="BG155" s="62">
        <f t="shared" si="205"/>
        <v>0.83578075925756801</v>
      </c>
      <c r="BH155" s="62">
        <f t="shared" si="206"/>
        <v>0.43585532998162801</v>
      </c>
      <c r="BI155">
        <f t="shared" si="191"/>
        <v>0.99735877590187694</v>
      </c>
      <c r="BJ155">
        <f t="shared" si="192"/>
        <v>0</v>
      </c>
      <c r="BK155">
        <f t="shared" si="193"/>
        <v>0</v>
      </c>
      <c r="BL155">
        <f t="shared" si="207"/>
        <v>14200</v>
      </c>
      <c r="BM155">
        <f t="shared" si="208"/>
        <v>25666.68</v>
      </c>
      <c r="BN155" t="str">
        <f t="shared" si="209"/>
        <v/>
      </c>
      <c r="BO155" t="str">
        <f t="shared" si="210"/>
        <v/>
      </c>
      <c r="BP155" t="str">
        <f t="shared" si="211"/>
        <v/>
      </c>
      <c r="BQ155" t="str">
        <f t="shared" si="212"/>
        <v/>
      </c>
      <c r="BR155">
        <f t="shared" si="213"/>
        <v>17.850000000000001</v>
      </c>
      <c r="BS155">
        <f t="shared" si="214"/>
        <v>5.2830000000000004</v>
      </c>
      <c r="BT155">
        <f t="shared" si="215"/>
        <v>12.483000000000001</v>
      </c>
      <c r="BU155">
        <f t="shared" si="216"/>
        <v>239.21799999999999</v>
      </c>
      <c r="BV155">
        <f t="shared" si="217"/>
        <v>70.8</v>
      </c>
      <c r="BW155">
        <f t="shared" si="218"/>
        <v>7.4618130742669875E-2</v>
      </c>
      <c r="BX155">
        <f t="shared" si="219"/>
        <v>7.4618644067796613E-2</v>
      </c>
      <c r="BY155">
        <f t="shared" si="220"/>
        <v>26.6</v>
      </c>
      <c r="BZ155">
        <f t="shared" si="221"/>
        <v>18.3</v>
      </c>
      <c r="CA155">
        <f t="shared" si="222"/>
        <v>19.8</v>
      </c>
      <c r="CB155">
        <f t="shared" si="223"/>
        <v>11.5</v>
      </c>
      <c r="CC155">
        <f t="shared" si="224"/>
        <v>3.7</v>
      </c>
      <c r="CD155">
        <f t="shared" si="225"/>
        <v>1.1544715447154472</v>
      </c>
      <c r="CE155">
        <f t="shared" si="226"/>
        <v>1.2539563115333956</v>
      </c>
      <c r="CF155" t="str">
        <f t="shared" si="227"/>
        <v/>
      </c>
      <c r="CG155" t="str">
        <f t="shared" si="228"/>
        <v/>
      </c>
      <c r="CH155" t="str">
        <f t="shared" si="229"/>
        <v/>
      </c>
      <c r="CI155" t="str">
        <f t="shared" si="230"/>
        <v/>
      </c>
      <c r="CJ155">
        <f t="shared" si="231"/>
        <v>1.66046511627907</v>
      </c>
      <c r="CK155">
        <f t="shared" si="232"/>
        <v>1.6540388227927365</v>
      </c>
      <c r="CL155">
        <f t="shared" si="233"/>
        <v>1.7860924309629418</v>
      </c>
      <c r="CM155" t="str">
        <f t="shared" si="234"/>
        <v/>
      </c>
      <c r="CN155" t="str">
        <f t="shared" si="235"/>
        <v/>
      </c>
      <c r="CQ155">
        <f t="shared" si="238"/>
        <v>1.0725806451612903</v>
      </c>
      <c r="CR155">
        <f t="shared" si="239"/>
        <v>1.0764705882352941</v>
      </c>
      <c r="CS155">
        <f t="shared" si="240"/>
        <v>1.0702702702702702</v>
      </c>
      <c r="CT155">
        <f t="shared" si="241"/>
        <v>1.0747663551401869</v>
      </c>
      <c r="CU155">
        <f t="shared" si="242"/>
        <v>1</v>
      </c>
      <c r="CV155" s="67">
        <f>IF(ISERROR(VLOOKUP($AR155,[2]Data3!$A$10:$N$315,CV$6,0)),"",VLOOKUP($AR155,[2]Data3!$A$10:$N$315,CV$6,0))</f>
        <v>14200</v>
      </c>
      <c r="CW155" s="67">
        <f>VLOOKUP($AR155,[3]Data!$A$11:$I$311,CW$6,0)</f>
        <v>25666.68</v>
      </c>
      <c r="CX155" s="67">
        <f>VLOOKUP($AR155,[4]Data!$A$12:$I$285,CX$6,0)</f>
        <v>0</v>
      </c>
      <c r="CY155" s="67">
        <f>VLOOKUP($AR155,[4]Data16!$A$12:$I$285,CY$6,0)</f>
        <v>0</v>
      </c>
      <c r="CZ155" s="67" t="str">
        <f t="shared" si="194"/>
        <v/>
      </c>
      <c r="DA155" s="67" t="str">
        <f t="shared" si="195"/>
        <v/>
      </c>
      <c r="DB155" s="67">
        <f>VLOOKUP($AR155,[5]Data!$A$11:$AF$370,DB$6,0)</f>
        <v>17.850000000000001</v>
      </c>
      <c r="DC155" s="67">
        <f>VLOOKUP($AR155,[5]Data2!$A$11:$AF$370,DC$6,0)</f>
        <v>5.2830000000000004</v>
      </c>
      <c r="DD155" s="67">
        <f>VLOOKUP($AR155,[5]Data4!$A$11:$AF$370,DD$6,0)</f>
        <v>12.483000000000001</v>
      </c>
      <c r="DE155" s="67">
        <f>VLOOKUP($AR155,[6]Data5!$A$11:$AB$303,DE$6,0)</f>
        <v>239.21799999999999</v>
      </c>
      <c r="DF155" s="67">
        <f>VLOOKUP($AR155,[6]Data6!$A$11:$AB$303,DF$6,0)</f>
        <v>70.8</v>
      </c>
      <c r="DG155" s="67">
        <f t="shared" si="243"/>
        <v>7.4618130742669875E-2</v>
      </c>
      <c r="DH155" s="67">
        <f t="shared" si="244"/>
        <v>7.4618644067796613E-2</v>
      </c>
      <c r="DI155" s="67">
        <f>VLOOKUP($AR155,[7]Data!$A$11:$J$328,DI$6,0)</f>
        <v>26.6</v>
      </c>
      <c r="DJ155" s="67">
        <f>VLOOKUP($AR155,[7]Data2!$A$11:$J$328,DJ$6,0)</f>
        <v>18.3</v>
      </c>
      <c r="DK155" s="67">
        <f>VLOOKUP($AR155,[7]Data3!$A$11:$J$328,DK$6,0)</f>
        <v>19.8</v>
      </c>
      <c r="DL155" s="67">
        <f>VLOOKUP($AR155,[7]Data4!$A$11:$J$328,DL$6,0)</f>
        <v>11.5</v>
      </c>
      <c r="DM155" s="67">
        <f>VLOOKUP($AR155,[7]Data5!$A$11:$J$328,DM$6,0)</f>
        <v>3.7</v>
      </c>
      <c r="DN155" s="67">
        <f t="shared" si="245"/>
        <v>1.1544715447154472</v>
      </c>
      <c r="DO155" s="67">
        <f t="shared" si="246"/>
        <v>1.2539563115333956</v>
      </c>
      <c r="DP155" s="67" t="str">
        <f t="shared" si="201"/>
        <v/>
      </c>
      <c r="DQ155" s="67" t="str">
        <f t="shared" si="247"/>
        <v/>
      </c>
      <c r="DR155" s="67" t="str">
        <f t="shared" si="248"/>
        <v/>
      </c>
      <c r="DS155" s="67" t="str">
        <f t="shared" si="249"/>
        <v/>
      </c>
      <c r="DT155" s="67">
        <f t="shared" si="250"/>
        <v>1.66046511627907</v>
      </c>
      <c r="DU155" s="67">
        <f t="shared" si="251"/>
        <v>1.6540388227927365</v>
      </c>
      <c r="DV155" s="67">
        <f t="shared" si="252"/>
        <v>1.7860924309629418</v>
      </c>
      <c r="DW155" s="67" t="str">
        <f t="shared" si="253"/>
        <v/>
      </c>
      <c r="DX155" s="67" t="str">
        <f t="shared" si="254"/>
        <v/>
      </c>
      <c r="DY155" s="67" t="e">
        <f t="shared" si="255"/>
        <v>#DIV/0!</v>
      </c>
      <c r="DZ155" s="67" t="e">
        <f t="shared" si="256"/>
        <v>#DIV/0!</v>
      </c>
      <c r="EA155" s="67">
        <f t="shared" si="257"/>
        <v>1.0725806451612903</v>
      </c>
      <c r="EB155" s="67">
        <f t="shared" si="258"/>
        <v>1.0764705882352941</v>
      </c>
      <c r="EC155" s="67">
        <f t="shared" si="259"/>
        <v>1.0702702702702702</v>
      </c>
      <c r="ED155" s="67">
        <f t="shared" si="260"/>
        <v>1.0747663551401869</v>
      </c>
      <c r="EE155" s="67">
        <f t="shared" si="261"/>
        <v>1</v>
      </c>
      <c r="EF155" s="67">
        <f>VLOOKUP($AR155,[2]Data3!$A$10:$N$315,EF$6,0)</f>
        <v>12900</v>
      </c>
      <c r="EG155">
        <f>VLOOKUP($AR155,[3]Data!$A$11:$I$311,EG$6,0)</f>
        <v>22561.15</v>
      </c>
      <c r="EH155">
        <f>VLOOKUP($AR155,[4]Data!$A$12:$I$285,EH$6,0)</f>
        <v>0</v>
      </c>
      <c r="EI155">
        <f>VLOOKUP($AR155,[4]Data16!$A$12:$I$285,EI$6,0)</f>
        <v>0</v>
      </c>
      <c r="EJ155" t="b">
        <f t="shared" si="262"/>
        <v>0</v>
      </c>
      <c r="EK155" t="b">
        <f t="shared" si="263"/>
        <v>0</v>
      </c>
      <c r="EL155">
        <f>VLOOKUP($AR155,[5]Data!$A$11:$AF$370,EL$6,0)</f>
        <v>10.29</v>
      </c>
      <c r="EM155">
        <f>VLOOKUP($AR155,[5]Data2!$A$11:$AF$370,EM$6,0)</f>
        <v>3.0510000000000002</v>
      </c>
      <c r="EN155">
        <f>VLOOKUP($AR155,[5]Data4!$A$11:$AF$370,EN$6,0)</f>
        <v>6.9720000000000004</v>
      </c>
      <c r="EO155">
        <f>VLOOKUP($AR155,[6]Data5!$A$11:$AB$303,EO$6,0)</f>
        <v>200.11</v>
      </c>
      <c r="EP155">
        <f>VLOOKUP($AR155,[6]Data6!$A$11:$AB$303,EP$6,0)</f>
        <v>59.3</v>
      </c>
      <c r="EQ155">
        <f t="shared" si="264"/>
        <v>5.1421718055069704E-2</v>
      </c>
      <c r="ER155">
        <f t="shared" si="265"/>
        <v>5.1450252951096127E-2</v>
      </c>
      <c r="ES155">
        <f>VLOOKUP($AR155,[7]Data!$A$11:$J$328,ES$6,0)</f>
        <v>26.5</v>
      </c>
      <c r="ET155">
        <f>VLOOKUP($AR155,[7]Data2!$A$11:$J$328,ET$6,0)</f>
        <v>18.7</v>
      </c>
      <c r="EU155">
        <f>VLOOKUP($AR155,[7]Data3!$A$11:$J$328,EU$6,0)</f>
        <v>19.5</v>
      </c>
      <c r="EV155">
        <f>VLOOKUP($AR155,[7]Data4!$A$11:$J$328,EV$6,0)</f>
        <v>11.7</v>
      </c>
      <c r="EW155" s="60">
        <f>VLOOKUP($AR155,[7]Data5!$A$11:$J$328,EW$6,0)</f>
        <v>3.8</v>
      </c>
      <c r="EX155" s="67">
        <f>VLOOKUP($AR155,[2]Data3!$A$10:$N$315,EX$6,0)</f>
        <v>12300</v>
      </c>
      <c r="EY155">
        <f>VLOOKUP($AR155,[3]Data!$A$11:$I$311,EY$6,0)</f>
        <v>20468.560000000001</v>
      </c>
      <c r="EZ155">
        <f>VLOOKUP($AR155,[4]Data!$A$12:$I$285,EZ$6,0)</f>
        <v>0</v>
      </c>
      <c r="FA155">
        <f>VLOOKUP($AR155,[4]Data16!$A$12:$I$285,FA$6,0)</f>
        <v>0</v>
      </c>
      <c r="FB155" t="e">
        <f t="shared" si="266"/>
        <v>#DIV/0!</v>
      </c>
      <c r="FC155" t="e">
        <f t="shared" si="267"/>
        <v>#DIV/0!</v>
      </c>
      <c r="FD155">
        <f>VLOOKUP($AR155,[5]Data!$A$11:$AF$370,FD$6,0)</f>
        <v>10.75</v>
      </c>
      <c r="FE155">
        <f>VLOOKUP($AR155,[5]Data2!$A$11:$AF$370,FE$6,0)</f>
        <v>3.194</v>
      </c>
      <c r="FF155">
        <f>VLOOKUP($AR155,[5]Data4!$A$11:$AF$370,FF$6,0)</f>
        <v>6.9889999999999999</v>
      </c>
      <c r="FG155">
        <f>VLOOKUP($AR155,[6]Data5!$A$11:$AB$303,FG$6,0)</f>
        <v>194.96799999999999</v>
      </c>
      <c r="FH155">
        <f>VLOOKUP($AR155,[6]Data6!$A$11:$AB$303,FH$6,0)</f>
        <v>57.9</v>
      </c>
      <c r="FI155">
        <f t="shared" si="268"/>
        <v>5.5137253292848062E-2</v>
      </c>
      <c r="FJ155">
        <f t="shared" si="269"/>
        <v>5.5164075993091539E-2</v>
      </c>
      <c r="FK155">
        <f>VLOOKUP($AR155,[7]Data!$A$11:$J$328,FK$6,0)</f>
        <v>24.8</v>
      </c>
      <c r="FL155">
        <f>VLOOKUP($AR155,[7]Data2!$A$11:$J$328,FL$6,0)</f>
        <v>17</v>
      </c>
      <c r="FM155">
        <f>VLOOKUP($AR155,[7]Data3!$A$11:$J$328,FM$6,0)</f>
        <v>18.5</v>
      </c>
      <c r="FN155">
        <f>VLOOKUP($AR155,[7]Data4!$A$11:$J$328,FN$6,0)</f>
        <v>10.7</v>
      </c>
      <c r="FO155" s="60">
        <f>VLOOKUP($AR155,[7]Data5!$A$11:$J$328,FO$6,0)</f>
        <v>3.7</v>
      </c>
    </row>
    <row r="156" spans="1:171" ht="15" customHeight="1">
      <c r="A156">
        <f t="shared" si="270"/>
        <v>10</v>
      </c>
      <c r="B156">
        <v>7</v>
      </c>
      <c r="C156">
        <v>541.35152047206202</v>
      </c>
      <c r="D156">
        <v>0.865698532173649</v>
      </c>
      <c r="E156">
        <v>0.855857446917211</v>
      </c>
      <c r="F156">
        <v>0.86595997827698601</v>
      </c>
      <c r="G156">
        <v>1.0786065627662101E-4</v>
      </c>
      <c r="H156" s="1">
        <v>9.87552347601917E-5</v>
      </c>
      <c r="I156">
        <v>0.78135978717162402</v>
      </c>
      <c r="J156">
        <v>0.77525844228627205</v>
      </c>
      <c r="K156">
        <v>0.78399956430182505</v>
      </c>
      <c r="L156">
        <v>1.45794897861849E-4</v>
      </c>
      <c r="M156">
        <v>1.85915655123002E-4</v>
      </c>
      <c r="N156">
        <v>0.214748355951626</v>
      </c>
      <c r="O156">
        <v>0.21430242601255001</v>
      </c>
      <c r="P156" s="1">
        <v>0.21493886582978</v>
      </c>
      <c r="Q156" s="1">
        <v>8.3527478965267096E-7</v>
      </c>
      <c r="R156" s="1">
        <v>1.10853631920575E-6</v>
      </c>
      <c r="S156">
        <v>8.4338745002024998E-2</v>
      </c>
      <c r="T156">
        <v>8.0599004630938706E-2</v>
      </c>
      <c r="U156">
        <v>8.1960413975161503E-2</v>
      </c>
      <c r="V156" s="1">
        <v>2.2331995911458201E-5</v>
      </c>
      <c r="W156" s="1">
        <v>4.5979585995459E-5</v>
      </c>
      <c r="X156">
        <v>0.104515461498683</v>
      </c>
      <c r="Y156">
        <v>0.10637495590052801</v>
      </c>
      <c r="Z156" s="1">
        <v>0.103721049594746</v>
      </c>
      <c r="AA156" s="1">
        <v>1.45239873401557E-5</v>
      </c>
      <c r="AB156" s="1">
        <v>1.9275533831138901E-5</v>
      </c>
      <c r="AC156">
        <v>0.153252793661805</v>
      </c>
      <c r="AD156">
        <v>0.10682944426775599</v>
      </c>
      <c r="AE156">
        <v>0.15281420471505799</v>
      </c>
      <c r="AF156">
        <v>2.1150093974566401E-4</v>
      </c>
      <c r="AG156">
        <v>1.88794260382526E-4</v>
      </c>
      <c r="AH156">
        <v>-0.45163764534055501</v>
      </c>
      <c r="AI156">
        <v>-0.80219107353044505</v>
      </c>
      <c r="AJ156">
        <v>-0.40400493835088602</v>
      </c>
      <c r="AK156">
        <v>1.35643354410764E-2</v>
      </c>
      <c r="AL156">
        <v>1.6052114260710602E-2</v>
      </c>
      <c r="AM156">
        <v>0.902994341966185</v>
      </c>
      <c r="AN156">
        <v>722.25900030289597</v>
      </c>
      <c r="AO156">
        <v>-16.354909040786101</v>
      </c>
      <c r="AP156">
        <v>0.97481287658900695</v>
      </c>
      <c r="AQ156">
        <v>46</v>
      </c>
      <c r="AR156" s="13" t="s">
        <v>714</v>
      </c>
      <c r="AS156" s="70">
        <v>3</v>
      </c>
      <c r="AT156">
        <f t="shared" si="202"/>
        <v>541.35152047206202</v>
      </c>
      <c r="AU156">
        <f>VLOOKUP(AR156,[1]Data!$A$12:$J$329,10,0)</f>
        <v>536.29999999999995</v>
      </c>
      <c r="AV156">
        <f t="shared" si="203"/>
        <v>0.99066868701568045</v>
      </c>
      <c r="AW156">
        <v>6</v>
      </c>
      <c r="AX156">
        <f>AY156</f>
        <v>0.902994341966185</v>
      </c>
      <c r="AY156">
        <f t="shared" si="204"/>
        <v>0.902994341966185</v>
      </c>
      <c r="AZ156">
        <v>4</v>
      </c>
      <c r="BA156">
        <v>0.95</v>
      </c>
      <c r="BB156">
        <v>0.9</v>
      </c>
      <c r="BC156">
        <v>0</v>
      </c>
      <c r="BD156">
        <v>2222</v>
      </c>
      <c r="BE156">
        <v>2</v>
      </c>
      <c r="BF156" s="61">
        <f t="shared" si="200"/>
        <v>-5.2631578947368356E-2</v>
      </c>
      <c r="BG156" s="62">
        <f t="shared" si="205"/>
        <v>0.865698532173649</v>
      </c>
      <c r="BH156" s="62">
        <f t="shared" si="206"/>
        <v>-0.45163764534055501</v>
      </c>
      <c r="BI156">
        <f t="shared" si="191"/>
        <v>0.97481287658900684</v>
      </c>
      <c r="BJ156">
        <f t="shared" si="192"/>
        <v>0</v>
      </c>
      <c r="BK156">
        <f t="shared" si="193"/>
        <v>0</v>
      </c>
      <c r="BL156">
        <f t="shared" si="207"/>
        <v>12100</v>
      </c>
      <c r="BM156">
        <f t="shared" si="208"/>
        <v>10786.53</v>
      </c>
      <c r="BN156" t="str">
        <f t="shared" si="209"/>
        <v/>
      </c>
      <c r="BO156" t="str">
        <f t="shared" si="210"/>
        <v/>
      </c>
      <c r="BP156" t="str">
        <f t="shared" si="211"/>
        <v/>
      </c>
      <c r="BQ156" t="str">
        <f t="shared" si="212"/>
        <v/>
      </c>
      <c r="BR156">
        <f t="shared" si="213"/>
        <v>4.7</v>
      </c>
      <c r="BS156">
        <f t="shared" si="214"/>
        <v>2.7759999999999998</v>
      </c>
      <c r="BT156">
        <f t="shared" si="215"/>
        <v>7.6779999999999999</v>
      </c>
      <c r="BU156">
        <f t="shared" si="216"/>
        <v>47.097000000000001</v>
      </c>
      <c r="BV156">
        <f t="shared" si="217"/>
        <v>27.8</v>
      </c>
      <c r="BW156">
        <f t="shared" si="218"/>
        <v>9.9794042083359874E-2</v>
      </c>
      <c r="BX156">
        <f t="shared" si="219"/>
        <v>9.9856115107913659E-2</v>
      </c>
      <c r="BY156">
        <f t="shared" si="220"/>
        <v>34.6</v>
      </c>
      <c r="BZ156">
        <f t="shared" si="221"/>
        <v>24.2</v>
      </c>
      <c r="CA156">
        <f t="shared" si="222"/>
        <v>26.2</v>
      </c>
      <c r="CB156">
        <f t="shared" si="223"/>
        <v>15.9</v>
      </c>
      <c r="CC156">
        <f t="shared" si="224"/>
        <v>5.2</v>
      </c>
      <c r="CD156">
        <f t="shared" si="225"/>
        <v>1.1415094339622642</v>
      </c>
      <c r="CE156">
        <f t="shared" si="226"/>
        <v>1.2454930171065013</v>
      </c>
      <c r="CF156" t="str">
        <f t="shared" si="227"/>
        <v/>
      </c>
      <c r="CG156" t="str">
        <f t="shared" si="228"/>
        <v/>
      </c>
      <c r="CH156" t="str">
        <f t="shared" si="229"/>
        <v/>
      </c>
      <c r="CI156" t="str">
        <f t="shared" si="230"/>
        <v/>
      </c>
      <c r="CJ156">
        <f t="shared" si="231"/>
        <v>0.64295485636114913</v>
      </c>
      <c r="CK156">
        <f t="shared" si="232"/>
        <v>0.64363552051936002</v>
      </c>
      <c r="CL156">
        <f t="shared" si="233"/>
        <v>0.74907317073170732</v>
      </c>
      <c r="CM156" t="str">
        <f t="shared" si="234"/>
        <v/>
      </c>
      <c r="CN156" t="str">
        <f t="shared" si="235"/>
        <v/>
      </c>
      <c r="CQ156">
        <f t="shared" si="238"/>
        <v>1.291044776119403</v>
      </c>
      <c r="CR156">
        <f t="shared" si="239"/>
        <v>1.3152173913043479</v>
      </c>
      <c r="CS156">
        <f t="shared" si="240"/>
        <v>1.3165829145728645</v>
      </c>
      <c r="CT156">
        <f t="shared" si="241"/>
        <v>1.3826086956521739</v>
      </c>
      <c r="CU156">
        <f t="shared" si="242"/>
        <v>1.4857142857142858</v>
      </c>
      <c r="CV156" s="67">
        <f>IF(ISERROR(VLOOKUP($AR156,[2]Data3!$A$10:$N$315,CV$6,0)),"",VLOOKUP($AR156,[2]Data3!$A$10:$N$315,CV$6,0))</f>
        <v>12100</v>
      </c>
      <c r="CW156" s="67">
        <f>VLOOKUP($AR156,[3]Data!$A$11:$I$311,CW$6,0)</f>
        <v>10786.53</v>
      </c>
      <c r="CX156" s="67">
        <f>VLOOKUP($AR156,[4]Data!$A$12:$I$285,CX$6,0)</f>
        <v>0</v>
      </c>
      <c r="CY156" s="67">
        <f>VLOOKUP($AR156,[4]Data16!$A$12:$I$285,CY$6,0)</f>
        <v>0</v>
      </c>
      <c r="CZ156" s="67" t="str">
        <f t="shared" si="194"/>
        <v/>
      </c>
      <c r="DA156" s="67" t="str">
        <f t="shared" si="195"/>
        <v/>
      </c>
      <c r="DB156" s="67">
        <f>VLOOKUP($AR156,[5]Data!$A$11:$AF$370,DB$6,0)</f>
        <v>4.7</v>
      </c>
      <c r="DC156" s="67">
        <f>VLOOKUP($AR156,[5]Data2!$A$11:$AF$370,DC$6,0)</f>
        <v>2.7759999999999998</v>
      </c>
      <c r="DD156" s="67">
        <f>VLOOKUP($AR156,[5]Data4!$A$11:$AF$370,DD$6,0)</f>
        <v>7.6779999999999999</v>
      </c>
      <c r="DE156" s="67">
        <f>VLOOKUP($AR156,[6]Data5!$A$11:$AB$303,DE$6,0)</f>
        <v>47.097000000000001</v>
      </c>
      <c r="DF156" s="67">
        <f>VLOOKUP($AR156,[6]Data6!$A$11:$AB$303,DF$6,0)</f>
        <v>27.8</v>
      </c>
      <c r="DG156" s="67">
        <f t="shared" si="243"/>
        <v>9.9794042083359874E-2</v>
      </c>
      <c r="DH156" s="67">
        <f t="shared" si="244"/>
        <v>9.9856115107913659E-2</v>
      </c>
      <c r="DI156" s="67">
        <f>VLOOKUP($AR156,[7]Data!$A$11:$J$328,DI$6,0)</f>
        <v>34.6</v>
      </c>
      <c r="DJ156" s="67">
        <f>VLOOKUP($AR156,[7]Data2!$A$11:$J$328,DJ$6,0)</f>
        <v>24.2</v>
      </c>
      <c r="DK156" s="67">
        <f>VLOOKUP($AR156,[7]Data3!$A$11:$J$328,DK$6,0)</f>
        <v>26.2</v>
      </c>
      <c r="DL156" s="67">
        <f>VLOOKUP($AR156,[7]Data4!$A$11:$J$328,DL$6,0)</f>
        <v>15.9</v>
      </c>
      <c r="DM156" s="67">
        <f>VLOOKUP($AR156,[7]Data5!$A$11:$J$328,DM$6,0)</f>
        <v>5.2</v>
      </c>
      <c r="DN156" s="67">
        <f t="shared" si="245"/>
        <v>1.1415094339622642</v>
      </c>
      <c r="DO156" s="67">
        <f t="shared" si="246"/>
        <v>1.2454930171065013</v>
      </c>
      <c r="DP156" s="67" t="str">
        <f t="shared" si="201"/>
        <v/>
      </c>
      <c r="DQ156" s="67" t="str">
        <f t="shared" si="247"/>
        <v/>
      </c>
      <c r="DR156" s="67" t="str">
        <f t="shared" si="248"/>
        <v/>
      </c>
      <c r="DS156" s="67" t="str">
        <f t="shared" si="249"/>
        <v/>
      </c>
      <c r="DT156" s="67">
        <f t="shared" si="250"/>
        <v>0.64295485636114913</v>
      </c>
      <c r="DU156" s="67">
        <f t="shared" si="251"/>
        <v>0.64363552051936002</v>
      </c>
      <c r="DV156" s="67">
        <f t="shared" si="252"/>
        <v>0.74907317073170732</v>
      </c>
      <c r="DW156" s="67" t="str">
        <f t="shared" si="253"/>
        <v/>
      </c>
      <c r="DX156" s="67" t="str">
        <f t="shared" si="254"/>
        <v/>
      </c>
      <c r="DY156" s="67" t="e">
        <f t="shared" si="255"/>
        <v>#DIV/0!</v>
      </c>
      <c r="DZ156" s="67" t="e">
        <f t="shared" si="256"/>
        <v>#DIV/0!</v>
      </c>
      <c r="EA156" s="67">
        <f t="shared" si="257"/>
        <v>1.291044776119403</v>
      </c>
      <c r="EB156" s="67">
        <f t="shared" si="258"/>
        <v>1.3152173913043479</v>
      </c>
      <c r="EC156" s="67">
        <f t="shared" si="259"/>
        <v>1.3165829145728645</v>
      </c>
      <c r="ED156" s="67">
        <f t="shared" si="260"/>
        <v>1.3826086956521739</v>
      </c>
      <c r="EE156" s="67">
        <f t="shared" si="261"/>
        <v>1.4857142857142858</v>
      </c>
      <c r="EF156" s="67">
        <f>VLOOKUP($AR156,[2]Data3!$A$10:$N$315,EF$6,0)</f>
        <v>11100</v>
      </c>
      <c r="EG156">
        <f>VLOOKUP($AR156,[3]Data!$A$11:$I$311,EG$6,0)</f>
        <v>9575.7099999999991</v>
      </c>
      <c r="EH156">
        <f>VLOOKUP($AR156,[4]Data!$A$12:$I$285,EH$6,0)</f>
        <v>0</v>
      </c>
      <c r="EI156">
        <f>VLOOKUP($AR156,[4]Data16!$A$12:$I$285,EI$6,0)</f>
        <v>0</v>
      </c>
      <c r="EJ156" t="b">
        <f t="shared" si="262"/>
        <v>0</v>
      </c>
      <c r="EK156" t="b">
        <f t="shared" si="263"/>
        <v>0</v>
      </c>
      <c r="EL156">
        <f>VLOOKUP($AR156,[5]Data!$A$11:$AF$370,EL$6,0)</f>
        <v>5.13</v>
      </c>
      <c r="EM156">
        <f>VLOOKUP($AR156,[5]Data2!$A$11:$AF$370,EM$6,0)</f>
        <v>3.028</v>
      </c>
      <c r="EN156">
        <f>VLOOKUP($AR156,[5]Data4!$A$11:$AF$370,EN$6,0)</f>
        <v>7.8979999999999997</v>
      </c>
      <c r="EO156">
        <f>VLOOKUP($AR156,[6]Data5!$A$11:$AB$303,EO$6,0)</f>
        <v>35.911999999999999</v>
      </c>
      <c r="EP156">
        <f>VLOOKUP($AR156,[6]Data6!$A$11:$AB$303,EP$6,0)</f>
        <v>21.2</v>
      </c>
      <c r="EQ156">
        <f t="shared" si="264"/>
        <v>0.14284918690131432</v>
      </c>
      <c r="ER156">
        <f t="shared" si="265"/>
        <v>0.1428301886792453</v>
      </c>
      <c r="ES156">
        <f>VLOOKUP($AR156,[7]Data!$A$11:$J$328,ES$6,0)</f>
        <v>30.8</v>
      </c>
      <c r="ET156">
        <f>VLOOKUP($AR156,[7]Data2!$A$11:$J$328,ET$6,0)</f>
        <v>21.5</v>
      </c>
      <c r="EU156">
        <f>VLOOKUP($AR156,[7]Data3!$A$11:$J$328,EU$6,0)</f>
        <v>22.9</v>
      </c>
      <c r="EV156">
        <f>VLOOKUP($AR156,[7]Data4!$A$11:$J$328,EV$6,0)</f>
        <v>13.6</v>
      </c>
      <c r="EW156" s="60">
        <f>VLOOKUP($AR156,[7]Data5!$A$11:$J$328,EW$6,0)</f>
        <v>4.5</v>
      </c>
      <c r="EX156" s="67">
        <f>VLOOKUP($AR156,[2]Data3!$A$10:$N$315,EX$6,0)</f>
        <v>10600</v>
      </c>
      <c r="EY156">
        <f>VLOOKUP($AR156,[3]Data!$A$11:$I$311,EY$6,0)</f>
        <v>8660.4500000000007</v>
      </c>
      <c r="EZ156">
        <f>VLOOKUP($AR156,[4]Data!$A$12:$I$285,EZ$6,0)</f>
        <v>0</v>
      </c>
      <c r="FA156">
        <f>VLOOKUP($AR156,[4]Data16!$A$12:$I$285,FA$6,0)</f>
        <v>0</v>
      </c>
      <c r="FB156" t="e">
        <f t="shared" si="266"/>
        <v>#DIV/0!</v>
      </c>
      <c r="FC156" t="e">
        <f t="shared" si="267"/>
        <v>#DIV/0!</v>
      </c>
      <c r="FD156">
        <f>VLOOKUP($AR156,[5]Data!$A$11:$AF$370,FD$6,0)</f>
        <v>7.31</v>
      </c>
      <c r="FE156">
        <f>VLOOKUP($AR156,[5]Data2!$A$11:$AF$370,FE$6,0)</f>
        <v>4.3129999999999997</v>
      </c>
      <c r="FF156">
        <f>VLOOKUP($AR156,[5]Data4!$A$11:$AF$370,FF$6,0)</f>
        <v>10.25</v>
      </c>
      <c r="FG156">
        <f>VLOOKUP($AR156,[6]Data5!$A$11:$AB$303,FG$6,0)</f>
        <v>31.338000000000001</v>
      </c>
      <c r="FH156">
        <f>VLOOKUP($AR156,[6]Data6!$A$11:$AB$303,FH$6,0)</f>
        <v>18.5</v>
      </c>
      <c r="FI156">
        <f t="shared" si="268"/>
        <v>0.23326313102303911</v>
      </c>
      <c r="FJ156">
        <f t="shared" si="269"/>
        <v>0.23313513513513512</v>
      </c>
      <c r="FK156">
        <f>VLOOKUP($AR156,[7]Data!$A$11:$J$328,FK$6,0)</f>
        <v>26.8</v>
      </c>
      <c r="FL156">
        <f>VLOOKUP($AR156,[7]Data2!$A$11:$J$328,FL$6,0)</f>
        <v>18.399999999999999</v>
      </c>
      <c r="FM156">
        <f>VLOOKUP($AR156,[7]Data3!$A$11:$J$328,FM$6,0)</f>
        <v>19.899999999999999</v>
      </c>
      <c r="FN156">
        <f>VLOOKUP($AR156,[7]Data4!$A$11:$J$328,FN$6,0)</f>
        <v>11.5</v>
      </c>
      <c r="FO156" s="60">
        <f>VLOOKUP($AR156,[7]Data5!$A$11:$J$328,FO$6,0)</f>
        <v>3.5</v>
      </c>
    </row>
    <row r="157" spans="1:171">
      <c r="A157">
        <f t="shared" si="270"/>
        <v>11</v>
      </c>
      <c r="B157">
        <v>7</v>
      </c>
      <c r="C157">
        <v>416.16655598663999</v>
      </c>
      <c r="D157">
        <v>0.855560928823492</v>
      </c>
      <c r="E157">
        <v>0.84871326358295396</v>
      </c>
      <c r="F157">
        <v>0.84112454464335396</v>
      </c>
      <c r="G157" s="1">
        <v>5.7186438983092503E-5</v>
      </c>
      <c r="H157">
        <v>1.12104020364936E-4</v>
      </c>
      <c r="I157">
        <v>0.74951785829817996</v>
      </c>
      <c r="J157">
        <v>0.74849099919255202</v>
      </c>
      <c r="K157">
        <v>0.74429791914632304</v>
      </c>
      <c r="L157">
        <v>1.7947461853310001E-4</v>
      </c>
      <c r="M157">
        <v>2.4885667044580699E-4</v>
      </c>
      <c r="N157">
        <v>0.212332095267384</v>
      </c>
      <c r="O157">
        <v>0.21225041224226801</v>
      </c>
      <c r="P157">
        <v>0.211914339856039</v>
      </c>
      <c r="Q157" s="1">
        <v>1.43309258467487E-6</v>
      </c>
      <c r="R157" s="1">
        <v>1.9009554983314599E-6</v>
      </c>
      <c r="S157">
        <v>0.10604307052531201</v>
      </c>
      <c r="T157">
        <v>0.10022226439040199</v>
      </c>
      <c r="U157">
        <v>9.6826625497030999E-2</v>
      </c>
      <c r="V157" s="1">
        <v>6.1485494881505795E-5</v>
      </c>
      <c r="W157" s="1">
        <v>5.2551440099688997E-5</v>
      </c>
      <c r="X157">
        <v>0.114591087335907</v>
      </c>
      <c r="Y157">
        <v>0.11493169942453101</v>
      </c>
      <c r="Z157">
        <v>0.11633309607016</v>
      </c>
      <c r="AA157" s="1">
        <v>2.4919007271540402E-5</v>
      </c>
      <c r="AB157" s="1">
        <v>3.3054336050830499E-5</v>
      </c>
      <c r="AC157">
        <v>0.19649556694241099</v>
      </c>
      <c r="AD157">
        <v>0.261798661401828</v>
      </c>
      <c r="AE157">
        <v>0.221502298289315</v>
      </c>
      <c r="AF157">
        <v>1.1804763346256799E-4</v>
      </c>
      <c r="AG157">
        <v>1.94008155610085E-4</v>
      </c>
      <c r="AH157">
        <v>1.2240852208913499E-2</v>
      </c>
      <c r="AI157">
        <v>0.453322510539102</v>
      </c>
      <c r="AJ157">
        <v>9.9551427801135101E-2</v>
      </c>
      <c r="AK157">
        <v>1.5019129233379599E-2</v>
      </c>
      <c r="AL157">
        <v>2.3910283447287999E-2</v>
      </c>
      <c r="AM157">
        <v>0.94435044868810902</v>
      </c>
      <c r="AN157">
        <v>142.811737176892</v>
      </c>
      <c r="AO157">
        <v>-2.0970390901312501</v>
      </c>
      <c r="AP157">
        <v>0.99185365652478696</v>
      </c>
      <c r="AQ157">
        <v>49</v>
      </c>
      <c r="AR157" t="s">
        <v>715</v>
      </c>
      <c r="AS157" s="70">
        <v>3</v>
      </c>
      <c r="AT157">
        <f t="shared" si="202"/>
        <v>416.16655598663999</v>
      </c>
      <c r="AU157">
        <f>VLOOKUP(AR157,[1]Data!$A$12:$J$329,10,0)</f>
        <v>433.2</v>
      </c>
      <c r="AV157">
        <f t="shared" si="203"/>
        <v>1.0409293917743521</v>
      </c>
      <c r="AW157">
        <v>6</v>
      </c>
      <c r="AX157">
        <v>0.9</v>
      </c>
      <c r="AY157">
        <f t="shared" si="204"/>
        <v>0.94435044868810902</v>
      </c>
      <c r="AZ157">
        <v>4</v>
      </c>
      <c r="BA157">
        <v>0.83</v>
      </c>
      <c r="BB157">
        <v>1</v>
      </c>
      <c r="BC157">
        <v>2</v>
      </c>
      <c r="BD157">
        <v>3322</v>
      </c>
      <c r="BE157">
        <v>2</v>
      </c>
      <c r="BF157" s="61">
        <f t="shared" si="200"/>
        <v>0.20481927710843378</v>
      </c>
      <c r="BG157" s="62">
        <f t="shared" si="205"/>
        <v>0.855560928823492</v>
      </c>
      <c r="BH157" s="62">
        <f t="shared" si="206"/>
        <v>1.2240852208913499E-2</v>
      </c>
      <c r="BI157">
        <f t="shared" si="191"/>
        <v>0.97400374642529675</v>
      </c>
      <c r="BJ157">
        <f t="shared" si="192"/>
        <v>4.4350448688109001E-2</v>
      </c>
      <c r="BK157">
        <f t="shared" si="193"/>
        <v>1.7849910099490218E-2</v>
      </c>
      <c r="BL157">
        <f t="shared" si="207"/>
        <v>12000</v>
      </c>
      <c r="BM157">
        <f t="shared" si="208"/>
        <v>6472.24</v>
      </c>
      <c r="BN157" t="str">
        <f t="shared" si="209"/>
        <v/>
      </c>
      <c r="BO157" t="str">
        <f t="shared" si="210"/>
        <v/>
      </c>
      <c r="BP157" t="str">
        <f t="shared" si="211"/>
        <v/>
      </c>
      <c r="BQ157" t="str">
        <f t="shared" si="212"/>
        <v/>
      </c>
      <c r="BR157">
        <f t="shared" si="213"/>
        <v>4.5</v>
      </c>
      <c r="BS157">
        <f t="shared" si="214"/>
        <v>4.4619999999999997</v>
      </c>
      <c r="BT157">
        <f t="shared" si="215"/>
        <v>9.2840000000000007</v>
      </c>
      <c r="BU157">
        <f t="shared" si="216"/>
        <v>10.997</v>
      </c>
      <c r="BV157">
        <f t="shared" si="217"/>
        <v>10.9</v>
      </c>
      <c r="BW157">
        <f t="shared" si="218"/>
        <v>0.4092025097753933</v>
      </c>
      <c r="BX157">
        <f t="shared" si="219"/>
        <v>0.40935779816513757</v>
      </c>
      <c r="BY157">
        <f t="shared" si="220"/>
        <v>28</v>
      </c>
      <c r="BZ157">
        <f t="shared" si="221"/>
        <v>17.899999999999999</v>
      </c>
      <c r="CA157">
        <f t="shared" si="222"/>
        <v>22.8</v>
      </c>
      <c r="CB157">
        <f t="shared" si="223"/>
        <v>12.7</v>
      </c>
      <c r="CC157">
        <f t="shared" si="224"/>
        <v>4.5</v>
      </c>
      <c r="CD157">
        <f t="shared" si="225"/>
        <v>1.1538461538461537</v>
      </c>
      <c r="CE157">
        <f t="shared" si="226"/>
        <v>1.2562870253189127</v>
      </c>
      <c r="CF157" t="str">
        <f t="shared" si="227"/>
        <v/>
      </c>
      <c r="CG157" t="str">
        <f t="shared" si="228"/>
        <v/>
      </c>
      <c r="CH157" t="str">
        <f t="shared" si="229"/>
        <v/>
      </c>
      <c r="CI157" t="str">
        <f t="shared" si="230"/>
        <v/>
      </c>
      <c r="CJ157">
        <f t="shared" si="231"/>
        <v>0.48283261802575106</v>
      </c>
      <c r="CK157">
        <f t="shared" si="232"/>
        <v>0.48316188413643746</v>
      </c>
      <c r="CL157">
        <f t="shared" si="233"/>
        <v>0.48979161171194946</v>
      </c>
      <c r="CM157" t="str">
        <f t="shared" si="234"/>
        <v/>
      </c>
      <c r="CN157" t="str">
        <f t="shared" si="235"/>
        <v/>
      </c>
      <c r="CQ157">
        <f t="shared" si="238"/>
        <v>1.1244979919678715</v>
      </c>
      <c r="CR157">
        <f t="shared" si="239"/>
        <v>1.0591715976331362</v>
      </c>
      <c r="CS157">
        <f t="shared" si="240"/>
        <v>1.1752577319587629</v>
      </c>
      <c r="CT157">
        <f t="shared" si="241"/>
        <v>1.1043478260869564</v>
      </c>
      <c r="CU157">
        <f t="shared" si="242"/>
        <v>1</v>
      </c>
      <c r="CV157" s="67">
        <f>IF(ISERROR(VLOOKUP($AR157,[2]Data3!$A$10:$N$315,CV$6,0)),"",VLOOKUP($AR157,[2]Data3!$A$10:$N$315,CV$6,0))</f>
        <v>12000</v>
      </c>
      <c r="CW157" s="67">
        <f>VLOOKUP($AR157,[3]Data!$A$11:$I$311,CW$6,0)</f>
        <v>6472.24</v>
      </c>
      <c r="CX157" s="67">
        <f>VLOOKUP($AR157,[4]Data!$A$12:$I$285,CX$6,0)</f>
        <v>0</v>
      </c>
      <c r="CY157" s="67">
        <f>VLOOKUP($AR157,[4]Data16!$A$12:$I$285,CY$6,0)</f>
        <v>0</v>
      </c>
      <c r="CZ157" s="67" t="str">
        <f t="shared" si="194"/>
        <v/>
      </c>
      <c r="DA157" s="67" t="str">
        <f t="shared" si="195"/>
        <v/>
      </c>
      <c r="DB157" s="67">
        <f>VLOOKUP($AR157,[5]Data!$A$11:$AF$370,DB$6,0)</f>
        <v>4.5</v>
      </c>
      <c r="DC157" s="67">
        <f>VLOOKUP($AR157,[5]Data2!$A$11:$AF$370,DC$6,0)</f>
        <v>4.4619999999999997</v>
      </c>
      <c r="DD157" s="67">
        <f>VLOOKUP($AR157,[5]Data4!$A$11:$AF$370,DD$6,0)</f>
        <v>9.2840000000000007</v>
      </c>
      <c r="DE157" s="67">
        <f>VLOOKUP($AR157,[6]Data5!$A$11:$AB$303,DE$6,0)</f>
        <v>10.997</v>
      </c>
      <c r="DF157" s="67">
        <f>VLOOKUP($AR157,[6]Data6!$A$11:$AB$303,DF$6,0)</f>
        <v>10.9</v>
      </c>
      <c r="DG157" s="67">
        <f t="shared" si="243"/>
        <v>0.4092025097753933</v>
      </c>
      <c r="DH157" s="67">
        <f t="shared" si="244"/>
        <v>0.40935779816513757</v>
      </c>
      <c r="DI157" s="67">
        <f>VLOOKUP($AR157,[7]Data!$A$11:$J$328,DI$6,0)</f>
        <v>28</v>
      </c>
      <c r="DJ157" s="67">
        <f>VLOOKUP($AR157,[7]Data2!$A$11:$J$328,DJ$6,0)</f>
        <v>17.899999999999999</v>
      </c>
      <c r="DK157" s="67">
        <f>VLOOKUP($AR157,[7]Data3!$A$11:$J$328,DK$6,0)</f>
        <v>22.8</v>
      </c>
      <c r="DL157" s="67">
        <f>VLOOKUP($AR157,[7]Data4!$A$11:$J$328,DL$6,0)</f>
        <v>12.7</v>
      </c>
      <c r="DM157" s="67">
        <f>VLOOKUP($AR157,[7]Data5!$A$11:$J$328,DM$6,0)</f>
        <v>4.5</v>
      </c>
      <c r="DN157" s="67">
        <f t="shared" si="245"/>
        <v>1.1538461538461537</v>
      </c>
      <c r="DO157" s="67">
        <f t="shared" si="246"/>
        <v>1.2562870253189127</v>
      </c>
      <c r="DP157" s="67" t="str">
        <f t="shared" si="201"/>
        <v/>
      </c>
      <c r="DQ157" s="67" t="str">
        <f t="shared" si="247"/>
        <v/>
      </c>
      <c r="DR157" s="67" t="str">
        <f t="shared" si="248"/>
        <v/>
      </c>
      <c r="DS157" s="67" t="str">
        <f t="shared" si="249"/>
        <v/>
      </c>
      <c r="DT157" s="67">
        <f t="shared" si="250"/>
        <v>0.48283261802575106</v>
      </c>
      <c r="DU157" s="67">
        <f t="shared" si="251"/>
        <v>0.48316188413643746</v>
      </c>
      <c r="DV157" s="67">
        <f t="shared" si="252"/>
        <v>0.48979161171194946</v>
      </c>
      <c r="DW157" s="67" t="str">
        <f t="shared" si="253"/>
        <v/>
      </c>
      <c r="DX157" s="67" t="str">
        <f t="shared" si="254"/>
        <v/>
      </c>
      <c r="DY157" s="67" t="e">
        <f t="shared" si="255"/>
        <v>#DIV/0!</v>
      </c>
      <c r="DZ157" s="67" t="e">
        <f t="shared" si="256"/>
        <v>#DIV/0!</v>
      </c>
      <c r="EA157" s="67">
        <f t="shared" si="257"/>
        <v>1.1244979919678715</v>
      </c>
      <c r="EB157" s="67">
        <f t="shared" si="258"/>
        <v>1.0591715976331362</v>
      </c>
      <c r="EC157" s="67">
        <f t="shared" si="259"/>
        <v>1.1752577319587629</v>
      </c>
      <c r="ED157" s="67">
        <f t="shared" si="260"/>
        <v>1.1043478260869564</v>
      </c>
      <c r="EE157" s="67">
        <f t="shared" si="261"/>
        <v>1</v>
      </c>
      <c r="EF157" s="67">
        <f>VLOOKUP($AR157,[2]Data3!$A$10:$N$315,EF$6,0)</f>
        <v>10900</v>
      </c>
      <c r="EG157">
        <f>VLOOKUP($AR157,[3]Data!$A$11:$I$311,EG$6,0)</f>
        <v>5700.09</v>
      </c>
      <c r="EH157">
        <f>VLOOKUP($AR157,[4]Data!$A$12:$I$285,EH$6,0)</f>
        <v>0</v>
      </c>
      <c r="EI157">
        <f>VLOOKUP($AR157,[4]Data16!$A$12:$I$285,EI$6,0)</f>
        <v>0</v>
      </c>
      <c r="EJ157" t="b">
        <f t="shared" si="262"/>
        <v>0</v>
      </c>
      <c r="EK157" t="b">
        <f t="shared" si="263"/>
        <v>0</v>
      </c>
      <c r="EL157">
        <f>VLOOKUP($AR157,[5]Data!$A$11:$AF$370,EL$6,0)</f>
        <v>4.33</v>
      </c>
      <c r="EM157">
        <f>VLOOKUP($AR157,[5]Data2!$A$11:$AF$370,EM$6,0)</f>
        <v>4.2910000000000004</v>
      </c>
      <c r="EN157">
        <f>VLOOKUP($AR157,[5]Data4!$A$11:$AF$370,EN$6,0)</f>
        <v>9.0210000000000008</v>
      </c>
      <c r="EO157">
        <f>VLOOKUP($AR157,[6]Data5!$A$11:$AB$303,EO$6,0)</f>
        <v>10.461</v>
      </c>
      <c r="EP157">
        <f>VLOOKUP($AR157,[6]Data6!$A$11:$AB$303,EP$6,0)</f>
        <v>10.4</v>
      </c>
      <c r="EQ157">
        <f t="shared" si="264"/>
        <v>0.4139183634451773</v>
      </c>
      <c r="ER157">
        <f t="shared" si="265"/>
        <v>0.41259615384615389</v>
      </c>
      <c r="ES157">
        <f>VLOOKUP($AR157,[7]Data!$A$11:$J$328,ES$6,0)</f>
        <v>26.1</v>
      </c>
      <c r="ET157">
        <f>VLOOKUP($AR157,[7]Data2!$A$11:$J$328,ET$6,0)</f>
        <v>17.399999999999999</v>
      </c>
      <c r="EU157">
        <f>VLOOKUP($AR157,[7]Data3!$A$11:$J$328,EU$6,0)</f>
        <v>21</v>
      </c>
      <c r="EV157">
        <f>VLOOKUP($AR157,[7]Data4!$A$11:$J$328,EV$6,0)</f>
        <v>12.3</v>
      </c>
      <c r="EW157" s="60">
        <f>VLOOKUP($AR157,[7]Data5!$A$11:$J$328,EW$6,0)</f>
        <v>4.4000000000000004</v>
      </c>
      <c r="EX157" s="67">
        <f>VLOOKUP($AR157,[2]Data3!$A$10:$N$315,EX$6,0)</f>
        <v>10400</v>
      </c>
      <c r="EY157">
        <f>VLOOKUP($AR157,[3]Data!$A$11:$I$311,EY$6,0)</f>
        <v>5151.88</v>
      </c>
      <c r="EZ157">
        <f>VLOOKUP($AR157,[4]Data!$A$12:$I$285,EZ$6,0)</f>
        <v>0</v>
      </c>
      <c r="FA157">
        <f>VLOOKUP($AR157,[4]Data16!$A$12:$I$285,FA$6,0)</f>
        <v>0</v>
      </c>
      <c r="FB157" t="e">
        <f t="shared" si="266"/>
        <v>#DIV/0!</v>
      </c>
      <c r="FC157" t="e">
        <f t="shared" si="267"/>
        <v>#DIV/0!</v>
      </c>
      <c r="FD157">
        <f>VLOOKUP($AR157,[5]Data!$A$11:$AF$370,FD$6,0)</f>
        <v>9.32</v>
      </c>
      <c r="FE157">
        <f>VLOOKUP($AR157,[5]Data2!$A$11:$AF$370,FE$6,0)</f>
        <v>9.2349999999999994</v>
      </c>
      <c r="FF157">
        <f>VLOOKUP($AR157,[5]Data4!$A$11:$AF$370,FF$6,0)</f>
        <v>18.954999999999998</v>
      </c>
      <c r="FG157">
        <f>VLOOKUP($AR157,[6]Data5!$A$11:$AB$303,FG$6,0)</f>
        <v>16.027000000000001</v>
      </c>
      <c r="FH157">
        <f>VLOOKUP($AR157,[6]Data6!$A$11:$AB$303,FH$6,0)</f>
        <v>15.9</v>
      </c>
      <c r="FI157">
        <f t="shared" si="268"/>
        <v>0.58151868721532407</v>
      </c>
      <c r="FJ157">
        <f t="shared" si="269"/>
        <v>0.58081761006289301</v>
      </c>
      <c r="FK157">
        <f>VLOOKUP($AR157,[7]Data!$A$11:$J$328,FK$6,0)</f>
        <v>24.9</v>
      </c>
      <c r="FL157">
        <f>VLOOKUP($AR157,[7]Data2!$A$11:$J$328,FL$6,0)</f>
        <v>16.899999999999999</v>
      </c>
      <c r="FM157">
        <f>VLOOKUP($AR157,[7]Data3!$A$11:$J$328,FM$6,0)</f>
        <v>19.399999999999999</v>
      </c>
      <c r="FN157">
        <f>VLOOKUP($AR157,[7]Data4!$A$11:$J$328,FN$6,0)</f>
        <v>11.5</v>
      </c>
      <c r="FO157" s="60">
        <f>VLOOKUP($AR157,[7]Data5!$A$11:$J$328,FO$6,0)</f>
        <v>4.5</v>
      </c>
    </row>
    <row r="158" spans="1:171">
      <c r="A158">
        <f t="shared" si="270"/>
        <v>12</v>
      </c>
      <c r="B158">
        <v>7</v>
      </c>
      <c r="C158">
        <v>1086.55226063385</v>
      </c>
      <c r="D158">
        <v>0.89150857964713603</v>
      </c>
      <c r="E158">
        <v>0.90481655514299397</v>
      </c>
      <c r="F158">
        <v>0.89860939150962105</v>
      </c>
      <c r="G158">
        <v>0</v>
      </c>
      <c r="H158" s="1">
        <v>5.9115877347062302E-5</v>
      </c>
      <c r="I158">
        <v>0.79525731184377202</v>
      </c>
      <c r="J158">
        <v>0.80772861993571199</v>
      </c>
      <c r="K158">
        <v>0.79378097704654205</v>
      </c>
      <c r="L158">
        <v>0</v>
      </c>
      <c r="M158">
        <v>1.5760469270055901E-4</v>
      </c>
      <c r="N158">
        <v>0.215735203496012</v>
      </c>
      <c r="O158">
        <v>0.21658765346377901</v>
      </c>
      <c r="P158" s="1">
        <v>0.21563224252968299</v>
      </c>
      <c r="Q158" s="1">
        <v>0</v>
      </c>
      <c r="R158" s="1">
        <v>9.1625521749513003E-7</v>
      </c>
      <c r="S158">
        <v>9.6251267803363599E-2</v>
      </c>
      <c r="T158">
        <v>9.70879352072824E-2</v>
      </c>
      <c r="U158">
        <v>0.104828414463078</v>
      </c>
      <c r="V158">
        <v>0</v>
      </c>
      <c r="W158" s="1">
        <v>3.9682540348555197E-5</v>
      </c>
      <c r="X158">
        <v>0.100400381250733</v>
      </c>
      <c r="Y158">
        <v>9.6845728817664303E-2</v>
      </c>
      <c r="Z158" s="1">
        <v>0.100829720758403</v>
      </c>
      <c r="AA158" s="1">
        <v>0</v>
      </c>
      <c r="AB158" s="1">
        <v>1.59320972500377E-5</v>
      </c>
      <c r="AC158">
        <v>0.20126931539336801</v>
      </c>
      <c r="AD158">
        <v>0.178045835440033</v>
      </c>
      <c r="AE158">
        <v>0.18232529463920499</v>
      </c>
      <c r="AF158">
        <v>0</v>
      </c>
      <c r="AG158">
        <v>1.92003930110817E-4</v>
      </c>
      <c r="AH158">
        <v>5.7972867143439397E-2</v>
      </c>
      <c r="AI158">
        <v>-0.14215508628269999</v>
      </c>
      <c r="AJ158">
        <v>-0.25328159585992299</v>
      </c>
      <c r="AK158">
        <v>0</v>
      </c>
      <c r="AL158">
        <v>1.32577635900279E-2</v>
      </c>
      <c r="AM158">
        <v>0.89755794392104904</v>
      </c>
      <c r="AN158">
        <v>1114.4790641853699</v>
      </c>
      <c r="AO158">
        <v>-6.5192266635644902</v>
      </c>
      <c r="AP158">
        <v>0.99172080143376795</v>
      </c>
      <c r="AQ158">
        <v>49</v>
      </c>
      <c r="AR158" t="s">
        <v>716</v>
      </c>
      <c r="AS158" s="70">
        <v>3</v>
      </c>
      <c r="AT158">
        <f t="shared" si="202"/>
        <v>1086.55226063385</v>
      </c>
      <c r="AU158">
        <f>VLOOKUP(AR158,[1]Data!$A$12:$J$329,10,0)</f>
        <v>1131.0999999999999</v>
      </c>
      <c r="AV158">
        <f t="shared" si="203"/>
        <v>1.0409991686365483</v>
      </c>
      <c r="AW158">
        <v>5</v>
      </c>
      <c r="AX158">
        <f t="shared" ref="AX158:AX178" si="272">AY158</f>
        <v>0.89755794392104904</v>
      </c>
      <c r="AY158">
        <f t="shared" si="204"/>
        <v>0.89755794392104904</v>
      </c>
      <c r="AZ158">
        <v>13</v>
      </c>
      <c r="BA158">
        <v>0.94</v>
      </c>
      <c r="BB158">
        <v>1.05</v>
      </c>
      <c r="BC158">
        <v>2</v>
      </c>
      <c r="BD158">
        <v>2222</v>
      </c>
      <c r="BE158">
        <v>2</v>
      </c>
      <c r="BF158" s="61">
        <f t="shared" si="200"/>
        <v>0.11702127659574479</v>
      </c>
      <c r="BG158" s="62">
        <f t="shared" si="205"/>
        <v>0.89150857964713603</v>
      </c>
      <c r="BH158" s="62">
        <f t="shared" si="206"/>
        <v>5.7972867143439397E-2</v>
      </c>
      <c r="BI158">
        <f t="shared" si="191"/>
        <v>0.9917208014337684</v>
      </c>
      <c r="BJ158">
        <f t="shared" si="192"/>
        <v>0</v>
      </c>
      <c r="BK158">
        <f t="shared" si="193"/>
        <v>0</v>
      </c>
      <c r="BL158">
        <f t="shared" si="207"/>
        <v>14700</v>
      </c>
      <c r="BM158">
        <f t="shared" si="208"/>
        <v>22526.1</v>
      </c>
      <c r="BN158" t="str">
        <f t="shared" si="209"/>
        <v/>
      </c>
      <c r="BO158" t="str">
        <f t="shared" si="210"/>
        <v/>
      </c>
      <c r="BP158" t="str">
        <f t="shared" si="211"/>
        <v/>
      </c>
      <c r="BQ158" t="str">
        <f t="shared" si="212"/>
        <v/>
      </c>
      <c r="BR158">
        <f t="shared" si="213"/>
        <v>20.71</v>
      </c>
      <c r="BS158">
        <f t="shared" si="214"/>
        <v>7.1849999999999996</v>
      </c>
      <c r="BT158">
        <f t="shared" si="215"/>
        <v>15.866</v>
      </c>
      <c r="BU158">
        <f t="shared" si="216"/>
        <v>166.99299999999999</v>
      </c>
      <c r="BV158">
        <f t="shared" si="217"/>
        <v>57.9</v>
      </c>
      <c r="BW158">
        <f t="shared" si="218"/>
        <v>0.1240171743725785</v>
      </c>
      <c r="BX158">
        <f t="shared" si="219"/>
        <v>0.12409326424870466</v>
      </c>
      <c r="BY158">
        <f t="shared" si="220"/>
        <v>32.299999999999997</v>
      </c>
      <c r="BZ158">
        <f t="shared" si="221"/>
        <v>22</v>
      </c>
      <c r="CA158">
        <f t="shared" si="222"/>
        <v>25.1</v>
      </c>
      <c r="CB158">
        <f t="shared" si="223"/>
        <v>14.7</v>
      </c>
      <c r="CC158">
        <f t="shared" si="224"/>
        <v>5.4</v>
      </c>
      <c r="CD158">
        <f t="shared" si="225"/>
        <v>1.2352941176470589</v>
      </c>
      <c r="CE158">
        <f t="shared" si="226"/>
        <v>1.3378975039407399</v>
      </c>
      <c r="CF158" t="str">
        <f t="shared" si="227"/>
        <v/>
      </c>
      <c r="CG158" t="str">
        <f t="shared" si="228"/>
        <v/>
      </c>
      <c r="CH158" t="str">
        <f t="shared" si="229"/>
        <v/>
      </c>
      <c r="CI158" t="str">
        <f t="shared" si="230"/>
        <v/>
      </c>
      <c r="CJ158">
        <f t="shared" si="231"/>
        <v>2.1328527291452111</v>
      </c>
      <c r="CK158">
        <f t="shared" si="232"/>
        <v>2.1409415971394519</v>
      </c>
      <c r="CL158">
        <f t="shared" si="233"/>
        <v>2.1251004553978032</v>
      </c>
      <c r="CM158" t="str">
        <f t="shared" si="234"/>
        <v/>
      </c>
      <c r="CN158" t="str">
        <f t="shared" si="235"/>
        <v/>
      </c>
      <c r="CQ158">
        <f t="shared" si="238"/>
        <v>1.0986394557823129</v>
      </c>
      <c r="CR158">
        <f t="shared" si="239"/>
        <v>1.1000000000000001</v>
      </c>
      <c r="CS158">
        <f t="shared" si="240"/>
        <v>1.0818965517241381</v>
      </c>
      <c r="CT158">
        <f t="shared" si="241"/>
        <v>1.0575539568345322</v>
      </c>
      <c r="CU158">
        <f t="shared" si="242"/>
        <v>1.0588235294117649</v>
      </c>
      <c r="CV158" s="67">
        <f>IF(ISERROR(VLOOKUP($AR158,[2]Data3!$A$10:$N$315,CV$6,0)),"",VLOOKUP($AR158,[2]Data3!$A$10:$N$315,CV$6,0))</f>
        <v>14700</v>
      </c>
      <c r="CW158" s="67">
        <f>VLOOKUP($AR158,[3]Data!$A$11:$I$311,CW$6,0)</f>
        <v>22526.1</v>
      </c>
      <c r="CX158" s="67">
        <f>VLOOKUP($AR158,[4]Data!$A$12:$I$285,CX$6,0)</f>
        <v>0</v>
      </c>
      <c r="CY158" s="67">
        <f>VLOOKUP($AR158,[4]Data16!$A$12:$I$285,CY$6,0)</f>
        <v>0</v>
      </c>
      <c r="CZ158" s="67" t="str">
        <f t="shared" si="194"/>
        <v/>
      </c>
      <c r="DA158" s="67" t="str">
        <f t="shared" si="195"/>
        <v/>
      </c>
      <c r="DB158" s="67">
        <f>VLOOKUP($AR158,[5]Data!$A$11:$AF$370,DB$6,0)</f>
        <v>20.71</v>
      </c>
      <c r="DC158" s="67">
        <f>VLOOKUP($AR158,[5]Data2!$A$11:$AF$370,DC$6,0)</f>
        <v>7.1849999999999996</v>
      </c>
      <c r="DD158" s="67">
        <f>VLOOKUP($AR158,[5]Data4!$A$11:$AF$370,DD$6,0)</f>
        <v>15.866</v>
      </c>
      <c r="DE158" s="67">
        <f>VLOOKUP($AR158,[6]Data5!$A$11:$AB$303,DE$6,0)</f>
        <v>166.99299999999999</v>
      </c>
      <c r="DF158" s="67">
        <f>VLOOKUP($AR158,[6]Data6!$A$11:$AB$303,DF$6,0)</f>
        <v>57.9</v>
      </c>
      <c r="DG158" s="67">
        <f t="shared" si="243"/>
        <v>0.1240171743725785</v>
      </c>
      <c r="DH158" s="67">
        <f t="shared" si="244"/>
        <v>0.12409326424870466</v>
      </c>
      <c r="DI158" s="67">
        <f>VLOOKUP($AR158,[7]Data!$A$11:$J$328,DI$6,0)</f>
        <v>32.299999999999997</v>
      </c>
      <c r="DJ158" s="67">
        <f>VLOOKUP($AR158,[7]Data2!$A$11:$J$328,DJ$6,0)</f>
        <v>22</v>
      </c>
      <c r="DK158" s="67">
        <f>VLOOKUP($AR158,[7]Data3!$A$11:$J$328,DK$6,0)</f>
        <v>25.1</v>
      </c>
      <c r="DL158" s="67">
        <f>VLOOKUP($AR158,[7]Data4!$A$11:$J$328,DL$6,0)</f>
        <v>14.7</v>
      </c>
      <c r="DM158" s="67">
        <f>VLOOKUP($AR158,[7]Data5!$A$11:$J$328,DM$6,0)</f>
        <v>5.4</v>
      </c>
      <c r="DN158" s="67">
        <f t="shared" si="245"/>
        <v>1.2352941176470589</v>
      </c>
      <c r="DO158" s="67">
        <f t="shared" si="246"/>
        <v>1.3378975039407399</v>
      </c>
      <c r="DP158" s="67" t="str">
        <f t="shared" si="201"/>
        <v/>
      </c>
      <c r="DQ158" s="67" t="str">
        <f t="shared" si="247"/>
        <v/>
      </c>
      <c r="DR158" s="67" t="str">
        <f t="shared" si="248"/>
        <v/>
      </c>
      <c r="DS158" s="67" t="str">
        <f t="shared" si="249"/>
        <v/>
      </c>
      <c r="DT158" s="67">
        <f t="shared" si="250"/>
        <v>2.1328527291452111</v>
      </c>
      <c r="DU158" s="67">
        <f t="shared" si="251"/>
        <v>2.1409415971394519</v>
      </c>
      <c r="DV158" s="67">
        <f t="shared" si="252"/>
        <v>2.1251004553978032</v>
      </c>
      <c r="DW158" s="67" t="str">
        <f t="shared" si="253"/>
        <v/>
      </c>
      <c r="DX158" s="67" t="str">
        <f t="shared" si="254"/>
        <v/>
      </c>
      <c r="DY158" s="67" t="e">
        <f t="shared" si="255"/>
        <v>#DIV/0!</v>
      </c>
      <c r="DZ158" s="67" t="e">
        <f t="shared" si="256"/>
        <v>#DIV/0!</v>
      </c>
      <c r="EA158" s="67">
        <f t="shared" si="257"/>
        <v>1.0986394557823129</v>
      </c>
      <c r="EB158" s="67">
        <f t="shared" si="258"/>
        <v>1.1000000000000001</v>
      </c>
      <c r="EC158" s="67">
        <f t="shared" si="259"/>
        <v>1.0818965517241381</v>
      </c>
      <c r="ED158" s="67">
        <f t="shared" si="260"/>
        <v>1.0575539568345322</v>
      </c>
      <c r="EE158" s="67">
        <f t="shared" si="261"/>
        <v>1.0588235294117649</v>
      </c>
      <c r="EF158" s="67">
        <f>VLOOKUP($AR158,[2]Data3!$A$10:$N$315,EF$6,0)</f>
        <v>13100</v>
      </c>
      <c r="EG158">
        <f>VLOOKUP($AR158,[3]Data!$A$11:$I$311,EG$6,0)</f>
        <v>19462.77</v>
      </c>
      <c r="EH158">
        <f>VLOOKUP($AR158,[4]Data!$A$12:$I$285,EH$6,0)</f>
        <v>0</v>
      </c>
      <c r="EI158">
        <f>VLOOKUP($AR158,[4]Data16!$A$12:$I$285,EI$6,0)</f>
        <v>0</v>
      </c>
      <c r="EJ158" t="b">
        <f t="shared" si="262"/>
        <v>0</v>
      </c>
      <c r="EK158" t="b">
        <f t="shared" si="263"/>
        <v>0</v>
      </c>
      <c r="EL158">
        <f>VLOOKUP($AR158,[5]Data!$A$11:$AF$370,EL$6,0)</f>
        <v>13.01</v>
      </c>
      <c r="EM158">
        <f>VLOOKUP($AR158,[5]Data2!$A$11:$AF$370,EM$6,0)</f>
        <v>4.5039999999999996</v>
      </c>
      <c r="EN158">
        <f>VLOOKUP($AR158,[5]Data4!$A$11:$AF$370,EN$6,0)</f>
        <v>9.9540000000000006</v>
      </c>
      <c r="EO158">
        <f>VLOOKUP($AR158,[6]Data5!$A$11:$AB$303,EO$6,0)</f>
        <v>131.23500000000001</v>
      </c>
      <c r="EP158">
        <f>VLOOKUP($AR158,[6]Data6!$A$11:$AB$303,EP$6,0)</f>
        <v>45.4</v>
      </c>
      <c r="EQ158">
        <f t="shared" si="264"/>
        <v>9.9135139254009977E-2</v>
      </c>
      <c r="ER158">
        <f t="shared" si="265"/>
        <v>9.9207048458149774E-2</v>
      </c>
      <c r="ES158">
        <f>VLOOKUP($AR158,[7]Data!$A$11:$J$328,ES$6,0)</f>
        <v>31.4</v>
      </c>
      <c r="ET158">
        <f>VLOOKUP($AR158,[7]Data2!$A$11:$J$328,ET$6,0)</f>
        <v>21</v>
      </c>
      <c r="EU158">
        <f>VLOOKUP($AR158,[7]Data3!$A$11:$J$328,EU$6,0)</f>
        <v>24.8</v>
      </c>
      <c r="EV158">
        <f>VLOOKUP($AR158,[7]Data4!$A$11:$J$328,EV$6,0)</f>
        <v>14.5</v>
      </c>
      <c r="EW158" s="60">
        <f>VLOOKUP($AR158,[7]Data5!$A$11:$J$328,EW$6,0)</f>
        <v>5.5</v>
      </c>
      <c r="EX158" s="67">
        <f>VLOOKUP($AR158,[2]Data3!$A$10:$N$315,EX$6,0)</f>
        <v>11900</v>
      </c>
      <c r="EY158">
        <f>VLOOKUP($AR158,[3]Data!$A$11:$I$311,EY$6,0)</f>
        <v>16836.939999999999</v>
      </c>
      <c r="EZ158">
        <f>VLOOKUP($AR158,[4]Data!$A$12:$I$285,EZ$6,0)</f>
        <v>0</v>
      </c>
      <c r="FA158">
        <f>VLOOKUP($AR158,[4]Data16!$A$12:$I$285,FA$6,0)</f>
        <v>0</v>
      </c>
      <c r="FB158" t="e">
        <f t="shared" si="266"/>
        <v>#DIV/0!</v>
      </c>
      <c r="FC158" t="e">
        <f t="shared" si="267"/>
        <v>#DIV/0!</v>
      </c>
      <c r="FD158">
        <f>VLOOKUP($AR158,[5]Data!$A$11:$AF$370,FD$6,0)</f>
        <v>9.7100000000000009</v>
      </c>
      <c r="FE158">
        <f>VLOOKUP($AR158,[5]Data2!$A$11:$AF$370,FE$6,0)</f>
        <v>3.3559999999999999</v>
      </c>
      <c r="FF158">
        <f>VLOOKUP($AR158,[5]Data4!$A$11:$AF$370,FF$6,0)</f>
        <v>7.4660000000000002</v>
      </c>
      <c r="FG158">
        <f>VLOOKUP($AR158,[6]Data5!$A$11:$AB$303,FG$6,0)</f>
        <v>155.124</v>
      </c>
      <c r="FH158">
        <f>VLOOKUP($AR158,[6]Data6!$A$11:$AB$303,FH$6,0)</f>
        <v>53.6</v>
      </c>
      <c r="FI158">
        <f t="shared" si="268"/>
        <v>6.2595085222144867E-2</v>
      </c>
      <c r="FJ158">
        <f t="shared" si="269"/>
        <v>6.261194029850746E-2</v>
      </c>
      <c r="FK158">
        <f>VLOOKUP($AR158,[7]Data!$A$11:$J$328,FK$6,0)</f>
        <v>29.4</v>
      </c>
      <c r="FL158">
        <f>VLOOKUP($AR158,[7]Data2!$A$11:$J$328,FL$6,0)</f>
        <v>20</v>
      </c>
      <c r="FM158">
        <f>VLOOKUP($AR158,[7]Data3!$A$11:$J$328,FM$6,0)</f>
        <v>23.2</v>
      </c>
      <c r="FN158">
        <f>VLOOKUP($AR158,[7]Data4!$A$11:$J$328,FN$6,0)</f>
        <v>13.9</v>
      </c>
      <c r="FO158" s="60">
        <f>VLOOKUP($AR158,[7]Data5!$A$11:$J$328,FO$6,0)</f>
        <v>5.0999999999999996</v>
      </c>
    </row>
    <row r="159" spans="1:171" ht="15" customHeight="1">
      <c r="A159">
        <f t="shared" si="270"/>
        <v>13</v>
      </c>
      <c r="B159">
        <v>7</v>
      </c>
      <c r="C159">
        <v>348.16384794244198</v>
      </c>
      <c r="D159">
        <v>0.814854164154593</v>
      </c>
      <c r="E159">
        <v>0.82681183818355197</v>
      </c>
      <c r="F159">
        <v>0.84140195737532097</v>
      </c>
      <c r="G159" s="1">
        <v>8.4371912201376605E-5</v>
      </c>
      <c r="H159">
        <v>1.7153217144549499E-4</v>
      </c>
      <c r="I159">
        <v>0.70539940656145494</v>
      </c>
      <c r="J159">
        <v>0.72778459189934497</v>
      </c>
      <c r="K159">
        <v>0.74225578424133598</v>
      </c>
      <c r="L159">
        <v>1.01118367274877E-4</v>
      </c>
      <c r="M159">
        <v>3.5808369439738202E-4</v>
      </c>
      <c r="N159">
        <v>0.20859459598830599</v>
      </c>
      <c r="O159">
        <v>0.210550482592438</v>
      </c>
      <c r="P159" s="1">
        <v>0.211749183411682</v>
      </c>
      <c r="Q159" s="1">
        <v>7.6128168022161405E-7</v>
      </c>
      <c r="R159" s="1">
        <v>2.8940312159417198E-6</v>
      </c>
      <c r="S159">
        <v>0.109454757593139</v>
      </c>
      <c r="T159">
        <v>9.9027246284207102E-2</v>
      </c>
      <c r="U159">
        <v>9.9146173133985299E-2</v>
      </c>
      <c r="V159" s="1">
        <v>7.7563429414510294E-6</v>
      </c>
      <c r="W159" s="1">
        <v>5.6254687778093498E-5</v>
      </c>
      <c r="X159">
        <v>0.130176179022604</v>
      </c>
      <c r="Y159">
        <v>0.122020278572049</v>
      </c>
      <c r="Z159" s="1">
        <v>0.117021786056635</v>
      </c>
      <c r="AA159" s="1">
        <v>1.32373748409538E-5</v>
      </c>
      <c r="AB159" s="1">
        <v>5.0322209245453603E-5</v>
      </c>
      <c r="AC159">
        <v>0.29239384045108502</v>
      </c>
      <c r="AD159">
        <v>0.30340500857788899</v>
      </c>
      <c r="AE159">
        <v>0.24206580541140699</v>
      </c>
      <c r="AF159" s="1">
        <v>1.46249345144747E-4</v>
      </c>
      <c r="AG159">
        <v>2.9352053716802498E-4</v>
      </c>
      <c r="AH159">
        <v>0.70372374059133103</v>
      </c>
      <c r="AI159">
        <v>0.65824232382825298</v>
      </c>
      <c r="AJ159">
        <v>0.17284661128236201</v>
      </c>
      <c r="AK159">
        <v>2.4126497348930201E-2</v>
      </c>
      <c r="AL159">
        <v>2.3823291789248201E-2</v>
      </c>
      <c r="AM159">
        <v>0.89081920298675599</v>
      </c>
      <c r="AN159">
        <v>238.541423729267</v>
      </c>
      <c r="AO159">
        <v>-5.2442794584317598</v>
      </c>
      <c r="AP159">
        <v>0.98565220156785005</v>
      </c>
      <c r="AQ159">
        <v>44</v>
      </c>
      <c r="AR159" t="s">
        <v>717</v>
      </c>
      <c r="AS159" s="70">
        <v>3</v>
      </c>
      <c r="AT159">
        <f t="shared" si="202"/>
        <v>348.16384794244198</v>
      </c>
      <c r="AU159">
        <f>VLOOKUP(AR159,[1]Data!$A$12:$J$329,10,0)</f>
        <v>360</v>
      </c>
      <c r="AV159">
        <f t="shared" si="203"/>
        <v>1.0339959249862001</v>
      </c>
      <c r="AW159">
        <v>5</v>
      </c>
      <c r="AX159">
        <f t="shared" si="272"/>
        <v>0.89081920298675599</v>
      </c>
      <c r="AY159">
        <f t="shared" si="204"/>
        <v>0.89081920298675599</v>
      </c>
      <c r="AZ159">
        <v>8</v>
      </c>
      <c r="BA159">
        <v>0.93</v>
      </c>
      <c r="BB159">
        <v>1</v>
      </c>
      <c r="BC159">
        <v>0</v>
      </c>
      <c r="BD159">
        <v>3333</v>
      </c>
      <c r="BE159">
        <v>3</v>
      </c>
      <c r="BF159" s="61">
        <f t="shared" si="200"/>
        <v>7.5268817204301022E-2</v>
      </c>
      <c r="BG159" s="62">
        <f t="shared" si="205"/>
        <v>0.814854164154593</v>
      </c>
      <c r="BH159" s="62">
        <f t="shared" si="206"/>
        <v>0.70372374059133103</v>
      </c>
      <c r="BI159">
        <f t="shared" si="191"/>
        <v>0.98565220156784994</v>
      </c>
      <c r="BJ159">
        <f t="shared" si="192"/>
        <v>0</v>
      </c>
      <c r="BK159">
        <f t="shared" si="193"/>
        <v>0</v>
      </c>
      <c r="BL159">
        <f t="shared" si="207"/>
        <v>11200</v>
      </c>
      <c r="BM159">
        <f t="shared" si="208"/>
        <v>6279.57</v>
      </c>
      <c r="BN159" t="str">
        <f t="shared" si="209"/>
        <v/>
      </c>
      <c r="BO159" t="str">
        <f t="shared" si="210"/>
        <v/>
      </c>
      <c r="BP159" t="str">
        <f t="shared" si="211"/>
        <v/>
      </c>
      <c r="BQ159" t="str">
        <f t="shared" si="212"/>
        <v/>
      </c>
      <c r="BR159">
        <f t="shared" si="213"/>
        <v>3.02</v>
      </c>
      <c r="BS159">
        <f t="shared" si="214"/>
        <v>2.8980000000000001</v>
      </c>
      <c r="BT159">
        <f t="shared" si="215"/>
        <v>7.5090000000000003</v>
      </c>
      <c r="BU159">
        <f t="shared" si="216"/>
        <v>15.397</v>
      </c>
      <c r="BV159">
        <f t="shared" si="217"/>
        <v>14.8</v>
      </c>
      <c r="BW159">
        <f t="shared" si="218"/>
        <v>0.19614210560498799</v>
      </c>
      <c r="BX159">
        <f t="shared" si="219"/>
        <v>0.19581081081081081</v>
      </c>
      <c r="BY159">
        <f t="shared" si="220"/>
        <v>27.1</v>
      </c>
      <c r="BZ159">
        <f t="shared" si="221"/>
        <v>17.8</v>
      </c>
      <c r="CA159">
        <f t="shared" si="222"/>
        <v>20.7</v>
      </c>
      <c r="CB159">
        <f t="shared" si="223"/>
        <v>11.4</v>
      </c>
      <c r="CC159">
        <f t="shared" si="224"/>
        <v>3.1</v>
      </c>
      <c r="CD159">
        <f t="shared" si="225"/>
        <v>1.1789473684210525</v>
      </c>
      <c r="CE159">
        <f t="shared" si="226"/>
        <v>1.2735139629682208</v>
      </c>
      <c r="CF159" t="str">
        <f t="shared" si="227"/>
        <v/>
      </c>
      <c r="CG159" t="str">
        <f t="shared" si="228"/>
        <v/>
      </c>
      <c r="CH159" t="str">
        <f t="shared" si="229"/>
        <v/>
      </c>
      <c r="CI159" t="str">
        <f t="shared" si="230"/>
        <v/>
      </c>
      <c r="CJ159">
        <f t="shared" si="231"/>
        <v>1.1353383458646615</v>
      </c>
      <c r="CK159">
        <f t="shared" si="232"/>
        <v>1.1454545454545455</v>
      </c>
      <c r="CL159">
        <f t="shared" si="233"/>
        <v>1.1943693335454113</v>
      </c>
      <c r="CM159" t="str">
        <f t="shared" si="234"/>
        <v/>
      </c>
      <c r="CN159" t="str">
        <f t="shared" si="235"/>
        <v/>
      </c>
      <c r="CQ159">
        <f t="shared" si="238"/>
        <v>1.0423076923076924</v>
      </c>
      <c r="CR159">
        <f t="shared" si="239"/>
        <v>1.0787878787878789</v>
      </c>
      <c r="CS159">
        <f t="shared" si="240"/>
        <v>1.0561224489795917</v>
      </c>
      <c r="CT159">
        <f t="shared" si="241"/>
        <v>1.1176470588235294</v>
      </c>
      <c r="CU159">
        <f t="shared" si="242"/>
        <v>0.72093023255813959</v>
      </c>
      <c r="CV159" s="67">
        <f>IF(ISERROR(VLOOKUP($AR159,[2]Data3!$A$10:$N$315,CV$6,0)),"",VLOOKUP($AR159,[2]Data3!$A$10:$N$315,CV$6,0))</f>
        <v>11200</v>
      </c>
      <c r="CW159" s="67">
        <f>VLOOKUP($AR159,[3]Data!$A$11:$I$311,CW$6,0)</f>
        <v>6279.57</v>
      </c>
      <c r="CX159" s="67">
        <f>VLOOKUP($AR159,[4]Data!$A$12:$I$285,CX$6,0)</f>
        <v>0</v>
      </c>
      <c r="CY159" s="67">
        <f>VLOOKUP($AR159,[4]Data16!$A$12:$I$285,CY$6,0)</f>
        <v>0</v>
      </c>
      <c r="CZ159" s="67" t="str">
        <f t="shared" si="194"/>
        <v/>
      </c>
      <c r="DA159" s="67" t="str">
        <f t="shared" si="195"/>
        <v/>
      </c>
      <c r="DB159" s="67">
        <f>VLOOKUP($AR159,[5]Data!$A$11:$AF$370,DB$6,0)</f>
        <v>3.02</v>
      </c>
      <c r="DC159" s="67">
        <f>VLOOKUP($AR159,[5]Data2!$A$11:$AF$370,DC$6,0)</f>
        <v>2.8980000000000001</v>
      </c>
      <c r="DD159" s="67">
        <f>VLOOKUP($AR159,[5]Data4!$A$11:$AF$370,DD$6,0)</f>
        <v>7.5090000000000003</v>
      </c>
      <c r="DE159" s="67">
        <f>VLOOKUP($AR159,[6]Data5!$A$11:$AB$303,DE$6,0)</f>
        <v>15.397</v>
      </c>
      <c r="DF159" s="67">
        <f>VLOOKUP($AR159,[6]Data6!$A$11:$AB$303,DF$6,0)</f>
        <v>14.8</v>
      </c>
      <c r="DG159" s="67">
        <f t="shared" si="243"/>
        <v>0.19614210560498799</v>
      </c>
      <c r="DH159" s="67">
        <f t="shared" si="244"/>
        <v>0.19581081081081081</v>
      </c>
      <c r="DI159" s="67">
        <f>VLOOKUP($AR159,[7]Data!$A$11:$J$328,DI$6,0)</f>
        <v>27.1</v>
      </c>
      <c r="DJ159" s="67">
        <f>VLOOKUP($AR159,[7]Data2!$A$11:$J$328,DJ$6,0)</f>
        <v>17.8</v>
      </c>
      <c r="DK159" s="67">
        <f>VLOOKUP($AR159,[7]Data3!$A$11:$J$328,DK$6,0)</f>
        <v>20.7</v>
      </c>
      <c r="DL159" s="67">
        <f>VLOOKUP($AR159,[7]Data4!$A$11:$J$328,DL$6,0)</f>
        <v>11.4</v>
      </c>
      <c r="DM159" s="67">
        <f>VLOOKUP($AR159,[7]Data5!$A$11:$J$328,DM$6,0)</f>
        <v>3.1</v>
      </c>
      <c r="DN159" s="67">
        <f t="shared" si="245"/>
        <v>1.1789473684210525</v>
      </c>
      <c r="DO159" s="67">
        <f t="shared" si="246"/>
        <v>1.2735139629682208</v>
      </c>
      <c r="DP159" s="67" t="str">
        <f t="shared" si="201"/>
        <v/>
      </c>
      <c r="DQ159" s="67" t="str">
        <f t="shared" si="247"/>
        <v/>
      </c>
      <c r="DR159" s="67" t="str">
        <f t="shared" si="248"/>
        <v/>
      </c>
      <c r="DS159" s="67" t="str">
        <f t="shared" si="249"/>
        <v/>
      </c>
      <c r="DT159" s="67">
        <f t="shared" si="250"/>
        <v>1.1353383458646615</v>
      </c>
      <c r="DU159" s="67">
        <f t="shared" si="251"/>
        <v>1.1454545454545455</v>
      </c>
      <c r="DV159" s="67">
        <f t="shared" si="252"/>
        <v>1.1943693335454113</v>
      </c>
      <c r="DW159" s="67" t="str">
        <f t="shared" si="253"/>
        <v/>
      </c>
      <c r="DX159" s="67" t="str">
        <f t="shared" si="254"/>
        <v/>
      </c>
      <c r="DY159" s="67" t="e">
        <f t="shared" si="255"/>
        <v>#DIV/0!</v>
      </c>
      <c r="DZ159" s="67" t="e">
        <f t="shared" si="256"/>
        <v>#DIV/0!</v>
      </c>
      <c r="EA159" s="67">
        <f t="shared" si="257"/>
        <v>1.0423076923076924</v>
      </c>
      <c r="EB159" s="67">
        <f t="shared" si="258"/>
        <v>1.0787878787878789</v>
      </c>
      <c r="EC159" s="67">
        <f t="shared" si="259"/>
        <v>1.0561224489795917</v>
      </c>
      <c r="ED159" s="67">
        <f t="shared" si="260"/>
        <v>1.1176470588235294</v>
      </c>
      <c r="EE159" s="67">
        <f t="shared" si="261"/>
        <v>0.72093023255813959</v>
      </c>
      <c r="EF159" s="67">
        <f>VLOOKUP($AR159,[2]Data3!$A$10:$N$315,EF$6,0)</f>
        <v>9800</v>
      </c>
      <c r="EG159">
        <f>VLOOKUP($AR159,[3]Data!$A$11:$I$311,EG$6,0)</f>
        <v>5363.84</v>
      </c>
      <c r="EH159">
        <f>VLOOKUP($AR159,[4]Data!$A$12:$I$285,EH$6,0)</f>
        <v>0</v>
      </c>
      <c r="EI159">
        <f>VLOOKUP($AR159,[4]Data16!$A$12:$I$285,EI$6,0)</f>
        <v>0</v>
      </c>
      <c r="EJ159" t="b">
        <f t="shared" si="262"/>
        <v>0</v>
      </c>
      <c r="EK159" t="b">
        <f t="shared" si="263"/>
        <v>0</v>
      </c>
      <c r="EL159">
        <f>VLOOKUP($AR159,[5]Data!$A$11:$AF$370,EL$6,0)</f>
        <v>4.0199999999999996</v>
      </c>
      <c r="EM159">
        <f>VLOOKUP($AR159,[5]Data2!$A$11:$AF$370,EM$6,0)</f>
        <v>3.8380000000000001</v>
      </c>
      <c r="EN159">
        <f>VLOOKUP($AR159,[5]Data4!$A$11:$AF$370,EN$6,0)</f>
        <v>10.125999999999999</v>
      </c>
      <c r="EO159">
        <f>VLOOKUP($AR159,[6]Data5!$A$11:$AB$303,EO$6,0)</f>
        <v>15.975</v>
      </c>
      <c r="EP159">
        <f>VLOOKUP($AR159,[6]Data6!$A$11:$AB$303,EP$6,0)</f>
        <v>15.3</v>
      </c>
      <c r="EQ159">
        <f t="shared" si="264"/>
        <v>0.25164319248826289</v>
      </c>
      <c r="ER159">
        <f t="shared" si="265"/>
        <v>0.25084967320261436</v>
      </c>
      <c r="ES159">
        <f>VLOOKUP($AR159,[7]Data!$A$11:$J$328,ES$6,0)</f>
        <v>24.8</v>
      </c>
      <c r="ET159">
        <f>VLOOKUP($AR159,[7]Data2!$A$11:$J$328,ET$6,0)</f>
        <v>16.600000000000001</v>
      </c>
      <c r="EU159">
        <f>VLOOKUP($AR159,[7]Data3!$A$11:$J$328,EU$6,0)</f>
        <v>18.7</v>
      </c>
      <c r="EV159">
        <f>VLOOKUP($AR159,[7]Data4!$A$11:$J$328,EV$6,0)</f>
        <v>10.5</v>
      </c>
      <c r="EW159" s="60">
        <f>VLOOKUP($AR159,[7]Data5!$A$11:$J$328,EW$6,0)</f>
        <v>4</v>
      </c>
      <c r="EX159" s="67">
        <f>VLOOKUP($AR159,[2]Data3!$A$10:$N$315,EX$6,0)</f>
        <v>9500</v>
      </c>
      <c r="EY159">
        <f>VLOOKUP($AR159,[3]Data!$A$11:$I$311,EY$6,0)</f>
        <v>4930.8999999999996</v>
      </c>
      <c r="EZ159">
        <f>VLOOKUP($AR159,[4]Data!$A$12:$I$285,EZ$6,0)</f>
        <v>0</v>
      </c>
      <c r="FA159">
        <f>VLOOKUP($AR159,[4]Data16!$A$12:$I$285,FA$6,0)</f>
        <v>0</v>
      </c>
      <c r="FB159" t="e">
        <f t="shared" si="266"/>
        <v>#DIV/0!</v>
      </c>
      <c r="FC159" t="e">
        <f t="shared" si="267"/>
        <v>#DIV/0!</v>
      </c>
      <c r="FD159">
        <f>VLOOKUP($AR159,[5]Data!$A$11:$AF$370,FD$6,0)</f>
        <v>2.66</v>
      </c>
      <c r="FE159">
        <f>VLOOKUP($AR159,[5]Data2!$A$11:$AF$370,FE$6,0)</f>
        <v>2.5299999999999998</v>
      </c>
      <c r="FF159">
        <f>VLOOKUP($AR159,[5]Data4!$A$11:$AF$370,FF$6,0)</f>
        <v>6.2869999999999999</v>
      </c>
      <c r="FG159">
        <f>VLOOKUP($AR159,[6]Data5!$A$11:$AB$303,FG$6,0)</f>
        <v>12.535</v>
      </c>
      <c r="FH159">
        <f>VLOOKUP($AR159,[6]Data6!$A$11:$AB$303,FH$6,0)</f>
        <v>11.9</v>
      </c>
      <c r="FI159">
        <f t="shared" si="268"/>
        <v>0.21220582369365776</v>
      </c>
      <c r="FJ159">
        <f t="shared" si="269"/>
        <v>0.21260504201680669</v>
      </c>
      <c r="FK159">
        <f>VLOOKUP($AR159,[7]Data!$A$11:$J$328,FK$6,0)</f>
        <v>26</v>
      </c>
      <c r="FL159">
        <f>VLOOKUP($AR159,[7]Data2!$A$11:$J$328,FL$6,0)</f>
        <v>16.5</v>
      </c>
      <c r="FM159">
        <f>VLOOKUP($AR159,[7]Data3!$A$11:$J$328,FM$6,0)</f>
        <v>19.600000000000001</v>
      </c>
      <c r="FN159">
        <f>VLOOKUP($AR159,[7]Data4!$A$11:$J$328,FN$6,0)</f>
        <v>10.199999999999999</v>
      </c>
      <c r="FO159" s="60">
        <f>VLOOKUP($AR159,[7]Data5!$A$11:$J$328,FO$6,0)</f>
        <v>4.3</v>
      </c>
    </row>
    <row r="160" spans="1:171" ht="15" customHeight="1">
      <c r="A160">
        <f t="shared" si="270"/>
        <v>14</v>
      </c>
      <c r="B160">
        <v>7</v>
      </c>
      <c r="C160">
        <v>729.39164383695902</v>
      </c>
      <c r="D160">
        <v>0.82881860640329796</v>
      </c>
      <c r="E160">
        <v>0.81534047308694402</v>
      </c>
      <c r="F160">
        <v>0.80167216409116604</v>
      </c>
      <c r="G160" s="1">
        <v>5.7737177362956298E-5</v>
      </c>
      <c r="H160" s="1">
        <v>5.14133451519277E-5</v>
      </c>
      <c r="I160">
        <v>0.73242524194012104</v>
      </c>
      <c r="J160">
        <v>0.70650984138401196</v>
      </c>
      <c r="K160">
        <v>0.68837523884707497</v>
      </c>
      <c r="L160">
        <v>1.2430940510970801E-4</v>
      </c>
      <c r="M160" s="1">
        <v>9.5035142854581694E-5</v>
      </c>
      <c r="N160">
        <v>0.21094035895666499</v>
      </c>
      <c r="O160">
        <v>0.20869463129101601</v>
      </c>
      <c r="P160" s="1">
        <v>0.207020063348723</v>
      </c>
      <c r="Q160" s="1">
        <v>1.0567116386399599E-6</v>
      </c>
      <c r="R160" s="1">
        <v>8.2646643101674895E-7</v>
      </c>
      <c r="S160">
        <v>9.6393364463177297E-2</v>
      </c>
      <c r="T160">
        <v>0.108830631702932</v>
      </c>
      <c r="U160">
        <v>0.113296925244091</v>
      </c>
      <c r="V160" s="1">
        <v>4.0200256057798E-5</v>
      </c>
      <c r="W160" s="1">
        <v>2.49396189758577E-5</v>
      </c>
      <c r="X160">
        <v>0.12039452337338601</v>
      </c>
      <c r="Y160">
        <v>0.12975903931280799</v>
      </c>
      <c r="Z160" s="1">
        <v>0.13674186204198999</v>
      </c>
      <c r="AA160" s="1">
        <v>1.8374392058671E-5</v>
      </c>
      <c r="AB160" s="1">
        <v>1.4370825182144699E-5</v>
      </c>
      <c r="AC160">
        <v>0.235324636792964</v>
      </c>
      <c r="AD160">
        <v>0.286648316221496</v>
      </c>
      <c r="AE160" s="1">
        <v>0.29798862926292002</v>
      </c>
      <c r="AF160">
        <v>1.1291249162562901E-4</v>
      </c>
      <c r="AG160" s="1">
        <v>7.8297708156251601E-5</v>
      </c>
      <c r="AH160">
        <v>0.28203707457587901</v>
      </c>
      <c r="AI160">
        <v>0.65812624400014597</v>
      </c>
      <c r="AJ160">
        <v>0.61532411802069997</v>
      </c>
      <c r="AK160">
        <v>2.0548272891122099E-2</v>
      </c>
      <c r="AL160">
        <v>9.9511023574563092E-3</v>
      </c>
      <c r="AM160">
        <v>0.91394487587033901</v>
      </c>
      <c r="AN160">
        <v>622.23925976426199</v>
      </c>
      <c r="AO160">
        <v>-7.3315996550039699</v>
      </c>
      <c r="AP160">
        <v>0.99104186333160005</v>
      </c>
      <c r="AQ160">
        <v>45</v>
      </c>
      <c r="AR160" t="s">
        <v>718</v>
      </c>
      <c r="AS160" s="70">
        <v>3</v>
      </c>
      <c r="AT160">
        <f t="shared" si="202"/>
        <v>729.39164383695902</v>
      </c>
      <c r="AU160">
        <f>VLOOKUP(AR160,[1]Data!$A$12:$J$329,10,0)</f>
        <v>734.9</v>
      </c>
      <c r="AV160">
        <f t="shared" si="203"/>
        <v>1.0075519869326501</v>
      </c>
      <c r="AW160">
        <v>5</v>
      </c>
      <c r="AX160">
        <f t="shared" si="272"/>
        <v>0.91394487587033901</v>
      </c>
      <c r="AY160">
        <f t="shared" si="204"/>
        <v>0.91394487587033901</v>
      </c>
      <c r="AZ160">
        <v>10</v>
      </c>
      <c r="BA160">
        <v>0.99</v>
      </c>
      <c r="BB160">
        <v>1</v>
      </c>
      <c r="BC160">
        <v>0</v>
      </c>
      <c r="BD160">
        <v>3333</v>
      </c>
      <c r="BE160">
        <v>3</v>
      </c>
      <c r="BF160" s="61">
        <f t="shared" si="200"/>
        <v>1.0101010101010111E-2</v>
      </c>
      <c r="BG160" s="62">
        <f t="shared" si="205"/>
        <v>0.82881860640329796</v>
      </c>
      <c r="BH160" s="62">
        <f t="shared" si="206"/>
        <v>0.28203707457587901</v>
      </c>
      <c r="BI160">
        <f t="shared" ref="BI160:BI193" si="273">(AX160/1)^(1/AZ160)</f>
        <v>0.9910418633315996</v>
      </c>
      <c r="BJ160">
        <f t="shared" ref="BJ160:BJ193" si="274">AM160-AX160</f>
        <v>0</v>
      </c>
      <c r="BK160">
        <f t="shared" ref="BK160:BK193" si="275">AP160-BI160</f>
        <v>0</v>
      </c>
      <c r="BL160">
        <f t="shared" si="207"/>
        <v>11800</v>
      </c>
      <c r="BM160">
        <f t="shared" si="208"/>
        <v>12807.31</v>
      </c>
      <c r="BN160" t="str">
        <f t="shared" si="209"/>
        <v/>
      </c>
      <c r="BO160" t="str">
        <f t="shared" si="210"/>
        <v/>
      </c>
      <c r="BP160" t="str">
        <f t="shared" si="211"/>
        <v/>
      </c>
      <c r="BQ160" t="str">
        <f t="shared" si="212"/>
        <v/>
      </c>
      <c r="BR160">
        <f t="shared" si="213"/>
        <v>12.08</v>
      </c>
      <c r="BS160">
        <f t="shared" si="214"/>
        <v>5.8460000000000001</v>
      </c>
      <c r="BT160">
        <f t="shared" si="215"/>
        <v>14.464</v>
      </c>
      <c r="BU160">
        <f t="shared" si="216"/>
        <v>46.457000000000001</v>
      </c>
      <c r="BV160">
        <f t="shared" si="217"/>
        <v>22.5</v>
      </c>
      <c r="BW160">
        <f t="shared" si="218"/>
        <v>0.26002539983210282</v>
      </c>
      <c r="BX160">
        <f t="shared" si="219"/>
        <v>0.25982222222222223</v>
      </c>
      <c r="BY160">
        <f t="shared" si="220"/>
        <v>23</v>
      </c>
      <c r="BZ160">
        <f t="shared" si="221"/>
        <v>14.8</v>
      </c>
      <c r="CA160">
        <f t="shared" si="222"/>
        <v>17.7</v>
      </c>
      <c r="CB160">
        <f t="shared" si="223"/>
        <v>9.5</v>
      </c>
      <c r="CC160">
        <f t="shared" si="224"/>
        <v>3.3</v>
      </c>
      <c r="CD160">
        <f t="shared" si="225"/>
        <v>1.18</v>
      </c>
      <c r="CE160">
        <f t="shared" si="226"/>
        <v>1.2709371582584603</v>
      </c>
      <c r="CF160" t="str">
        <f t="shared" si="227"/>
        <v/>
      </c>
      <c r="CG160" t="str">
        <f t="shared" si="228"/>
        <v/>
      </c>
      <c r="CH160" t="str">
        <f t="shared" si="229"/>
        <v/>
      </c>
      <c r="CI160" t="str">
        <f t="shared" si="230"/>
        <v/>
      </c>
      <c r="CJ160">
        <f t="shared" si="231"/>
        <v>4.8319999999999999</v>
      </c>
      <c r="CK160">
        <f t="shared" si="232"/>
        <v>4.8354011579818028</v>
      </c>
      <c r="CL160">
        <f t="shared" si="233"/>
        <v>5.3471349353049904</v>
      </c>
      <c r="CM160" t="str">
        <f t="shared" si="234"/>
        <v/>
      </c>
      <c r="CN160" t="str">
        <f t="shared" si="235"/>
        <v/>
      </c>
      <c r="CQ160">
        <f t="shared" si="238"/>
        <v>1.0132158590308371</v>
      </c>
      <c r="CR160">
        <f t="shared" si="239"/>
        <v>1.0206896551724138</v>
      </c>
      <c r="CS160">
        <f t="shared" si="240"/>
        <v>0.98333333333333328</v>
      </c>
      <c r="CT160">
        <f t="shared" si="241"/>
        <v>0.95959595959595956</v>
      </c>
      <c r="CU160">
        <f t="shared" si="242"/>
        <v>1.2692307692307692</v>
      </c>
      <c r="CV160" s="67">
        <f>IF(ISERROR(VLOOKUP($AR160,[2]Data3!$A$10:$N$315,CV$6,0)),"",VLOOKUP($AR160,[2]Data3!$A$10:$N$315,CV$6,0))</f>
        <v>11800</v>
      </c>
      <c r="CW160" s="67">
        <f>VLOOKUP($AR160,[3]Data!$A$11:$I$311,CW$6,0)</f>
        <v>12807.31</v>
      </c>
      <c r="CX160" s="67">
        <f>VLOOKUP($AR160,[4]Data!$A$12:$I$285,CX$6,0)</f>
        <v>0</v>
      </c>
      <c r="CY160" s="67">
        <f>VLOOKUP($AR160,[4]Data16!$A$12:$I$285,CY$6,0)</f>
        <v>0</v>
      </c>
      <c r="CZ160" s="67" t="str">
        <f t="shared" si="194"/>
        <v/>
      </c>
      <c r="DA160" s="67" t="str">
        <f t="shared" si="195"/>
        <v/>
      </c>
      <c r="DB160" s="67">
        <f>VLOOKUP($AR160,[5]Data!$A$11:$AF$370,DB$6,0)</f>
        <v>12.08</v>
      </c>
      <c r="DC160" s="67">
        <f>VLOOKUP($AR160,[5]Data2!$A$11:$AF$370,DC$6,0)</f>
        <v>5.8460000000000001</v>
      </c>
      <c r="DD160" s="67">
        <f>VLOOKUP($AR160,[5]Data4!$A$11:$AF$370,DD$6,0)</f>
        <v>14.464</v>
      </c>
      <c r="DE160" s="67">
        <f>VLOOKUP($AR160,[6]Data5!$A$11:$AB$303,DE$6,0)</f>
        <v>46.457000000000001</v>
      </c>
      <c r="DF160" s="67">
        <f>VLOOKUP($AR160,[6]Data6!$A$11:$AB$303,DF$6,0)</f>
        <v>22.5</v>
      </c>
      <c r="DG160" s="67">
        <f t="shared" si="243"/>
        <v>0.26002539983210282</v>
      </c>
      <c r="DH160" s="67">
        <f t="shared" si="244"/>
        <v>0.25982222222222223</v>
      </c>
      <c r="DI160" s="67">
        <f>VLOOKUP($AR160,[7]Data!$A$11:$J$328,DI$6,0)</f>
        <v>23</v>
      </c>
      <c r="DJ160" s="67">
        <f>VLOOKUP($AR160,[7]Data2!$A$11:$J$328,DJ$6,0)</f>
        <v>14.8</v>
      </c>
      <c r="DK160" s="67">
        <f>VLOOKUP($AR160,[7]Data3!$A$11:$J$328,DK$6,0)</f>
        <v>17.7</v>
      </c>
      <c r="DL160" s="67">
        <f>VLOOKUP($AR160,[7]Data4!$A$11:$J$328,DL$6,0)</f>
        <v>9.5</v>
      </c>
      <c r="DM160" s="67">
        <f>VLOOKUP($AR160,[7]Data5!$A$11:$J$328,DM$6,0)</f>
        <v>3.3</v>
      </c>
      <c r="DN160" s="67">
        <f t="shared" si="245"/>
        <v>1.18</v>
      </c>
      <c r="DO160" s="67">
        <f t="shared" si="246"/>
        <v>1.2709371582584603</v>
      </c>
      <c r="DP160" s="67" t="str">
        <f t="shared" si="201"/>
        <v/>
      </c>
      <c r="DQ160" s="67" t="str">
        <f t="shared" si="247"/>
        <v/>
      </c>
      <c r="DR160" s="67" t="str">
        <f t="shared" si="248"/>
        <v/>
      </c>
      <c r="DS160" s="67" t="str">
        <f t="shared" si="249"/>
        <v/>
      </c>
      <c r="DT160" s="67">
        <f t="shared" si="250"/>
        <v>4.8319999999999999</v>
      </c>
      <c r="DU160" s="67">
        <f t="shared" si="251"/>
        <v>4.8354011579818028</v>
      </c>
      <c r="DV160" s="67">
        <f t="shared" si="252"/>
        <v>5.3471349353049904</v>
      </c>
      <c r="DW160" s="67" t="str">
        <f t="shared" si="253"/>
        <v/>
      </c>
      <c r="DX160" s="67" t="str">
        <f t="shared" si="254"/>
        <v/>
      </c>
      <c r="DY160" s="67" t="e">
        <f t="shared" si="255"/>
        <v>#DIV/0!</v>
      </c>
      <c r="DZ160" s="67" t="e">
        <f t="shared" si="256"/>
        <v>#DIV/0!</v>
      </c>
      <c r="EA160" s="67">
        <f t="shared" si="257"/>
        <v>1.0132158590308371</v>
      </c>
      <c r="EB160" s="67">
        <f t="shared" si="258"/>
        <v>1.0206896551724138</v>
      </c>
      <c r="EC160" s="67">
        <f t="shared" si="259"/>
        <v>0.98333333333333328</v>
      </c>
      <c r="ED160" s="67">
        <f t="shared" si="260"/>
        <v>0.95959595959595956</v>
      </c>
      <c r="EE160" s="67">
        <f t="shared" si="261"/>
        <v>1.2692307692307692</v>
      </c>
      <c r="EF160" s="67">
        <f>VLOOKUP($AR160,[2]Data3!$A$10:$N$315,EF$6,0)</f>
        <v>10700</v>
      </c>
      <c r="EG160">
        <f>VLOOKUP($AR160,[3]Data!$A$11:$I$311,EG$6,0)</f>
        <v>11236.68</v>
      </c>
      <c r="EH160">
        <f>VLOOKUP($AR160,[4]Data!$A$12:$I$285,EH$6,0)</f>
        <v>0</v>
      </c>
      <c r="EI160">
        <f>VLOOKUP($AR160,[4]Data16!$A$12:$I$285,EI$6,0)</f>
        <v>0</v>
      </c>
      <c r="EJ160" t="b">
        <f t="shared" si="262"/>
        <v>0</v>
      </c>
      <c r="EK160" t="b">
        <f t="shared" si="263"/>
        <v>0</v>
      </c>
      <c r="EL160">
        <f>VLOOKUP($AR160,[5]Data!$A$11:$AF$370,EL$6,0)</f>
        <v>4.05</v>
      </c>
      <c r="EM160">
        <f>VLOOKUP($AR160,[5]Data2!$A$11:$AF$370,EM$6,0)</f>
        <v>1.958</v>
      </c>
      <c r="EN160">
        <f>VLOOKUP($AR160,[5]Data4!$A$11:$AF$370,EN$6,0)</f>
        <v>4.7140000000000004</v>
      </c>
      <c r="EO160">
        <f>VLOOKUP($AR160,[6]Data5!$A$11:$AB$303,EO$6,0)</f>
        <v>77.147999999999996</v>
      </c>
      <c r="EP160">
        <f>VLOOKUP($AR160,[6]Data6!$A$11:$AB$303,EP$6,0)</f>
        <v>37.299999999999997</v>
      </c>
      <c r="EQ160">
        <f t="shared" si="264"/>
        <v>5.2496500233317776E-2</v>
      </c>
      <c r="ER160">
        <f t="shared" si="265"/>
        <v>5.2493297587131373E-2</v>
      </c>
      <c r="ES160">
        <f>VLOOKUP($AR160,[7]Data!$A$11:$J$328,ES$6,0)</f>
        <v>22.2</v>
      </c>
      <c r="ET160">
        <f>VLOOKUP($AR160,[7]Data2!$A$11:$J$328,ET$6,0)</f>
        <v>14.1</v>
      </c>
      <c r="EU160">
        <f>VLOOKUP($AR160,[7]Data3!$A$11:$J$328,EU$6,0)</f>
        <v>17.8</v>
      </c>
      <c r="EV160">
        <f>VLOOKUP($AR160,[7]Data4!$A$11:$J$328,EV$6,0)</f>
        <v>9.8000000000000007</v>
      </c>
      <c r="EW160" s="60">
        <f>VLOOKUP($AR160,[7]Data5!$A$11:$J$328,EW$6,0)</f>
        <v>2.7</v>
      </c>
      <c r="EX160" s="67">
        <f>VLOOKUP($AR160,[2]Data3!$A$10:$N$315,EX$6,0)</f>
        <v>10000</v>
      </c>
      <c r="EY160">
        <f>VLOOKUP($AR160,[3]Data!$A$11:$I$311,EY$6,0)</f>
        <v>10077.06</v>
      </c>
      <c r="EZ160">
        <f>VLOOKUP($AR160,[4]Data!$A$12:$I$285,EZ$6,0)</f>
        <v>0</v>
      </c>
      <c r="FA160">
        <f>VLOOKUP($AR160,[4]Data16!$A$12:$I$285,FA$6,0)</f>
        <v>0</v>
      </c>
      <c r="FB160" t="e">
        <f t="shared" si="266"/>
        <v>#DIV/0!</v>
      </c>
      <c r="FC160" t="e">
        <f t="shared" si="267"/>
        <v>#DIV/0!</v>
      </c>
      <c r="FD160">
        <f>VLOOKUP($AR160,[5]Data!$A$11:$AF$370,FD$6,0)</f>
        <v>2.5</v>
      </c>
      <c r="FE160">
        <f>VLOOKUP($AR160,[5]Data2!$A$11:$AF$370,FE$6,0)</f>
        <v>1.2090000000000001</v>
      </c>
      <c r="FF160">
        <f>VLOOKUP($AR160,[5]Data4!$A$11:$AF$370,FF$6,0)</f>
        <v>2.7050000000000001</v>
      </c>
      <c r="FG160">
        <f>VLOOKUP($AR160,[6]Data5!$A$11:$AB$303,FG$6,0)</f>
        <v>51.35</v>
      </c>
      <c r="FH160">
        <f>VLOOKUP($AR160,[6]Data6!$A$11:$AB$303,FH$6,0)</f>
        <v>24.8</v>
      </c>
      <c r="FI160">
        <f t="shared" si="268"/>
        <v>4.8685491723466402E-2</v>
      </c>
      <c r="FJ160">
        <f t="shared" si="269"/>
        <v>4.8750000000000002E-2</v>
      </c>
      <c r="FK160">
        <f>VLOOKUP($AR160,[7]Data!$A$11:$J$328,FK$6,0)</f>
        <v>22.7</v>
      </c>
      <c r="FL160">
        <f>VLOOKUP($AR160,[7]Data2!$A$11:$J$328,FL$6,0)</f>
        <v>14.5</v>
      </c>
      <c r="FM160">
        <f>VLOOKUP($AR160,[7]Data3!$A$11:$J$328,FM$6,0)</f>
        <v>18</v>
      </c>
      <c r="FN160">
        <f>VLOOKUP($AR160,[7]Data4!$A$11:$J$328,FN$6,0)</f>
        <v>9.9</v>
      </c>
      <c r="FO160" s="60">
        <f>VLOOKUP($AR160,[7]Data5!$A$11:$J$328,FO$6,0)</f>
        <v>2.6</v>
      </c>
    </row>
    <row r="161" spans="1:171" ht="15" customHeight="1">
      <c r="A161">
        <f t="shared" si="270"/>
        <v>15</v>
      </c>
      <c r="B161">
        <v>7</v>
      </c>
      <c r="C161">
        <v>513.01342752257005</v>
      </c>
      <c r="D161">
        <v>0.85176951001522105</v>
      </c>
      <c r="E161">
        <v>0.84459258331759401</v>
      </c>
      <c r="F161">
        <v>0.84168402504027096</v>
      </c>
      <c r="G161" s="1">
        <v>1.31636212749932E-5</v>
      </c>
      <c r="H161" s="1">
        <v>8.4305992078661504E-5</v>
      </c>
      <c r="I161">
        <v>0.76869257947181802</v>
      </c>
      <c r="J161">
        <v>0.75827009498269804</v>
      </c>
      <c r="K161">
        <v>0.74954217407176105</v>
      </c>
      <c r="L161" s="1">
        <v>3.8913214251392498E-5</v>
      </c>
      <c r="M161">
        <v>1.7949153022558801E-4</v>
      </c>
      <c r="N161">
        <v>0.21381367896230499</v>
      </c>
      <c r="O161">
        <v>0.21301855286212201</v>
      </c>
      <c r="P161">
        <v>0.21233402656467201</v>
      </c>
      <c r="Q161" s="1">
        <v>2.7674452101806998E-7</v>
      </c>
      <c r="R161" s="1">
        <v>1.3173614956579001E-6</v>
      </c>
      <c r="S161">
        <v>8.3076930543403496E-2</v>
      </c>
      <c r="T161">
        <v>8.6322488334895198E-2</v>
      </c>
      <c r="U161">
        <v>9.21418509685097E-2</v>
      </c>
      <c r="V161" s="1">
        <v>1.6997535084094498E-5</v>
      </c>
      <c r="W161" s="1">
        <v>3.2262834508258703E-5</v>
      </c>
      <c r="X161">
        <v>0.10841299444472401</v>
      </c>
      <c r="Y161">
        <v>0.111728610649178</v>
      </c>
      <c r="Z161">
        <v>0.114583033971057</v>
      </c>
      <c r="AA161" s="1">
        <v>4.8121097027188302E-6</v>
      </c>
      <c r="AB161" s="1">
        <v>2.2906643325486399E-5</v>
      </c>
      <c r="AC161">
        <v>0.26831356903174602</v>
      </c>
      <c r="AD161">
        <v>0.22735753320914301</v>
      </c>
      <c r="AE161">
        <v>0.24611846173878499</v>
      </c>
      <c r="AF161" s="1">
        <v>3.5433030948733598E-5</v>
      </c>
      <c r="AG161">
        <v>2.0200211384947901E-4</v>
      </c>
      <c r="AH161">
        <v>0.56039401701356495</v>
      </c>
      <c r="AI161">
        <v>0.18758410228017</v>
      </c>
      <c r="AJ161">
        <v>0.20431624807322399</v>
      </c>
      <c r="AK161">
        <v>7.2959982929967603E-3</v>
      </c>
      <c r="AL161">
        <v>1.96505418748181E-2</v>
      </c>
      <c r="AM161">
        <v>0.861399564251906</v>
      </c>
      <c r="AN161">
        <v>659.80567921846</v>
      </c>
      <c r="AO161">
        <v>-5.2456507338628402</v>
      </c>
      <c r="AP161">
        <v>0.990102848230208</v>
      </c>
      <c r="AQ161">
        <v>45</v>
      </c>
      <c r="AR161" t="s">
        <v>720</v>
      </c>
      <c r="AS161" s="70">
        <v>3</v>
      </c>
      <c r="AT161">
        <f t="shared" si="202"/>
        <v>513.01342752257005</v>
      </c>
      <c r="AU161">
        <f>VLOOKUP(AR161,[1]Data!$A$12:$J$329,10,0)</f>
        <v>536.5</v>
      </c>
      <c r="AV161">
        <f t="shared" si="203"/>
        <v>1.045781594042968</v>
      </c>
      <c r="AW161">
        <v>5</v>
      </c>
      <c r="AX161">
        <f t="shared" si="272"/>
        <v>0.861399564251906</v>
      </c>
      <c r="AY161">
        <f t="shared" si="204"/>
        <v>0.861399564251906</v>
      </c>
      <c r="AZ161">
        <v>15</v>
      </c>
      <c r="BA161">
        <v>0.88</v>
      </c>
      <c r="BB161">
        <v>1</v>
      </c>
      <c r="BC161">
        <v>2</v>
      </c>
      <c r="BD161">
        <v>3333</v>
      </c>
      <c r="BE161">
        <v>3</v>
      </c>
      <c r="BF161" s="61">
        <f t="shared" si="200"/>
        <v>0.13636363636363635</v>
      </c>
      <c r="BG161" s="62">
        <f t="shared" si="205"/>
        <v>0.85176951001522105</v>
      </c>
      <c r="BH161" s="62">
        <f t="shared" si="206"/>
        <v>0.56039401701356495</v>
      </c>
      <c r="BI161">
        <f t="shared" si="273"/>
        <v>0.99010284823020767</v>
      </c>
      <c r="BJ161">
        <f t="shared" si="274"/>
        <v>0</v>
      </c>
      <c r="BK161">
        <f t="shared" si="275"/>
        <v>0</v>
      </c>
      <c r="BL161">
        <f t="shared" si="207"/>
        <v>10100</v>
      </c>
      <c r="BM161">
        <f t="shared" si="208"/>
        <v>7580.15</v>
      </c>
      <c r="BN161" t="str">
        <f t="shared" si="209"/>
        <v/>
      </c>
      <c r="BO161" t="str">
        <f t="shared" si="210"/>
        <v/>
      </c>
      <c r="BP161" t="str">
        <f t="shared" si="211"/>
        <v/>
      </c>
      <c r="BQ161" t="str">
        <f t="shared" si="212"/>
        <v/>
      </c>
      <c r="BR161" t="str">
        <f t="shared" si="213"/>
        <v/>
      </c>
      <c r="BS161" t="str">
        <f t="shared" si="214"/>
        <v/>
      </c>
      <c r="BT161" t="str">
        <f t="shared" si="215"/>
        <v/>
      </c>
      <c r="BU161">
        <f t="shared" si="216"/>
        <v>40.996000000000002</v>
      </c>
      <c r="BV161">
        <f t="shared" si="217"/>
        <v>28.7</v>
      </c>
      <c r="BW161" t="str">
        <f t="shared" si="218"/>
        <v/>
      </c>
      <c r="BX161" t="str">
        <f t="shared" si="219"/>
        <v/>
      </c>
      <c r="BY161">
        <f t="shared" si="220"/>
        <v>26.7</v>
      </c>
      <c r="BZ161">
        <f t="shared" si="221"/>
        <v>18</v>
      </c>
      <c r="CA161">
        <f t="shared" si="222"/>
        <v>20.9</v>
      </c>
      <c r="CB161">
        <f t="shared" si="223"/>
        <v>12.3</v>
      </c>
      <c r="CC161">
        <f t="shared" si="224"/>
        <v>4.4000000000000004</v>
      </c>
      <c r="CD161">
        <f t="shared" si="225"/>
        <v>1.1477272727272727</v>
      </c>
      <c r="CE161">
        <f t="shared" si="226"/>
        <v>1.2495363784272966</v>
      </c>
      <c r="CF161" t="str">
        <f t="shared" si="227"/>
        <v/>
      </c>
      <c r="CG161" t="str">
        <f t="shared" si="228"/>
        <v/>
      </c>
      <c r="CH161" t="str">
        <f t="shared" si="229"/>
        <v/>
      </c>
      <c r="CI161" t="str">
        <f t="shared" si="230"/>
        <v/>
      </c>
      <c r="CJ161" t="str">
        <f t="shared" si="231"/>
        <v/>
      </c>
      <c r="CK161" t="str">
        <f t="shared" si="232"/>
        <v/>
      </c>
      <c r="CL161" t="str">
        <f t="shared" si="233"/>
        <v/>
      </c>
      <c r="CM161" t="str">
        <f t="shared" si="234"/>
        <v/>
      </c>
      <c r="CN161" t="str">
        <f t="shared" si="235"/>
        <v/>
      </c>
      <c r="CQ161">
        <f t="shared" si="238"/>
        <v>1.0637450199203187</v>
      </c>
      <c r="CR161">
        <f t="shared" si="239"/>
        <v>1.0975609756097562</v>
      </c>
      <c r="CS161">
        <f t="shared" si="240"/>
        <v>1.0449999999999999</v>
      </c>
      <c r="CT161">
        <f t="shared" si="241"/>
        <v>1.0884955752212389</v>
      </c>
      <c r="CU161">
        <f t="shared" si="242"/>
        <v>1.1891891891891893</v>
      </c>
      <c r="CV161" s="67">
        <f>IF(ISERROR(VLOOKUP($AR161,[2]Data3!$A$10:$N$315,CV$6,0)),"",VLOOKUP($AR161,[2]Data3!$A$10:$N$315,CV$6,0))</f>
        <v>10100</v>
      </c>
      <c r="CW161" s="67">
        <f>VLOOKUP($AR161,[3]Data!$A$11:$I$311,CW$6,0)</f>
        <v>7580.15</v>
      </c>
      <c r="CX161" s="67">
        <f>VLOOKUP($AR161,[4]Data!$A$12:$I$285,CX$6,0)</f>
        <v>0</v>
      </c>
      <c r="CY161" s="67">
        <f>VLOOKUP($AR161,[4]Data16!$A$12:$I$285,CY$6,0)</f>
        <v>0</v>
      </c>
      <c r="CZ161" s="67" t="str">
        <f t="shared" si="194"/>
        <v/>
      </c>
      <c r="DA161" s="67" t="str">
        <f t="shared" si="195"/>
        <v/>
      </c>
      <c r="DB161" s="67">
        <f>VLOOKUP($AR161,[5]Data!$A$11:$AF$370,DB$6,0)</f>
        <v>0</v>
      </c>
      <c r="DC161" s="67">
        <f>VLOOKUP($AR161,[5]Data2!$A$11:$AF$370,DC$6,0)</f>
        <v>0</v>
      </c>
      <c r="DD161" s="67">
        <f>VLOOKUP($AR161,[5]Data4!$A$11:$AF$370,DD$6,0)</f>
        <v>0</v>
      </c>
      <c r="DE161" s="67">
        <f>VLOOKUP($AR161,[6]Data5!$A$11:$AB$303,DE$6,0)</f>
        <v>40.996000000000002</v>
      </c>
      <c r="DF161" s="67">
        <f>VLOOKUP($AR161,[6]Data6!$A$11:$AB$303,DF$6,0)</f>
        <v>28.7</v>
      </c>
      <c r="DG161" s="67">
        <f t="shared" si="243"/>
        <v>0</v>
      </c>
      <c r="DH161" s="67">
        <f t="shared" si="244"/>
        <v>0</v>
      </c>
      <c r="DI161" s="67">
        <f>VLOOKUP($AR161,[7]Data!$A$11:$J$328,DI$6,0)</f>
        <v>26.7</v>
      </c>
      <c r="DJ161" s="67">
        <f>VLOOKUP($AR161,[7]Data2!$A$11:$J$328,DJ$6,0)</f>
        <v>18</v>
      </c>
      <c r="DK161" s="67">
        <f>VLOOKUP($AR161,[7]Data3!$A$11:$J$328,DK$6,0)</f>
        <v>20.9</v>
      </c>
      <c r="DL161" s="67">
        <f>VLOOKUP($AR161,[7]Data4!$A$11:$J$328,DL$6,0)</f>
        <v>12.3</v>
      </c>
      <c r="DM161" s="67">
        <f>VLOOKUP($AR161,[7]Data5!$A$11:$J$328,DM$6,0)</f>
        <v>4.4000000000000004</v>
      </c>
      <c r="DN161" s="67">
        <f t="shared" si="245"/>
        <v>1.1477272727272727</v>
      </c>
      <c r="DO161" s="67">
        <f t="shared" si="246"/>
        <v>1.2495363784272966</v>
      </c>
      <c r="DP161" s="67" t="str">
        <f t="shared" si="201"/>
        <v/>
      </c>
      <c r="DQ161" s="67" t="str">
        <f t="shared" si="247"/>
        <v/>
      </c>
      <c r="DR161" s="67" t="str">
        <f t="shared" si="248"/>
        <v/>
      </c>
      <c r="DS161" s="67" t="str">
        <f t="shared" si="249"/>
        <v/>
      </c>
      <c r="DT161" s="67">
        <f t="shared" si="250"/>
        <v>0</v>
      </c>
      <c r="DU161" s="67">
        <f t="shared" si="251"/>
        <v>0</v>
      </c>
      <c r="DV161" s="67">
        <f t="shared" si="252"/>
        <v>0</v>
      </c>
      <c r="DW161" s="67" t="str">
        <f t="shared" si="253"/>
        <v/>
      </c>
      <c r="DX161" s="67" t="str">
        <f t="shared" si="254"/>
        <v/>
      </c>
      <c r="DY161" s="67" t="e">
        <f t="shared" si="255"/>
        <v>#DIV/0!</v>
      </c>
      <c r="DZ161" s="67" t="e">
        <f t="shared" si="256"/>
        <v>#DIV/0!</v>
      </c>
      <c r="EA161" s="67">
        <f t="shared" si="257"/>
        <v>1.0637450199203187</v>
      </c>
      <c r="EB161" s="67">
        <f t="shared" si="258"/>
        <v>1.0975609756097562</v>
      </c>
      <c r="EC161" s="67">
        <f t="shared" si="259"/>
        <v>1.0449999999999999</v>
      </c>
      <c r="ED161" s="67">
        <f t="shared" si="260"/>
        <v>1.0884955752212389</v>
      </c>
      <c r="EE161" s="67">
        <f t="shared" si="261"/>
        <v>1.1891891891891893</v>
      </c>
      <c r="EF161" s="67">
        <f>VLOOKUP($AR161,[2]Data3!$A$10:$N$315,EF$6,0)</f>
        <v>9200</v>
      </c>
      <c r="EG161">
        <f>VLOOKUP($AR161,[3]Data!$A$11:$I$311,EG$6,0)</f>
        <v>6696.27</v>
      </c>
      <c r="EH161">
        <f>VLOOKUP($AR161,[4]Data!$A$12:$I$285,EH$6,0)</f>
        <v>0</v>
      </c>
      <c r="EI161">
        <f>VLOOKUP($AR161,[4]Data16!$A$12:$I$285,EI$6,0)</f>
        <v>0</v>
      </c>
      <c r="EJ161" t="b">
        <f t="shared" si="262"/>
        <v>0</v>
      </c>
      <c r="EK161" t="b">
        <f t="shared" si="263"/>
        <v>0</v>
      </c>
      <c r="EL161">
        <f>VLOOKUP($AR161,[5]Data!$A$11:$AF$370,EL$6,0)</f>
        <v>1.65</v>
      </c>
      <c r="EM161">
        <f>VLOOKUP($AR161,[5]Data2!$A$11:$AF$370,EM$6,0)</f>
        <v>1.155</v>
      </c>
      <c r="EN161">
        <f>VLOOKUP($AR161,[5]Data4!$A$11:$AF$370,EN$6,0)</f>
        <v>2.734</v>
      </c>
      <c r="EO161">
        <f>VLOOKUP($AR161,[6]Data5!$A$11:$AB$303,EO$6,0)</f>
        <v>24.248999999999999</v>
      </c>
      <c r="EP161">
        <f>VLOOKUP($AR161,[6]Data6!$A$11:$AB$303,EP$6,0)</f>
        <v>17</v>
      </c>
      <c r="EQ161">
        <f t="shared" si="264"/>
        <v>6.804404305332179E-2</v>
      </c>
      <c r="ER161">
        <f t="shared" si="265"/>
        <v>6.7941176470588241E-2</v>
      </c>
      <c r="ES161">
        <f>VLOOKUP($AR161,[7]Data!$A$11:$J$328,ES$6,0)</f>
        <v>26.8</v>
      </c>
      <c r="ET161">
        <f>VLOOKUP($AR161,[7]Data2!$A$11:$J$328,ET$6,0)</f>
        <v>17.600000000000001</v>
      </c>
      <c r="EU161">
        <f>VLOOKUP($AR161,[7]Data3!$A$11:$J$328,EU$6,0)</f>
        <v>21.2</v>
      </c>
      <c r="EV161">
        <f>VLOOKUP($AR161,[7]Data4!$A$11:$J$328,EV$6,0)</f>
        <v>12</v>
      </c>
      <c r="EW161" s="60">
        <f>VLOOKUP($AR161,[7]Data5!$A$11:$J$328,EW$6,0)</f>
        <v>4.2</v>
      </c>
      <c r="EX161" s="67">
        <f>VLOOKUP($AR161,[2]Data3!$A$10:$N$315,EX$6,0)</f>
        <v>8800</v>
      </c>
      <c r="EY161">
        <f>VLOOKUP($AR161,[3]Data!$A$11:$I$311,EY$6,0)</f>
        <v>6066.37</v>
      </c>
      <c r="EZ161">
        <f>VLOOKUP($AR161,[4]Data!$A$12:$I$285,EZ$6,0)</f>
        <v>0</v>
      </c>
      <c r="FA161">
        <f>VLOOKUP($AR161,[4]Data16!$A$12:$I$285,FA$6,0)</f>
        <v>0</v>
      </c>
      <c r="FB161" t="e">
        <f t="shared" si="266"/>
        <v>#DIV/0!</v>
      </c>
      <c r="FC161" t="e">
        <f t="shared" si="267"/>
        <v>#DIV/0!</v>
      </c>
      <c r="FD161">
        <f>VLOOKUP($AR161,[5]Data!$A$11:$AF$370,FD$6,0)</f>
        <v>0.6</v>
      </c>
      <c r="FE161">
        <f>VLOOKUP($AR161,[5]Data2!$A$11:$AF$370,FE$6,0)</f>
        <v>0.42</v>
      </c>
      <c r="FF161">
        <f>VLOOKUP($AR161,[5]Data4!$A$11:$AF$370,FF$6,0)</f>
        <v>0.98899999999999999</v>
      </c>
      <c r="FG161">
        <f>VLOOKUP($AR161,[6]Data5!$A$11:$AB$303,FG$6,0)</f>
        <v>29.637</v>
      </c>
      <c r="FH161">
        <f>VLOOKUP($AR161,[6]Data6!$A$11:$AB$303,FH$6,0)</f>
        <v>20.7</v>
      </c>
      <c r="FI161">
        <f t="shared" si="268"/>
        <v>2.0244964065188782E-2</v>
      </c>
      <c r="FJ161">
        <f t="shared" si="269"/>
        <v>2.0289855072463767E-2</v>
      </c>
      <c r="FK161">
        <f>VLOOKUP($AR161,[7]Data!$A$11:$J$328,FK$6,0)</f>
        <v>25.1</v>
      </c>
      <c r="FL161">
        <f>VLOOKUP($AR161,[7]Data2!$A$11:$J$328,FL$6,0)</f>
        <v>16.399999999999999</v>
      </c>
      <c r="FM161">
        <f>VLOOKUP($AR161,[7]Data3!$A$11:$J$328,FM$6,0)</f>
        <v>20</v>
      </c>
      <c r="FN161">
        <f>VLOOKUP($AR161,[7]Data4!$A$11:$J$328,FN$6,0)</f>
        <v>11.3</v>
      </c>
      <c r="FO161" s="60">
        <f>VLOOKUP($AR161,[7]Data5!$A$11:$J$328,FO$6,0)</f>
        <v>3.7</v>
      </c>
    </row>
    <row r="162" spans="1:171">
      <c r="A162">
        <f t="shared" si="270"/>
        <v>16</v>
      </c>
      <c r="B162">
        <v>7</v>
      </c>
      <c r="C162">
        <v>716.872705334481</v>
      </c>
      <c r="D162">
        <v>0.87977876112352804</v>
      </c>
      <c r="E162">
        <v>0.87439957888880404</v>
      </c>
      <c r="F162" s="1">
        <v>0.85472481315561999</v>
      </c>
      <c r="G162">
        <v>0</v>
      </c>
      <c r="H162" s="1">
        <v>7.8023138598119995E-5</v>
      </c>
      <c r="I162">
        <v>0.78151187870807504</v>
      </c>
      <c r="J162">
        <v>0.78145309157674403</v>
      </c>
      <c r="K162">
        <v>0.75019160740147695</v>
      </c>
      <c r="L162">
        <v>0</v>
      </c>
      <c r="M162">
        <v>2.00868154980324E-4</v>
      </c>
      <c r="N162">
        <v>0.21475937174030801</v>
      </c>
      <c r="O162">
        <v>0.21475511444032599</v>
      </c>
      <c r="P162" s="1">
        <v>0.21238555806746001</v>
      </c>
      <c r="Q162" s="1">
        <v>0</v>
      </c>
      <c r="R162" s="1">
        <v>1.31823633675516E-6</v>
      </c>
      <c r="S162">
        <v>9.8266882415452103E-2</v>
      </c>
      <c r="T162">
        <v>9.2946487312059997E-2</v>
      </c>
      <c r="U162">
        <v>0.104533205754142</v>
      </c>
      <c r="V162">
        <v>0</v>
      </c>
      <c r="W162" s="1">
        <v>5.4495018090155797E-5</v>
      </c>
      <c r="X162">
        <v>0.104469526486047</v>
      </c>
      <c r="Y162">
        <v>0.10448727910768101</v>
      </c>
      <c r="Z162" s="1">
        <v>0.114368151469219</v>
      </c>
      <c r="AA162" s="1">
        <v>0</v>
      </c>
      <c r="AB162" s="1">
        <v>2.2921855302644701E-5</v>
      </c>
      <c r="AC162">
        <v>0.184911747032006</v>
      </c>
      <c r="AD162">
        <v>0.17506314623571201</v>
      </c>
      <c r="AE162" s="1">
        <v>0.19759862778010101</v>
      </c>
      <c r="AF162">
        <v>0</v>
      </c>
      <c r="AG162">
        <v>1.5738137624754099E-4</v>
      </c>
      <c r="AH162">
        <v>-7.70839531909399E-2</v>
      </c>
      <c r="AI162">
        <v>-0.19307951477552901</v>
      </c>
      <c r="AJ162">
        <v>-3.1358990479833102E-3</v>
      </c>
      <c r="AK162">
        <v>0</v>
      </c>
      <c r="AL162">
        <v>1.66892489911055E-2</v>
      </c>
      <c r="AM162">
        <v>0.93067739093456603</v>
      </c>
      <c r="AN162">
        <v>945.37400318473897</v>
      </c>
      <c r="AO162">
        <v>-28.631143677079098</v>
      </c>
      <c r="AP162">
        <v>0.96471622300786797</v>
      </c>
      <c r="AQ162">
        <v>50</v>
      </c>
      <c r="AR162" t="s">
        <v>721</v>
      </c>
      <c r="AS162" s="70">
        <v>3</v>
      </c>
      <c r="AT162">
        <f t="shared" si="202"/>
        <v>716.872705334481</v>
      </c>
      <c r="AU162">
        <f>VLOOKUP(AR162,[1]Data!$A$12:$J$329,10,0)</f>
        <v>758.1</v>
      </c>
      <c r="AV162">
        <f t="shared" si="203"/>
        <v>1.0575099238103689</v>
      </c>
      <c r="AW162">
        <v>1</v>
      </c>
      <c r="AX162">
        <f t="shared" si="272"/>
        <v>0.93067739093456603</v>
      </c>
      <c r="AY162">
        <f t="shared" si="204"/>
        <v>0.93067739093456603</v>
      </c>
      <c r="AZ162">
        <v>2</v>
      </c>
      <c r="BA162">
        <v>0.9</v>
      </c>
      <c r="BB162">
        <v>1.2</v>
      </c>
      <c r="BC162">
        <v>2</v>
      </c>
      <c r="BD162">
        <v>2222</v>
      </c>
      <c r="BE162">
        <v>2</v>
      </c>
      <c r="BF162" s="61">
        <f t="shared" si="200"/>
        <v>0.33333333333333326</v>
      </c>
      <c r="BG162" s="62">
        <f t="shared" si="205"/>
        <v>0.87977876112352804</v>
      </c>
      <c r="BH162" s="62">
        <f t="shared" si="206"/>
        <v>-7.70839531909399E-2</v>
      </c>
      <c r="BI162">
        <f t="shared" si="273"/>
        <v>0.96471622300786775</v>
      </c>
      <c r="BJ162">
        <f t="shared" si="274"/>
        <v>0</v>
      </c>
      <c r="BK162">
        <f t="shared" si="275"/>
        <v>0</v>
      </c>
      <c r="BL162">
        <f t="shared" si="207"/>
        <v>13300</v>
      </c>
      <c r="BM162">
        <f t="shared" si="208"/>
        <v>15624.12</v>
      </c>
      <c r="BN162" t="str">
        <f t="shared" si="209"/>
        <v/>
      </c>
      <c r="BO162" t="str">
        <f t="shared" si="210"/>
        <v/>
      </c>
      <c r="BP162" t="str">
        <f t="shared" si="211"/>
        <v/>
      </c>
      <c r="BQ162" t="str">
        <f t="shared" si="212"/>
        <v/>
      </c>
      <c r="BR162">
        <f t="shared" si="213"/>
        <v>16.12</v>
      </c>
      <c r="BS162">
        <f t="shared" si="214"/>
        <v>7.3150000000000004</v>
      </c>
      <c r="BT162">
        <f t="shared" si="215"/>
        <v>19.100000000000001</v>
      </c>
      <c r="BU162">
        <f t="shared" si="216"/>
        <v>144.63999999999999</v>
      </c>
      <c r="BV162">
        <f t="shared" si="217"/>
        <v>65.599999999999994</v>
      </c>
      <c r="BW162">
        <f t="shared" si="218"/>
        <v>0.1114491150442478</v>
      </c>
      <c r="BX162">
        <f t="shared" si="219"/>
        <v>0.11150914634146343</v>
      </c>
      <c r="BY162">
        <f t="shared" si="220"/>
        <v>32.6</v>
      </c>
      <c r="BZ162">
        <f t="shared" si="221"/>
        <v>21.5</v>
      </c>
      <c r="CA162">
        <f t="shared" si="222"/>
        <v>26.5</v>
      </c>
      <c r="CB162">
        <f t="shared" si="223"/>
        <v>15.4</v>
      </c>
      <c r="CC162">
        <f t="shared" si="224"/>
        <v>5</v>
      </c>
      <c r="CD162">
        <f t="shared" si="225"/>
        <v>1.1666666666666667</v>
      </c>
      <c r="CE162">
        <f t="shared" si="226"/>
        <v>1.2763125111811273</v>
      </c>
      <c r="CF162" t="str">
        <f t="shared" si="227"/>
        <v/>
      </c>
      <c r="CG162" t="str">
        <f t="shared" si="228"/>
        <v/>
      </c>
      <c r="CH162" t="str">
        <f t="shared" si="229"/>
        <v/>
      </c>
      <c r="CI162" t="str">
        <f t="shared" si="230"/>
        <v/>
      </c>
      <c r="CJ162">
        <f t="shared" si="231"/>
        <v>3.5428571428571431</v>
      </c>
      <c r="CK162">
        <f t="shared" si="232"/>
        <v>3.5270009643201545</v>
      </c>
      <c r="CL162">
        <f t="shared" si="233"/>
        <v>3.5922512695128832</v>
      </c>
      <c r="CM162" t="str">
        <f t="shared" si="234"/>
        <v/>
      </c>
      <c r="CN162" t="str">
        <f t="shared" si="235"/>
        <v/>
      </c>
      <c r="CQ162">
        <f t="shared" si="238"/>
        <v>1.181159420289855</v>
      </c>
      <c r="CR162">
        <f t="shared" si="239"/>
        <v>1.1684782608695654</v>
      </c>
      <c r="CS162">
        <f t="shared" si="240"/>
        <v>1.1936936936936937</v>
      </c>
      <c r="CT162">
        <f t="shared" si="241"/>
        <v>1.1846153846153846</v>
      </c>
      <c r="CU162">
        <f t="shared" si="242"/>
        <v>1.0204081632653061</v>
      </c>
      <c r="CV162" s="67">
        <f>IF(ISERROR(VLOOKUP($AR162,[2]Data3!$A$10:$N$315,CV$6,0)),"",VLOOKUP($AR162,[2]Data3!$A$10:$N$315,CV$6,0))</f>
        <v>13300</v>
      </c>
      <c r="CW162" s="67">
        <f>VLOOKUP($AR162,[3]Data!$A$11:$I$311,CW$6,0)</f>
        <v>15624.12</v>
      </c>
      <c r="CX162" s="67">
        <f>VLOOKUP($AR162,[4]Data!$A$12:$I$285,CX$6,0)</f>
        <v>0</v>
      </c>
      <c r="CY162" s="67">
        <f>VLOOKUP($AR162,[4]Data16!$A$12:$I$285,CY$6,0)</f>
        <v>0</v>
      </c>
      <c r="CZ162" s="67" t="str">
        <f t="shared" si="194"/>
        <v/>
      </c>
      <c r="DA162" s="67" t="str">
        <f t="shared" si="195"/>
        <v/>
      </c>
      <c r="DB162" s="67">
        <f>VLOOKUP($AR162,[5]Data!$A$11:$AF$370,DB$6,0)</f>
        <v>16.12</v>
      </c>
      <c r="DC162" s="67">
        <f>VLOOKUP($AR162,[5]Data2!$A$11:$AF$370,DC$6,0)</f>
        <v>7.3150000000000004</v>
      </c>
      <c r="DD162" s="67">
        <f>VLOOKUP($AR162,[5]Data4!$A$11:$AF$370,DD$6,0)</f>
        <v>19.100000000000001</v>
      </c>
      <c r="DE162" s="67">
        <f>VLOOKUP($AR162,[6]Data5!$A$11:$AB$303,DE$6,0)</f>
        <v>144.63999999999999</v>
      </c>
      <c r="DF162" s="67">
        <f>VLOOKUP($AR162,[6]Data6!$A$11:$AB$303,DF$6,0)</f>
        <v>65.599999999999994</v>
      </c>
      <c r="DG162" s="67">
        <f t="shared" si="243"/>
        <v>0.1114491150442478</v>
      </c>
      <c r="DH162" s="67">
        <f t="shared" si="244"/>
        <v>0.11150914634146343</v>
      </c>
      <c r="DI162" s="67">
        <f>VLOOKUP($AR162,[7]Data!$A$11:$J$328,DI$6,0)</f>
        <v>32.6</v>
      </c>
      <c r="DJ162" s="67">
        <f>VLOOKUP($AR162,[7]Data2!$A$11:$J$328,DJ$6,0)</f>
        <v>21.5</v>
      </c>
      <c r="DK162" s="67">
        <f>VLOOKUP($AR162,[7]Data3!$A$11:$J$328,DK$6,0)</f>
        <v>26.5</v>
      </c>
      <c r="DL162" s="67">
        <f>VLOOKUP($AR162,[7]Data4!$A$11:$J$328,DL$6,0)</f>
        <v>15.4</v>
      </c>
      <c r="DM162" s="67">
        <f>VLOOKUP($AR162,[7]Data5!$A$11:$J$328,DM$6,0)</f>
        <v>5</v>
      </c>
      <c r="DN162" s="67">
        <f t="shared" si="245"/>
        <v>1.1666666666666667</v>
      </c>
      <c r="DO162" s="67">
        <f t="shared" si="246"/>
        <v>1.2763125111811273</v>
      </c>
      <c r="DP162" s="67" t="str">
        <f t="shared" si="201"/>
        <v/>
      </c>
      <c r="DQ162" s="67" t="str">
        <f t="shared" si="247"/>
        <v/>
      </c>
      <c r="DR162" s="67" t="str">
        <f t="shared" si="248"/>
        <v/>
      </c>
      <c r="DS162" s="67" t="str">
        <f t="shared" si="249"/>
        <v/>
      </c>
      <c r="DT162" s="67">
        <f t="shared" si="250"/>
        <v>3.5428571428571431</v>
      </c>
      <c r="DU162" s="67">
        <f t="shared" si="251"/>
        <v>3.5270009643201545</v>
      </c>
      <c r="DV162" s="67">
        <f t="shared" si="252"/>
        <v>3.5922512695128832</v>
      </c>
      <c r="DW162" s="67" t="str">
        <f t="shared" si="253"/>
        <v/>
      </c>
      <c r="DX162" s="67" t="str">
        <f t="shared" si="254"/>
        <v/>
      </c>
      <c r="DY162" s="67" t="e">
        <f t="shared" si="255"/>
        <v>#DIV/0!</v>
      </c>
      <c r="DZ162" s="67" t="e">
        <f t="shared" si="256"/>
        <v>#DIV/0!</v>
      </c>
      <c r="EA162" s="67">
        <f t="shared" si="257"/>
        <v>1.181159420289855</v>
      </c>
      <c r="EB162" s="67">
        <f t="shared" si="258"/>
        <v>1.1684782608695654</v>
      </c>
      <c r="EC162" s="67">
        <f t="shared" si="259"/>
        <v>1.1936936936936937</v>
      </c>
      <c r="ED162" s="67">
        <f t="shared" si="260"/>
        <v>1.1846153846153846</v>
      </c>
      <c r="EE162" s="67">
        <f t="shared" si="261"/>
        <v>1.0204081632653061</v>
      </c>
      <c r="EF162" s="67">
        <f>VLOOKUP($AR162,[2]Data3!$A$10:$N$315,EF$6,0)</f>
        <v>12100</v>
      </c>
      <c r="EG162">
        <f>VLOOKUP($AR162,[3]Data!$A$11:$I$311,EG$6,0)</f>
        <v>13649.48</v>
      </c>
      <c r="EH162">
        <f>VLOOKUP($AR162,[4]Data!$A$12:$I$285,EH$6,0)</f>
        <v>0</v>
      </c>
      <c r="EI162">
        <f>VLOOKUP($AR162,[4]Data16!$A$12:$I$285,EI$6,0)</f>
        <v>0</v>
      </c>
      <c r="EJ162" t="b">
        <f t="shared" si="262"/>
        <v>0</v>
      </c>
      <c r="EK162" t="b">
        <f t="shared" si="263"/>
        <v>0</v>
      </c>
      <c r="EL162">
        <f>VLOOKUP($AR162,[5]Data!$A$11:$AF$370,EL$6,0)</f>
        <v>2.48</v>
      </c>
      <c r="EM162">
        <f>VLOOKUP($AR162,[5]Data2!$A$11:$AF$370,EM$6,0)</f>
        <v>1.1279999999999999</v>
      </c>
      <c r="EN162">
        <f>VLOOKUP($AR162,[5]Data4!$A$11:$AF$370,EN$6,0)</f>
        <v>3.1190000000000002</v>
      </c>
      <c r="EO162">
        <f>VLOOKUP($AR162,[6]Data5!$A$11:$AB$303,EO$6,0)</f>
        <v>135.15199999999999</v>
      </c>
      <c r="EP162">
        <f>VLOOKUP($AR162,[6]Data6!$A$11:$AB$303,EP$6,0)</f>
        <v>61.5</v>
      </c>
      <c r="EQ162">
        <f t="shared" si="264"/>
        <v>1.8349709956197467E-2</v>
      </c>
      <c r="ER162">
        <f t="shared" si="265"/>
        <v>1.8341463414634145E-2</v>
      </c>
      <c r="ES162">
        <f>VLOOKUP($AR162,[7]Data!$A$11:$J$328,ES$6,0)</f>
        <v>30.8</v>
      </c>
      <c r="ET162">
        <f>VLOOKUP($AR162,[7]Data2!$A$11:$J$328,ET$6,0)</f>
        <v>20.3</v>
      </c>
      <c r="EU162">
        <f>VLOOKUP($AR162,[7]Data3!$A$11:$J$328,EU$6,0)</f>
        <v>24.9</v>
      </c>
      <c r="EV162">
        <f>VLOOKUP($AR162,[7]Data4!$A$11:$J$328,EV$6,0)</f>
        <v>14.4</v>
      </c>
      <c r="EW162" s="60">
        <f>VLOOKUP($AR162,[7]Data5!$A$11:$J$328,EW$6,0)</f>
        <v>5</v>
      </c>
      <c r="EX162" s="67">
        <f>VLOOKUP($AR162,[2]Data3!$A$10:$N$315,EX$6,0)</f>
        <v>11400</v>
      </c>
      <c r="EY162">
        <f>VLOOKUP($AR162,[3]Data!$A$11:$I$311,EY$6,0)</f>
        <v>12241.61</v>
      </c>
      <c r="EZ162">
        <f>VLOOKUP($AR162,[4]Data!$A$12:$I$285,EZ$6,0)</f>
        <v>0</v>
      </c>
      <c r="FA162">
        <f>VLOOKUP($AR162,[4]Data16!$A$12:$I$285,FA$6,0)</f>
        <v>0</v>
      </c>
      <c r="FB162" t="e">
        <f t="shared" si="266"/>
        <v>#DIV/0!</v>
      </c>
      <c r="FC162" t="e">
        <f t="shared" si="267"/>
        <v>#DIV/0!</v>
      </c>
      <c r="FD162">
        <f>VLOOKUP($AR162,[5]Data!$A$11:$AF$370,FD$6,0)</f>
        <v>4.55</v>
      </c>
      <c r="FE162">
        <f>VLOOKUP($AR162,[5]Data2!$A$11:$AF$370,FE$6,0)</f>
        <v>2.0739999999999998</v>
      </c>
      <c r="FF162">
        <f>VLOOKUP($AR162,[5]Data4!$A$11:$AF$370,FF$6,0)</f>
        <v>5.3170000000000002</v>
      </c>
      <c r="FG162">
        <f>VLOOKUP($AR162,[6]Data5!$A$11:$AB$303,FG$6,0)</f>
        <v>129.24700000000001</v>
      </c>
      <c r="FH162">
        <f>VLOOKUP($AR162,[6]Data6!$A$11:$AB$303,FH$6,0)</f>
        <v>58.9</v>
      </c>
      <c r="FI162">
        <f t="shared" si="268"/>
        <v>3.5203911889637667E-2</v>
      </c>
      <c r="FJ162">
        <f t="shared" si="269"/>
        <v>3.5212224108658742E-2</v>
      </c>
      <c r="FK162">
        <f>VLOOKUP($AR162,[7]Data!$A$11:$J$328,FK$6,0)</f>
        <v>27.6</v>
      </c>
      <c r="FL162">
        <f>VLOOKUP($AR162,[7]Data2!$A$11:$J$328,FL$6,0)</f>
        <v>18.399999999999999</v>
      </c>
      <c r="FM162">
        <f>VLOOKUP($AR162,[7]Data3!$A$11:$J$328,FM$6,0)</f>
        <v>22.2</v>
      </c>
      <c r="FN162">
        <f>VLOOKUP($AR162,[7]Data4!$A$11:$J$328,FN$6,0)</f>
        <v>13</v>
      </c>
      <c r="FO162" s="60">
        <f>VLOOKUP($AR162,[7]Data5!$A$11:$J$328,FO$6,0)</f>
        <v>4.9000000000000004</v>
      </c>
    </row>
    <row r="163" spans="1:171" ht="15" customHeight="1">
      <c r="A163">
        <f t="shared" si="270"/>
        <v>1</v>
      </c>
      <c r="B163">
        <v>8</v>
      </c>
      <c r="C163">
        <v>318.06869804173101</v>
      </c>
      <c r="D163">
        <v>0.91558648692659095</v>
      </c>
      <c r="E163">
        <v>0.91412579158721496</v>
      </c>
      <c r="F163">
        <v>0.91326954639191105</v>
      </c>
      <c r="G163" s="1">
        <v>4.94952607036651E-6</v>
      </c>
      <c r="H163" s="1">
        <v>2.7603847053209898E-5</v>
      </c>
      <c r="I163">
        <v>0.866862768496383</v>
      </c>
      <c r="J163">
        <v>0.86888736807804401</v>
      </c>
      <c r="K163">
        <v>0.86574790825748005</v>
      </c>
      <c r="L163" s="1">
        <v>1.14402783782273E-5</v>
      </c>
      <c r="M163" s="1">
        <v>4.9188453127212697E-5</v>
      </c>
      <c r="N163">
        <v>0.22023652062865301</v>
      </c>
      <c r="O163">
        <v>0.22035074151143899</v>
      </c>
      <c r="P163" s="1">
        <v>0.220173338129032</v>
      </c>
      <c r="Q163" s="1">
        <v>5.5660503979903401E-8</v>
      </c>
      <c r="R163" s="1">
        <v>2.2695580426130701E-7</v>
      </c>
      <c r="S163">
        <v>4.87237184302085E-2</v>
      </c>
      <c r="T163">
        <v>4.5238423509170803E-2</v>
      </c>
      <c r="U163">
        <v>4.7521638134431103E-2</v>
      </c>
      <c r="V163" s="1">
        <v>7.8756509008053293E-6</v>
      </c>
      <c r="W163" s="1">
        <v>1.59402267863209E-5</v>
      </c>
      <c r="X163">
        <v>8.1630226399914699E-2</v>
      </c>
      <c r="Y163">
        <v>8.1153933885096605E-2</v>
      </c>
      <c r="Z163" s="1">
        <v>8.1893692684736605E-2</v>
      </c>
      <c r="AA163" s="1">
        <v>9.678401229934529E-7</v>
      </c>
      <c r="AB163" s="1">
        <v>3.9463698278704398E-6</v>
      </c>
      <c r="AC163">
        <v>0.134009062672413</v>
      </c>
      <c r="AD163">
        <v>0.16712849866253299</v>
      </c>
      <c r="AE163" s="1">
        <v>0.156068997839865</v>
      </c>
      <c r="AF163" s="1">
        <v>1.65899234320667E-5</v>
      </c>
      <c r="AG163">
        <v>1.1100674608625099E-4</v>
      </c>
      <c r="AH163">
        <v>-1.7293767345603499</v>
      </c>
      <c r="AI163">
        <v>-1.7523268720679099</v>
      </c>
      <c r="AJ163">
        <v>-2.1838394747601502</v>
      </c>
      <c r="AK163">
        <v>3.7622404605717197E-2</v>
      </c>
      <c r="AL163">
        <v>0.105854148941337</v>
      </c>
      <c r="AM163">
        <v>0.94113770196638402</v>
      </c>
      <c r="AN163">
        <v>56.9547523708938</v>
      </c>
      <c r="AO163">
        <v>-1.8490966194610501</v>
      </c>
      <c r="AP163">
        <v>0.99495727292734804</v>
      </c>
      <c r="AQ163">
        <v>44</v>
      </c>
      <c r="AR163" s="14" t="s">
        <v>722</v>
      </c>
      <c r="AS163" s="70">
        <v>3</v>
      </c>
      <c r="AT163">
        <f t="shared" si="202"/>
        <v>318.06869804173101</v>
      </c>
      <c r="AU163">
        <f>VLOOKUP(AR163,[1]Data!$A$12:$J$329,10,0)</f>
        <v>320.5</v>
      </c>
      <c r="AV163">
        <f t="shared" si="203"/>
        <v>1.007643952307278</v>
      </c>
      <c r="AW163">
        <v>5</v>
      </c>
      <c r="AX163">
        <f t="shared" si="272"/>
        <v>0.94113770196638402</v>
      </c>
      <c r="AY163">
        <f t="shared" si="204"/>
        <v>0.94113770196638402</v>
      </c>
      <c r="AZ163">
        <v>12</v>
      </c>
      <c r="BA163">
        <v>0.92</v>
      </c>
      <c r="BB163">
        <v>1</v>
      </c>
      <c r="BC163">
        <v>2</v>
      </c>
      <c r="BD163">
        <v>1111</v>
      </c>
      <c r="BE163">
        <v>1</v>
      </c>
      <c r="BF163" s="61">
        <f t="shared" si="200"/>
        <v>8.6956521739130391E-2</v>
      </c>
      <c r="BG163" s="62">
        <f t="shared" si="205"/>
        <v>0.91558648692659095</v>
      </c>
      <c r="BH163" s="62">
        <f t="shared" si="206"/>
        <v>-1.7293767345603499</v>
      </c>
      <c r="BI163">
        <f t="shared" si="273"/>
        <v>0.99495727292734748</v>
      </c>
      <c r="BJ163">
        <f t="shared" si="274"/>
        <v>0</v>
      </c>
      <c r="BK163">
        <f t="shared" si="275"/>
        <v>0</v>
      </c>
      <c r="BL163">
        <f t="shared" si="207"/>
        <v>40000</v>
      </c>
      <c r="BM163">
        <f t="shared" si="208"/>
        <v>13567.2</v>
      </c>
      <c r="BN163">
        <f t="shared" si="209"/>
        <v>756451</v>
      </c>
      <c r="BO163">
        <f t="shared" si="210"/>
        <v>655192</v>
      </c>
      <c r="BP163">
        <f t="shared" si="211"/>
        <v>1.7935332229053833E-2</v>
      </c>
      <c r="BQ163">
        <f t="shared" si="212"/>
        <v>2.0707212542277684E-2</v>
      </c>
      <c r="BR163">
        <f t="shared" si="213"/>
        <v>12.78</v>
      </c>
      <c r="BS163">
        <f t="shared" si="214"/>
        <v>21.585999999999999</v>
      </c>
      <c r="BT163">
        <f t="shared" si="215"/>
        <v>37.677</v>
      </c>
      <c r="BU163">
        <f t="shared" si="216"/>
        <v>194.50700000000001</v>
      </c>
      <c r="BV163">
        <f t="shared" si="217"/>
        <v>328.5</v>
      </c>
      <c r="BW163">
        <f t="shared" si="218"/>
        <v>6.5704576184918789E-2</v>
      </c>
      <c r="BX163">
        <f t="shared" si="219"/>
        <v>6.5710806697108062E-2</v>
      </c>
      <c r="BY163">
        <f t="shared" si="220"/>
        <v>50.9</v>
      </c>
      <c r="BZ163">
        <f t="shared" si="221"/>
        <v>29.1</v>
      </c>
      <c r="CA163">
        <f t="shared" si="222"/>
        <v>42.4</v>
      </c>
      <c r="CB163">
        <f t="shared" si="223"/>
        <v>20.6</v>
      </c>
      <c r="CC163">
        <f t="shared" si="224"/>
        <v>4.9000000000000004</v>
      </c>
      <c r="CD163">
        <f t="shared" si="225"/>
        <v>1.21580547112462</v>
      </c>
      <c r="CE163">
        <f t="shared" si="226"/>
        <v>1.4256382019591072</v>
      </c>
      <c r="CF163">
        <f t="shared" si="227"/>
        <v>1.0469939017132228</v>
      </c>
      <c r="CG163">
        <f t="shared" si="228"/>
        <v>1.0409324021174782</v>
      </c>
      <c r="CH163">
        <f t="shared" si="229"/>
        <v>1.3616490025646752</v>
      </c>
      <c r="CI163">
        <f t="shared" si="230"/>
        <v>1.3695780812078244</v>
      </c>
      <c r="CJ163">
        <f t="shared" si="231"/>
        <v>1.1576086956521738</v>
      </c>
      <c r="CK163">
        <f t="shared" si="232"/>
        <v>1.158979865771812</v>
      </c>
      <c r="CL163">
        <f t="shared" si="233"/>
        <v>1.1292710706150342</v>
      </c>
      <c r="CM163">
        <f t="shared" si="234"/>
        <v>1.1100603805458218</v>
      </c>
      <c r="CN163">
        <f t="shared" si="235"/>
        <v>1.111299052774019</v>
      </c>
      <c r="CO163">
        <f t="shared" si="236"/>
        <v>1.0428339898798771</v>
      </c>
      <c r="CP163">
        <f t="shared" si="237"/>
        <v>1.0429054743444373</v>
      </c>
      <c r="CQ163">
        <f t="shared" si="238"/>
        <v>1.0604166666666666</v>
      </c>
      <c r="CR163">
        <f t="shared" si="239"/>
        <v>1.0174825174825175</v>
      </c>
      <c r="CS163">
        <f t="shared" si="240"/>
        <v>1.0843989769820972</v>
      </c>
      <c r="CT163">
        <f t="shared" si="241"/>
        <v>1.0456852791878173</v>
      </c>
      <c r="CU163">
        <f t="shared" si="242"/>
        <v>1.0425531914893618</v>
      </c>
      <c r="CV163" s="67">
        <f>IF(ISERROR(VLOOKUP($AR163,[2]Data3!$A$10:$N$315,CV$6,0)),"",VLOOKUP($AR163,[2]Data3!$A$10:$N$315,CV$6,0))</f>
        <v>40000</v>
      </c>
      <c r="CW163" s="67">
        <f>VLOOKUP($AR163,[3]Data!$A$11:$I$311,CW$6,0)</f>
        <v>13567.2</v>
      </c>
      <c r="CX163" s="67">
        <f>VLOOKUP($AR163,[4]Data!$A$12:$I$285,CX$6,0)</f>
        <v>756451</v>
      </c>
      <c r="CY163" s="67">
        <f>VLOOKUP($AR163,[4]Data16!$A$12:$I$285,CY$6,0)</f>
        <v>655192</v>
      </c>
      <c r="CZ163" s="67">
        <f t="shared" ref="CZ163:CZ193" si="276">IF(CX163&lt;&gt;0,CW163/CX163,"")</f>
        <v>1.7935332229053833E-2</v>
      </c>
      <c r="DA163" s="67">
        <f t="shared" ref="DA163:DA193" si="277">IF(CY163&lt;&gt;0,CW163/CY163,"")</f>
        <v>2.0707212542277684E-2</v>
      </c>
      <c r="DB163" s="67">
        <f>VLOOKUP($AR163,[5]Data!$A$11:$AF$370,DB$6,0)</f>
        <v>12.78</v>
      </c>
      <c r="DC163" s="67">
        <f>VLOOKUP($AR163,[5]Data2!$A$11:$AF$370,DC$6,0)</f>
        <v>21.585999999999999</v>
      </c>
      <c r="DD163" s="67">
        <f>VLOOKUP($AR163,[5]Data4!$A$11:$AF$370,DD$6,0)</f>
        <v>37.677</v>
      </c>
      <c r="DE163" s="67">
        <f>VLOOKUP($AR163,[6]Data5!$A$11:$AB$303,DE$6,0)</f>
        <v>194.50700000000001</v>
      </c>
      <c r="DF163" s="67">
        <f>VLOOKUP($AR163,[6]Data6!$A$11:$AB$303,DF$6,0)</f>
        <v>328.5</v>
      </c>
      <c r="DG163" s="67">
        <f t="shared" si="243"/>
        <v>6.5704576184918789E-2</v>
      </c>
      <c r="DH163" s="67">
        <f t="shared" si="244"/>
        <v>6.5710806697108062E-2</v>
      </c>
      <c r="DI163" s="67">
        <f>VLOOKUP($AR163,[7]Data!$A$11:$J$328,DI$6,0)</f>
        <v>50.9</v>
      </c>
      <c r="DJ163" s="67">
        <f>VLOOKUP($AR163,[7]Data2!$A$11:$J$328,DJ$6,0)</f>
        <v>29.1</v>
      </c>
      <c r="DK163" s="67">
        <f>VLOOKUP($AR163,[7]Data3!$A$11:$J$328,DK$6,0)</f>
        <v>42.4</v>
      </c>
      <c r="DL163" s="67">
        <f>VLOOKUP($AR163,[7]Data4!$A$11:$J$328,DL$6,0)</f>
        <v>20.6</v>
      </c>
      <c r="DM163" s="67">
        <f>VLOOKUP($AR163,[7]Data5!$A$11:$J$328,DM$6,0)</f>
        <v>4.9000000000000004</v>
      </c>
      <c r="DN163" s="67">
        <f t="shared" si="245"/>
        <v>1.21580547112462</v>
      </c>
      <c r="DO163" s="67">
        <f t="shared" si="246"/>
        <v>1.4256382019591072</v>
      </c>
      <c r="DP163" s="67">
        <f t="shared" si="201"/>
        <v>1.0469939017132228</v>
      </c>
      <c r="DQ163" s="67">
        <f t="shared" si="247"/>
        <v>1.0409324021174782</v>
      </c>
      <c r="DR163" s="67">
        <f t="shared" si="248"/>
        <v>1.3616490025646752</v>
      </c>
      <c r="DS163" s="67">
        <f t="shared" si="249"/>
        <v>1.3695780812078244</v>
      </c>
      <c r="DT163" s="67">
        <f t="shared" si="250"/>
        <v>1.1576086956521738</v>
      </c>
      <c r="DU163" s="67">
        <f t="shared" si="251"/>
        <v>1.158979865771812</v>
      </c>
      <c r="DV163" s="67">
        <f t="shared" si="252"/>
        <v>1.1292710706150342</v>
      </c>
      <c r="DW163" s="67">
        <f t="shared" si="253"/>
        <v>1.1100603805458218</v>
      </c>
      <c r="DX163" s="67">
        <f t="shared" si="254"/>
        <v>1.111299052774019</v>
      </c>
      <c r="DY163" s="67">
        <f t="shared" si="255"/>
        <v>1.0428339898798771</v>
      </c>
      <c r="DZ163" s="67">
        <f t="shared" si="256"/>
        <v>1.0429054743444373</v>
      </c>
      <c r="EA163" s="67">
        <f t="shared" si="257"/>
        <v>1.0604166666666666</v>
      </c>
      <c r="EB163" s="67">
        <f t="shared" si="258"/>
        <v>1.0174825174825175</v>
      </c>
      <c r="EC163" s="67">
        <f t="shared" si="259"/>
        <v>1.0843989769820972</v>
      </c>
      <c r="ED163" s="67">
        <f t="shared" si="260"/>
        <v>1.0456852791878173</v>
      </c>
      <c r="EE163" s="67">
        <f t="shared" si="261"/>
        <v>1.0425531914893618</v>
      </c>
      <c r="EF163" s="67">
        <f>VLOOKUP($AR163,[2]Data3!$A$10:$N$315,EF$6,0)</f>
        <v>34800</v>
      </c>
      <c r="EG163">
        <f>VLOOKUP($AR163,[3]Data!$A$11:$I$311,EG$6,0)</f>
        <v>10755.36</v>
      </c>
      <c r="EH163">
        <f>VLOOKUP($AR163,[4]Data!$A$12:$I$285,EH$6,0)</f>
        <v>721230</v>
      </c>
      <c r="EI163">
        <f>VLOOKUP($AR163,[4]Data16!$A$12:$I$285,EI$6,0)</f>
        <v>625915</v>
      </c>
      <c r="EJ163">
        <f t="shared" si="262"/>
        <v>1.491252443741941E-2</v>
      </c>
      <c r="EK163">
        <f t="shared" si="263"/>
        <v>1.1522810605273879</v>
      </c>
      <c r="EL163">
        <f>VLOOKUP($AR163,[5]Data!$A$11:$AF$370,EL$6,0)</f>
        <v>15.7</v>
      </c>
      <c r="EM163">
        <f>VLOOKUP($AR163,[5]Data2!$A$11:$AF$370,EM$6,0)</f>
        <v>26.507000000000001</v>
      </c>
      <c r="EN163">
        <f>VLOOKUP($AR163,[5]Data4!$A$11:$AF$370,EN$6,0)</f>
        <v>47.174999999999997</v>
      </c>
      <c r="EO163">
        <f>VLOOKUP($AR163,[6]Data5!$A$11:$AB$303,EO$6,0)</f>
        <v>188.036</v>
      </c>
      <c r="EP163">
        <f>VLOOKUP($AR163,[6]Data6!$A$11:$AB$303,EP$6,0)</f>
        <v>317.5</v>
      </c>
      <c r="EQ163">
        <f t="shared" si="264"/>
        <v>8.3494649960645831E-2</v>
      </c>
      <c r="ER163">
        <f t="shared" si="265"/>
        <v>8.3486614173228349E-2</v>
      </c>
      <c r="ES163">
        <f>VLOOKUP($AR163,[7]Data!$A$11:$J$328,ES$6,0)</f>
        <v>48.4</v>
      </c>
      <c r="ET163">
        <f>VLOOKUP($AR163,[7]Data2!$A$11:$J$328,ET$6,0)</f>
        <v>28.5</v>
      </c>
      <c r="EU163">
        <f>VLOOKUP($AR163,[7]Data3!$A$11:$J$328,EU$6,0)</f>
        <v>40.1</v>
      </c>
      <c r="EV163">
        <f>VLOOKUP($AR163,[7]Data4!$A$11:$J$328,EV$6,0)</f>
        <v>20.2</v>
      </c>
      <c r="EW163" s="60">
        <f>VLOOKUP($AR163,[7]Data5!$A$11:$J$328,EW$6,0)</f>
        <v>4.3</v>
      </c>
      <c r="EX163" s="67">
        <f>VLOOKUP($AR163,[2]Data3!$A$10:$N$315,EX$6,0)</f>
        <v>32900</v>
      </c>
      <c r="EY163">
        <f>VLOOKUP($AR163,[3]Data!$A$11:$I$311,EY$6,0)</f>
        <v>9516.58</v>
      </c>
      <c r="EZ163">
        <f>VLOOKUP($AR163,[4]Data!$A$12:$I$285,EZ$6,0)</f>
        <v>722498</v>
      </c>
      <c r="FA163">
        <f>VLOOKUP($AR163,[4]Data16!$A$12:$I$285,FA$6,0)</f>
        <v>629428</v>
      </c>
      <c r="FB163">
        <f t="shared" si="266"/>
        <v>1.3171773485878162E-2</v>
      </c>
      <c r="FC163">
        <f t="shared" si="267"/>
        <v>1.5119410004003636E-2</v>
      </c>
      <c r="FD163">
        <f>VLOOKUP($AR163,[5]Data!$A$11:$AF$370,FD$6,0)</f>
        <v>11.04</v>
      </c>
      <c r="FE163">
        <f>VLOOKUP($AR163,[5]Data2!$A$11:$AF$370,FE$6,0)</f>
        <v>18.625</v>
      </c>
      <c r="FF163">
        <f>VLOOKUP($AR163,[5]Data4!$A$11:$AF$370,FF$6,0)</f>
        <v>33.363999999999997</v>
      </c>
      <c r="FG163">
        <f>VLOOKUP($AR163,[6]Data5!$A$11:$AB$303,FG$6,0)</f>
        <v>175.22200000000001</v>
      </c>
      <c r="FH163">
        <f>VLOOKUP($AR163,[6]Data6!$A$11:$AB$303,FH$6,0)</f>
        <v>295.60000000000002</v>
      </c>
      <c r="FI163">
        <f t="shared" si="268"/>
        <v>6.3005786944561742E-2</v>
      </c>
      <c r="FJ163">
        <f t="shared" si="269"/>
        <v>6.3007442489851143E-2</v>
      </c>
      <c r="FK163">
        <f>VLOOKUP($AR163,[7]Data!$A$11:$J$328,FK$6,0)</f>
        <v>48</v>
      </c>
      <c r="FL163">
        <f>VLOOKUP($AR163,[7]Data2!$A$11:$J$328,FL$6,0)</f>
        <v>28.6</v>
      </c>
      <c r="FM163">
        <f>VLOOKUP($AR163,[7]Data3!$A$11:$J$328,FM$6,0)</f>
        <v>39.1</v>
      </c>
      <c r="FN163">
        <f>VLOOKUP($AR163,[7]Data4!$A$11:$J$328,FN$6,0)</f>
        <v>19.7</v>
      </c>
      <c r="FO163" s="60">
        <f>VLOOKUP($AR163,[7]Data5!$A$11:$J$328,FO$6,0)</f>
        <v>4.7</v>
      </c>
    </row>
    <row r="164" spans="1:171" ht="15" customHeight="1">
      <c r="A164">
        <f t="shared" si="270"/>
        <v>2</v>
      </c>
      <c r="B164">
        <v>8</v>
      </c>
      <c r="C164">
        <v>841.71974995876406</v>
      </c>
      <c r="D164">
        <v>0.83557412852265001</v>
      </c>
      <c r="E164">
        <v>0.83486719892873595</v>
      </c>
      <c r="F164">
        <v>0.82746564085608498</v>
      </c>
      <c r="G164" s="1">
        <v>2.1758732554207501E-5</v>
      </c>
      <c r="H164" s="1">
        <v>3.1727765061035001E-5</v>
      </c>
      <c r="I164">
        <v>0.69221842889231</v>
      </c>
      <c r="J164">
        <v>0.68909704307830499</v>
      </c>
      <c r="K164">
        <v>0.67822665242837099</v>
      </c>
      <c r="L164" s="1">
        <v>4.3546221686414701E-5</v>
      </c>
      <c r="M164">
        <v>1.6078509103255599E-4</v>
      </c>
      <c r="N164">
        <v>0.207382313786345</v>
      </c>
      <c r="O164">
        <v>0.20708840625172101</v>
      </c>
      <c r="P164" s="1">
        <v>0.20604391079336301</v>
      </c>
      <c r="Q164" s="1">
        <v>4.3773837806020201E-7</v>
      </c>
      <c r="R164" s="1">
        <v>1.50319295497055E-6</v>
      </c>
      <c r="S164">
        <v>0.14335569963034001</v>
      </c>
      <c r="T164">
        <v>0.14577015585043099</v>
      </c>
      <c r="U164">
        <v>0.14923898842771499</v>
      </c>
      <c r="V164" s="1">
        <v>1.4411719886968099E-5</v>
      </c>
      <c r="W164" s="1">
        <v>7.7232800019364701E-5</v>
      </c>
      <c r="X164">
        <v>0.135231304885365</v>
      </c>
      <c r="Y164">
        <v>0.13645687726210701</v>
      </c>
      <c r="Z164" s="1">
        <v>0.14081234498780701</v>
      </c>
      <c r="AA164" s="1">
        <v>7.6115150846233298E-6</v>
      </c>
      <c r="AB164" s="1">
        <v>2.6137931754031E-5</v>
      </c>
      <c r="AC164">
        <v>0.265691356059582</v>
      </c>
      <c r="AD164">
        <v>0.25387503397910599</v>
      </c>
      <c r="AE164">
        <v>0.25724630801674198</v>
      </c>
      <c r="AF164" s="1">
        <v>4.1758116162442101E-5</v>
      </c>
      <c r="AG164" s="1">
        <v>6.8340411192553395E-5</v>
      </c>
      <c r="AH164">
        <v>0.26099826978350799</v>
      </c>
      <c r="AI164">
        <v>-6.6196257820114901E-2</v>
      </c>
      <c r="AJ164">
        <v>-2.5820844021008298E-2</v>
      </c>
      <c r="AK164">
        <v>1.3847287239395201E-3</v>
      </c>
      <c r="AL164">
        <v>1.1906342547513901E-2</v>
      </c>
      <c r="AM164">
        <v>0.92611603546431598</v>
      </c>
      <c r="AN164">
        <v>669.61633753683498</v>
      </c>
      <c r="AO164">
        <v>-10.1507612448542</v>
      </c>
      <c r="AP164">
        <v>0.98909479137705603</v>
      </c>
      <c r="AQ164">
        <v>43</v>
      </c>
      <c r="AR164" t="s">
        <v>723</v>
      </c>
      <c r="AS164" s="70">
        <v>3</v>
      </c>
      <c r="AT164">
        <f t="shared" si="202"/>
        <v>841.71974995876406</v>
      </c>
      <c r="AU164">
        <f>VLOOKUP(AR164,[1]Data!$A$12:$J$329,10,0)</f>
        <v>860.3</v>
      </c>
      <c r="AV164">
        <f t="shared" si="203"/>
        <v>1.022074152403037</v>
      </c>
      <c r="AW164">
        <v>5</v>
      </c>
      <c r="AX164">
        <f t="shared" si="272"/>
        <v>0.92611603546431598</v>
      </c>
      <c r="AY164">
        <f t="shared" si="204"/>
        <v>0.92611603546431598</v>
      </c>
      <c r="AZ164">
        <v>7</v>
      </c>
      <c r="BA164">
        <v>0.85</v>
      </c>
      <c r="BB164">
        <v>0.99</v>
      </c>
      <c r="BC164">
        <v>2</v>
      </c>
      <c r="BD164">
        <v>3333</v>
      </c>
      <c r="BE164">
        <v>3</v>
      </c>
      <c r="BF164" s="61">
        <f t="shared" si="200"/>
        <v>0.1647058823529412</v>
      </c>
      <c r="BG164" s="62">
        <f t="shared" si="205"/>
        <v>0.83557412852265001</v>
      </c>
      <c r="BH164" s="62">
        <f t="shared" si="206"/>
        <v>0.26099826978350799</v>
      </c>
      <c r="BI164">
        <f t="shared" si="273"/>
        <v>0.98909479137705592</v>
      </c>
      <c r="BJ164">
        <f t="shared" si="274"/>
        <v>0</v>
      </c>
      <c r="BK164">
        <f t="shared" si="275"/>
        <v>0</v>
      </c>
      <c r="BL164">
        <f t="shared" si="207"/>
        <v>16500</v>
      </c>
      <c r="BM164">
        <f t="shared" si="208"/>
        <v>16959.849999999999</v>
      </c>
      <c r="BN164">
        <f t="shared" si="209"/>
        <v>1330790</v>
      </c>
      <c r="BO164">
        <f t="shared" si="210"/>
        <v>1062915</v>
      </c>
      <c r="BP164">
        <f t="shared" si="211"/>
        <v>1.2744197055884098E-2</v>
      </c>
      <c r="BQ164">
        <f t="shared" si="212"/>
        <v>1.5955979546812302E-2</v>
      </c>
      <c r="BR164">
        <f t="shared" si="213"/>
        <v>13.58</v>
      </c>
      <c r="BS164">
        <f t="shared" si="214"/>
        <v>7.3490000000000002</v>
      </c>
      <c r="BT164">
        <f t="shared" si="215"/>
        <v>14.526</v>
      </c>
      <c r="BU164">
        <f t="shared" si="216"/>
        <v>112.798</v>
      </c>
      <c r="BV164">
        <f t="shared" si="217"/>
        <v>61</v>
      </c>
      <c r="BW164">
        <f t="shared" si="218"/>
        <v>0.12039220553555914</v>
      </c>
      <c r="BX164">
        <f t="shared" si="219"/>
        <v>0.12047540983606558</v>
      </c>
      <c r="BY164">
        <f t="shared" si="220"/>
        <v>28.7</v>
      </c>
      <c r="BZ164">
        <f t="shared" si="221"/>
        <v>13.3</v>
      </c>
      <c r="CA164">
        <f t="shared" si="222"/>
        <v>25.2</v>
      </c>
      <c r="CB164">
        <f t="shared" si="223"/>
        <v>9.8000000000000007</v>
      </c>
      <c r="CC164">
        <f t="shared" si="224"/>
        <v>2.5</v>
      </c>
      <c r="CD164">
        <f t="shared" si="225"/>
        <v>1.2890625</v>
      </c>
      <c r="CE164">
        <f t="shared" si="226"/>
        <v>1.4913625951345624</v>
      </c>
      <c r="CF164">
        <f t="shared" si="227"/>
        <v>1.0591540552263692</v>
      </c>
      <c r="CG164">
        <f t="shared" si="228"/>
        <v>1.0367919890440462</v>
      </c>
      <c r="CH164">
        <f t="shared" si="229"/>
        <v>1.4080695700266368</v>
      </c>
      <c r="CI164">
        <f t="shared" si="230"/>
        <v>1.4384395432198931</v>
      </c>
      <c r="CJ164">
        <f t="shared" si="231"/>
        <v>1.1392617449664431</v>
      </c>
      <c r="CK164">
        <f t="shared" si="232"/>
        <v>1.1438132295719845</v>
      </c>
      <c r="CL164">
        <f t="shared" si="233"/>
        <v>1.1323666978484566</v>
      </c>
      <c r="CM164">
        <f t="shared" si="234"/>
        <v>1.0465286733529406</v>
      </c>
      <c r="CN164">
        <f t="shared" si="235"/>
        <v>1.0499139414802066</v>
      </c>
      <c r="CO164">
        <f t="shared" si="236"/>
        <v>1.0886101584932191</v>
      </c>
      <c r="CP164">
        <f t="shared" si="237"/>
        <v>1.0894352235759395</v>
      </c>
      <c r="CQ164">
        <f t="shared" si="238"/>
        <v>1.0996168582375478</v>
      </c>
      <c r="CR164">
        <f t="shared" si="239"/>
        <v>1.1271186440677965</v>
      </c>
      <c r="CS164">
        <f t="shared" si="240"/>
        <v>1.1199999999999999</v>
      </c>
      <c r="CT164">
        <f t="shared" si="241"/>
        <v>1.1951219512195124</v>
      </c>
      <c r="CU164">
        <f t="shared" si="242"/>
        <v>1.1363636363636362</v>
      </c>
      <c r="CV164" s="67">
        <f>IF(ISERROR(VLOOKUP($AR164,[2]Data3!$A$10:$N$315,CV$6,0)),"",VLOOKUP($AR164,[2]Data3!$A$10:$N$315,CV$6,0))</f>
        <v>16500</v>
      </c>
      <c r="CW164" s="67">
        <f>VLOOKUP($AR164,[3]Data!$A$11:$I$311,CW$6,0)</f>
        <v>16959.849999999999</v>
      </c>
      <c r="CX164" s="67">
        <f>VLOOKUP($AR164,[4]Data!$A$12:$I$285,CX$6,0)</f>
        <v>1330790</v>
      </c>
      <c r="CY164" s="67">
        <f>VLOOKUP($AR164,[4]Data16!$A$12:$I$285,CY$6,0)</f>
        <v>1062915</v>
      </c>
      <c r="CZ164" s="67">
        <f t="shared" si="276"/>
        <v>1.2744197055884098E-2</v>
      </c>
      <c r="DA164" s="67">
        <f t="shared" si="277"/>
        <v>1.5955979546812302E-2</v>
      </c>
      <c r="DB164" s="67">
        <f>VLOOKUP($AR164,[5]Data!$A$11:$AF$370,DB$6,0)</f>
        <v>13.58</v>
      </c>
      <c r="DC164" s="67">
        <f>VLOOKUP($AR164,[5]Data2!$A$11:$AF$370,DC$6,0)</f>
        <v>7.3490000000000002</v>
      </c>
      <c r="DD164" s="67">
        <f>VLOOKUP($AR164,[5]Data4!$A$11:$AF$370,DD$6,0)</f>
        <v>14.526</v>
      </c>
      <c r="DE164" s="67">
        <f>VLOOKUP($AR164,[6]Data5!$A$11:$AB$303,DE$6,0)</f>
        <v>112.798</v>
      </c>
      <c r="DF164" s="67">
        <f>VLOOKUP($AR164,[6]Data6!$A$11:$AB$303,DF$6,0)</f>
        <v>61</v>
      </c>
      <c r="DG164" s="67">
        <f t="shared" si="243"/>
        <v>0.12039220553555914</v>
      </c>
      <c r="DH164" s="67">
        <f t="shared" si="244"/>
        <v>0.12047540983606558</v>
      </c>
      <c r="DI164" s="67">
        <f>VLOOKUP($AR164,[7]Data!$A$11:$J$328,DI$6,0)</f>
        <v>28.7</v>
      </c>
      <c r="DJ164" s="67">
        <f>VLOOKUP($AR164,[7]Data2!$A$11:$J$328,DJ$6,0)</f>
        <v>13.3</v>
      </c>
      <c r="DK164" s="67">
        <f>VLOOKUP($AR164,[7]Data3!$A$11:$J$328,DK$6,0)</f>
        <v>25.2</v>
      </c>
      <c r="DL164" s="67">
        <f>VLOOKUP($AR164,[7]Data4!$A$11:$J$328,DL$6,0)</f>
        <v>9.8000000000000007</v>
      </c>
      <c r="DM164" s="67">
        <f>VLOOKUP($AR164,[7]Data5!$A$11:$J$328,DM$6,0)</f>
        <v>2.5</v>
      </c>
      <c r="DN164" s="67">
        <f t="shared" si="245"/>
        <v>1.2890625</v>
      </c>
      <c r="DO164" s="67">
        <f t="shared" si="246"/>
        <v>1.4913625951345624</v>
      </c>
      <c r="DP164" s="67">
        <f t="shared" si="201"/>
        <v>1.0591540552263692</v>
      </c>
      <c r="DQ164" s="67">
        <f t="shared" si="247"/>
        <v>1.0367919890440462</v>
      </c>
      <c r="DR164" s="67">
        <f t="shared" si="248"/>
        <v>1.4080695700266368</v>
      </c>
      <c r="DS164" s="67">
        <f t="shared" si="249"/>
        <v>1.4384395432198931</v>
      </c>
      <c r="DT164" s="67">
        <f t="shared" si="250"/>
        <v>1.1392617449664431</v>
      </c>
      <c r="DU164" s="67">
        <f t="shared" si="251"/>
        <v>1.1438132295719845</v>
      </c>
      <c r="DV164" s="67">
        <f t="shared" si="252"/>
        <v>1.1323666978484566</v>
      </c>
      <c r="DW164" s="67">
        <f t="shared" si="253"/>
        <v>1.0465286733529406</v>
      </c>
      <c r="DX164" s="67">
        <f t="shared" si="254"/>
        <v>1.0499139414802066</v>
      </c>
      <c r="DY164" s="67">
        <f t="shared" si="255"/>
        <v>1.0886101584932191</v>
      </c>
      <c r="DZ164" s="67">
        <f t="shared" si="256"/>
        <v>1.0894352235759395</v>
      </c>
      <c r="EA164" s="67">
        <f t="shared" si="257"/>
        <v>1.0996168582375478</v>
      </c>
      <c r="EB164" s="67">
        <f t="shared" si="258"/>
        <v>1.1271186440677965</v>
      </c>
      <c r="EC164" s="67">
        <f t="shared" si="259"/>
        <v>1.1199999999999999</v>
      </c>
      <c r="ED164" s="67">
        <f t="shared" si="260"/>
        <v>1.1951219512195124</v>
      </c>
      <c r="EE164" s="67">
        <f t="shared" si="261"/>
        <v>1.1363636363636362</v>
      </c>
      <c r="EF164" s="67">
        <f>VLOOKUP($AR164,[2]Data3!$A$10:$N$315,EF$6,0)</f>
        <v>14800</v>
      </c>
      <c r="EG164">
        <f>VLOOKUP($AR164,[3]Data!$A$11:$I$311,EG$6,0)</f>
        <v>14003.28</v>
      </c>
      <c r="EH164">
        <f>VLOOKUP($AR164,[4]Data!$A$12:$I$285,EH$6,0)</f>
        <v>1288207</v>
      </c>
      <c r="EI164">
        <f>VLOOKUP($AR164,[4]Data16!$A$12:$I$285,EI$6,0)</f>
        <v>1045570</v>
      </c>
      <c r="EJ164">
        <f t="shared" si="262"/>
        <v>1.0870364778331433E-2</v>
      </c>
      <c r="EK164">
        <f t="shared" si="263"/>
        <v>1.2320619375077708</v>
      </c>
      <c r="EL164">
        <f>VLOOKUP($AR164,[5]Data!$A$11:$AF$370,EL$6,0)</f>
        <v>8.92</v>
      </c>
      <c r="EM164">
        <f>VLOOKUP($AR164,[5]Data2!$A$11:$AF$370,EM$6,0)</f>
        <v>4.8170000000000002</v>
      </c>
      <c r="EN164">
        <f>VLOOKUP($AR164,[5]Data4!$A$11:$AF$370,EN$6,0)</f>
        <v>9.5449999999999999</v>
      </c>
      <c r="EO164">
        <f>VLOOKUP($AR164,[6]Data5!$A$11:$AB$303,EO$6,0)</f>
        <v>106.87</v>
      </c>
      <c r="EP164">
        <f>VLOOKUP($AR164,[6]Data6!$A$11:$AB$303,EP$6,0)</f>
        <v>57.7</v>
      </c>
      <c r="EQ164">
        <f t="shared" si="264"/>
        <v>8.3465893141199579E-2</v>
      </c>
      <c r="ER164">
        <f t="shared" si="265"/>
        <v>8.3483535528596192E-2</v>
      </c>
      <c r="ES164">
        <f>VLOOKUP($AR164,[7]Data!$A$11:$J$328,ES$6,0)</f>
        <v>28.4</v>
      </c>
      <c r="ET164">
        <f>VLOOKUP($AR164,[7]Data2!$A$11:$J$328,ET$6,0)</f>
        <v>13.1</v>
      </c>
      <c r="EU164">
        <f>VLOOKUP($AR164,[7]Data3!$A$11:$J$328,EU$6,0)</f>
        <v>25</v>
      </c>
      <c r="EV164">
        <f>VLOOKUP($AR164,[7]Data4!$A$11:$J$328,EV$6,0)</f>
        <v>9.6999999999999993</v>
      </c>
      <c r="EW164" s="60">
        <f>VLOOKUP($AR164,[7]Data5!$A$11:$J$328,EW$6,0)</f>
        <v>2.9</v>
      </c>
      <c r="EX164" s="67">
        <f>VLOOKUP($AR164,[2]Data3!$A$10:$N$315,EX$6,0)</f>
        <v>12800</v>
      </c>
      <c r="EY164">
        <f>VLOOKUP($AR164,[3]Data!$A$11:$I$311,EY$6,0)</f>
        <v>11372.05</v>
      </c>
      <c r="EZ164">
        <f>VLOOKUP($AR164,[4]Data!$A$12:$I$285,EZ$6,0)</f>
        <v>1256465</v>
      </c>
      <c r="FA164">
        <f>VLOOKUP($AR164,[4]Data16!$A$12:$I$285,FA$6,0)</f>
        <v>1025196</v>
      </c>
      <c r="FB164">
        <f t="shared" si="266"/>
        <v>9.050829111833596E-3</v>
      </c>
      <c r="FC164">
        <f t="shared" si="267"/>
        <v>1.1092561812570473E-2</v>
      </c>
      <c r="FD164">
        <f>VLOOKUP($AR164,[5]Data!$A$11:$AF$370,FD$6,0)</f>
        <v>11.92</v>
      </c>
      <c r="FE164">
        <f>VLOOKUP($AR164,[5]Data2!$A$11:$AF$370,FE$6,0)</f>
        <v>6.4249999999999998</v>
      </c>
      <c r="FF164">
        <f>VLOOKUP($AR164,[5]Data4!$A$11:$AF$370,FF$6,0)</f>
        <v>12.827999999999999</v>
      </c>
      <c r="FG164">
        <f>VLOOKUP($AR164,[6]Data5!$A$11:$AB$303,FG$6,0)</f>
        <v>107.783</v>
      </c>
      <c r="FH164">
        <f>VLOOKUP($AR164,[6]Data6!$A$11:$AB$303,FH$6,0)</f>
        <v>58.1</v>
      </c>
      <c r="FI164">
        <f t="shared" si="268"/>
        <v>0.11059257953480604</v>
      </c>
      <c r="FJ164">
        <f t="shared" si="269"/>
        <v>0.11058519793459552</v>
      </c>
      <c r="FK164">
        <f>VLOOKUP($AR164,[7]Data!$A$11:$J$328,FK$6,0)</f>
        <v>26.1</v>
      </c>
      <c r="FL164">
        <f>VLOOKUP($AR164,[7]Data2!$A$11:$J$328,FL$6,0)</f>
        <v>11.8</v>
      </c>
      <c r="FM164">
        <f>VLOOKUP($AR164,[7]Data3!$A$11:$J$328,FM$6,0)</f>
        <v>22.5</v>
      </c>
      <c r="FN164">
        <f>VLOOKUP($AR164,[7]Data4!$A$11:$J$328,FN$6,0)</f>
        <v>8.1999999999999993</v>
      </c>
      <c r="FO164" s="60">
        <f>VLOOKUP($AR164,[7]Data5!$A$11:$J$328,FO$6,0)</f>
        <v>2.2000000000000002</v>
      </c>
    </row>
    <row r="165" spans="1:171" ht="15" customHeight="1">
      <c r="A165">
        <f t="shared" si="270"/>
        <v>3</v>
      </c>
      <c r="B165">
        <v>8</v>
      </c>
      <c r="C165">
        <v>548.73140827398595</v>
      </c>
      <c r="D165">
        <v>0.83770076728205001</v>
      </c>
      <c r="E165">
        <v>0.83293830369217503</v>
      </c>
      <c r="F165">
        <v>0.84081848986506302</v>
      </c>
      <c r="G165" s="1">
        <v>6.9606347865028406E-5</v>
      </c>
      <c r="H165" s="1">
        <v>6.1058785958020302E-5</v>
      </c>
      <c r="I165">
        <v>0.71421864704957705</v>
      </c>
      <c r="J165">
        <v>0.70268808699576701</v>
      </c>
      <c r="K165">
        <v>0.70705214551418705</v>
      </c>
      <c r="L165">
        <v>1.5129564690746899E-4</v>
      </c>
      <c r="M165">
        <v>1.4187534546664999E-4</v>
      </c>
      <c r="N165">
        <v>0.20938031027382001</v>
      </c>
      <c r="O165">
        <v>0.20834898911140301</v>
      </c>
      <c r="P165" s="1">
        <v>0.20874336906272101</v>
      </c>
      <c r="Q165" s="1">
        <v>1.2617967565267601E-6</v>
      </c>
      <c r="R165" s="1">
        <v>1.18938565453934E-6</v>
      </c>
      <c r="S165">
        <v>0.123482120232473</v>
      </c>
      <c r="T165">
        <v>0.13025021669640799</v>
      </c>
      <c r="U165">
        <v>0.133766344350876</v>
      </c>
      <c r="V165" s="1">
        <v>2.04486035149237E-5</v>
      </c>
      <c r="W165" s="1">
        <v>2.72762040876649E-5</v>
      </c>
      <c r="X165">
        <v>0.126899809379451</v>
      </c>
      <c r="Y165">
        <v>0.13120034127912999</v>
      </c>
      <c r="Z165" s="1">
        <v>0.12955580646006101</v>
      </c>
      <c r="AA165" s="1">
        <v>2.1940468387972102E-5</v>
      </c>
      <c r="AB165" s="1">
        <v>2.0681364268489E-5</v>
      </c>
      <c r="AC165">
        <v>0.30186937849490503</v>
      </c>
      <c r="AD165">
        <v>0.30311865957651102</v>
      </c>
      <c r="AE165" s="1">
        <v>0.29863329045515302</v>
      </c>
      <c r="AF165" s="1">
        <v>1.21348899989866E-4</v>
      </c>
      <c r="AG165" s="1">
        <v>8.9306533107486001E-5</v>
      </c>
      <c r="AH165">
        <v>1</v>
      </c>
      <c r="AI165">
        <v>1</v>
      </c>
      <c r="AJ165">
        <v>1</v>
      </c>
      <c r="AK165">
        <v>6.6717156064067196E-2</v>
      </c>
      <c r="AL165">
        <v>8.0679062733280696E-2</v>
      </c>
      <c r="AM165">
        <v>0.92191260130911201</v>
      </c>
      <c r="AN165">
        <v>353.88590355615497</v>
      </c>
      <c r="AO165">
        <v>-8.5909120139817094</v>
      </c>
      <c r="AP165">
        <v>0.986540590162438</v>
      </c>
      <c r="AQ165">
        <v>43</v>
      </c>
      <c r="AR165" t="s">
        <v>724</v>
      </c>
      <c r="AS165" s="70">
        <v>3</v>
      </c>
      <c r="AT165">
        <f t="shared" si="202"/>
        <v>548.73140827398595</v>
      </c>
      <c r="AU165">
        <f>VLOOKUP(AR165,[1]Data!$A$12:$J$329,10,0)</f>
        <v>557.6</v>
      </c>
      <c r="AV165">
        <f t="shared" si="203"/>
        <v>1.0161619903513632</v>
      </c>
      <c r="AW165">
        <v>5</v>
      </c>
      <c r="AX165">
        <f t="shared" si="272"/>
        <v>0.92191260130911201</v>
      </c>
      <c r="AY165">
        <f t="shared" si="204"/>
        <v>0.92191260130911201</v>
      </c>
      <c r="AZ165">
        <v>6</v>
      </c>
      <c r="BA165">
        <v>0.95</v>
      </c>
      <c r="BB165">
        <v>1.04</v>
      </c>
      <c r="BC165">
        <v>2</v>
      </c>
      <c r="BD165">
        <v>3333</v>
      </c>
      <c r="BE165">
        <v>3</v>
      </c>
      <c r="BF165" s="61">
        <f t="shared" si="200"/>
        <v>9.4736842105263244E-2</v>
      </c>
      <c r="BG165" s="62">
        <f t="shared" si="205"/>
        <v>0.83770076728205001</v>
      </c>
      <c r="BH165" s="62">
        <f t="shared" si="206"/>
        <v>1</v>
      </c>
      <c r="BI165">
        <f t="shared" si="273"/>
        <v>0.98654059016243767</v>
      </c>
      <c r="BJ165">
        <f t="shared" si="274"/>
        <v>0</v>
      </c>
      <c r="BK165">
        <f t="shared" si="275"/>
        <v>0</v>
      </c>
      <c r="BL165">
        <f t="shared" si="207"/>
        <v>13400</v>
      </c>
      <c r="BM165">
        <f t="shared" si="208"/>
        <v>10028.58</v>
      </c>
      <c r="BN165">
        <f t="shared" si="209"/>
        <v>918002</v>
      </c>
      <c r="BO165">
        <f t="shared" si="210"/>
        <v>726030</v>
      </c>
      <c r="BP165">
        <f t="shared" si="211"/>
        <v>1.092435528462901E-2</v>
      </c>
      <c r="BQ165">
        <f t="shared" si="212"/>
        <v>1.3812900293376307E-2</v>
      </c>
      <c r="BR165">
        <f t="shared" si="213"/>
        <v>2.93</v>
      </c>
      <c r="BS165">
        <f t="shared" si="214"/>
        <v>2.169</v>
      </c>
      <c r="BT165">
        <f t="shared" si="215"/>
        <v>4.4409999999999998</v>
      </c>
      <c r="BU165">
        <f t="shared" si="216"/>
        <v>39.654000000000003</v>
      </c>
      <c r="BV165">
        <f t="shared" si="217"/>
        <v>29.4</v>
      </c>
      <c r="BW165">
        <f t="shared" si="218"/>
        <v>7.3889141070257722E-2</v>
      </c>
      <c r="BX165">
        <f t="shared" si="219"/>
        <v>7.3775510204081643E-2</v>
      </c>
      <c r="BY165">
        <f t="shared" si="220"/>
        <v>26</v>
      </c>
      <c r="BZ165">
        <f t="shared" si="221"/>
        <v>12.7</v>
      </c>
      <c r="CA165">
        <f t="shared" si="222"/>
        <v>21.8</v>
      </c>
      <c r="CB165">
        <f t="shared" si="223"/>
        <v>8.6</v>
      </c>
      <c r="CC165">
        <f t="shared" si="224"/>
        <v>1.7</v>
      </c>
      <c r="CD165">
        <f t="shared" si="225"/>
        <v>1.2884615384615385</v>
      </c>
      <c r="CE165">
        <f t="shared" si="226"/>
        <v>1.4828333668484368</v>
      </c>
      <c r="CF165">
        <f t="shared" si="227"/>
        <v>1.0706823777494492</v>
      </c>
      <c r="CG165">
        <f t="shared" si="228"/>
        <v>1.0560728223761819</v>
      </c>
      <c r="CH165">
        <f t="shared" si="229"/>
        <v>1.3849423486032524</v>
      </c>
      <c r="CI165">
        <f t="shared" si="230"/>
        <v>1.404101436406664</v>
      </c>
      <c r="CJ165">
        <f t="shared" si="231"/>
        <v>0.78133333333333332</v>
      </c>
      <c r="CK165">
        <f t="shared" si="232"/>
        <v>0.78218535881716555</v>
      </c>
      <c r="CL165">
        <f t="shared" si="233"/>
        <v>0.78008080098366417</v>
      </c>
      <c r="CM165">
        <f t="shared" si="234"/>
        <v>0.91912940685626876</v>
      </c>
      <c r="CN165">
        <f t="shared" si="235"/>
        <v>0.92163009404388718</v>
      </c>
      <c r="CO165">
        <f t="shared" si="236"/>
        <v>0.85007979018510105</v>
      </c>
      <c r="CP165">
        <f t="shared" si="237"/>
        <v>0.84869771926080206</v>
      </c>
      <c r="CQ165">
        <f t="shared" si="238"/>
        <v>0.8904109589041096</v>
      </c>
      <c r="CR165">
        <f t="shared" si="239"/>
        <v>0.858108108108108</v>
      </c>
      <c r="CS165">
        <f t="shared" si="240"/>
        <v>0.88617886178861782</v>
      </c>
      <c r="CT165">
        <f t="shared" si="241"/>
        <v>0.84313725490196079</v>
      </c>
      <c r="CU165">
        <f t="shared" si="242"/>
        <v>0.67999999999999994</v>
      </c>
      <c r="CV165" s="67">
        <f>IF(ISERROR(VLOOKUP($AR165,[2]Data3!$A$10:$N$315,CV$6,0)),"",VLOOKUP($AR165,[2]Data3!$A$10:$N$315,CV$6,0))</f>
        <v>13400</v>
      </c>
      <c r="CW165" s="67">
        <f>VLOOKUP($AR165,[3]Data!$A$11:$I$311,CW$6,0)</f>
        <v>10028.58</v>
      </c>
      <c r="CX165" s="67">
        <f>VLOOKUP($AR165,[4]Data!$A$12:$I$285,CX$6,0)</f>
        <v>918002</v>
      </c>
      <c r="CY165" s="67">
        <f>VLOOKUP($AR165,[4]Data16!$A$12:$I$285,CY$6,0)</f>
        <v>726030</v>
      </c>
      <c r="CZ165" s="67">
        <f t="shared" si="276"/>
        <v>1.092435528462901E-2</v>
      </c>
      <c r="DA165" s="67">
        <f t="shared" si="277"/>
        <v>1.3812900293376307E-2</v>
      </c>
      <c r="DB165" s="67">
        <f>VLOOKUP($AR165,[5]Data!$A$11:$AF$370,DB$6,0)</f>
        <v>2.93</v>
      </c>
      <c r="DC165" s="67">
        <f>VLOOKUP($AR165,[5]Data2!$A$11:$AF$370,DC$6,0)</f>
        <v>2.169</v>
      </c>
      <c r="DD165" s="67">
        <f>VLOOKUP($AR165,[5]Data4!$A$11:$AF$370,DD$6,0)</f>
        <v>4.4409999999999998</v>
      </c>
      <c r="DE165" s="67">
        <f>VLOOKUP($AR165,[6]Data5!$A$11:$AB$303,DE$6,0)</f>
        <v>39.654000000000003</v>
      </c>
      <c r="DF165" s="67">
        <f>VLOOKUP($AR165,[6]Data6!$A$11:$AB$303,DF$6,0)</f>
        <v>29.4</v>
      </c>
      <c r="DG165" s="67">
        <f t="shared" si="243"/>
        <v>7.3889141070257722E-2</v>
      </c>
      <c r="DH165" s="67">
        <f t="shared" si="244"/>
        <v>7.3775510204081643E-2</v>
      </c>
      <c r="DI165" s="67">
        <f>VLOOKUP($AR165,[7]Data!$A$11:$J$328,DI$6,0)</f>
        <v>26</v>
      </c>
      <c r="DJ165" s="67">
        <f>VLOOKUP($AR165,[7]Data2!$A$11:$J$328,DJ$6,0)</f>
        <v>12.7</v>
      </c>
      <c r="DK165" s="67">
        <f>VLOOKUP($AR165,[7]Data3!$A$11:$J$328,DK$6,0)</f>
        <v>21.8</v>
      </c>
      <c r="DL165" s="67">
        <f>VLOOKUP($AR165,[7]Data4!$A$11:$J$328,DL$6,0)</f>
        <v>8.6</v>
      </c>
      <c r="DM165" s="67">
        <f>VLOOKUP($AR165,[7]Data5!$A$11:$J$328,DM$6,0)</f>
        <v>1.7</v>
      </c>
      <c r="DN165" s="67">
        <f t="shared" si="245"/>
        <v>1.2884615384615385</v>
      </c>
      <c r="DO165" s="67">
        <f t="shared" si="246"/>
        <v>1.4828333668484368</v>
      </c>
      <c r="DP165" s="67">
        <f t="shared" si="201"/>
        <v>1.0706823777494492</v>
      </c>
      <c r="DQ165" s="67">
        <f t="shared" si="247"/>
        <v>1.0560728223761819</v>
      </c>
      <c r="DR165" s="67">
        <f t="shared" si="248"/>
        <v>1.3849423486032524</v>
      </c>
      <c r="DS165" s="67">
        <f t="shared" si="249"/>
        <v>1.404101436406664</v>
      </c>
      <c r="DT165" s="67">
        <f t="shared" si="250"/>
        <v>0.78133333333333332</v>
      </c>
      <c r="DU165" s="67">
        <f t="shared" si="251"/>
        <v>0.78218535881716555</v>
      </c>
      <c r="DV165" s="67">
        <f t="shared" si="252"/>
        <v>0.78008080098366417</v>
      </c>
      <c r="DW165" s="67">
        <f t="shared" si="253"/>
        <v>0.91912940685626876</v>
      </c>
      <c r="DX165" s="67">
        <f t="shared" si="254"/>
        <v>0.92163009404388718</v>
      </c>
      <c r="DY165" s="67">
        <f t="shared" si="255"/>
        <v>0.85007979018510105</v>
      </c>
      <c r="DZ165" s="67">
        <f t="shared" si="256"/>
        <v>0.84869771926080206</v>
      </c>
      <c r="EA165" s="67">
        <f t="shared" si="257"/>
        <v>0.8904109589041096</v>
      </c>
      <c r="EB165" s="67">
        <f t="shared" si="258"/>
        <v>0.858108108108108</v>
      </c>
      <c r="EC165" s="67">
        <f t="shared" si="259"/>
        <v>0.88617886178861782</v>
      </c>
      <c r="ED165" s="67">
        <f t="shared" si="260"/>
        <v>0.84313725490196079</v>
      </c>
      <c r="EE165" s="67">
        <f t="shared" si="261"/>
        <v>0.67999999999999994</v>
      </c>
      <c r="EF165" s="67">
        <f>VLOOKUP($AR165,[2]Data3!$A$10:$N$315,EF$6,0)</f>
        <v>11600</v>
      </c>
      <c r="EG165">
        <f>VLOOKUP($AR165,[3]Data!$A$11:$I$311,EG$6,0)</f>
        <v>7975.13</v>
      </c>
      <c r="EH165">
        <f>VLOOKUP($AR165,[4]Data!$A$12:$I$285,EH$6,0)</f>
        <v>873171</v>
      </c>
      <c r="EI165">
        <f>VLOOKUP($AR165,[4]Data16!$A$12:$I$285,EI$6,0)</f>
        <v>692695</v>
      </c>
      <c r="EJ165">
        <f t="shared" si="262"/>
        <v>9.1335259645590611E-3</v>
      </c>
      <c r="EK165">
        <f t="shared" si="263"/>
        <v>1.2605417968947372</v>
      </c>
      <c r="EL165">
        <f>VLOOKUP($AR165,[5]Data!$A$11:$AF$370,EL$6,0)</f>
        <v>6.29</v>
      </c>
      <c r="EM165">
        <f>VLOOKUP($AR165,[5]Data2!$A$11:$AF$370,EM$6,0)</f>
        <v>4.6539999999999999</v>
      </c>
      <c r="EN165">
        <f>VLOOKUP($AR165,[5]Data4!$A$11:$AF$370,EN$6,0)</f>
        <v>9.5259999999999998</v>
      </c>
      <c r="EO165">
        <f>VLOOKUP($AR165,[6]Data5!$A$11:$AB$303,EO$6,0)</f>
        <v>38.722999999999999</v>
      </c>
      <c r="EP165">
        <f>VLOOKUP($AR165,[6]Data6!$A$11:$AB$303,EP$6,0)</f>
        <v>28.6</v>
      </c>
      <c r="EQ165">
        <f t="shared" si="264"/>
        <v>0.16243576169201768</v>
      </c>
      <c r="ER165">
        <f t="shared" si="265"/>
        <v>0.16272727272727272</v>
      </c>
      <c r="ES165">
        <f>VLOOKUP($AR165,[7]Data!$A$11:$J$328,ES$6,0)</f>
        <v>27.3</v>
      </c>
      <c r="ET165">
        <f>VLOOKUP($AR165,[7]Data2!$A$11:$J$328,ET$6,0)</f>
        <v>14.1</v>
      </c>
      <c r="EU165">
        <f>VLOOKUP($AR165,[7]Data3!$A$11:$J$328,EU$6,0)</f>
        <v>22.8</v>
      </c>
      <c r="EV165">
        <f>VLOOKUP($AR165,[7]Data4!$A$11:$J$328,EV$6,0)</f>
        <v>9.5</v>
      </c>
      <c r="EW165" s="60">
        <f>VLOOKUP($AR165,[7]Data5!$A$11:$J$328,EW$6,0)</f>
        <v>1.9</v>
      </c>
      <c r="EX165" s="67">
        <f>VLOOKUP($AR165,[2]Data3!$A$10:$N$315,EX$6,0)</f>
        <v>10400</v>
      </c>
      <c r="EY165">
        <f>VLOOKUP($AR165,[3]Data!$A$11:$I$311,EY$6,0)</f>
        <v>6763.12</v>
      </c>
      <c r="EZ165">
        <f>VLOOKUP($AR165,[4]Data!$A$12:$I$285,EZ$6,0)</f>
        <v>857399</v>
      </c>
      <c r="FA165">
        <f>VLOOKUP($AR165,[4]Data16!$A$12:$I$285,FA$6,0)</f>
        <v>687481</v>
      </c>
      <c r="FB165">
        <f t="shared" si="266"/>
        <v>7.8879494844290698E-3</v>
      </c>
      <c r="FC165">
        <f t="shared" si="267"/>
        <v>9.8375373283043459E-3</v>
      </c>
      <c r="FD165">
        <f>VLOOKUP($AR165,[5]Data!$A$11:$AF$370,FD$6,0)</f>
        <v>3.75</v>
      </c>
      <c r="FE165">
        <f>VLOOKUP($AR165,[5]Data2!$A$11:$AF$370,FE$6,0)</f>
        <v>2.7730000000000001</v>
      </c>
      <c r="FF165">
        <f>VLOOKUP($AR165,[5]Data4!$A$11:$AF$370,FF$6,0)</f>
        <v>5.6929999999999996</v>
      </c>
      <c r="FG165">
        <f>VLOOKUP($AR165,[6]Data5!$A$11:$AB$303,FG$6,0)</f>
        <v>43.143000000000001</v>
      </c>
      <c r="FH165">
        <f>VLOOKUP($AR165,[6]Data6!$A$11:$AB$303,FH$6,0)</f>
        <v>31.9</v>
      </c>
      <c r="FI165">
        <f t="shared" si="268"/>
        <v>8.6920241985953689E-2</v>
      </c>
      <c r="FJ165">
        <f t="shared" si="269"/>
        <v>8.6927899686520385E-2</v>
      </c>
      <c r="FK165">
        <f>VLOOKUP($AR165,[7]Data!$A$11:$J$328,FK$6,0)</f>
        <v>29.2</v>
      </c>
      <c r="FL165">
        <f>VLOOKUP($AR165,[7]Data2!$A$11:$J$328,FL$6,0)</f>
        <v>14.8</v>
      </c>
      <c r="FM165">
        <f>VLOOKUP($AR165,[7]Data3!$A$11:$J$328,FM$6,0)</f>
        <v>24.6</v>
      </c>
      <c r="FN165">
        <f>VLOOKUP($AR165,[7]Data4!$A$11:$J$328,FN$6,0)</f>
        <v>10.199999999999999</v>
      </c>
      <c r="FO165" s="60">
        <f>VLOOKUP($AR165,[7]Data5!$A$11:$J$328,FO$6,0)</f>
        <v>2.5</v>
      </c>
    </row>
    <row r="166" spans="1:171" ht="15" customHeight="1">
      <c r="A166">
        <f t="shared" si="270"/>
        <v>4</v>
      </c>
      <c r="B166">
        <v>8</v>
      </c>
      <c r="C166">
        <v>590.17354863071205</v>
      </c>
      <c r="D166">
        <v>0.85397631458193701</v>
      </c>
      <c r="E166">
        <v>0.85762114110961696</v>
      </c>
      <c r="F166">
        <v>0.83855203160428204</v>
      </c>
      <c r="G166" s="1">
        <v>1.23355621813739E-5</v>
      </c>
      <c r="H166" s="1">
        <v>2.4890143139382499E-5</v>
      </c>
      <c r="I166">
        <v>0.74484983569960705</v>
      </c>
      <c r="J166">
        <v>0.74265763668791795</v>
      </c>
      <c r="K166">
        <v>0.71551637917891198</v>
      </c>
      <c r="L166" s="1">
        <v>4.80752768899073E-5</v>
      </c>
      <c r="M166">
        <v>1.0972430693821999E-4</v>
      </c>
      <c r="N166">
        <v>0.21195880869704201</v>
      </c>
      <c r="O166">
        <v>0.21178176007559499</v>
      </c>
      <c r="P166" s="1">
        <v>0.209494245295339</v>
      </c>
      <c r="Q166" s="1">
        <v>3.6604502271147498E-7</v>
      </c>
      <c r="R166" s="1">
        <v>8.0470578914169605E-7</v>
      </c>
      <c r="S166">
        <v>0.10912647888233</v>
      </c>
      <c r="T166">
        <v>0.114963504421699</v>
      </c>
      <c r="U166">
        <v>0.12303565242537</v>
      </c>
      <c r="V166" s="1">
        <v>1.5620812338920699E-5</v>
      </c>
      <c r="W166" s="1">
        <v>3.5723817957470802E-5</v>
      </c>
      <c r="X166">
        <v>0.116147664338275</v>
      </c>
      <c r="Y166">
        <v>0.116885943811318</v>
      </c>
      <c r="Z166" s="1">
        <v>0.12642470888467899</v>
      </c>
      <c r="AA166" s="1">
        <v>6.3648913407277904E-6</v>
      </c>
      <c r="AB166" s="1">
        <v>1.3992445167540999E-5</v>
      </c>
      <c r="AC166">
        <v>0.243388898824864</v>
      </c>
      <c r="AD166">
        <v>0.26390962007062102</v>
      </c>
      <c r="AE166" s="1">
        <v>0.29846830185159601</v>
      </c>
      <c r="AF166" s="1">
        <v>1.3351261474934599E-5</v>
      </c>
      <c r="AG166" s="1">
        <v>6.83036660545524E-5</v>
      </c>
      <c r="AH166">
        <v>-4.8916007542831597E-2</v>
      </c>
      <c r="AI166">
        <v>0.22460308038406501</v>
      </c>
      <c r="AJ166">
        <v>0.89931297820422096</v>
      </c>
      <c r="AK166">
        <v>0.122774837249742</v>
      </c>
      <c r="AL166">
        <v>6.9063123809756002E-2</v>
      </c>
      <c r="AM166">
        <v>0.937195965007937</v>
      </c>
      <c r="AN166">
        <v>188.50836534291599</v>
      </c>
      <c r="AO166">
        <v>-4.7197471554830903</v>
      </c>
      <c r="AP166">
        <v>0.99192492032688795</v>
      </c>
      <c r="AQ166">
        <v>44</v>
      </c>
      <c r="AR166" t="s">
        <v>725</v>
      </c>
      <c r="AS166" s="70">
        <v>3</v>
      </c>
      <c r="AT166">
        <f t="shared" si="202"/>
        <v>590.17354863071205</v>
      </c>
      <c r="AU166">
        <f>VLOOKUP(AR166,[1]Data!$A$12:$J$329,10,0)</f>
        <v>612.1</v>
      </c>
      <c r="AV166">
        <f t="shared" si="203"/>
        <v>1.0371525484667359</v>
      </c>
      <c r="AW166">
        <v>5</v>
      </c>
      <c r="AX166">
        <f t="shared" si="272"/>
        <v>0.937195965007937</v>
      </c>
      <c r="AY166">
        <f t="shared" si="204"/>
        <v>0.937195965007937</v>
      </c>
      <c r="AZ166">
        <v>8</v>
      </c>
      <c r="BA166">
        <v>0.86</v>
      </c>
      <c r="BB166">
        <v>1.03</v>
      </c>
      <c r="BC166">
        <v>2</v>
      </c>
      <c r="BD166">
        <v>2222</v>
      </c>
      <c r="BE166">
        <v>2</v>
      </c>
      <c r="BF166" s="61">
        <f t="shared" si="200"/>
        <v>0.19767441860465121</v>
      </c>
      <c r="BG166" s="62">
        <f t="shared" si="205"/>
        <v>0.85397631458193701</v>
      </c>
      <c r="BH166" s="62">
        <f t="shared" si="206"/>
        <v>-4.8916007542831597E-2</v>
      </c>
      <c r="BI166">
        <f t="shared" si="273"/>
        <v>0.99192492032688773</v>
      </c>
      <c r="BJ166">
        <f t="shared" si="274"/>
        <v>0</v>
      </c>
      <c r="BK166">
        <f t="shared" si="275"/>
        <v>0</v>
      </c>
      <c r="BL166">
        <f t="shared" si="207"/>
        <v>11600</v>
      </c>
      <c r="BM166">
        <f t="shared" si="208"/>
        <v>10118.76</v>
      </c>
      <c r="BN166">
        <f t="shared" si="209"/>
        <v>894148</v>
      </c>
      <c r="BO166">
        <f t="shared" si="210"/>
        <v>717569</v>
      </c>
      <c r="BP166">
        <f t="shared" si="211"/>
        <v>1.1316650040038114E-2</v>
      </c>
      <c r="BQ166">
        <f t="shared" si="212"/>
        <v>1.4101445296549879E-2</v>
      </c>
      <c r="BR166">
        <f t="shared" si="213"/>
        <v>7.17</v>
      </c>
      <c r="BS166">
        <f t="shared" si="214"/>
        <v>4.5309999999999997</v>
      </c>
      <c r="BT166">
        <f t="shared" si="215"/>
        <v>9.9649999999999999</v>
      </c>
      <c r="BU166">
        <f t="shared" si="216"/>
        <v>54.576000000000001</v>
      </c>
      <c r="BV166">
        <f t="shared" si="217"/>
        <v>34.5</v>
      </c>
      <c r="BW166">
        <f t="shared" si="218"/>
        <v>0.1313764291996482</v>
      </c>
      <c r="BX166">
        <f t="shared" si="219"/>
        <v>0.13133333333333333</v>
      </c>
      <c r="BY166">
        <f t="shared" si="220"/>
        <v>27.1</v>
      </c>
      <c r="BZ166">
        <f t="shared" si="221"/>
        <v>13.2</v>
      </c>
      <c r="CA166">
        <f t="shared" si="222"/>
        <v>23.2</v>
      </c>
      <c r="CB166">
        <f t="shared" si="223"/>
        <v>9.4</v>
      </c>
      <c r="CC166">
        <f t="shared" si="224"/>
        <v>2.6</v>
      </c>
      <c r="CD166">
        <f t="shared" si="225"/>
        <v>1.2083333333333333</v>
      </c>
      <c r="CE166">
        <f t="shared" si="226"/>
        <v>1.3917595537020941</v>
      </c>
      <c r="CF166">
        <f t="shared" si="227"/>
        <v>1.0397807286330774</v>
      </c>
      <c r="CG166">
        <f t="shared" si="228"/>
        <v>1.0200536773841373</v>
      </c>
      <c r="CH166">
        <f t="shared" si="229"/>
        <v>1.3385125492100021</v>
      </c>
      <c r="CI166">
        <f t="shared" si="230"/>
        <v>1.3643983493801746</v>
      </c>
      <c r="CJ166">
        <f t="shared" si="231"/>
        <v>1.4573170731707317</v>
      </c>
      <c r="CK166">
        <f t="shared" si="232"/>
        <v>1.4480664749121124</v>
      </c>
      <c r="CL166">
        <f t="shared" si="233"/>
        <v>1.4715002953337271</v>
      </c>
      <c r="CM166">
        <f t="shared" si="234"/>
        <v>1.2959726443768997</v>
      </c>
      <c r="CN166">
        <f t="shared" si="235"/>
        <v>1.2873134328358209</v>
      </c>
      <c r="CO166">
        <f t="shared" si="236"/>
        <v>1.1244967858649564</v>
      </c>
      <c r="CP166">
        <f t="shared" si="237"/>
        <v>1.1248748268882496</v>
      </c>
      <c r="CQ166">
        <f t="shared" si="238"/>
        <v>1.106122448979592</v>
      </c>
      <c r="CR166">
        <f t="shared" si="239"/>
        <v>1.1578947368421051</v>
      </c>
      <c r="CS166">
        <f t="shared" si="240"/>
        <v>1.0995260663507107</v>
      </c>
      <c r="CT166">
        <f t="shared" si="241"/>
        <v>1.175</v>
      </c>
      <c r="CU166">
        <f t="shared" si="242"/>
        <v>1.3</v>
      </c>
      <c r="CV166" s="67">
        <f>IF(ISERROR(VLOOKUP($AR166,[2]Data3!$A$10:$N$315,CV$6,0)),"",VLOOKUP($AR166,[2]Data3!$A$10:$N$315,CV$6,0))</f>
        <v>11600</v>
      </c>
      <c r="CW166" s="67">
        <f>VLOOKUP($AR166,[3]Data!$A$11:$I$311,CW$6,0)</f>
        <v>10118.76</v>
      </c>
      <c r="CX166" s="67">
        <f>VLOOKUP($AR166,[4]Data!$A$12:$I$285,CX$6,0)</f>
        <v>894148</v>
      </c>
      <c r="CY166" s="67">
        <f>VLOOKUP($AR166,[4]Data16!$A$12:$I$285,CY$6,0)</f>
        <v>717569</v>
      </c>
      <c r="CZ166" s="67">
        <f t="shared" si="276"/>
        <v>1.1316650040038114E-2</v>
      </c>
      <c r="DA166" s="67">
        <f t="shared" si="277"/>
        <v>1.4101445296549879E-2</v>
      </c>
      <c r="DB166" s="67">
        <f>VLOOKUP($AR166,[5]Data!$A$11:$AF$370,DB$6,0)</f>
        <v>7.17</v>
      </c>
      <c r="DC166" s="67">
        <f>VLOOKUP($AR166,[5]Data2!$A$11:$AF$370,DC$6,0)</f>
        <v>4.5309999999999997</v>
      </c>
      <c r="DD166" s="67">
        <f>VLOOKUP($AR166,[5]Data4!$A$11:$AF$370,DD$6,0)</f>
        <v>9.9649999999999999</v>
      </c>
      <c r="DE166" s="67">
        <f>VLOOKUP($AR166,[6]Data5!$A$11:$AB$303,DE$6,0)</f>
        <v>54.576000000000001</v>
      </c>
      <c r="DF166" s="67">
        <f>VLOOKUP($AR166,[6]Data6!$A$11:$AB$303,DF$6,0)</f>
        <v>34.5</v>
      </c>
      <c r="DG166" s="67">
        <f t="shared" si="243"/>
        <v>0.1313764291996482</v>
      </c>
      <c r="DH166" s="67">
        <f t="shared" si="244"/>
        <v>0.13133333333333333</v>
      </c>
      <c r="DI166" s="67">
        <f>VLOOKUP($AR166,[7]Data!$A$11:$J$328,DI$6,0)</f>
        <v>27.1</v>
      </c>
      <c r="DJ166" s="67">
        <f>VLOOKUP($AR166,[7]Data2!$A$11:$J$328,DJ$6,0)</f>
        <v>13.2</v>
      </c>
      <c r="DK166" s="67">
        <f>VLOOKUP($AR166,[7]Data3!$A$11:$J$328,DK$6,0)</f>
        <v>23.2</v>
      </c>
      <c r="DL166" s="67">
        <f>VLOOKUP($AR166,[7]Data4!$A$11:$J$328,DL$6,0)</f>
        <v>9.4</v>
      </c>
      <c r="DM166" s="67">
        <f>VLOOKUP($AR166,[7]Data5!$A$11:$J$328,DM$6,0)</f>
        <v>2.6</v>
      </c>
      <c r="DN166" s="67">
        <f t="shared" si="245"/>
        <v>1.2083333333333333</v>
      </c>
      <c r="DO166" s="67">
        <f t="shared" si="246"/>
        <v>1.3917595537020941</v>
      </c>
      <c r="DP166" s="67">
        <f t="shared" si="201"/>
        <v>1.0397807286330774</v>
      </c>
      <c r="DQ166" s="67">
        <f t="shared" si="247"/>
        <v>1.0200536773841373</v>
      </c>
      <c r="DR166" s="67">
        <f t="shared" si="248"/>
        <v>1.3385125492100021</v>
      </c>
      <c r="DS166" s="67">
        <f t="shared" si="249"/>
        <v>1.3643983493801746</v>
      </c>
      <c r="DT166" s="67">
        <f t="shared" si="250"/>
        <v>1.4573170731707317</v>
      </c>
      <c r="DU166" s="67">
        <f t="shared" si="251"/>
        <v>1.4480664749121124</v>
      </c>
      <c r="DV166" s="67">
        <f t="shared" si="252"/>
        <v>1.4715002953337271</v>
      </c>
      <c r="DW166" s="67">
        <f t="shared" si="253"/>
        <v>1.2959726443768997</v>
      </c>
      <c r="DX166" s="67">
        <f t="shared" si="254"/>
        <v>1.2873134328358209</v>
      </c>
      <c r="DY166" s="67">
        <f t="shared" si="255"/>
        <v>1.1244967858649564</v>
      </c>
      <c r="DZ166" s="67">
        <f t="shared" si="256"/>
        <v>1.1248748268882496</v>
      </c>
      <c r="EA166" s="67">
        <f t="shared" si="257"/>
        <v>1.106122448979592</v>
      </c>
      <c r="EB166" s="67">
        <f t="shared" si="258"/>
        <v>1.1578947368421051</v>
      </c>
      <c r="EC166" s="67">
        <f t="shared" si="259"/>
        <v>1.0995260663507107</v>
      </c>
      <c r="ED166" s="67">
        <f t="shared" si="260"/>
        <v>1.175</v>
      </c>
      <c r="EE166" s="67">
        <f t="shared" si="261"/>
        <v>1.3</v>
      </c>
      <c r="EF166" s="67">
        <f>VLOOKUP($AR166,[2]Data3!$A$10:$N$315,EF$6,0)</f>
        <v>10300</v>
      </c>
      <c r="EG166">
        <f>VLOOKUP($AR166,[3]Data!$A$11:$I$311,EG$6,0)</f>
        <v>8299.1200000000008</v>
      </c>
      <c r="EH166">
        <f>VLOOKUP($AR166,[4]Data!$A$12:$I$285,EH$6,0)</f>
        <v>901220</v>
      </c>
      <c r="EI166">
        <f>VLOOKUP($AR166,[4]Data16!$A$12:$I$285,EI$6,0)</f>
        <v>736045</v>
      </c>
      <c r="EJ166">
        <f t="shared" si="262"/>
        <v>9.2087614566920412E-3</v>
      </c>
      <c r="EK166">
        <f t="shared" si="263"/>
        <v>1.2244088336990266</v>
      </c>
      <c r="EL166">
        <f>VLOOKUP($AR166,[5]Data!$A$11:$AF$370,EL$6,0)</f>
        <v>9.33</v>
      </c>
      <c r="EM166">
        <f>VLOOKUP($AR166,[5]Data2!$A$11:$AF$370,EM$6,0)</f>
        <v>5.915</v>
      </c>
      <c r="EN166">
        <f>VLOOKUP($AR166,[5]Data4!$A$11:$AF$370,EN$6,0)</f>
        <v>12.779</v>
      </c>
      <c r="EO166">
        <f>VLOOKUP($AR166,[6]Data5!$A$11:$AB$303,EO$6,0)</f>
        <v>50.884</v>
      </c>
      <c r="EP166">
        <f>VLOOKUP($AR166,[6]Data6!$A$11:$AB$303,EP$6,0)</f>
        <v>32.299999999999997</v>
      </c>
      <c r="EQ166">
        <f t="shared" si="264"/>
        <v>0.18335822655451617</v>
      </c>
      <c r="ER166">
        <f t="shared" si="265"/>
        <v>0.18312693498452015</v>
      </c>
      <c r="ES166">
        <f>VLOOKUP($AR166,[7]Data!$A$11:$J$328,ES$6,0)</f>
        <v>26.2</v>
      </c>
      <c r="ET166">
        <f>VLOOKUP($AR166,[7]Data2!$A$11:$J$328,ET$6,0)</f>
        <v>12.7</v>
      </c>
      <c r="EU166">
        <f>VLOOKUP($AR166,[7]Data3!$A$11:$J$328,EU$6,0)</f>
        <v>22.7</v>
      </c>
      <c r="EV166">
        <f>VLOOKUP($AR166,[7]Data4!$A$11:$J$328,EV$6,0)</f>
        <v>9.1999999999999993</v>
      </c>
      <c r="EW166" s="60">
        <f>VLOOKUP($AR166,[7]Data5!$A$11:$J$328,EW$6,0)</f>
        <v>2.2000000000000002</v>
      </c>
      <c r="EX166" s="67">
        <f>VLOOKUP($AR166,[2]Data3!$A$10:$N$315,EX$6,0)</f>
        <v>9600</v>
      </c>
      <c r="EY166">
        <f>VLOOKUP($AR166,[3]Data!$A$11:$I$311,EY$6,0)</f>
        <v>7270.48</v>
      </c>
      <c r="EZ166">
        <f>VLOOKUP($AR166,[4]Data!$A$12:$I$285,EZ$6,0)</f>
        <v>859939</v>
      </c>
      <c r="FA166">
        <f>VLOOKUP($AR166,[4]Data16!$A$12:$I$285,FA$6,0)</f>
        <v>703462</v>
      </c>
      <c r="FB166">
        <f t="shared" si="266"/>
        <v>8.4546462016491866E-3</v>
      </c>
      <c r="FC166">
        <f t="shared" si="267"/>
        <v>1.0335284635133099E-2</v>
      </c>
      <c r="FD166">
        <f>VLOOKUP($AR166,[5]Data!$A$11:$AF$370,FD$6,0)</f>
        <v>4.92</v>
      </c>
      <c r="FE166">
        <f>VLOOKUP($AR166,[5]Data2!$A$11:$AF$370,FE$6,0)</f>
        <v>3.129</v>
      </c>
      <c r="FF166">
        <f>VLOOKUP($AR166,[5]Data4!$A$11:$AF$370,FF$6,0)</f>
        <v>6.7720000000000002</v>
      </c>
      <c r="FG166">
        <f>VLOOKUP($AR166,[6]Data5!$A$11:$AB$303,FG$6,0)</f>
        <v>42.112000000000002</v>
      </c>
      <c r="FH166">
        <f>VLOOKUP($AR166,[6]Data6!$A$11:$AB$303,FH$6,0)</f>
        <v>26.8</v>
      </c>
      <c r="FI166">
        <f t="shared" si="268"/>
        <v>0.11683130699088146</v>
      </c>
      <c r="FJ166">
        <f t="shared" si="269"/>
        <v>0.11675373134328358</v>
      </c>
      <c r="FK166">
        <f>VLOOKUP($AR166,[7]Data!$A$11:$J$328,FK$6,0)</f>
        <v>24.5</v>
      </c>
      <c r="FL166">
        <f>VLOOKUP($AR166,[7]Data2!$A$11:$J$328,FL$6,0)</f>
        <v>11.4</v>
      </c>
      <c r="FM166">
        <f>VLOOKUP($AR166,[7]Data3!$A$11:$J$328,FM$6,0)</f>
        <v>21.1</v>
      </c>
      <c r="FN166">
        <f>VLOOKUP($AR166,[7]Data4!$A$11:$J$328,FN$6,0)</f>
        <v>8</v>
      </c>
      <c r="FO166" s="60">
        <f>VLOOKUP($AR166,[7]Data5!$A$11:$J$328,FO$6,0)</f>
        <v>2</v>
      </c>
    </row>
    <row r="167" spans="1:171" ht="15" customHeight="1">
      <c r="A167">
        <f t="shared" si="270"/>
        <v>1</v>
      </c>
      <c r="B167">
        <v>9</v>
      </c>
      <c r="C167">
        <v>234.38448753455199</v>
      </c>
      <c r="D167">
        <v>0.81754532373143096</v>
      </c>
      <c r="E167">
        <v>0.81363421869220498</v>
      </c>
      <c r="F167">
        <v>0.82590184354007101</v>
      </c>
      <c r="G167" s="1">
        <v>3.20065938282002E-5</v>
      </c>
      <c r="H167">
        <v>7.8271180271916702E-4</v>
      </c>
      <c r="I167">
        <v>0.70640781374720396</v>
      </c>
      <c r="J167">
        <v>0.70134265716090205</v>
      </c>
      <c r="K167">
        <v>0.719233022661806</v>
      </c>
      <c r="L167">
        <v>1.00189760894582E-4</v>
      </c>
      <c r="M167">
        <v>2.6749392487804302E-3</v>
      </c>
      <c r="N167">
        <v>0.20868545335664301</v>
      </c>
      <c r="O167">
        <v>0.20822639596433401</v>
      </c>
      <c r="P167" s="1">
        <v>0.209818195094468</v>
      </c>
      <c r="Q167" s="1">
        <v>7.6735973530246604E-7</v>
      </c>
      <c r="R167" s="1">
        <v>3.1112431240471599E-5</v>
      </c>
      <c r="S167">
        <v>0.111137509984227</v>
      </c>
      <c r="T167">
        <v>0.112291561531303</v>
      </c>
      <c r="U167">
        <v>0.106668820878265</v>
      </c>
      <c r="V167" s="1">
        <v>2.0827040045712002E-5</v>
      </c>
      <c r="W167">
        <v>5.9013971000009002E-4</v>
      </c>
      <c r="X167">
        <v>0.12979731061080901</v>
      </c>
      <c r="Y167">
        <v>0.13171154550809799</v>
      </c>
      <c r="Z167" s="1">
        <v>0.12507386251807601</v>
      </c>
      <c r="AA167" s="1">
        <v>1.33430617312333E-5</v>
      </c>
      <c r="AB167">
        <v>5.4099149532094496E-4</v>
      </c>
      <c r="AC167">
        <v>0.29889130354966897</v>
      </c>
      <c r="AD167">
        <v>0.30283675307082097</v>
      </c>
      <c r="AE167" s="1">
        <v>0.31612900434769498</v>
      </c>
      <c r="AF167" s="1">
        <v>5.6902017646543798E-5</v>
      </c>
      <c r="AG167">
        <v>7.8178201156435805E-4</v>
      </c>
      <c r="AH167">
        <v>0.88272022944831996</v>
      </c>
      <c r="AI167">
        <v>0.95158029942392497</v>
      </c>
      <c r="AJ167">
        <v>0.91675516711374005</v>
      </c>
      <c r="AK167">
        <v>7.38375728990588E-3</v>
      </c>
      <c r="AL167">
        <v>4.6972121902902203E-3</v>
      </c>
      <c r="AM167">
        <v>0.77888997036859497</v>
      </c>
      <c r="AN167">
        <v>285.18666916781098</v>
      </c>
      <c r="AO167">
        <v>-3.1090467905217598</v>
      </c>
      <c r="AP167">
        <v>0.98540835872157595</v>
      </c>
      <c r="AQ167">
        <v>46</v>
      </c>
      <c r="AR167" t="s">
        <v>726</v>
      </c>
      <c r="AS167" s="70">
        <v>2</v>
      </c>
      <c r="AT167">
        <f t="shared" si="202"/>
        <v>234.38448753455199</v>
      </c>
      <c r="AU167">
        <f>VLOOKUP(AR167,[1]Data!$A$12:$J$329,10,0)</f>
        <v>232.7</v>
      </c>
      <c r="AV167">
        <f t="shared" si="203"/>
        <v>0.99281314411089738</v>
      </c>
      <c r="AW167">
        <v>3</v>
      </c>
      <c r="AX167">
        <f t="shared" si="272"/>
        <v>0.77888997036859497</v>
      </c>
      <c r="AY167">
        <f t="shared" si="204"/>
        <v>0.77888997036859497</v>
      </c>
      <c r="AZ167">
        <v>22</v>
      </c>
      <c r="BA167">
        <v>1</v>
      </c>
      <c r="BB167">
        <v>0.85</v>
      </c>
      <c r="BC167">
        <v>-1</v>
      </c>
      <c r="BD167">
        <v>3223</v>
      </c>
      <c r="BE167">
        <v>3</v>
      </c>
      <c r="BF167" s="61">
        <f t="shared" si="200"/>
        <v>-0.15000000000000002</v>
      </c>
      <c r="BG167" s="62">
        <f t="shared" si="205"/>
        <v>0.81754532373143096</v>
      </c>
      <c r="BH167" s="62">
        <f t="shared" si="206"/>
        <v>0.88272022944831996</v>
      </c>
      <c r="BI167">
        <f t="shared" si="273"/>
        <v>0.98870583217598562</v>
      </c>
      <c r="BJ167">
        <f t="shared" si="274"/>
        <v>0</v>
      </c>
      <c r="BK167">
        <f t="shared" si="275"/>
        <v>-3.2974734544096718E-3</v>
      </c>
      <c r="BL167" t="str">
        <f t="shared" si="207"/>
        <v/>
      </c>
      <c r="BM167">
        <f t="shared" si="208"/>
        <v>7856.48</v>
      </c>
      <c r="BN167">
        <f t="shared" si="209"/>
        <v>517167.29</v>
      </c>
      <c r="BO167">
        <f t="shared" si="210"/>
        <v>274181.71999999997</v>
      </c>
      <c r="BP167">
        <f t="shared" si="211"/>
        <v>1.5191370668473638E-2</v>
      </c>
      <c r="BQ167">
        <f t="shared" si="212"/>
        <v>2.8654280817845917E-2</v>
      </c>
      <c r="BR167" t="str">
        <f t="shared" si="213"/>
        <v/>
      </c>
      <c r="BS167" t="str">
        <f t="shared" si="214"/>
        <v/>
      </c>
      <c r="BT167" t="str">
        <f t="shared" si="215"/>
        <v/>
      </c>
      <c r="BU167" t="str">
        <f t="shared" si="216"/>
        <v/>
      </c>
      <c r="BV167" t="str">
        <f t="shared" si="217"/>
        <v/>
      </c>
      <c r="BW167" t="str">
        <f t="shared" si="218"/>
        <v/>
      </c>
      <c r="BX167" t="str">
        <f t="shared" si="219"/>
        <v/>
      </c>
      <c r="BY167">
        <f t="shared" si="220"/>
        <v>23.5</v>
      </c>
      <c r="BZ167">
        <f t="shared" si="221"/>
        <v>19.7</v>
      </c>
      <c r="CA167">
        <f t="shared" si="222"/>
        <v>15.5</v>
      </c>
      <c r="CB167">
        <f t="shared" si="223"/>
        <v>11.8</v>
      </c>
      <c r="CC167">
        <f t="shared" si="224"/>
        <v>2.2999999999999998</v>
      </c>
      <c r="CE167">
        <f t="shared" si="226"/>
        <v>1.1125999628967183</v>
      </c>
      <c r="CF167">
        <f t="shared" si="227"/>
        <v>1.0221264852430247</v>
      </c>
      <c r="CG167">
        <f t="shared" si="228"/>
        <v>1.0788672256374201</v>
      </c>
      <c r="CH167">
        <f t="shared" si="229"/>
        <v>1.0885149528555482</v>
      </c>
      <c r="CI167">
        <f t="shared" si="230"/>
        <v>1.0312668106488898</v>
      </c>
      <c r="CJ167" t="str">
        <f t="shared" si="231"/>
        <v/>
      </c>
      <c r="CK167" t="str">
        <f t="shared" si="232"/>
        <v/>
      </c>
      <c r="CL167" t="str">
        <f t="shared" si="233"/>
        <v/>
      </c>
      <c r="CM167" t="str">
        <f t="shared" si="234"/>
        <v/>
      </c>
      <c r="CN167" t="str">
        <f t="shared" si="235"/>
        <v/>
      </c>
      <c r="CO167" t="str">
        <f t="shared" si="236"/>
        <v/>
      </c>
      <c r="CP167" t="str">
        <f t="shared" si="237"/>
        <v/>
      </c>
      <c r="CQ167">
        <f t="shared" si="238"/>
        <v>1.1298076923076923</v>
      </c>
      <c r="CR167">
        <f t="shared" si="239"/>
        <v>1.1387283236994219</v>
      </c>
      <c r="CS167">
        <f t="shared" si="240"/>
        <v>1.1313868613138687</v>
      </c>
      <c r="CT167">
        <f t="shared" si="241"/>
        <v>1.1568627450980393</v>
      </c>
      <c r="CU167">
        <f t="shared" si="242"/>
        <v>1.1499999999999999</v>
      </c>
      <c r="CV167" s="67" t="str">
        <f>IF(ISERROR(VLOOKUP($AR167,[2]Data3!$A$10:$N$315,CV$6,0)),"",VLOOKUP($AR167,[2]Data3!$A$10:$N$315,CV$6,0))</f>
        <v/>
      </c>
      <c r="CW167" s="67">
        <f>VLOOKUP($AR167,[3]Data!$A$11:$I$311,CW$6,0)</f>
        <v>7856.48</v>
      </c>
      <c r="CX167" s="67">
        <f>VLOOKUP($AR167,[4]Data!$A$12:$I$285,CX$6,0)</f>
        <v>517167.29</v>
      </c>
      <c r="CY167" s="67">
        <f>VLOOKUP($AR167,[4]Data16!$A$12:$I$285,CY$6,0)</f>
        <v>274181.71999999997</v>
      </c>
      <c r="CZ167" s="67">
        <f t="shared" si="276"/>
        <v>1.5191370668473638E-2</v>
      </c>
      <c r="DA167" s="67">
        <f t="shared" si="277"/>
        <v>2.8654280817845917E-2</v>
      </c>
      <c r="DB167" s="67" t="e">
        <f>VLOOKUP($AR167,[5]Data!$A$11:$AF$370,DB$6,0)</f>
        <v>#N/A</v>
      </c>
      <c r="DC167" s="67" t="e">
        <f>VLOOKUP($AR167,[5]Data2!$A$11:$AF$370,DC$6,0)</f>
        <v>#N/A</v>
      </c>
      <c r="DD167" s="67" t="e">
        <f>VLOOKUP($AR167,[5]Data4!$A$11:$AF$370,DD$6,0)</f>
        <v>#N/A</v>
      </c>
      <c r="DE167" s="67">
        <f>VLOOKUP($AR167,[6]Data5!$A$11:$AB$303,DE$6,0)</f>
        <v>0</v>
      </c>
      <c r="DF167" s="67">
        <f>VLOOKUP($AR167,[6]Data6!$A$11:$AB$303,DF$6,0)</f>
        <v>0</v>
      </c>
      <c r="DG167" s="67" t="e">
        <f t="shared" si="243"/>
        <v>#N/A</v>
      </c>
      <c r="DH167" s="67" t="e">
        <f t="shared" si="244"/>
        <v>#N/A</v>
      </c>
      <c r="DI167" s="67">
        <f>VLOOKUP($AR167,[7]Data!$A$11:$J$328,DI$6,0)</f>
        <v>23.5</v>
      </c>
      <c r="DJ167" s="67">
        <f>VLOOKUP($AR167,[7]Data2!$A$11:$J$328,DJ$6,0)</f>
        <v>19.7</v>
      </c>
      <c r="DK167" s="67">
        <f>VLOOKUP($AR167,[7]Data3!$A$11:$J$328,DK$6,0)</f>
        <v>15.5</v>
      </c>
      <c r="DL167" s="67">
        <f>VLOOKUP($AR167,[7]Data4!$A$11:$J$328,DL$6,0)</f>
        <v>11.8</v>
      </c>
      <c r="DM167" s="67">
        <f>VLOOKUP($AR167,[7]Data5!$A$11:$J$328,DM$6,0)</f>
        <v>2.2999999999999998</v>
      </c>
      <c r="DN167" s="67" t="e">
        <f t="shared" si="245"/>
        <v>#VALUE!</v>
      </c>
      <c r="DO167" s="67">
        <f t="shared" si="246"/>
        <v>1.1125999628967183</v>
      </c>
      <c r="DP167" s="67">
        <f t="shared" si="201"/>
        <v>1.0221264852430247</v>
      </c>
      <c r="DQ167" s="67">
        <f t="shared" si="247"/>
        <v>1.0788672256374201</v>
      </c>
      <c r="DR167" s="67">
        <f t="shared" si="248"/>
        <v>1.0885149528555482</v>
      </c>
      <c r="DS167" s="67">
        <f t="shared" si="249"/>
        <v>1.0312668106488898</v>
      </c>
      <c r="DT167" s="67" t="e">
        <f t="shared" si="250"/>
        <v>#N/A</v>
      </c>
      <c r="DU167" s="67" t="e">
        <f t="shared" si="251"/>
        <v>#N/A</v>
      </c>
      <c r="DV167" s="67" t="e">
        <f t="shared" si="252"/>
        <v>#N/A</v>
      </c>
      <c r="DW167" s="67" t="str">
        <f t="shared" si="253"/>
        <v/>
      </c>
      <c r="DX167" s="67" t="str">
        <f t="shared" si="254"/>
        <v/>
      </c>
      <c r="DY167" s="67" t="e">
        <f t="shared" si="255"/>
        <v>#N/A</v>
      </c>
      <c r="DZ167" s="67" t="e">
        <f t="shared" si="256"/>
        <v>#N/A</v>
      </c>
      <c r="EA167" s="67">
        <f t="shared" si="257"/>
        <v>1.1298076923076923</v>
      </c>
      <c r="EB167" s="67">
        <f t="shared" si="258"/>
        <v>1.1387283236994219</v>
      </c>
      <c r="EC167" s="67">
        <f t="shared" si="259"/>
        <v>1.1313868613138687</v>
      </c>
      <c r="ED167" s="67">
        <f t="shared" si="260"/>
        <v>1.1568627450980393</v>
      </c>
      <c r="EE167" s="67">
        <f t="shared" si="261"/>
        <v>1.1499999999999999</v>
      </c>
      <c r="EF167" s="67" t="e">
        <f>VLOOKUP($AR167,[2]Data3!$A$10:$N$315,EF$6,0)</f>
        <v>#N/A</v>
      </c>
      <c r="EG167">
        <f>VLOOKUP($AR167,[3]Data!$A$11:$I$311,EG$6,0)</f>
        <v>7214.03</v>
      </c>
      <c r="EH167">
        <f>VLOOKUP($AR167,[4]Data!$A$12:$I$285,EH$6,0)</f>
        <v>509773.81</v>
      </c>
      <c r="EI167">
        <f>VLOOKUP($AR167,[4]Data16!$A$12:$I$285,EI$6,0)</f>
        <v>265299.07</v>
      </c>
      <c r="EJ167">
        <f t="shared" si="262"/>
        <v>1.4151433162092027E-2</v>
      </c>
      <c r="EK167">
        <f t="shared" si="263"/>
        <v>1.9215062080692555</v>
      </c>
      <c r="EL167" t="e">
        <f>VLOOKUP($AR167,[5]Data!$A$11:$AF$370,EL$6,0)</f>
        <v>#N/A</v>
      </c>
      <c r="EM167" t="e">
        <f>VLOOKUP($AR167,[5]Data2!$A$11:$AF$370,EM$6,0)</f>
        <v>#N/A</v>
      </c>
      <c r="EN167" t="e">
        <f>VLOOKUP($AR167,[5]Data4!$A$11:$AF$370,EN$6,0)</f>
        <v>#N/A</v>
      </c>
      <c r="EO167">
        <f>VLOOKUP($AR167,[6]Data5!$A$11:$AB$303,EO$6,0)</f>
        <v>0</v>
      </c>
      <c r="EP167">
        <f>VLOOKUP($AR167,[6]Data6!$A$11:$AB$303,EP$6,0)</f>
        <v>0</v>
      </c>
      <c r="EQ167" t="e">
        <f t="shared" si="264"/>
        <v>#N/A</v>
      </c>
      <c r="ER167" t="e">
        <f t="shared" si="265"/>
        <v>#N/A</v>
      </c>
      <c r="ES167">
        <f>VLOOKUP($AR167,[7]Data!$A$11:$J$328,ES$6,0)</f>
        <v>21.2</v>
      </c>
      <c r="ET167">
        <f>VLOOKUP($AR167,[7]Data2!$A$11:$J$328,ET$6,0)</f>
        <v>17.8</v>
      </c>
      <c r="EU167">
        <f>VLOOKUP($AR167,[7]Data3!$A$11:$J$328,EU$6,0)</f>
        <v>14.3</v>
      </c>
      <c r="EV167">
        <f>VLOOKUP($AR167,[7]Data4!$A$11:$J$328,EV$6,0)</f>
        <v>10.8</v>
      </c>
      <c r="EW167" s="60">
        <f>VLOOKUP($AR167,[7]Data5!$A$11:$J$328,EW$6,0)</f>
        <v>2.1</v>
      </c>
      <c r="EX167" s="67" t="e">
        <f>VLOOKUP($AR167,[2]Data3!$A$10:$N$315,EX$6,0)</f>
        <v>#N/A</v>
      </c>
      <c r="EY167">
        <f>VLOOKUP($AR167,[3]Data!$A$11:$I$311,EY$6,0)</f>
        <v>7061.37</v>
      </c>
      <c r="EZ167">
        <f>VLOOKUP($AR167,[4]Data!$A$12:$I$285,EZ$6,0)</f>
        <v>505971.91</v>
      </c>
      <c r="FA167">
        <f>VLOOKUP($AR167,[4]Data16!$A$12:$I$285,FA$6,0)</f>
        <v>254138.52</v>
      </c>
      <c r="FB167">
        <f t="shared" si="266"/>
        <v>1.3956051433764377E-2</v>
      </c>
      <c r="FC167">
        <f t="shared" si="267"/>
        <v>2.7785516339671766E-2</v>
      </c>
      <c r="FD167" t="e">
        <f>VLOOKUP($AR167,[5]Data!$A$11:$AF$370,FD$6,0)</f>
        <v>#N/A</v>
      </c>
      <c r="FE167" t="e">
        <f>VLOOKUP($AR167,[5]Data2!$A$11:$AF$370,FE$6,0)</f>
        <v>#N/A</v>
      </c>
      <c r="FF167" t="e">
        <f>VLOOKUP($AR167,[5]Data4!$A$11:$AF$370,FF$6,0)</f>
        <v>#N/A</v>
      </c>
      <c r="FG167">
        <f>VLOOKUP($AR167,[6]Data5!$A$11:$AB$303,FG$6,0)</f>
        <v>30.47</v>
      </c>
      <c r="FH167">
        <f>VLOOKUP($AR167,[6]Data6!$A$11:$AB$303,FH$6,0)</f>
        <v>51</v>
      </c>
      <c r="FI167" t="e">
        <f t="shared" si="268"/>
        <v>#N/A</v>
      </c>
      <c r="FJ167" t="e">
        <f t="shared" si="269"/>
        <v>#N/A</v>
      </c>
      <c r="FK167">
        <f>VLOOKUP($AR167,[7]Data!$A$11:$J$328,FK$6,0)</f>
        <v>20.8</v>
      </c>
      <c r="FL167">
        <f>VLOOKUP($AR167,[7]Data2!$A$11:$J$328,FL$6,0)</f>
        <v>17.3</v>
      </c>
      <c r="FM167">
        <f>VLOOKUP($AR167,[7]Data3!$A$11:$J$328,FM$6,0)</f>
        <v>13.7</v>
      </c>
      <c r="FN167">
        <f>VLOOKUP($AR167,[7]Data4!$A$11:$J$328,FN$6,0)</f>
        <v>10.199999999999999</v>
      </c>
      <c r="FO167" s="60">
        <f>VLOOKUP($AR167,[7]Data5!$A$11:$J$328,FO$6,0)</f>
        <v>2</v>
      </c>
    </row>
    <row r="168" spans="1:171" ht="15" customHeight="1">
      <c r="A168">
        <f t="shared" si="270"/>
        <v>2</v>
      </c>
      <c r="B168">
        <v>9</v>
      </c>
      <c r="C168">
        <v>751.78625086676004</v>
      </c>
      <c r="D168">
        <v>0.86458452952504194</v>
      </c>
      <c r="E168">
        <v>0.82989922352892798</v>
      </c>
      <c r="F168">
        <v>0.83110305513727201</v>
      </c>
      <c r="G168" s="1">
        <v>8.4010301646086392E-6</v>
      </c>
      <c r="H168">
        <v>1.09460531688543E-4</v>
      </c>
      <c r="I168">
        <v>0.77844312774818902</v>
      </c>
      <c r="J168">
        <v>0.76725934021574305</v>
      </c>
      <c r="K168">
        <v>0.76901105074506804</v>
      </c>
      <c r="L168" s="1">
        <v>1.8561060916087001E-5</v>
      </c>
      <c r="M168">
        <v>3.0710730143751301E-4</v>
      </c>
      <c r="N168">
        <v>0.21453616658785499</v>
      </c>
      <c r="O168">
        <v>0.21370575314169299</v>
      </c>
      <c r="P168" s="1">
        <v>0.21383759984473799</v>
      </c>
      <c r="Q168" s="1">
        <v>1.06579087890053E-7</v>
      </c>
      <c r="R168" s="1">
        <v>1.96558644815989E-6</v>
      </c>
      <c r="S168">
        <v>8.6141401776853102E-2</v>
      </c>
      <c r="T168">
        <v>6.26398833131845E-2</v>
      </c>
      <c r="U168">
        <v>6.2092004392203401E-2</v>
      </c>
      <c r="V168" s="1">
        <v>6.6837080490299298E-6</v>
      </c>
      <c r="W168" s="1">
        <v>5.4615753271594702E-5</v>
      </c>
      <c r="X168">
        <v>0.105400275231712</v>
      </c>
      <c r="Y168">
        <v>0.108863037022394</v>
      </c>
      <c r="Z168" s="1">
        <v>0.108313246159011</v>
      </c>
      <c r="AA168" s="1">
        <v>1.85322643807339E-6</v>
      </c>
      <c r="AB168" s="1">
        <v>3.4178156748784E-5</v>
      </c>
      <c r="AC168">
        <v>0.155799044250025</v>
      </c>
      <c r="AD168">
        <v>0.52415720208248995</v>
      </c>
      <c r="AE168">
        <v>0.52099293947670999</v>
      </c>
      <c r="AF168" s="1">
        <v>1.2679339211797299E-5</v>
      </c>
      <c r="AG168">
        <v>1.7822704499250599E-4</v>
      </c>
      <c r="AH168">
        <v>0.14027007127425201</v>
      </c>
      <c r="AI168">
        <v>0.46765979864432899</v>
      </c>
      <c r="AJ168">
        <v>0.38799807787024099</v>
      </c>
      <c r="AK168">
        <v>1.2017886313155401E-3</v>
      </c>
      <c r="AL168">
        <v>3.38509897820863E-3</v>
      </c>
      <c r="AM168">
        <v>0.71919081717151301</v>
      </c>
      <c r="AN168">
        <v>6244.5807153441201</v>
      </c>
      <c r="AO168">
        <v>-10.9505466429588</v>
      </c>
      <c r="AP168">
        <v>0.98577053292088801</v>
      </c>
      <c r="AQ168">
        <v>41</v>
      </c>
      <c r="AR168" t="s">
        <v>727</v>
      </c>
      <c r="AS168" s="70">
        <v>2</v>
      </c>
      <c r="AT168">
        <f t="shared" si="202"/>
        <v>751.78625086676004</v>
      </c>
      <c r="AU168">
        <f>VLOOKUP(AR168,[1]Data!$A$12:$J$329,10,0)</f>
        <v>747.8</v>
      </c>
      <c r="AV168">
        <f t="shared" si="203"/>
        <v>0.99469762733467892</v>
      </c>
      <c r="AW168">
        <v>3</v>
      </c>
      <c r="AX168">
        <f t="shared" si="272"/>
        <v>0.71919081717151301</v>
      </c>
      <c r="AY168">
        <f t="shared" si="204"/>
        <v>0.71919081717151301</v>
      </c>
      <c r="AZ168">
        <v>23</v>
      </c>
      <c r="BA168">
        <v>0.9</v>
      </c>
      <c r="BB168">
        <v>0.82</v>
      </c>
      <c r="BC168">
        <v>-1</v>
      </c>
      <c r="BD168">
        <v>3222</v>
      </c>
      <c r="BE168">
        <v>2</v>
      </c>
      <c r="BF168" s="61">
        <f t="shared" ref="BF168:BF193" si="278">(BB168-BA168)/BA168</f>
        <v>-8.8888888888888962E-2</v>
      </c>
      <c r="BG168" s="62">
        <f t="shared" si="205"/>
        <v>0.86458452952504194</v>
      </c>
      <c r="BH168" s="62">
        <f t="shared" si="206"/>
        <v>0.14027007127425201</v>
      </c>
      <c r="BI168">
        <f t="shared" si="273"/>
        <v>0.98577053292088745</v>
      </c>
      <c r="BJ168">
        <f t="shared" si="274"/>
        <v>0</v>
      </c>
      <c r="BK168">
        <f t="shared" si="275"/>
        <v>0</v>
      </c>
      <c r="BL168" t="str">
        <f t="shared" si="207"/>
        <v/>
      </c>
      <c r="BM168">
        <f t="shared" si="208"/>
        <v>28185.43</v>
      </c>
      <c r="BN168">
        <f t="shared" si="209"/>
        <v>1676465.08</v>
      </c>
      <c r="BO168">
        <f t="shared" si="210"/>
        <v>1008903.31</v>
      </c>
      <c r="BP168">
        <f t="shared" si="211"/>
        <v>1.6812416993499203E-2</v>
      </c>
      <c r="BQ168">
        <f t="shared" si="212"/>
        <v>2.7936700891584943E-2</v>
      </c>
      <c r="BR168" t="str">
        <f t="shared" si="213"/>
        <v/>
      </c>
      <c r="BS168" t="str">
        <f t="shared" si="214"/>
        <v/>
      </c>
      <c r="BT168" t="str">
        <f t="shared" si="215"/>
        <v/>
      </c>
      <c r="BU168" t="str">
        <f t="shared" si="216"/>
        <v/>
      </c>
      <c r="BV168" t="str">
        <f t="shared" si="217"/>
        <v/>
      </c>
      <c r="BW168" t="str">
        <f t="shared" si="218"/>
        <v/>
      </c>
      <c r="BX168" t="str">
        <f t="shared" si="219"/>
        <v/>
      </c>
      <c r="BY168">
        <f t="shared" si="220"/>
        <v>30.4</v>
      </c>
      <c r="BZ168">
        <f t="shared" si="221"/>
        <v>26.2</v>
      </c>
      <c r="CA168">
        <f t="shared" si="222"/>
        <v>20.8</v>
      </c>
      <c r="CB168">
        <f t="shared" si="223"/>
        <v>16.600000000000001</v>
      </c>
      <c r="CC168">
        <f t="shared" si="224"/>
        <v>4.0999999999999996</v>
      </c>
      <c r="CE168">
        <f t="shared" si="226"/>
        <v>1.1678776193974532</v>
      </c>
      <c r="CF168">
        <f t="shared" si="227"/>
        <v>1.0308872933672049</v>
      </c>
      <c r="CG168">
        <f t="shared" si="228"/>
        <v>1.0507983677131476</v>
      </c>
      <c r="CH168">
        <f t="shared" si="229"/>
        <v>1.1328858420427266</v>
      </c>
      <c r="CI168">
        <f t="shared" si="230"/>
        <v>1.1114193315118153</v>
      </c>
      <c r="CJ168" t="str">
        <f t="shared" si="231"/>
        <v/>
      </c>
      <c r="CK168" t="str">
        <f t="shared" si="232"/>
        <v/>
      </c>
      <c r="CL168" t="str">
        <f t="shared" si="233"/>
        <v/>
      </c>
      <c r="CM168" t="str">
        <f t="shared" si="234"/>
        <v/>
      </c>
      <c r="CN168" t="str">
        <f t="shared" si="235"/>
        <v/>
      </c>
      <c r="CO168" t="str">
        <f t="shared" si="236"/>
        <v/>
      </c>
      <c r="CP168" t="str">
        <f t="shared" si="237"/>
        <v/>
      </c>
      <c r="CQ168">
        <f t="shared" si="238"/>
        <v>1.0629370629370629</v>
      </c>
      <c r="CR168">
        <f t="shared" si="239"/>
        <v>1.0607287449392713</v>
      </c>
      <c r="CS168">
        <f t="shared" si="240"/>
        <v>1.0666666666666667</v>
      </c>
      <c r="CT168">
        <f t="shared" si="241"/>
        <v>1.0641025641025643</v>
      </c>
      <c r="CU168">
        <f t="shared" si="242"/>
        <v>1.1714285714285713</v>
      </c>
      <c r="CV168" s="67" t="str">
        <f>IF(ISERROR(VLOOKUP($AR168,[2]Data3!$A$10:$N$315,CV$6,0)),"",VLOOKUP($AR168,[2]Data3!$A$10:$N$315,CV$6,0))</f>
        <v/>
      </c>
      <c r="CW168" s="67">
        <f>VLOOKUP($AR168,[3]Data!$A$11:$I$311,CW$6,0)</f>
        <v>28185.43</v>
      </c>
      <c r="CX168" s="67">
        <f>VLOOKUP($AR168,[4]Data!$A$12:$I$285,CX$6,0)</f>
        <v>1676465.08</v>
      </c>
      <c r="CY168" s="67">
        <f>VLOOKUP($AR168,[4]Data16!$A$12:$I$285,CY$6,0)</f>
        <v>1008903.31</v>
      </c>
      <c r="CZ168" s="67">
        <f t="shared" si="276"/>
        <v>1.6812416993499203E-2</v>
      </c>
      <c r="DA168" s="67">
        <f t="shared" si="277"/>
        <v>2.7936700891584943E-2</v>
      </c>
      <c r="DB168" s="67" t="e">
        <f>VLOOKUP($AR168,[5]Data!$A$11:$AF$370,DB$6,0)</f>
        <v>#N/A</v>
      </c>
      <c r="DC168" s="67" t="e">
        <f>VLOOKUP($AR168,[5]Data2!$A$11:$AF$370,DC$6,0)</f>
        <v>#N/A</v>
      </c>
      <c r="DD168" s="67" t="e">
        <f>VLOOKUP($AR168,[5]Data4!$A$11:$AF$370,DD$6,0)</f>
        <v>#N/A</v>
      </c>
      <c r="DE168" s="67">
        <f>VLOOKUP($AR168,[6]Data5!$A$11:$AB$303,DE$6,0)</f>
        <v>0</v>
      </c>
      <c r="DF168" s="67">
        <f>VLOOKUP($AR168,[6]Data6!$A$11:$AB$303,DF$6,0)</f>
        <v>0</v>
      </c>
      <c r="DG168" s="67" t="e">
        <f t="shared" si="243"/>
        <v>#N/A</v>
      </c>
      <c r="DH168" s="67" t="e">
        <f t="shared" si="244"/>
        <v>#N/A</v>
      </c>
      <c r="DI168" s="67">
        <f>VLOOKUP($AR168,[7]Data!$A$11:$J$328,DI$6,0)</f>
        <v>30.4</v>
      </c>
      <c r="DJ168" s="67">
        <f>VLOOKUP($AR168,[7]Data2!$A$11:$J$328,DJ$6,0)</f>
        <v>26.2</v>
      </c>
      <c r="DK168" s="67">
        <f>VLOOKUP($AR168,[7]Data3!$A$11:$J$328,DK$6,0)</f>
        <v>20.8</v>
      </c>
      <c r="DL168" s="67">
        <f>VLOOKUP($AR168,[7]Data4!$A$11:$J$328,DL$6,0)</f>
        <v>16.600000000000001</v>
      </c>
      <c r="DM168" s="67">
        <f>VLOOKUP($AR168,[7]Data5!$A$11:$J$328,DM$6,0)</f>
        <v>4.0999999999999996</v>
      </c>
      <c r="DN168" s="67" t="e">
        <f t="shared" si="245"/>
        <v>#VALUE!</v>
      </c>
      <c r="DO168" s="67">
        <f t="shared" si="246"/>
        <v>1.1678776193974532</v>
      </c>
      <c r="DP168" s="67">
        <f t="shared" si="201"/>
        <v>1.0308872933672049</v>
      </c>
      <c r="DQ168" s="67">
        <f t="shared" si="247"/>
        <v>1.0507983677131476</v>
      </c>
      <c r="DR168" s="67">
        <f t="shared" si="248"/>
        <v>1.1328858420427266</v>
      </c>
      <c r="DS168" s="67">
        <f t="shared" si="249"/>
        <v>1.1114193315118153</v>
      </c>
      <c r="DT168" s="67" t="e">
        <f t="shared" si="250"/>
        <v>#N/A</v>
      </c>
      <c r="DU168" s="67" t="e">
        <f t="shared" si="251"/>
        <v>#N/A</v>
      </c>
      <c r="DV168" s="67" t="e">
        <f t="shared" si="252"/>
        <v>#N/A</v>
      </c>
      <c r="DW168" s="67" t="str">
        <f t="shared" si="253"/>
        <v/>
      </c>
      <c r="DX168" s="67" t="str">
        <f t="shared" si="254"/>
        <v/>
      </c>
      <c r="DY168" s="67" t="e">
        <f t="shared" si="255"/>
        <v>#N/A</v>
      </c>
      <c r="DZ168" s="67" t="e">
        <f t="shared" si="256"/>
        <v>#N/A</v>
      </c>
      <c r="EA168" s="67">
        <f t="shared" si="257"/>
        <v>1.0629370629370629</v>
      </c>
      <c r="EB168" s="67">
        <f t="shared" si="258"/>
        <v>1.0607287449392713</v>
      </c>
      <c r="EC168" s="67">
        <f t="shared" si="259"/>
        <v>1.0666666666666667</v>
      </c>
      <c r="ED168" s="67">
        <f t="shared" si="260"/>
        <v>1.0641025641025643</v>
      </c>
      <c r="EE168" s="67">
        <f t="shared" si="261"/>
        <v>1.1714285714285713</v>
      </c>
      <c r="EF168" s="67" t="e">
        <f>VLOOKUP($AR168,[2]Data3!$A$10:$N$315,EF$6,0)</f>
        <v>#N/A</v>
      </c>
      <c r="EG168">
        <f>VLOOKUP($AR168,[3]Data!$A$11:$I$311,EG$6,0)</f>
        <v>26184.03</v>
      </c>
      <c r="EH168">
        <f>VLOOKUP($AR168,[4]Data!$A$12:$I$285,EH$6,0)</f>
        <v>1670635.49</v>
      </c>
      <c r="EI168">
        <f>VLOOKUP($AR168,[4]Data16!$A$12:$I$285,EI$6,0)</f>
        <v>997779.01</v>
      </c>
      <c r="EJ168">
        <f t="shared" si="262"/>
        <v>1.5673095751126416E-2</v>
      </c>
      <c r="EK168">
        <f t="shared" si="263"/>
        <v>1.6743542139656755</v>
      </c>
      <c r="EL168" t="e">
        <f>VLOOKUP($AR168,[5]Data!$A$11:$AF$370,EL$6,0)</f>
        <v>#N/A</v>
      </c>
      <c r="EM168" t="e">
        <f>VLOOKUP($AR168,[5]Data2!$A$11:$AF$370,EM$6,0)</f>
        <v>#N/A</v>
      </c>
      <c r="EN168" t="e">
        <f>VLOOKUP($AR168,[5]Data4!$A$11:$AF$370,EN$6,0)</f>
        <v>#N/A</v>
      </c>
      <c r="EO168">
        <f>VLOOKUP($AR168,[6]Data5!$A$11:$AB$303,EO$6,0)</f>
        <v>0</v>
      </c>
      <c r="EP168">
        <f>VLOOKUP($AR168,[6]Data6!$A$11:$AB$303,EP$6,0)</f>
        <v>0</v>
      </c>
      <c r="EQ168" t="e">
        <f t="shared" si="264"/>
        <v>#N/A</v>
      </c>
      <c r="ER168" t="e">
        <f t="shared" si="265"/>
        <v>#N/A</v>
      </c>
      <c r="ES168">
        <f>VLOOKUP($AR168,[7]Data!$A$11:$J$328,ES$6,0)</f>
        <v>29.5</v>
      </c>
      <c r="ET168">
        <f>VLOOKUP($AR168,[7]Data2!$A$11:$J$328,ET$6,0)</f>
        <v>25.7</v>
      </c>
      <c r="EU168">
        <f>VLOOKUP($AR168,[7]Data3!$A$11:$J$328,EU$6,0)</f>
        <v>20.100000000000001</v>
      </c>
      <c r="EV168">
        <f>VLOOKUP($AR168,[7]Data4!$A$11:$J$328,EV$6,0)</f>
        <v>16.3</v>
      </c>
      <c r="EW168" s="60">
        <f>VLOOKUP($AR168,[7]Data5!$A$11:$J$328,EW$6,0)</f>
        <v>3.5</v>
      </c>
      <c r="EX168" s="67" t="e">
        <f>VLOOKUP($AR168,[2]Data3!$A$10:$N$315,EX$6,0)</f>
        <v>#N/A</v>
      </c>
      <c r="EY168">
        <f>VLOOKUP($AR168,[3]Data!$A$11:$I$311,EY$6,0)</f>
        <v>24133.89</v>
      </c>
      <c r="EZ168">
        <f>VLOOKUP($AR168,[4]Data!$A$12:$I$285,EZ$6,0)</f>
        <v>1626235.08</v>
      </c>
      <c r="FA168">
        <f>VLOOKUP($AR168,[4]Data16!$A$12:$I$285,FA$6,0)</f>
        <v>960130.26</v>
      </c>
      <c r="FB168">
        <f t="shared" si="266"/>
        <v>1.4840345222413969E-2</v>
      </c>
      <c r="FC168">
        <f t="shared" si="267"/>
        <v>2.5136058101116403E-2</v>
      </c>
      <c r="FD168" t="e">
        <f>VLOOKUP($AR168,[5]Data!$A$11:$AF$370,FD$6,0)</f>
        <v>#N/A</v>
      </c>
      <c r="FE168" t="e">
        <f>VLOOKUP($AR168,[5]Data2!$A$11:$AF$370,FE$6,0)</f>
        <v>#N/A</v>
      </c>
      <c r="FF168" t="e">
        <f>VLOOKUP($AR168,[5]Data4!$A$11:$AF$370,FF$6,0)</f>
        <v>#N/A</v>
      </c>
      <c r="FG168">
        <f>VLOOKUP($AR168,[6]Data5!$A$11:$AB$303,FG$6,0)</f>
        <v>187.50700000000001</v>
      </c>
      <c r="FH168">
        <f>VLOOKUP($AR168,[6]Data6!$A$11:$AB$303,FH$6,0)</f>
        <v>99.7</v>
      </c>
      <c r="FI168" t="e">
        <f t="shared" si="268"/>
        <v>#N/A</v>
      </c>
      <c r="FJ168" t="e">
        <f t="shared" si="269"/>
        <v>#N/A</v>
      </c>
      <c r="FK168">
        <f>VLOOKUP($AR168,[7]Data!$A$11:$J$328,FK$6,0)</f>
        <v>28.6</v>
      </c>
      <c r="FL168">
        <f>VLOOKUP($AR168,[7]Data2!$A$11:$J$328,FL$6,0)</f>
        <v>24.7</v>
      </c>
      <c r="FM168">
        <f>VLOOKUP($AR168,[7]Data3!$A$11:$J$328,FM$6,0)</f>
        <v>19.5</v>
      </c>
      <c r="FN168">
        <f>VLOOKUP($AR168,[7]Data4!$A$11:$J$328,FN$6,0)</f>
        <v>15.6</v>
      </c>
      <c r="FO168" s="60">
        <f>VLOOKUP($AR168,[7]Data5!$A$11:$J$328,FO$6,0)</f>
        <v>3.5</v>
      </c>
    </row>
    <row r="169" spans="1:171" ht="15" customHeight="1">
      <c r="A169">
        <f t="shared" si="270"/>
        <v>3</v>
      </c>
      <c r="B169">
        <v>9</v>
      </c>
      <c r="C169">
        <v>101.191162650959</v>
      </c>
      <c r="D169">
        <v>0.863284423892002</v>
      </c>
      <c r="E169">
        <v>0.85437938248982004</v>
      </c>
      <c r="F169" s="1">
        <v>0.85734964976129102</v>
      </c>
      <c r="G169" s="1">
        <v>3.6050261614128299E-5</v>
      </c>
      <c r="H169">
        <v>1.15184561201237E-4</v>
      </c>
      <c r="I169">
        <v>0.78256364841263304</v>
      </c>
      <c r="J169">
        <v>0.77556825551658504</v>
      </c>
      <c r="K169">
        <v>0.78831107091235997</v>
      </c>
      <c r="L169" s="1">
        <v>5.1312159780676902E-5</v>
      </c>
      <c r="M169">
        <v>4.0032069702564197E-4</v>
      </c>
      <c r="N169">
        <v>0.21483541763658501</v>
      </c>
      <c r="O169">
        <v>0.21432525940170899</v>
      </c>
      <c r="P169" s="1">
        <v>0.21524691367312601</v>
      </c>
      <c r="Q169" s="1">
        <v>2.4592538036026403E-7</v>
      </c>
      <c r="R169" s="1">
        <v>2.2322089061635501E-6</v>
      </c>
      <c r="S169">
        <v>8.0720775479369802E-2</v>
      </c>
      <c r="T169">
        <v>7.8811126973234905E-2</v>
      </c>
      <c r="U169">
        <v>6.9038578848930596E-2</v>
      </c>
      <c r="V169" s="1">
        <v>7.34003431084102E-6</v>
      </c>
      <c r="W169">
        <v>1.06523958404278E-4</v>
      </c>
      <c r="X169">
        <v>0.104152420801904</v>
      </c>
      <c r="Y169">
        <v>0.106279742380206</v>
      </c>
      <c r="Z169" s="1">
        <v>0.102436513191138</v>
      </c>
      <c r="AA169" s="1">
        <v>4.2762180245627102E-6</v>
      </c>
      <c r="AB169" s="1">
        <v>3.8814261241123302E-5</v>
      </c>
      <c r="AC169">
        <v>0.28126167288334802</v>
      </c>
      <c r="AD169">
        <v>0.26613723460904398</v>
      </c>
      <c r="AE169" s="1">
        <v>0.29733067488783699</v>
      </c>
      <c r="AF169">
        <v>1.0768927129702E-4</v>
      </c>
      <c r="AG169">
        <v>3.30336029450176E-4</v>
      </c>
      <c r="AH169">
        <v>0.79620459425120005</v>
      </c>
      <c r="AI169">
        <v>0.76218159697022803</v>
      </c>
      <c r="AJ169">
        <v>0.82843697932406102</v>
      </c>
      <c r="AK169">
        <v>9.7547541714740095E-3</v>
      </c>
      <c r="AL169">
        <v>2.0706071192408099E-2</v>
      </c>
      <c r="AM169">
        <v>0.69639262889794395</v>
      </c>
      <c r="AN169">
        <v>134.21514323370801</v>
      </c>
      <c r="AO169">
        <v>-2.1486676960431899</v>
      </c>
      <c r="AP169">
        <v>0.97894011950841198</v>
      </c>
      <c r="AQ169">
        <v>46</v>
      </c>
      <c r="AR169" t="s">
        <v>728</v>
      </c>
      <c r="AS169" s="70">
        <v>2</v>
      </c>
      <c r="AT169">
        <f t="shared" si="202"/>
        <v>101.191162650959</v>
      </c>
      <c r="AU169">
        <f>VLOOKUP(AR169,[1]Data!$A$12:$J$329,10,0)</f>
        <v>100.9</v>
      </c>
      <c r="AV169">
        <f t="shared" si="203"/>
        <v>0.99712264743944778</v>
      </c>
      <c r="AW169">
        <v>3</v>
      </c>
      <c r="AX169">
        <f t="shared" si="272"/>
        <v>0.69639262889794395</v>
      </c>
      <c r="AY169">
        <f t="shared" si="204"/>
        <v>0.69639262889794395</v>
      </c>
      <c r="AZ169">
        <v>24</v>
      </c>
      <c r="BA169">
        <v>0.95</v>
      </c>
      <c r="BB169">
        <v>0.75</v>
      </c>
      <c r="BC169">
        <v>-1</v>
      </c>
      <c r="BD169">
        <v>3333</v>
      </c>
      <c r="BE169">
        <v>3</v>
      </c>
      <c r="BF169" s="61">
        <f t="shared" si="278"/>
        <v>-0.21052631578947364</v>
      </c>
      <c r="BG169" s="62">
        <f t="shared" si="205"/>
        <v>0.863284423892002</v>
      </c>
      <c r="BH169" s="62">
        <f t="shared" si="206"/>
        <v>0.79620459425120005</v>
      </c>
      <c r="BI169">
        <f t="shared" si="273"/>
        <v>0.98503634929320083</v>
      </c>
      <c r="BJ169">
        <f t="shared" si="274"/>
        <v>0</v>
      </c>
      <c r="BK169">
        <f t="shared" si="275"/>
        <v>-6.0962297847888536E-3</v>
      </c>
      <c r="BL169" t="str">
        <f t="shared" si="207"/>
        <v/>
      </c>
      <c r="BM169">
        <f t="shared" si="208"/>
        <v>4391.99</v>
      </c>
      <c r="BN169">
        <f t="shared" si="209"/>
        <v>217696.91</v>
      </c>
      <c r="BO169">
        <f t="shared" si="210"/>
        <v>120453.9</v>
      </c>
      <c r="BP169">
        <f t="shared" si="211"/>
        <v>2.0174792559067557E-2</v>
      </c>
      <c r="BQ169">
        <f t="shared" si="212"/>
        <v>3.6461999154863395E-2</v>
      </c>
      <c r="BR169" t="str">
        <f t="shared" si="213"/>
        <v/>
      </c>
      <c r="BS169" t="str">
        <f t="shared" si="214"/>
        <v/>
      </c>
      <c r="BT169" t="str">
        <f t="shared" si="215"/>
        <v/>
      </c>
      <c r="BU169" t="str">
        <f t="shared" si="216"/>
        <v/>
      </c>
      <c r="BV169" t="str">
        <f t="shared" si="217"/>
        <v/>
      </c>
      <c r="BW169" t="str">
        <f t="shared" si="218"/>
        <v/>
      </c>
      <c r="BX169" t="str">
        <f t="shared" si="219"/>
        <v/>
      </c>
      <c r="BY169">
        <f t="shared" si="220"/>
        <v>25.1</v>
      </c>
      <c r="BZ169">
        <f t="shared" si="221"/>
        <v>21.3</v>
      </c>
      <c r="CA169">
        <f t="shared" si="222"/>
        <v>18.5</v>
      </c>
      <c r="CB169">
        <f t="shared" si="223"/>
        <v>14.7</v>
      </c>
      <c r="CC169">
        <f t="shared" si="224"/>
        <v>2.9</v>
      </c>
      <c r="CE169">
        <f t="shared" si="226"/>
        <v>1.0280538559129615</v>
      </c>
      <c r="CF169">
        <f t="shared" si="227"/>
        <v>1.0568772615528228</v>
      </c>
      <c r="CG169">
        <f t="shared" si="228"/>
        <v>1.1086323261013025</v>
      </c>
      <c r="CH169">
        <f t="shared" si="229"/>
        <v>0.9727277644354726</v>
      </c>
      <c r="CI169">
        <f t="shared" si="230"/>
        <v>0.92731722836216668</v>
      </c>
      <c r="CJ169" t="str">
        <f t="shared" si="231"/>
        <v/>
      </c>
      <c r="CK169" t="str">
        <f t="shared" si="232"/>
        <v/>
      </c>
      <c r="CL169" t="str">
        <f t="shared" si="233"/>
        <v/>
      </c>
      <c r="CM169" t="str">
        <f t="shared" si="234"/>
        <v/>
      </c>
      <c r="CN169" t="str">
        <f t="shared" si="235"/>
        <v/>
      </c>
      <c r="CO169" t="str">
        <f t="shared" si="236"/>
        <v/>
      </c>
      <c r="CP169" t="str">
        <f t="shared" si="237"/>
        <v/>
      </c>
      <c r="CQ169">
        <f t="shared" si="238"/>
        <v>1.0203252032520325</v>
      </c>
      <c r="CR169">
        <f t="shared" si="239"/>
        <v>1.0094786729857819</v>
      </c>
      <c r="CS169">
        <f t="shared" si="240"/>
        <v>1.0571428571428572</v>
      </c>
      <c r="CT169">
        <f t="shared" si="241"/>
        <v>1.05</v>
      </c>
      <c r="CU169">
        <f t="shared" si="242"/>
        <v>1</v>
      </c>
      <c r="CV169" s="67" t="str">
        <f>IF(ISERROR(VLOOKUP($AR169,[2]Data3!$A$10:$N$315,CV$6,0)),"",VLOOKUP($AR169,[2]Data3!$A$10:$N$315,CV$6,0))</f>
        <v/>
      </c>
      <c r="CW169" s="67">
        <f>VLOOKUP($AR169,[3]Data!$A$11:$I$311,CW$6,0)</f>
        <v>4391.99</v>
      </c>
      <c r="CX169" s="67">
        <f>VLOOKUP($AR169,[4]Data!$A$12:$I$285,CX$6,0)</f>
        <v>217696.91</v>
      </c>
      <c r="CY169" s="67">
        <f>VLOOKUP($AR169,[4]Data16!$A$12:$I$285,CY$6,0)</f>
        <v>120453.9</v>
      </c>
      <c r="CZ169" s="67">
        <f t="shared" si="276"/>
        <v>2.0174792559067557E-2</v>
      </c>
      <c r="DA169" s="67">
        <f t="shared" si="277"/>
        <v>3.6461999154863395E-2</v>
      </c>
      <c r="DB169" s="67" t="e">
        <f>VLOOKUP($AR169,[5]Data!$A$11:$AF$370,DB$6,0)</f>
        <v>#N/A</v>
      </c>
      <c r="DC169" s="67" t="e">
        <f>VLOOKUP($AR169,[5]Data2!$A$11:$AF$370,DC$6,0)</f>
        <v>#N/A</v>
      </c>
      <c r="DD169" s="67" t="e">
        <f>VLOOKUP($AR169,[5]Data4!$A$11:$AF$370,DD$6,0)</f>
        <v>#N/A</v>
      </c>
      <c r="DE169" s="67">
        <f>VLOOKUP($AR169,[6]Data5!$A$11:$AB$303,DE$6,0)</f>
        <v>0</v>
      </c>
      <c r="DF169" s="67">
        <f>VLOOKUP($AR169,[6]Data6!$A$11:$AB$303,DF$6,0)</f>
        <v>0</v>
      </c>
      <c r="DG169" s="67" t="e">
        <f t="shared" si="243"/>
        <v>#N/A</v>
      </c>
      <c r="DH169" s="67" t="e">
        <f t="shared" si="244"/>
        <v>#N/A</v>
      </c>
      <c r="DI169" s="67">
        <f>VLOOKUP($AR169,[7]Data!$A$11:$J$328,DI$6,0)</f>
        <v>25.1</v>
      </c>
      <c r="DJ169" s="67">
        <f>VLOOKUP($AR169,[7]Data2!$A$11:$J$328,DJ$6,0)</f>
        <v>21.3</v>
      </c>
      <c r="DK169" s="67">
        <f>VLOOKUP($AR169,[7]Data3!$A$11:$J$328,DK$6,0)</f>
        <v>18.5</v>
      </c>
      <c r="DL169" s="67">
        <f>VLOOKUP($AR169,[7]Data4!$A$11:$J$328,DL$6,0)</f>
        <v>14.7</v>
      </c>
      <c r="DM169" s="67">
        <f>VLOOKUP($AR169,[7]Data5!$A$11:$J$328,DM$6,0)</f>
        <v>2.9</v>
      </c>
      <c r="DN169" s="67" t="e">
        <f t="shared" si="245"/>
        <v>#VALUE!</v>
      </c>
      <c r="DO169" s="67">
        <f t="shared" si="246"/>
        <v>1.0280538559129615</v>
      </c>
      <c r="DP169" s="67">
        <f t="shared" si="201"/>
        <v>1.0568772615528228</v>
      </c>
      <c r="DQ169" s="67">
        <f t="shared" si="247"/>
        <v>1.1086323261013025</v>
      </c>
      <c r="DR169" s="67">
        <f t="shared" si="248"/>
        <v>0.9727277644354726</v>
      </c>
      <c r="DS169" s="67">
        <f t="shared" si="249"/>
        <v>0.92731722836216668</v>
      </c>
      <c r="DT169" s="67" t="e">
        <f t="shared" si="250"/>
        <v>#N/A</v>
      </c>
      <c r="DU169" s="67" t="e">
        <f t="shared" si="251"/>
        <v>#N/A</v>
      </c>
      <c r="DV169" s="67" t="e">
        <f t="shared" si="252"/>
        <v>#N/A</v>
      </c>
      <c r="DW169" s="67" t="str">
        <f t="shared" si="253"/>
        <v/>
      </c>
      <c r="DX169" s="67" t="str">
        <f t="shared" si="254"/>
        <v/>
      </c>
      <c r="DY169" s="67" t="e">
        <f t="shared" si="255"/>
        <v>#N/A</v>
      </c>
      <c r="DZ169" s="67" t="e">
        <f t="shared" si="256"/>
        <v>#N/A</v>
      </c>
      <c r="EA169" s="67">
        <f t="shared" si="257"/>
        <v>1.0203252032520325</v>
      </c>
      <c r="EB169" s="67">
        <f t="shared" si="258"/>
        <v>1.0094786729857819</v>
      </c>
      <c r="EC169" s="67">
        <f t="shared" si="259"/>
        <v>1.0571428571428572</v>
      </c>
      <c r="ED169" s="67">
        <f t="shared" si="260"/>
        <v>1.05</v>
      </c>
      <c r="EE169" s="67">
        <f t="shared" si="261"/>
        <v>1</v>
      </c>
      <c r="EF169" s="67" t="e">
        <f>VLOOKUP($AR169,[2]Data3!$A$10:$N$315,EF$6,0)</f>
        <v>#N/A</v>
      </c>
      <c r="EG169">
        <f>VLOOKUP($AR169,[3]Data!$A$11:$I$311,EG$6,0)</f>
        <v>4364.54</v>
      </c>
      <c r="EH169">
        <f>VLOOKUP($AR169,[4]Data!$A$12:$I$285,EH$6,0)</f>
        <v>218917.01</v>
      </c>
      <c r="EI169">
        <f>VLOOKUP($AR169,[4]Data16!$A$12:$I$285,EI$6,0)</f>
        <v>113224.47</v>
      </c>
      <c r="EJ169">
        <f t="shared" si="262"/>
        <v>1.9936961499702557E-2</v>
      </c>
      <c r="EK169">
        <f t="shared" si="263"/>
        <v>1.9334778957234244</v>
      </c>
      <c r="EL169" t="e">
        <f>VLOOKUP($AR169,[5]Data!$A$11:$AF$370,EL$6,0)</f>
        <v>#N/A</v>
      </c>
      <c r="EM169" t="e">
        <f>VLOOKUP($AR169,[5]Data2!$A$11:$AF$370,EM$6,0)</f>
        <v>#N/A</v>
      </c>
      <c r="EN169" t="e">
        <f>VLOOKUP($AR169,[5]Data4!$A$11:$AF$370,EN$6,0)</f>
        <v>#N/A</v>
      </c>
      <c r="EO169">
        <f>VLOOKUP($AR169,[6]Data5!$A$11:$AB$303,EO$6,0)</f>
        <v>0</v>
      </c>
      <c r="EP169">
        <f>VLOOKUP($AR169,[6]Data6!$A$11:$AB$303,EP$6,0)</f>
        <v>0</v>
      </c>
      <c r="EQ169" t="e">
        <f t="shared" si="264"/>
        <v>#N/A</v>
      </c>
      <c r="ER169" t="e">
        <f t="shared" si="265"/>
        <v>#N/A</v>
      </c>
      <c r="ES169">
        <f>VLOOKUP($AR169,[7]Data!$A$11:$J$328,ES$6,0)</f>
        <v>25.2</v>
      </c>
      <c r="ET169">
        <f>VLOOKUP($AR169,[7]Data2!$A$11:$J$328,ET$6,0)</f>
        <v>21.2</v>
      </c>
      <c r="EU169">
        <f>VLOOKUP($AR169,[7]Data3!$A$11:$J$328,EU$6,0)</f>
        <v>18.3</v>
      </c>
      <c r="EV169">
        <f>VLOOKUP($AR169,[7]Data4!$A$11:$J$328,EV$6,0)</f>
        <v>14.3</v>
      </c>
      <c r="EW169" s="60">
        <f>VLOOKUP($AR169,[7]Data5!$A$11:$J$328,EW$6,0)</f>
        <v>3</v>
      </c>
      <c r="EX169" s="67" t="e">
        <f>VLOOKUP($AR169,[2]Data3!$A$10:$N$315,EX$6,0)</f>
        <v>#N/A</v>
      </c>
      <c r="EY169">
        <f>VLOOKUP($AR169,[3]Data!$A$11:$I$311,EY$6,0)</f>
        <v>4272.1400000000003</v>
      </c>
      <c r="EZ169">
        <f>VLOOKUP($AR169,[4]Data!$A$12:$I$285,EZ$6,0)</f>
        <v>205981.26</v>
      </c>
      <c r="FA169">
        <f>VLOOKUP($AR169,[4]Data16!$A$12:$I$285,FA$6,0)</f>
        <v>108650.9</v>
      </c>
      <c r="FB169">
        <f t="shared" si="266"/>
        <v>2.0740430464402441E-2</v>
      </c>
      <c r="FC169">
        <f t="shared" si="267"/>
        <v>3.931987677966773E-2</v>
      </c>
      <c r="FD169" t="e">
        <f>VLOOKUP($AR169,[5]Data!$A$11:$AF$370,FD$6,0)</f>
        <v>#N/A</v>
      </c>
      <c r="FE169" t="e">
        <f>VLOOKUP($AR169,[5]Data2!$A$11:$AF$370,FE$6,0)</f>
        <v>#N/A</v>
      </c>
      <c r="FF169" t="e">
        <f>VLOOKUP($AR169,[5]Data4!$A$11:$AF$370,FF$6,0)</f>
        <v>#N/A</v>
      </c>
      <c r="FG169">
        <f>VLOOKUP($AR169,[6]Data5!$A$11:$AB$303,FG$6,0)</f>
        <v>5.86</v>
      </c>
      <c r="FH169">
        <f>VLOOKUP($AR169,[6]Data6!$A$11:$AB$303,FH$6,0)</f>
        <v>20.399999999999999</v>
      </c>
      <c r="FI169" t="e">
        <f t="shared" si="268"/>
        <v>#N/A</v>
      </c>
      <c r="FJ169" t="e">
        <f t="shared" si="269"/>
        <v>#N/A</v>
      </c>
      <c r="FK169">
        <f>VLOOKUP($AR169,[7]Data!$A$11:$J$328,FK$6,0)</f>
        <v>24.6</v>
      </c>
      <c r="FL169">
        <f>VLOOKUP($AR169,[7]Data2!$A$11:$J$328,FL$6,0)</f>
        <v>21.1</v>
      </c>
      <c r="FM169">
        <f>VLOOKUP($AR169,[7]Data3!$A$11:$J$328,FM$6,0)</f>
        <v>17.5</v>
      </c>
      <c r="FN169">
        <f>VLOOKUP($AR169,[7]Data4!$A$11:$J$328,FN$6,0)</f>
        <v>14</v>
      </c>
      <c r="FO169" s="60">
        <f>VLOOKUP($AR169,[7]Data5!$A$11:$J$328,FO$6,0)</f>
        <v>2.9</v>
      </c>
    </row>
    <row r="170" spans="1:171" ht="15" customHeight="1">
      <c r="A170">
        <f t="shared" si="270"/>
        <v>4</v>
      </c>
      <c r="B170">
        <v>9</v>
      </c>
      <c r="C170">
        <v>300.96038700539901</v>
      </c>
      <c r="D170">
        <v>0.83419067829480198</v>
      </c>
      <c r="E170">
        <v>0.82672274596494</v>
      </c>
      <c r="F170" s="1">
        <v>0.82134798840659295</v>
      </c>
      <c r="G170" s="1">
        <v>2.6951787905658898E-7</v>
      </c>
      <c r="H170">
        <v>3.6236490619791201E-4</v>
      </c>
      <c r="I170">
        <v>0.75338732906257</v>
      </c>
      <c r="J170">
        <v>0.74853831494761403</v>
      </c>
      <c r="K170" s="1">
        <v>0.74591148097428395</v>
      </c>
      <c r="L170" s="1">
        <v>9.9318005751343907E-6</v>
      </c>
      <c r="M170">
        <v>1.35945549737073E-3</v>
      </c>
      <c r="N170">
        <v>0.21263772916127199</v>
      </c>
      <c r="O170">
        <v>0.21225418137444399</v>
      </c>
      <c r="P170" s="1">
        <v>0.21204414802456101</v>
      </c>
      <c r="Q170" s="1">
        <v>6.7030399658096495E-8</v>
      </c>
      <c r="R170" s="1">
        <v>1.2246485258054501E-5</v>
      </c>
      <c r="S170">
        <v>8.0803349232232494E-2</v>
      </c>
      <c r="T170">
        <v>7.8184431017325903E-2</v>
      </c>
      <c r="U170" s="1">
        <v>7.5436507432309105E-2</v>
      </c>
      <c r="V170" s="1">
        <v>1.3357400957111499E-5</v>
      </c>
      <c r="W170">
        <v>3.6961271091887798E-4</v>
      </c>
      <c r="X170">
        <v>0.113316616920491</v>
      </c>
      <c r="Y170">
        <v>0.114915982426034</v>
      </c>
      <c r="Z170" s="1">
        <v>0.115791805742848</v>
      </c>
      <c r="AA170" s="1">
        <v>1.1655429902830299E-6</v>
      </c>
      <c r="AB170">
        <v>2.1294524754345099E-4</v>
      </c>
      <c r="AC170">
        <v>0.285391457518684</v>
      </c>
      <c r="AD170">
        <v>0.27727445972201098</v>
      </c>
      <c r="AE170" s="1">
        <v>0.282372629861459</v>
      </c>
      <c r="AF170" s="1">
        <v>4.4358433637632299E-6</v>
      </c>
      <c r="AG170">
        <v>4.7593104471649398E-4</v>
      </c>
      <c r="AH170">
        <v>0.81647109601269197</v>
      </c>
      <c r="AI170">
        <v>0.81965853600766003</v>
      </c>
      <c r="AJ170">
        <v>0.75816119059362097</v>
      </c>
      <c r="AK170">
        <v>3.5634226181487298E-3</v>
      </c>
      <c r="AL170">
        <v>7.7192844323560996E-3</v>
      </c>
      <c r="AM170">
        <v>0.73790785133407599</v>
      </c>
      <c r="AN170">
        <v>810.73143550020905</v>
      </c>
      <c r="AO170">
        <v>-3.4078031775048498</v>
      </c>
      <c r="AP170">
        <v>0.98837820228311202</v>
      </c>
      <c r="AQ170">
        <v>46</v>
      </c>
      <c r="AR170" t="s">
        <v>729</v>
      </c>
      <c r="AS170" s="70">
        <v>2</v>
      </c>
      <c r="AT170">
        <f t="shared" si="202"/>
        <v>300.96038700539901</v>
      </c>
      <c r="AU170">
        <f>VLOOKUP(AR170,[1]Data!$A$12:$J$329,10,0)</f>
        <v>290.5</v>
      </c>
      <c r="AV170">
        <f t="shared" si="203"/>
        <v>0.96524330956149595</v>
      </c>
      <c r="AW170">
        <v>3</v>
      </c>
      <c r="AX170">
        <f t="shared" si="272"/>
        <v>0.73790785133407599</v>
      </c>
      <c r="AY170">
        <f t="shared" si="204"/>
        <v>0.73790785133407599</v>
      </c>
      <c r="AZ170">
        <v>26</v>
      </c>
      <c r="BA170">
        <v>0.9</v>
      </c>
      <c r="BB170">
        <v>0.75</v>
      </c>
      <c r="BC170">
        <v>-1</v>
      </c>
      <c r="BD170">
        <v>3333</v>
      </c>
      <c r="BE170">
        <v>3</v>
      </c>
      <c r="BF170" s="61">
        <f t="shared" si="278"/>
        <v>-0.16666666666666669</v>
      </c>
      <c r="BG170" s="62">
        <f t="shared" si="205"/>
        <v>0.83419067829480198</v>
      </c>
      <c r="BH170" s="62">
        <f t="shared" si="206"/>
        <v>0.81647109601269197</v>
      </c>
      <c r="BI170">
        <f t="shared" si="273"/>
        <v>0.98837820228311202</v>
      </c>
      <c r="BJ170">
        <f t="shared" si="274"/>
        <v>0</v>
      </c>
      <c r="BK170">
        <f t="shared" si="275"/>
        <v>0</v>
      </c>
      <c r="BL170" t="str">
        <f t="shared" si="207"/>
        <v/>
      </c>
      <c r="BM170">
        <f t="shared" si="208"/>
        <v>10366.969999999999</v>
      </c>
      <c r="BN170">
        <f t="shared" si="209"/>
        <v>652779.64</v>
      </c>
      <c r="BO170">
        <f t="shared" si="210"/>
        <v>341356.24</v>
      </c>
      <c r="BP170">
        <f t="shared" si="211"/>
        <v>1.5881270439133181E-2</v>
      </c>
      <c r="BQ170">
        <f t="shared" si="212"/>
        <v>3.036994431389331E-2</v>
      </c>
      <c r="BR170" t="str">
        <f t="shared" si="213"/>
        <v/>
      </c>
      <c r="BS170" t="str">
        <f t="shared" si="214"/>
        <v/>
      </c>
      <c r="BT170" t="str">
        <f t="shared" si="215"/>
        <v/>
      </c>
      <c r="BU170" t="str">
        <f t="shared" si="216"/>
        <v/>
      </c>
      <c r="BV170" t="str">
        <f t="shared" si="217"/>
        <v/>
      </c>
      <c r="BW170" t="str">
        <f t="shared" si="218"/>
        <v/>
      </c>
      <c r="BX170" t="str">
        <f t="shared" si="219"/>
        <v/>
      </c>
      <c r="BY170">
        <f t="shared" si="220"/>
        <v>28.4</v>
      </c>
      <c r="BZ170">
        <f t="shared" si="221"/>
        <v>24.8</v>
      </c>
      <c r="CA170">
        <f t="shared" si="222"/>
        <v>18.7</v>
      </c>
      <c r="CB170">
        <f t="shared" si="223"/>
        <v>15.1</v>
      </c>
      <c r="CC170">
        <f t="shared" si="224"/>
        <v>4.4000000000000004</v>
      </c>
      <c r="CE170">
        <f t="shared" si="226"/>
        <v>1.1291470433187674</v>
      </c>
      <c r="CF170">
        <f t="shared" si="227"/>
        <v>0.97375355471035985</v>
      </c>
      <c r="CG170">
        <f t="shared" si="228"/>
        <v>1.0811890169547356</v>
      </c>
      <c r="CH170">
        <f t="shared" si="229"/>
        <v>1.1595819474616746</v>
      </c>
      <c r="CI170">
        <f t="shared" si="230"/>
        <v>1.0443567457789293</v>
      </c>
      <c r="CJ170" t="str">
        <f t="shared" si="231"/>
        <v/>
      </c>
      <c r="CK170" t="str">
        <f t="shared" si="232"/>
        <v/>
      </c>
      <c r="CL170" t="str">
        <f t="shared" si="233"/>
        <v/>
      </c>
      <c r="CM170" t="str">
        <f t="shared" si="234"/>
        <v/>
      </c>
      <c r="CN170" t="str">
        <f t="shared" si="235"/>
        <v/>
      </c>
      <c r="CO170" t="str">
        <f t="shared" si="236"/>
        <v/>
      </c>
      <c r="CP170" t="str">
        <f t="shared" si="237"/>
        <v/>
      </c>
      <c r="CQ170">
        <f t="shared" si="238"/>
        <v>1.2033898305084745</v>
      </c>
      <c r="CR170">
        <f t="shared" si="239"/>
        <v>1.203883495145631</v>
      </c>
      <c r="CS170">
        <f t="shared" si="240"/>
        <v>1.1614906832298135</v>
      </c>
      <c r="CT170">
        <f t="shared" si="241"/>
        <v>1.1615384615384614</v>
      </c>
      <c r="CU170">
        <f t="shared" si="242"/>
        <v>1.4666666666666668</v>
      </c>
      <c r="CV170" s="67" t="str">
        <f>IF(ISERROR(VLOOKUP($AR170,[2]Data3!$A$10:$N$315,CV$6,0)),"",VLOOKUP($AR170,[2]Data3!$A$10:$N$315,CV$6,0))</f>
        <v/>
      </c>
      <c r="CW170" s="67">
        <f>VLOOKUP($AR170,[3]Data!$A$11:$I$311,CW$6,0)</f>
        <v>10366.969999999999</v>
      </c>
      <c r="CX170" s="67">
        <f>VLOOKUP($AR170,[4]Data!$A$12:$I$285,CX$6,0)</f>
        <v>652779.64</v>
      </c>
      <c r="CY170" s="67">
        <f>VLOOKUP($AR170,[4]Data16!$A$12:$I$285,CY$6,0)</f>
        <v>341356.24</v>
      </c>
      <c r="CZ170" s="67">
        <f t="shared" si="276"/>
        <v>1.5881270439133181E-2</v>
      </c>
      <c r="DA170" s="67">
        <f t="shared" si="277"/>
        <v>3.036994431389331E-2</v>
      </c>
      <c r="DB170" s="67" t="e">
        <f>VLOOKUP($AR170,[5]Data!$A$11:$AF$370,DB$6,0)</f>
        <v>#N/A</v>
      </c>
      <c r="DC170" s="67" t="e">
        <f>VLOOKUP($AR170,[5]Data2!$A$11:$AF$370,DC$6,0)</f>
        <v>#N/A</v>
      </c>
      <c r="DD170" s="67" t="e">
        <f>VLOOKUP($AR170,[5]Data4!$A$11:$AF$370,DD$6,0)</f>
        <v>#N/A</v>
      </c>
      <c r="DE170" s="67">
        <f>VLOOKUP($AR170,[6]Data5!$A$11:$AB$303,DE$6,0)</f>
        <v>0</v>
      </c>
      <c r="DF170" s="67">
        <f>VLOOKUP($AR170,[6]Data6!$A$11:$AB$303,DF$6,0)</f>
        <v>0</v>
      </c>
      <c r="DG170" s="67" t="e">
        <f t="shared" si="243"/>
        <v>#N/A</v>
      </c>
      <c r="DH170" s="67" t="e">
        <f t="shared" si="244"/>
        <v>#N/A</v>
      </c>
      <c r="DI170" s="67">
        <f>VLOOKUP($AR170,[7]Data!$A$11:$J$328,DI$6,0)</f>
        <v>28.4</v>
      </c>
      <c r="DJ170" s="67">
        <f>VLOOKUP($AR170,[7]Data2!$A$11:$J$328,DJ$6,0)</f>
        <v>24.8</v>
      </c>
      <c r="DK170" s="67">
        <f>VLOOKUP($AR170,[7]Data3!$A$11:$J$328,DK$6,0)</f>
        <v>18.7</v>
      </c>
      <c r="DL170" s="67">
        <f>VLOOKUP($AR170,[7]Data4!$A$11:$J$328,DL$6,0)</f>
        <v>15.1</v>
      </c>
      <c r="DM170" s="67">
        <f>VLOOKUP($AR170,[7]Data5!$A$11:$J$328,DM$6,0)</f>
        <v>4.4000000000000004</v>
      </c>
      <c r="DN170" s="67" t="e">
        <f t="shared" si="245"/>
        <v>#VALUE!</v>
      </c>
      <c r="DO170" s="67">
        <f t="shared" si="246"/>
        <v>1.1291470433187674</v>
      </c>
      <c r="DP170" s="67">
        <f t="shared" si="201"/>
        <v>0.97375355471035985</v>
      </c>
      <c r="DQ170" s="67">
        <f t="shared" si="247"/>
        <v>1.0811890169547356</v>
      </c>
      <c r="DR170" s="67">
        <f t="shared" si="248"/>
        <v>1.1595819474616746</v>
      </c>
      <c r="DS170" s="67">
        <f t="shared" si="249"/>
        <v>1.0443567457789293</v>
      </c>
      <c r="DT170" s="67" t="e">
        <f t="shared" si="250"/>
        <v>#N/A</v>
      </c>
      <c r="DU170" s="67" t="e">
        <f t="shared" si="251"/>
        <v>#N/A</v>
      </c>
      <c r="DV170" s="67" t="e">
        <f t="shared" si="252"/>
        <v>#N/A</v>
      </c>
      <c r="DW170" s="67" t="str">
        <f t="shared" si="253"/>
        <v/>
      </c>
      <c r="DX170" s="67" t="str">
        <f t="shared" si="254"/>
        <v/>
      </c>
      <c r="DY170" s="67" t="e">
        <f t="shared" si="255"/>
        <v>#N/A</v>
      </c>
      <c r="DZ170" s="67" t="e">
        <f t="shared" si="256"/>
        <v>#N/A</v>
      </c>
      <c r="EA170" s="67">
        <f t="shared" si="257"/>
        <v>1.2033898305084745</v>
      </c>
      <c r="EB170" s="67">
        <f t="shared" si="258"/>
        <v>1.203883495145631</v>
      </c>
      <c r="EC170" s="67">
        <f t="shared" si="259"/>
        <v>1.1614906832298135</v>
      </c>
      <c r="ED170" s="67">
        <f t="shared" si="260"/>
        <v>1.1615384615384614</v>
      </c>
      <c r="EE170" s="67">
        <f t="shared" si="261"/>
        <v>1.4666666666666668</v>
      </c>
      <c r="EF170" s="67" t="e">
        <f>VLOOKUP($AR170,[2]Data3!$A$10:$N$315,EF$6,0)</f>
        <v>#N/A</v>
      </c>
      <c r="EG170">
        <f>VLOOKUP($AR170,[3]Data!$A$11:$I$311,EG$6,0)</f>
        <v>9936.44</v>
      </c>
      <c r="EH170">
        <f>VLOOKUP($AR170,[4]Data!$A$12:$I$285,EH$6,0)</f>
        <v>649820.71</v>
      </c>
      <c r="EI170">
        <f>VLOOKUP($AR170,[4]Data16!$A$12:$I$285,EI$6,0)</f>
        <v>327186.56</v>
      </c>
      <c r="EJ170">
        <f t="shared" si="262"/>
        <v>1.5291048510903878E-2</v>
      </c>
      <c r="EK170">
        <f t="shared" si="263"/>
        <v>1.9860861949830702</v>
      </c>
      <c r="EL170" t="e">
        <f>VLOOKUP($AR170,[5]Data!$A$11:$AF$370,EL$6,0)</f>
        <v>#N/A</v>
      </c>
      <c r="EM170" t="e">
        <f>VLOOKUP($AR170,[5]Data2!$A$11:$AF$370,EM$6,0)</f>
        <v>#N/A</v>
      </c>
      <c r="EN170" t="e">
        <f>VLOOKUP($AR170,[5]Data4!$A$11:$AF$370,EN$6,0)</f>
        <v>#N/A</v>
      </c>
      <c r="EO170">
        <f>VLOOKUP($AR170,[6]Data5!$A$11:$AB$303,EO$6,0)</f>
        <v>0</v>
      </c>
      <c r="EP170">
        <f>VLOOKUP($AR170,[6]Data6!$A$11:$AB$303,EP$6,0)</f>
        <v>0</v>
      </c>
      <c r="EQ170" t="e">
        <f t="shared" si="264"/>
        <v>#N/A</v>
      </c>
      <c r="ER170" t="e">
        <f t="shared" si="265"/>
        <v>#N/A</v>
      </c>
      <c r="ES170">
        <f>VLOOKUP($AR170,[7]Data!$A$11:$J$328,ES$6,0)</f>
        <v>28.4</v>
      </c>
      <c r="ET170">
        <f>VLOOKUP($AR170,[7]Data2!$A$11:$J$328,ET$6,0)</f>
        <v>24.4</v>
      </c>
      <c r="EU170">
        <f>VLOOKUP($AR170,[7]Data3!$A$11:$J$328,EU$6,0)</f>
        <v>19.7</v>
      </c>
      <c r="EV170">
        <f>VLOOKUP($AR170,[7]Data4!$A$11:$J$328,EV$6,0)</f>
        <v>15.7</v>
      </c>
      <c r="EW170" s="60">
        <f>VLOOKUP($AR170,[7]Data5!$A$11:$J$328,EW$6,0)</f>
        <v>4.0999999999999996</v>
      </c>
      <c r="EX170" s="67" t="e">
        <f>VLOOKUP($AR170,[2]Data3!$A$10:$N$315,EX$6,0)</f>
        <v>#N/A</v>
      </c>
      <c r="EY170">
        <f>VLOOKUP($AR170,[3]Data!$A$11:$I$311,EY$6,0)</f>
        <v>9181.24</v>
      </c>
      <c r="EZ170">
        <f>VLOOKUP($AR170,[4]Data!$A$12:$I$285,EZ$6,0)</f>
        <v>670374.59</v>
      </c>
      <c r="FA170">
        <f>VLOOKUP($AR170,[4]Data16!$A$12:$I$285,FA$6,0)</f>
        <v>315723</v>
      </c>
      <c r="FB170">
        <f t="shared" si="266"/>
        <v>1.369568616853452E-2</v>
      </c>
      <c r="FC170">
        <f t="shared" si="267"/>
        <v>2.9080048016774197E-2</v>
      </c>
      <c r="FD170" t="e">
        <f>VLOOKUP($AR170,[5]Data!$A$11:$AF$370,FD$6,0)</f>
        <v>#N/A</v>
      </c>
      <c r="FE170" t="e">
        <f>VLOOKUP($AR170,[5]Data2!$A$11:$AF$370,FE$6,0)</f>
        <v>#N/A</v>
      </c>
      <c r="FF170" t="e">
        <f>VLOOKUP($AR170,[5]Data4!$A$11:$AF$370,FF$6,0)</f>
        <v>#N/A</v>
      </c>
      <c r="FG170">
        <f>VLOOKUP($AR170,[6]Data5!$A$11:$AB$303,FG$6,0)</f>
        <v>35.073</v>
      </c>
      <c r="FH170">
        <f>VLOOKUP($AR170,[6]Data6!$A$11:$AB$303,FH$6,0)</f>
        <v>47.3</v>
      </c>
      <c r="FI170" t="e">
        <f t="shared" si="268"/>
        <v>#N/A</v>
      </c>
      <c r="FJ170" t="e">
        <f t="shared" si="269"/>
        <v>#N/A</v>
      </c>
      <c r="FK170">
        <f>VLOOKUP($AR170,[7]Data!$A$11:$J$328,FK$6,0)</f>
        <v>23.6</v>
      </c>
      <c r="FL170">
        <f>VLOOKUP($AR170,[7]Data2!$A$11:$J$328,FL$6,0)</f>
        <v>20.6</v>
      </c>
      <c r="FM170">
        <f>VLOOKUP($AR170,[7]Data3!$A$11:$J$328,FM$6,0)</f>
        <v>16.100000000000001</v>
      </c>
      <c r="FN170">
        <f>VLOOKUP($AR170,[7]Data4!$A$11:$J$328,FN$6,0)</f>
        <v>13</v>
      </c>
      <c r="FO170" s="60">
        <f>VLOOKUP($AR170,[7]Data5!$A$11:$J$328,FO$6,0)</f>
        <v>3</v>
      </c>
    </row>
    <row r="171" spans="1:171" ht="15" customHeight="1">
      <c r="A171">
        <f t="shared" si="270"/>
        <v>5</v>
      </c>
      <c r="B171">
        <v>9</v>
      </c>
      <c r="C171">
        <v>131.650232754412</v>
      </c>
      <c r="D171">
        <v>0.83075383032372596</v>
      </c>
      <c r="E171">
        <v>0.84427103534452097</v>
      </c>
      <c r="F171">
        <v>0.85652387214722603</v>
      </c>
      <c r="G171" s="1">
        <v>4.5066673296203601E-6</v>
      </c>
      <c r="H171">
        <v>1.0912276772791101E-4</v>
      </c>
      <c r="I171">
        <v>0.75576667837418099</v>
      </c>
      <c r="J171">
        <v>0.76932160538790895</v>
      </c>
      <c r="K171">
        <v>0.78606825940963498</v>
      </c>
      <c r="L171" s="1">
        <v>4.03737889951646E-6</v>
      </c>
      <c r="M171">
        <v>2.6345590130157298E-4</v>
      </c>
      <c r="N171">
        <v>0.212823974218807</v>
      </c>
      <c r="O171">
        <v>0.213860904901152</v>
      </c>
      <c r="P171" s="1">
        <v>0.21508714874318</v>
      </c>
      <c r="Q171" s="1">
        <v>2.3789825627724401E-8</v>
      </c>
      <c r="R171" s="1">
        <v>1.6713824608652801E-6</v>
      </c>
      <c r="S171">
        <v>7.4987151949544806E-2</v>
      </c>
      <c r="T171">
        <v>7.4949429956611996E-2</v>
      </c>
      <c r="U171">
        <v>7.0455612737590406E-2</v>
      </c>
      <c r="V171" s="1">
        <v>1.1529567300720901E-6</v>
      </c>
      <c r="W171" s="1">
        <v>5.0858494429946902E-5</v>
      </c>
      <c r="X171">
        <v>0.112539988998684</v>
      </c>
      <c r="Y171">
        <v>0.108216065821611</v>
      </c>
      <c r="Z171" s="1">
        <v>0.10310272096687401</v>
      </c>
      <c r="AA171" s="1">
        <v>4.1366401874192E-7</v>
      </c>
      <c r="AB171" s="1">
        <v>2.9062457053516901E-5</v>
      </c>
      <c r="AC171">
        <v>0.27258904936897599</v>
      </c>
      <c r="AD171">
        <v>0.26866052099798099</v>
      </c>
      <c r="AE171">
        <v>0.264551930499968</v>
      </c>
      <c r="AF171" s="1">
        <v>5.4981840710585499E-6</v>
      </c>
      <c r="AG171">
        <v>1.9084244342929601E-4</v>
      </c>
      <c r="AH171">
        <v>0.711511185376275</v>
      </c>
      <c r="AI171">
        <v>0.73436571173503995</v>
      </c>
      <c r="AJ171">
        <v>0.75400016697227301</v>
      </c>
      <c r="AK171">
        <v>1.4891520126332301E-3</v>
      </c>
      <c r="AL171">
        <v>8.6630094723607193E-3</v>
      </c>
      <c r="AM171">
        <v>0.74925273153712002</v>
      </c>
      <c r="AN171">
        <v>152.622270374793</v>
      </c>
      <c r="AO171">
        <v>-2.2954118905618</v>
      </c>
      <c r="AP171">
        <v>0.98316225309243699</v>
      </c>
      <c r="AQ171">
        <v>47</v>
      </c>
      <c r="AR171" t="s">
        <v>730</v>
      </c>
      <c r="AS171" s="70">
        <v>2</v>
      </c>
      <c r="AT171">
        <f t="shared" si="202"/>
        <v>131.650232754412</v>
      </c>
      <c r="AU171">
        <f>VLOOKUP(AR171,[1]Data!$A$12:$J$329,10,0)</f>
        <v>129.30000000000001</v>
      </c>
      <c r="AV171">
        <f t="shared" si="203"/>
        <v>0.98214790277814201</v>
      </c>
      <c r="AW171">
        <v>3</v>
      </c>
      <c r="AX171">
        <f t="shared" si="272"/>
        <v>0.74925273153712002</v>
      </c>
      <c r="AY171">
        <f t="shared" si="204"/>
        <v>0.74925273153712002</v>
      </c>
      <c r="AZ171">
        <v>26</v>
      </c>
      <c r="BA171">
        <v>0.82</v>
      </c>
      <c r="BB171">
        <v>0.79</v>
      </c>
      <c r="BC171">
        <v>-1</v>
      </c>
      <c r="BD171">
        <v>3333</v>
      </c>
      <c r="BE171">
        <v>3</v>
      </c>
      <c r="BF171" s="61">
        <f t="shared" si="278"/>
        <v>-3.6585365853658437E-2</v>
      </c>
      <c r="BG171" s="62">
        <f t="shared" si="205"/>
        <v>0.83075383032372596</v>
      </c>
      <c r="BH171" s="62">
        <f t="shared" si="206"/>
        <v>0.711511185376275</v>
      </c>
      <c r="BI171">
        <f t="shared" si="273"/>
        <v>0.98895837554909172</v>
      </c>
      <c r="BJ171">
        <f t="shared" si="274"/>
        <v>0</v>
      </c>
      <c r="BK171">
        <f t="shared" si="275"/>
        <v>-5.7961224566547287E-3</v>
      </c>
      <c r="BL171" t="str">
        <f t="shared" si="207"/>
        <v/>
      </c>
      <c r="BM171">
        <f t="shared" si="208"/>
        <v>4435.8900000000003</v>
      </c>
      <c r="BN171">
        <f t="shared" si="209"/>
        <v>287748.77</v>
      </c>
      <c r="BO171">
        <f t="shared" si="210"/>
        <v>162603.25</v>
      </c>
      <c r="BP171">
        <f t="shared" si="211"/>
        <v>1.5415843480408274E-2</v>
      </c>
      <c r="BQ171">
        <f t="shared" si="212"/>
        <v>2.7280451036495276E-2</v>
      </c>
      <c r="BR171" t="str">
        <f t="shared" si="213"/>
        <v/>
      </c>
      <c r="BS171" t="str">
        <f t="shared" si="214"/>
        <v/>
      </c>
      <c r="BT171" t="str">
        <f t="shared" si="215"/>
        <v/>
      </c>
      <c r="BU171" t="str">
        <f t="shared" si="216"/>
        <v/>
      </c>
      <c r="BV171" t="str">
        <f t="shared" si="217"/>
        <v/>
      </c>
      <c r="BW171" t="str">
        <f t="shared" si="218"/>
        <v/>
      </c>
      <c r="BX171" t="str">
        <f t="shared" si="219"/>
        <v/>
      </c>
      <c r="BY171">
        <f t="shared" si="220"/>
        <v>25.4</v>
      </c>
      <c r="BZ171">
        <f t="shared" si="221"/>
        <v>22.4</v>
      </c>
      <c r="CA171">
        <f t="shared" si="222"/>
        <v>18.3</v>
      </c>
      <c r="CB171">
        <f t="shared" si="223"/>
        <v>15.2</v>
      </c>
      <c r="CC171">
        <f t="shared" si="224"/>
        <v>3.5</v>
      </c>
      <c r="CE171">
        <f t="shared" si="226"/>
        <v>1.0949975932165734</v>
      </c>
      <c r="CF171">
        <f t="shared" si="227"/>
        <v>1.0431970626345446</v>
      </c>
      <c r="CG171">
        <f t="shared" si="228"/>
        <v>1.0597978668246555</v>
      </c>
      <c r="CH171">
        <f t="shared" si="229"/>
        <v>1.0496555564019796</v>
      </c>
      <c r="CI171">
        <f t="shared" si="230"/>
        <v>1.0332136226103028</v>
      </c>
      <c r="CJ171" t="str">
        <f t="shared" si="231"/>
        <v/>
      </c>
      <c r="CK171" t="str">
        <f t="shared" si="232"/>
        <v/>
      </c>
      <c r="CL171" t="str">
        <f t="shared" si="233"/>
        <v/>
      </c>
      <c r="CM171" t="str">
        <f t="shared" si="234"/>
        <v/>
      </c>
      <c r="CN171" t="str">
        <f t="shared" si="235"/>
        <v/>
      </c>
      <c r="CO171" t="str">
        <f t="shared" si="236"/>
        <v/>
      </c>
      <c r="CP171" t="str">
        <f t="shared" si="237"/>
        <v/>
      </c>
      <c r="CQ171">
        <f t="shared" si="238"/>
        <v>1.0119521912350598</v>
      </c>
      <c r="CR171">
        <f t="shared" si="239"/>
        <v>1.0181818181818181</v>
      </c>
      <c r="CS171">
        <f t="shared" si="240"/>
        <v>1</v>
      </c>
      <c r="CT171">
        <f t="shared" si="241"/>
        <v>1</v>
      </c>
      <c r="CU171">
        <f t="shared" si="242"/>
        <v>0.875</v>
      </c>
      <c r="CV171" s="67" t="str">
        <f>IF(ISERROR(VLOOKUP($AR171,[2]Data3!$A$10:$N$315,CV$6,0)),"",VLOOKUP($AR171,[2]Data3!$A$10:$N$315,CV$6,0))</f>
        <v/>
      </c>
      <c r="CW171" s="67">
        <f>VLOOKUP($AR171,[3]Data!$A$11:$I$311,CW$6,0)</f>
        <v>4435.8900000000003</v>
      </c>
      <c r="CX171" s="67">
        <f>VLOOKUP($AR171,[4]Data!$A$12:$I$285,CX$6,0)</f>
        <v>287748.77</v>
      </c>
      <c r="CY171" s="67">
        <f>VLOOKUP($AR171,[4]Data16!$A$12:$I$285,CY$6,0)</f>
        <v>162603.25</v>
      </c>
      <c r="CZ171" s="67">
        <f t="shared" si="276"/>
        <v>1.5415843480408274E-2</v>
      </c>
      <c r="DA171" s="67">
        <f t="shared" si="277"/>
        <v>2.7280451036495276E-2</v>
      </c>
      <c r="DB171" s="67" t="e">
        <f>VLOOKUP($AR171,[5]Data!$A$11:$AF$370,DB$6,0)</f>
        <v>#N/A</v>
      </c>
      <c r="DC171" s="67" t="e">
        <f>VLOOKUP($AR171,[5]Data2!$A$11:$AF$370,DC$6,0)</f>
        <v>#N/A</v>
      </c>
      <c r="DD171" s="67" t="e">
        <f>VLOOKUP($AR171,[5]Data4!$A$11:$AF$370,DD$6,0)</f>
        <v>#N/A</v>
      </c>
      <c r="DE171" s="67">
        <f>VLOOKUP($AR171,[6]Data5!$A$11:$AB$303,DE$6,0)</f>
        <v>0</v>
      </c>
      <c r="DF171" s="67">
        <f>VLOOKUP($AR171,[6]Data6!$A$11:$AB$303,DF$6,0)</f>
        <v>0</v>
      </c>
      <c r="DG171" s="67" t="e">
        <f t="shared" si="243"/>
        <v>#N/A</v>
      </c>
      <c r="DH171" s="67" t="e">
        <f t="shared" si="244"/>
        <v>#N/A</v>
      </c>
      <c r="DI171" s="67">
        <f>VLOOKUP($AR171,[7]Data!$A$11:$J$328,DI$6,0)</f>
        <v>25.4</v>
      </c>
      <c r="DJ171" s="67">
        <f>VLOOKUP($AR171,[7]Data2!$A$11:$J$328,DJ$6,0)</f>
        <v>22.4</v>
      </c>
      <c r="DK171" s="67">
        <f>VLOOKUP($AR171,[7]Data3!$A$11:$J$328,DK$6,0)</f>
        <v>18.3</v>
      </c>
      <c r="DL171" s="67">
        <f>VLOOKUP($AR171,[7]Data4!$A$11:$J$328,DL$6,0)</f>
        <v>15.2</v>
      </c>
      <c r="DM171" s="67">
        <f>VLOOKUP($AR171,[7]Data5!$A$11:$J$328,DM$6,0)</f>
        <v>3.5</v>
      </c>
      <c r="DN171" s="67" t="e">
        <f t="shared" si="245"/>
        <v>#VALUE!</v>
      </c>
      <c r="DO171" s="67">
        <f t="shared" si="246"/>
        <v>1.0949975932165734</v>
      </c>
      <c r="DP171" s="67">
        <f t="shared" si="201"/>
        <v>1.0431970626345446</v>
      </c>
      <c r="DQ171" s="67">
        <f t="shared" si="247"/>
        <v>1.0597978668246555</v>
      </c>
      <c r="DR171" s="67">
        <f t="shared" si="248"/>
        <v>1.0496555564019796</v>
      </c>
      <c r="DS171" s="67">
        <f t="shared" si="249"/>
        <v>1.0332136226103028</v>
      </c>
      <c r="DT171" s="67" t="e">
        <f t="shared" si="250"/>
        <v>#N/A</v>
      </c>
      <c r="DU171" s="67" t="e">
        <f t="shared" si="251"/>
        <v>#N/A</v>
      </c>
      <c r="DV171" s="67" t="e">
        <f t="shared" si="252"/>
        <v>#N/A</v>
      </c>
      <c r="DW171" s="67" t="str">
        <f t="shared" si="253"/>
        <v/>
      </c>
      <c r="DX171" s="67" t="str">
        <f t="shared" si="254"/>
        <v/>
      </c>
      <c r="DY171" s="67" t="e">
        <f t="shared" si="255"/>
        <v>#N/A</v>
      </c>
      <c r="DZ171" s="67" t="e">
        <f t="shared" si="256"/>
        <v>#N/A</v>
      </c>
      <c r="EA171" s="67">
        <f t="shared" si="257"/>
        <v>1.0119521912350598</v>
      </c>
      <c r="EB171" s="67">
        <f t="shared" si="258"/>
        <v>1.0181818181818181</v>
      </c>
      <c r="EC171" s="67">
        <f t="shared" si="259"/>
        <v>1</v>
      </c>
      <c r="ED171" s="67">
        <f t="shared" si="260"/>
        <v>1</v>
      </c>
      <c r="EE171" s="67">
        <f t="shared" si="261"/>
        <v>0.875</v>
      </c>
      <c r="EF171" s="67" t="e">
        <f>VLOOKUP($AR171,[2]Data3!$A$10:$N$315,EF$6,0)</f>
        <v>#N/A</v>
      </c>
      <c r="EG171">
        <f>VLOOKUP($AR171,[3]Data!$A$11:$I$311,EG$6,0)</f>
        <v>4243.45</v>
      </c>
      <c r="EH171">
        <f>VLOOKUP($AR171,[4]Data!$A$12:$I$285,EH$6,0)</f>
        <v>285752.7</v>
      </c>
      <c r="EI171">
        <f>VLOOKUP($AR171,[4]Data16!$A$12:$I$285,EI$6,0)</f>
        <v>161123.93</v>
      </c>
      <c r="EJ171">
        <f t="shared" si="262"/>
        <v>1.4850078406958183E-2</v>
      </c>
      <c r="EK171">
        <f t="shared" si="263"/>
        <v>1.7734963391223142</v>
      </c>
      <c r="EL171" t="e">
        <f>VLOOKUP($AR171,[5]Data!$A$11:$AF$370,EL$6,0)</f>
        <v>#N/A</v>
      </c>
      <c r="EM171" t="e">
        <f>VLOOKUP($AR171,[5]Data2!$A$11:$AF$370,EM$6,0)</f>
        <v>#N/A</v>
      </c>
      <c r="EN171" t="e">
        <f>VLOOKUP($AR171,[5]Data4!$A$11:$AF$370,EN$6,0)</f>
        <v>#N/A</v>
      </c>
      <c r="EO171">
        <f>VLOOKUP($AR171,[6]Data5!$A$11:$AB$303,EO$6,0)</f>
        <v>0</v>
      </c>
      <c r="EP171">
        <f>VLOOKUP($AR171,[6]Data6!$A$11:$AB$303,EP$6,0)</f>
        <v>0</v>
      </c>
      <c r="EQ171" t="e">
        <f t="shared" si="264"/>
        <v>#N/A</v>
      </c>
      <c r="ER171" t="e">
        <f t="shared" si="265"/>
        <v>#N/A</v>
      </c>
      <c r="ES171">
        <f>VLOOKUP($AR171,[7]Data!$A$11:$J$328,ES$6,0)</f>
        <v>25</v>
      </c>
      <c r="ET171">
        <f>VLOOKUP($AR171,[7]Data2!$A$11:$J$328,ET$6,0)</f>
        <v>22.5</v>
      </c>
      <c r="EU171">
        <f>VLOOKUP($AR171,[7]Data3!$A$11:$J$328,EU$6,0)</f>
        <v>18.5</v>
      </c>
      <c r="EV171">
        <f>VLOOKUP($AR171,[7]Data4!$A$11:$J$328,EV$6,0)</f>
        <v>16.100000000000001</v>
      </c>
      <c r="EW171" s="60">
        <f>VLOOKUP($AR171,[7]Data5!$A$11:$J$328,EW$6,0)</f>
        <v>4.0999999999999996</v>
      </c>
      <c r="EX171" s="67" t="e">
        <f>VLOOKUP($AR171,[2]Data3!$A$10:$N$315,EX$6,0)</f>
        <v>#N/A</v>
      </c>
      <c r="EY171">
        <f>VLOOKUP($AR171,[3]Data!$A$11:$I$311,EY$6,0)</f>
        <v>4051.05</v>
      </c>
      <c r="EZ171">
        <f>VLOOKUP($AR171,[4]Data!$A$12:$I$285,EZ$6,0)</f>
        <v>275833.57</v>
      </c>
      <c r="FA171">
        <f>VLOOKUP($AR171,[4]Data16!$A$12:$I$285,FA$6,0)</f>
        <v>153428.54999999999</v>
      </c>
      <c r="FB171">
        <f t="shared" si="266"/>
        <v>1.4686573501550228E-2</v>
      </c>
      <c r="FC171">
        <f t="shared" si="267"/>
        <v>2.6403495307750744E-2</v>
      </c>
      <c r="FD171" t="e">
        <f>VLOOKUP($AR171,[5]Data!$A$11:$AF$370,FD$6,0)</f>
        <v>#N/A</v>
      </c>
      <c r="FE171" t="e">
        <f>VLOOKUP($AR171,[5]Data2!$A$11:$AF$370,FE$6,0)</f>
        <v>#N/A</v>
      </c>
      <c r="FF171" t="e">
        <f>VLOOKUP($AR171,[5]Data4!$A$11:$AF$370,FF$6,0)</f>
        <v>#N/A</v>
      </c>
      <c r="FG171">
        <f>VLOOKUP($AR171,[6]Data5!$A$11:$AB$303,FG$6,0)</f>
        <v>34.951999999999998</v>
      </c>
      <c r="FH171">
        <f>VLOOKUP($AR171,[6]Data6!$A$11:$AB$303,FH$6,0)</f>
        <v>102.1</v>
      </c>
      <c r="FI171" t="e">
        <f t="shared" si="268"/>
        <v>#N/A</v>
      </c>
      <c r="FJ171" t="e">
        <f t="shared" si="269"/>
        <v>#N/A</v>
      </c>
      <c r="FK171">
        <f>VLOOKUP($AR171,[7]Data!$A$11:$J$328,FK$6,0)</f>
        <v>25.1</v>
      </c>
      <c r="FL171">
        <f>VLOOKUP($AR171,[7]Data2!$A$11:$J$328,FL$6,0)</f>
        <v>22</v>
      </c>
      <c r="FM171">
        <f>VLOOKUP($AR171,[7]Data3!$A$11:$J$328,FM$6,0)</f>
        <v>18.3</v>
      </c>
      <c r="FN171">
        <f>VLOOKUP($AR171,[7]Data4!$A$11:$J$328,FN$6,0)</f>
        <v>15.2</v>
      </c>
      <c r="FO171" s="60">
        <f>VLOOKUP($AR171,[7]Data5!$A$11:$J$328,FO$6,0)</f>
        <v>4</v>
      </c>
    </row>
    <row r="172" spans="1:171">
      <c r="A172">
        <f t="shared" si="270"/>
        <v>6</v>
      </c>
      <c r="B172">
        <v>9</v>
      </c>
      <c r="C172">
        <v>81.697473203257999</v>
      </c>
      <c r="D172">
        <v>0.80102767706004796</v>
      </c>
      <c r="E172">
        <v>0.78103047064916897</v>
      </c>
      <c r="F172">
        <v>0.80014820135820097</v>
      </c>
      <c r="G172">
        <v>2.66576351637662E-4</v>
      </c>
      <c r="H172">
        <v>1.7244001363137399E-4</v>
      </c>
      <c r="I172">
        <v>0.71659113475162495</v>
      </c>
      <c r="J172">
        <v>0.68991447464890598</v>
      </c>
      <c r="K172">
        <v>0.71118396720520305</v>
      </c>
      <c r="L172">
        <v>7.2051160610773297E-4</v>
      </c>
      <c r="M172">
        <v>5.49148321288728E-4</v>
      </c>
      <c r="N172">
        <v>0.20958828099235899</v>
      </c>
      <c r="O172">
        <v>0.20716563150613601</v>
      </c>
      <c r="P172" s="1">
        <v>0.209112204986833</v>
      </c>
      <c r="Q172" s="1">
        <v>4.9976225144335E-6</v>
      </c>
      <c r="R172" s="1">
        <v>4.2861682449296798E-6</v>
      </c>
      <c r="S172">
        <v>8.4436542308422999E-2</v>
      </c>
      <c r="T172">
        <v>9.1115996000262794E-2</v>
      </c>
      <c r="U172">
        <v>8.8964234152998298E-2</v>
      </c>
      <c r="V172">
        <v>1.9131689277873101E-4</v>
      </c>
      <c r="W172">
        <v>2.1028117589033299E-4</v>
      </c>
      <c r="X172">
        <v>0.12603258708064399</v>
      </c>
      <c r="Y172">
        <v>0.13613485374297801</v>
      </c>
      <c r="Z172" s="1">
        <v>0.128017788318676</v>
      </c>
      <c r="AA172" s="1">
        <v>8.6900032216576396E-5</v>
      </c>
      <c r="AB172" s="1">
        <v>7.4529070071687104E-5</v>
      </c>
      <c r="AC172">
        <v>0.237715360723284</v>
      </c>
      <c r="AD172">
        <v>0.224193503810106</v>
      </c>
      <c r="AE172">
        <v>0.16228006675780399</v>
      </c>
      <c r="AF172">
        <v>5.7197270436100303E-4</v>
      </c>
      <c r="AG172">
        <v>3.53229033617867E-4</v>
      </c>
      <c r="AH172">
        <v>0.57078507771516995</v>
      </c>
      <c r="AI172">
        <v>0.47045775010611202</v>
      </c>
      <c r="AJ172">
        <v>0.21231435709552501</v>
      </c>
      <c r="AK172">
        <v>4.15111783426182E-2</v>
      </c>
      <c r="AL172">
        <v>4.4636251637568798E-2</v>
      </c>
      <c r="AM172">
        <v>0.89178270858806197</v>
      </c>
      <c r="AN172">
        <v>12.285067539013101</v>
      </c>
      <c r="AO172">
        <v>-2.1284173707443301</v>
      </c>
      <c r="AP172">
        <v>0.97177285113612499</v>
      </c>
      <c r="AQ172">
        <v>48</v>
      </c>
      <c r="AR172" t="s">
        <v>731</v>
      </c>
      <c r="AS172" s="70">
        <v>2</v>
      </c>
      <c r="AT172">
        <f t="shared" si="202"/>
        <v>81.697473203257999</v>
      </c>
      <c r="AU172">
        <f>VLOOKUP(AR172,[1]Data!$A$12:$J$329,10,0)</f>
        <v>80.5</v>
      </c>
      <c r="AV172">
        <f t="shared" si="203"/>
        <v>0.98534259192718532</v>
      </c>
      <c r="AW172">
        <v>3</v>
      </c>
      <c r="AX172">
        <f t="shared" si="272"/>
        <v>0.89178270858806197</v>
      </c>
      <c r="AY172">
        <f t="shared" si="204"/>
        <v>0.89178270858806197</v>
      </c>
      <c r="AZ172">
        <v>4</v>
      </c>
      <c r="BA172">
        <v>0.95</v>
      </c>
      <c r="BB172">
        <v>0.9</v>
      </c>
      <c r="BC172">
        <v>0</v>
      </c>
      <c r="BD172">
        <v>3333</v>
      </c>
      <c r="BE172">
        <v>3</v>
      </c>
      <c r="BF172" s="61">
        <f t="shared" si="278"/>
        <v>-5.2631578947368356E-2</v>
      </c>
      <c r="BG172" s="62">
        <f t="shared" si="205"/>
        <v>0.80102767706004796</v>
      </c>
      <c r="BH172" s="62">
        <f t="shared" si="206"/>
        <v>0.57078507771516995</v>
      </c>
      <c r="BI172">
        <f t="shared" si="273"/>
        <v>0.97177285113612499</v>
      </c>
      <c r="BJ172">
        <f t="shared" si="274"/>
        <v>0</v>
      </c>
      <c r="BK172">
        <f t="shared" si="275"/>
        <v>0</v>
      </c>
      <c r="BL172" t="str">
        <f t="shared" si="207"/>
        <v/>
      </c>
      <c r="BM172">
        <f t="shared" si="208"/>
        <v>3780.19</v>
      </c>
      <c r="BN172">
        <f t="shared" si="209"/>
        <v>198545</v>
      </c>
      <c r="BO172">
        <f t="shared" si="210"/>
        <v>101548.6</v>
      </c>
      <c r="BP172">
        <f t="shared" si="211"/>
        <v>1.90394620866806E-2</v>
      </c>
      <c r="BQ172">
        <f t="shared" si="212"/>
        <v>3.7225427036906462E-2</v>
      </c>
      <c r="BR172" t="str">
        <f t="shared" si="213"/>
        <v/>
      </c>
      <c r="BS172" t="str">
        <f t="shared" si="214"/>
        <v/>
      </c>
      <c r="BT172" t="str">
        <f t="shared" si="215"/>
        <v/>
      </c>
      <c r="BU172" t="str">
        <f t="shared" si="216"/>
        <v/>
      </c>
      <c r="BV172" t="str">
        <f t="shared" si="217"/>
        <v/>
      </c>
      <c r="BW172" t="str">
        <f t="shared" si="218"/>
        <v/>
      </c>
      <c r="BX172" t="str">
        <f t="shared" si="219"/>
        <v/>
      </c>
      <c r="BY172">
        <f t="shared" si="220"/>
        <v>17.7</v>
      </c>
      <c r="BZ172">
        <f t="shared" si="221"/>
        <v>13.9</v>
      </c>
      <c r="CA172">
        <f t="shared" si="222"/>
        <v>12.1</v>
      </c>
      <c r="CB172">
        <f t="shared" si="223"/>
        <v>8.3000000000000007</v>
      </c>
      <c r="CC172" t="str">
        <f t="shared" si="224"/>
        <v/>
      </c>
      <c r="CE172">
        <f t="shared" si="226"/>
        <v>1.1115525079245594</v>
      </c>
      <c r="CF172">
        <f t="shared" si="227"/>
        <v>0.98607589027189657</v>
      </c>
      <c r="CG172">
        <f t="shared" si="228"/>
        <v>1.0967169748640453</v>
      </c>
      <c r="CH172">
        <f t="shared" si="229"/>
        <v>1.1272484388783344</v>
      </c>
      <c r="CI172">
        <f t="shared" si="230"/>
        <v>1.0135272211523425</v>
      </c>
      <c r="CJ172" t="str">
        <f t="shared" si="231"/>
        <v/>
      </c>
      <c r="CK172" t="str">
        <f t="shared" si="232"/>
        <v/>
      </c>
      <c r="CL172" t="str">
        <f t="shared" si="233"/>
        <v/>
      </c>
      <c r="CM172" t="str">
        <f t="shared" si="234"/>
        <v/>
      </c>
      <c r="CN172" t="str">
        <f t="shared" si="235"/>
        <v/>
      </c>
      <c r="CO172" t="str">
        <f t="shared" si="236"/>
        <v/>
      </c>
      <c r="CP172" t="str">
        <f t="shared" si="237"/>
        <v/>
      </c>
      <c r="CQ172">
        <f t="shared" si="238"/>
        <v>1.0858895705521472</v>
      </c>
      <c r="CR172">
        <f t="shared" si="239"/>
        <v>1.0296296296296297</v>
      </c>
      <c r="CS172">
        <f t="shared" si="240"/>
        <v>1.0083333333333333</v>
      </c>
      <c r="CT172">
        <f t="shared" si="241"/>
        <v>0.90217391304347838</v>
      </c>
      <c r="CU172" t="str">
        <f t="shared" si="242"/>
        <v/>
      </c>
      <c r="CV172" s="67" t="str">
        <f>IF(ISERROR(VLOOKUP($AR172,[2]Data3!$A$10:$N$315,CV$6,0)),"",VLOOKUP($AR172,[2]Data3!$A$10:$N$315,CV$6,0))</f>
        <v/>
      </c>
      <c r="CW172" s="67">
        <f>VLOOKUP($AR172,[3]Data!$A$11:$I$311,CW$6,0)</f>
        <v>3780.19</v>
      </c>
      <c r="CX172" s="67">
        <f>VLOOKUP($AR172,[4]Data!$A$12:$I$285,CX$6,0)</f>
        <v>198545</v>
      </c>
      <c r="CY172" s="67">
        <f>VLOOKUP($AR172,[4]Data16!$A$12:$I$285,CY$6,0)</f>
        <v>101548.6</v>
      </c>
      <c r="CZ172" s="67">
        <f t="shared" si="276"/>
        <v>1.90394620866806E-2</v>
      </c>
      <c r="DA172" s="67">
        <f t="shared" si="277"/>
        <v>3.7225427036906462E-2</v>
      </c>
      <c r="DB172" s="67" t="e">
        <f>VLOOKUP($AR172,[5]Data!$A$11:$AF$370,DB$6,0)</f>
        <v>#N/A</v>
      </c>
      <c r="DC172" s="67" t="e">
        <f>VLOOKUP($AR172,[5]Data2!$A$11:$AF$370,DC$6,0)</f>
        <v>#N/A</v>
      </c>
      <c r="DD172" s="67" t="e">
        <f>VLOOKUP($AR172,[5]Data4!$A$11:$AF$370,DD$6,0)</f>
        <v>#N/A</v>
      </c>
      <c r="DE172" s="67">
        <f>VLOOKUP($AR172,[6]Data5!$A$11:$AB$303,DE$6,0)</f>
        <v>0</v>
      </c>
      <c r="DF172" s="67">
        <f>VLOOKUP($AR172,[6]Data6!$A$11:$AB$303,DF$6,0)</f>
        <v>0</v>
      </c>
      <c r="DG172" s="67" t="e">
        <f t="shared" si="243"/>
        <v>#N/A</v>
      </c>
      <c r="DH172" s="67" t="e">
        <f t="shared" si="244"/>
        <v>#N/A</v>
      </c>
      <c r="DI172" s="67">
        <f>VLOOKUP($AR172,[7]Data!$A$11:$J$328,DI$6,0)</f>
        <v>17.7</v>
      </c>
      <c r="DJ172" s="67">
        <f>VLOOKUP($AR172,[7]Data2!$A$11:$J$328,DJ$6,0)</f>
        <v>13.9</v>
      </c>
      <c r="DK172" s="67">
        <f>VLOOKUP($AR172,[7]Data3!$A$11:$J$328,DK$6,0)</f>
        <v>12.1</v>
      </c>
      <c r="DL172" s="67">
        <f>VLOOKUP($AR172,[7]Data4!$A$11:$J$328,DL$6,0)</f>
        <v>8.3000000000000007</v>
      </c>
      <c r="DM172" s="67">
        <f>VLOOKUP($AR172,[7]Data5!$A$11:$J$328,DM$6,0)</f>
        <v>0</v>
      </c>
      <c r="DN172" s="67" t="e">
        <f t="shared" si="245"/>
        <v>#VALUE!</v>
      </c>
      <c r="DO172" s="67">
        <f t="shared" si="246"/>
        <v>1.1115525079245594</v>
      </c>
      <c r="DP172" s="67">
        <f t="shared" si="201"/>
        <v>0.98607589027189657</v>
      </c>
      <c r="DQ172" s="67">
        <f t="shared" si="247"/>
        <v>1.0967169748640453</v>
      </c>
      <c r="DR172" s="67">
        <f t="shared" si="248"/>
        <v>1.1272484388783344</v>
      </c>
      <c r="DS172" s="67">
        <f t="shared" si="249"/>
        <v>1.0135272211523425</v>
      </c>
      <c r="DT172" s="67" t="e">
        <f t="shared" si="250"/>
        <v>#N/A</v>
      </c>
      <c r="DU172" s="67" t="e">
        <f t="shared" si="251"/>
        <v>#N/A</v>
      </c>
      <c r="DV172" s="67" t="e">
        <f t="shared" si="252"/>
        <v>#N/A</v>
      </c>
      <c r="DW172" s="67" t="str">
        <f t="shared" si="253"/>
        <v/>
      </c>
      <c r="DX172" s="67" t="str">
        <f t="shared" si="254"/>
        <v/>
      </c>
      <c r="DY172" s="67" t="e">
        <f t="shared" si="255"/>
        <v>#N/A</v>
      </c>
      <c r="DZ172" s="67" t="e">
        <f t="shared" si="256"/>
        <v>#N/A</v>
      </c>
      <c r="EA172" s="67">
        <f t="shared" si="257"/>
        <v>1.0858895705521472</v>
      </c>
      <c r="EB172" s="67">
        <f t="shared" si="258"/>
        <v>1.0296296296296297</v>
      </c>
      <c r="EC172" s="67">
        <f t="shared" si="259"/>
        <v>1.0083333333333333</v>
      </c>
      <c r="ED172" s="67">
        <f t="shared" si="260"/>
        <v>0.90217391304347838</v>
      </c>
      <c r="EE172" s="67">
        <f t="shared" si="261"/>
        <v>0</v>
      </c>
      <c r="EF172" s="67" t="e">
        <f>VLOOKUP($AR172,[2]Data3!$A$10:$N$315,EF$6,0)</f>
        <v>#N/A</v>
      </c>
      <c r="EG172">
        <f>VLOOKUP($AR172,[3]Data!$A$11:$I$311,EG$6,0)</f>
        <v>3570.82</v>
      </c>
      <c r="EH172">
        <f>VLOOKUP($AR172,[4]Data!$A$12:$I$285,EH$6,0)</f>
        <v>198313.76</v>
      </c>
      <c r="EI172">
        <f>VLOOKUP($AR172,[4]Data16!$A$12:$I$285,EI$6,0)</f>
        <v>89911.63</v>
      </c>
      <c r="EJ172">
        <f t="shared" si="262"/>
        <v>1.800591144053746E-2</v>
      </c>
      <c r="EK172">
        <f t="shared" si="263"/>
        <v>2.2056519273424362</v>
      </c>
      <c r="EL172" t="e">
        <f>VLOOKUP($AR172,[5]Data!$A$11:$AF$370,EL$6,0)</f>
        <v>#N/A</v>
      </c>
      <c r="EM172" t="e">
        <f>VLOOKUP($AR172,[5]Data2!$A$11:$AF$370,EM$6,0)</f>
        <v>#N/A</v>
      </c>
      <c r="EN172" t="e">
        <f>VLOOKUP($AR172,[5]Data4!$A$11:$AF$370,EN$6,0)</f>
        <v>#N/A</v>
      </c>
      <c r="EO172">
        <f>VLOOKUP($AR172,[6]Data5!$A$11:$AB$303,EO$6,0)</f>
        <v>0</v>
      </c>
      <c r="EP172">
        <f>VLOOKUP($AR172,[6]Data6!$A$11:$AB$303,EP$6,0)</f>
        <v>0</v>
      </c>
      <c r="EQ172" t="e">
        <f t="shared" si="264"/>
        <v>#N/A</v>
      </c>
      <c r="ER172" t="e">
        <f t="shared" si="265"/>
        <v>#N/A</v>
      </c>
      <c r="ES172">
        <f>VLOOKUP($AR172,[7]Data!$A$11:$J$328,ES$6,0)</f>
        <v>19.100000000000001</v>
      </c>
      <c r="ET172">
        <f>VLOOKUP($AR172,[7]Data2!$A$11:$J$328,ET$6,0)</f>
        <v>14.9</v>
      </c>
      <c r="EU172">
        <f>VLOOKUP($AR172,[7]Data3!$A$11:$J$328,EU$6,0)</f>
        <v>13.2</v>
      </c>
      <c r="EV172">
        <f>VLOOKUP($AR172,[7]Data4!$A$11:$J$328,EV$6,0)</f>
        <v>9</v>
      </c>
      <c r="EW172" s="60">
        <f>VLOOKUP($AR172,[7]Data5!$A$11:$J$328,EW$6,0)</f>
        <v>2.6</v>
      </c>
      <c r="EX172" s="67" t="e">
        <f>VLOOKUP($AR172,[2]Data3!$A$10:$N$315,EX$6,0)</f>
        <v>#N/A</v>
      </c>
      <c r="EY172">
        <f>VLOOKUP($AR172,[3]Data!$A$11:$I$311,EY$6,0)</f>
        <v>3400.82</v>
      </c>
      <c r="EZ172">
        <f>VLOOKUP($AR172,[4]Data!$A$12:$I$285,EZ$6,0)</f>
        <v>201348.6</v>
      </c>
      <c r="FA172">
        <f>VLOOKUP($AR172,[4]Data16!$A$12:$I$285,FA$6,0)</f>
        <v>92593.26</v>
      </c>
      <c r="FB172">
        <f t="shared" si="266"/>
        <v>1.6890209318564917E-2</v>
      </c>
      <c r="FC172">
        <f t="shared" si="267"/>
        <v>3.6728591260314199E-2</v>
      </c>
      <c r="FD172" t="e">
        <f>VLOOKUP($AR172,[5]Data!$A$11:$AF$370,FD$6,0)</f>
        <v>#N/A</v>
      </c>
      <c r="FE172" t="e">
        <f>VLOOKUP($AR172,[5]Data2!$A$11:$AF$370,FE$6,0)</f>
        <v>#N/A</v>
      </c>
      <c r="FF172" t="e">
        <f>VLOOKUP($AR172,[5]Data4!$A$11:$AF$370,FF$6,0)</f>
        <v>#N/A</v>
      </c>
      <c r="FG172">
        <f>VLOOKUP($AR172,[6]Data5!$A$11:$AB$303,FG$6,0)</f>
        <v>5.87</v>
      </c>
      <c r="FH172">
        <f>VLOOKUP($AR172,[6]Data6!$A$11:$AB$303,FH$6,0)</f>
        <v>28.4</v>
      </c>
      <c r="FI172" t="e">
        <f t="shared" si="268"/>
        <v>#N/A</v>
      </c>
      <c r="FJ172" t="e">
        <f t="shared" si="269"/>
        <v>#N/A</v>
      </c>
      <c r="FK172">
        <f>VLOOKUP($AR172,[7]Data!$A$11:$J$328,FK$6,0)</f>
        <v>16.3</v>
      </c>
      <c r="FL172">
        <f>VLOOKUP($AR172,[7]Data2!$A$11:$J$328,FL$6,0)</f>
        <v>13.5</v>
      </c>
      <c r="FM172">
        <f>VLOOKUP($AR172,[7]Data3!$A$11:$J$328,FM$6,0)</f>
        <v>12</v>
      </c>
      <c r="FN172">
        <f>VLOOKUP($AR172,[7]Data4!$A$11:$J$328,FN$6,0)</f>
        <v>9.1999999999999993</v>
      </c>
      <c r="FO172" s="60">
        <f>VLOOKUP($AR172,[7]Data5!$A$11:$J$328,FO$6,0)</f>
        <v>2.9</v>
      </c>
    </row>
    <row r="173" spans="1:171">
      <c r="A173">
        <f t="shared" si="270"/>
        <v>7</v>
      </c>
      <c r="B173">
        <v>9</v>
      </c>
      <c r="C173">
        <v>260.61510488865002</v>
      </c>
      <c r="D173">
        <v>0.826756542544414</v>
      </c>
      <c r="E173">
        <v>0.83027731662487902</v>
      </c>
      <c r="F173">
        <v>0.83483882947757504</v>
      </c>
      <c r="G173" s="1">
        <v>4.6178296467548601E-5</v>
      </c>
      <c r="H173">
        <v>9.5159646866330302E-4</v>
      </c>
      <c r="I173">
        <v>0.73503825149435997</v>
      </c>
      <c r="J173">
        <v>0.74127914179092202</v>
      </c>
      <c r="K173">
        <v>0.74745826052575204</v>
      </c>
      <c r="L173">
        <v>1.68257462826605E-4</v>
      </c>
      <c r="M173">
        <v>3.1174111545012998E-3</v>
      </c>
      <c r="N173">
        <v>0.21115759616000701</v>
      </c>
      <c r="O173">
        <v>0.211669852782089</v>
      </c>
      <c r="P173" s="1">
        <v>0.21216801663238899</v>
      </c>
      <c r="Q173" s="1">
        <v>1.10008418511455E-6</v>
      </c>
      <c r="R173" s="1">
        <v>2.89786826881767E-5</v>
      </c>
      <c r="S173">
        <v>9.1718291050053996E-2</v>
      </c>
      <c r="T173">
        <v>8.8998174833957902E-2</v>
      </c>
      <c r="U173">
        <v>8.7380568951823306E-2</v>
      </c>
      <c r="V173" s="1">
        <v>4.1863983205790799E-5</v>
      </c>
      <c r="W173">
        <v>6.3611090646143202E-4</v>
      </c>
      <c r="X173">
        <v>0.119488660527929</v>
      </c>
      <c r="Y173">
        <v>0.117352588832352</v>
      </c>
      <c r="Z173" s="1">
        <v>0.11527528293817101</v>
      </c>
      <c r="AA173" s="1">
        <v>1.9128565803301201E-5</v>
      </c>
      <c r="AB173">
        <v>5.0388928974199395E-4</v>
      </c>
      <c r="AC173">
        <v>0.238216504176476</v>
      </c>
      <c r="AD173">
        <v>0.23084652550687901</v>
      </c>
      <c r="AE173" s="1">
        <v>0.21699993411254601</v>
      </c>
      <c r="AF173">
        <v>1.52101665904529E-4</v>
      </c>
      <c r="AG173">
        <v>1.2689818390110199E-3</v>
      </c>
      <c r="AH173">
        <v>0.57346947711292795</v>
      </c>
      <c r="AI173">
        <v>0.50359579445325098</v>
      </c>
      <c r="AJ173">
        <v>0.48084658965906002</v>
      </c>
      <c r="AK173">
        <v>6.6209131611475198E-3</v>
      </c>
      <c r="AL173">
        <v>2.4736860341506701E-2</v>
      </c>
      <c r="AM173">
        <v>0.73010183969795395</v>
      </c>
      <c r="AN173">
        <v>711.58487492448603</v>
      </c>
      <c r="AO173">
        <v>-4.6113785751067704</v>
      </c>
      <c r="AP173">
        <v>0.98267564227602899</v>
      </c>
      <c r="AQ173">
        <v>48</v>
      </c>
      <c r="AR173" t="s">
        <v>732</v>
      </c>
      <c r="AS173" s="70">
        <v>2</v>
      </c>
      <c r="AT173">
        <f t="shared" si="202"/>
        <v>260.61510488865002</v>
      </c>
      <c r="AU173">
        <f>VLOOKUP(AR173,[1]Data!$A$12:$J$329,10,0)</f>
        <v>259.60000000000002</v>
      </c>
      <c r="AV173">
        <f t="shared" si="203"/>
        <v>0.99610496525485848</v>
      </c>
      <c r="AW173">
        <v>3</v>
      </c>
      <c r="AX173">
        <f t="shared" si="272"/>
        <v>0.73010183969795395</v>
      </c>
      <c r="AY173">
        <f t="shared" si="204"/>
        <v>0.73010183969795395</v>
      </c>
      <c r="AZ173">
        <v>24</v>
      </c>
      <c r="BA173">
        <v>0.96</v>
      </c>
      <c r="BB173">
        <v>0.75</v>
      </c>
      <c r="BC173">
        <v>-1</v>
      </c>
      <c r="BD173">
        <v>3222</v>
      </c>
      <c r="BE173">
        <v>3</v>
      </c>
      <c r="BF173" s="61">
        <f t="shared" si="278"/>
        <v>-0.21874999999999997</v>
      </c>
      <c r="BG173" s="62">
        <f t="shared" si="205"/>
        <v>0.826756542544414</v>
      </c>
      <c r="BH173" s="62">
        <f t="shared" si="206"/>
        <v>0.57346947711292795</v>
      </c>
      <c r="BI173">
        <f t="shared" si="273"/>
        <v>0.98697838909159619</v>
      </c>
      <c r="BJ173">
        <f t="shared" si="274"/>
        <v>0</v>
      </c>
      <c r="BK173">
        <f t="shared" si="275"/>
        <v>-4.3027468155671933E-3</v>
      </c>
      <c r="BL173" t="str">
        <f t="shared" si="207"/>
        <v/>
      </c>
      <c r="BM173">
        <f t="shared" si="208"/>
        <v>9918.39</v>
      </c>
      <c r="BN173">
        <f t="shared" si="209"/>
        <v>591315.36</v>
      </c>
      <c r="BO173">
        <f t="shared" si="210"/>
        <v>315008.78999999998</v>
      </c>
      <c r="BP173">
        <f t="shared" si="211"/>
        <v>1.6773435413549885E-2</v>
      </c>
      <c r="BQ173">
        <f t="shared" si="212"/>
        <v>3.1486073769560523E-2</v>
      </c>
      <c r="BR173" t="str">
        <f t="shared" si="213"/>
        <v/>
      </c>
      <c r="BS173" t="str">
        <f t="shared" si="214"/>
        <v/>
      </c>
      <c r="BT173" t="str">
        <f t="shared" si="215"/>
        <v/>
      </c>
      <c r="BU173" t="str">
        <f t="shared" si="216"/>
        <v/>
      </c>
      <c r="BV173" t="str">
        <f t="shared" si="217"/>
        <v/>
      </c>
      <c r="BW173" t="str">
        <f t="shared" si="218"/>
        <v/>
      </c>
      <c r="BX173" t="str">
        <f t="shared" si="219"/>
        <v/>
      </c>
      <c r="BY173">
        <f t="shared" si="220"/>
        <v>26.7</v>
      </c>
      <c r="BZ173">
        <f t="shared" si="221"/>
        <v>22.4</v>
      </c>
      <c r="CA173">
        <f t="shared" si="222"/>
        <v>19.3</v>
      </c>
      <c r="CB173">
        <f t="shared" si="223"/>
        <v>15</v>
      </c>
      <c r="CC173">
        <f t="shared" si="224"/>
        <v>3.6</v>
      </c>
      <c r="CE173">
        <f t="shared" si="226"/>
        <v>1.1364044148228605</v>
      </c>
      <c r="CF173">
        <f t="shared" si="227"/>
        <v>1.0292459972413164</v>
      </c>
      <c r="CG173">
        <f t="shared" si="228"/>
        <v>1.0738278303181203</v>
      </c>
      <c r="CH173">
        <f t="shared" si="229"/>
        <v>1.1041135140372274</v>
      </c>
      <c r="CI173">
        <f t="shared" si="230"/>
        <v>1.058274318040539</v>
      </c>
      <c r="CJ173" t="str">
        <f t="shared" si="231"/>
        <v/>
      </c>
      <c r="CK173" t="str">
        <f t="shared" si="232"/>
        <v/>
      </c>
      <c r="CL173" t="str">
        <f t="shared" si="233"/>
        <v/>
      </c>
      <c r="CM173" t="str">
        <f t="shared" si="234"/>
        <v/>
      </c>
      <c r="CN173" t="str">
        <f t="shared" si="235"/>
        <v/>
      </c>
      <c r="CO173" t="str">
        <f t="shared" si="236"/>
        <v/>
      </c>
      <c r="CP173" t="str">
        <f t="shared" si="237"/>
        <v/>
      </c>
      <c r="CQ173">
        <f t="shared" si="238"/>
        <v>1.2081447963800904</v>
      </c>
      <c r="CR173">
        <f t="shared" si="239"/>
        <v>1.1914893617021276</v>
      </c>
      <c r="CS173">
        <f t="shared" si="240"/>
        <v>1.20625</v>
      </c>
      <c r="CT173">
        <f t="shared" si="241"/>
        <v>1.1904761904761905</v>
      </c>
      <c r="CU173">
        <f t="shared" si="242"/>
        <v>1.125</v>
      </c>
      <c r="CV173" s="67" t="str">
        <f>IF(ISERROR(VLOOKUP($AR173,[2]Data3!$A$10:$N$315,CV$6,0)),"",VLOOKUP($AR173,[2]Data3!$A$10:$N$315,CV$6,0))</f>
        <v/>
      </c>
      <c r="CW173" s="67">
        <f>VLOOKUP($AR173,[3]Data!$A$11:$I$311,CW$6,0)</f>
        <v>9918.39</v>
      </c>
      <c r="CX173" s="67">
        <f>VLOOKUP($AR173,[4]Data!$A$12:$I$285,CX$6,0)</f>
        <v>591315.36</v>
      </c>
      <c r="CY173" s="67">
        <f>VLOOKUP($AR173,[4]Data16!$A$12:$I$285,CY$6,0)</f>
        <v>315008.78999999998</v>
      </c>
      <c r="CZ173" s="67">
        <f t="shared" si="276"/>
        <v>1.6773435413549885E-2</v>
      </c>
      <c r="DA173" s="67">
        <f t="shared" si="277"/>
        <v>3.1486073769560523E-2</v>
      </c>
      <c r="DB173" s="67" t="e">
        <f>VLOOKUP($AR173,[5]Data!$A$11:$AF$370,DB$6,0)</f>
        <v>#N/A</v>
      </c>
      <c r="DC173" s="67" t="e">
        <f>VLOOKUP($AR173,[5]Data2!$A$11:$AF$370,DC$6,0)</f>
        <v>#N/A</v>
      </c>
      <c r="DD173" s="67" t="e">
        <f>VLOOKUP($AR173,[5]Data4!$A$11:$AF$370,DD$6,0)</f>
        <v>#N/A</v>
      </c>
      <c r="DE173" s="67">
        <f>VLOOKUP($AR173,[6]Data5!$A$11:$AB$303,DE$6,0)</f>
        <v>0</v>
      </c>
      <c r="DF173" s="67">
        <f>VLOOKUP($AR173,[6]Data6!$A$11:$AB$303,DF$6,0)</f>
        <v>0</v>
      </c>
      <c r="DG173" s="67" t="e">
        <f t="shared" si="243"/>
        <v>#N/A</v>
      </c>
      <c r="DH173" s="67" t="e">
        <f t="shared" si="244"/>
        <v>#N/A</v>
      </c>
      <c r="DI173" s="67">
        <f>VLOOKUP($AR173,[7]Data!$A$11:$J$328,DI$6,0)</f>
        <v>26.7</v>
      </c>
      <c r="DJ173" s="67">
        <f>VLOOKUP($AR173,[7]Data2!$A$11:$J$328,DJ$6,0)</f>
        <v>22.4</v>
      </c>
      <c r="DK173" s="67">
        <f>VLOOKUP($AR173,[7]Data3!$A$11:$J$328,DK$6,0)</f>
        <v>19.3</v>
      </c>
      <c r="DL173" s="67">
        <f>VLOOKUP($AR173,[7]Data4!$A$11:$J$328,DL$6,0)</f>
        <v>15</v>
      </c>
      <c r="DM173" s="67">
        <f>VLOOKUP($AR173,[7]Data5!$A$11:$J$328,DM$6,0)</f>
        <v>3.6</v>
      </c>
      <c r="DN173" s="67" t="e">
        <f t="shared" si="245"/>
        <v>#VALUE!</v>
      </c>
      <c r="DO173" s="67">
        <f t="shared" si="246"/>
        <v>1.1364044148228605</v>
      </c>
      <c r="DP173" s="67">
        <f t="shared" si="201"/>
        <v>1.0292459972413164</v>
      </c>
      <c r="DQ173" s="67">
        <f t="shared" si="247"/>
        <v>1.0738278303181203</v>
      </c>
      <c r="DR173" s="67">
        <f t="shared" si="248"/>
        <v>1.1041135140372274</v>
      </c>
      <c r="DS173" s="67">
        <f t="shared" si="249"/>
        <v>1.058274318040539</v>
      </c>
      <c r="DT173" s="67" t="e">
        <f t="shared" si="250"/>
        <v>#N/A</v>
      </c>
      <c r="DU173" s="67" t="e">
        <f t="shared" si="251"/>
        <v>#N/A</v>
      </c>
      <c r="DV173" s="67" t="e">
        <f t="shared" si="252"/>
        <v>#N/A</v>
      </c>
      <c r="DW173" s="67" t="str">
        <f t="shared" si="253"/>
        <v/>
      </c>
      <c r="DX173" s="67" t="str">
        <f t="shared" si="254"/>
        <v/>
      </c>
      <c r="DY173" s="67" t="e">
        <f t="shared" si="255"/>
        <v>#N/A</v>
      </c>
      <c r="DZ173" s="67" t="e">
        <f t="shared" si="256"/>
        <v>#N/A</v>
      </c>
      <c r="EA173" s="67">
        <f t="shared" si="257"/>
        <v>1.2081447963800904</v>
      </c>
      <c r="EB173" s="67">
        <f t="shared" si="258"/>
        <v>1.1914893617021276</v>
      </c>
      <c r="EC173" s="67">
        <f t="shared" si="259"/>
        <v>1.20625</v>
      </c>
      <c r="ED173" s="67">
        <f t="shared" si="260"/>
        <v>1.1904761904761905</v>
      </c>
      <c r="EE173" s="67">
        <f t="shared" si="261"/>
        <v>1.125</v>
      </c>
      <c r="EF173" s="67" t="e">
        <f>VLOOKUP($AR173,[2]Data3!$A$10:$N$315,EF$6,0)</f>
        <v>#N/A</v>
      </c>
      <c r="EG173">
        <f>VLOOKUP($AR173,[3]Data!$A$11:$I$311,EG$6,0)</f>
        <v>9506.14</v>
      </c>
      <c r="EH173">
        <f>VLOOKUP($AR173,[4]Data!$A$12:$I$285,EH$6,0)</f>
        <v>586398.05000000005</v>
      </c>
      <c r="EI173">
        <f>VLOOKUP($AR173,[4]Data16!$A$12:$I$285,EI$6,0)</f>
        <v>301189.94</v>
      </c>
      <c r="EJ173">
        <f t="shared" si="262"/>
        <v>1.6211070278968353E-2</v>
      </c>
      <c r="EK173">
        <f t="shared" si="263"/>
        <v>1.9469377031649864</v>
      </c>
      <c r="EL173" t="e">
        <f>VLOOKUP($AR173,[5]Data!$A$11:$AF$370,EL$6,0)</f>
        <v>#N/A</v>
      </c>
      <c r="EM173" t="e">
        <f>VLOOKUP($AR173,[5]Data2!$A$11:$AF$370,EM$6,0)</f>
        <v>#N/A</v>
      </c>
      <c r="EN173" t="e">
        <f>VLOOKUP($AR173,[5]Data4!$A$11:$AF$370,EN$6,0)</f>
        <v>#N/A</v>
      </c>
      <c r="EO173">
        <f>VLOOKUP($AR173,[6]Data5!$A$11:$AB$303,EO$6,0)</f>
        <v>0</v>
      </c>
      <c r="EP173">
        <f>VLOOKUP($AR173,[6]Data6!$A$11:$AB$303,EP$6,0)</f>
        <v>0</v>
      </c>
      <c r="EQ173" t="e">
        <f t="shared" si="264"/>
        <v>#N/A</v>
      </c>
      <c r="ER173" t="e">
        <f t="shared" si="265"/>
        <v>#N/A</v>
      </c>
      <c r="ES173">
        <f>VLOOKUP($AR173,[7]Data!$A$11:$J$328,ES$6,0)</f>
        <v>25.2</v>
      </c>
      <c r="ET173">
        <f>VLOOKUP($AR173,[7]Data2!$A$11:$J$328,ET$6,0)</f>
        <v>20.9</v>
      </c>
      <c r="EU173">
        <f>VLOOKUP($AR173,[7]Data3!$A$11:$J$328,EU$6,0)</f>
        <v>18.3</v>
      </c>
      <c r="EV173">
        <f>VLOOKUP($AR173,[7]Data4!$A$11:$J$328,EV$6,0)</f>
        <v>14.1</v>
      </c>
      <c r="EW173" s="60">
        <f>VLOOKUP($AR173,[7]Data5!$A$11:$J$328,EW$6,0)</f>
        <v>4.2</v>
      </c>
      <c r="EX173" s="67" t="e">
        <f>VLOOKUP($AR173,[2]Data3!$A$10:$N$315,EX$6,0)</f>
        <v>#N/A</v>
      </c>
      <c r="EY173">
        <f>VLOOKUP($AR173,[3]Data!$A$11:$I$311,EY$6,0)</f>
        <v>8727.8700000000008</v>
      </c>
      <c r="EZ173">
        <f>VLOOKUP($AR173,[4]Data!$A$12:$I$285,EZ$6,0)</f>
        <v>574513.15</v>
      </c>
      <c r="FA173">
        <f>VLOOKUP($AR173,[4]Data16!$A$12:$I$285,FA$6,0)</f>
        <v>293351.3</v>
      </c>
      <c r="FB173">
        <f t="shared" si="266"/>
        <v>1.5191767151021697E-2</v>
      </c>
      <c r="FC173">
        <f t="shared" si="267"/>
        <v>2.975227994558061E-2</v>
      </c>
      <c r="FD173" t="e">
        <f>VLOOKUP($AR173,[5]Data!$A$11:$AF$370,FD$6,0)</f>
        <v>#N/A</v>
      </c>
      <c r="FE173" t="e">
        <f>VLOOKUP($AR173,[5]Data2!$A$11:$AF$370,FE$6,0)</f>
        <v>#N/A</v>
      </c>
      <c r="FF173" t="e">
        <f>VLOOKUP($AR173,[5]Data4!$A$11:$AF$370,FF$6,0)</f>
        <v>#N/A</v>
      </c>
      <c r="FG173">
        <f>VLOOKUP($AR173,[6]Data5!$A$11:$AB$303,FG$6,0)</f>
        <v>77.611000000000004</v>
      </c>
      <c r="FH173">
        <f>VLOOKUP($AR173,[6]Data6!$A$11:$AB$303,FH$6,0)</f>
        <v>111.2</v>
      </c>
      <c r="FI173" t="e">
        <f t="shared" si="268"/>
        <v>#N/A</v>
      </c>
      <c r="FJ173" t="e">
        <f t="shared" si="269"/>
        <v>#N/A</v>
      </c>
      <c r="FK173">
        <f>VLOOKUP($AR173,[7]Data!$A$11:$J$328,FK$6,0)</f>
        <v>22.1</v>
      </c>
      <c r="FL173">
        <f>VLOOKUP($AR173,[7]Data2!$A$11:$J$328,FL$6,0)</f>
        <v>18.8</v>
      </c>
      <c r="FM173">
        <f>VLOOKUP($AR173,[7]Data3!$A$11:$J$328,FM$6,0)</f>
        <v>16</v>
      </c>
      <c r="FN173">
        <f>VLOOKUP($AR173,[7]Data4!$A$11:$J$328,FN$6,0)</f>
        <v>12.6</v>
      </c>
      <c r="FO173" s="60">
        <f>VLOOKUP($AR173,[7]Data5!$A$11:$J$328,FO$6,0)</f>
        <v>3.2</v>
      </c>
    </row>
    <row r="174" spans="1:171" ht="15" customHeight="1">
      <c r="A174">
        <f t="shared" si="270"/>
        <v>8</v>
      </c>
      <c r="B174">
        <v>9</v>
      </c>
      <c r="C174">
        <v>234.24642289546799</v>
      </c>
      <c r="D174">
        <v>0.80491674424497595</v>
      </c>
      <c r="E174">
        <v>0.80293697092378202</v>
      </c>
      <c r="F174">
        <v>0.80092736859893998</v>
      </c>
      <c r="G174" s="1">
        <v>4.5650399490983498E-5</v>
      </c>
      <c r="H174">
        <v>3.4949849077229201E-4</v>
      </c>
      <c r="I174">
        <v>0.66763242869999695</v>
      </c>
      <c r="J174">
        <v>0.66520412159290498</v>
      </c>
      <c r="K174">
        <v>0.66229484246811898</v>
      </c>
      <c r="L174">
        <v>3.1436849274673001E-4</v>
      </c>
      <c r="M174">
        <v>1.1199295706788199E-3</v>
      </c>
      <c r="N174">
        <v>0.204993881008283</v>
      </c>
      <c r="O174">
        <v>0.20474863981212399</v>
      </c>
      <c r="P174" s="1">
        <v>0.20445254850567099</v>
      </c>
      <c r="Q174" s="1">
        <v>3.3000707074175001E-6</v>
      </c>
      <c r="R174" s="1">
        <v>1.4211991829122399E-5</v>
      </c>
      <c r="S174">
        <v>0.137284315544978</v>
      </c>
      <c r="T174">
        <v>0.13773284933087701</v>
      </c>
      <c r="U174">
        <v>0.138632526130821</v>
      </c>
      <c r="V174">
        <v>1.26161629352903E-4</v>
      </c>
      <c r="W174">
        <v>2.35260290410687E-4</v>
      </c>
      <c r="X174">
        <v>0.145190890440869</v>
      </c>
      <c r="Y174">
        <v>0.14621352783611699</v>
      </c>
      <c r="Z174" s="1">
        <v>0.147448206377607</v>
      </c>
      <c r="AA174" s="1">
        <v>5.73825353882432E-5</v>
      </c>
      <c r="AB174">
        <v>2.4712201536743102E-4</v>
      </c>
      <c r="AC174">
        <v>0.30927730841853901</v>
      </c>
      <c r="AD174">
        <v>0.30569022789737799</v>
      </c>
      <c r="AE174">
        <v>0.31328637105392498</v>
      </c>
      <c r="AF174" s="1">
        <v>3.9759419309103698E-5</v>
      </c>
      <c r="AG174">
        <v>3.2640383294764099E-4</v>
      </c>
      <c r="AH174">
        <v>0.95674960483247196</v>
      </c>
      <c r="AI174">
        <v>0.93120889797150597</v>
      </c>
      <c r="AJ174">
        <v>0.96403414735858595</v>
      </c>
      <c r="AK174">
        <v>1.0157507130608E-2</v>
      </c>
      <c r="AL174">
        <v>7.6769770874208602E-3</v>
      </c>
      <c r="AM174">
        <v>0.80929712297090795</v>
      </c>
      <c r="AN174">
        <v>239.918195096983</v>
      </c>
      <c r="AO174">
        <v>-3.14902710332984</v>
      </c>
      <c r="AP174">
        <v>0.98599307884631304</v>
      </c>
      <c r="AQ174">
        <v>43</v>
      </c>
      <c r="AR174" t="s">
        <v>733</v>
      </c>
      <c r="AS174" s="70">
        <v>2</v>
      </c>
      <c r="AT174">
        <f t="shared" si="202"/>
        <v>234.24642289546799</v>
      </c>
      <c r="AU174">
        <f>VLOOKUP(AR174,[1]Data!$A$12:$J$329,10,0)</f>
        <v>226.3</v>
      </c>
      <c r="AV174">
        <f t="shared" si="203"/>
        <v>0.96607665211172056</v>
      </c>
      <c r="AW174">
        <v>3</v>
      </c>
      <c r="AX174">
        <f t="shared" si="272"/>
        <v>0.80929712297090795</v>
      </c>
      <c r="AY174">
        <f t="shared" si="204"/>
        <v>0.80929712297090795</v>
      </c>
      <c r="AZ174">
        <v>24</v>
      </c>
      <c r="BA174">
        <v>0.97</v>
      </c>
      <c r="BB174">
        <v>0.81</v>
      </c>
      <c r="BC174">
        <v>-1</v>
      </c>
      <c r="BD174">
        <v>3333</v>
      </c>
      <c r="BE174">
        <v>3</v>
      </c>
      <c r="BF174" s="61">
        <f t="shared" si="278"/>
        <v>-0.16494845360824734</v>
      </c>
      <c r="BG174" s="62">
        <f t="shared" si="205"/>
        <v>0.80491674424497595</v>
      </c>
      <c r="BH174" s="62">
        <f t="shared" si="206"/>
        <v>0.95674960483247196</v>
      </c>
      <c r="BI174">
        <f t="shared" si="273"/>
        <v>0.99122253397252214</v>
      </c>
      <c r="BJ174">
        <f t="shared" si="274"/>
        <v>0</v>
      </c>
      <c r="BK174">
        <f t="shared" si="275"/>
        <v>-5.2294551262090927E-3</v>
      </c>
      <c r="BL174" t="str">
        <f t="shared" si="207"/>
        <v/>
      </c>
      <c r="BM174">
        <f t="shared" si="208"/>
        <v>8635.7900000000009</v>
      </c>
      <c r="BN174">
        <f t="shared" si="209"/>
        <v>504649.57</v>
      </c>
      <c r="BO174">
        <f t="shared" si="210"/>
        <v>239445.1</v>
      </c>
      <c r="BP174">
        <f t="shared" si="211"/>
        <v>1.7112448941549681E-2</v>
      </c>
      <c r="BQ174">
        <f t="shared" si="212"/>
        <v>3.6065845573787066E-2</v>
      </c>
      <c r="BR174" t="str">
        <f t="shared" si="213"/>
        <v/>
      </c>
      <c r="BS174" t="str">
        <f t="shared" si="214"/>
        <v/>
      </c>
      <c r="BT174" t="str">
        <f t="shared" si="215"/>
        <v/>
      </c>
      <c r="BU174" t="str">
        <f t="shared" si="216"/>
        <v/>
      </c>
      <c r="BV174" t="str">
        <f t="shared" si="217"/>
        <v/>
      </c>
      <c r="BW174" t="str">
        <f t="shared" si="218"/>
        <v/>
      </c>
      <c r="BX174" t="str">
        <f t="shared" si="219"/>
        <v/>
      </c>
      <c r="BY174">
        <f t="shared" si="220"/>
        <v>20.5</v>
      </c>
      <c r="BZ174">
        <f t="shared" si="221"/>
        <v>17.3</v>
      </c>
      <c r="CA174">
        <f t="shared" si="222"/>
        <v>14.9</v>
      </c>
      <c r="CB174">
        <f t="shared" si="223"/>
        <v>11.7</v>
      </c>
      <c r="CC174">
        <f t="shared" si="224"/>
        <v>2.7</v>
      </c>
      <c r="CE174">
        <f t="shared" si="226"/>
        <v>1.1504308892077209</v>
      </c>
      <c r="CF174">
        <f t="shared" si="227"/>
        <v>0.99831847535857499</v>
      </c>
      <c r="CG174">
        <f t="shared" si="228"/>
        <v>1.1312862200896354</v>
      </c>
      <c r="CH174">
        <f t="shared" si="229"/>
        <v>1.1523686254474159</v>
      </c>
      <c r="CI174">
        <f t="shared" si="230"/>
        <v>1.0169229225797241</v>
      </c>
      <c r="CJ174" t="str">
        <f t="shared" si="231"/>
        <v/>
      </c>
      <c r="CK174" t="str">
        <f t="shared" si="232"/>
        <v/>
      </c>
      <c r="CL174" t="str">
        <f t="shared" si="233"/>
        <v/>
      </c>
      <c r="CM174" t="str">
        <f t="shared" si="234"/>
        <v/>
      </c>
      <c r="CN174" t="str">
        <f t="shared" si="235"/>
        <v/>
      </c>
      <c r="CO174" t="str">
        <f t="shared" si="236"/>
        <v/>
      </c>
      <c r="CP174" t="str">
        <f t="shared" si="237"/>
        <v/>
      </c>
      <c r="CQ174">
        <f t="shared" si="238"/>
        <v>1.0846560846560847</v>
      </c>
      <c r="CR174">
        <f t="shared" si="239"/>
        <v>1.08125</v>
      </c>
      <c r="CS174">
        <f t="shared" si="240"/>
        <v>1.0955882352941178</v>
      </c>
      <c r="CT174">
        <f t="shared" si="241"/>
        <v>1.0934579439252337</v>
      </c>
      <c r="CU174">
        <f t="shared" si="242"/>
        <v>1.173913043478261</v>
      </c>
      <c r="CV174" s="67" t="str">
        <f>IF(ISERROR(VLOOKUP($AR174,[2]Data3!$A$10:$N$315,CV$6,0)),"",VLOOKUP($AR174,[2]Data3!$A$10:$N$315,CV$6,0))</f>
        <v/>
      </c>
      <c r="CW174" s="67">
        <f>VLOOKUP($AR174,[3]Data!$A$11:$I$311,CW$6,0)</f>
        <v>8635.7900000000009</v>
      </c>
      <c r="CX174" s="67">
        <f>VLOOKUP($AR174,[4]Data!$A$12:$I$285,CX$6,0)</f>
        <v>504649.57</v>
      </c>
      <c r="CY174" s="67">
        <f>VLOOKUP($AR174,[4]Data16!$A$12:$I$285,CY$6,0)</f>
        <v>239445.1</v>
      </c>
      <c r="CZ174" s="67">
        <f t="shared" si="276"/>
        <v>1.7112448941549681E-2</v>
      </c>
      <c r="DA174" s="67">
        <f t="shared" si="277"/>
        <v>3.6065845573787066E-2</v>
      </c>
      <c r="DB174" s="67" t="e">
        <f>VLOOKUP($AR174,[5]Data!$A$11:$AF$370,DB$6,0)</f>
        <v>#N/A</v>
      </c>
      <c r="DC174" s="67" t="e">
        <f>VLOOKUP($AR174,[5]Data2!$A$11:$AF$370,DC$6,0)</f>
        <v>#N/A</v>
      </c>
      <c r="DD174" s="67" t="e">
        <f>VLOOKUP($AR174,[5]Data4!$A$11:$AF$370,DD$6,0)</f>
        <v>#N/A</v>
      </c>
      <c r="DE174" s="67">
        <f>VLOOKUP($AR174,[6]Data5!$A$11:$AB$303,DE$6,0)</f>
        <v>0</v>
      </c>
      <c r="DF174" s="67">
        <f>VLOOKUP($AR174,[6]Data6!$A$11:$AB$303,DF$6,0)</f>
        <v>0</v>
      </c>
      <c r="DG174" s="67" t="e">
        <f t="shared" si="243"/>
        <v>#N/A</v>
      </c>
      <c r="DH174" s="67" t="e">
        <f t="shared" si="244"/>
        <v>#N/A</v>
      </c>
      <c r="DI174" s="67">
        <f>VLOOKUP($AR174,[7]Data!$A$11:$J$328,DI$6,0)</f>
        <v>20.5</v>
      </c>
      <c r="DJ174" s="67">
        <f>VLOOKUP($AR174,[7]Data2!$A$11:$J$328,DJ$6,0)</f>
        <v>17.3</v>
      </c>
      <c r="DK174" s="67">
        <f>VLOOKUP($AR174,[7]Data3!$A$11:$J$328,DK$6,0)</f>
        <v>14.9</v>
      </c>
      <c r="DL174" s="67">
        <f>VLOOKUP($AR174,[7]Data4!$A$11:$J$328,DL$6,0)</f>
        <v>11.7</v>
      </c>
      <c r="DM174" s="67">
        <f>VLOOKUP($AR174,[7]Data5!$A$11:$J$328,DM$6,0)</f>
        <v>2.7</v>
      </c>
      <c r="DN174" s="67" t="e">
        <f t="shared" si="245"/>
        <v>#VALUE!</v>
      </c>
      <c r="DO174" s="67">
        <f t="shared" si="246"/>
        <v>1.1504308892077209</v>
      </c>
      <c r="DP174" s="67">
        <f t="shared" si="201"/>
        <v>0.99831847535857499</v>
      </c>
      <c r="DQ174" s="67">
        <f t="shared" si="247"/>
        <v>1.1312862200896354</v>
      </c>
      <c r="DR174" s="67">
        <f t="shared" si="248"/>
        <v>1.1523686254474159</v>
      </c>
      <c r="DS174" s="67">
        <f t="shared" si="249"/>
        <v>1.0169229225797241</v>
      </c>
      <c r="DT174" s="67" t="e">
        <f t="shared" si="250"/>
        <v>#N/A</v>
      </c>
      <c r="DU174" s="67" t="e">
        <f t="shared" si="251"/>
        <v>#N/A</v>
      </c>
      <c r="DV174" s="67" t="e">
        <f t="shared" si="252"/>
        <v>#N/A</v>
      </c>
      <c r="DW174" s="67" t="str">
        <f t="shared" si="253"/>
        <v/>
      </c>
      <c r="DX174" s="67" t="str">
        <f t="shared" si="254"/>
        <v/>
      </c>
      <c r="DY174" s="67" t="e">
        <f t="shared" si="255"/>
        <v>#N/A</v>
      </c>
      <c r="DZ174" s="67" t="e">
        <f t="shared" si="256"/>
        <v>#N/A</v>
      </c>
      <c r="EA174" s="67">
        <f t="shared" si="257"/>
        <v>1.0846560846560847</v>
      </c>
      <c r="EB174" s="67">
        <f t="shared" si="258"/>
        <v>1.08125</v>
      </c>
      <c r="EC174" s="67">
        <f t="shared" si="259"/>
        <v>1.0955882352941178</v>
      </c>
      <c r="ED174" s="67">
        <f t="shared" si="260"/>
        <v>1.0934579439252337</v>
      </c>
      <c r="EE174" s="67">
        <f t="shared" si="261"/>
        <v>1.173913043478261</v>
      </c>
      <c r="EF174" s="67" t="e">
        <f>VLOOKUP($AR174,[2]Data3!$A$10:$N$315,EF$6,0)</f>
        <v>#N/A</v>
      </c>
      <c r="EG174">
        <f>VLOOKUP($AR174,[3]Data!$A$11:$I$311,EG$6,0)</f>
        <v>8084.47</v>
      </c>
      <c r="EH174">
        <f>VLOOKUP($AR174,[4]Data!$A$12:$I$285,EH$6,0)</f>
        <v>514891.1</v>
      </c>
      <c r="EI174">
        <f>VLOOKUP($AR174,[4]Data16!$A$12:$I$285,EI$6,0)</f>
        <v>241834.5</v>
      </c>
      <c r="EJ174">
        <f t="shared" si="262"/>
        <v>1.5701320143230287E-2</v>
      </c>
      <c r="EK174">
        <f t="shared" si="263"/>
        <v>2.1291052351918358</v>
      </c>
      <c r="EL174" t="e">
        <f>VLOOKUP($AR174,[5]Data!$A$11:$AF$370,EL$6,0)</f>
        <v>#N/A</v>
      </c>
      <c r="EM174" t="e">
        <f>VLOOKUP($AR174,[5]Data2!$A$11:$AF$370,EM$6,0)</f>
        <v>#N/A</v>
      </c>
      <c r="EN174" t="e">
        <f>VLOOKUP($AR174,[5]Data4!$A$11:$AF$370,EN$6,0)</f>
        <v>#N/A</v>
      </c>
      <c r="EO174">
        <f>VLOOKUP($AR174,[6]Data5!$A$11:$AB$303,EO$6,0)</f>
        <v>0</v>
      </c>
      <c r="EP174">
        <f>VLOOKUP($AR174,[6]Data6!$A$11:$AB$303,EP$6,0)</f>
        <v>0</v>
      </c>
      <c r="EQ174" t="e">
        <f t="shared" si="264"/>
        <v>#N/A</v>
      </c>
      <c r="ER174" t="e">
        <f t="shared" si="265"/>
        <v>#N/A</v>
      </c>
      <c r="ES174">
        <f>VLOOKUP($AR174,[7]Data!$A$11:$J$328,ES$6,0)</f>
        <v>19.7</v>
      </c>
      <c r="ET174">
        <f>VLOOKUP($AR174,[7]Data2!$A$11:$J$328,ET$6,0)</f>
        <v>16.5</v>
      </c>
      <c r="EU174">
        <f>VLOOKUP($AR174,[7]Data3!$A$11:$J$328,EU$6,0)</f>
        <v>13.9</v>
      </c>
      <c r="EV174">
        <f>VLOOKUP($AR174,[7]Data4!$A$11:$J$328,EV$6,0)</f>
        <v>10.7</v>
      </c>
      <c r="EW174" s="60">
        <f>VLOOKUP($AR174,[7]Data5!$A$11:$J$328,EW$6,0)</f>
        <v>2</v>
      </c>
      <c r="EX174" s="67" t="e">
        <f>VLOOKUP($AR174,[2]Data3!$A$10:$N$315,EX$6,0)</f>
        <v>#N/A</v>
      </c>
      <c r="EY174">
        <f>VLOOKUP($AR174,[3]Data!$A$11:$I$311,EY$6,0)</f>
        <v>7506.57</v>
      </c>
      <c r="EZ174">
        <f>VLOOKUP($AR174,[4]Data!$A$12:$I$285,EZ$6,0)</f>
        <v>505499.58</v>
      </c>
      <c r="FA174">
        <f>VLOOKUP($AR174,[4]Data16!$A$12:$I$285,FA$6,0)</f>
        <v>211657.4</v>
      </c>
      <c r="FB174">
        <f t="shared" si="266"/>
        <v>1.4849804622983069E-2</v>
      </c>
      <c r="FC174">
        <f t="shared" si="267"/>
        <v>3.5465662906187072E-2</v>
      </c>
      <c r="FD174" t="e">
        <f>VLOOKUP($AR174,[5]Data!$A$11:$AF$370,FD$6,0)</f>
        <v>#N/A</v>
      </c>
      <c r="FE174" t="e">
        <f>VLOOKUP($AR174,[5]Data2!$A$11:$AF$370,FE$6,0)</f>
        <v>#N/A</v>
      </c>
      <c r="FF174" t="e">
        <f>VLOOKUP($AR174,[5]Data4!$A$11:$AF$370,FF$6,0)</f>
        <v>#N/A</v>
      </c>
      <c r="FG174">
        <f>VLOOKUP($AR174,[6]Data5!$A$11:$AB$303,FG$6,0)</f>
        <v>29.14</v>
      </c>
      <c r="FH174">
        <f>VLOOKUP($AR174,[6]Data6!$A$11:$AB$303,FH$6,0)</f>
        <v>49.7</v>
      </c>
      <c r="FI174" t="e">
        <f t="shared" si="268"/>
        <v>#N/A</v>
      </c>
      <c r="FJ174" t="e">
        <f t="shared" si="269"/>
        <v>#N/A</v>
      </c>
      <c r="FK174">
        <f>VLOOKUP($AR174,[7]Data!$A$11:$J$328,FK$6,0)</f>
        <v>18.899999999999999</v>
      </c>
      <c r="FL174">
        <f>VLOOKUP($AR174,[7]Data2!$A$11:$J$328,FL$6,0)</f>
        <v>16</v>
      </c>
      <c r="FM174">
        <f>VLOOKUP($AR174,[7]Data3!$A$11:$J$328,FM$6,0)</f>
        <v>13.6</v>
      </c>
      <c r="FN174">
        <f>VLOOKUP($AR174,[7]Data4!$A$11:$J$328,FN$6,0)</f>
        <v>10.7</v>
      </c>
      <c r="FO174" s="60">
        <f>VLOOKUP($AR174,[7]Data5!$A$11:$J$328,FO$6,0)</f>
        <v>2.2999999999999998</v>
      </c>
    </row>
    <row r="175" spans="1:171">
      <c r="A175">
        <f t="shared" si="270"/>
        <v>9</v>
      </c>
      <c r="B175">
        <v>9</v>
      </c>
      <c r="C175">
        <v>71.319009269334501</v>
      </c>
      <c r="D175">
        <v>0.83104326691080699</v>
      </c>
      <c r="E175">
        <v>0.84209207511501405</v>
      </c>
      <c r="F175">
        <v>0.84795661644530296</v>
      </c>
      <c r="G175" s="1">
        <v>6.3286853200471296E-5</v>
      </c>
      <c r="H175">
        <v>1.0761459007880499E-4</v>
      </c>
      <c r="I175">
        <v>0.77338272543533304</v>
      </c>
      <c r="J175">
        <v>0.77602051619769197</v>
      </c>
      <c r="K175">
        <v>0.785372177521096</v>
      </c>
      <c r="L175">
        <v>1.1123238049702899E-4</v>
      </c>
      <c r="M175">
        <v>2.1109630924598399E-4</v>
      </c>
      <c r="N175">
        <v>0.214163747257614</v>
      </c>
      <c r="O175">
        <v>0.21435855455066899</v>
      </c>
      <c r="P175" s="1">
        <v>0.21503735292399601</v>
      </c>
      <c r="Q175" s="1">
        <v>6.6120100924136201E-7</v>
      </c>
      <c r="R175" s="1">
        <v>1.2762727110490701E-6</v>
      </c>
      <c r="S175">
        <v>5.76605414754741E-2</v>
      </c>
      <c r="T175">
        <v>6.6071558917322096E-2</v>
      </c>
      <c r="U175">
        <v>6.2584438924206703E-2</v>
      </c>
      <c r="V175" s="1">
        <v>9.5443383921827497E-6</v>
      </c>
      <c r="W175" s="1">
        <v>6.3084637130942102E-5</v>
      </c>
      <c r="X175">
        <v>0.106953235907904</v>
      </c>
      <c r="Y175">
        <v>0.10614090410613</v>
      </c>
      <c r="Z175" s="1">
        <v>0.103310365798257</v>
      </c>
      <c r="AA175" s="1">
        <v>1.1497144660038301E-5</v>
      </c>
      <c r="AB175" s="1">
        <v>2.21921802591112E-5</v>
      </c>
      <c r="AC175">
        <v>0.24117431113706</v>
      </c>
      <c r="AD175">
        <v>0.19254404979335099</v>
      </c>
      <c r="AE175">
        <v>0.182843918769208</v>
      </c>
      <c r="AF175">
        <v>1.3714957057056501E-4</v>
      </c>
      <c r="AG175">
        <v>2.11925423269546E-4</v>
      </c>
      <c r="AH175">
        <v>0.54650827166267801</v>
      </c>
      <c r="AI175">
        <v>0.32882274321028998</v>
      </c>
      <c r="AJ175">
        <v>0.26449954866421099</v>
      </c>
      <c r="AK175">
        <v>1.1265394934037699E-2</v>
      </c>
      <c r="AL175">
        <v>5.1108183933464502E-2</v>
      </c>
      <c r="AM175">
        <v>0.89426065950945099</v>
      </c>
      <c r="AN175">
        <v>8.7859054392343801</v>
      </c>
      <c r="AO175">
        <v>-1.19984887839683</v>
      </c>
      <c r="AP175">
        <v>0.98416134602190197</v>
      </c>
      <c r="AQ175">
        <v>49</v>
      </c>
      <c r="AR175" t="s">
        <v>734</v>
      </c>
      <c r="AS175" s="70">
        <v>2</v>
      </c>
      <c r="AT175">
        <f t="shared" si="202"/>
        <v>71.319009269334501</v>
      </c>
      <c r="AU175">
        <f>VLOOKUP(AR175,[1]Data!$A$12:$J$329,10,0)</f>
        <v>71.5</v>
      </c>
      <c r="AV175">
        <f t="shared" si="203"/>
        <v>1.0025377628281682</v>
      </c>
      <c r="AW175">
        <v>3</v>
      </c>
      <c r="AX175">
        <f t="shared" si="272"/>
        <v>0.89426065950945099</v>
      </c>
      <c r="AY175">
        <f t="shared" si="204"/>
        <v>0.89426065950945099</v>
      </c>
      <c r="AZ175">
        <v>9</v>
      </c>
      <c r="BA175">
        <v>0.84</v>
      </c>
      <c r="BB175">
        <v>0.92</v>
      </c>
      <c r="BC175">
        <v>2</v>
      </c>
      <c r="BD175">
        <v>3333</v>
      </c>
      <c r="BE175">
        <v>3</v>
      </c>
      <c r="BF175" s="61">
        <f t="shared" si="278"/>
        <v>9.523809523809533E-2</v>
      </c>
      <c r="BG175" s="62">
        <f t="shared" si="205"/>
        <v>0.83104326691080699</v>
      </c>
      <c r="BH175" s="62">
        <f t="shared" si="206"/>
        <v>0.54650827166267801</v>
      </c>
      <c r="BI175">
        <f t="shared" si="273"/>
        <v>0.98765922625396552</v>
      </c>
      <c r="BJ175">
        <f t="shared" si="274"/>
        <v>0</v>
      </c>
      <c r="BK175">
        <f t="shared" si="275"/>
        <v>-3.4978802320635438E-3</v>
      </c>
      <c r="BL175">
        <f t="shared" si="207"/>
        <v>18300</v>
      </c>
      <c r="BM175">
        <f t="shared" si="208"/>
        <v>2914.89</v>
      </c>
      <c r="BN175">
        <f t="shared" si="209"/>
        <v>165243.88</v>
      </c>
      <c r="BO175">
        <f t="shared" si="210"/>
        <v>87681.68</v>
      </c>
      <c r="BP175">
        <f t="shared" si="211"/>
        <v>1.763992711863217E-2</v>
      </c>
      <c r="BQ175">
        <f t="shared" si="212"/>
        <v>3.3244002624037317E-2</v>
      </c>
      <c r="BR175" t="str">
        <f t="shared" si="213"/>
        <v/>
      </c>
      <c r="BS175" t="str">
        <f t="shared" si="214"/>
        <v/>
      </c>
      <c r="BT175" t="str">
        <f t="shared" si="215"/>
        <v/>
      </c>
      <c r="BU175" t="str">
        <f t="shared" si="216"/>
        <v/>
      </c>
      <c r="BV175" t="str">
        <f t="shared" si="217"/>
        <v/>
      </c>
      <c r="BY175">
        <f t="shared" si="220"/>
        <v>24.7</v>
      </c>
      <c r="BZ175">
        <f t="shared" si="221"/>
        <v>21.5</v>
      </c>
      <c r="CA175">
        <f t="shared" si="222"/>
        <v>16.600000000000001</v>
      </c>
      <c r="CB175">
        <f t="shared" si="223"/>
        <v>13.4</v>
      </c>
      <c r="CC175">
        <f t="shared" si="224"/>
        <v>3.2</v>
      </c>
      <c r="CD175">
        <f t="shared" si="225"/>
        <v>1.1296296296296295</v>
      </c>
      <c r="CE175">
        <f t="shared" si="226"/>
        <v>1.1610748413668934</v>
      </c>
      <c r="CF175">
        <f t="shared" si="227"/>
        <v>1.0476544794419438</v>
      </c>
      <c r="CG175">
        <f t="shared" si="228"/>
        <v>1.1297697648582878</v>
      </c>
      <c r="CH175">
        <f t="shared" si="229"/>
        <v>1.1082612293944141</v>
      </c>
      <c r="CI175">
        <f t="shared" si="230"/>
        <v>1.0277092532322569</v>
      </c>
      <c r="CM175" t="str">
        <f t="shared" si="234"/>
        <v/>
      </c>
      <c r="CN175" t="str">
        <f t="shared" si="235"/>
        <v/>
      </c>
      <c r="CQ175">
        <f t="shared" si="238"/>
        <v>1.0122950819672132</v>
      </c>
      <c r="CR175">
        <f t="shared" si="239"/>
        <v>1.0643564356435644</v>
      </c>
      <c r="CS175">
        <f t="shared" si="240"/>
        <v>0.93258426966292141</v>
      </c>
      <c r="CT175">
        <f t="shared" si="241"/>
        <v>0.97810218978102192</v>
      </c>
      <c r="CU175">
        <f t="shared" si="242"/>
        <v>1.2307692307692308</v>
      </c>
      <c r="CV175" s="67">
        <f>IF(ISERROR(VLOOKUP($AR175,[2]Data3!$A$10:$N$315,CV$6,0)),"",VLOOKUP($AR175,[2]Data3!$A$10:$N$315,CV$6,0))</f>
        <v>18300</v>
      </c>
      <c r="CW175" s="67">
        <f>VLOOKUP($AR175,[3]Data!$A$11:$I$311,CW$6,0)</f>
        <v>2914.89</v>
      </c>
      <c r="CX175" s="67">
        <f>VLOOKUP($AR175,[4]Data!$A$12:$I$285,CX$6,0)</f>
        <v>165243.88</v>
      </c>
      <c r="CY175" s="67">
        <f>VLOOKUP($AR175,[4]Data16!$A$12:$I$285,CY$6,0)</f>
        <v>87681.68</v>
      </c>
      <c r="CZ175" s="67">
        <f t="shared" si="276"/>
        <v>1.763992711863217E-2</v>
      </c>
      <c r="DA175" s="67">
        <f t="shared" si="277"/>
        <v>3.3244002624037317E-2</v>
      </c>
      <c r="DB175" s="67">
        <f>VLOOKUP($AR175,[5]Data!$A$11:$AF$370,DB$6,0)</f>
        <v>0</v>
      </c>
      <c r="DC175" s="67">
        <f>VLOOKUP($AR175,[5]Data2!$A$11:$AF$370,DC$6,0)</f>
        <v>0</v>
      </c>
      <c r="DD175" s="67">
        <f>VLOOKUP($AR175,[5]Data4!$A$11:$AF$370,DD$6,0)</f>
        <v>0</v>
      </c>
      <c r="DE175" s="67">
        <f>VLOOKUP($AR175,[6]Data5!$A$11:$AB$303,DE$6,0)</f>
        <v>0</v>
      </c>
      <c r="DF175" s="67">
        <f>VLOOKUP($AR175,[6]Data6!$A$11:$AB$303,DF$6,0)</f>
        <v>0</v>
      </c>
      <c r="DG175" s="67" t="e">
        <f t="shared" si="243"/>
        <v>#DIV/0!</v>
      </c>
      <c r="DH175" s="67" t="e">
        <f t="shared" si="244"/>
        <v>#DIV/0!</v>
      </c>
      <c r="DI175" s="67">
        <f>VLOOKUP($AR175,[7]Data!$A$11:$J$328,DI$6,0)</f>
        <v>24.7</v>
      </c>
      <c r="DJ175" s="67">
        <f>VLOOKUP($AR175,[7]Data2!$A$11:$J$328,DJ$6,0)</f>
        <v>21.5</v>
      </c>
      <c r="DK175" s="67">
        <f>VLOOKUP($AR175,[7]Data3!$A$11:$J$328,DK$6,0)</f>
        <v>16.600000000000001</v>
      </c>
      <c r="DL175" s="67">
        <f>VLOOKUP($AR175,[7]Data4!$A$11:$J$328,DL$6,0)</f>
        <v>13.4</v>
      </c>
      <c r="DM175" s="67">
        <f>VLOOKUP($AR175,[7]Data5!$A$11:$J$328,DM$6,0)</f>
        <v>3.2</v>
      </c>
      <c r="DN175" s="67">
        <f t="shared" si="245"/>
        <v>1.1296296296296295</v>
      </c>
      <c r="DO175" s="67">
        <f t="shared" si="246"/>
        <v>1.1610748413668934</v>
      </c>
      <c r="DP175" s="67">
        <f t="shared" si="201"/>
        <v>1.0476544794419438</v>
      </c>
      <c r="DQ175" s="67">
        <f t="shared" si="247"/>
        <v>1.1297697648582878</v>
      </c>
      <c r="DR175" s="67">
        <f t="shared" si="248"/>
        <v>1.1082612293944141</v>
      </c>
      <c r="DS175" s="67">
        <f t="shared" si="249"/>
        <v>1.0277092532322569</v>
      </c>
      <c r="DT175" s="67" t="e">
        <f t="shared" si="250"/>
        <v>#DIV/0!</v>
      </c>
      <c r="DU175" s="67" t="e">
        <f t="shared" si="251"/>
        <v>#DIV/0!</v>
      </c>
      <c r="DV175" s="67" t="e">
        <f t="shared" si="252"/>
        <v>#DIV/0!</v>
      </c>
      <c r="DW175" s="67" t="str">
        <f t="shared" si="253"/>
        <v/>
      </c>
      <c r="DX175" s="67" t="str">
        <f t="shared" si="254"/>
        <v/>
      </c>
      <c r="DY175" s="67" t="e">
        <f t="shared" si="255"/>
        <v>#DIV/0!</v>
      </c>
      <c r="DZ175" s="67" t="e">
        <f t="shared" si="256"/>
        <v>#DIV/0!</v>
      </c>
      <c r="EA175" s="67">
        <f t="shared" si="257"/>
        <v>1.0122950819672132</v>
      </c>
      <c r="EB175" s="67">
        <f t="shared" si="258"/>
        <v>1.0643564356435644</v>
      </c>
      <c r="EC175" s="67">
        <f t="shared" si="259"/>
        <v>0.93258426966292141</v>
      </c>
      <c r="ED175" s="67">
        <f t="shared" si="260"/>
        <v>0.97810218978102192</v>
      </c>
      <c r="EE175" s="67">
        <f t="shared" si="261"/>
        <v>1.2307692307692308</v>
      </c>
      <c r="EF175" s="67">
        <f>VLOOKUP($AR175,[2]Data3!$A$10:$N$315,EF$6,0)</f>
        <v>17500</v>
      </c>
      <c r="EG175">
        <f>VLOOKUP($AR175,[3]Data!$A$11:$I$311,EG$6,0)</f>
        <v>2694.28</v>
      </c>
      <c r="EH175">
        <f>VLOOKUP($AR175,[4]Data!$A$12:$I$285,EH$6,0)</f>
        <v>161976.13</v>
      </c>
      <c r="EI175">
        <f>VLOOKUP($AR175,[4]Data16!$A$12:$I$285,EI$6,0)</f>
        <v>81097.72</v>
      </c>
      <c r="EJ175">
        <f t="shared" si="262"/>
        <v>1.6633808944564857E-2</v>
      </c>
      <c r="EK175">
        <f t="shared" si="263"/>
        <v>1.9972957316185955</v>
      </c>
      <c r="EL175">
        <f>VLOOKUP($AR175,[5]Data!$A$11:$AF$370,EL$6,0)</f>
        <v>0</v>
      </c>
      <c r="EM175">
        <f>VLOOKUP($AR175,[5]Data2!$A$11:$AF$370,EM$6,0)</f>
        <v>0</v>
      </c>
      <c r="EN175">
        <f>VLOOKUP($AR175,[5]Data4!$A$11:$AF$370,EN$6,0)</f>
        <v>0</v>
      </c>
      <c r="EO175">
        <f>VLOOKUP($AR175,[6]Data5!$A$11:$AB$303,EO$6,0)</f>
        <v>0</v>
      </c>
      <c r="EP175">
        <f>VLOOKUP($AR175,[6]Data6!$A$11:$AB$303,EP$6,0)</f>
        <v>0</v>
      </c>
      <c r="EQ175" t="e">
        <f t="shared" si="264"/>
        <v>#DIV/0!</v>
      </c>
      <c r="ER175" t="e">
        <f t="shared" si="265"/>
        <v>#DIV/0!</v>
      </c>
      <c r="ES175">
        <f>VLOOKUP($AR175,[7]Data!$A$11:$J$328,ES$6,0)</f>
        <v>25.6</v>
      </c>
      <c r="ET175">
        <f>VLOOKUP($AR175,[7]Data2!$A$11:$J$328,ET$6,0)</f>
        <v>22.6</v>
      </c>
      <c r="EU175">
        <f>VLOOKUP($AR175,[7]Data3!$A$11:$J$328,EU$6,0)</f>
        <v>16.8</v>
      </c>
      <c r="EV175">
        <f>VLOOKUP($AR175,[7]Data4!$A$11:$J$328,EV$6,0)</f>
        <v>13.8</v>
      </c>
      <c r="EW175" s="60">
        <f>VLOOKUP($AR175,[7]Data5!$A$11:$J$328,EW$6,0)</f>
        <v>2.8</v>
      </c>
      <c r="EX175" s="67">
        <f>VLOOKUP($AR175,[2]Data3!$A$10:$N$315,EX$6,0)</f>
        <v>16200</v>
      </c>
      <c r="EY175">
        <f>VLOOKUP($AR175,[3]Data!$A$11:$I$311,EY$6,0)</f>
        <v>2510.5100000000002</v>
      </c>
      <c r="EZ175">
        <f>VLOOKUP($AR175,[4]Data!$A$12:$I$285,EZ$6,0)</f>
        <v>157727.46</v>
      </c>
      <c r="FA175">
        <f>VLOOKUP($AR175,[4]Data16!$A$12:$I$285,FA$6,0)</f>
        <v>77610.22</v>
      </c>
      <c r="FB175">
        <f t="shared" si="266"/>
        <v>1.5916759199698014E-2</v>
      </c>
      <c r="FC175">
        <f t="shared" si="267"/>
        <v>3.2347672767839085E-2</v>
      </c>
      <c r="FD175">
        <f>VLOOKUP($AR175,[5]Data!$A$11:$AF$370,FD$6,0)</f>
        <v>0</v>
      </c>
      <c r="FE175">
        <f>VLOOKUP($AR175,[5]Data2!$A$11:$AF$370,FE$6,0)</f>
        <v>0</v>
      </c>
      <c r="FF175">
        <f>VLOOKUP($AR175,[5]Data4!$A$11:$AF$370,FF$6,0)</f>
        <v>0</v>
      </c>
      <c r="FG175">
        <f>VLOOKUP($AR175,[6]Data5!$A$11:$AB$303,FG$6,0)</f>
        <v>14.457000000000001</v>
      </c>
      <c r="FH175">
        <f>VLOOKUP($AR175,[6]Data6!$A$11:$AB$303,FH$6,0)</f>
        <v>72.599999999999994</v>
      </c>
      <c r="FI175">
        <f t="shared" si="268"/>
        <v>0</v>
      </c>
      <c r="FJ175">
        <f t="shared" si="269"/>
        <v>0</v>
      </c>
      <c r="FK175">
        <f>VLOOKUP($AR175,[7]Data!$A$11:$J$328,FK$6,0)</f>
        <v>24.4</v>
      </c>
      <c r="FL175">
        <f>VLOOKUP($AR175,[7]Data2!$A$11:$J$328,FL$6,0)</f>
        <v>20.2</v>
      </c>
      <c r="FM175">
        <f>VLOOKUP($AR175,[7]Data3!$A$11:$J$328,FM$6,0)</f>
        <v>17.8</v>
      </c>
      <c r="FN175">
        <f>VLOOKUP($AR175,[7]Data4!$A$11:$J$328,FN$6,0)</f>
        <v>13.7</v>
      </c>
      <c r="FO175" s="60">
        <f>VLOOKUP($AR175,[7]Data5!$A$11:$J$328,FO$6,0)</f>
        <v>2.6</v>
      </c>
    </row>
    <row r="176" spans="1:171" ht="15" customHeight="1">
      <c r="A176">
        <f t="shared" si="270"/>
        <v>10</v>
      </c>
      <c r="B176">
        <v>9</v>
      </c>
      <c r="C176">
        <v>129.98560430564501</v>
      </c>
      <c r="D176">
        <v>0.83282729347667805</v>
      </c>
      <c r="E176">
        <v>0.84352047328539104</v>
      </c>
      <c r="F176">
        <v>0.85148634680705404</v>
      </c>
      <c r="G176">
        <v>1.17533511798758E-4</v>
      </c>
      <c r="H176">
        <v>2.4008966558451201E-4</v>
      </c>
      <c r="I176">
        <v>0.72232133462638304</v>
      </c>
      <c r="J176">
        <v>0.74856533399606795</v>
      </c>
      <c r="K176">
        <v>0.76849386498212302</v>
      </c>
      <c r="L176">
        <v>3.51185871010198E-4</v>
      </c>
      <c r="M176">
        <v>6.4743225621160605E-4</v>
      </c>
      <c r="N176">
        <v>0.210084743624743</v>
      </c>
      <c r="O176">
        <v>0.212256333457298</v>
      </c>
      <c r="P176" s="1">
        <v>0.21379874204201799</v>
      </c>
      <c r="Q176" s="1">
        <v>2.5102070989144901E-6</v>
      </c>
      <c r="R176" s="1">
        <v>4.52543442961426E-6</v>
      </c>
      <c r="S176">
        <v>0.110505958850294</v>
      </c>
      <c r="T176">
        <v>9.4955139289322296E-2</v>
      </c>
      <c r="U176">
        <v>8.2992481824930797E-2</v>
      </c>
      <c r="V176" s="1">
        <v>8.4396446089196503E-5</v>
      </c>
      <c r="W176">
        <v>1.54935650847582E-4</v>
      </c>
      <c r="X176">
        <v>0.123962375137586</v>
      </c>
      <c r="Y176">
        <v>0.114907008401936</v>
      </c>
      <c r="Z176" s="1">
        <v>0.108475280282073</v>
      </c>
      <c r="AA176" s="1">
        <v>4.3648170132088199E-5</v>
      </c>
      <c r="AB176" s="1">
        <v>7.8689496173774096E-5</v>
      </c>
      <c r="AC176">
        <v>0.19391402952161901</v>
      </c>
      <c r="AD176">
        <v>0.16850736169651701</v>
      </c>
      <c r="AE176" s="1">
        <v>0.115858161873724</v>
      </c>
      <c r="AF176">
        <v>2.0702976779501099E-4</v>
      </c>
      <c r="AG176">
        <v>5.2488927359954402E-4</v>
      </c>
      <c r="AH176">
        <v>0.31963867758350001</v>
      </c>
      <c r="AI176">
        <v>0.24287417921430501</v>
      </c>
      <c r="AJ176">
        <v>-1.33779355522178E-2</v>
      </c>
      <c r="AK176">
        <v>2.0101599154203401E-2</v>
      </c>
      <c r="AL176">
        <v>3.8133969959734101E-2</v>
      </c>
      <c r="AM176">
        <v>0.89423871433105995</v>
      </c>
      <c r="AN176">
        <v>26.370458995881499</v>
      </c>
      <c r="AO176">
        <v>-2.2809517047936998</v>
      </c>
      <c r="AP176">
        <v>0.98154205333536604</v>
      </c>
      <c r="AQ176">
        <v>47</v>
      </c>
      <c r="AR176" t="s">
        <v>735</v>
      </c>
      <c r="AS176" s="70">
        <v>2</v>
      </c>
      <c r="AT176">
        <f t="shared" si="202"/>
        <v>129.98560430564501</v>
      </c>
      <c r="AU176">
        <f>VLOOKUP(AR176,[1]Data!$A$12:$J$329,10,0)</f>
        <v>130.4</v>
      </c>
      <c r="AV176">
        <f t="shared" si="203"/>
        <v>1.0031880122154189</v>
      </c>
      <c r="AW176">
        <v>5</v>
      </c>
      <c r="AX176">
        <f t="shared" si="272"/>
        <v>0.89423871433105995</v>
      </c>
      <c r="AY176">
        <f t="shared" si="204"/>
        <v>0.89423871433105995</v>
      </c>
      <c r="AZ176">
        <v>6</v>
      </c>
      <c r="BA176">
        <v>0.75</v>
      </c>
      <c r="BB176">
        <v>0.9</v>
      </c>
      <c r="BC176">
        <v>2</v>
      </c>
      <c r="BD176">
        <v>3333</v>
      </c>
      <c r="BE176">
        <v>3</v>
      </c>
      <c r="BF176" s="61">
        <f t="shared" si="278"/>
        <v>0.20000000000000004</v>
      </c>
      <c r="BG176" s="62">
        <f t="shared" si="205"/>
        <v>0.83282729347667805</v>
      </c>
      <c r="BH176" s="62">
        <f t="shared" si="206"/>
        <v>0.31963867758350001</v>
      </c>
      <c r="BI176">
        <f t="shared" si="273"/>
        <v>0.98154205333536615</v>
      </c>
      <c r="BJ176">
        <f t="shared" si="274"/>
        <v>0</v>
      </c>
      <c r="BK176">
        <f t="shared" si="275"/>
        <v>0</v>
      </c>
      <c r="BL176">
        <f t="shared" si="207"/>
        <v>25400</v>
      </c>
      <c r="BM176">
        <f t="shared" si="208"/>
        <v>6777.63</v>
      </c>
      <c r="BN176">
        <f t="shared" si="209"/>
        <v>317932.88</v>
      </c>
      <c r="BO176">
        <f t="shared" si="210"/>
        <v>169854.31</v>
      </c>
      <c r="BP176">
        <f t="shared" si="211"/>
        <v>2.1317801417708039E-2</v>
      </c>
      <c r="BQ176">
        <f t="shared" si="212"/>
        <v>3.9902608300019002E-2</v>
      </c>
      <c r="BR176">
        <f t="shared" si="213"/>
        <v>0.08</v>
      </c>
      <c r="BS176">
        <f t="shared" si="214"/>
        <v>0.24399999999999999</v>
      </c>
      <c r="BT176">
        <f t="shared" si="215"/>
        <v>0.54500000000000004</v>
      </c>
      <c r="BU176" t="str">
        <f t="shared" si="216"/>
        <v/>
      </c>
      <c r="BV176" t="str">
        <f t="shared" si="217"/>
        <v/>
      </c>
      <c r="BY176">
        <f t="shared" si="220"/>
        <v>18.5</v>
      </c>
      <c r="BZ176">
        <f t="shared" si="221"/>
        <v>14.6</v>
      </c>
      <c r="CA176">
        <f t="shared" si="222"/>
        <v>14.2</v>
      </c>
      <c r="CB176">
        <f t="shared" si="223"/>
        <v>10.3</v>
      </c>
      <c r="CC176">
        <f t="shared" si="224"/>
        <v>2.4</v>
      </c>
      <c r="CD176">
        <f t="shared" si="225"/>
        <v>1.0808510638297872</v>
      </c>
      <c r="CE176">
        <f t="shared" si="226"/>
        <v>1.1335516489912378</v>
      </c>
      <c r="CF176">
        <f t="shared" si="227"/>
        <v>1.0728123673464156</v>
      </c>
      <c r="CG176">
        <f t="shared" si="228"/>
        <v>1.0291281624363515</v>
      </c>
      <c r="CH176">
        <f t="shared" si="229"/>
        <v>1.0566168730838368</v>
      </c>
      <c r="CI176">
        <f t="shared" si="230"/>
        <v>1.1014679127113527</v>
      </c>
      <c r="CJ176">
        <f t="shared" si="231"/>
        <v>0.08</v>
      </c>
      <c r="CK176">
        <f t="shared" si="232"/>
        <v>7.8507078507078498E-2</v>
      </c>
      <c r="CL176">
        <f t="shared" si="233"/>
        <v>7.8700361010830333E-2</v>
      </c>
      <c r="CM176" t="str">
        <f t="shared" si="234"/>
        <v/>
      </c>
      <c r="CN176" t="str">
        <f t="shared" si="235"/>
        <v/>
      </c>
      <c r="CQ176">
        <f t="shared" si="238"/>
        <v>1.0164835164835164</v>
      </c>
      <c r="CR176">
        <f t="shared" si="239"/>
        <v>1.028169014084507</v>
      </c>
      <c r="CS176">
        <f t="shared" si="240"/>
        <v>1.0142857142857142</v>
      </c>
      <c r="CT176">
        <f t="shared" si="241"/>
        <v>1.03</v>
      </c>
      <c r="CU176">
        <f t="shared" si="242"/>
        <v>1.1428571428571428</v>
      </c>
      <c r="CV176" s="67">
        <f>IF(ISERROR(VLOOKUP($AR176,[2]Data3!$A$10:$N$315,CV$6,0)),"",VLOOKUP($AR176,[2]Data3!$A$10:$N$315,CV$6,0))</f>
        <v>25400</v>
      </c>
      <c r="CW176" s="67">
        <f>VLOOKUP($AR176,[3]Data!$A$11:$I$311,CW$6,0)</f>
        <v>6777.63</v>
      </c>
      <c r="CX176" s="67">
        <f>VLOOKUP($AR176,[4]Data!$A$12:$I$285,CX$6,0)</f>
        <v>317932.88</v>
      </c>
      <c r="CY176" s="67">
        <f>VLOOKUP($AR176,[4]Data16!$A$12:$I$285,CY$6,0)</f>
        <v>169854.31</v>
      </c>
      <c r="CZ176" s="67">
        <f t="shared" si="276"/>
        <v>2.1317801417708039E-2</v>
      </c>
      <c r="DA176" s="67">
        <f t="shared" si="277"/>
        <v>3.9902608300019002E-2</v>
      </c>
      <c r="DB176" s="67">
        <f>VLOOKUP($AR176,[5]Data!$A$11:$AF$370,DB$6,0)</f>
        <v>0.08</v>
      </c>
      <c r="DC176" s="67">
        <f>VLOOKUP($AR176,[5]Data2!$A$11:$AF$370,DC$6,0)</f>
        <v>0.24399999999999999</v>
      </c>
      <c r="DD176" s="67">
        <f>VLOOKUP($AR176,[5]Data4!$A$11:$AF$370,DD$6,0)</f>
        <v>0.54500000000000004</v>
      </c>
      <c r="DE176" s="67">
        <f>VLOOKUP($AR176,[6]Data5!$A$11:$AB$303,DE$6,0)</f>
        <v>0</v>
      </c>
      <c r="DF176" s="67">
        <f>VLOOKUP($AR176,[6]Data6!$A$11:$AB$303,DF$6,0)</f>
        <v>0</v>
      </c>
      <c r="DG176" s="67" t="e">
        <f t="shared" si="243"/>
        <v>#DIV/0!</v>
      </c>
      <c r="DH176" s="67" t="e">
        <f t="shared" si="244"/>
        <v>#DIV/0!</v>
      </c>
      <c r="DI176" s="67">
        <f>VLOOKUP($AR176,[7]Data!$A$11:$J$328,DI$6,0)</f>
        <v>18.5</v>
      </c>
      <c r="DJ176" s="67">
        <f>VLOOKUP($AR176,[7]Data2!$A$11:$J$328,DJ$6,0)</f>
        <v>14.6</v>
      </c>
      <c r="DK176" s="67">
        <f>VLOOKUP($AR176,[7]Data3!$A$11:$J$328,DK$6,0)</f>
        <v>14.2</v>
      </c>
      <c r="DL176" s="67">
        <f>VLOOKUP($AR176,[7]Data4!$A$11:$J$328,DL$6,0)</f>
        <v>10.3</v>
      </c>
      <c r="DM176" s="67">
        <f>VLOOKUP($AR176,[7]Data5!$A$11:$J$328,DM$6,0)</f>
        <v>2.4</v>
      </c>
      <c r="DN176" s="67">
        <f t="shared" si="245"/>
        <v>1.0808510638297872</v>
      </c>
      <c r="DO176" s="67">
        <f t="shared" si="246"/>
        <v>1.1335516489912378</v>
      </c>
      <c r="DP176" s="67">
        <f t="shared" si="201"/>
        <v>1.0728123673464156</v>
      </c>
      <c r="DQ176" s="67">
        <f t="shared" si="247"/>
        <v>1.0291281624363515</v>
      </c>
      <c r="DR176" s="67">
        <f t="shared" si="248"/>
        <v>1.0566168730838368</v>
      </c>
      <c r="DS176" s="67">
        <f t="shared" si="249"/>
        <v>1.1014679127113527</v>
      </c>
      <c r="DT176" s="67">
        <f t="shared" si="250"/>
        <v>0.08</v>
      </c>
      <c r="DU176" s="67">
        <f t="shared" si="251"/>
        <v>7.8507078507078498E-2</v>
      </c>
      <c r="DV176" s="67">
        <f t="shared" si="252"/>
        <v>7.8700361010830333E-2</v>
      </c>
      <c r="DW176" s="67" t="str">
        <f t="shared" si="253"/>
        <v/>
      </c>
      <c r="DX176" s="67" t="str">
        <f t="shared" si="254"/>
        <v/>
      </c>
      <c r="DY176" s="67" t="e">
        <f t="shared" si="255"/>
        <v>#DIV/0!</v>
      </c>
      <c r="DZ176" s="67" t="e">
        <f t="shared" si="256"/>
        <v>#DIV/0!</v>
      </c>
      <c r="EA176" s="67">
        <f t="shared" si="257"/>
        <v>1.0164835164835164</v>
      </c>
      <c r="EB176" s="67">
        <f t="shared" si="258"/>
        <v>1.028169014084507</v>
      </c>
      <c r="EC176" s="67">
        <f t="shared" si="259"/>
        <v>1.0142857142857142</v>
      </c>
      <c r="ED176" s="67">
        <f t="shared" si="260"/>
        <v>1.03</v>
      </c>
      <c r="EE176" s="67">
        <f t="shared" si="261"/>
        <v>1.1428571428571428</v>
      </c>
      <c r="EF176" s="67">
        <f>VLOOKUP($AR176,[2]Data3!$A$10:$N$315,EF$6,0)</f>
        <v>24700</v>
      </c>
      <c r="EG176">
        <f>VLOOKUP($AR176,[3]Data!$A$11:$I$311,EG$6,0)</f>
        <v>6360.48</v>
      </c>
      <c r="EH176">
        <f>VLOOKUP($AR176,[4]Data!$A$12:$I$285,EH$6,0)</f>
        <v>300508.34999999998</v>
      </c>
      <c r="EI176">
        <f>VLOOKUP($AR176,[4]Data16!$A$12:$I$285,EI$6,0)</f>
        <v>164111.31</v>
      </c>
      <c r="EJ176">
        <f t="shared" si="262"/>
        <v>2.1165734662614202E-2</v>
      </c>
      <c r="EK176">
        <f t="shared" si="263"/>
        <v>1.8311251674244753</v>
      </c>
      <c r="EL176">
        <f>VLOOKUP($AR176,[5]Data!$A$11:$AF$370,EL$6,0)</f>
        <v>2</v>
      </c>
      <c r="EM176">
        <f>VLOOKUP($AR176,[5]Data2!$A$11:$AF$370,EM$6,0)</f>
        <v>6.1589999999999998</v>
      </c>
      <c r="EN176">
        <f>VLOOKUP($AR176,[5]Data4!$A$11:$AF$370,EN$6,0)</f>
        <v>14.225</v>
      </c>
      <c r="EO176">
        <f>VLOOKUP($AR176,[6]Data5!$A$11:$AB$303,EO$6,0)</f>
        <v>0</v>
      </c>
      <c r="EP176">
        <f>VLOOKUP($AR176,[6]Data6!$A$11:$AB$303,EP$6,0)</f>
        <v>0</v>
      </c>
      <c r="EQ176" t="e">
        <f t="shared" si="264"/>
        <v>#DIV/0!</v>
      </c>
      <c r="ER176" t="e">
        <f t="shared" si="265"/>
        <v>#DIV/0!</v>
      </c>
      <c r="ES176">
        <f>VLOOKUP($AR176,[7]Data!$A$11:$J$328,ES$6,0)</f>
        <v>19</v>
      </c>
      <c r="ET176">
        <f>VLOOKUP($AR176,[7]Data2!$A$11:$J$328,ET$6,0)</f>
        <v>15</v>
      </c>
      <c r="EU176">
        <f>VLOOKUP($AR176,[7]Data3!$A$11:$J$328,EU$6,0)</f>
        <v>15</v>
      </c>
      <c r="EV176">
        <f>VLOOKUP($AR176,[7]Data4!$A$11:$J$328,EV$6,0)</f>
        <v>11</v>
      </c>
      <c r="EW176" s="60">
        <f>VLOOKUP($AR176,[7]Data5!$A$11:$J$328,EW$6,0)</f>
        <v>2.2000000000000002</v>
      </c>
      <c r="EX176" s="67">
        <f>VLOOKUP($AR176,[2]Data3!$A$10:$N$315,EX$6,0)</f>
        <v>23500</v>
      </c>
      <c r="EY176">
        <f>VLOOKUP($AR176,[3]Data!$A$11:$I$311,EY$6,0)</f>
        <v>5979.11</v>
      </c>
      <c r="EZ176">
        <f>VLOOKUP($AR176,[4]Data!$A$12:$I$285,EZ$6,0)</f>
        <v>296354.59999999998</v>
      </c>
      <c r="FA176">
        <f>VLOOKUP($AR176,[4]Data16!$A$12:$I$285,FA$6,0)</f>
        <v>165046.79999999999</v>
      </c>
      <c r="FB176">
        <f t="shared" si="266"/>
        <v>2.0175526210829863E-2</v>
      </c>
      <c r="FC176">
        <f t="shared" si="267"/>
        <v>3.622675507795365E-2</v>
      </c>
      <c r="FD176">
        <f>VLOOKUP($AR176,[5]Data!$A$11:$AF$370,FD$6,0)</f>
        <v>1</v>
      </c>
      <c r="FE176">
        <f>VLOOKUP($AR176,[5]Data2!$A$11:$AF$370,FE$6,0)</f>
        <v>3.1080000000000001</v>
      </c>
      <c r="FF176">
        <f>VLOOKUP($AR176,[5]Data4!$A$11:$AF$370,FF$6,0)</f>
        <v>6.9249999999999998</v>
      </c>
      <c r="FG176">
        <f>VLOOKUP($AR176,[6]Data5!$A$11:$AB$303,FG$6,0)</f>
        <v>9.16</v>
      </c>
      <c r="FH176">
        <f>VLOOKUP($AR176,[6]Data6!$A$11:$AB$303,FH$6,0)</f>
        <v>28.5</v>
      </c>
      <c r="FI176">
        <f t="shared" si="268"/>
        <v>0.1091703056768559</v>
      </c>
      <c r="FJ176">
        <f t="shared" si="269"/>
        <v>0.10905263157894737</v>
      </c>
      <c r="FK176">
        <f>VLOOKUP($AR176,[7]Data!$A$11:$J$328,FK$6,0)</f>
        <v>18.2</v>
      </c>
      <c r="FL176">
        <f>VLOOKUP($AR176,[7]Data2!$A$11:$J$328,FL$6,0)</f>
        <v>14.2</v>
      </c>
      <c r="FM176">
        <f>VLOOKUP($AR176,[7]Data3!$A$11:$J$328,FM$6,0)</f>
        <v>14</v>
      </c>
      <c r="FN176">
        <f>VLOOKUP($AR176,[7]Data4!$A$11:$J$328,FN$6,0)</f>
        <v>10</v>
      </c>
      <c r="FO176" s="60">
        <f>VLOOKUP($AR176,[7]Data5!$A$11:$J$328,FO$6,0)</f>
        <v>2.1</v>
      </c>
    </row>
    <row r="177" spans="1:171" ht="15" customHeight="1">
      <c r="A177">
        <f t="shared" si="270"/>
        <v>11</v>
      </c>
      <c r="B177">
        <v>9</v>
      </c>
      <c r="C177">
        <v>219.88716449217699</v>
      </c>
      <c r="D177">
        <v>0.84248984527009296</v>
      </c>
      <c r="E177">
        <v>0.84521363205986999</v>
      </c>
      <c r="F177">
        <v>0.83628012380108896</v>
      </c>
      <c r="G177" s="1">
        <v>4.2493240151799503E-5</v>
      </c>
      <c r="H177">
        <v>4.5774524862292798E-4</v>
      </c>
      <c r="I177">
        <v>0.75257189837052996</v>
      </c>
      <c r="J177">
        <v>0.75512622898366299</v>
      </c>
      <c r="K177">
        <v>0.76372936401401303</v>
      </c>
      <c r="L177" s="1">
        <v>8.0111636578785798E-5</v>
      </c>
      <c r="M177">
        <v>1.0241541741302801E-3</v>
      </c>
      <c r="N177">
        <v>0.21257360554457599</v>
      </c>
      <c r="O177">
        <v>0.21277396855723199</v>
      </c>
      <c r="P177" s="1">
        <v>0.213438024330699</v>
      </c>
      <c r="Q177" s="1">
        <v>4.8187446129457497E-7</v>
      </c>
      <c r="R177" s="1">
        <v>7.4839581464469999E-6</v>
      </c>
      <c r="S177">
        <v>8.99179468995632E-2</v>
      </c>
      <c r="T177">
        <v>9.0087403076206996E-2</v>
      </c>
      <c r="U177" s="1">
        <v>7.2550759787076605E-2</v>
      </c>
      <c r="V177" s="1">
        <v>1.30053048175785E-5</v>
      </c>
      <c r="W177">
        <v>1.3937943954929599E-4</v>
      </c>
      <c r="X177">
        <v>0.11358400759293499</v>
      </c>
      <c r="Y177">
        <v>0.112748508857098</v>
      </c>
      <c r="Z177" s="1">
        <v>0.109979446084966</v>
      </c>
      <c r="AA177" s="1">
        <v>8.3789654160364593E-6</v>
      </c>
      <c r="AB177">
        <v>1.30133118729051E-4</v>
      </c>
      <c r="AC177">
        <v>0.26391882264766803</v>
      </c>
      <c r="AD177">
        <v>0.263623081351126</v>
      </c>
      <c r="AE177" s="1">
        <v>0.52476852417401798</v>
      </c>
      <c r="AF177" s="1">
        <v>9.7583338155504606E-5</v>
      </c>
      <c r="AG177">
        <v>8.6932457759285103E-4</v>
      </c>
      <c r="AH177">
        <v>0.71592305620892105</v>
      </c>
      <c r="AI177">
        <v>0.70426191814120798</v>
      </c>
      <c r="AJ177">
        <v>0.47342847865502702</v>
      </c>
      <c r="AK177">
        <v>6.89727084105671E-3</v>
      </c>
      <c r="AL177">
        <v>1.92516908959353E-2</v>
      </c>
      <c r="AM177">
        <v>0.95535259595742905</v>
      </c>
      <c r="AN177">
        <v>19.707530776932</v>
      </c>
      <c r="AO177">
        <v>-2.7307819824971902</v>
      </c>
      <c r="AP177">
        <v>0.98864624685568803</v>
      </c>
      <c r="AQ177">
        <v>42</v>
      </c>
      <c r="AR177" t="s">
        <v>736</v>
      </c>
      <c r="AS177" s="70">
        <v>2</v>
      </c>
      <c r="AT177">
        <f t="shared" si="202"/>
        <v>219.88716449217699</v>
      </c>
      <c r="AU177">
        <f>VLOOKUP(AR177,[1]Data!$A$12:$J$329,10,0)</f>
        <v>216</v>
      </c>
      <c r="AV177">
        <f t="shared" si="203"/>
        <v>0.98232200364603228</v>
      </c>
      <c r="AW177">
        <v>3</v>
      </c>
      <c r="AX177">
        <f t="shared" si="272"/>
        <v>0.95535259595742905</v>
      </c>
      <c r="AY177">
        <f t="shared" si="204"/>
        <v>0.95535259595742905</v>
      </c>
      <c r="AZ177">
        <v>4</v>
      </c>
      <c r="BA177">
        <v>0.9</v>
      </c>
      <c r="BB177">
        <v>0.8</v>
      </c>
      <c r="BC177">
        <v>-1</v>
      </c>
      <c r="BD177">
        <v>3333</v>
      </c>
      <c r="BE177">
        <v>3</v>
      </c>
      <c r="BF177" s="61">
        <f t="shared" si="278"/>
        <v>-0.11111111111111108</v>
      </c>
      <c r="BG177" s="62">
        <f t="shared" si="205"/>
        <v>0.84248984527009296</v>
      </c>
      <c r="BH177" s="62">
        <f t="shared" si="206"/>
        <v>0.71592305620892105</v>
      </c>
      <c r="BI177">
        <f t="shared" si="273"/>
        <v>0.9886462468556878</v>
      </c>
      <c r="BJ177">
        <f t="shared" si="274"/>
        <v>0</v>
      </c>
      <c r="BK177">
        <f t="shared" si="275"/>
        <v>0</v>
      </c>
      <c r="BL177" t="str">
        <f t="shared" si="207"/>
        <v/>
      </c>
      <c r="BM177">
        <f t="shared" si="208"/>
        <v>9317.4699999999993</v>
      </c>
      <c r="BN177">
        <f t="shared" si="209"/>
        <v>480704.55</v>
      </c>
      <c r="BO177">
        <f t="shared" si="210"/>
        <v>281276.44</v>
      </c>
      <c r="BP177">
        <f t="shared" si="211"/>
        <v>1.9382945303929408E-2</v>
      </c>
      <c r="BQ177">
        <f t="shared" si="212"/>
        <v>3.3125668114969031E-2</v>
      </c>
      <c r="BR177" t="str">
        <f t="shared" si="213"/>
        <v/>
      </c>
      <c r="BS177" t="str">
        <f t="shared" si="214"/>
        <v/>
      </c>
      <c r="BT177" t="str">
        <f t="shared" si="215"/>
        <v/>
      </c>
      <c r="BU177" t="str">
        <f t="shared" si="216"/>
        <v/>
      </c>
      <c r="BV177" t="str">
        <f t="shared" si="217"/>
        <v/>
      </c>
      <c r="BY177">
        <f t="shared" si="220"/>
        <v>18.3</v>
      </c>
      <c r="BZ177">
        <f t="shared" si="221"/>
        <v>15.7</v>
      </c>
      <c r="CA177">
        <f t="shared" si="222"/>
        <v>12.8</v>
      </c>
      <c r="CB177">
        <f t="shared" si="223"/>
        <v>10.199999999999999</v>
      </c>
      <c r="CC177">
        <f t="shared" si="224"/>
        <v>2.5</v>
      </c>
      <c r="CE177">
        <f t="shared" si="226"/>
        <v>1.0660696428612291</v>
      </c>
      <c r="CF177">
        <f t="shared" si="227"/>
        <v>1.0228878512715138</v>
      </c>
      <c r="CG177">
        <f t="shared" si="228"/>
        <v>1.0598760289581028</v>
      </c>
      <c r="CH177">
        <f t="shared" si="229"/>
        <v>1.0422155679491523</v>
      </c>
      <c r="CI177">
        <f t="shared" si="230"/>
        <v>1.0058437154288835</v>
      </c>
      <c r="CJ177" t="str">
        <f t="shared" si="231"/>
        <v/>
      </c>
      <c r="CK177" t="str">
        <f t="shared" si="232"/>
        <v/>
      </c>
      <c r="CL177" t="str">
        <f t="shared" si="233"/>
        <v/>
      </c>
      <c r="CM177" t="str">
        <f t="shared" si="234"/>
        <v/>
      </c>
      <c r="CN177" t="str">
        <f t="shared" si="235"/>
        <v/>
      </c>
      <c r="CQ177">
        <f t="shared" si="238"/>
        <v>0.95312500000000011</v>
      </c>
      <c r="CR177">
        <f t="shared" si="239"/>
        <v>0.99367088607594922</v>
      </c>
      <c r="CS177">
        <f t="shared" si="240"/>
        <v>0.90140845070422548</v>
      </c>
      <c r="CT177">
        <f t="shared" si="241"/>
        <v>0.94444444444444431</v>
      </c>
      <c r="CU177">
        <f t="shared" si="242"/>
        <v>0.8928571428571429</v>
      </c>
      <c r="CV177" s="67" t="str">
        <f>IF(ISERROR(VLOOKUP($AR177,[2]Data3!$A$10:$N$315,CV$6,0)),"",VLOOKUP($AR177,[2]Data3!$A$10:$N$315,CV$6,0))</f>
        <v/>
      </c>
      <c r="CW177" s="67">
        <f>VLOOKUP($AR177,[3]Data!$A$11:$I$311,CW$6,0)</f>
        <v>9317.4699999999993</v>
      </c>
      <c r="CX177" s="67">
        <f>VLOOKUP($AR177,[4]Data!$A$12:$I$285,CX$6,0)</f>
        <v>480704.55</v>
      </c>
      <c r="CY177" s="67">
        <f>VLOOKUP($AR177,[4]Data16!$A$12:$I$285,CY$6,0)</f>
        <v>281276.44</v>
      </c>
      <c r="CZ177" s="67">
        <f t="shared" si="276"/>
        <v>1.9382945303929408E-2</v>
      </c>
      <c r="DA177" s="67">
        <f t="shared" si="277"/>
        <v>3.3125668114969031E-2</v>
      </c>
      <c r="DB177" s="67" t="e">
        <f>VLOOKUP($AR177,[5]Data!$A$11:$AF$370,DB$6,0)</f>
        <v>#N/A</v>
      </c>
      <c r="DC177" s="67" t="e">
        <f>VLOOKUP($AR177,[5]Data2!$A$11:$AF$370,DC$6,0)</f>
        <v>#N/A</v>
      </c>
      <c r="DD177" s="67" t="e">
        <f>VLOOKUP($AR177,[5]Data4!$A$11:$AF$370,DD$6,0)</f>
        <v>#N/A</v>
      </c>
      <c r="DE177" s="67">
        <f>VLOOKUP($AR177,[6]Data5!$A$11:$AB$303,DE$6,0)</f>
        <v>0</v>
      </c>
      <c r="DF177" s="67">
        <f>VLOOKUP($AR177,[6]Data6!$A$11:$AB$303,DF$6,0)</f>
        <v>0</v>
      </c>
      <c r="DG177" s="67" t="e">
        <f t="shared" si="243"/>
        <v>#N/A</v>
      </c>
      <c r="DH177" s="67" t="e">
        <f t="shared" si="244"/>
        <v>#N/A</v>
      </c>
      <c r="DI177" s="67">
        <f>VLOOKUP($AR177,[7]Data!$A$11:$J$328,DI$6,0)</f>
        <v>18.3</v>
      </c>
      <c r="DJ177" s="67">
        <f>VLOOKUP($AR177,[7]Data2!$A$11:$J$328,DJ$6,0)</f>
        <v>15.7</v>
      </c>
      <c r="DK177" s="67">
        <f>VLOOKUP($AR177,[7]Data3!$A$11:$J$328,DK$6,0)</f>
        <v>12.8</v>
      </c>
      <c r="DL177" s="67">
        <f>VLOOKUP($AR177,[7]Data4!$A$11:$J$328,DL$6,0)</f>
        <v>10.199999999999999</v>
      </c>
      <c r="DM177" s="67">
        <f>VLOOKUP($AR177,[7]Data5!$A$11:$J$328,DM$6,0)</f>
        <v>2.5</v>
      </c>
      <c r="DN177" s="67" t="e">
        <f t="shared" si="245"/>
        <v>#VALUE!</v>
      </c>
      <c r="DO177" s="67">
        <f t="shared" si="246"/>
        <v>1.0660696428612291</v>
      </c>
      <c r="DP177" s="67">
        <f t="shared" si="201"/>
        <v>1.0228878512715138</v>
      </c>
      <c r="DQ177" s="67">
        <f t="shared" si="247"/>
        <v>1.0598760289581028</v>
      </c>
      <c r="DR177" s="67">
        <f t="shared" si="248"/>
        <v>1.0422155679491523</v>
      </c>
      <c r="DS177" s="67">
        <f t="shared" si="249"/>
        <v>1.0058437154288835</v>
      </c>
      <c r="DT177" s="67" t="e">
        <f t="shared" si="250"/>
        <v>#N/A</v>
      </c>
      <c r="DU177" s="67" t="e">
        <f t="shared" si="251"/>
        <v>#N/A</v>
      </c>
      <c r="DV177" s="67" t="e">
        <f t="shared" si="252"/>
        <v>#N/A</v>
      </c>
      <c r="DW177" s="67" t="str">
        <f t="shared" si="253"/>
        <v/>
      </c>
      <c r="DX177" s="67" t="str">
        <f t="shared" si="254"/>
        <v/>
      </c>
      <c r="DY177" s="67" t="e">
        <f t="shared" si="255"/>
        <v>#N/A</v>
      </c>
      <c r="DZ177" s="67" t="e">
        <f t="shared" si="256"/>
        <v>#N/A</v>
      </c>
      <c r="EA177" s="67">
        <f t="shared" si="257"/>
        <v>0.95312500000000011</v>
      </c>
      <c r="EB177" s="67">
        <f t="shared" si="258"/>
        <v>0.99367088607594922</v>
      </c>
      <c r="EC177" s="67">
        <f t="shared" si="259"/>
        <v>0.90140845070422548</v>
      </c>
      <c r="ED177" s="67">
        <f t="shared" si="260"/>
        <v>0.94444444444444431</v>
      </c>
      <c r="EE177" s="67">
        <f t="shared" si="261"/>
        <v>0.8928571428571429</v>
      </c>
      <c r="EF177" s="67" t="e">
        <f>VLOOKUP($AR177,[2]Data3!$A$10:$N$315,EF$6,0)</f>
        <v>#N/A</v>
      </c>
      <c r="EG177">
        <f>VLOOKUP($AR177,[3]Data!$A$11:$I$311,EG$6,0)</f>
        <v>8963.43</v>
      </c>
      <c r="EH177">
        <f>VLOOKUP($AR177,[4]Data!$A$12:$I$285,EH$6,0)</f>
        <v>488151.9</v>
      </c>
      <c r="EI177">
        <f>VLOOKUP($AR177,[4]Data16!$A$12:$I$285,EI$6,0)</f>
        <v>281790.31</v>
      </c>
      <c r="EJ177">
        <f t="shared" si="262"/>
        <v>1.8361968887143532E-2</v>
      </c>
      <c r="EK177">
        <f t="shared" si="263"/>
        <v>1.7323232299932529</v>
      </c>
      <c r="EL177" t="e">
        <f>VLOOKUP($AR177,[5]Data!$A$11:$AF$370,EL$6,0)</f>
        <v>#N/A</v>
      </c>
      <c r="EM177" t="e">
        <f>VLOOKUP($AR177,[5]Data2!$A$11:$AF$370,EM$6,0)</f>
        <v>#N/A</v>
      </c>
      <c r="EN177" t="e">
        <f>VLOOKUP($AR177,[5]Data4!$A$11:$AF$370,EN$6,0)</f>
        <v>#N/A</v>
      </c>
      <c r="EO177">
        <f>VLOOKUP($AR177,[6]Data5!$A$11:$AB$303,EO$6,0)</f>
        <v>0</v>
      </c>
      <c r="EP177">
        <f>VLOOKUP($AR177,[6]Data6!$A$11:$AB$303,EP$6,0)</f>
        <v>0</v>
      </c>
      <c r="EQ177" t="e">
        <f t="shared" si="264"/>
        <v>#N/A</v>
      </c>
      <c r="ER177" t="e">
        <f t="shared" si="265"/>
        <v>#N/A</v>
      </c>
      <c r="ES177">
        <f>VLOOKUP($AR177,[7]Data!$A$11:$J$328,ES$6,0)</f>
        <v>19.8</v>
      </c>
      <c r="ET177">
        <f>VLOOKUP($AR177,[7]Data2!$A$11:$J$328,ET$6,0)</f>
        <v>16.3</v>
      </c>
      <c r="EU177">
        <f>VLOOKUP($AR177,[7]Data3!$A$11:$J$328,EU$6,0)</f>
        <v>14.3</v>
      </c>
      <c r="EV177">
        <f>VLOOKUP($AR177,[7]Data4!$A$11:$J$328,EV$6,0)</f>
        <v>10.8</v>
      </c>
      <c r="EW177" s="60">
        <f>VLOOKUP($AR177,[7]Data5!$A$11:$J$328,EW$6,0)</f>
        <v>2.6</v>
      </c>
      <c r="EX177" s="67" t="e">
        <f>VLOOKUP($AR177,[2]Data3!$A$10:$N$315,EX$6,0)</f>
        <v>#N/A</v>
      </c>
      <c r="EY177">
        <f>VLOOKUP($AR177,[3]Data!$A$11:$I$311,EY$6,0)</f>
        <v>8740.02</v>
      </c>
      <c r="EZ177">
        <f>VLOOKUP($AR177,[4]Data!$A$12:$I$285,EZ$6,0)</f>
        <v>469948.44</v>
      </c>
      <c r="FA177">
        <f>VLOOKUP($AR177,[4]Data16!$A$12:$I$285,FA$6,0)</f>
        <v>265386.17</v>
      </c>
      <c r="FB177">
        <f t="shared" si="266"/>
        <v>1.8597827455284245E-2</v>
      </c>
      <c r="FC177">
        <f t="shared" si="267"/>
        <v>3.293321577382876E-2</v>
      </c>
      <c r="FD177" t="e">
        <f>VLOOKUP($AR177,[5]Data!$A$11:$AF$370,FD$6,0)</f>
        <v>#N/A</v>
      </c>
      <c r="FE177" t="e">
        <f>VLOOKUP($AR177,[5]Data2!$A$11:$AF$370,FE$6,0)</f>
        <v>#N/A</v>
      </c>
      <c r="FF177" t="e">
        <f>VLOOKUP($AR177,[5]Data4!$A$11:$AF$370,FF$6,0)</f>
        <v>#N/A</v>
      </c>
      <c r="FG177">
        <f>VLOOKUP($AR177,[6]Data5!$A$11:$AB$303,FG$6,0)</f>
        <v>19.863</v>
      </c>
      <c r="FH177">
        <f>VLOOKUP($AR177,[6]Data6!$A$11:$AB$303,FH$6,0)</f>
        <v>35.799999999999997</v>
      </c>
      <c r="FI177" t="e">
        <f t="shared" si="268"/>
        <v>#N/A</v>
      </c>
      <c r="FJ177" t="e">
        <f t="shared" si="269"/>
        <v>#N/A</v>
      </c>
      <c r="FK177">
        <f>VLOOKUP($AR177,[7]Data!$A$11:$J$328,FK$6,0)</f>
        <v>19.2</v>
      </c>
      <c r="FL177">
        <f>VLOOKUP($AR177,[7]Data2!$A$11:$J$328,FL$6,0)</f>
        <v>15.8</v>
      </c>
      <c r="FM177">
        <f>VLOOKUP($AR177,[7]Data3!$A$11:$J$328,FM$6,0)</f>
        <v>14.2</v>
      </c>
      <c r="FN177">
        <f>VLOOKUP($AR177,[7]Data4!$A$11:$J$328,FN$6,0)</f>
        <v>10.8</v>
      </c>
      <c r="FO177" s="60">
        <f>VLOOKUP($AR177,[7]Data5!$A$11:$J$328,FO$6,0)</f>
        <v>2.8</v>
      </c>
    </row>
    <row r="178" spans="1:171" ht="15" customHeight="1">
      <c r="A178">
        <f t="shared" si="270"/>
        <v>12</v>
      </c>
      <c r="B178">
        <v>9</v>
      </c>
      <c r="C178">
        <v>1729.95068497538</v>
      </c>
      <c r="D178">
        <v>0.89616173048971404</v>
      </c>
      <c r="E178">
        <v>0.89494087404177203</v>
      </c>
      <c r="F178">
        <v>0.83807109173238103</v>
      </c>
      <c r="G178" s="1">
        <v>7.3961692543099904E-6</v>
      </c>
      <c r="H178" s="1">
        <v>8.1685054224037605E-6</v>
      </c>
      <c r="I178">
        <v>0.81521226400706504</v>
      </c>
      <c r="J178">
        <v>0.81469058039642395</v>
      </c>
      <c r="K178">
        <v>0.783861793316319</v>
      </c>
      <c r="L178" s="1">
        <v>7.6941887033220395E-6</v>
      </c>
      <c r="M178" s="1">
        <v>7.5728176298728495E-5</v>
      </c>
      <c r="N178">
        <v>0.217084623857386</v>
      </c>
      <c r="O178">
        <v>0.217050327611678</v>
      </c>
      <c r="P178" s="1">
        <v>0.214928958956637</v>
      </c>
      <c r="Q178" s="1">
        <v>4.0524792016795698E-8</v>
      </c>
      <c r="R178" s="1">
        <v>4.24123794231854E-7</v>
      </c>
      <c r="S178">
        <v>8.09494664826481E-2</v>
      </c>
      <c r="T178">
        <v>8.0250293645347498E-2</v>
      </c>
      <c r="U178">
        <v>5.4209298416062403E-2</v>
      </c>
      <c r="V178" s="1">
        <v>6.4670257342249601E-7</v>
      </c>
      <c r="W178" s="1">
        <v>3.9374463641805503E-5</v>
      </c>
      <c r="X178">
        <v>9.4773399548384596E-2</v>
      </c>
      <c r="Y178">
        <v>9.4916412320818197E-2</v>
      </c>
      <c r="Z178" s="1">
        <v>0.10376236051275201</v>
      </c>
      <c r="AA178" s="1">
        <v>7.0465620835890403E-7</v>
      </c>
      <c r="AB178" s="1">
        <v>7.3747809635723196E-6</v>
      </c>
      <c r="AC178">
        <v>6.4376236809072604E-2</v>
      </c>
      <c r="AD178">
        <v>6.6375315288269607E-2</v>
      </c>
      <c r="AE178" s="1">
        <v>0.50138675401958799</v>
      </c>
      <c r="AF178" s="1">
        <v>2.1523148006575E-5</v>
      </c>
      <c r="AG178" s="1">
        <v>4.30955769541362E-5</v>
      </c>
      <c r="AH178">
        <v>-0.31250041441501197</v>
      </c>
      <c r="AI178">
        <v>-0.32747585446567701</v>
      </c>
      <c r="AJ178">
        <v>0.25278873411788599</v>
      </c>
      <c r="AK178">
        <v>2.3142733554273498E-3</v>
      </c>
      <c r="AL178">
        <v>1.02059246613993E-2</v>
      </c>
      <c r="AM178">
        <v>0.73007437189661695</v>
      </c>
      <c r="AN178">
        <v>30598.690176116299</v>
      </c>
      <c r="AO178">
        <v>-27.561909885849101</v>
      </c>
      <c r="AP178">
        <v>0.98439263369276997</v>
      </c>
      <c r="AQ178">
        <v>42</v>
      </c>
      <c r="AR178" t="s">
        <v>737</v>
      </c>
      <c r="AS178" s="70">
        <v>2</v>
      </c>
      <c r="AT178">
        <f t="shared" si="202"/>
        <v>1729.95068497538</v>
      </c>
      <c r="AU178">
        <f>VLOOKUP(AR178,[1]Data!$A$12:$J$329,10,0)</f>
        <v>1727.9</v>
      </c>
      <c r="AV178">
        <f t="shared" si="203"/>
        <v>0.99881459917141568</v>
      </c>
      <c r="AW178">
        <v>6</v>
      </c>
      <c r="AX178">
        <f t="shared" si="272"/>
        <v>0.73007437189661695</v>
      </c>
      <c r="AY178">
        <f t="shared" si="204"/>
        <v>0.73007437189661695</v>
      </c>
      <c r="AZ178">
        <v>25</v>
      </c>
      <c r="BA178">
        <v>0.78</v>
      </c>
      <c r="BB178">
        <v>0.76</v>
      </c>
      <c r="BC178">
        <v>0</v>
      </c>
      <c r="BD178">
        <v>1111</v>
      </c>
      <c r="BE178">
        <v>1</v>
      </c>
      <c r="BF178" s="61">
        <f t="shared" si="278"/>
        <v>-2.5641025641025664E-2</v>
      </c>
      <c r="BG178" s="62">
        <f t="shared" si="205"/>
        <v>0.89616173048971404</v>
      </c>
      <c r="BH178" s="62">
        <f t="shared" si="206"/>
        <v>-0.31250041441501197</v>
      </c>
      <c r="BI178">
        <f t="shared" si="273"/>
        <v>0.98749449705122216</v>
      </c>
      <c r="BJ178">
        <f t="shared" si="274"/>
        <v>0</v>
      </c>
      <c r="BK178">
        <f t="shared" si="275"/>
        <v>-3.1018633584521949E-3</v>
      </c>
      <c r="BL178">
        <f t="shared" si="207"/>
        <v>29200</v>
      </c>
      <c r="BM178">
        <f t="shared" si="208"/>
        <v>98805.58</v>
      </c>
      <c r="BN178">
        <f t="shared" si="209"/>
        <v>3904073.77</v>
      </c>
      <c r="BO178">
        <f t="shared" si="210"/>
        <v>3024244.62</v>
      </c>
      <c r="BP178">
        <f t="shared" si="211"/>
        <v>2.5308328126187021E-2</v>
      </c>
      <c r="BQ178">
        <f t="shared" si="212"/>
        <v>3.2671160046570571E-2</v>
      </c>
      <c r="BR178">
        <f t="shared" si="213"/>
        <v>60.13</v>
      </c>
      <c r="BS178">
        <f t="shared" si="214"/>
        <v>15.098000000000001</v>
      </c>
      <c r="BT178">
        <f t="shared" si="215"/>
        <v>31.742999999999999</v>
      </c>
      <c r="BU178" t="str">
        <f t="shared" si="216"/>
        <v/>
      </c>
      <c r="BV178" t="str">
        <f t="shared" si="217"/>
        <v/>
      </c>
      <c r="BY178">
        <f t="shared" si="220"/>
        <v>37.299999999999997</v>
      </c>
      <c r="BZ178">
        <f t="shared" si="221"/>
        <v>30.7</v>
      </c>
      <c r="CA178">
        <f t="shared" si="222"/>
        <v>27</v>
      </c>
      <c r="CB178">
        <f t="shared" si="223"/>
        <v>20.3</v>
      </c>
      <c r="CC178">
        <f t="shared" si="224"/>
        <v>5.7</v>
      </c>
      <c r="CD178">
        <f t="shared" si="225"/>
        <v>1.1230769230769231</v>
      </c>
      <c r="CE178">
        <f t="shared" si="226"/>
        <v>1.1706788985434164</v>
      </c>
      <c r="CF178">
        <f t="shared" si="227"/>
        <v>1.0153597067721543</v>
      </c>
      <c r="CG178">
        <f t="shared" si="228"/>
        <v>1.0477746961619472</v>
      </c>
      <c r="CH178">
        <f t="shared" si="229"/>
        <v>1.1529696232136533</v>
      </c>
      <c r="CI178">
        <f t="shared" si="230"/>
        <v>1.1173002200107272</v>
      </c>
      <c r="CJ178">
        <f t="shared" si="231"/>
        <v>0.89988027536665682</v>
      </c>
      <c r="CK178">
        <f t="shared" si="232"/>
        <v>0.89310854776693283</v>
      </c>
      <c r="CL178">
        <f t="shared" si="233"/>
        <v>0.88958327494885514</v>
      </c>
      <c r="CM178" t="str">
        <f t="shared" si="234"/>
        <v/>
      </c>
      <c r="CN178" t="str">
        <f t="shared" si="235"/>
        <v/>
      </c>
      <c r="CQ178">
        <f t="shared" si="238"/>
        <v>1.0657142857142856</v>
      </c>
      <c r="CR178">
        <f t="shared" si="239"/>
        <v>1.0809859154929577</v>
      </c>
      <c r="CS178">
        <f t="shared" si="240"/>
        <v>1.0756972111553784</v>
      </c>
      <c r="CT178">
        <f t="shared" si="241"/>
        <v>1.0972972972972974</v>
      </c>
      <c r="CU178">
        <f t="shared" si="242"/>
        <v>1.1400000000000001</v>
      </c>
      <c r="CV178" s="67">
        <f>IF(ISERROR(VLOOKUP($AR178,[2]Data3!$A$10:$N$315,CV$6,0)),"",VLOOKUP($AR178,[2]Data3!$A$10:$N$315,CV$6,0))</f>
        <v>29200</v>
      </c>
      <c r="CW178" s="67">
        <f>VLOOKUP($AR178,[3]Data!$A$11:$I$311,CW$6,0)</f>
        <v>98805.58</v>
      </c>
      <c r="CX178" s="67">
        <f>VLOOKUP($AR178,[4]Data!$A$12:$I$285,CX$6,0)</f>
        <v>3904073.77</v>
      </c>
      <c r="CY178" s="67">
        <f>VLOOKUP($AR178,[4]Data16!$A$12:$I$285,CY$6,0)</f>
        <v>3024244.62</v>
      </c>
      <c r="CZ178" s="67">
        <f t="shared" si="276"/>
        <v>2.5308328126187021E-2</v>
      </c>
      <c r="DA178" s="67">
        <f t="shared" si="277"/>
        <v>3.2671160046570571E-2</v>
      </c>
      <c r="DB178" s="67">
        <f>VLOOKUP($AR178,[5]Data!$A$11:$AF$370,DB$6,0)</f>
        <v>60.13</v>
      </c>
      <c r="DC178" s="67">
        <f>VLOOKUP($AR178,[5]Data2!$A$11:$AF$370,DC$6,0)</f>
        <v>15.098000000000001</v>
      </c>
      <c r="DD178" s="67">
        <f>VLOOKUP($AR178,[5]Data4!$A$11:$AF$370,DD$6,0)</f>
        <v>31.742999999999999</v>
      </c>
      <c r="DE178" s="67">
        <f>VLOOKUP($AR178,[6]Data5!$A$11:$AB$303,DE$6,0)</f>
        <v>0</v>
      </c>
      <c r="DF178" s="67">
        <f>VLOOKUP($AR178,[6]Data6!$A$11:$AB$303,DF$6,0)</f>
        <v>0</v>
      </c>
      <c r="DG178" s="67" t="e">
        <f t="shared" si="243"/>
        <v>#DIV/0!</v>
      </c>
      <c r="DH178" s="67" t="e">
        <f t="shared" si="244"/>
        <v>#DIV/0!</v>
      </c>
      <c r="DI178" s="67">
        <f>VLOOKUP($AR178,[7]Data!$A$11:$J$328,DI$6,0)</f>
        <v>37.299999999999997</v>
      </c>
      <c r="DJ178" s="67">
        <f>VLOOKUP($AR178,[7]Data2!$A$11:$J$328,DJ$6,0)</f>
        <v>30.7</v>
      </c>
      <c r="DK178" s="67">
        <f>VLOOKUP($AR178,[7]Data3!$A$11:$J$328,DK$6,0)</f>
        <v>27</v>
      </c>
      <c r="DL178" s="67">
        <f>VLOOKUP($AR178,[7]Data4!$A$11:$J$328,DL$6,0)</f>
        <v>20.3</v>
      </c>
      <c r="DM178" s="67">
        <f>VLOOKUP($AR178,[7]Data5!$A$11:$J$328,DM$6,0)</f>
        <v>5.7</v>
      </c>
      <c r="DN178" s="67">
        <f t="shared" si="245"/>
        <v>1.1230769230769231</v>
      </c>
      <c r="DO178" s="67">
        <f t="shared" si="246"/>
        <v>1.1706788985434164</v>
      </c>
      <c r="DP178" s="67">
        <f t="shared" si="201"/>
        <v>1.0153597067721543</v>
      </c>
      <c r="DQ178" s="67">
        <f t="shared" si="247"/>
        <v>1.0477746961619472</v>
      </c>
      <c r="DR178" s="67">
        <f t="shared" si="248"/>
        <v>1.1529696232136533</v>
      </c>
      <c r="DS178" s="67">
        <f t="shared" si="249"/>
        <v>1.1173002200107272</v>
      </c>
      <c r="DT178" s="67">
        <f t="shared" si="250"/>
        <v>0.89988027536665682</v>
      </c>
      <c r="DU178" s="67">
        <f t="shared" si="251"/>
        <v>0.89310854776693283</v>
      </c>
      <c r="DV178" s="67">
        <f t="shared" si="252"/>
        <v>0.88958327494885514</v>
      </c>
      <c r="DW178" s="67" t="str">
        <f t="shared" si="253"/>
        <v/>
      </c>
      <c r="DX178" s="67" t="str">
        <f t="shared" si="254"/>
        <v/>
      </c>
      <c r="DY178" s="67" t="e">
        <f t="shared" si="255"/>
        <v>#DIV/0!</v>
      </c>
      <c r="DZ178" s="67" t="e">
        <f t="shared" si="256"/>
        <v>#DIV/0!</v>
      </c>
      <c r="EA178" s="67">
        <f t="shared" si="257"/>
        <v>1.0657142857142856</v>
      </c>
      <c r="EB178" s="67">
        <f t="shared" si="258"/>
        <v>1.0809859154929577</v>
      </c>
      <c r="EC178" s="67">
        <f t="shared" si="259"/>
        <v>1.0756972111553784</v>
      </c>
      <c r="ED178" s="67">
        <f t="shared" si="260"/>
        <v>1.0972972972972974</v>
      </c>
      <c r="EE178" s="67">
        <f t="shared" si="261"/>
        <v>1.1400000000000001</v>
      </c>
      <c r="EF178" s="67">
        <f>VLOOKUP($AR178,[2]Data3!$A$10:$N$315,EF$6,0)</f>
        <v>28100</v>
      </c>
      <c r="EG178">
        <f>VLOOKUP($AR178,[3]Data!$A$11:$I$311,EG$6,0)</f>
        <v>92450.02</v>
      </c>
      <c r="EH178">
        <f>VLOOKUP($AR178,[4]Data!$A$12:$I$285,EH$6,0)</f>
        <v>3870511.64</v>
      </c>
      <c r="EI178">
        <f>VLOOKUP($AR178,[4]Data16!$A$12:$I$285,EI$6,0)</f>
        <v>2942961.5</v>
      </c>
      <c r="EJ178">
        <f t="shared" si="262"/>
        <v>2.388573620204899E-2</v>
      </c>
      <c r="EK178">
        <f t="shared" si="263"/>
        <v>1.3151757642769029</v>
      </c>
      <c r="EL178">
        <f>VLOOKUP($AR178,[5]Data!$A$11:$AF$370,EL$6,0)</f>
        <v>59.32</v>
      </c>
      <c r="EM178">
        <f>VLOOKUP($AR178,[5]Data2!$A$11:$AF$370,EM$6,0)</f>
        <v>14.936999999999999</v>
      </c>
      <c r="EN178">
        <f>VLOOKUP($AR178,[5]Data4!$A$11:$AF$370,EN$6,0)</f>
        <v>31.343</v>
      </c>
      <c r="EO178">
        <f>VLOOKUP($AR178,[6]Data5!$A$11:$AB$303,EO$6,0)</f>
        <v>0</v>
      </c>
      <c r="EP178">
        <f>VLOOKUP($AR178,[6]Data6!$A$11:$AB$303,EP$6,0)</f>
        <v>0</v>
      </c>
      <c r="EQ178" t="e">
        <f t="shared" si="264"/>
        <v>#DIV/0!</v>
      </c>
      <c r="ER178" t="e">
        <f t="shared" si="265"/>
        <v>#DIV/0!</v>
      </c>
      <c r="ES178">
        <f>VLOOKUP($AR178,[7]Data!$A$11:$J$328,ES$6,0)</f>
        <v>36.799999999999997</v>
      </c>
      <c r="ET178">
        <f>VLOOKUP($AR178,[7]Data2!$A$11:$J$328,ET$6,0)</f>
        <v>30</v>
      </c>
      <c r="EU178">
        <f>VLOOKUP($AR178,[7]Data3!$A$11:$J$328,EU$6,0)</f>
        <v>26.3</v>
      </c>
      <c r="EV178">
        <f>VLOOKUP($AR178,[7]Data4!$A$11:$J$328,EV$6,0)</f>
        <v>19.5</v>
      </c>
      <c r="EW178" s="60">
        <f>VLOOKUP($AR178,[7]Data5!$A$11:$J$328,EW$6,0)</f>
        <v>5.4</v>
      </c>
      <c r="EX178" s="67">
        <f>VLOOKUP($AR178,[2]Data3!$A$10:$N$315,EX$6,0)</f>
        <v>26000</v>
      </c>
      <c r="EY178">
        <f>VLOOKUP($AR178,[3]Data!$A$11:$I$311,EY$6,0)</f>
        <v>84400.24</v>
      </c>
      <c r="EZ178">
        <f>VLOOKUP($AR178,[4]Data!$A$12:$I$285,EZ$6,0)</f>
        <v>3845015.46</v>
      </c>
      <c r="FA178">
        <f>VLOOKUP($AR178,[4]Data16!$A$12:$I$285,FA$6,0)</f>
        <v>2886350.12</v>
      </c>
      <c r="FB178">
        <f t="shared" si="266"/>
        <v>2.1950559335332298E-2</v>
      </c>
      <c r="FC178">
        <f t="shared" si="267"/>
        <v>2.9241164963036432E-2</v>
      </c>
      <c r="FD178">
        <f>VLOOKUP($AR178,[5]Data!$A$11:$AF$370,FD$6,0)</f>
        <v>66.819999999999993</v>
      </c>
      <c r="FE178">
        <f>VLOOKUP($AR178,[5]Data2!$A$11:$AF$370,FE$6,0)</f>
        <v>16.905000000000001</v>
      </c>
      <c r="FF178">
        <f>VLOOKUP($AR178,[5]Data4!$A$11:$AF$370,FF$6,0)</f>
        <v>35.683</v>
      </c>
      <c r="FG178">
        <f>VLOOKUP($AR178,[6]Data5!$A$11:$AB$303,FG$6,0)</f>
        <v>797.78499999999997</v>
      </c>
      <c r="FH178">
        <f>VLOOKUP($AR178,[6]Data6!$A$11:$AB$303,FH$6,0)</f>
        <v>201.8</v>
      </c>
      <c r="FI178">
        <f t="shared" si="268"/>
        <v>8.3756901922197077E-2</v>
      </c>
      <c r="FJ178">
        <f t="shared" si="269"/>
        <v>8.3771060455896926E-2</v>
      </c>
      <c r="FK178">
        <f>VLOOKUP($AR178,[7]Data!$A$11:$J$328,FK$6,0)</f>
        <v>35</v>
      </c>
      <c r="FL178">
        <f>VLOOKUP($AR178,[7]Data2!$A$11:$J$328,FL$6,0)</f>
        <v>28.4</v>
      </c>
      <c r="FM178">
        <f>VLOOKUP($AR178,[7]Data3!$A$11:$J$328,FM$6,0)</f>
        <v>25.1</v>
      </c>
      <c r="FN178">
        <f>VLOOKUP($AR178,[7]Data4!$A$11:$J$328,FN$6,0)</f>
        <v>18.5</v>
      </c>
      <c r="FO178" s="60">
        <f>VLOOKUP($AR178,[7]Data5!$A$11:$J$328,FO$6,0)</f>
        <v>5</v>
      </c>
    </row>
    <row r="179" spans="1:171" ht="15" customHeight="1">
      <c r="A179">
        <f t="shared" si="270"/>
        <v>13</v>
      </c>
      <c r="B179">
        <v>9</v>
      </c>
      <c r="C179">
        <v>268.46919744986099</v>
      </c>
      <c r="D179">
        <v>0.85063398933205803</v>
      </c>
      <c r="E179">
        <v>0.84800699574043203</v>
      </c>
      <c r="F179" s="1">
        <v>0.85190250492250597</v>
      </c>
      <c r="G179" s="1">
        <v>2.05277772356852E-5</v>
      </c>
      <c r="H179">
        <v>7.8614886338295299E-4</v>
      </c>
      <c r="I179">
        <v>0.77525588416040803</v>
      </c>
      <c r="J179">
        <v>0.77158372903885797</v>
      </c>
      <c r="K179">
        <v>0.772074704768409</v>
      </c>
      <c r="L179" s="1">
        <v>6.24745132656266E-5</v>
      </c>
      <c r="M179">
        <v>2.7222299826141099E-3</v>
      </c>
      <c r="N179">
        <v>0.214302237392277</v>
      </c>
      <c r="O179">
        <v>0.21403003251646999</v>
      </c>
      <c r="P179" s="1">
        <v>0.214066594481338</v>
      </c>
      <c r="Q179" s="1">
        <v>3.8580814106365502E-7</v>
      </c>
      <c r="R179" s="1">
        <v>2.3526994231917499E-5</v>
      </c>
      <c r="S179">
        <v>7.5378105171650098E-2</v>
      </c>
      <c r="T179">
        <v>7.6423266701574205E-2</v>
      </c>
      <c r="U179" s="1">
        <v>7.9827800154097003E-2</v>
      </c>
      <c r="V179" s="1">
        <v>3.8009664162171503E-5</v>
      </c>
      <c r="W179">
        <v>6.4462720673915297E-4</v>
      </c>
      <c r="X179">
        <v>0.106375742432919</v>
      </c>
      <c r="Y179">
        <v>0.107510816350061</v>
      </c>
      <c r="Z179" s="1">
        <v>0.107358355698656</v>
      </c>
      <c r="AA179" s="1">
        <v>6.7085378679605401E-6</v>
      </c>
      <c r="AB179">
        <v>4.0909383427983599E-4</v>
      </c>
      <c r="AC179">
        <v>0.20912592775095801</v>
      </c>
      <c r="AD179">
        <v>0.20250207614225299</v>
      </c>
      <c r="AE179" s="1">
        <v>0.178253314739101</v>
      </c>
      <c r="AF179" s="1">
        <v>5.9495520009765702E-5</v>
      </c>
      <c r="AG179">
        <v>1.2721791757357101E-3</v>
      </c>
      <c r="AH179">
        <v>0.43401835610723</v>
      </c>
      <c r="AI179">
        <v>0.39938699785283799</v>
      </c>
      <c r="AJ179">
        <v>0.257720927536569</v>
      </c>
      <c r="AK179">
        <v>5.7621128238258398E-3</v>
      </c>
      <c r="AL179">
        <v>3.2166325693139299E-2</v>
      </c>
      <c r="AM179">
        <v>0.97853345103174605</v>
      </c>
      <c r="AN179">
        <v>5.73339992997537</v>
      </c>
      <c r="AO179">
        <v>-1.7569772834768</v>
      </c>
      <c r="AP179">
        <v>0.99279266276396505</v>
      </c>
      <c r="AQ179">
        <v>43</v>
      </c>
      <c r="AR179" t="s">
        <v>738</v>
      </c>
      <c r="AS179" s="70">
        <v>2</v>
      </c>
      <c r="AT179">
        <f t="shared" si="202"/>
        <v>268.46919744986099</v>
      </c>
      <c r="AU179">
        <f>VLOOKUP(AR179,[1]Data!$A$12:$J$329,10,0)</f>
        <v>262.8</v>
      </c>
      <c r="AV179">
        <f t="shared" si="203"/>
        <v>0.97888324804591509</v>
      </c>
      <c r="AW179">
        <v>3</v>
      </c>
      <c r="AX179">
        <v>0.94</v>
      </c>
      <c r="AY179">
        <f t="shared" si="204"/>
        <v>0.97853345103174605</v>
      </c>
      <c r="AZ179">
        <v>7</v>
      </c>
      <c r="BA179">
        <v>0.9</v>
      </c>
      <c r="BB179">
        <v>0.8</v>
      </c>
      <c r="BC179">
        <v>-1</v>
      </c>
      <c r="BD179">
        <v>3222</v>
      </c>
      <c r="BE179">
        <v>2</v>
      </c>
      <c r="BF179" s="61">
        <f t="shared" si="278"/>
        <v>-0.11111111111111108</v>
      </c>
      <c r="BG179" s="62">
        <f t="shared" si="205"/>
        <v>0.85063398933205803</v>
      </c>
      <c r="BH179" s="62">
        <f t="shared" si="206"/>
        <v>0.43401835610723</v>
      </c>
      <c r="BI179">
        <f t="shared" si="273"/>
        <v>0.99119960875252899</v>
      </c>
      <c r="BJ179">
        <f t="shared" si="274"/>
        <v>3.8533451031746102E-2</v>
      </c>
      <c r="BK179">
        <f t="shared" si="275"/>
        <v>1.593054011436057E-3</v>
      </c>
      <c r="BL179">
        <f t="shared" si="207"/>
        <v>20000</v>
      </c>
      <c r="BM179">
        <f t="shared" si="208"/>
        <v>9880.27</v>
      </c>
      <c r="BN179">
        <f t="shared" si="209"/>
        <v>608014.89</v>
      </c>
      <c r="BO179">
        <f t="shared" si="210"/>
        <v>353698.39</v>
      </c>
      <c r="BP179">
        <f t="shared" si="211"/>
        <v>1.6250046113179893E-2</v>
      </c>
      <c r="BQ179">
        <f t="shared" si="212"/>
        <v>2.7934167299998171E-2</v>
      </c>
      <c r="BR179">
        <f t="shared" si="213"/>
        <v>3.39</v>
      </c>
      <c r="BS179">
        <f t="shared" si="214"/>
        <v>5.5670000000000002</v>
      </c>
      <c r="BT179">
        <f t="shared" si="215"/>
        <v>11.782999999999999</v>
      </c>
      <c r="BU179" t="str">
        <f t="shared" si="216"/>
        <v/>
      </c>
      <c r="BV179" t="str">
        <f t="shared" si="217"/>
        <v/>
      </c>
      <c r="BY179">
        <f t="shared" si="220"/>
        <v>26</v>
      </c>
      <c r="BZ179">
        <f t="shared" si="221"/>
        <v>22.7</v>
      </c>
      <c r="CA179">
        <f t="shared" si="222"/>
        <v>17.8</v>
      </c>
      <c r="CB179">
        <f t="shared" si="223"/>
        <v>14.5</v>
      </c>
      <c r="CC179">
        <f t="shared" si="224"/>
        <v>3.4</v>
      </c>
      <c r="CD179">
        <f t="shared" si="225"/>
        <v>1.0695187165775402</v>
      </c>
      <c r="CE179">
        <f t="shared" si="226"/>
        <v>1.1156998849324784</v>
      </c>
      <c r="CF179">
        <f t="shared" si="227"/>
        <v>1.0270155048855181</v>
      </c>
      <c r="CG179">
        <f t="shared" si="228"/>
        <v>1.0958023083086204</v>
      </c>
      <c r="CH179">
        <f t="shared" si="229"/>
        <v>1.086351549343791</v>
      </c>
      <c r="CI179">
        <f t="shared" si="230"/>
        <v>1.0181579984573768</v>
      </c>
      <c r="CJ179">
        <f t="shared" si="231"/>
        <v>0.48917748917748921</v>
      </c>
      <c r="CK179">
        <f t="shared" si="232"/>
        <v>0.48236721254657311</v>
      </c>
      <c r="CL179">
        <f t="shared" si="233"/>
        <v>0.48338529701345584</v>
      </c>
      <c r="CM179" t="str">
        <f t="shared" si="234"/>
        <v/>
      </c>
      <c r="CN179" t="str">
        <f t="shared" si="235"/>
        <v/>
      </c>
      <c r="CQ179">
        <f t="shared" si="238"/>
        <v>1.0970464135021096</v>
      </c>
      <c r="CR179">
        <f t="shared" si="239"/>
        <v>1.1293532338308456</v>
      </c>
      <c r="CS179">
        <f t="shared" si="240"/>
        <v>1.0595238095238095</v>
      </c>
      <c r="CT179">
        <f t="shared" si="241"/>
        <v>1.0984848484848486</v>
      </c>
      <c r="CU179">
        <f t="shared" si="242"/>
        <v>0.94444444444444442</v>
      </c>
      <c r="CV179" s="67">
        <f>IF(ISERROR(VLOOKUP($AR179,[2]Data3!$A$10:$N$315,CV$6,0)),"",VLOOKUP($AR179,[2]Data3!$A$10:$N$315,CV$6,0))</f>
        <v>20000</v>
      </c>
      <c r="CW179" s="67">
        <f>VLOOKUP($AR179,[3]Data!$A$11:$I$311,CW$6,0)</f>
        <v>9880.27</v>
      </c>
      <c r="CX179" s="67">
        <f>VLOOKUP($AR179,[4]Data!$A$12:$I$285,CX$6,0)</f>
        <v>608014.89</v>
      </c>
      <c r="CY179" s="67">
        <f>VLOOKUP($AR179,[4]Data16!$A$12:$I$285,CY$6,0)</f>
        <v>353698.39</v>
      </c>
      <c r="CZ179" s="67">
        <f t="shared" si="276"/>
        <v>1.6250046113179893E-2</v>
      </c>
      <c r="DA179" s="67">
        <f t="shared" si="277"/>
        <v>2.7934167299998171E-2</v>
      </c>
      <c r="DB179" s="67">
        <f>VLOOKUP($AR179,[5]Data!$A$11:$AF$370,DB$6,0)</f>
        <v>3.39</v>
      </c>
      <c r="DC179" s="67">
        <f>VLOOKUP($AR179,[5]Data2!$A$11:$AF$370,DC$6,0)</f>
        <v>5.5670000000000002</v>
      </c>
      <c r="DD179" s="67">
        <f>VLOOKUP($AR179,[5]Data4!$A$11:$AF$370,DD$6,0)</f>
        <v>11.782999999999999</v>
      </c>
      <c r="DE179" s="67">
        <f>VLOOKUP($AR179,[6]Data5!$A$11:$AB$303,DE$6,0)</f>
        <v>0</v>
      </c>
      <c r="DF179" s="67">
        <f>VLOOKUP($AR179,[6]Data6!$A$11:$AB$303,DF$6,0)</f>
        <v>0</v>
      </c>
      <c r="DG179" s="67" t="e">
        <f t="shared" si="243"/>
        <v>#DIV/0!</v>
      </c>
      <c r="DH179" s="67" t="e">
        <f t="shared" si="244"/>
        <v>#DIV/0!</v>
      </c>
      <c r="DI179" s="67">
        <f>VLOOKUP($AR179,[7]Data!$A$11:$J$328,DI$6,0)</f>
        <v>26</v>
      </c>
      <c r="DJ179" s="67">
        <f>VLOOKUP($AR179,[7]Data2!$A$11:$J$328,DJ$6,0)</f>
        <v>22.7</v>
      </c>
      <c r="DK179" s="67">
        <f>VLOOKUP($AR179,[7]Data3!$A$11:$J$328,DK$6,0)</f>
        <v>17.8</v>
      </c>
      <c r="DL179" s="67">
        <f>VLOOKUP($AR179,[7]Data4!$A$11:$J$328,DL$6,0)</f>
        <v>14.5</v>
      </c>
      <c r="DM179" s="67">
        <f>VLOOKUP($AR179,[7]Data5!$A$11:$J$328,DM$6,0)</f>
        <v>3.4</v>
      </c>
      <c r="DN179" s="67">
        <f t="shared" si="245"/>
        <v>1.0695187165775402</v>
      </c>
      <c r="DO179" s="67">
        <f t="shared" si="246"/>
        <v>1.1156998849324784</v>
      </c>
      <c r="DP179" s="67">
        <f t="shared" si="201"/>
        <v>1.0270155048855181</v>
      </c>
      <c r="DQ179" s="67">
        <f t="shared" si="247"/>
        <v>1.0958023083086204</v>
      </c>
      <c r="DR179" s="67">
        <f t="shared" si="248"/>
        <v>1.086351549343791</v>
      </c>
      <c r="DS179" s="67">
        <f t="shared" si="249"/>
        <v>1.0181579984573768</v>
      </c>
      <c r="DT179" s="67">
        <f t="shared" si="250"/>
        <v>0.48917748917748921</v>
      </c>
      <c r="DU179" s="67">
        <f t="shared" si="251"/>
        <v>0.48236721254657311</v>
      </c>
      <c r="DV179" s="67">
        <f t="shared" si="252"/>
        <v>0.48338529701345584</v>
      </c>
      <c r="DW179" s="67" t="str">
        <f t="shared" si="253"/>
        <v/>
      </c>
      <c r="DX179" s="67" t="str">
        <f t="shared" si="254"/>
        <v/>
      </c>
      <c r="DY179" s="67" t="e">
        <f t="shared" si="255"/>
        <v>#DIV/0!</v>
      </c>
      <c r="DZ179" s="67" t="e">
        <f t="shared" si="256"/>
        <v>#DIV/0!</v>
      </c>
      <c r="EA179" s="67">
        <f t="shared" si="257"/>
        <v>1.0970464135021096</v>
      </c>
      <c r="EB179" s="67">
        <f t="shared" si="258"/>
        <v>1.1293532338308456</v>
      </c>
      <c r="EC179" s="67">
        <f t="shared" si="259"/>
        <v>1.0595238095238095</v>
      </c>
      <c r="ED179" s="67">
        <f t="shared" si="260"/>
        <v>1.0984848484848486</v>
      </c>
      <c r="EE179" s="67">
        <f t="shared" si="261"/>
        <v>0.94444444444444442</v>
      </c>
      <c r="EF179" s="67">
        <f>VLOOKUP($AR179,[2]Data3!$A$10:$N$315,EF$6,0)</f>
        <v>19800</v>
      </c>
      <c r="EG179">
        <f>VLOOKUP($AR179,[3]Data!$A$11:$I$311,EG$6,0)</f>
        <v>9474.98</v>
      </c>
      <c r="EH179">
        <f>VLOOKUP($AR179,[4]Data!$A$12:$I$285,EH$6,0)</f>
        <v>600038.73</v>
      </c>
      <c r="EI179">
        <f>VLOOKUP($AR179,[4]Data16!$A$12:$I$285,EI$6,0)</f>
        <v>335610.19</v>
      </c>
      <c r="EJ179">
        <f t="shared" si="262"/>
        <v>1.5790614049196457E-2</v>
      </c>
      <c r="EK179">
        <f t="shared" si="263"/>
        <v>1.787903788022646</v>
      </c>
      <c r="EL179">
        <f>VLOOKUP($AR179,[5]Data!$A$11:$AF$370,EL$6,0)</f>
        <v>8.35</v>
      </c>
      <c r="EM179">
        <f>VLOOKUP($AR179,[5]Data2!$A$11:$AF$370,EM$6,0)</f>
        <v>13.808999999999999</v>
      </c>
      <c r="EN179">
        <f>VLOOKUP($AR179,[5]Data4!$A$11:$AF$370,EN$6,0)</f>
        <v>28.803000000000001</v>
      </c>
      <c r="EO179">
        <f>VLOOKUP($AR179,[6]Data5!$A$11:$AB$303,EO$6,0)</f>
        <v>0</v>
      </c>
      <c r="EP179">
        <f>VLOOKUP($AR179,[6]Data6!$A$11:$AB$303,EP$6,0)</f>
        <v>0</v>
      </c>
      <c r="EQ179" t="e">
        <f t="shared" si="264"/>
        <v>#DIV/0!</v>
      </c>
      <c r="ER179" t="e">
        <f t="shared" si="265"/>
        <v>#DIV/0!</v>
      </c>
      <c r="ES179">
        <f>VLOOKUP($AR179,[7]Data!$A$11:$J$328,ES$6,0)</f>
        <v>24.9</v>
      </c>
      <c r="ET179">
        <f>VLOOKUP($AR179,[7]Data2!$A$11:$J$328,ET$6,0)</f>
        <v>21.5</v>
      </c>
      <c r="EU179">
        <f>VLOOKUP($AR179,[7]Data3!$A$11:$J$328,EU$6,0)</f>
        <v>17</v>
      </c>
      <c r="EV179">
        <f>VLOOKUP($AR179,[7]Data4!$A$11:$J$328,EV$6,0)</f>
        <v>13.6</v>
      </c>
      <c r="EW179" s="60">
        <f>VLOOKUP($AR179,[7]Data5!$A$11:$J$328,EW$6,0)</f>
        <v>3.5</v>
      </c>
      <c r="EX179" s="67">
        <f>VLOOKUP($AR179,[2]Data3!$A$10:$N$315,EX$6,0)</f>
        <v>18700</v>
      </c>
      <c r="EY179">
        <f>VLOOKUP($AR179,[3]Data!$A$11:$I$311,EY$6,0)</f>
        <v>8855.67</v>
      </c>
      <c r="EZ179">
        <f>VLOOKUP($AR179,[4]Data!$A$12:$I$285,EZ$6,0)</f>
        <v>592021.14</v>
      </c>
      <c r="FA179">
        <f>VLOOKUP($AR179,[4]Data16!$A$12:$I$285,FA$6,0)</f>
        <v>322775.73</v>
      </c>
      <c r="FB179">
        <f t="shared" si="266"/>
        <v>1.4958367871795929E-2</v>
      </c>
      <c r="FC179">
        <f t="shared" si="267"/>
        <v>2.7435984731565787E-2</v>
      </c>
      <c r="FD179">
        <f>VLOOKUP($AR179,[5]Data!$A$11:$AF$370,FD$6,0)</f>
        <v>6.93</v>
      </c>
      <c r="FE179">
        <f>VLOOKUP($AR179,[5]Data2!$A$11:$AF$370,FE$6,0)</f>
        <v>11.541</v>
      </c>
      <c r="FF179">
        <f>VLOOKUP($AR179,[5]Data4!$A$11:$AF$370,FF$6,0)</f>
        <v>24.376000000000001</v>
      </c>
      <c r="FG179">
        <f>VLOOKUP($AR179,[6]Data5!$A$11:$AB$303,FG$6,0)</f>
        <v>103.398</v>
      </c>
      <c r="FH179">
        <f>VLOOKUP($AR179,[6]Data6!$A$11:$AB$303,FH$6,0)</f>
        <v>172.2</v>
      </c>
      <c r="FI179">
        <f t="shared" si="268"/>
        <v>6.7022572970463642E-2</v>
      </c>
      <c r="FJ179">
        <f t="shared" si="269"/>
        <v>6.7020905923344948E-2</v>
      </c>
      <c r="FK179">
        <f>VLOOKUP($AR179,[7]Data!$A$11:$J$328,FK$6,0)</f>
        <v>23.7</v>
      </c>
      <c r="FL179">
        <f>VLOOKUP($AR179,[7]Data2!$A$11:$J$328,FL$6,0)</f>
        <v>20.100000000000001</v>
      </c>
      <c r="FM179">
        <f>VLOOKUP($AR179,[7]Data3!$A$11:$J$328,FM$6,0)</f>
        <v>16.8</v>
      </c>
      <c r="FN179">
        <f>VLOOKUP($AR179,[7]Data4!$A$11:$J$328,FN$6,0)</f>
        <v>13.2</v>
      </c>
      <c r="FO179" s="60">
        <f>VLOOKUP($AR179,[7]Data5!$A$11:$J$328,FO$6,0)</f>
        <v>3.6</v>
      </c>
    </row>
    <row r="180" spans="1:171" ht="15" customHeight="1">
      <c r="A180">
        <f t="shared" si="270"/>
        <v>1</v>
      </c>
      <c r="B180">
        <v>10</v>
      </c>
      <c r="C180">
        <v>1239.84211399176</v>
      </c>
      <c r="D180">
        <v>0.90062025533150003</v>
      </c>
      <c r="E180">
        <v>0.90098340535619803</v>
      </c>
      <c r="F180">
        <v>0.897877919278393</v>
      </c>
      <c r="G180" s="1">
        <v>4.2058530480916801E-6</v>
      </c>
      <c r="H180" s="1">
        <v>9.6614620523245099E-6</v>
      </c>
      <c r="I180">
        <v>0.83325808143256896</v>
      </c>
      <c r="J180">
        <v>0.83129690908806997</v>
      </c>
      <c r="K180">
        <v>0.82767850304806601</v>
      </c>
      <c r="L180" s="1">
        <v>1.27173758809882E-5</v>
      </c>
      <c r="M180" s="1">
        <v>3.0987666612626E-5</v>
      </c>
      <c r="N180">
        <v>0.21823970235544199</v>
      </c>
      <c r="O180">
        <v>0.21811706952660401</v>
      </c>
      <c r="P180" s="1">
        <v>0.21788897669888299</v>
      </c>
      <c r="Q180" s="1">
        <v>7.0694169690824298E-8</v>
      </c>
      <c r="R180" s="1">
        <v>1.75912066014535E-7</v>
      </c>
      <c r="S180">
        <v>6.7362173898931094E-2</v>
      </c>
      <c r="T180">
        <v>6.9686496268128298E-2</v>
      </c>
      <c r="U180">
        <v>7.0199416230327299E-2</v>
      </c>
      <c r="V180" s="1">
        <v>3.10910882713404E-6</v>
      </c>
      <c r="W180" s="1">
        <v>1.8102470333810798E-5</v>
      </c>
      <c r="X180">
        <v>8.9956808840712693E-2</v>
      </c>
      <c r="Y180">
        <v>9.0468178539682503E-2</v>
      </c>
      <c r="Z180" s="1">
        <v>9.1419308524648205E-2</v>
      </c>
      <c r="AA180" s="1">
        <v>1.22924962938164E-6</v>
      </c>
      <c r="AB180" s="1">
        <v>3.05880729482839E-6</v>
      </c>
      <c r="AC180">
        <v>6.9754974486534699E-2</v>
      </c>
      <c r="AD180">
        <v>7.4645183087262298E-2</v>
      </c>
      <c r="AE180" s="1">
        <v>8.4279602704668596E-2</v>
      </c>
      <c r="AF180" s="1">
        <v>6.7422915438143596E-6</v>
      </c>
      <c r="AG180" s="1">
        <v>2.5289103012778701E-5</v>
      </c>
      <c r="AH180">
        <v>-1.03030425323021</v>
      </c>
      <c r="AI180">
        <v>-1.04747698696471</v>
      </c>
      <c r="AJ180">
        <v>-1.0304089045115701</v>
      </c>
      <c r="AK180">
        <v>2.1652037569612598E-3</v>
      </c>
      <c r="AL180">
        <v>5.7187851638821098E-3</v>
      </c>
      <c r="AM180">
        <v>0.95503854663880505</v>
      </c>
      <c r="AN180">
        <v>449.77834382320901</v>
      </c>
      <c r="AO180">
        <v>-7.5283071423375398</v>
      </c>
      <c r="AP180">
        <v>0.99426605513089406</v>
      </c>
      <c r="AQ180">
        <v>43</v>
      </c>
      <c r="AR180" s="14" t="s">
        <v>739</v>
      </c>
      <c r="AS180" s="70">
        <v>3</v>
      </c>
      <c r="AT180">
        <f t="shared" si="202"/>
        <v>1239.84211399176</v>
      </c>
      <c r="AU180">
        <f>VLOOKUP(AR180,[1]Data!$A$12:$J$329,10,0)</f>
        <v>1226</v>
      </c>
      <c r="AV180">
        <f t="shared" si="203"/>
        <v>0.98883558330891475</v>
      </c>
      <c r="AW180">
        <v>4</v>
      </c>
      <c r="AX180">
        <f>AY180</f>
        <v>0.95503854663880505</v>
      </c>
      <c r="AY180">
        <f t="shared" si="204"/>
        <v>0.95503854663880505</v>
      </c>
      <c r="AZ180">
        <v>8</v>
      </c>
      <c r="BA180">
        <v>0.94</v>
      </c>
      <c r="BB180">
        <v>1.1200000000000001</v>
      </c>
      <c r="BC180">
        <v>2</v>
      </c>
      <c r="BD180">
        <v>1111</v>
      </c>
      <c r="BE180">
        <v>1</v>
      </c>
      <c r="BF180" s="61">
        <f t="shared" si="278"/>
        <v>0.19148936170212785</v>
      </c>
      <c r="BG180" s="62">
        <f t="shared" si="205"/>
        <v>0.90062025533150003</v>
      </c>
      <c r="BH180" s="62">
        <f t="shared" si="206"/>
        <v>-1.03030425323021</v>
      </c>
      <c r="BI180">
        <f t="shared" si="273"/>
        <v>0.99426605513089417</v>
      </c>
      <c r="BJ180">
        <f t="shared" si="274"/>
        <v>0</v>
      </c>
      <c r="BK180">
        <f t="shared" si="275"/>
        <v>0</v>
      </c>
      <c r="BL180">
        <f t="shared" si="207"/>
        <v>25300</v>
      </c>
      <c r="BM180">
        <f t="shared" si="208"/>
        <v>41667.019999999997</v>
      </c>
      <c r="BN180" t="str">
        <f t="shared" si="209"/>
        <v/>
      </c>
      <c r="BO180" t="str">
        <f t="shared" si="210"/>
        <v/>
      </c>
      <c r="BP180" t="str">
        <f t="shared" si="211"/>
        <v/>
      </c>
      <c r="BQ180" t="str">
        <f t="shared" si="212"/>
        <v/>
      </c>
      <c r="BR180">
        <f t="shared" si="213"/>
        <v>115.84</v>
      </c>
      <c r="BS180">
        <f t="shared" si="214"/>
        <v>40.325000000000003</v>
      </c>
      <c r="BT180">
        <f t="shared" si="215"/>
        <v>88.8</v>
      </c>
      <c r="BU180">
        <f t="shared" si="216"/>
        <v>947.125</v>
      </c>
      <c r="BV180">
        <f t="shared" si="217"/>
        <v>329.7</v>
      </c>
      <c r="BW180">
        <f t="shared" si="218"/>
        <v>0.12230698165500858</v>
      </c>
      <c r="BX180">
        <f t="shared" si="219"/>
        <v>0.12230815893236277</v>
      </c>
      <c r="BY180">
        <f t="shared" si="220"/>
        <v>42.1</v>
      </c>
      <c r="BZ180">
        <f t="shared" si="221"/>
        <v>29.8</v>
      </c>
      <c r="CA180">
        <f t="shared" si="222"/>
        <v>33.6</v>
      </c>
      <c r="CB180">
        <f t="shared" si="223"/>
        <v>21.4</v>
      </c>
      <c r="CC180">
        <f t="shared" si="224"/>
        <v>6.2</v>
      </c>
      <c r="CD180">
        <f t="shared" si="225"/>
        <v>1.1048034934497817</v>
      </c>
      <c r="CE180">
        <f t="shared" si="226"/>
        <v>1.1646259332417852</v>
      </c>
      <c r="CF180" t="str">
        <f t="shared" si="227"/>
        <v/>
      </c>
      <c r="CG180" t="str">
        <f t="shared" si="228"/>
        <v/>
      </c>
      <c r="CH180" t="str">
        <f t="shared" si="229"/>
        <v/>
      </c>
      <c r="CI180" t="str">
        <f t="shared" si="230"/>
        <v/>
      </c>
      <c r="CJ180">
        <f t="shared" si="231"/>
        <v>1.1893223819301848</v>
      </c>
      <c r="CK180">
        <f t="shared" si="232"/>
        <v>1.1762046435655118</v>
      </c>
      <c r="CL180">
        <f t="shared" si="233"/>
        <v>1.1902368410470867</v>
      </c>
      <c r="CM180" t="str">
        <f t="shared" si="234"/>
        <v/>
      </c>
      <c r="CN180" t="str">
        <f t="shared" si="235"/>
        <v/>
      </c>
      <c r="CQ180">
        <f t="shared" si="238"/>
        <v>1</v>
      </c>
      <c r="CR180">
        <f t="shared" si="239"/>
        <v>1.0136054421768708</v>
      </c>
      <c r="CS180">
        <f t="shared" si="240"/>
        <v>1.024390243902439</v>
      </c>
      <c r="CT180">
        <f t="shared" si="241"/>
        <v>1.0646766169154227</v>
      </c>
      <c r="CU180">
        <f t="shared" si="242"/>
        <v>0.96875</v>
      </c>
      <c r="CV180" s="67">
        <f>IF(ISERROR(VLOOKUP($AR180,[2]Data3!$A$10:$N$315,CV$6,0)),"",VLOOKUP($AR180,[2]Data3!$A$10:$N$315,CV$6,0))</f>
        <v>25300</v>
      </c>
      <c r="CW180" s="67">
        <f>VLOOKUP($AR180,[3]Data!$A$11:$I$311,CW$6,0)</f>
        <v>41667.019999999997</v>
      </c>
      <c r="CX180" s="67">
        <f>VLOOKUP($AR180,[4]Data!$A$12:$I$285,CX$6,0)</f>
        <v>0</v>
      </c>
      <c r="CY180" s="67">
        <f>VLOOKUP($AR180,[4]Data16!$A$12:$I$285,CY$6,0)</f>
        <v>0</v>
      </c>
      <c r="CZ180" s="67" t="str">
        <f t="shared" si="276"/>
        <v/>
      </c>
      <c r="DA180" s="67" t="str">
        <f t="shared" si="277"/>
        <v/>
      </c>
      <c r="DB180" s="67">
        <f>VLOOKUP($AR180,[5]Data!$A$11:$AF$370,DB$6,0)</f>
        <v>115.84</v>
      </c>
      <c r="DC180" s="67">
        <f>VLOOKUP($AR180,[5]Data2!$A$11:$AF$370,DC$6,0)</f>
        <v>40.325000000000003</v>
      </c>
      <c r="DD180" s="67">
        <f>VLOOKUP($AR180,[5]Data4!$A$11:$AF$370,DD$6,0)</f>
        <v>88.8</v>
      </c>
      <c r="DE180" s="67">
        <f>VLOOKUP($AR180,[6]Data5!$A$11:$AB$303,DE$6,0)</f>
        <v>947.125</v>
      </c>
      <c r="DF180" s="67">
        <f>VLOOKUP($AR180,[6]Data6!$A$11:$AB$303,DF$6,0)</f>
        <v>329.7</v>
      </c>
      <c r="DG180" s="67">
        <f t="shared" si="243"/>
        <v>0.12230698165500858</v>
      </c>
      <c r="DH180" s="67">
        <f t="shared" si="244"/>
        <v>0.12230815893236277</v>
      </c>
      <c r="DI180" s="67">
        <f>VLOOKUP($AR180,[7]Data!$A$11:$J$328,DI$6,0)</f>
        <v>42.1</v>
      </c>
      <c r="DJ180" s="67">
        <f>VLOOKUP($AR180,[7]Data2!$A$11:$J$328,DJ$6,0)</f>
        <v>29.8</v>
      </c>
      <c r="DK180" s="67">
        <f>VLOOKUP($AR180,[7]Data3!$A$11:$J$328,DK$6,0)</f>
        <v>33.6</v>
      </c>
      <c r="DL180" s="67">
        <f>VLOOKUP($AR180,[7]Data4!$A$11:$J$328,DL$6,0)</f>
        <v>21.4</v>
      </c>
      <c r="DM180" s="67">
        <f>VLOOKUP($AR180,[7]Data5!$A$11:$J$328,DM$6,0)</f>
        <v>6.2</v>
      </c>
      <c r="DN180" s="67">
        <f t="shared" si="245"/>
        <v>1.1048034934497817</v>
      </c>
      <c r="DO180" s="67">
        <f t="shared" si="246"/>
        <v>1.1646259332417852</v>
      </c>
      <c r="DP180" s="67" t="str">
        <f t="shared" si="201"/>
        <v/>
      </c>
      <c r="DQ180" s="67" t="str">
        <f t="shared" si="247"/>
        <v/>
      </c>
      <c r="DR180" s="67" t="str">
        <f t="shared" si="248"/>
        <v/>
      </c>
      <c r="DS180" s="67" t="str">
        <f t="shared" si="249"/>
        <v/>
      </c>
      <c r="DT180" s="67">
        <f t="shared" si="250"/>
        <v>1.1893223819301848</v>
      </c>
      <c r="DU180" s="67">
        <f t="shared" si="251"/>
        <v>1.1762046435655118</v>
      </c>
      <c r="DV180" s="67">
        <f t="shared" si="252"/>
        <v>1.1902368410470867</v>
      </c>
      <c r="DW180" s="67" t="str">
        <f t="shared" si="253"/>
        <v/>
      </c>
      <c r="DX180" s="67" t="str">
        <f t="shared" si="254"/>
        <v/>
      </c>
      <c r="DY180" s="67" t="e">
        <f t="shared" si="255"/>
        <v>#DIV/0!</v>
      </c>
      <c r="DZ180" s="67" t="e">
        <f t="shared" si="256"/>
        <v>#DIV/0!</v>
      </c>
      <c r="EA180" s="67">
        <f t="shared" si="257"/>
        <v>1</v>
      </c>
      <c r="EB180" s="67">
        <f t="shared" si="258"/>
        <v>1.0136054421768708</v>
      </c>
      <c r="EC180" s="67">
        <f t="shared" si="259"/>
        <v>1.024390243902439</v>
      </c>
      <c r="ED180" s="67">
        <f t="shared" si="260"/>
        <v>1.0646766169154227</v>
      </c>
      <c r="EE180" s="67">
        <f t="shared" si="261"/>
        <v>0.96875</v>
      </c>
      <c r="EF180" s="67">
        <f>VLOOKUP($AR180,[2]Data3!$A$10:$N$315,EF$6,0)</f>
        <v>24400</v>
      </c>
      <c r="EG180">
        <f>VLOOKUP($AR180,[3]Data!$A$11:$I$311,EG$6,0)</f>
        <v>37193.35</v>
      </c>
      <c r="EH180">
        <f>VLOOKUP($AR180,[4]Data!$A$12:$I$285,EH$6,0)</f>
        <v>0</v>
      </c>
      <c r="EI180">
        <f>VLOOKUP($AR180,[4]Data16!$A$12:$I$285,EI$6,0)</f>
        <v>0</v>
      </c>
      <c r="EJ180" t="b">
        <f t="shared" si="262"/>
        <v>0</v>
      </c>
      <c r="EK180" t="b">
        <f t="shared" si="263"/>
        <v>0</v>
      </c>
      <c r="EL180">
        <f>VLOOKUP($AR180,[5]Data!$A$11:$AF$370,EL$6,0)</f>
        <v>106.22</v>
      </c>
      <c r="EM180">
        <f>VLOOKUP($AR180,[5]Data2!$A$11:$AF$370,EM$6,0)</f>
        <v>37.195999999999998</v>
      </c>
      <c r="EN180">
        <f>VLOOKUP($AR180,[5]Data4!$A$11:$AF$370,EN$6,0)</f>
        <v>81.27</v>
      </c>
      <c r="EO180">
        <f>VLOOKUP($AR180,[6]Data5!$A$11:$AB$303,EO$6,0)</f>
        <v>1024.913</v>
      </c>
      <c r="EP180">
        <f>VLOOKUP($AR180,[6]Data6!$A$11:$AB$303,EP$6,0)</f>
        <v>358.9</v>
      </c>
      <c r="EQ180">
        <f t="shared" si="264"/>
        <v>0.10363806488941012</v>
      </c>
      <c r="ER180">
        <f t="shared" si="265"/>
        <v>0.10363889662858736</v>
      </c>
      <c r="ES180">
        <f>VLOOKUP($AR180,[7]Data!$A$11:$J$328,ES$6,0)</f>
        <v>42.2</v>
      </c>
      <c r="ET180">
        <f>VLOOKUP($AR180,[7]Data2!$A$11:$J$328,ET$6,0)</f>
        <v>29.7</v>
      </c>
      <c r="EU180">
        <f>VLOOKUP($AR180,[7]Data3!$A$11:$J$328,EU$6,0)</f>
        <v>33.700000000000003</v>
      </c>
      <c r="EV180">
        <f>VLOOKUP($AR180,[7]Data4!$A$11:$J$328,EV$6,0)</f>
        <v>21.2</v>
      </c>
      <c r="EW180" s="60">
        <f>VLOOKUP($AR180,[7]Data5!$A$11:$J$328,EW$6,0)</f>
        <v>6.8</v>
      </c>
      <c r="EX180" s="67">
        <f>VLOOKUP($AR180,[2]Data3!$A$10:$N$315,EX$6,0)</f>
        <v>22900</v>
      </c>
      <c r="EY180">
        <f>VLOOKUP($AR180,[3]Data!$A$11:$I$311,EY$6,0)</f>
        <v>35777.17</v>
      </c>
      <c r="EZ180">
        <f>VLOOKUP($AR180,[4]Data!$A$12:$I$285,EZ$6,0)</f>
        <v>0</v>
      </c>
      <c r="FA180">
        <f>VLOOKUP($AR180,[4]Data16!$A$12:$I$285,FA$6,0)</f>
        <v>0</v>
      </c>
      <c r="FB180" t="e">
        <f t="shared" si="266"/>
        <v>#DIV/0!</v>
      </c>
      <c r="FC180" t="e">
        <f t="shared" si="267"/>
        <v>#DIV/0!</v>
      </c>
      <c r="FD180">
        <f>VLOOKUP($AR180,[5]Data!$A$11:$AF$370,FD$6,0)</f>
        <v>97.4</v>
      </c>
      <c r="FE180">
        <f>VLOOKUP($AR180,[5]Data2!$A$11:$AF$370,FE$6,0)</f>
        <v>34.283999999999999</v>
      </c>
      <c r="FF180">
        <f>VLOOKUP($AR180,[5]Data4!$A$11:$AF$370,FF$6,0)</f>
        <v>74.606999999999999</v>
      </c>
      <c r="FG180">
        <f>VLOOKUP($AR180,[6]Data5!$A$11:$AB$303,FG$6,0)</f>
        <v>903.14</v>
      </c>
      <c r="FH180">
        <f>VLOOKUP($AR180,[6]Data6!$A$11:$AB$303,FH$6,0)</f>
        <v>317.89999999999998</v>
      </c>
      <c r="FI180">
        <f t="shared" si="268"/>
        <v>0.10784595965188122</v>
      </c>
      <c r="FJ180">
        <f t="shared" si="269"/>
        <v>0.10784523435042466</v>
      </c>
      <c r="FK180">
        <f>VLOOKUP($AR180,[7]Data!$A$11:$J$328,FK$6,0)</f>
        <v>42.1</v>
      </c>
      <c r="FL180">
        <f>VLOOKUP($AR180,[7]Data2!$A$11:$J$328,FL$6,0)</f>
        <v>29.4</v>
      </c>
      <c r="FM180">
        <f>VLOOKUP($AR180,[7]Data3!$A$11:$J$328,FM$6,0)</f>
        <v>32.799999999999997</v>
      </c>
      <c r="FN180">
        <f>VLOOKUP($AR180,[7]Data4!$A$11:$J$328,FN$6,0)</f>
        <v>20.100000000000001</v>
      </c>
      <c r="FO180" s="60">
        <f>VLOOKUP($AR180,[7]Data5!$A$11:$J$328,FO$6,0)</f>
        <v>6.4</v>
      </c>
    </row>
    <row r="181" spans="1:171" ht="15" customHeight="1">
      <c r="A181">
        <f t="shared" si="270"/>
        <v>2</v>
      </c>
      <c r="B181">
        <v>10</v>
      </c>
      <c r="C181">
        <v>463.15683216807702</v>
      </c>
      <c r="D181">
        <v>0.77751745726629296</v>
      </c>
      <c r="E181">
        <v>0.78674130668697695</v>
      </c>
      <c r="F181">
        <v>0.78370438785853003</v>
      </c>
      <c r="G181" s="1">
        <v>2.2102177141099901E-5</v>
      </c>
      <c r="H181" s="1">
        <v>7.4074418413663806E-5</v>
      </c>
      <c r="I181">
        <v>0.65781705557060299</v>
      </c>
      <c r="J181">
        <v>0.67111000811315702</v>
      </c>
      <c r="K181">
        <v>0.66203203840332803</v>
      </c>
      <c r="L181" s="1">
        <v>6.9502524637347305E-5</v>
      </c>
      <c r="M181">
        <v>1.9707026679249501E-4</v>
      </c>
      <c r="N181">
        <v>0.203991929526217</v>
      </c>
      <c r="O181">
        <v>0.205342106900129</v>
      </c>
      <c r="P181" s="1">
        <v>0.204425678856934</v>
      </c>
      <c r="Q181" s="1">
        <v>7.51621268864368E-7</v>
      </c>
      <c r="R181" s="1">
        <v>2.1135712335501599E-6</v>
      </c>
      <c r="S181">
        <v>0.119700401695691</v>
      </c>
      <c r="T181">
        <v>0.115631298573821</v>
      </c>
      <c r="U181">
        <v>0.121672349455202</v>
      </c>
      <c r="V181" s="1">
        <v>1.9424463600864301E-5</v>
      </c>
      <c r="W181" s="1">
        <v>5.3536398737504898E-5</v>
      </c>
      <c r="X181">
        <v>0.149368952976171</v>
      </c>
      <c r="Y181">
        <v>0.14373881458831</v>
      </c>
      <c r="Z181" s="1">
        <v>0.147560250797653</v>
      </c>
      <c r="AA181" s="1">
        <v>1.30693969563209E-5</v>
      </c>
      <c r="AB181" s="1">
        <v>3.6751356821585999E-5</v>
      </c>
      <c r="AC181">
        <v>0.58166776327832603</v>
      </c>
      <c r="AD181">
        <v>0.56734567964038396</v>
      </c>
      <c r="AE181" s="1">
        <v>0.56868857271848505</v>
      </c>
      <c r="AF181" s="1">
        <v>3.6681123444718101E-5</v>
      </c>
      <c r="AG181" s="1">
        <v>9.9543332007235295E-5</v>
      </c>
      <c r="AH181">
        <v>1</v>
      </c>
      <c r="AI181">
        <v>0.85194028139184297</v>
      </c>
      <c r="AJ181">
        <v>0.86444950078487703</v>
      </c>
      <c r="AK181">
        <v>6.7174706564755802E-3</v>
      </c>
      <c r="AL181">
        <v>2.6996414850048198E-2</v>
      </c>
      <c r="AM181">
        <v>0.99407297224188595</v>
      </c>
      <c r="AN181">
        <v>3.6206943341421902</v>
      </c>
      <c r="AO181">
        <v>-2.6909828442939898</v>
      </c>
      <c r="AP181">
        <v>0.99407297224188595</v>
      </c>
      <c r="AQ181">
        <v>40</v>
      </c>
      <c r="AR181" t="s">
        <v>740</v>
      </c>
      <c r="AS181" s="70">
        <v>3</v>
      </c>
      <c r="AT181">
        <f t="shared" si="202"/>
        <v>463.15683216807702</v>
      </c>
      <c r="AU181">
        <f>VLOOKUP(AR181,[1]Data!$A$12:$J$329,10,0)</f>
        <v>461.8</v>
      </c>
      <c r="AV181">
        <f t="shared" si="203"/>
        <v>0.99707046927986454</v>
      </c>
      <c r="AW181">
        <v>4</v>
      </c>
      <c r="AX181">
        <v>0.96</v>
      </c>
      <c r="AY181">
        <f t="shared" si="204"/>
        <v>0.99407297224188595</v>
      </c>
      <c r="AZ181">
        <v>3</v>
      </c>
      <c r="BA181">
        <v>0.98</v>
      </c>
      <c r="BB181">
        <v>1.08</v>
      </c>
      <c r="BC181">
        <v>0</v>
      </c>
      <c r="BD181">
        <v>3333</v>
      </c>
      <c r="BE181">
        <v>3</v>
      </c>
      <c r="BF181" s="61">
        <f t="shared" si="278"/>
        <v>0.10204081632653071</v>
      </c>
      <c r="BG181" s="62">
        <f t="shared" si="205"/>
        <v>0.77751745726629296</v>
      </c>
      <c r="BH181" s="62">
        <f t="shared" si="206"/>
        <v>1</v>
      </c>
      <c r="BI181">
        <f t="shared" si="273"/>
        <v>0.98648482973218798</v>
      </c>
      <c r="BJ181">
        <f t="shared" si="274"/>
        <v>3.407297224188599E-2</v>
      </c>
      <c r="BK181">
        <f t="shared" si="275"/>
        <v>7.5881425096979704E-3</v>
      </c>
      <c r="BL181">
        <f t="shared" si="207"/>
        <v>14200</v>
      </c>
      <c r="BM181">
        <f t="shared" si="208"/>
        <v>8867.23</v>
      </c>
      <c r="BN181" t="str">
        <f t="shared" si="209"/>
        <v/>
      </c>
      <c r="BO181" t="str">
        <f t="shared" si="210"/>
        <v/>
      </c>
      <c r="BP181" t="str">
        <f t="shared" si="211"/>
        <v/>
      </c>
      <c r="BQ181" t="str">
        <f t="shared" si="212"/>
        <v/>
      </c>
      <c r="BR181">
        <f t="shared" si="213"/>
        <v>8.83</v>
      </c>
      <c r="BS181">
        <f t="shared" si="214"/>
        <v>7.9729999999999999</v>
      </c>
      <c r="BT181">
        <f t="shared" si="215"/>
        <v>18.087</v>
      </c>
      <c r="BU181">
        <f t="shared" si="216"/>
        <v>77.058999999999997</v>
      </c>
      <c r="BV181">
        <f t="shared" si="217"/>
        <v>69.599999999999994</v>
      </c>
      <c r="BW181">
        <f t="shared" si="218"/>
        <v>0.11458752384536525</v>
      </c>
      <c r="BX181">
        <f t="shared" si="219"/>
        <v>0.11455459770114944</v>
      </c>
      <c r="BY181">
        <f t="shared" si="220"/>
        <v>25.5</v>
      </c>
      <c r="BZ181">
        <f t="shared" si="221"/>
        <v>15.7</v>
      </c>
      <c r="CA181">
        <f t="shared" si="222"/>
        <v>19.899999999999999</v>
      </c>
      <c r="CB181">
        <f t="shared" si="223"/>
        <v>10.1</v>
      </c>
      <c r="CC181">
        <f t="shared" si="224"/>
        <v>2.8</v>
      </c>
      <c r="CD181">
        <f t="shared" si="225"/>
        <v>1.0597014925373134</v>
      </c>
      <c r="CE181">
        <f t="shared" si="226"/>
        <v>1.0978112437617538</v>
      </c>
      <c r="CF181" t="str">
        <f t="shared" si="227"/>
        <v/>
      </c>
      <c r="CG181" t="str">
        <f t="shared" si="228"/>
        <v/>
      </c>
      <c r="CH181" t="str">
        <f t="shared" si="229"/>
        <v/>
      </c>
      <c r="CI181" t="str">
        <f t="shared" si="230"/>
        <v/>
      </c>
      <c r="CJ181">
        <f t="shared" si="231"/>
        <v>1.7046332046332047</v>
      </c>
      <c r="CK181">
        <f t="shared" si="232"/>
        <v>1.7098434484237615</v>
      </c>
      <c r="CL181">
        <f t="shared" si="233"/>
        <v>1.7116494747799753</v>
      </c>
      <c r="CM181" t="str">
        <f t="shared" si="234"/>
        <v/>
      </c>
      <c r="CN181" t="str">
        <f t="shared" si="235"/>
        <v/>
      </c>
      <c r="CQ181">
        <f t="shared" si="238"/>
        <v>1.0450819672131149</v>
      </c>
      <c r="CR181">
        <f t="shared" si="239"/>
        <v>1.0979020979020977</v>
      </c>
      <c r="CS181">
        <f t="shared" si="240"/>
        <v>1.0257731958762886</v>
      </c>
      <c r="CT181">
        <f t="shared" si="241"/>
        <v>1.086021505376344</v>
      </c>
      <c r="CU181">
        <f t="shared" si="242"/>
        <v>1</v>
      </c>
      <c r="CV181" s="67">
        <f>IF(ISERROR(VLOOKUP($AR181,[2]Data3!$A$10:$N$315,CV$6,0)),"",VLOOKUP($AR181,[2]Data3!$A$10:$N$315,CV$6,0))</f>
        <v>14200</v>
      </c>
      <c r="CW181" s="67">
        <f>VLOOKUP($AR181,[3]Data!$A$11:$I$311,CW$6,0)</f>
        <v>8867.23</v>
      </c>
      <c r="CX181" s="67">
        <f>VLOOKUP($AR181,[4]Data!$A$12:$I$285,CX$6,0)</f>
        <v>0</v>
      </c>
      <c r="CY181" s="67">
        <f>VLOOKUP($AR181,[4]Data16!$A$12:$I$285,CY$6,0)</f>
        <v>0</v>
      </c>
      <c r="CZ181" s="67" t="str">
        <f t="shared" si="276"/>
        <v/>
      </c>
      <c r="DA181" s="67" t="str">
        <f t="shared" si="277"/>
        <v/>
      </c>
      <c r="DB181" s="67">
        <f>VLOOKUP($AR181,[5]Data!$A$11:$AF$370,DB$6,0)</f>
        <v>8.83</v>
      </c>
      <c r="DC181" s="67">
        <f>VLOOKUP($AR181,[5]Data2!$A$11:$AF$370,DC$6,0)</f>
        <v>7.9729999999999999</v>
      </c>
      <c r="DD181" s="67">
        <f>VLOOKUP($AR181,[5]Data4!$A$11:$AF$370,DD$6,0)</f>
        <v>18.087</v>
      </c>
      <c r="DE181" s="67">
        <f>VLOOKUP($AR181,[6]Data5!$A$11:$AB$303,DE$6,0)</f>
        <v>77.058999999999997</v>
      </c>
      <c r="DF181" s="67">
        <f>VLOOKUP($AR181,[6]Data6!$A$11:$AB$303,DF$6,0)</f>
        <v>69.599999999999994</v>
      </c>
      <c r="DG181" s="67">
        <f t="shared" si="243"/>
        <v>0.11458752384536525</v>
      </c>
      <c r="DH181" s="67">
        <f t="shared" si="244"/>
        <v>0.11455459770114944</v>
      </c>
      <c r="DI181" s="67">
        <f>VLOOKUP($AR181,[7]Data!$A$11:$J$328,DI$6,0)</f>
        <v>25.5</v>
      </c>
      <c r="DJ181" s="67">
        <f>VLOOKUP($AR181,[7]Data2!$A$11:$J$328,DJ$6,0)</f>
        <v>15.7</v>
      </c>
      <c r="DK181" s="67">
        <f>VLOOKUP($AR181,[7]Data3!$A$11:$J$328,DK$6,0)</f>
        <v>19.899999999999999</v>
      </c>
      <c r="DL181" s="67">
        <f>VLOOKUP($AR181,[7]Data4!$A$11:$J$328,DL$6,0)</f>
        <v>10.1</v>
      </c>
      <c r="DM181" s="67">
        <f>VLOOKUP($AR181,[7]Data5!$A$11:$J$328,DM$6,0)</f>
        <v>2.8</v>
      </c>
      <c r="DN181" s="67">
        <f t="shared" si="245"/>
        <v>1.0597014925373134</v>
      </c>
      <c r="DO181" s="67">
        <f t="shared" si="246"/>
        <v>1.0978112437617538</v>
      </c>
      <c r="DP181" s="67" t="str">
        <f t="shared" si="201"/>
        <v/>
      </c>
      <c r="DQ181" s="67" t="str">
        <f t="shared" si="247"/>
        <v/>
      </c>
      <c r="DR181" s="67" t="str">
        <f t="shared" si="248"/>
        <v/>
      </c>
      <c r="DS181" s="67" t="str">
        <f t="shared" si="249"/>
        <v/>
      </c>
      <c r="DT181" s="67">
        <f t="shared" si="250"/>
        <v>1.7046332046332047</v>
      </c>
      <c r="DU181" s="67">
        <f t="shared" si="251"/>
        <v>1.7098434484237615</v>
      </c>
      <c r="DV181" s="67">
        <f t="shared" si="252"/>
        <v>1.7116494747799753</v>
      </c>
      <c r="DW181" s="67" t="str">
        <f t="shared" si="253"/>
        <v/>
      </c>
      <c r="DX181" s="67" t="str">
        <f t="shared" si="254"/>
        <v/>
      </c>
      <c r="DY181" s="67" t="e">
        <f t="shared" si="255"/>
        <v>#DIV/0!</v>
      </c>
      <c r="DZ181" s="67" t="e">
        <f t="shared" si="256"/>
        <v>#DIV/0!</v>
      </c>
      <c r="EA181" s="67">
        <f t="shared" si="257"/>
        <v>1.0450819672131149</v>
      </c>
      <c r="EB181" s="67">
        <f t="shared" si="258"/>
        <v>1.0979020979020977</v>
      </c>
      <c r="EC181" s="67">
        <f t="shared" si="259"/>
        <v>1.0257731958762886</v>
      </c>
      <c r="ED181" s="67">
        <f t="shared" si="260"/>
        <v>1.086021505376344</v>
      </c>
      <c r="EE181" s="67">
        <f t="shared" si="261"/>
        <v>1</v>
      </c>
      <c r="EF181" s="67">
        <f>VLOOKUP($AR181,[2]Data3!$A$10:$N$315,EF$6,0)</f>
        <v>13600</v>
      </c>
      <c r="EG181">
        <f>VLOOKUP($AR181,[3]Data!$A$11:$I$311,EG$6,0)</f>
        <v>7939.82</v>
      </c>
      <c r="EH181">
        <f>VLOOKUP($AR181,[4]Data!$A$12:$I$285,EH$6,0)</f>
        <v>0</v>
      </c>
      <c r="EI181">
        <f>VLOOKUP($AR181,[4]Data16!$A$12:$I$285,EI$6,0)</f>
        <v>0</v>
      </c>
      <c r="EJ181" t="b">
        <f t="shared" si="262"/>
        <v>0</v>
      </c>
      <c r="EK181" t="b">
        <f t="shared" si="263"/>
        <v>0</v>
      </c>
      <c r="EL181">
        <f>VLOOKUP($AR181,[5]Data!$A$11:$AF$370,EL$6,0)</f>
        <v>7.3</v>
      </c>
      <c r="EM181">
        <f>VLOOKUP($AR181,[5]Data2!$A$11:$AF$370,EM$6,0)</f>
        <v>6.5880000000000001</v>
      </c>
      <c r="EN181">
        <f>VLOOKUP($AR181,[5]Data4!$A$11:$AF$370,EN$6,0)</f>
        <v>14.744</v>
      </c>
      <c r="EO181">
        <f>VLOOKUP($AR181,[6]Data5!$A$11:$AB$303,EO$6,0)</f>
        <v>71.251999999999995</v>
      </c>
      <c r="EP181">
        <f>VLOOKUP($AR181,[6]Data6!$A$11:$AB$303,EP$6,0)</f>
        <v>64.3</v>
      </c>
      <c r="EQ181">
        <f t="shared" si="264"/>
        <v>0.10245326446976927</v>
      </c>
      <c r="ER181">
        <f t="shared" si="265"/>
        <v>0.10245723172628306</v>
      </c>
      <c r="ES181">
        <f>VLOOKUP($AR181,[7]Data!$A$11:$J$328,ES$6,0)</f>
        <v>24.7</v>
      </c>
      <c r="ET181">
        <f>VLOOKUP($AR181,[7]Data2!$A$11:$J$328,ET$6,0)</f>
        <v>15</v>
      </c>
      <c r="EU181">
        <f>VLOOKUP($AR181,[7]Data3!$A$11:$J$328,EU$6,0)</f>
        <v>19.100000000000001</v>
      </c>
      <c r="EV181">
        <f>VLOOKUP($AR181,[7]Data4!$A$11:$J$328,EV$6,0)</f>
        <v>9.3000000000000007</v>
      </c>
      <c r="EW181" s="60">
        <f>VLOOKUP($AR181,[7]Data5!$A$11:$J$328,EW$6,0)</f>
        <v>2.8</v>
      </c>
      <c r="EX181" s="67">
        <f>VLOOKUP($AR181,[2]Data3!$A$10:$N$315,EX$6,0)</f>
        <v>13400</v>
      </c>
      <c r="EY181">
        <f>VLOOKUP($AR181,[3]Data!$A$11:$I$311,EY$6,0)</f>
        <v>8077.19</v>
      </c>
      <c r="EZ181">
        <f>VLOOKUP($AR181,[4]Data!$A$12:$I$285,EZ$6,0)</f>
        <v>0</v>
      </c>
      <c r="FA181">
        <f>VLOOKUP($AR181,[4]Data16!$A$12:$I$285,FA$6,0)</f>
        <v>0</v>
      </c>
      <c r="FB181" t="e">
        <f t="shared" si="266"/>
        <v>#DIV/0!</v>
      </c>
      <c r="FC181" t="e">
        <f t="shared" si="267"/>
        <v>#DIV/0!</v>
      </c>
      <c r="FD181">
        <f>VLOOKUP($AR181,[5]Data!$A$11:$AF$370,FD$6,0)</f>
        <v>5.18</v>
      </c>
      <c r="FE181">
        <f>VLOOKUP($AR181,[5]Data2!$A$11:$AF$370,FE$6,0)</f>
        <v>4.6630000000000003</v>
      </c>
      <c r="FF181">
        <f>VLOOKUP($AR181,[5]Data4!$A$11:$AF$370,FF$6,0)</f>
        <v>10.567</v>
      </c>
      <c r="FG181">
        <f>VLOOKUP($AR181,[6]Data5!$A$11:$AB$303,FG$6,0)</f>
        <v>62.945</v>
      </c>
      <c r="FH181">
        <f>VLOOKUP($AR181,[6]Data6!$A$11:$AB$303,FH$6,0)</f>
        <v>56.7</v>
      </c>
      <c r="FI181">
        <f t="shared" si="268"/>
        <v>8.2294066248312009E-2</v>
      </c>
      <c r="FJ181">
        <f t="shared" si="269"/>
        <v>8.2239858906525576E-2</v>
      </c>
      <c r="FK181">
        <f>VLOOKUP($AR181,[7]Data!$A$11:$J$328,FK$6,0)</f>
        <v>24.4</v>
      </c>
      <c r="FL181">
        <f>VLOOKUP($AR181,[7]Data2!$A$11:$J$328,FL$6,0)</f>
        <v>14.3</v>
      </c>
      <c r="FM181">
        <f>VLOOKUP($AR181,[7]Data3!$A$11:$J$328,FM$6,0)</f>
        <v>19.399999999999999</v>
      </c>
      <c r="FN181">
        <f>VLOOKUP($AR181,[7]Data4!$A$11:$J$328,FN$6,0)</f>
        <v>9.3000000000000007</v>
      </c>
      <c r="FO181" s="60">
        <f>VLOOKUP($AR181,[7]Data5!$A$11:$J$328,FO$6,0)</f>
        <v>2.8</v>
      </c>
    </row>
    <row r="182" spans="1:171" ht="15" customHeight="1">
      <c r="A182">
        <f t="shared" si="270"/>
        <v>3</v>
      </c>
      <c r="B182">
        <v>10</v>
      </c>
      <c r="C182">
        <v>427.66633846705099</v>
      </c>
      <c r="D182">
        <v>0.77618269405302398</v>
      </c>
      <c r="E182">
        <v>0.78009780776609305</v>
      </c>
      <c r="F182">
        <v>0.78129583315626605</v>
      </c>
      <c r="G182" s="1">
        <v>1.5622453972801598E-5</v>
      </c>
      <c r="H182" s="1">
        <v>1.82950344896848E-5</v>
      </c>
      <c r="I182">
        <v>0.66084975238532495</v>
      </c>
      <c r="J182">
        <v>0.67653911806858702</v>
      </c>
      <c r="K182">
        <v>0.67661748987548898</v>
      </c>
      <c r="L182" s="1">
        <v>5.1773370608883203E-5</v>
      </c>
      <c r="M182">
        <v>1.6636892445006499E-4</v>
      </c>
      <c r="N182">
        <v>0.20430454664264699</v>
      </c>
      <c r="O182">
        <v>0.205878798882145</v>
      </c>
      <c r="P182" s="1">
        <v>0.20588648479010099</v>
      </c>
      <c r="Q182" s="1">
        <v>5.1134652072814802E-7</v>
      </c>
      <c r="R182" s="1">
        <v>1.75713338390133E-6</v>
      </c>
      <c r="S182">
        <v>0.115332941667698</v>
      </c>
      <c r="T182">
        <v>0.10355868969750601</v>
      </c>
      <c r="U182">
        <v>0.10467834328077701</v>
      </c>
      <c r="V182" s="1">
        <v>1.7365434055215199E-5</v>
      </c>
      <c r="W182">
        <v>1.0315748679144501E-4</v>
      </c>
      <c r="X182">
        <v>0.14806536304649101</v>
      </c>
      <c r="Y182">
        <v>0.14150084927442999</v>
      </c>
      <c r="Z182" s="1">
        <v>0.141468799614684</v>
      </c>
      <c r="AA182" s="1">
        <v>8.8914336760679997E-6</v>
      </c>
      <c r="AB182" s="1">
        <v>3.0553517643410101E-5</v>
      </c>
      <c r="AC182">
        <v>0.58063864497945505</v>
      </c>
      <c r="AD182">
        <v>0.57557174080099105</v>
      </c>
      <c r="AE182">
        <v>0.57617455108798399</v>
      </c>
      <c r="AF182" s="1">
        <v>2.54993014795664E-5</v>
      </c>
      <c r="AG182" s="1">
        <v>2.3275484487694799E-5</v>
      </c>
      <c r="AH182">
        <v>0.982625787725116</v>
      </c>
      <c r="AI182">
        <v>1</v>
      </c>
      <c r="AJ182">
        <v>1</v>
      </c>
      <c r="AK182">
        <v>6.8680842785102001E-3</v>
      </c>
      <c r="AL182">
        <v>5.2173204471320104E-3</v>
      </c>
      <c r="AM182">
        <v>0.92326423535483004</v>
      </c>
      <c r="AN182">
        <v>141.06227425050901</v>
      </c>
      <c r="AO182">
        <v>-3.20271125478261</v>
      </c>
      <c r="AP182">
        <v>0.99276811262306597</v>
      </c>
      <c r="AQ182">
        <v>40</v>
      </c>
      <c r="AR182" t="s">
        <v>741</v>
      </c>
      <c r="AS182" s="70">
        <v>3</v>
      </c>
      <c r="AT182">
        <f t="shared" si="202"/>
        <v>427.66633846705099</v>
      </c>
      <c r="AU182">
        <f>VLOOKUP(AR182,[1]Data!$A$12:$J$329,10,0)</f>
        <v>428.4</v>
      </c>
      <c r="AV182">
        <f t="shared" si="203"/>
        <v>1.0017154998347046</v>
      </c>
      <c r="AW182">
        <v>4</v>
      </c>
      <c r="AX182">
        <f t="shared" ref="AX182:AX193" si="279">AY182</f>
        <v>0.92326423535483004</v>
      </c>
      <c r="AY182">
        <f t="shared" si="204"/>
        <v>0.92326423535483004</v>
      </c>
      <c r="AZ182">
        <v>9</v>
      </c>
      <c r="BA182">
        <v>0.99</v>
      </c>
      <c r="BB182">
        <v>1.06</v>
      </c>
      <c r="BC182">
        <v>0</v>
      </c>
      <c r="BD182">
        <v>3332</v>
      </c>
      <c r="BE182">
        <v>3</v>
      </c>
      <c r="BF182" s="61">
        <f t="shared" si="278"/>
        <v>7.0707070707070774E-2</v>
      </c>
      <c r="BG182" s="62">
        <f t="shared" si="205"/>
        <v>0.77618269405302398</v>
      </c>
      <c r="BH182" s="62">
        <f t="shared" si="206"/>
        <v>0.982625787725116</v>
      </c>
      <c r="BI182">
        <f t="shared" si="273"/>
        <v>0.99116814239460849</v>
      </c>
      <c r="BJ182">
        <f t="shared" si="274"/>
        <v>0</v>
      </c>
      <c r="BK182">
        <f t="shared" si="275"/>
        <v>1.5999702284574813E-3</v>
      </c>
      <c r="BL182">
        <f t="shared" si="207"/>
        <v>15000</v>
      </c>
      <c r="BM182">
        <f t="shared" si="208"/>
        <v>8448.85</v>
      </c>
      <c r="BN182" t="str">
        <f t="shared" si="209"/>
        <v/>
      </c>
      <c r="BO182" t="str">
        <f t="shared" si="210"/>
        <v/>
      </c>
      <c r="BP182" t="str">
        <f t="shared" si="211"/>
        <v/>
      </c>
      <c r="BQ182" t="str">
        <f t="shared" si="212"/>
        <v/>
      </c>
      <c r="BR182">
        <f t="shared" si="213"/>
        <v>8.93</v>
      </c>
      <c r="BS182">
        <f t="shared" si="214"/>
        <v>8.9359999999999999</v>
      </c>
      <c r="BT182">
        <f t="shared" si="215"/>
        <v>19.709</v>
      </c>
      <c r="BU182">
        <f t="shared" si="216"/>
        <v>88.406000000000006</v>
      </c>
      <c r="BV182">
        <f t="shared" si="217"/>
        <v>88.5</v>
      </c>
      <c r="BW182">
        <f t="shared" si="218"/>
        <v>0.10101124358075243</v>
      </c>
      <c r="BX182">
        <f t="shared" si="219"/>
        <v>0.10097175141242938</v>
      </c>
      <c r="BY182">
        <f t="shared" si="220"/>
        <v>24.9</v>
      </c>
      <c r="BZ182">
        <f t="shared" si="221"/>
        <v>15.6</v>
      </c>
      <c r="CA182">
        <f t="shared" si="222"/>
        <v>20.5</v>
      </c>
      <c r="CB182">
        <f t="shared" si="223"/>
        <v>11.2</v>
      </c>
      <c r="CC182">
        <f t="shared" si="224"/>
        <v>2.9</v>
      </c>
      <c r="CD182">
        <f t="shared" si="225"/>
        <v>1.056338028169014</v>
      </c>
      <c r="CE182">
        <f t="shared" si="226"/>
        <v>1.1033373642187962</v>
      </c>
      <c r="CF182" t="str">
        <f t="shared" si="227"/>
        <v/>
      </c>
      <c r="CG182" t="str">
        <f t="shared" si="228"/>
        <v/>
      </c>
      <c r="CH182" t="str">
        <f t="shared" si="229"/>
        <v/>
      </c>
      <c r="CI182" t="str">
        <f t="shared" si="230"/>
        <v/>
      </c>
      <c r="CJ182">
        <f t="shared" si="231"/>
        <v>3.3698113207547169</v>
      </c>
      <c r="CK182">
        <f t="shared" si="232"/>
        <v>3.3733484333710835</v>
      </c>
      <c r="CL182">
        <f t="shared" si="233"/>
        <v>3.3638846219491381</v>
      </c>
      <c r="CM182" t="str">
        <f t="shared" si="234"/>
        <v/>
      </c>
      <c r="CN182" t="str">
        <f t="shared" si="235"/>
        <v/>
      </c>
      <c r="CQ182">
        <f t="shared" si="238"/>
        <v>1.0550847457627117</v>
      </c>
      <c r="CR182">
        <f t="shared" si="239"/>
        <v>1.0263157894736843</v>
      </c>
      <c r="CS182">
        <f t="shared" si="240"/>
        <v>1.1081081081081081</v>
      </c>
      <c r="CT182">
        <f t="shared" si="241"/>
        <v>1.1089108910891088</v>
      </c>
      <c r="CU182">
        <f t="shared" si="242"/>
        <v>1.1599999999999999</v>
      </c>
      <c r="CV182" s="67">
        <f>IF(ISERROR(VLOOKUP($AR182,[2]Data3!$A$10:$N$315,CV$6,0)),"",VLOOKUP($AR182,[2]Data3!$A$10:$N$315,CV$6,0))</f>
        <v>15000</v>
      </c>
      <c r="CW182" s="67">
        <f>VLOOKUP($AR182,[3]Data!$A$11:$I$311,CW$6,0)</f>
        <v>8448.85</v>
      </c>
      <c r="CX182" s="67">
        <f>VLOOKUP($AR182,[4]Data!$A$12:$I$285,CX$6,0)</f>
        <v>0</v>
      </c>
      <c r="CY182" s="67">
        <f>VLOOKUP($AR182,[4]Data16!$A$12:$I$285,CY$6,0)</f>
        <v>0</v>
      </c>
      <c r="CZ182" s="67" t="str">
        <f t="shared" si="276"/>
        <v/>
      </c>
      <c r="DA182" s="67" t="str">
        <f t="shared" si="277"/>
        <v/>
      </c>
      <c r="DB182" s="67">
        <f>VLOOKUP($AR182,[5]Data!$A$11:$AF$370,DB$6,0)</f>
        <v>8.93</v>
      </c>
      <c r="DC182" s="67">
        <f>VLOOKUP($AR182,[5]Data2!$A$11:$AF$370,DC$6,0)</f>
        <v>8.9359999999999999</v>
      </c>
      <c r="DD182" s="67">
        <f>VLOOKUP($AR182,[5]Data4!$A$11:$AF$370,DD$6,0)</f>
        <v>19.709</v>
      </c>
      <c r="DE182" s="67">
        <f>VLOOKUP($AR182,[6]Data5!$A$11:$AB$303,DE$6,0)</f>
        <v>88.406000000000006</v>
      </c>
      <c r="DF182" s="67">
        <f>VLOOKUP($AR182,[6]Data6!$A$11:$AB$303,DF$6,0)</f>
        <v>88.5</v>
      </c>
      <c r="DG182" s="67">
        <f t="shared" si="243"/>
        <v>0.10101124358075243</v>
      </c>
      <c r="DH182" s="67">
        <f t="shared" si="244"/>
        <v>0.10097175141242938</v>
      </c>
      <c r="DI182" s="67">
        <f>VLOOKUP($AR182,[7]Data!$A$11:$J$328,DI$6,0)</f>
        <v>24.9</v>
      </c>
      <c r="DJ182" s="67">
        <f>VLOOKUP($AR182,[7]Data2!$A$11:$J$328,DJ$6,0)</f>
        <v>15.6</v>
      </c>
      <c r="DK182" s="67">
        <f>VLOOKUP($AR182,[7]Data3!$A$11:$J$328,DK$6,0)</f>
        <v>20.5</v>
      </c>
      <c r="DL182" s="67">
        <f>VLOOKUP($AR182,[7]Data4!$A$11:$J$328,DL$6,0)</f>
        <v>11.2</v>
      </c>
      <c r="DM182" s="67">
        <f>VLOOKUP($AR182,[7]Data5!$A$11:$J$328,DM$6,0)</f>
        <v>2.9</v>
      </c>
      <c r="DN182" s="67">
        <f t="shared" si="245"/>
        <v>1.056338028169014</v>
      </c>
      <c r="DO182" s="67">
        <f t="shared" si="246"/>
        <v>1.1033373642187962</v>
      </c>
      <c r="DP182" s="67" t="str">
        <f t="shared" si="201"/>
        <v/>
      </c>
      <c r="DQ182" s="67" t="str">
        <f t="shared" si="247"/>
        <v/>
      </c>
      <c r="DR182" s="67" t="str">
        <f t="shared" si="248"/>
        <v/>
      </c>
      <c r="DS182" s="67" t="str">
        <f t="shared" si="249"/>
        <v/>
      </c>
      <c r="DT182" s="67">
        <f t="shared" si="250"/>
        <v>3.3698113207547169</v>
      </c>
      <c r="DU182" s="67">
        <f t="shared" si="251"/>
        <v>3.3733484333710835</v>
      </c>
      <c r="DV182" s="67">
        <f t="shared" si="252"/>
        <v>3.3638846219491381</v>
      </c>
      <c r="DW182" s="67" t="str">
        <f t="shared" si="253"/>
        <v/>
      </c>
      <c r="DX182" s="67" t="str">
        <f t="shared" si="254"/>
        <v/>
      </c>
      <c r="DY182" s="67" t="e">
        <f t="shared" si="255"/>
        <v>#DIV/0!</v>
      </c>
      <c r="DZ182" s="67" t="e">
        <f t="shared" si="256"/>
        <v>#DIV/0!</v>
      </c>
      <c r="EA182" s="67">
        <f t="shared" si="257"/>
        <v>1.0550847457627117</v>
      </c>
      <c r="EB182" s="67">
        <f t="shared" si="258"/>
        <v>1.0263157894736843</v>
      </c>
      <c r="EC182" s="67">
        <f t="shared" si="259"/>
        <v>1.1081081081081081</v>
      </c>
      <c r="ED182" s="67">
        <f t="shared" si="260"/>
        <v>1.1089108910891088</v>
      </c>
      <c r="EE182" s="67">
        <f t="shared" si="261"/>
        <v>1.1599999999999999</v>
      </c>
      <c r="EF182" s="67">
        <f>VLOOKUP($AR182,[2]Data3!$A$10:$N$315,EF$6,0)</f>
        <v>15000</v>
      </c>
      <c r="EG182">
        <f>VLOOKUP($AR182,[3]Data!$A$11:$I$311,EG$6,0)</f>
        <v>7932.5</v>
      </c>
      <c r="EH182">
        <f>VLOOKUP($AR182,[4]Data!$A$12:$I$285,EH$6,0)</f>
        <v>0</v>
      </c>
      <c r="EI182">
        <f>VLOOKUP($AR182,[4]Data16!$A$12:$I$285,EI$6,0)</f>
        <v>0</v>
      </c>
      <c r="EJ182" t="b">
        <f t="shared" si="262"/>
        <v>0</v>
      </c>
      <c r="EK182" t="b">
        <f t="shared" si="263"/>
        <v>0</v>
      </c>
      <c r="EL182">
        <f>VLOOKUP($AR182,[5]Data!$A$11:$AF$370,EL$6,0)</f>
        <v>5.0199999999999996</v>
      </c>
      <c r="EM182">
        <f>VLOOKUP($AR182,[5]Data2!$A$11:$AF$370,EM$6,0)</f>
        <v>5.0190000000000001</v>
      </c>
      <c r="EN182">
        <f>VLOOKUP($AR182,[5]Data4!$A$11:$AF$370,EN$6,0)</f>
        <v>11.031000000000001</v>
      </c>
      <c r="EO182">
        <f>VLOOKUP($AR182,[6]Data5!$A$11:$AB$303,EO$6,0)</f>
        <v>59.273000000000003</v>
      </c>
      <c r="EP182">
        <f>VLOOKUP($AR182,[6]Data6!$A$11:$AB$303,EP$6,0)</f>
        <v>59.3</v>
      </c>
      <c r="EQ182">
        <f t="shared" si="264"/>
        <v>8.4692861842660228E-2</v>
      </c>
      <c r="ER182">
        <f t="shared" si="265"/>
        <v>8.4637436762225973E-2</v>
      </c>
      <c r="ES182">
        <f>VLOOKUP($AR182,[7]Data!$A$11:$J$328,ES$6,0)</f>
        <v>24.4</v>
      </c>
      <c r="ET182">
        <f>VLOOKUP($AR182,[7]Data2!$A$11:$J$328,ET$6,0)</f>
        <v>14.5</v>
      </c>
      <c r="EU182">
        <f>VLOOKUP($AR182,[7]Data3!$A$11:$J$328,EU$6,0)</f>
        <v>20</v>
      </c>
      <c r="EV182">
        <f>VLOOKUP($AR182,[7]Data4!$A$11:$J$328,EV$6,0)</f>
        <v>10.1</v>
      </c>
      <c r="EW182" s="60">
        <f>VLOOKUP($AR182,[7]Data5!$A$11:$J$328,EW$6,0)</f>
        <v>2.8</v>
      </c>
      <c r="EX182" s="67">
        <f>VLOOKUP($AR182,[2]Data3!$A$10:$N$315,EX$6,0)</f>
        <v>14200</v>
      </c>
      <c r="EY182">
        <f>VLOOKUP($AR182,[3]Data!$A$11:$I$311,EY$6,0)</f>
        <v>7657.54</v>
      </c>
      <c r="EZ182">
        <f>VLOOKUP($AR182,[4]Data!$A$12:$I$285,EZ$6,0)</f>
        <v>0</v>
      </c>
      <c r="FA182">
        <f>VLOOKUP($AR182,[4]Data16!$A$12:$I$285,FA$6,0)</f>
        <v>0</v>
      </c>
      <c r="FB182" t="e">
        <f t="shared" si="266"/>
        <v>#DIV/0!</v>
      </c>
      <c r="FC182" t="e">
        <f t="shared" si="267"/>
        <v>#DIV/0!</v>
      </c>
      <c r="FD182">
        <f>VLOOKUP($AR182,[5]Data!$A$11:$AF$370,FD$6,0)</f>
        <v>2.65</v>
      </c>
      <c r="FE182">
        <f>VLOOKUP($AR182,[5]Data2!$A$11:$AF$370,FE$6,0)</f>
        <v>2.649</v>
      </c>
      <c r="FF182">
        <f>VLOOKUP($AR182,[5]Data4!$A$11:$AF$370,FF$6,0)</f>
        <v>5.859</v>
      </c>
      <c r="FG182">
        <f>VLOOKUP($AR182,[6]Data5!$A$11:$AB$303,FG$6,0)</f>
        <v>43.838999999999999</v>
      </c>
      <c r="FH182">
        <f>VLOOKUP($AR182,[6]Data6!$A$11:$AB$303,FH$6,0)</f>
        <v>43.8</v>
      </c>
      <c r="FI182">
        <f t="shared" si="268"/>
        <v>6.0448459134560553E-2</v>
      </c>
      <c r="FJ182">
        <f t="shared" si="269"/>
        <v>6.0479452054794526E-2</v>
      </c>
      <c r="FK182">
        <f>VLOOKUP($AR182,[7]Data!$A$11:$J$328,FK$6,0)</f>
        <v>23.6</v>
      </c>
      <c r="FL182">
        <f>VLOOKUP($AR182,[7]Data2!$A$11:$J$328,FL$6,0)</f>
        <v>15.2</v>
      </c>
      <c r="FM182">
        <f>VLOOKUP($AR182,[7]Data3!$A$11:$J$328,FM$6,0)</f>
        <v>18.5</v>
      </c>
      <c r="FN182">
        <f>VLOOKUP($AR182,[7]Data4!$A$11:$J$328,FN$6,0)</f>
        <v>10.1</v>
      </c>
      <c r="FO182" s="60">
        <f>VLOOKUP($AR182,[7]Data5!$A$11:$J$328,FO$6,0)</f>
        <v>2.5</v>
      </c>
    </row>
    <row r="183" spans="1:171">
      <c r="A183">
        <f t="shared" si="270"/>
        <v>4</v>
      </c>
      <c r="B183">
        <v>10</v>
      </c>
      <c r="C183">
        <v>344.667480774718</v>
      </c>
      <c r="D183">
        <v>0.87987192460997199</v>
      </c>
      <c r="E183">
        <v>0.87804332557960896</v>
      </c>
      <c r="F183">
        <v>0.869410194908807</v>
      </c>
      <c r="G183" s="1">
        <v>6.1569642147701E-5</v>
      </c>
      <c r="H183" s="1">
        <v>6.3111613236707494E-5</v>
      </c>
      <c r="I183">
        <v>0.79742831004217496</v>
      </c>
      <c r="J183">
        <v>0.78955500705577297</v>
      </c>
      <c r="K183">
        <v>0.78056592894578902</v>
      </c>
      <c r="L183">
        <v>1.3123413352134601E-4</v>
      </c>
      <c r="M183">
        <v>1.59945913184028E-4</v>
      </c>
      <c r="N183">
        <v>0.2158858150888</v>
      </c>
      <c r="O183">
        <v>0.21533507900151999</v>
      </c>
      <c r="P183" s="1">
        <v>0.21469077918101701</v>
      </c>
      <c r="Q183" s="1">
        <v>7.5769236523592198E-7</v>
      </c>
      <c r="R183" s="1">
        <v>9.5867705315267696E-7</v>
      </c>
      <c r="S183">
        <v>8.2443614567796905E-2</v>
      </c>
      <c r="T183">
        <v>8.8488318523835999E-2</v>
      </c>
      <c r="U183">
        <v>8.8844265963018199E-2</v>
      </c>
      <c r="V183" s="1">
        <v>1.52299717463675E-5</v>
      </c>
      <c r="W183" s="1">
        <v>3.66388507526212E-5</v>
      </c>
      <c r="X183">
        <v>9.9772342204462003E-2</v>
      </c>
      <c r="Y183">
        <v>0.102068870384008</v>
      </c>
      <c r="Z183" s="1">
        <v>0.104755552313946</v>
      </c>
      <c r="AA183" s="1">
        <v>1.31749628466525E-5</v>
      </c>
      <c r="AB183" s="1">
        <v>1.6669739773994002E-5</v>
      </c>
      <c r="AC183">
        <v>0.25015511722660899</v>
      </c>
      <c r="AD183">
        <v>0.24576160064048799</v>
      </c>
      <c r="AE183" s="1">
        <v>0.25814884086773199</v>
      </c>
      <c r="AF183" s="1">
        <v>1.7620155924665001E-4</v>
      </c>
      <c r="AG183">
        <v>1.6457727533047899E-4</v>
      </c>
      <c r="AH183">
        <v>0.74680394158006302</v>
      </c>
      <c r="AI183">
        <v>0.81299655646716895</v>
      </c>
      <c r="AJ183">
        <v>0.92576568128617698</v>
      </c>
      <c r="AK183">
        <v>7.3002763837608897E-2</v>
      </c>
      <c r="AL183">
        <v>6.7989792186314998E-2</v>
      </c>
      <c r="AM183">
        <v>0.94236043116637802</v>
      </c>
      <c r="AN183">
        <v>50.863551248009003</v>
      </c>
      <c r="AO183">
        <v>-2.8472414548471998</v>
      </c>
      <c r="AP183">
        <v>0.99155479787892298</v>
      </c>
      <c r="AQ183">
        <v>50</v>
      </c>
      <c r="AR183" t="s">
        <v>742</v>
      </c>
      <c r="AS183" s="70">
        <v>3</v>
      </c>
      <c r="AT183">
        <f t="shared" si="202"/>
        <v>344.667480774718</v>
      </c>
      <c r="AU183">
        <f>VLOOKUP(AR183,[1]Data!$A$12:$J$329,10,0)</f>
        <v>332.2</v>
      </c>
      <c r="AV183">
        <f t="shared" si="203"/>
        <v>0.96382751065840466</v>
      </c>
      <c r="AW183">
        <v>7</v>
      </c>
      <c r="AX183">
        <f t="shared" si="279"/>
        <v>0.94236043116637802</v>
      </c>
      <c r="AY183">
        <f t="shared" si="204"/>
        <v>0.94236043116637802</v>
      </c>
      <c r="AZ183">
        <v>7</v>
      </c>
      <c r="BA183">
        <v>1.02</v>
      </c>
      <c r="BB183">
        <v>1.1000000000000001</v>
      </c>
      <c r="BC183">
        <v>0</v>
      </c>
      <c r="BD183">
        <v>3333</v>
      </c>
      <c r="BE183">
        <v>3</v>
      </c>
      <c r="BF183" s="61">
        <f t="shared" si="278"/>
        <v>7.8431372549019676E-2</v>
      </c>
      <c r="BG183" s="62">
        <f t="shared" si="205"/>
        <v>0.87987192460997199</v>
      </c>
      <c r="BH183" s="62">
        <f t="shared" si="206"/>
        <v>0.74680394158006302</v>
      </c>
      <c r="BI183">
        <f t="shared" si="273"/>
        <v>0.99155479787892287</v>
      </c>
      <c r="BJ183">
        <f t="shared" si="274"/>
        <v>0</v>
      </c>
      <c r="BK183">
        <f t="shared" si="275"/>
        <v>0</v>
      </c>
      <c r="BL183">
        <f t="shared" si="207"/>
        <v>10400</v>
      </c>
      <c r="BM183">
        <f t="shared" si="208"/>
        <v>5622.11</v>
      </c>
      <c r="BN183" t="str">
        <f t="shared" si="209"/>
        <v/>
      </c>
      <c r="BO183" t="str">
        <f t="shared" si="210"/>
        <v/>
      </c>
      <c r="BP183" t="str">
        <f t="shared" si="211"/>
        <v/>
      </c>
      <c r="BQ183" t="str">
        <f t="shared" si="212"/>
        <v/>
      </c>
      <c r="BR183">
        <f t="shared" si="213"/>
        <v>11.7</v>
      </c>
      <c r="BS183">
        <f t="shared" si="214"/>
        <v>12.090999999999999</v>
      </c>
      <c r="BT183">
        <f t="shared" si="215"/>
        <v>31.587</v>
      </c>
      <c r="BU183">
        <f t="shared" si="216"/>
        <v>36.223999999999997</v>
      </c>
      <c r="BV183">
        <f t="shared" si="217"/>
        <v>37.4</v>
      </c>
      <c r="BW183">
        <f t="shared" si="218"/>
        <v>0.32299028268551239</v>
      </c>
      <c r="BX183">
        <f t="shared" si="219"/>
        <v>0.32328877005347595</v>
      </c>
      <c r="BY183">
        <f t="shared" si="220"/>
        <v>25.7</v>
      </c>
      <c r="BZ183">
        <f t="shared" si="221"/>
        <v>16.100000000000001</v>
      </c>
      <c r="CA183">
        <f t="shared" si="222"/>
        <v>20.8</v>
      </c>
      <c r="CB183">
        <f t="shared" si="223"/>
        <v>11.1</v>
      </c>
      <c r="CC183">
        <f t="shared" si="224"/>
        <v>3.1</v>
      </c>
      <c r="CD183">
        <f t="shared" si="225"/>
        <v>1.0505050505050506</v>
      </c>
      <c r="CE183">
        <f t="shared" si="226"/>
        <v>1.0791971636596775</v>
      </c>
      <c r="CF183" t="str">
        <f t="shared" si="227"/>
        <v/>
      </c>
      <c r="CG183" t="str">
        <f t="shared" si="228"/>
        <v/>
      </c>
      <c r="CH183" t="str">
        <f t="shared" si="229"/>
        <v/>
      </c>
      <c r="CI183" t="str">
        <f t="shared" si="230"/>
        <v/>
      </c>
      <c r="CJ183">
        <f t="shared" si="231"/>
        <v>5.1091703056768552</v>
      </c>
      <c r="CK183">
        <f t="shared" si="232"/>
        <v>5.1604780196329489</v>
      </c>
      <c r="CL183">
        <f t="shared" si="233"/>
        <v>5.3464793500338521</v>
      </c>
      <c r="CM183" t="str">
        <f t="shared" si="234"/>
        <v/>
      </c>
      <c r="CN183" t="str">
        <f t="shared" si="235"/>
        <v/>
      </c>
      <c r="CQ183">
        <f t="shared" si="238"/>
        <v>0.95539033457249078</v>
      </c>
      <c r="CR183">
        <f t="shared" si="239"/>
        <v>1</v>
      </c>
      <c r="CS183">
        <f t="shared" si="240"/>
        <v>0.96296296296296291</v>
      </c>
      <c r="CT183">
        <f t="shared" si="241"/>
        <v>1.0277777777777777</v>
      </c>
      <c r="CU183">
        <f t="shared" si="242"/>
        <v>1.1481481481481481</v>
      </c>
      <c r="CV183" s="67">
        <f>IF(ISERROR(VLOOKUP($AR183,[2]Data3!$A$10:$N$315,CV$6,0)),"",VLOOKUP($AR183,[2]Data3!$A$10:$N$315,CV$6,0))</f>
        <v>10400</v>
      </c>
      <c r="CW183" s="67">
        <f>VLOOKUP($AR183,[3]Data!$A$11:$I$311,CW$6,0)</f>
        <v>5622.11</v>
      </c>
      <c r="CX183" s="67">
        <f>VLOOKUP($AR183,[4]Data!$A$12:$I$285,CX$6,0)</f>
        <v>0</v>
      </c>
      <c r="CY183" s="67">
        <f>VLOOKUP($AR183,[4]Data16!$A$12:$I$285,CY$6,0)</f>
        <v>0</v>
      </c>
      <c r="CZ183" s="67" t="str">
        <f t="shared" si="276"/>
        <v/>
      </c>
      <c r="DA183" s="67" t="str">
        <f t="shared" si="277"/>
        <v/>
      </c>
      <c r="DB183" s="67">
        <f>VLOOKUP($AR183,[5]Data!$A$11:$AF$370,DB$6,0)</f>
        <v>11.7</v>
      </c>
      <c r="DC183" s="67">
        <f>VLOOKUP($AR183,[5]Data2!$A$11:$AF$370,DC$6,0)</f>
        <v>12.090999999999999</v>
      </c>
      <c r="DD183" s="67">
        <f>VLOOKUP($AR183,[5]Data4!$A$11:$AF$370,DD$6,0)</f>
        <v>31.587</v>
      </c>
      <c r="DE183" s="67">
        <f>VLOOKUP($AR183,[6]Data5!$A$11:$AB$303,DE$6,0)</f>
        <v>36.223999999999997</v>
      </c>
      <c r="DF183" s="67">
        <f>VLOOKUP($AR183,[6]Data6!$A$11:$AB$303,DF$6,0)</f>
        <v>37.4</v>
      </c>
      <c r="DG183" s="67">
        <f t="shared" si="243"/>
        <v>0.32299028268551239</v>
      </c>
      <c r="DH183" s="67">
        <f t="shared" si="244"/>
        <v>0.32328877005347595</v>
      </c>
      <c r="DI183" s="67">
        <f>VLOOKUP($AR183,[7]Data!$A$11:$J$328,DI$6,0)</f>
        <v>25.7</v>
      </c>
      <c r="DJ183" s="67">
        <f>VLOOKUP($AR183,[7]Data2!$A$11:$J$328,DJ$6,0)</f>
        <v>16.100000000000001</v>
      </c>
      <c r="DK183" s="67">
        <f>VLOOKUP($AR183,[7]Data3!$A$11:$J$328,DK$6,0)</f>
        <v>20.8</v>
      </c>
      <c r="DL183" s="67">
        <f>VLOOKUP($AR183,[7]Data4!$A$11:$J$328,DL$6,0)</f>
        <v>11.1</v>
      </c>
      <c r="DM183" s="67">
        <f>VLOOKUP($AR183,[7]Data5!$A$11:$J$328,DM$6,0)</f>
        <v>3.1</v>
      </c>
      <c r="DN183" s="67">
        <f t="shared" si="245"/>
        <v>1.0505050505050506</v>
      </c>
      <c r="DO183" s="67">
        <f t="shared" si="246"/>
        <v>1.0791971636596775</v>
      </c>
      <c r="DP183" s="67" t="str">
        <f t="shared" si="201"/>
        <v/>
      </c>
      <c r="DQ183" s="67" t="str">
        <f t="shared" si="247"/>
        <v/>
      </c>
      <c r="DR183" s="67" t="str">
        <f t="shared" si="248"/>
        <v/>
      </c>
      <c r="DS183" s="67" t="str">
        <f t="shared" si="249"/>
        <v/>
      </c>
      <c r="DT183" s="67">
        <f t="shared" si="250"/>
        <v>5.1091703056768552</v>
      </c>
      <c r="DU183" s="67">
        <f t="shared" si="251"/>
        <v>5.1604780196329489</v>
      </c>
      <c r="DV183" s="67">
        <f t="shared" si="252"/>
        <v>5.3464793500338521</v>
      </c>
      <c r="DW183" s="67" t="str">
        <f t="shared" si="253"/>
        <v/>
      </c>
      <c r="DX183" s="67" t="str">
        <f t="shared" si="254"/>
        <v/>
      </c>
      <c r="DY183" s="67" t="e">
        <f t="shared" si="255"/>
        <v>#DIV/0!</v>
      </c>
      <c r="DZ183" s="67" t="e">
        <f t="shared" si="256"/>
        <v>#DIV/0!</v>
      </c>
      <c r="EA183" s="67">
        <f t="shared" si="257"/>
        <v>0.95539033457249078</v>
      </c>
      <c r="EB183" s="67">
        <f t="shared" si="258"/>
        <v>1</v>
      </c>
      <c r="EC183" s="67">
        <f t="shared" si="259"/>
        <v>0.96296296296296291</v>
      </c>
      <c r="ED183" s="67">
        <f t="shared" si="260"/>
        <v>1.0277777777777777</v>
      </c>
      <c r="EE183" s="67">
        <f t="shared" si="261"/>
        <v>1.1481481481481481</v>
      </c>
      <c r="EF183" s="67">
        <f>VLOOKUP($AR183,[2]Data3!$A$10:$N$315,EF$6,0)</f>
        <v>10100</v>
      </c>
      <c r="EG183">
        <f>VLOOKUP($AR183,[3]Data!$A$11:$I$311,EG$6,0)</f>
        <v>5136.28</v>
      </c>
      <c r="EH183">
        <f>VLOOKUP($AR183,[4]Data!$A$12:$I$285,EH$6,0)</f>
        <v>0</v>
      </c>
      <c r="EI183">
        <f>VLOOKUP($AR183,[4]Data16!$A$12:$I$285,EI$6,0)</f>
        <v>0</v>
      </c>
      <c r="EJ183" t="b">
        <f t="shared" si="262"/>
        <v>0</v>
      </c>
      <c r="EK183" t="b">
        <f t="shared" si="263"/>
        <v>0</v>
      </c>
      <c r="EL183">
        <f>VLOOKUP($AR183,[5]Data!$A$11:$AF$370,EL$6,0)</f>
        <v>6.73</v>
      </c>
      <c r="EM183">
        <f>VLOOKUP($AR183,[5]Data2!$A$11:$AF$370,EM$6,0)</f>
        <v>6.9329999999999998</v>
      </c>
      <c r="EN183">
        <f>VLOOKUP($AR183,[5]Data4!$A$11:$AF$370,EN$6,0)</f>
        <v>17.425999999999998</v>
      </c>
      <c r="EO183">
        <f>VLOOKUP($AR183,[6]Data5!$A$11:$AB$303,EO$6,0)</f>
        <v>43.534999999999997</v>
      </c>
      <c r="EP183">
        <f>VLOOKUP($AR183,[6]Data6!$A$11:$AB$303,EP$6,0)</f>
        <v>44.8</v>
      </c>
      <c r="EQ183">
        <f t="shared" si="264"/>
        <v>0.15458826231767545</v>
      </c>
      <c r="ER183">
        <f t="shared" si="265"/>
        <v>0.15475446428571429</v>
      </c>
      <c r="ES183">
        <f>VLOOKUP($AR183,[7]Data!$A$11:$J$328,ES$6,0)</f>
        <v>26.6</v>
      </c>
      <c r="ET183">
        <f>VLOOKUP($AR183,[7]Data2!$A$11:$J$328,ET$6,0)</f>
        <v>16.3</v>
      </c>
      <c r="EU183">
        <f>VLOOKUP($AR183,[7]Data3!$A$11:$J$328,EU$6,0)</f>
        <v>21.5</v>
      </c>
      <c r="EV183">
        <f>VLOOKUP($AR183,[7]Data4!$A$11:$J$328,EV$6,0)</f>
        <v>11.2</v>
      </c>
      <c r="EW183" s="60">
        <f>VLOOKUP($AR183,[7]Data5!$A$11:$J$328,EW$6,0)</f>
        <v>3</v>
      </c>
      <c r="EX183" s="67">
        <f>VLOOKUP($AR183,[2]Data3!$A$10:$N$315,EX$6,0)</f>
        <v>9900</v>
      </c>
      <c r="EY183">
        <f>VLOOKUP($AR183,[3]Data!$A$11:$I$311,EY$6,0)</f>
        <v>5209.53</v>
      </c>
      <c r="EZ183">
        <f>VLOOKUP($AR183,[4]Data!$A$12:$I$285,EZ$6,0)</f>
        <v>0</v>
      </c>
      <c r="FA183">
        <f>VLOOKUP($AR183,[4]Data16!$A$12:$I$285,FA$6,0)</f>
        <v>0</v>
      </c>
      <c r="FB183" t="e">
        <f t="shared" si="266"/>
        <v>#DIV/0!</v>
      </c>
      <c r="FC183" t="e">
        <f t="shared" si="267"/>
        <v>#DIV/0!</v>
      </c>
      <c r="FD183">
        <f>VLOOKUP($AR183,[5]Data!$A$11:$AF$370,FD$6,0)</f>
        <v>2.29</v>
      </c>
      <c r="FE183">
        <f>VLOOKUP($AR183,[5]Data2!$A$11:$AF$370,FE$6,0)</f>
        <v>2.343</v>
      </c>
      <c r="FF183">
        <f>VLOOKUP($AR183,[5]Data4!$A$11:$AF$370,FF$6,0)</f>
        <v>5.9080000000000004</v>
      </c>
      <c r="FG183">
        <f>VLOOKUP($AR183,[6]Data5!$A$11:$AB$303,FG$6,0)</f>
        <v>42.024000000000001</v>
      </c>
      <c r="FH183">
        <f>VLOOKUP($AR183,[6]Data6!$A$11:$AB$303,FH$6,0)</f>
        <v>43</v>
      </c>
      <c r="FI183">
        <f t="shared" si="268"/>
        <v>5.4492670854749667E-2</v>
      </c>
      <c r="FJ183">
        <f t="shared" si="269"/>
        <v>5.4488372093023256E-2</v>
      </c>
      <c r="FK183">
        <f>VLOOKUP($AR183,[7]Data!$A$11:$J$328,FK$6,0)</f>
        <v>26.9</v>
      </c>
      <c r="FL183">
        <f>VLOOKUP($AR183,[7]Data2!$A$11:$J$328,FL$6,0)</f>
        <v>16.100000000000001</v>
      </c>
      <c r="FM183">
        <f>VLOOKUP($AR183,[7]Data3!$A$11:$J$328,FM$6,0)</f>
        <v>21.6</v>
      </c>
      <c r="FN183">
        <f>VLOOKUP($AR183,[7]Data4!$A$11:$J$328,FN$6,0)</f>
        <v>10.8</v>
      </c>
      <c r="FO183" s="60">
        <f>VLOOKUP($AR183,[7]Data5!$A$11:$J$328,FO$6,0)</f>
        <v>2.7</v>
      </c>
    </row>
    <row r="184" spans="1:171" ht="15" customHeight="1">
      <c r="A184">
        <f t="shared" si="270"/>
        <v>5</v>
      </c>
      <c r="B184">
        <v>10</v>
      </c>
      <c r="C184">
        <v>420.97596119343001</v>
      </c>
      <c r="D184">
        <v>0.80630407956393102</v>
      </c>
      <c r="E184">
        <v>0.80652697387640804</v>
      </c>
      <c r="F184">
        <v>0.80381745360436196</v>
      </c>
      <c r="G184" s="1">
        <v>2.1046355944122499E-5</v>
      </c>
      <c r="H184" s="1">
        <v>2.4943805198504801E-5</v>
      </c>
      <c r="I184">
        <v>0.72319232102034903</v>
      </c>
      <c r="J184">
        <v>0.72198934311942298</v>
      </c>
      <c r="K184">
        <v>0.71772644890353599</v>
      </c>
      <c r="L184" s="1">
        <v>7.6011445765593194E-5</v>
      </c>
      <c r="M184">
        <v>1.2988776429898499E-4</v>
      </c>
      <c r="N184">
        <v>0.21015948828507899</v>
      </c>
      <c r="O184">
        <v>0.21005620383888901</v>
      </c>
      <c r="P184" s="1">
        <v>0.20968729850082701</v>
      </c>
      <c r="Q184" s="1">
        <v>5.4139680342998798E-7</v>
      </c>
      <c r="R184" s="1">
        <v>9.6733737122535499E-7</v>
      </c>
      <c r="S184">
        <v>8.3111758543581798E-2</v>
      </c>
      <c r="T184">
        <v>8.4537630756985296E-2</v>
      </c>
      <c r="U184">
        <v>8.6091004700825396E-2</v>
      </c>
      <c r="V184" s="1">
        <v>1.9787171659217099E-5</v>
      </c>
      <c r="W184" s="1">
        <v>6.6312848185499495E-5</v>
      </c>
      <c r="X184">
        <v>0.123650695509727</v>
      </c>
      <c r="Y184">
        <v>0.12408138390415301</v>
      </c>
      <c r="Z184" s="1">
        <v>0.12561969149650401</v>
      </c>
      <c r="AA184" s="1">
        <v>9.4139562410205498E-6</v>
      </c>
      <c r="AB184" s="1">
        <v>1.68203277620519E-5</v>
      </c>
      <c r="AC184">
        <v>0.54758114587462303</v>
      </c>
      <c r="AD184">
        <v>0.54742031067699404</v>
      </c>
      <c r="AE184" s="1">
        <v>0.55084574446318102</v>
      </c>
      <c r="AF184" s="1">
        <v>3.1091863424555998E-5</v>
      </c>
      <c r="AG184" s="1">
        <v>6.0205905860781098E-5</v>
      </c>
      <c r="AH184">
        <v>0.42452862109800399</v>
      </c>
      <c r="AI184">
        <v>0.493306366048335</v>
      </c>
      <c r="AJ184">
        <v>0.54136490742422005</v>
      </c>
      <c r="AK184">
        <v>5.5568829152999903E-3</v>
      </c>
      <c r="AL184">
        <v>2.1392669288791199E-2</v>
      </c>
      <c r="AM184">
        <v>0.95424813420967103</v>
      </c>
      <c r="AN184">
        <v>52.812843932123101</v>
      </c>
      <c r="AO184">
        <v>-2.7294833864322601</v>
      </c>
      <c r="AP184">
        <v>0.99333210932806204</v>
      </c>
      <c r="AQ184">
        <v>40</v>
      </c>
      <c r="AR184" t="s">
        <v>743</v>
      </c>
      <c r="AS184" s="70">
        <v>3</v>
      </c>
      <c r="AT184">
        <f t="shared" si="202"/>
        <v>420.97596119343001</v>
      </c>
      <c r="AU184">
        <f>VLOOKUP(AR184,[1]Data!$A$12:$J$329,10,0)</f>
        <v>417.9</v>
      </c>
      <c r="AV184">
        <f t="shared" si="203"/>
        <v>0.99269326166579686</v>
      </c>
      <c r="AW184">
        <v>7</v>
      </c>
      <c r="AX184">
        <f t="shared" si="279"/>
        <v>0.95424813420967103</v>
      </c>
      <c r="AY184">
        <f t="shared" si="204"/>
        <v>0.95424813420967103</v>
      </c>
      <c r="AZ184">
        <v>7</v>
      </c>
      <c r="BA184">
        <v>0.99</v>
      </c>
      <c r="BB184">
        <v>1.1399999999999999</v>
      </c>
      <c r="BC184">
        <v>0</v>
      </c>
      <c r="BD184">
        <v>3333</v>
      </c>
      <c r="BE184">
        <v>3</v>
      </c>
      <c r="BF184" s="61">
        <f t="shared" si="278"/>
        <v>0.15151515151515144</v>
      </c>
      <c r="BG184" s="62">
        <f t="shared" si="205"/>
        <v>0.80630407956393102</v>
      </c>
      <c r="BH184" s="62">
        <f t="shared" si="206"/>
        <v>0.42452862109800399</v>
      </c>
      <c r="BI184">
        <f t="shared" si="273"/>
        <v>0.99333210932806226</v>
      </c>
      <c r="BJ184">
        <f t="shared" si="274"/>
        <v>0</v>
      </c>
      <c r="BK184">
        <f t="shared" si="275"/>
        <v>0</v>
      </c>
      <c r="BL184">
        <f t="shared" si="207"/>
        <v>9800</v>
      </c>
      <c r="BM184">
        <f t="shared" si="208"/>
        <v>6881.77</v>
      </c>
      <c r="BN184" t="str">
        <f t="shared" si="209"/>
        <v/>
      </c>
      <c r="BO184" t="str">
        <f t="shared" si="210"/>
        <v/>
      </c>
      <c r="BP184" t="str">
        <f t="shared" si="211"/>
        <v/>
      </c>
      <c r="BQ184" t="str">
        <f t="shared" si="212"/>
        <v/>
      </c>
      <c r="BR184">
        <f t="shared" si="213"/>
        <v>14.73</v>
      </c>
      <c r="BS184">
        <f t="shared" si="214"/>
        <v>11.77</v>
      </c>
      <c r="BT184">
        <f t="shared" si="215"/>
        <v>30.687999999999999</v>
      </c>
      <c r="BU184">
        <f t="shared" si="216"/>
        <v>49.951000000000001</v>
      </c>
      <c r="BV184">
        <f t="shared" si="217"/>
        <v>39.9</v>
      </c>
      <c r="BW184">
        <f t="shared" si="218"/>
        <v>0.29488899121138717</v>
      </c>
      <c r="BX184">
        <f t="shared" si="219"/>
        <v>0.29498746867167919</v>
      </c>
      <c r="BY184">
        <f t="shared" si="220"/>
        <v>25</v>
      </c>
      <c r="BZ184">
        <f t="shared" si="221"/>
        <v>15.9</v>
      </c>
      <c r="CA184">
        <f t="shared" si="222"/>
        <v>19.8</v>
      </c>
      <c r="CB184">
        <f t="shared" si="223"/>
        <v>10.6</v>
      </c>
      <c r="CC184">
        <f t="shared" si="224"/>
        <v>2.7</v>
      </c>
      <c r="CD184">
        <f t="shared" si="225"/>
        <v>1.0425531914893618</v>
      </c>
      <c r="CE184">
        <f t="shared" si="226"/>
        <v>1.0645149813603108</v>
      </c>
      <c r="CF184" t="str">
        <f t="shared" si="227"/>
        <v/>
      </c>
      <c r="CG184" t="str">
        <f t="shared" si="228"/>
        <v/>
      </c>
      <c r="CH184" t="str">
        <f t="shared" si="229"/>
        <v/>
      </c>
      <c r="CI184" t="str">
        <f t="shared" si="230"/>
        <v/>
      </c>
      <c r="CJ184">
        <f t="shared" si="231"/>
        <v>4.4367469879518078</v>
      </c>
      <c r="CK184">
        <f t="shared" si="232"/>
        <v>4.5061255742725876</v>
      </c>
      <c r="CL184">
        <f t="shared" si="233"/>
        <v>4.3289603611228662</v>
      </c>
      <c r="CM184" t="str">
        <f t="shared" si="234"/>
        <v/>
      </c>
      <c r="CN184" t="str">
        <f t="shared" si="235"/>
        <v/>
      </c>
      <c r="CQ184">
        <f t="shared" si="238"/>
        <v>0.93632958801498134</v>
      </c>
      <c r="CR184">
        <f t="shared" si="239"/>
        <v>0.9695121951219513</v>
      </c>
      <c r="CS184">
        <f t="shared" si="240"/>
        <v>0.90825688073394495</v>
      </c>
      <c r="CT184">
        <f t="shared" si="241"/>
        <v>0.92173913043478262</v>
      </c>
      <c r="CU184">
        <f t="shared" si="242"/>
        <v>0.93103448275862077</v>
      </c>
      <c r="CV184" s="67">
        <f>IF(ISERROR(VLOOKUP($AR184,[2]Data3!$A$10:$N$315,CV$6,0)),"",VLOOKUP($AR184,[2]Data3!$A$10:$N$315,CV$6,0))</f>
        <v>9800</v>
      </c>
      <c r="CW184" s="67">
        <f>VLOOKUP($AR184,[3]Data!$A$11:$I$311,CW$6,0)</f>
        <v>6881.77</v>
      </c>
      <c r="CX184" s="67">
        <f>VLOOKUP($AR184,[4]Data!$A$12:$I$285,CX$6,0)</f>
        <v>0</v>
      </c>
      <c r="CY184" s="67">
        <f>VLOOKUP($AR184,[4]Data16!$A$12:$I$285,CY$6,0)</f>
        <v>0</v>
      </c>
      <c r="CZ184" s="67" t="str">
        <f t="shared" si="276"/>
        <v/>
      </c>
      <c r="DA184" s="67" t="str">
        <f t="shared" si="277"/>
        <v/>
      </c>
      <c r="DB184" s="67">
        <f>VLOOKUP($AR184,[5]Data!$A$11:$AF$370,DB$6,0)</f>
        <v>14.73</v>
      </c>
      <c r="DC184" s="67">
        <f>VLOOKUP($AR184,[5]Data2!$A$11:$AF$370,DC$6,0)</f>
        <v>11.77</v>
      </c>
      <c r="DD184" s="67">
        <f>VLOOKUP($AR184,[5]Data4!$A$11:$AF$370,DD$6,0)</f>
        <v>30.687999999999999</v>
      </c>
      <c r="DE184" s="67">
        <f>VLOOKUP($AR184,[6]Data5!$A$11:$AB$303,DE$6,0)</f>
        <v>49.951000000000001</v>
      </c>
      <c r="DF184" s="67">
        <f>VLOOKUP($AR184,[6]Data6!$A$11:$AB$303,DF$6,0)</f>
        <v>39.9</v>
      </c>
      <c r="DG184" s="67">
        <f t="shared" si="243"/>
        <v>0.29488899121138717</v>
      </c>
      <c r="DH184" s="67">
        <f t="shared" si="244"/>
        <v>0.29498746867167919</v>
      </c>
      <c r="DI184" s="67">
        <f>VLOOKUP($AR184,[7]Data!$A$11:$J$328,DI$6,0)</f>
        <v>25</v>
      </c>
      <c r="DJ184" s="67">
        <f>VLOOKUP($AR184,[7]Data2!$A$11:$J$328,DJ$6,0)</f>
        <v>15.9</v>
      </c>
      <c r="DK184" s="67">
        <f>VLOOKUP($AR184,[7]Data3!$A$11:$J$328,DK$6,0)</f>
        <v>19.8</v>
      </c>
      <c r="DL184" s="67">
        <f>VLOOKUP($AR184,[7]Data4!$A$11:$J$328,DL$6,0)</f>
        <v>10.6</v>
      </c>
      <c r="DM184" s="67">
        <f>VLOOKUP($AR184,[7]Data5!$A$11:$J$328,DM$6,0)</f>
        <v>2.7</v>
      </c>
      <c r="DN184" s="67">
        <f t="shared" si="245"/>
        <v>1.0425531914893618</v>
      </c>
      <c r="DO184" s="67">
        <f t="shared" si="246"/>
        <v>1.0645149813603108</v>
      </c>
      <c r="DP184" s="67" t="str">
        <f t="shared" si="201"/>
        <v/>
      </c>
      <c r="DQ184" s="67" t="str">
        <f t="shared" si="247"/>
        <v/>
      </c>
      <c r="DR184" s="67" t="str">
        <f t="shared" si="248"/>
        <v/>
      </c>
      <c r="DS184" s="67" t="str">
        <f t="shared" si="249"/>
        <v/>
      </c>
      <c r="DT184" s="67">
        <f t="shared" si="250"/>
        <v>4.4367469879518078</v>
      </c>
      <c r="DU184" s="67">
        <f t="shared" si="251"/>
        <v>4.5061255742725876</v>
      </c>
      <c r="DV184" s="67">
        <f t="shared" si="252"/>
        <v>4.3289603611228662</v>
      </c>
      <c r="DW184" s="67" t="str">
        <f t="shared" si="253"/>
        <v/>
      </c>
      <c r="DX184" s="67" t="str">
        <f t="shared" si="254"/>
        <v/>
      </c>
      <c r="DY184" s="67" t="e">
        <f t="shared" si="255"/>
        <v>#DIV/0!</v>
      </c>
      <c r="DZ184" s="67" t="e">
        <f t="shared" si="256"/>
        <v>#DIV/0!</v>
      </c>
      <c r="EA184" s="67">
        <f t="shared" si="257"/>
        <v>0.93632958801498134</v>
      </c>
      <c r="EB184" s="67">
        <f t="shared" si="258"/>
        <v>0.9695121951219513</v>
      </c>
      <c r="EC184" s="67">
        <f t="shared" si="259"/>
        <v>0.90825688073394495</v>
      </c>
      <c r="ED184" s="67">
        <f t="shared" si="260"/>
        <v>0.92173913043478262</v>
      </c>
      <c r="EE184" s="67">
        <f t="shared" si="261"/>
        <v>0.93103448275862077</v>
      </c>
      <c r="EF184" s="67">
        <f>VLOOKUP($AR184,[2]Data3!$A$10:$N$315,EF$6,0)</f>
        <v>9600</v>
      </c>
      <c r="EG184">
        <f>VLOOKUP($AR184,[3]Data!$A$11:$I$311,EG$6,0)</f>
        <v>6368.77</v>
      </c>
      <c r="EH184">
        <f>VLOOKUP($AR184,[4]Data!$A$12:$I$285,EH$6,0)</f>
        <v>0</v>
      </c>
      <c r="EI184">
        <f>VLOOKUP($AR184,[4]Data16!$A$12:$I$285,EI$6,0)</f>
        <v>0</v>
      </c>
      <c r="EJ184" t="b">
        <f t="shared" si="262"/>
        <v>0</v>
      </c>
      <c r="EK184" t="b">
        <f t="shared" si="263"/>
        <v>0</v>
      </c>
      <c r="EL184">
        <f>VLOOKUP($AR184,[5]Data!$A$11:$AF$370,EL$6,0)</f>
        <v>6.6</v>
      </c>
      <c r="EM184">
        <f>VLOOKUP($AR184,[5]Data2!$A$11:$AF$370,EM$6,0)</f>
        <v>5.2320000000000002</v>
      </c>
      <c r="EN184">
        <f>VLOOKUP($AR184,[5]Data4!$A$11:$AF$370,EN$6,0)</f>
        <v>13.824999999999999</v>
      </c>
      <c r="EO184">
        <f>VLOOKUP($AR184,[6]Data5!$A$11:$AB$303,EO$6,0)</f>
        <v>46.276000000000003</v>
      </c>
      <c r="EP184">
        <f>VLOOKUP($AR184,[6]Data6!$A$11:$AB$303,EP$6,0)</f>
        <v>36.700000000000003</v>
      </c>
      <c r="EQ184">
        <f t="shared" si="264"/>
        <v>0.14262252571527356</v>
      </c>
      <c r="ER184">
        <f t="shared" si="265"/>
        <v>0.14256130790190735</v>
      </c>
      <c r="ES184">
        <f>VLOOKUP($AR184,[7]Data!$A$11:$J$328,ES$6,0)</f>
        <v>26.4</v>
      </c>
      <c r="ET184">
        <f>VLOOKUP($AR184,[7]Data2!$A$11:$J$328,ET$6,0)</f>
        <v>16.899999999999999</v>
      </c>
      <c r="EU184">
        <f>VLOOKUP($AR184,[7]Data3!$A$11:$J$328,EU$6,0)</f>
        <v>21.2</v>
      </c>
      <c r="EV184">
        <f>VLOOKUP($AR184,[7]Data4!$A$11:$J$328,EV$6,0)</f>
        <v>11.7</v>
      </c>
      <c r="EW184" s="60">
        <f>VLOOKUP($AR184,[7]Data5!$A$11:$J$328,EW$6,0)</f>
        <v>2.9</v>
      </c>
      <c r="EX184" s="67">
        <f>VLOOKUP($AR184,[2]Data3!$A$10:$N$315,EX$6,0)</f>
        <v>9400</v>
      </c>
      <c r="EY184">
        <f>VLOOKUP($AR184,[3]Data!$A$11:$I$311,EY$6,0)</f>
        <v>6464.7</v>
      </c>
      <c r="EZ184">
        <f>VLOOKUP($AR184,[4]Data!$A$12:$I$285,EZ$6,0)</f>
        <v>0</v>
      </c>
      <c r="FA184">
        <f>VLOOKUP($AR184,[4]Data16!$A$12:$I$285,FA$6,0)</f>
        <v>0</v>
      </c>
      <c r="FB184" t="e">
        <f t="shared" si="266"/>
        <v>#DIV/0!</v>
      </c>
      <c r="FC184" t="e">
        <f t="shared" si="267"/>
        <v>#DIV/0!</v>
      </c>
      <c r="FD184">
        <f>VLOOKUP($AR184,[5]Data!$A$11:$AF$370,FD$6,0)</f>
        <v>3.32</v>
      </c>
      <c r="FE184">
        <f>VLOOKUP($AR184,[5]Data2!$A$11:$AF$370,FE$6,0)</f>
        <v>2.6120000000000001</v>
      </c>
      <c r="FF184">
        <f>VLOOKUP($AR184,[5]Data4!$A$11:$AF$370,FF$6,0)</f>
        <v>7.0890000000000004</v>
      </c>
      <c r="FG184">
        <f>VLOOKUP($AR184,[6]Data5!$A$11:$AB$303,FG$6,0)</f>
        <v>38.328000000000003</v>
      </c>
      <c r="FH184">
        <f>VLOOKUP($AR184,[6]Data6!$A$11:$AB$303,FH$6,0)</f>
        <v>30.2</v>
      </c>
      <c r="FI184">
        <f t="shared" si="268"/>
        <v>8.6620747234397819E-2</v>
      </c>
      <c r="FJ184">
        <f t="shared" si="269"/>
        <v>8.6490066225165571E-2</v>
      </c>
      <c r="FK184">
        <f>VLOOKUP($AR184,[7]Data!$A$11:$J$328,FK$6,0)</f>
        <v>26.7</v>
      </c>
      <c r="FL184">
        <f>VLOOKUP($AR184,[7]Data2!$A$11:$J$328,FL$6,0)</f>
        <v>16.399999999999999</v>
      </c>
      <c r="FM184">
        <f>VLOOKUP($AR184,[7]Data3!$A$11:$J$328,FM$6,0)</f>
        <v>21.8</v>
      </c>
      <c r="FN184">
        <f>VLOOKUP($AR184,[7]Data4!$A$11:$J$328,FN$6,0)</f>
        <v>11.5</v>
      </c>
      <c r="FO184" s="60">
        <f>VLOOKUP($AR184,[7]Data5!$A$11:$J$328,FO$6,0)</f>
        <v>2.9</v>
      </c>
    </row>
    <row r="185" spans="1:171" ht="15" customHeight="1">
      <c r="A185">
        <f t="shared" si="270"/>
        <v>6</v>
      </c>
      <c r="B185">
        <v>10</v>
      </c>
      <c r="C185">
        <v>523.561595582922</v>
      </c>
      <c r="D185">
        <v>0.81618536231625405</v>
      </c>
      <c r="E185">
        <v>0.82154637777994</v>
      </c>
      <c r="F185" s="1">
        <v>0.82007962939614498</v>
      </c>
      <c r="G185" s="1">
        <v>1.2570152077339599E-5</v>
      </c>
      <c r="H185" s="1">
        <v>9.2122688455575693E-5</v>
      </c>
      <c r="I185">
        <v>0.74477989141300305</v>
      </c>
      <c r="J185">
        <v>0.74854291297542197</v>
      </c>
      <c r="K185">
        <v>0.74970918649179097</v>
      </c>
      <c r="L185" s="1">
        <v>3.6288684061337701E-5</v>
      </c>
      <c r="M185">
        <v>2.9636380017732301E-4</v>
      </c>
      <c r="N185">
        <v>0.21195317709332201</v>
      </c>
      <c r="O185">
        <v>0.212254547621888</v>
      </c>
      <c r="P185" s="1">
        <v>0.212347287975481</v>
      </c>
      <c r="Q185" s="1">
        <v>2.29275526879341E-7</v>
      </c>
      <c r="R185" s="1">
        <v>2.0648036852264401E-6</v>
      </c>
      <c r="S185">
        <v>7.1405470903251902E-2</v>
      </c>
      <c r="T185">
        <v>7.30034648045184E-2</v>
      </c>
      <c r="U185">
        <v>7.0370442904353903E-2</v>
      </c>
      <c r="V185" s="1">
        <v>9.6464997756157697E-6</v>
      </c>
      <c r="W185" s="1">
        <v>6.9594402104274693E-5</v>
      </c>
      <c r="X185">
        <v>0.116171147703425</v>
      </c>
      <c r="Y185">
        <v>0.11491445520165899</v>
      </c>
      <c r="Z185" s="1">
        <v>0.11452773488257099</v>
      </c>
      <c r="AA185" s="1">
        <v>3.9867058015576599E-6</v>
      </c>
      <c r="AB185" s="1">
        <v>3.59033733037802E-5</v>
      </c>
      <c r="AC185">
        <v>0.53731618146669702</v>
      </c>
      <c r="AD185">
        <v>0.531039203184132</v>
      </c>
      <c r="AE185" s="1">
        <v>0.53072940572791905</v>
      </c>
      <c r="AF185" s="1">
        <v>4.0554952810543299E-5</v>
      </c>
      <c r="AG185">
        <v>1.9156667402859799E-4</v>
      </c>
      <c r="AH185">
        <v>0.25122913666257002</v>
      </c>
      <c r="AI185">
        <v>0.19846511474593201</v>
      </c>
      <c r="AJ185">
        <v>0.17711328614576299</v>
      </c>
      <c r="AK185">
        <v>7.6297457132727901E-3</v>
      </c>
      <c r="AL185">
        <v>6.73477506865231E-2</v>
      </c>
      <c r="AM185">
        <v>0.95051627244033798</v>
      </c>
      <c r="AN185">
        <v>84.7954890186071</v>
      </c>
      <c r="AO185">
        <v>-3.63076796229688</v>
      </c>
      <c r="AP185">
        <v>0.99277621823115803</v>
      </c>
      <c r="AQ185">
        <v>40</v>
      </c>
      <c r="AR185" t="s">
        <v>744</v>
      </c>
      <c r="AS185" s="70">
        <v>3</v>
      </c>
      <c r="AT185">
        <f t="shared" si="202"/>
        <v>523.561595582922</v>
      </c>
      <c r="AU185">
        <f>VLOOKUP(AR185,[1]Data!$A$12:$J$329,10,0)</f>
        <v>517.4</v>
      </c>
      <c r="AV185">
        <f t="shared" si="203"/>
        <v>0.9882313835947768</v>
      </c>
      <c r="AW185">
        <v>7</v>
      </c>
      <c r="AX185">
        <f t="shared" si="279"/>
        <v>0.95051627244033798</v>
      </c>
      <c r="AY185">
        <f t="shared" si="204"/>
        <v>0.95051627244033798</v>
      </c>
      <c r="AZ185">
        <v>7</v>
      </c>
      <c r="BA185">
        <v>0.95</v>
      </c>
      <c r="BB185">
        <v>1.2</v>
      </c>
      <c r="BC185">
        <v>2</v>
      </c>
      <c r="BD185">
        <v>3223</v>
      </c>
      <c r="BE185">
        <v>3</v>
      </c>
      <c r="BF185" s="61">
        <f t="shared" si="278"/>
        <v>0.26315789473684209</v>
      </c>
      <c r="BG185" s="62">
        <f t="shared" si="205"/>
        <v>0.81618536231625405</v>
      </c>
      <c r="BH185" s="62">
        <f t="shared" si="206"/>
        <v>0.25122913666257002</v>
      </c>
      <c r="BI185">
        <f t="shared" si="273"/>
        <v>0.99277621823115747</v>
      </c>
      <c r="BJ185">
        <f t="shared" si="274"/>
        <v>0</v>
      </c>
      <c r="BK185">
        <f t="shared" si="275"/>
        <v>0</v>
      </c>
      <c r="BL185">
        <f t="shared" si="207"/>
        <v>9600</v>
      </c>
      <c r="BM185">
        <f t="shared" si="208"/>
        <v>8249.66</v>
      </c>
      <c r="BN185" t="str">
        <f t="shared" si="209"/>
        <v/>
      </c>
      <c r="BO185" t="str">
        <f t="shared" si="210"/>
        <v/>
      </c>
      <c r="BP185" t="str">
        <f t="shared" si="211"/>
        <v/>
      </c>
      <c r="BQ185" t="str">
        <f t="shared" si="212"/>
        <v/>
      </c>
      <c r="BR185">
        <f t="shared" si="213"/>
        <v>13.29</v>
      </c>
      <c r="BS185">
        <f t="shared" si="214"/>
        <v>8.7129999999999992</v>
      </c>
      <c r="BT185">
        <f t="shared" si="215"/>
        <v>22.757000000000001</v>
      </c>
      <c r="BU185">
        <f t="shared" si="216"/>
        <v>121.97499999999999</v>
      </c>
      <c r="BV185">
        <f t="shared" si="217"/>
        <v>80</v>
      </c>
      <c r="BW185">
        <f t="shared" si="218"/>
        <v>0.10895675343308055</v>
      </c>
      <c r="BX185">
        <f t="shared" si="219"/>
        <v>0.1089125</v>
      </c>
      <c r="BY185">
        <f t="shared" si="220"/>
        <v>26.7</v>
      </c>
      <c r="BZ185">
        <f t="shared" si="221"/>
        <v>17.7</v>
      </c>
      <c r="CA185">
        <f t="shared" si="222"/>
        <v>20.8</v>
      </c>
      <c r="CB185">
        <f t="shared" si="223"/>
        <v>11.8</v>
      </c>
      <c r="CC185">
        <f t="shared" si="224"/>
        <v>2.6</v>
      </c>
      <c r="CD185">
        <f t="shared" si="225"/>
        <v>1.054945054945055</v>
      </c>
      <c r="CE185">
        <f t="shared" si="226"/>
        <v>1.0841848368201716</v>
      </c>
      <c r="CF185" t="str">
        <f t="shared" si="227"/>
        <v/>
      </c>
      <c r="CG185" t="str">
        <f t="shared" si="228"/>
        <v/>
      </c>
      <c r="CH185" t="str">
        <f t="shared" si="229"/>
        <v/>
      </c>
      <c r="CI185" t="str">
        <f t="shared" si="230"/>
        <v/>
      </c>
      <c r="CJ185">
        <f t="shared" si="231"/>
        <v>1.002262443438914</v>
      </c>
      <c r="CK185">
        <f t="shared" si="232"/>
        <v>1.0131395348837209</v>
      </c>
      <c r="CL185">
        <f t="shared" si="233"/>
        <v>0.97602504717790373</v>
      </c>
      <c r="CM185" t="str">
        <f t="shared" si="234"/>
        <v/>
      </c>
      <c r="CN185" t="str">
        <f t="shared" si="235"/>
        <v/>
      </c>
      <c r="CQ185">
        <f t="shared" si="238"/>
        <v>1.0269230769230768</v>
      </c>
      <c r="CR185">
        <f t="shared" si="239"/>
        <v>1.017241379310345</v>
      </c>
      <c r="CS185">
        <f t="shared" si="240"/>
        <v>1.0146341463414634</v>
      </c>
      <c r="CT185">
        <f t="shared" si="241"/>
        <v>0.99159663865546221</v>
      </c>
      <c r="CU185">
        <f t="shared" si="242"/>
        <v>1.1818181818181817</v>
      </c>
      <c r="CV185" s="67">
        <f>IF(ISERROR(VLOOKUP($AR185,[2]Data3!$A$10:$N$315,CV$6,0)),"",VLOOKUP($AR185,[2]Data3!$A$10:$N$315,CV$6,0))</f>
        <v>9600</v>
      </c>
      <c r="CW185" s="67">
        <f>VLOOKUP($AR185,[3]Data!$A$11:$I$311,CW$6,0)</f>
        <v>8249.66</v>
      </c>
      <c r="CX185" s="67">
        <f>VLOOKUP($AR185,[4]Data!$A$12:$I$285,CX$6,0)</f>
        <v>0</v>
      </c>
      <c r="CY185" s="67">
        <f>VLOOKUP($AR185,[4]Data16!$A$12:$I$285,CY$6,0)</f>
        <v>0</v>
      </c>
      <c r="CZ185" s="67" t="str">
        <f t="shared" si="276"/>
        <v/>
      </c>
      <c r="DA185" s="67" t="str">
        <f t="shared" si="277"/>
        <v/>
      </c>
      <c r="DB185" s="67">
        <f>VLOOKUP($AR185,[5]Data!$A$11:$AF$370,DB$6,0)</f>
        <v>13.29</v>
      </c>
      <c r="DC185" s="67">
        <f>VLOOKUP($AR185,[5]Data2!$A$11:$AF$370,DC$6,0)</f>
        <v>8.7129999999999992</v>
      </c>
      <c r="DD185" s="67">
        <f>VLOOKUP($AR185,[5]Data4!$A$11:$AF$370,DD$6,0)</f>
        <v>22.757000000000001</v>
      </c>
      <c r="DE185" s="67">
        <f>VLOOKUP($AR185,[6]Data5!$A$11:$AB$303,DE$6,0)</f>
        <v>121.97499999999999</v>
      </c>
      <c r="DF185" s="67">
        <f>VLOOKUP($AR185,[6]Data6!$A$11:$AB$303,DF$6,0)</f>
        <v>80</v>
      </c>
      <c r="DG185" s="67">
        <f t="shared" si="243"/>
        <v>0.10895675343308055</v>
      </c>
      <c r="DH185" s="67">
        <f t="shared" si="244"/>
        <v>0.1089125</v>
      </c>
      <c r="DI185" s="67">
        <f>VLOOKUP($AR185,[7]Data!$A$11:$J$328,DI$6,0)</f>
        <v>26.7</v>
      </c>
      <c r="DJ185" s="67">
        <f>VLOOKUP($AR185,[7]Data2!$A$11:$J$328,DJ$6,0)</f>
        <v>17.7</v>
      </c>
      <c r="DK185" s="67">
        <f>VLOOKUP($AR185,[7]Data3!$A$11:$J$328,DK$6,0)</f>
        <v>20.8</v>
      </c>
      <c r="DL185" s="67">
        <f>VLOOKUP($AR185,[7]Data4!$A$11:$J$328,DL$6,0)</f>
        <v>11.8</v>
      </c>
      <c r="DM185" s="67">
        <f>VLOOKUP($AR185,[7]Data5!$A$11:$J$328,DM$6,0)</f>
        <v>2.6</v>
      </c>
      <c r="DN185" s="67">
        <f t="shared" si="245"/>
        <v>1.054945054945055</v>
      </c>
      <c r="DO185" s="67">
        <f t="shared" si="246"/>
        <v>1.0841848368201716</v>
      </c>
      <c r="DP185" s="67" t="str">
        <f t="shared" si="201"/>
        <v/>
      </c>
      <c r="DQ185" s="67" t="str">
        <f t="shared" si="247"/>
        <v/>
      </c>
      <c r="DR185" s="67" t="str">
        <f t="shared" si="248"/>
        <v/>
      </c>
      <c r="DS185" s="67" t="str">
        <f t="shared" si="249"/>
        <v/>
      </c>
      <c r="DT185" s="67">
        <f t="shared" si="250"/>
        <v>1.002262443438914</v>
      </c>
      <c r="DU185" s="67">
        <f t="shared" si="251"/>
        <v>1.0131395348837209</v>
      </c>
      <c r="DV185" s="67">
        <f t="shared" si="252"/>
        <v>0.97602504717790373</v>
      </c>
      <c r="DW185" s="67" t="str">
        <f t="shared" si="253"/>
        <v/>
      </c>
      <c r="DX185" s="67" t="str">
        <f t="shared" si="254"/>
        <v/>
      </c>
      <c r="DY185" s="67" t="e">
        <f t="shared" si="255"/>
        <v>#DIV/0!</v>
      </c>
      <c r="DZ185" s="67" t="e">
        <f t="shared" si="256"/>
        <v>#DIV/0!</v>
      </c>
      <c r="EA185" s="67">
        <f t="shared" si="257"/>
        <v>1.0269230769230768</v>
      </c>
      <c r="EB185" s="67">
        <f t="shared" si="258"/>
        <v>1.017241379310345</v>
      </c>
      <c r="EC185" s="67">
        <f t="shared" si="259"/>
        <v>1.0146341463414634</v>
      </c>
      <c r="ED185" s="67">
        <f t="shared" si="260"/>
        <v>0.99159663865546221</v>
      </c>
      <c r="EE185" s="67">
        <f t="shared" si="261"/>
        <v>1.1818181818181817</v>
      </c>
      <c r="EF185" s="67">
        <f>VLOOKUP($AR185,[2]Data3!$A$10:$N$315,EF$6,0)</f>
        <v>9500</v>
      </c>
      <c r="EG185">
        <f>VLOOKUP($AR185,[3]Data!$A$11:$I$311,EG$6,0)</f>
        <v>7637.18</v>
      </c>
      <c r="EH185">
        <f>VLOOKUP($AR185,[4]Data!$A$12:$I$285,EH$6,0)</f>
        <v>0</v>
      </c>
      <c r="EI185">
        <f>VLOOKUP($AR185,[4]Data16!$A$12:$I$285,EI$6,0)</f>
        <v>0</v>
      </c>
      <c r="EJ185" t="b">
        <f t="shared" si="262"/>
        <v>0</v>
      </c>
      <c r="EK185" t="b">
        <f t="shared" si="263"/>
        <v>0</v>
      </c>
      <c r="EL185">
        <f>VLOOKUP($AR185,[5]Data!$A$11:$AF$370,EL$6,0)</f>
        <v>17.04</v>
      </c>
      <c r="EM185">
        <f>VLOOKUP($AR185,[5]Data2!$A$11:$AF$370,EM$6,0)</f>
        <v>11.114000000000001</v>
      </c>
      <c r="EN185">
        <f>VLOOKUP($AR185,[5]Data4!$A$11:$AF$370,EN$6,0)</f>
        <v>28.701000000000001</v>
      </c>
      <c r="EO185">
        <f>VLOOKUP($AR185,[6]Data5!$A$11:$AB$303,EO$6,0)</f>
        <v>113.83799999999999</v>
      </c>
      <c r="EP185">
        <f>VLOOKUP($AR185,[6]Data6!$A$11:$AB$303,EP$6,0)</f>
        <v>74.3</v>
      </c>
      <c r="EQ185">
        <f t="shared" si="264"/>
        <v>0.1496863964581247</v>
      </c>
      <c r="ER185">
        <f t="shared" si="265"/>
        <v>0.14958277254374161</v>
      </c>
      <c r="ES185">
        <f>VLOOKUP($AR185,[7]Data!$A$11:$J$328,ES$6,0)</f>
        <v>26.7</v>
      </c>
      <c r="ET185">
        <f>VLOOKUP($AR185,[7]Data2!$A$11:$J$328,ET$6,0)</f>
        <v>17.8</v>
      </c>
      <c r="EU185">
        <f>VLOOKUP($AR185,[7]Data3!$A$11:$J$328,EU$6,0)</f>
        <v>20.9</v>
      </c>
      <c r="EV185">
        <f>VLOOKUP($AR185,[7]Data4!$A$11:$J$328,EV$6,0)</f>
        <v>11.9</v>
      </c>
      <c r="EW185" s="60">
        <f>VLOOKUP($AR185,[7]Data5!$A$11:$J$328,EW$6,0)</f>
        <v>2.4</v>
      </c>
      <c r="EX185" s="67">
        <f>VLOOKUP($AR185,[2]Data3!$A$10:$N$315,EX$6,0)</f>
        <v>9100</v>
      </c>
      <c r="EY185">
        <f>VLOOKUP($AR185,[3]Data!$A$11:$I$311,EY$6,0)</f>
        <v>7609.09</v>
      </c>
      <c r="EZ185">
        <f>VLOOKUP($AR185,[4]Data!$A$12:$I$285,EZ$6,0)</f>
        <v>0</v>
      </c>
      <c r="FA185">
        <f>VLOOKUP($AR185,[4]Data16!$A$12:$I$285,FA$6,0)</f>
        <v>0</v>
      </c>
      <c r="FB185" t="e">
        <f t="shared" si="266"/>
        <v>#DIV/0!</v>
      </c>
      <c r="FC185" t="e">
        <f t="shared" si="267"/>
        <v>#DIV/0!</v>
      </c>
      <c r="FD185">
        <f>VLOOKUP($AR185,[5]Data!$A$11:$AF$370,FD$6,0)</f>
        <v>13.26</v>
      </c>
      <c r="FE185">
        <f>VLOOKUP($AR185,[5]Data2!$A$11:$AF$370,FE$6,0)</f>
        <v>8.6</v>
      </c>
      <c r="FF185">
        <f>VLOOKUP($AR185,[5]Data4!$A$11:$AF$370,FF$6,0)</f>
        <v>23.315999999999999</v>
      </c>
      <c r="FG185">
        <f>VLOOKUP($AR185,[6]Data5!$A$11:$AB$303,FG$6,0)</f>
        <v>116.571</v>
      </c>
      <c r="FH185">
        <f>VLOOKUP($AR185,[6]Data6!$A$11:$AB$303,FH$6,0)</f>
        <v>75.599999999999994</v>
      </c>
      <c r="FI185">
        <f t="shared" si="268"/>
        <v>0.11375041820006691</v>
      </c>
      <c r="FJ185">
        <f t="shared" si="269"/>
        <v>0.11375661375661376</v>
      </c>
      <c r="FK185">
        <f>VLOOKUP($AR185,[7]Data!$A$11:$J$328,FK$6,0)</f>
        <v>26</v>
      </c>
      <c r="FL185">
        <f>VLOOKUP($AR185,[7]Data2!$A$11:$J$328,FL$6,0)</f>
        <v>17.399999999999999</v>
      </c>
      <c r="FM185">
        <f>VLOOKUP($AR185,[7]Data3!$A$11:$J$328,FM$6,0)</f>
        <v>20.5</v>
      </c>
      <c r="FN185">
        <f>VLOOKUP($AR185,[7]Data4!$A$11:$J$328,FN$6,0)</f>
        <v>11.9</v>
      </c>
      <c r="FO185" s="60">
        <f>VLOOKUP($AR185,[7]Data5!$A$11:$J$328,FO$6,0)</f>
        <v>2.2000000000000002</v>
      </c>
    </row>
    <row r="186" spans="1:171" ht="15" customHeight="1">
      <c r="A186">
        <f t="shared" si="270"/>
        <v>7</v>
      </c>
      <c r="B186">
        <v>10</v>
      </c>
      <c r="C186">
        <v>488.68234055054501</v>
      </c>
      <c r="D186">
        <v>0.81855499214106797</v>
      </c>
      <c r="E186">
        <v>0.81609966981187398</v>
      </c>
      <c r="F186">
        <v>0.81431838223036601</v>
      </c>
      <c r="G186" s="1">
        <v>3.4111415590453302E-6</v>
      </c>
      <c r="H186" s="1">
        <v>7.9979393780574894E-5</v>
      </c>
      <c r="I186">
        <v>0.74790154662587105</v>
      </c>
      <c r="J186">
        <v>0.75017958299282295</v>
      </c>
      <c r="K186">
        <v>0.74530140768570297</v>
      </c>
      <c r="L186" s="1">
        <v>1.6522392815547799E-5</v>
      </c>
      <c r="M186">
        <v>2.0284521741122699E-4</v>
      </c>
      <c r="N186">
        <v>0.21220341372391099</v>
      </c>
      <c r="O186">
        <v>0.212384604828384</v>
      </c>
      <c r="P186" s="1">
        <v>0.21199513988023999</v>
      </c>
      <c r="Q186" s="1">
        <v>1.07753389945013E-7</v>
      </c>
      <c r="R186" s="1">
        <v>1.4491692148956001E-6</v>
      </c>
      <c r="S186">
        <v>7.0653445515197102E-2</v>
      </c>
      <c r="T186">
        <v>6.5920086819050802E-2</v>
      </c>
      <c r="U186">
        <v>6.9016974544663101E-2</v>
      </c>
      <c r="V186" s="1">
        <v>9.0170356654798894E-6</v>
      </c>
      <c r="W186" s="1">
        <v>3.54052434588116E-5</v>
      </c>
      <c r="X186">
        <v>0.115127679721256</v>
      </c>
      <c r="Y186">
        <v>0.11437212640467601</v>
      </c>
      <c r="Z186" s="1">
        <v>0.115996166029129</v>
      </c>
      <c r="AA186" s="1">
        <v>1.87364552457165E-6</v>
      </c>
      <c r="AB186" s="1">
        <v>2.5198552131137399E-5</v>
      </c>
      <c r="AC186">
        <v>0.53295012778150597</v>
      </c>
      <c r="AD186">
        <v>0.53300053203185305</v>
      </c>
      <c r="AE186" s="1">
        <v>0.53495197352018797</v>
      </c>
      <c r="AF186" s="1">
        <v>4.9624410040357103E-6</v>
      </c>
      <c r="AG186">
        <v>1.9519584923175E-4</v>
      </c>
      <c r="AH186">
        <v>0.17751871521419299</v>
      </c>
      <c r="AI186">
        <v>0.23376679699967701</v>
      </c>
      <c r="AJ186">
        <v>0.25357238660801301</v>
      </c>
      <c r="AK186">
        <v>2.8498331214254699E-3</v>
      </c>
      <c r="AL186">
        <v>7.7257138001350603E-2</v>
      </c>
      <c r="AM186">
        <v>0.95776140732257997</v>
      </c>
      <c r="AN186">
        <v>70.919302060487595</v>
      </c>
      <c r="AO186">
        <v>-3.3871021120657998</v>
      </c>
      <c r="AP186">
        <v>0.99385373959332401</v>
      </c>
      <c r="AQ186">
        <v>40</v>
      </c>
      <c r="AR186" t="s">
        <v>745</v>
      </c>
      <c r="AS186" s="70">
        <v>3</v>
      </c>
      <c r="AT186">
        <f t="shared" si="202"/>
        <v>488.68234055054501</v>
      </c>
      <c r="AU186">
        <f>VLOOKUP(AR186,[1]Data!$A$12:$J$329,10,0)</f>
        <v>488.9</v>
      </c>
      <c r="AV186">
        <f t="shared" si="203"/>
        <v>1.0004454006854633</v>
      </c>
      <c r="AW186">
        <v>7</v>
      </c>
      <c r="AX186">
        <f t="shared" si="279"/>
        <v>0.95776140732257997</v>
      </c>
      <c r="AY186">
        <f t="shared" si="204"/>
        <v>0.95776140732257997</v>
      </c>
      <c r="AZ186">
        <v>7</v>
      </c>
      <c r="BA186">
        <v>1</v>
      </c>
      <c r="BB186">
        <v>1.2</v>
      </c>
      <c r="BC186">
        <v>2</v>
      </c>
      <c r="BD186">
        <v>3223</v>
      </c>
      <c r="BE186">
        <v>3</v>
      </c>
      <c r="BF186" s="61">
        <f t="shared" si="278"/>
        <v>0.19999999999999996</v>
      </c>
      <c r="BG186" s="62">
        <f t="shared" si="205"/>
        <v>0.81855499214106797</v>
      </c>
      <c r="BH186" s="62">
        <f t="shared" si="206"/>
        <v>0.17751871521419299</v>
      </c>
      <c r="BI186">
        <f t="shared" si="273"/>
        <v>0.99385373959332368</v>
      </c>
      <c r="BJ186">
        <f t="shared" si="274"/>
        <v>0</v>
      </c>
      <c r="BK186">
        <f t="shared" si="275"/>
        <v>0</v>
      </c>
      <c r="BL186">
        <f t="shared" si="207"/>
        <v>10100</v>
      </c>
      <c r="BM186">
        <f t="shared" si="208"/>
        <v>7638.71</v>
      </c>
      <c r="BN186" t="str">
        <f t="shared" si="209"/>
        <v/>
      </c>
      <c r="BO186" t="str">
        <f t="shared" si="210"/>
        <v/>
      </c>
      <c r="BP186" t="str">
        <f t="shared" si="211"/>
        <v/>
      </c>
      <c r="BQ186" t="str">
        <f t="shared" si="212"/>
        <v/>
      </c>
      <c r="BR186">
        <f t="shared" si="213"/>
        <v>18.03</v>
      </c>
      <c r="BS186">
        <f t="shared" si="214"/>
        <v>13.433</v>
      </c>
      <c r="BT186">
        <f t="shared" si="215"/>
        <v>33.777000000000001</v>
      </c>
      <c r="BU186">
        <f t="shared" si="216"/>
        <v>113.248</v>
      </c>
      <c r="BV186">
        <f t="shared" si="217"/>
        <v>84.4</v>
      </c>
      <c r="BW186">
        <f t="shared" si="218"/>
        <v>0.15920810963549026</v>
      </c>
      <c r="BX186">
        <f t="shared" si="219"/>
        <v>0.15915876777251184</v>
      </c>
      <c r="BY186">
        <f t="shared" si="220"/>
        <v>27.4</v>
      </c>
      <c r="BZ186">
        <f t="shared" si="221"/>
        <v>18.100000000000001</v>
      </c>
      <c r="CA186">
        <f t="shared" si="222"/>
        <v>21.6</v>
      </c>
      <c r="CB186">
        <f t="shared" si="223"/>
        <v>12.3</v>
      </c>
      <c r="CC186">
        <f t="shared" si="224"/>
        <v>3.2</v>
      </c>
      <c r="CD186">
        <f t="shared" si="225"/>
        <v>1.0306122448979591</v>
      </c>
      <c r="CE186">
        <f t="shared" si="226"/>
        <v>1.0613579617374196</v>
      </c>
      <c r="CF186" t="str">
        <f t="shared" si="227"/>
        <v/>
      </c>
      <c r="CG186" t="str">
        <f t="shared" si="228"/>
        <v/>
      </c>
      <c r="CH186" t="str">
        <f t="shared" si="229"/>
        <v/>
      </c>
      <c r="CI186" t="str">
        <f t="shared" si="230"/>
        <v/>
      </c>
      <c r="CJ186">
        <f t="shared" si="231"/>
        <v>1.5857519788918208</v>
      </c>
      <c r="CK186">
        <f t="shared" si="232"/>
        <v>1.6006911344137273</v>
      </c>
      <c r="CL186">
        <f t="shared" si="233"/>
        <v>1.5777746636771299</v>
      </c>
      <c r="CM186" t="str">
        <f t="shared" si="234"/>
        <v/>
      </c>
      <c r="CN186" t="str">
        <f t="shared" si="235"/>
        <v/>
      </c>
      <c r="CQ186">
        <f t="shared" si="238"/>
        <v>1.057915057915058</v>
      </c>
      <c r="CR186">
        <f t="shared" si="239"/>
        <v>1.0710059171597635</v>
      </c>
      <c r="CS186">
        <f t="shared" si="240"/>
        <v>1.0693069306930694</v>
      </c>
      <c r="CT186">
        <f t="shared" si="241"/>
        <v>1.0982142857142858</v>
      </c>
      <c r="CU186">
        <f t="shared" si="242"/>
        <v>1.103448275862069</v>
      </c>
      <c r="CV186" s="67">
        <f>IF(ISERROR(VLOOKUP($AR186,[2]Data3!$A$10:$N$315,CV$6,0)),"",VLOOKUP($AR186,[2]Data3!$A$10:$N$315,CV$6,0))</f>
        <v>10100</v>
      </c>
      <c r="CW186" s="67">
        <f>VLOOKUP($AR186,[3]Data!$A$11:$I$311,CW$6,0)</f>
        <v>7638.71</v>
      </c>
      <c r="CX186" s="67">
        <f>VLOOKUP($AR186,[4]Data!$A$12:$I$285,CX$6,0)</f>
        <v>0</v>
      </c>
      <c r="CY186" s="67">
        <f>VLOOKUP($AR186,[4]Data16!$A$12:$I$285,CY$6,0)</f>
        <v>0</v>
      </c>
      <c r="CZ186" s="67" t="str">
        <f t="shared" si="276"/>
        <v/>
      </c>
      <c r="DA186" s="67" t="str">
        <f t="shared" si="277"/>
        <v/>
      </c>
      <c r="DB186" s="67">
        <f>VLOOKUP($AR186,[5]Data!$A$11:$AF$370,DB$6,0)</f>
        <v>18.03</v>
      </c>
      <c r="DC186" s="67">
        <f>VLOOKUP($AR186,[5]Data2!$A$11:$AF$370,DC$6,0)</f>
        <v>13.433</v>
      </c>
      <c r="DD186" s="67">
        <f>VLOOKUP($AR186,[5]Data4!$A$11:$AF$370,DD$6,0)</f>
        <v>33.777000000000001</v>
      </c>
      <c r="DE186" s="67">
        <f>VLOOKUP($AR186,[6]Data5!$A$11:$AB$303,DE$6,0)</f>
        <v>113.248</v>
      </c>
      <c r="DF186" s="67">
        <f>VLOOKUP($AR186,[6]Data6!$A$11:$AB$303,DF$6,0)</f>
        <v>84.4</v>
      </c>
      <c r="DG186" s="67">
        <f t="shared" si="243"/>
        <v>0.15920810963549026</v>
      </c>
      <c r="DH186" s="67">
        <f t="shared" si="244"/>
        <v>0.15915876777251184</v>
      </c>
      <c r="DI186" s="67">
        <f>VLOOKUP($AR186,[7]Data!$A$11:$J$328,DI$6,0)</f>
        <v>27.4</v>
      </c>
      <c r="DJ186" s="67">
        <f>VLOOKUP($AR186,[7]Data2!$A$11:$J$328,DJ$6,0)</f>
        <v>18.100000000000001</v>
      </c>
      <c r="DK186" s="67">
        <f>VLOOKUP($AR186,[7]Data3!$A$11:$J$328,DK$6,0)</f>
        <v>21.6</v>
      </c>
      <c r="DL186" s="67">
        <f>VLOOKUP($AR186,[7]Data4!$A$11:$J$328,DL$6,0)</f>
        <v>12.3</v>
      </c>
      <c r="DM186" s="67">
        <f>VLOOKUP($AR186,[7]Data5!$A$11:$J$328,DM$6,0)</f>
        <v>3.2</v>
      </c>
      <c r="DN186" s="67">
        <f>CV186/EX186</f>
        <v>1.0306122448979591</v>
      </c>
      <c r="DO186" s="67">
        <f t="shared" si="246"/>
        <v>1.0613579617374196</v>
      </c>
      <c r="DP186" s="67" t="str">
        <f t="shared" si="201"/>
        <v/>
      </c>
      <c r="DQ186" s="67" t="str">
        <f t="shared" si="247"/>
        <v/>
      </c>
      <c r="DR186" s="67" t="str">
        <f t="shared" si="248"/>
        <v/>
      </c>
      <c r="DS186" s="67" t="str">
        <f t="shared" si="249"/>
        <v/>
      </c>
      <c r="DT186" s="67">
        <f t="shared" si="250"/>
        <v>1.5857519788918208</v>
      </c>
      <c r="DU186" s="67">
        <f t="shared" si="251"/>
        <v>1.6006911344137273</v>
      </c>
      <c r="DV186" s="67">
        <f t="shared" si="252"/>
        <v>1.5777746636771299</v>
      </c>
      <c r="DW186" s="67" t="str">
        <f t="shared" si="253"/>
        <v/>
      </c>
      <c r="DX186" s="67" t="str">
        <f t="shared" si="254"/>
        <v/>
      </c>
      <c r="DY186" s="67" t="e">
        <f t="shared" si="255"/>
        <v>#DIV/0!</v>
      </c>
      <c r="DZ186" s="67" t="e">
        <f t="shared" si="256"/>
        <v>#DIV/0!</v>
      </c>
      <c r="EA186" s="67">
        <f t="shared" si="257"/>
        <v>1.057915057915058</v>
      </c>
      <c r="EB186" s="67">
        <f t="shared" si="258"/>
        <v>1.0710059171597635</v>
      </c>
      <c r="EC186" s="67">
        <f t="shared" si="259"/>
        <v>1.0693069306930694</v>
      </c>
      <c r="ED186" s="67">
        <f t="shared" si="260"/>
        <v>1.0982142857142858</v>
      </c>
      <c r="EE186" s="67">
        <f t="shared" si="261"/>
        <v>1.103448275862069</v>
      </c>
      <c r="EF186" s="67">
        <f>VLOOKUP($AR186,[2]Data3!$A$10:$N$315,EF$6,0)</f>
        <v>10000</v>
      </c>
      <c r="EG186">
        <f>VLOOKUP($AR186,[3]Data!$A$11:$I$311,EG$6,0)</f>
        <v>7107.8</v>
      </c>
      <c r="EH186">
        <f>VLOOKUP($AR186,[4]Data!$A$12:$I$285,EH$6,0)</f>
        <v>0</v>
      </c>
      <c r="EI186">
        <f>VLOOKUP($AR186,[4]Data16!$A$12:$I$285,EI$6,0)</f>
        <v>0</v>
      </c>
      <c r="EJ186" t="b">
        <f t="shared" si="262"/>
        <v>0</v>
      </c>
      <c r="EK186" t="b">
        <f t="shared" si="263"/>
        <v>0</v>
      </c>
      <c r="EL186">
        <f>VLOOKUP($AR186,[5]Data!$A$11:$AF$370,EL$6,0)</f>
        <v>14.39</v>
      </c>
      <c r="EM186">
        <f>VLOOKUP($AR186,[5]Data2!$A$11:$AF$370,EM$6,0)</f>
        <v>10.680999999999999</v>
      </c>
      <c r="EN186">
        <f>VLOOKUP($AR186,[5]Data4!$A$11:$AF$370,EN$6,0)</f>
        <v>27.048999999999999</v>
      </c>
      <c r="EO186">
        <f>VLOOKUP($AR186,[6]Data5!$A$11:$AB$303,EO$6,0)</f>
        <v>106.47799999999999</v>
      </c>
      <c r="EP186">
        <f>VLOOKUP($AR186,[6]Data6!$A$11:$AB$303,EP$6,0)</f>
        <v>79</v>
      </c>
      <c r="EQ186">
        <f t="shared" si="264"/>
        <v>0.13514528822855426</v>
      </c>
      <c r="ER186">
        <f t="shared" si="265"/>
        <v>0.13520253164556961</v>
      </c>
      <c r="ES186">
        <f>VLOOKUP($AR186,[7]Data!$A$11:$J$328,ES$6,0)</f>
        <v>26.5</v>
      </c>
      <c r="ET186">
        <f>VLOOKUP($AR186,[7]Data2!$A$11:$J$328,ET$6,0)</f>
        <v>16.899999999999999</v>
      </c>
      <c r="EU186">
        <f>VLOOKUP($AR186,[7]Data3!$A$11:$J$328,EU$6,0)</f>
        <v>21</v>
      </c>
      <c r="EV186">
        <f>VLOOKUP($AR186,[7]Data4!$A$11:$J$328,EV$6,0)</f>
        <v>11.3</v>
      </c>
      <c r="EW186" s="60">
        <f>VLOOKUP($AR186,[7]Data5!$A$11:$J$328,EW$6,0)</f>
        <v>2.9</v>
      </c>
      <c r="EX186" s="67">
        <f>VLOOKUP($AR186,[2]Data3!$A$10:$N$315,EX$6,0)</f>
        <v>9800</v>
      </c>
      <c r="EY186">
        <f>VLOOKUP($AR186,[3]Data!$A$11:$I$311,EY$6,0)</f>
        <v>7197.11</v>
      </c>
      <c r="EZ186">
        <f>VLOOKUP($AR186,[4]Data!$A$12:$I$285,EZ$6,0)</f>
        <v>0</v>
      </c>
      <c r="FA186">
        <f>VLOOKUP($AR186,[4]Data16!$A$12:$I$285,FA$6,0)</f>
        <v>0</v>
      </c>
      <c r="FB186" t="e">
        <f>EY186/EZ186</f>
        <v>#DIV/0!</v>
      </c>
      <c r="FC186" t="e">
        <f>EY186/FA186</f>
        <v>#DIV/0!</v>
      </c>
      <c r="FD186">
        <f>VLOOKUP($AR186,[5]Data!$A$11:$AF$370,FD$6,0)</f>
        <v>11.37</v>
      </c>
      <c r="FE186">
        <f>VLOOKUP($AR186,[5]Data2!$A$11:$AF$370,FE$6,0)</f>
        <v>8.3919999999999995</v>
      </c>
      <c r="FF186">
        <f>VLOOKUP($AR186,[5]Data4!$A$11:$AF$370,FF$6,0)</f>
        <v>21.408000000000001</v>
      </c>
      <c r="FG186">
        <f>VLOOKUP($AR186,[6]Data5!$A$11:$AB$303,FG$6,0)</f>
        <v>95.39</v>
      </c>
      <c r="FH186">
        <f>VLOOKUP($AR186,[6]Data6!$A$11:$AB$303,FH$6,0)</f>
        <v>70.400000000000006</v>
      </c>
      <c r="FI186">
        <f t="shared" si="268"/>
        <v>0.11919488415976516</v>
      </c>
      <c r="FJ186">
        <f t="shared" si="269"/>
        <v>0.11920454545454544</v>
      </c>
      <c r="FK186">
        <f>VLOOKUP($AR186,[7]Data!$A$11:$J$328,FK$6,0)</f>
        <v>25.9</v>
      </c>
      <c r="FL186">
        <f>VLOOKUP($AR186,[7]Data2!$A$11:$J$328,FL$6,0)</f>
        <v>16.899999999999999</v>
      </c>
      <c r="FM186">
        <f>VLOOKUP($AR186,[7]Data3!$A$11:$J$328,FM$6,0)</f>
        <v>20.2</v>
      </c>
      <c r="FN186">
        <f>VLOOKUP($AR186,[7]Data4!$A$11:$J$328,FN$6,0)</f>
        <v>11.2</v>
      </c>
      <c r="FO186" s="60">
        <f>VLOOKUP($AR186,[7]Data5!$A$11:$J$328,FO$6,0)</f>
        <v>2.9</v>
      </c>
    </row>
    <row r="187" spans="1:171" ht="15" customHeight="1">
      <c r="A187">
        <f t="shared" si="270"/>
        <v>1</v>
      </c>
      <c r="B187">
        <v>11</v>
      </c>
      <c r="C187">
        <v>1777.36158806352</v>
      </c>
      <c r="D187">
        <v>0.82883208203206804</v>
      </c>
      <c r="E187">
        <v>0.83109034804315995</v>
      </c>
      <c r="F187">
        <v>0.79403958831477495</v>
      </c>
      <c r="G187" s="1">
        <v>2.8172036070440299E-5</v>
      </c>
      <c r="H187">
        <v>2.23018263341919E-4</v>
      </c>
      <c r="I187">
        <v>0.71256921903544601</v>
      </c>
      <c r="J187">
        <v>0.71205449310098301</v>
      </c>
      <c r="K187" s="1">
        <v>0.69462412418032304</v>
      </c>
      <c r="L187" s="1">
        <v>7.4357079642098898E-5</v>
      </c>
      <c r="M187">
        <v>7.6458762169158401E-4</v>
      </c>
      <c r="N187">
        <v>0.20923487978988201</v>
      </c>
      <c r="O187">
        <v>0.20918935414946099</v>
      </c>
      <c r="P187" s="1">
        <v>0.20760702993893501</v>
      </c>
      <c r="Q187" s="1">
        <v>6.9565258115839898E-7</v>
      </c>
      <c r="R187" s="1">
        <v>8.6333088330533895E-6</v>
      </c>
      <c r="S187">
        <v>0.116262862996622</v>
      </c>
      <c r="T187">
        <v>0.119035854942178</v>
      </c>
      <c r="U187" s="1">
        <v>9.9415464134452597E-2</v>
      </c>
      <c r="V187" s="1">
        <v>1.48934136667635E-5</v>
      </c>
      <c r="W187">
        <v>1.6964426280454599E-4</v>
      </c>
      <c r="X187">
        <v>0.127506243590396</v>
      </c>
      <c r="Y187">
        <v>0.127696082096594</v>
      </c>
      <c r="Z187" s="1">
        <v>0.13429425538245299</v>
      </c>
      <c r="AA187" s="1">
        <v>1.2096198050096601E-5</v>
      </c>
      <c r="AB187">
        <v>1.50118343984817E-4</v>
      </c>
      <c r="AC187">
        <v>0.30310800984808101</v>
      </c>
      <c r="AD187">
        <v>0.310065642933255</v>
      </c>
      <c r="AE187" s="1">
        <v>0.57803219997553201</v>
      </c>
      <c r="AF187" s="1">
        <v>4.51501260873039E-5</v>
      </c>
      <c r="AG187">
        <v>1.94909416796225E-4</v>
      </c>
      <c r="AH187">
        <v>0.603036512203458</v>
      </c>
      <c r="AI187">
        <v>0.78856082066056998</v>
      </c>
      <c r="AJ187">
        <v>0.92085347726737699</v>
      </c>
      <c r="AK187">
        <v>5.9436763112544399E-3</v>
      </c>
      <c r="AL187">
        <v>4.3140940993566896E-3</v>
      </c>
      <c r="AM187">
        <v>0.93877416137988101</v>
      </c>
      <c r="AN187">
        <v>1360.5365645648501</v>
      </c>
      <c r="AO187">
        <v>-11.708020185169699</v>
      </c>
      <c r="AP187">
        <v>0.99300454530451199</v>
      </c>
      <c r="AQ187">
        <v>42</v>
      </c>
      <c r="AR187" t="s">
        <v>746</v>
      </c>
      <c r="AS187" s="70">
        <v>2</v>
      </c>
      <c r="AT187">
        <f t="shared" si="202"/>
        <v>1777.36158806352</v>
      </c>
      <c r="AU187">
        <f>VLOOKUP(AR187,[1]Data!$A$12:$J$329,10,0)</f>
        <v>1676</v>
      </c>
      <c r="AV187">
        <f t="shared" si="203"/>
        <v>0.94297075578528955</v>
      </c>
      <c r="AW187">
        <v>8</v>
      </c>
      <c r="AX187">
        <f t="shared" si="279"/>
        <v>0.93877416137988101</v>
      </c>
      <c r="AY187">
        <f t="shared" si="204"/>
        <v>0.93877416137988101</v>
      </c>
      <c r="AZ187">
        <v>9</v>
      </c>
      <c r="BA187">
        <v>0.96</v>
      </c>
      <c r="BB187">
        <v>0.88</v>
      </c>
      <c r="BC187">
        <v>-1</v>
      </c>
      <c r="BD187">
        <v>3333</v>
      </c>
      <c r="BE187">
        <v>3</v>
      </c>
      <c r="BF187" s="61">
        <f t="shared" si="278"/>
        <v>-8.3333333333333301E-2</v>
      </c>
      <c r="BG187" s="62">
        <f t="shared" si="205"/>
        <v>0.82883208203206804</v>
      </c>
      <c r="BH187" s="62">
        <f t="shared" si="206"/>
        <v>0.603036512203458</v>
      </c>
      <c r="BI187">
        <f t="shared" si="273"/>
        <v>0.99300454530451221</v>
      </c>
      <c r="BJ187">
        <f t="shared" si="274"/>
        <v>0</v>
      </c>
      <c r="BK187">
        <f t="shared" si="275"/>
        <v>0</v>
      </c>
      <c r="BL187">
        <f t="shared" si="207"/>
        <v>15500</v>
      </c>
      <c r="BM187">
        <f t="shared" si="208"/>
        <v>42678.65</v>
      </c>
      <c r="BN187">
        <f t="shared" si="209"/>
        <v>3278815.5</v>
      </c>
      <c r="BO187">
        <f t="shared" si="210"/>
        <v>2592877.46</v>
      </c>
      <c r="BP187">
        <f t="shared" si="211"/>
        <v>1.3016484154109923E-2</v>
      </c>
      <c r="BQ187">
        <f t="shared" si="212"/>
        <v>1.6459956422313918E-2</v>
      </c>
      <c r="BR187">
        <f t="shared" si="213"/>
        <v>42.12</v>
      </c>
      <c r="BS187">
        <f t="shared" si="214"/>
        <v>11.323</v>
      </c>
      <c r="BT187">
        <f t="shared" si="215"/>
        <v>21.536000000000001</v>
      </c>
      <c r="BU187">
        <f t="shared" si="216"/>
        <v>531.48299999999995</v>
      </c>
      <c r="BV187">
        <f t="shared" si="217"/>
        <v>142.9</v>
      </c>
      <c r="BW187">
        <f t="shared" si="218"/>
        <v>7.9249947787605621E-2</v>
      </c>
      <c r="BX187">
        <f t="shared" si="219"/>
        <v>7.9237228831350592E-2</v>
      </c>
      <c r="BY187">
        <f t="shared" si="220"/>
        <v>16.600000000000001</v>
      </c>
      <c r="BZ187">
        <f t="shared" si="221"/>
        <v>11.8</v>
      </c>
      <c r="CA187">
        <f t="shared" si="222"/>
        <v>13</v>
      </c>
      <c r="CB187">
        <f t="shared" si="223"/>
        <v>8.1999999999999993</v>
      </c>
      <c r="CC187">
        <f t="shared" si="224"/>
        <v>2.7</v>
      </c>
      <c r="CD187">
        <f t="shared" si="225"/>
        <v>1.1071428571428572</v>
      </c>
      <c r="CE187">
        <f t="shared" si="226"/>
        <v>1.1130681410678542</v>
      </c>
      <c r="CF187">
        <f t="shared" si="227"/>
        <v>1.0044331692714834</v>
      </c>
      <c r="CG187">
        <f t="shared" si="228"/>
        <v>1.0176237689339656</v>
      </c>
      <c r="CH187">
        <f t="shared" si="229"/>
        <v>1.1081555001565349</v>
      </c>
      <c r="CI187">
        <f t="shared" si="230"/>
        <v>1.0937914139268519</v>
      </c>
      <c r="CJ187">
        <f t="shared" si="231"/>
        <v>1.1414634146341462</v>
      </c>
      <c r="CK187">
        <f t="shared" si="232"/>
        <v>1.140511684125705</v>
      </c>
      <c r="CL187">
        <f t="shared" si="233"/>
        <v>1.1347278571052217</v>
      </c>
      <c r="CM187">
        <f t="shared" si="234"/>
        <v>1.5120684848105512</v>
      </c>
      <c r="CN187">
        <f t="shared" si="235"/>
        <v>1.510570824524313</v>
      </c>
      <c r="CO187">
        <f t="shared" si="236"/>
        <v>0.7549019281207765</v>
      </c>
      <c r="CP187">
        <f t="shared" si="237"/>
        <v>0.75502033112870315</v>
      </c>
      <c r="CQ187">
        <f t="shared" si="238"/>
        <v>1.1140939597315438</v>
      </c>
      <c r="CR187">
        <f t="shared" si="239"/>
        <v>1.1238095238095238</v>
      </c>
      <c r="CS187">
        <f t="shared" si="240"/>
        <v>1.1111111111111112</v>
      </c>
      <c r="CT187">
        <f t="shared" si="241"/>
        <v>1.1232876712328765</v>
      </c>
      <c r="CU187">
        <f t="shared" si="242"/>
        <v>1.2272727272727273</v>
      </c>
      <c r="CV187" s="67">
        <f>IF(ISERROR(VLOOKUP($AR187,[2]Data3!$A$10:$N$315,CV$6,0)),"",VLOOKUP($AR187,[2]Data3!$A$10:$N$315,CV$6,0))</f>
        <v>15500</v>
      </c>
      <c r="CW187" s="67">
        <f>VLOOKUP($AR187,[3]Data!$A$11:$I$311,CW$6,0)</f>
        <v>42678.65</v>
      </c>
      <c r="CX187" s="67">
        <f>VLOOKUP($AR187,[4]Data!$A$12:$I$285,CX$6,0)</f>
        <v>3278815.5</v>
      </c>
      <c r="CY187" s="67">
        <f>VLOOKUP($AR187,[4]Data16!$A$12:$I$285,CY$6,0)</f>
        <v>2592877.46</v>
      </c>
      <c r="CZ187" s="67">
        <f t="shared" si="276"/>
        <v>1.3016484154109923E-2</v>
      </c>
      <c r="DA187" s="67">
        <f t="shared" si="277"/>
        <v>1.6459956422313918E-2</v>
      </c>
      <c r="DB187" s="67">
        <f>VLOOKUP($AR187,[5]Data!$A$11:$AF$370,DB$6,0)</f>
        <v>42.12</v>
      </c>
      <c r="DC187" s="67">
        <f>VLOOKUP($AR187,[5]Data2!$A$11:$AF$370,DC$6,0)</f>
        <v>11.323</v>
      </c>
      <c r="DD187" s="67">
        <f>VLOOKUP($AR187,[5]Data4!$A$11:$AF$370,DD$6,0)</f>
        <v>21.536000000000001</v>
      </c>
      <c r="DE187" s="67">
        <f>VLOOKUP($AR187,[6]Data5!$A$11:$AB$303,DE$6,0)</f>
        <v>531.48299999999995</v>
      </c>
      <c r="DF187" s="67">
        <f>VLOOKUP($AR187,[6]Data6!$A$11:$AB$303,DF$6,0)</f>
        <v>142.9</v>
      </c>
      <c r="DG187" s="67">
        <f t="shared" si="243"/>
        <v>7.9249947787605621E-2</v>
      </c>
      <c r="DH187" s="67">
        <f t="shared" si="244"/>
        <v>7.9237228831350592E-2</v>
      </c>
      <c r="DI187" s="67">
        <f>VLOOKUP($AR187,[7]Data!$A$11:$J$328,DI$6,0)</f>
        <v>16.600000000000001</v>
      </c>
      <c r="DJ187" s="67">
        <f>VLOOKUP($AR187,[7]Data2!$A$11:$J$328,DJ$6,0)</f>
        <v>11.8</v>
      </c>
      <c r="DK187" s="67">
        <f>VLOOKUP($AR187,[7]Data3!$A$11:$J$328,DK$6,0)</f>
        <v>13</v>
      </c>
      <c r="DL187" s="67">
        <f>VLOOKUP($AR187,[7]Data4!$A$11:$J$328,DL$6,0)</f>
        <v>8.1999999999999993</v>
      </c>
      <c r="DM187" s="67">
        <f>VLOOKUP($AR187,[7]Data5!$A$11:$J$328,DM$6,0)</f>
        <v>2.7</v>
      </c>
      <c r="DN187" s="67">
        <f t="shared" ref="DN187:DN193" si="280">CV187/EX187</f>
        <v>1.1071428571428572</v>
      </c>
      <c r="DO187" s="67">
        <f t="shared" si="246"/>
        <v>1.1130681410678542</v>
      </c>
      <c r="DP187" s="67">
        <f t="shared" si="201"/>
        <v>1.0044331692714834</v>
      </c>
      <c r="DQ187" s="67">
        <f t="shared" si="247"/>
        <v>1.0176237689339656</v>
      </c>
      <c r="DR187" s="67">
        <f t="shared" si="248"/>
        <v>1.1081555001565349</v>
      </c>
      <c r="DS187" s="67">
        <f t="shared" si="249"/>
        <v>1.0937914139268519</v>
      </c>
      <c r="DT187" s="67">
        <f t="shared" si="250"/>
        <v>1.1414634146341462</v>
      </c>
      <c r="DU187" s="67">
        <f t="shared" si="251"/>
        <v>1.140511684125705</v>
      </c>
      <c r="DV187" s="67">
        <f t="shared" si="252"/>
        <v>1.1347278571052217</v>
      </c>
      <c r="DW187" s="67">
        <f t="shared" si="253"/>
        <v>1.5120684848105512</v>
      </c>
      <c r="DX187" s="67">
        <f t="shared" si="254"/>
        <v>1.510570824524313</v>
      </c>
      <c r="DY187" s="67">
        <f t="shared" si="255"/>
        <v>0.7549019281207765</v>
      </c>
      <c r="DZ187" s="67">
        <f t="shared" si="256"/>
        <v>0.75502033112870315</v>
      </c>
      <c r="EA187" s="67">
        <f t="shared" si="257"/>
        <v>1.1140939597315438</v>
      </c>
      <c r="EB187" s="67">
        <f t="shared" si="258"/>
        <v>1.1238095238095238</v>
      </c>
      <c r="EC187" s="67">
        <f t="shared" si="259"/>
        <v>1.1111111111111112</v>
      </c>
      <c r="ED187" s="67">
        <f t="shared" si="260"/>
        <v>1.1232876712328765</v>
      </c>
      <c r="EE187" s="67">
        <f t="shared" si="261"/>
        <v>1.2272727272727273</v>
      </c>
      <c r="EF187" s="67">
        <f>VLOOKUP($AR187,[2]Data3!$A$10:$N$315,EF$6,0)</f>
        <v>14600</v>
      </c>
      <c r="EG187">
        <f>VLOOKUP($AR187,[3]Data!$A$11:$I$311,EG$6,0)</f>
        <v>39964.21</v>
      </c>
      <c r="EH187">
        <f>VLOOKUP($AR187,[4]Data!$A$12:$I$285,EH$6,0)</f>
        <v>3257061.95</v>
      </c>
      <c r="EI187">
        <f>VLOOKUP($AR187,[4]Data16!$A$12:$I$285,EI$6,0)</f>
        <v>2574802.0499999998</v>
      </c>
      <c r="EJ187">
        <f t="shared" si="262"/>
        <v>1.2270018382671536E-2</v>
      </c>
      <c r="EK187">
        <f t="shared" si="263"/>
        <v>1.264975670653983</v>
      </c>
      <c r="EL187">
        <f>VLOOKUP($AR187,[5]Data!$A$11:$AF$370,EL$6,0)</f>
        <v>39.229999999999997</v>
      </c>
      <c r="EM187">
        <f>VLOOKUP($AR187,[5]Data2!$A$11:$AF$370,EM$6,0)</f>
        <v>10.551</v>
      </c>
      <c r="EN187">
        <f>VLOOKUP($AR187,[5]Data4!$A$11:$AF$370,EN$6,0)</f>
        <v>20.073</v>
      </c>
      <c r="EO187">
        <f>VLOOKUP($AR187,[6]Data5!$A$11:$AB$303,EO$6,0)</f>
        <v>443.98099999999999</v>
      </c>
      <c r="EP187">
        <f>VLOOKUP($AR187,[6]Data6!$A$11:$AB$303,EP$6,0)</f>
        <v>119.4</v>
      </c>
      <c r="EQ187">
        <f t="shared" si="264"/>
        <v>8.8359637011493727E-2</v>
      </c>
      <c r="ER187">
        <f t="shared" si="265"/>
        <v>8.8366834170854267E-2</v>
      </c>
      <c r="ES187">
        <f>VLOOKUP($AR187,[7]Data!$A$11:$J$328,ES$6,0)</f>
        <v>15.9</v>
      </c>
      <c r="ET187">
        <f>VLOOKUP($AR187,[7]Data2!$A$11:$J$328,ET$6,0)</f>
        <v>11.3</v>
      </c>
      <c r="EU187">
        <f>VLOOKUP($AR187,[7]Data3!$A$11:$J$328,EU$6,0)</f>
        <v>12.7</v>
      </c>
      <c r="EV187">
        <f>VLOOKUP($AR187,[7]Data4!$A$11:$J$328,EV$6,0)</f>
        <v>8.1</v>
      </c>
      <c r="EW187" s="60">
        <f>VLOOKUP($AR187,[7]Data5!$A$11:$J$328,EW$6,0)</f>
        <v>2.4</v>
      </c>
      <c r="EX187" s="67">
        <f>VLOOKUP($AR187,[2]Data3!$A$10:$N$315,EX$6,0)</f>
        <v>14000</v>
      </c>
      <c r="EY187">
        <f>VLOOKUP($AR187,[3]Data!$A$11:$I$311,EY$6,0)</f>
        <v>38343.25</v>
      </c>
      <c r="EZ187">
        <f>VLOOKUP($AR187,[4]Data!$A$12:$I$285,EZ$6,0)</f>
        <v>3264344.11</v>
      </c>
      <c r="FA187">
        <f>VLOOKUP($AR187,[4]Data16!$A$12:$I$285,FA$6,0)</f>
        <v>2547972.58</v>
      </c>
      <c r="FB187">
        <f t="shared" ref="FB187:FB193" si="281">EY187/EZ187</f>
        <v>1.1746080899540949E-2</v>
      </c>
      <c r="FC187">
        <f t="shared" ref="FC187:FC193" si="282">EY187/FA187</f>
        <v>1.5048533214592128E-2</v>
      </c>
      <c r="FD187">
        <f>VLOOKUP($AR187,[5]Data!$A$11:$AF$370,FD$6,0)</f>
        <v>36.9</v>
      </c>
      <c r="FE187">
        <f>VLOOKUP($AR187,[5]Data2!$A$11:$AF$370,FE$6,0)</f>
        <v>9.9280000000000008</v>
      </c>
      <c r="FF187">
        <f>VLOOKUP($AR187,[5]Data4!$A$11:$AF$370,FF$6,0)</f>
        <v>18.978999999999999</v>
      </c>
      <c r="FG187">
        <f>VLOOKUP($AR187,[6]Data5!$A$11:$AB$303,FG$6,0)</f>
        <v>351.49400000000003</v>
      </c>
      <c r="FH187">
        <f>VLOOKUP($AR187,[6]Data6!$A$11:$AB$303,FH$6,0)</f>
        <v>94.6</v>
      </c>
      <c r="FI187">
        <f t="shared" si="268"/>
        <v>0.1049804548584044</v>
      </c>
      <c r="FJ187">
        <f t="shared" si="269"/>
        <v>0.10494714587737845</v>
      </c>
      <c r="FK187">
        <f>VLOOKUP($AR187,[7]Data!$A$11:$J$328,FK$6,0)</f>
        <v>14.9</v>
      </c>
      <c r="FL187">
        <f>VLOOKUP($AR187,[7]Data2!$A$11:$J$328,FL$6,0)</f>
        <v>10.5</v>
      </c>
      <c r="FM187">
        <f>VLOOKUP($AR187,[7]Data3!$A$11:$J$328,FM$6,0)</f>
        <v>11.7</v>
      </c>
      <c r="FN187">
        <f>VLOOKUP($AR187,[7]Data4!$A$11:$J$328,FN$6,0)</f>
        <v>7.3</v>
      </c>
      <c r="FO187" s="60">
        <f>VLOOKUP($AR187,[7]Data5!$A$11:$J$328,FO$6,0)</f>
        <v>2.2000000000000002</v>
      </c>
    </row>
    <row r="188" spans="1:171" ht="15" customHeight="1">
      <c r="A188">
        <f t="shared" si="270"/>
        <v>2</v>
      </c>
      <c r="B188">
        <v>11</v>
      </c>
      <c r="C188">
        <v>1254.6341979101001</v>
      </c>
      <c r="D188">
        <v>0.81229245106464198</v>
      </c>
      <c r="E188">
        <v>0.79161832018328904</v>
      </c>
      <c r="F188">
        <v>0.79012496446094804</v>
      </c>
      <c r="G188" s="1">
        <v>1.22007473224912E-5</v>
      </c>
      <c r="H188" s="1">
        <v>8.7227314488958702E-5</v>
      </c>
      <c r="I188">
        <v>0.71387975919147295</v>
      </c>
      <c r="J188">
        <v>0.70708545088580899</v>
      </c>
      <c r="K188">
        <v>0.70648483862550404</v>
      </c>
      <c r="L188" s="1">
        <v>5.4258099054068101E-6</v>
      </c>
      <c r="M188">
        <v>2.6072866713467303E-4</v>
      </c>
      <c r="N188">
        <v>0.20935048701102901</v>
      </c>
      <c r="O188">
        <v>0.208746359782504</v>
      </c>
      <c r="P188" s="1">
        <v>0.208692382408844</v>
      </c>
      <c r="Q188" s="1">
        <v>4.4499049628871498E-8</v>
      </c>
      <c r="R188" s="1">
        <v>2.4155299368425798E-6</v>
      </c>
      <c r="S188">
        <v>9.8412691873168395E-2</v>
      </c>
      <c r="T188">
        <v>8.4532869297479205E-2</v>
      </c>
      <c r="U188" s="1">
        <v>8.3640125835443793E-2</v>
      </c>
      <c r="V188" s="1">
        <v>1.88312212506852E-6</v>
      </c>
      <c r="W188" s="1">
        <v>4.9695299112766203E-5</v>
      </c>
      <c r="X188">
        <v>0.12702417014858799</v>
      </c>
      <c r="Y188">
        <v>0.129543335382865</v>
      </c>
      <c r="Z188" s="1">
        <v>0.129768416982801</v>
      </c>
      <c r="AA188" s="1">
        <v>7.7376169072153501E-7</v>
      </c>
      <c r="AB188" s="1">
        <v>4.20018976474292E-5</v>
      </c>
      <c r="AC188">
        <v>0.33336561327939201</v>
      </c>
      <c r="AD188">
        <v>0.58501084305916795</v>
      </c>
      <c r="AE188" s="1">
        <v>0.58571982537106204</v>
      </c>
      <c r="AF188" s="1">
        <v>2.25325545261367E-5</v>
      </c>
      <c r="AG188">
        <v>1.3054974470399101E-4</v>
      </c>
      <c r="AH188">
        <v>1</v>
      </c>
      <c r="AI188">
        <v>1</v>
      </c>
      <c r="AJ188">
        <v>1</v>
      </c>
      <c r="AK188">
        <v>0</v>
      </c>
      <c r="AL188">
        <v>8.9037728184753005E-4</v>
      </c>
      <c r="AM188">
        <v>0.95187724132444895</v>
      </c>
      <c r="AN188">
        <v>555.35927286946105</v>
      </c>
      <c r="AO188">
        <v>-10.504668830518099</v>
      </c>
      <c r="AP188">
        <v>0.99181382394833795</v>
      </c>
      <c r="AQ188">
        <v>41</v>
      </c>
      <c r="AR188" t="s">
        <v>747</v>
      </c>
      <c r="AS188" s="70">
        <v>2</v>
      </c>
      <c r="AT188">
        <f t="shared" si="202"/>
        <v>1254.6341979101001</v>
      </c>
      <c r="AU188">
        <f>VLOOKUP(AR188,[1]Data!$A$12:$J$329,10,0)</f>
        <v>1086.9000000000001</v>
      </c>
      <c r="AV188">
        <f t="shared" si="203"/>
        <v>0.86630828476578892</v>
      </c>
      <c r="AW188">
        <v>8</v>
      </c>
      <c r="AX188">
        <f t="shared" si="279"/>
        <v>0.95187724132444895</v>
      </c>
      <c r="AY188">
        <f t="shared" si="204"/>
        <v>0.95187724132444895</v>
      </c>
      <c r="AZ188">
        <v>6</v>
      </c>
      <c r="BA188">
        <v>0.95</v>
      </c>
      <c r="BB188">
        <v>0.83</v>
      </c>
      <c r="BC188">
        <v>-1</v>
      </c>
      <c r="BD188">
        <v>3333</v>
      </c>
      <c r="BE188">
        <v>3</v>
      </c>
      <c r="BF188" s="61">
        <f t="shared" si="278"/>
        <v>-0.12631578947368421</v>
      </c>
      <c r="BG188" s="62">
        <f t="shared" si="205"/>
        <v>0.81229245106464198</v>
      </c>
      <c r="BH188" s="62">
        <f t="shared" si="206"/>
        <v>1</v>
      </c>
      <c r="BI188">
        <f t="shared" si="273"/>
        <v>0.99181382394833817</v>
      </c>
      <c r="BJ188">
        <f t="shared" si="274"/>
        <v>0</v>
      </c>
      <c r="BK188">
        <f t="shared" si="275"/>
        <v>0</v>
      </c>
      <c r="BL188">
        <f t="shared" si="207"/>
        <v>16300</v>
      </c>
      <c r="BM188">
        <f t="shared" si="208"/>
        <v>28793.81</v>
      </c>
      <c r="BN188">
        <f t="shared" si="209"/>
        <v>2116628.0499999998</v>
      </c>
      <c r="BO188">
        <f t="shared" si="210"/>
        <v>1573743.96</v>
      </c>
      <c r="BP188">
        <f t="shared" si="211"/>
        <v>1.3603622988932799E-2</v>
      </c>
      <c r="BQ188">
        <f t="shared" si="212"/>
        <v>1.8296375224849157E-2</v>
      </c>
      <c r="BR188">
        <f t="shared" si="213"/>
        <v>18.989999999999998</v>
      </c>
      <c r="BS188">
        <f t="shared" si="214"/>
        <v>8.0869999999999997</v>
      </c>
      <c r="BT188">
        <f t="shared" si="215"/>
        <v>14.215</v>
      </c>
      <c r="BU188">
        <f t="shared" si="216"/>
        <v>381.697</v>
      </c>
      <c r="BV188">
        <f t="shared" si="217"/>
        <v>162.5</v>
      </c>
      <c r="BW188">
        <f t="shared" si="218"/>
        <v>4.9751504465583955E-2</v>
      </c>
      <c r="BX188">
        <f t="shared" si="219"/>
        <v>4.9766153846153842E-2</v>
      </c>
      <c r="BY188">
        <f t="shared" si="220"/>
        <v>15.4</v>
      </c>
      <c r="BZ188">
        <f t="shared" si="221"/>
        <v>11.3</v>
      </c>
      <c r="CA188">
        <f t="shared" si="222"/>
        <v>12.4</v>
      </c>
      <c r="CB188">
        <f t="shared" si="223"/>
        <v>8.3000000000000007</v>
      </c>
      <c r="CC188">
        <f t="shared" si="224"/>
        <v>2.4</v>
      </c>
      <c r="CD188">
        <f t="shared" si="225"/>
        <v>1.0866666666666667</v>
      </c>
      <c r="CE188">
        <f t="shared" si="226"/>
        <v>1.0979435062889844</v>
      </c>
      <c r="CF188">
        <f t="shared" si="227"/>
        <v>0.99949217630549547</v>
      </c>
      <c r="CG188">
        <f t="shared" si="228"/>
        <v>1.0045673568237392</v>
      </c>
      <c r="CH188">
        <f t="shared" si="229"/>
        <v>1.0985013513036217</v>
      </c>
      <c r="CI188">
        <f t="shared" si="230"/>
        <v>1.0929516063118792</v>
      </c>
      <c r="CJ188">
        <f t="shared" si="231"/>
        <v>0.62880794701986753</v>
      </c>
      <c r="CK188">
        <f t="shared" si="232"/>
        <v>0.63007401636151139</v>
      </c>
      <c r="CL188">
        <f t="shared" si="233"/>
        <v>0.61876986027075265</v>
      </c>
      <c r="CM188">
        <f t="shared" si="234"/>
        <v>1.6744548218273065</v>
      </c>
      <c r="CN188">
        <f t="shared" si="235"/>
        <v>1.676986584107327</v>
      </c>
      <c r="CO188">
        <f t="shared" si="236"/>
        <v>0.37552995686898205</v>
      </c>
      <c r="CP188">
        <f t="shared" si="237"/>
        <v>0.37571798267957207</v>
      </c>
      <c r="CQ188">
        <f t="shared" si="238"/>
        <v>1.0198675496688743</v>
      </c>
      <c r="CR188">
        <f t="shared" si="239"/>
        <v>1.1649484536082475</v>
      </c>
      <c r="CS188">
        <f t="shared" si="240"/>
        <v>0.97637795275590555</v>
      </c>
      <c r="CT188">
        <f t="shared" si="241"/>
        <v>1.1527777777777779</v>
      </c>
      <c r="CU188">
        <f t="shared" si="242"/>
        <v>1.1428571428571428</v>
      </c>
      <c r="CV188" s="67">
        <f>IF(ISERROR(VLOOKUP($AR188,[2]Data3!$A$10:$N$315,CV$6,0)),"",VLOOKUP($AR188,[2]Data3!$A$10:$N$315,CV$6,0))</f>
        <v>16300</v>
      </c>
      <c r="CW188">
        <f>VLOOKUP($AR188,[3]Data!$A$11:$I$311,CW$6,0)</f>
        <v>28793.81</v>
      </c>
      <c r="CX188">
        <f>VLOOKUP($AR188,[4]Data!$A$12:$I$285,CX$6,0)</f>
        <v>2116628.0499999998</v>
      </c>
      <c r="CY188">
        <f>VLOOKUP($AR188,[4]Data16!$A$12:$I$285,CY$6,0)</f>
        <v>1573743.96</v>
      </c>
      <c r="CZ188">
        <f t="shared" si="276"/>
        <v>1.3603622988932799E-2</v>
      </c>
      <c r="DA188">
        <f t="shared" si="277"/>
        <v>1.8296375224849157E-2</v>
      </c>
      <c r="DB188">
        <f>VLOOKUP($AR188,[5]Data!$A$11:$AF$370,DB$6,0)</f>
        <v>18.989999999999998</v>
      </c>
      <c r="DC188">
        <f>VLOOKUP($AR188,[5]Data2!$A$11:$AF$370,DC$6,0)</f>
        <v>8.0869999999999997</v>
      </c>
      <c r="DD188">
        <f>VLOOKUP($AR188,[5]Data4!$A$11:$AF$370,DD$6,0)</f>
        <v>14.215</v>
      </c>
      <c r="DE188">
        <f>VLOOKUP($AR188,[6]Data5!$A$11:$AB$303,DE$6,0)</f>
        <v>381.697</v>
      </c>
      <c r="DF188">
        <f>VLOOKUP($AR188,[6]Data6!$A$11:$AB$303,DF$6,0)</f>
        <v>162.5</v>
      </c>
      <c r="DG188">
        <f t="shared" si="243"/>
        <v>4.9751504465583955E-2</v>
      </c>
      <c r="DH188">
        <f t="shared" si="244"/>
        <v>4.9766153846153842E-2</v>
      </c>
      <c r="DI188">
        <f>VLOOKUP($AR188,[7]Data!$A$11:$J$328,DI$6,0)</f>
        <v>15.4</v>
      </c>
      <c r="DJ188">
        <f>VLOOKUP($AR188,[7]Data2!$A$11:$J$328,DJ$6,0)</f>
        <v>11.3</v>
      </c>
      <c r="DK188">
        <f>VLOOKUP($AR188,[7]Data3!$A$11:$J$328,DK$6,0)</f>
        <v>12.4</v>
      </c>
      <c r="DL188">
        <f>VLOOKUP($AR188,[7]Data4!$A$11:$J$328,DL$6,0)</f>
        <v>8.3000000000000007</v>
      </c>
      <c r="DM188" s="60">
        <f>VLOOKUP($AR188,[7]Data5!$A$11:$J$328,DM$6,0)</f>
        <v>2.4</v>
      </c>
      <c r="DN188" s="68">
        <f t="shared" si="280"/>
        <v>1.0866666666666667</v>
      </c>
      <c r="DO188" s="60">
        <f t="shared" si="246"/>
        <v>1.0979435062889844</v>
      </c>
      <c r="DP188" s="67">
        <f t="shared" si="201"/>
        <v>0.99949217630549547</v>
      </c>
      <c r="DQ188" s="67">
        <f t="shared" si="247"/>
        <v>1.0045673568237392</v>
      </c>
      <c r="DR188" s="67">
        <f t="shared" si="248"/>
        <v>1.0985013513036217</v>
      </c>
      <c r="DS188" s="67">
        <f t="shared" si="249"/>
        <v>1.0929516063118792</v>
      </c>
      <c r="DT188" s="60">
        <f t="shared" si="250"/>
        <v>0.62880794701986753</v>
      </c>
      <c r="DU188" s="60">
        <f t="shared" si="251"/>
        <v>0.63007401636151139</v>
      </c>
      <c r="DV188" s="60">
        <f t="shared" si="252"/>
        <v>0.61876986027075265</v>
      </c>
      <c r="DW188" s="67">
        <f t="shared" si="253"/>
        <v>1.6744548218273065</v>
      </c>
      <c r="DX188" s="67">
        <f t="shared" si="254"/>
        <v>1.676986584107327</v>
      </c>
      <c r="DY188" s="67">
        <f t="shared" si="255"/>
        <v>0.37552995686898205</v>
      </c>
      <c r="DZ188" s="67">
        <f t="shared" si="256"/>
        <v>0.37571798267957207</v>
      </c>
      <c r="EA188" s="60">
        <f t="shared" si="257"/>
        <v>1.0198675496688743</v>
      </c>
      <c r="EB188" s="60">
        <f t="shared" si="258"/>
        <v>1.1649484536082475</v>
      </c>
      <c r="EC188" s="60">
        <f t="shared" si="259"/>
        <v>0.97637795275590555</v>
      </c>
      <c r="ED188" s="60">
        <f t="shared" si="260"/>
        <v>1.1527777777777779</v>
      </c>
      <c r="EE188" s="60">
        <f t="shared" si="261"/>
        <v>1.1428571428571428</v>
      </c>
      <c r="EF188" s="67">
        <f>VLOOKUP($AR188,[2]Data3!$A$10:$N$315,EF$6,0)</f>
        <v>15600</v>
      </c>
      <c r="EG188">
        <f>VLOOKUP($AR188,[3]Data!$A$11:$I$311,EG$6,0)</f>
        <v>27346.36</v>
      </c>
      <c r="EH188">
        <f>VLOOKUP($AR188,[4]Data!$A$12:$I$285,EH$6,0)</f>
        <v>2102059.94</v>
      </c>
      <c r="EI188">
        <f>VLOOKUP($AR188,[4]Data16!$A$12:$I$285,EI$6,0)</f>
        <v>1574383.99</v>
      </c>
      <c r="EJ188">
        <f t="shared" si="262"/>
        <v>1.3009315043604324E-2</v>
      </c>
      <c r="EK188">
        <f t="shared" si="263"/>
        <v>1.3351634374788071</v>
      </c>
      <c r="EL188">
        <f>VLOOKUP($AR188,[5]Data!$A$11:$AF$370,EL$6,0)</f>
        <v>20.23</v>
      </c>
      <c r="EM188">
        <f>VLOOKUP($AR188,[5]Data2!$A$11:$AF$370,EM$6,0)</f>
        <v>8.6080000000000005</v>
      </c>
      <c r="EN188">
        <f>VLOOKUP($AR188,[5]Data4!$A$11:$AF$370,EN$6,0)</f>
        <v>15.244999999999999</v>
      </c>
      <c r="EO188">
        <f>VLOOKUP($AR188,[6]Data5!$A$11:$AB$303,EO$6,0)</f>
        <v>306.99200000000002</v>
      </c>
      <c r="EP188">
        <f>VLOOKUP($AR188,[6]Data6!$A$11:$AB$303,EP$6,0)</f>
        <v>130.6</v>
      </c>
      <c r="EQ188">
        <f t="shared" si="264"/>
        <v>6.5897482670558186E-2</v>
      </c>
      <c r="ER188">
        <f t="shared" si="265"/>
        <v>6.5911179173047479E-2</v>
      </c>
      <c r="ES188">
        <f>VLOOKUP($AR188,[7]Data!$A$11:$J$328,ES$6,0)</f>
        <v>15.5</v>
      </c>
      <c r="ET188">
        <f>VLOOKUP($AR188,[7]Data2!$A$11:$J$328,ET$6,0)</f>
        <v>10.9</v>
      </c>
      <c r="EU188">
        <f>VLOOKUP($AR188,[7]Data3!$A$11:$J$328,EU$6,0)</f>
        <v>12.8</v>
      </c>
      <c r="EV188">
        <f>VLOOKUP($AR188,[7]Data4!$A$11:$J$328,EV$6,0)</f>
        <v>8.1</v>
      </c>
      <c r="EW188" s="60">
        <f>VLOOKUP($AR188,[7]Data5!$A$11:$J$328,EW$6,0)</f>
        <v>2.2000000000000002</v>
      </c>
      <c r="EX188" s="67">
        <f>VLOOKUP($AR188,[2]Data3!$A$10:$N$315,EX$6,0)</f>
        <v>15000</v>
      </c>
      <c r="EY188">
        <f>VLOOKUP($AR188,[3]Data!$A$11:$I$311,EY$6,0)</f>
        <v>26225.22</v>
      </c>
      <c r="EZ188">
        <f>VLOOKUP($AR188,[4]Data!$A$12:$I$285,EZ$6,0)</f>
        <v>2117703.4700000002</v>
      </c>
      <c r="FA188">
        <f>VLOOKUP($AR188,[4]Data16!$A$12:$I$285,FA$6,0)</f>
        <v>1566588.79</v>
      </c>
      <c r="FB188">
        <f t="shared" si="281"/>
        <v>1.2383801779386987E-2</v>
      </c>
      <c r="FC188">
        <f t="shared" si="282"/>
        <v>1.6740334264743462E-2</v>
      </c>
      <c r="FD188">
        <f>VLOOKUP($AR188,[5]Data!$A$11:$AF$370,FD$6,0)</f>
        <v>30.2</v>
      </c>
      <c r="FE188">
        <f>VLOOKUP($AR188,[5]Data2!$A$11:$AF$370,FE$6,0)</f>
        <v>12.835000000000001</v>
      </c>
      <c r="FF188">
        <f>VLOOKUP($AR188,[5]Data4!$A$11:$AF$370,FF$6,0)</f>
        <v>22.972999999999999</v>
      </c>
      <c r="FG188">
        <f>VLOOKUP($AR188,[6]Data5!$A$11:$AB$303,FG$6,0)</f>
        <v>227.953</v>
      </c>
      <c r="FH188">
        <f>VLOOKUP($AR188,[6]Data6!$A$11:$AB$303,FH$6,0)</f>
        <v>96.9</v>
      </c>
      <c r="FI188">
        <f t="shared" si="268"/>
        <v>0.13248345053585608</v>
      </c>
      <c r="FJ188">
        <f t="shared" si="269"/>
        <v>0.13245614035087719</v>
      </c>
      <c r="FK188">
        <f>VLOOKUP($AR188,[7]Data!$A$11:$J$328,FK$6,0)</f>
        <v>15.1</v>
      </c>
      <c r="FL188">
        <f>VLOOKUP($AR188,[7]Data2!$A$11:$J$328,FL$6,0)</f>
        <v>9.6999999999999993</v>
      </c>
      <c r="FM188">
        <f>VLOOKUP($AR188,[7]Data3!$A$11:$J$328,FM$6,0)</f>
        <v>12.7</v>
      </c>
      <c r="FN188">
        <f>VLOOKUP($AR188,[7]Data4!$A$11:$J$328,FN$6,0)</f>
        <v>7.2</v>
      </c>
      <c r="FO188" s="60">
        <f>VLOOKUP($AR188,[7]Data5!$A$11:$J$328,FO$6,0)</f>
        <v>2.1</v>
      </c>
    </row>
    <row r="189" spans="1:171" ht="15" customHeight="1">
      <c r="A189">
        <f t="shared" si="270"/>
        <v>3</v>
      </c>
      <c r="B189">
        <v>11</v>
      </c>
      <c r="C189">
        <v>1269.5921787760899</v>
      </c>
      <c r="D189">
        <v>0.93194956530930795</v>
      </c>
      <c r="E189">
        <v>0.92655297618394095</v>
      </c>
      <c r="F189" s="1">
        <v>0.92844809987746502</v>
      </c>
      <c r="G189" s="1">
        <v>1.1709749170289099E-5</v>
      </c>
      <c r="H189" s="1">
        <v>1.85168138061462E-5</v>
      </c>
      <c r="I189">
        <v>0.87754275726483899</v>
      </c>
      <c r="J189">
        <v>0.87066788005658802</v>
      </c>
      <c r="K189" s="1">
        <v>0.87189291224885601</v>
      </c>
      <c r="L189" s="1">
        <v>1.1421551593182299E-5</v>
      </c>
      <c r="M189" s="1">
        <v>9.35406011604256E-5</v>
      </c>
      <c r="N189">
        <v>0.22083158144418699</v>
      </c>
      <c r="O189">
        <v>0.22045064091677299</v>
      </c>
      <c r="P189" s="1">
        <v>0.220519076010114</v>
      </c>
      <c r="Q189" s="1">
        <v>4.8182608102988099E-8</v>
      </c>
      <c r="R189" s="1">
        <v>4.2134808655234297E-7</v>
      </c>
      <c r="S189">
        <v>5.44068080444697E-2</v>
      </c>
      <c r="T189">
        <v>5.5885096127353602E-2</v>
      </c>
      <c r="U189" s="1">
        <v>5.6555187628608901E-2</v>
      </c>
      <c r="V189" s="1">
        <v>2.4551167859001201E-6</v>
      </c>
      <c r="W189" s="1">
        <v>3.6924268170439801E-5</v>
      </c>
      <c r="X189">
        <v>7.9148867427838998E-2</v>
      </c>
      <c r="Y189">
        <v>8.0737360857165694E-2</v>
      </c>
      <c r="Z189" s="1">
        <v>8.0451991650468999E-2</v>
      </c>
      <c r="AA189" s="1">
        <v>8.3781241667131203E-7</v>
      </c>
      <c r="AB189" s="1">
        <v>7.3265161964602599E-6</v>
      </c>
      <c r="AC189">
        <v>9.9661258557225199E-2</v>
      </c>
      <c r="AD189">
        <v>0.105731657203697</v>
      </c>
      <c r="AE189" s="1">
        <v>0.10102639749987199</v>
      </c>
      <c r="AF189" s="1">
        <v>3.29932696329792E-5</v>
      </c>
      <c r="AG189" s="1">
        <v>9.3127569750246498E-5</v>
      </c>
      <c r="AH189">
        <v>-0.99013757246532597</v>
      </c>
      <c r="AI189">
        <v>-0.97401727046090802</v>
      </c>
      <c r="AJ189">
        <v>-1.1083980959200701</v>
      </c>
      <c r="AK189">
        <v>7.9203335825192903E-4</v>
      </c>
      <c r="AL189">
        <v>1.31226367359299E-2</v>
      </c>
      <c r="AM189">
        <v>0.93889964698054795</v>
      </c>
      <c r="AN189">
        <v>745.47157281258296</v>
      </c>
      <c r="AO189">
        <v>-8.6268810412716093</v>
      </c>
      <c r="AP189">
        <v>0.99301929271244904</v>
      </c>
      <c r="AQ189">
        <v>43</v>
      </c>
      <c r="AR189" s="14" t="s">
        <v>748</v>
      </c>
      <c r="AS189" s="70">
        <v>2</v>
      </c>
      <c r="AT189">
        <f t="shared" si="202"/>
        <v>1269.5921787760899</v>
      </c>
      <c r="AU189">
        <f>VLOOKUP(AR189,[1]Data!$A$12:$J$329,10,0)</f>
        <v>1247.2</v>
      </c>
      <c r="AV189">
        <f t="shared" si="203"/>
        <v>0.98236269949482813</v>
      </c>
      <c r="AW189">
        <v>5</v>
      </c>
      <c r="AX189">
        <f t="shared" si="279"/>
        <v>0.93889964698054795</v>
      </c>
      <c r="AY189">
        <f t="shared" si="204"/>
        <v>0.93889964698054795</v>
      </c>
      <c r="AZ189">
        <v>9</v>
      </c>
      <c r="BA189">
        <v>0.93</v>
      </c>
      <c r="BB189">
        <v>0.94</v>
      </c>
      <c r="BC189">
        <v>0</v>
      </c>
      <c r="BD189">
        <v>1111</v>
      </c>
      <c r="BE189">
        <v>1</v>
      </c>
      <c r="BF189" s="61">
        <f t="shared" si="278"/>
        <v>1.0752688172042901E-2</v>
      </c>
      <c r="BG189" s="62">
        <f t="shared" si="205"/>
        <v>0.93194956530930795</v>
      </c>
      <c r="BH189" s="62">
        <f t="shared" si="206"/>
        <v>-0.99013757246532597</v>
      </c>
      <c r="BI189">
        <f t="shared" si="273"/>
        <v>0.99301929271244915</v>
      </c>
      <c r="BJ189">
        <f t="shared" si="274"/>
        <v>0</v>
      </c>
      <c r="BK189">
        <f t="shared" si="275"/>
        <v>0</v>
      </c>
      <c r="BL189">
        <f t="shared" si="207"/>
        <v>27500</v>
      </c>
      <c r="BM189">
        <f t="shared" si="208"/>
        <v>56873</v>
      </c>
      <c r="BN189">
        <f t="shared" si="209"/>
        <v>2741829.59</v>
      </c>
      <c r="BO189">
        <f t="shared" si="210"/>
        <v>2455591.4700000002</v>
      </c>
      <c r="BP189">
        <f t="shared" si="211"/>
        <v>2.0742718733296625E-2</v>
      </c>
      <c r="BQ189">
        <f t="shared" si="212"/>
        <v>2.3160611483961539E-2</v>
      </c>
      <c r="BR189">
        <f t="shared" si="213"/>
        <v>52.2</v>
      </c>
      <c r="BS189">
        <f t="shared" si="214"/>
        <v>18.916</v>
      </c>
      <c r="BT189">
        <f t="shared" si="215"/>
        <v>37.110999999999997</v>
      </c>
      <c r="BU189">
        <f t="shared" si="216"/>
        <v>1209.3420000000001</v>
      </c>
      <c r="BV189">
        <f t="shared" si="217"/>
        <v>438.2</v>
      </c>
      <c r="BW189">
        <f t="shared" si="218"/>
        <v>4.3163968505187118E-2</v>
      </c>
      <c r="BX189">
        <f t="shared" si="219"/>
        <v>4.3167503423094479E-2</v>
      </c>
      <c r="BY189">
        <f t="shared" si="220"/>
        <v>31.6</v>
      </c>
      <c r="BZ189">
        <f t="shared" si="221"/>
        <v>22.1</v>
      </c>
      <c r="CA189">
        <f t="shared" si="222"/>
        <v>24.7</v>
      </c>
      <c r="CB189">
        <f t="shared" si="223"/>
        <v>15.3</v>
      </c>
      <c r="CC189">
        <f t="shared" si="224"/>
        <v>4.5</v>
      </c>
      <c r="CD189">
        <f t="shared" si="225"/>
        <v>1.0869565217391304</v>
      </c>
      <c r="CE189">
        <f t="shared" si="226"/>
        <v>1.1028807190860632</v>
      </c>
      <c r="CF189">
        <f t="shared" si="227"/>
        <v>1.0186360913093933</v>
      </c>
      <c r="CG189">
        <f t="shared" si="228"/>
        <v>1.0180633447548422</v>
      </c>
      <c r="CH189">
        <f t="shared" si="229"/>
        <v>1.08270336040065</v>
      </c>
      <c r="CI189">
        <f t="shared" si="230"/>
        <v>1.0833124724195287</v>
      </c>
      <c r="CJ189">
        <f t="shared" si="231"/>
        <v>1.0023041474654379</v>
      </c>
      <c r="CK189">
        <f t="shared" si="232"/>
        <v>0.99244491080797492</v>
      </c>
      <c r="CL189">
        <f t="shared" si="233"/>
        <v>0.98377647589004047</v>
      </c>
      <c r="CM189">
        <f t="shared" si="234"/>
        <v>1.535933733486079</v>
      </c>
      <c r="CN189">
        <f t="shared" si="235"/>
        <v>1.520471894517696</v>
      </c>
      <c r="CO189">
        <f t="shared" si="236"/>
        <v>0.65256991601488401</v>
      </c>
      <c r="CP189">
        <f t="shared" si="237"/>
        <v>0.65272164147617151</v>
      </c>
      <c r="CQ189">
        <f t="shared" si="238"/>
        <v>0.99684542586750791</v>
      </c>
      <c r="CR189">
        <f t="shared" si="239"/>
        <v>1.0091324200913243</v>
      </c>
      <c r="CS189">
        <f t="shared" si="240"/>
        <v>0.96484374999999989</v>
      </c>
      <c r="CT189">
        <f t="shared" si="241"/>
        <v>0.96835443037974689</v>
      </c>
      <c r="CU189">
        <f t="shared" si="242"/>
        <v>0.9</v>
      </c>
      <c r="CV189" s="67">
        <f>IF(ISERROR(VLOOKUP($AR189,[2]Data3!$A$10:$N$315,CV$6,0)),"",VLOOKUP($AR189,[2]Data3!$A$10:$N$315,CV$6,0))</f>
        <v>27500</v>
      </c>
      <c r="CW189">
        <f>VLOOKUP($AR189,[3]Data!$A$11:$I$311,CW$6,0)</f>
        <v>56873</v>
      </c>
      <c r="CX189">
        <f>VLOOKUP($AR189,[4]Data!$A$12:$I$285,CX$6,0)</f>
        <v>2741829.59</v>
      </c>
      <c r="CY189">
        <f>VLOOKUP($AR189,[4]Data16!$A$12:$I$285,CY$6,0)</f>
        <v>2455591.4700000002</v>
      </c>
      <c r="CZ189">
        <f t="shared" si="276"/>
        <v>2.0742718733296625E-2</v>
      </c>
      <c r="DA189">
        <f t="shared" si="277"/>
        <v>2.3160611483961539E-2</v>
      </c>
      <c r="DB189">
        <f>VLOOKUP($AR189,[5]Data!$A$11:$AF$370,DB$6,0)</f>
        <v>52.2</v>
      </c>
      <c r="DC189">
        <f>VLOOKUP($AR189,[5]Data2!$A$11:$AF$370,DC$6,0)</f>
        <v>18.916</v>
      </c>
      <c r="DD189">
        <f>VLOOKUP($AR189,[5]Data4!$A$11:$AF$370,DD$6,0)</f>
        <v>37.110999999999997</v>
      </c>
      <c r="DE189">
        <f>VLOOKUP($AR189,[6]Data5!$A$11:$AB$303,DE$6,0)</f>
        <v>1209.3420000000001</v>
      </c>
      <c r="DF189">
        <f>VLOOKUP($AR189,[6]Data6!$A$11:$AB$303,DF$6,0)</f>
        <v>438.2</v>
      </c>
      <c r="DG189">
        <f t="shared" si="243"/>
        <v>4.3163968505187118E-2</v>
      </c>
      <c r="DH189">
        <f t="shared" si="244"/>
        <v>4.3167503423094479E-2</v>
      </c>
      <c r="DI189">
        <f>VLOOKUP($AR189,[7]Data!$A$11:$J$328,DI$6,0)</f>
        <v>31.6</v>
      </c>
      <c r="DJ189">
        <f>VLOOKUP($AR189,[7]Data2!$A$11:$J$328,DJ$6,0)</f>
        <v>22.1</v>
      </c>
      <c r="DK189">
        <f>VLOOKUP($AR189,[7]Data3!$A$11:$J$328,DK$6,0)</f>
        <v>24.7</v>
      </c>
      <c r="DL189">
        <f>VLOOKUP($AR189,[7]Data4!$A$11:$J$328,DL$6,0)</f>
        <v>15.3</v>
      </c>
      <c r="DM189" s="60">
        <f>VLOOKUP($AR189,[7]Data5!$A$11:$J$328,DM$6,0)</f>
        <v>4.5</v>
      </c>
      <c r="DN189" s="68">
        <f t="shared" si="280"/>
        <v>1.0869565217391304</v>
      </c>
      <c r="DO189" s="60">
        <f t="shared" si="246"/>
        <v>1.1028807190860632</v>
      </c>
      <c r="DP189" s="67">
        <f t="shared" si="201"/>
        <v>1.0186360913093933</v>
      </c>
      <c r="DQ189" s="67">
        <f t="shared" si="247"/>
        <v>1.0180633447548422</v>
      </c>
      <c r="DR189" s="67">
        <f t="shared" si="248"/>
        <v>1.08270336040065</v>
      </c>
      <c r="DS189" s="67">
        <f t="shared" si="249"/>
        <v>1.0833124724195287</v>
      </c>
      <c r="DT189" s="60">
        <f t="shared" si="250"/>
        <v>1.0023041474654379</v>
      </c>
      <c r="DU189" s="60">
        <f t="shared" si="251"/>
        <v>0.99244491080797492</v>
      </c>
      <c r="DV189" s="60">
        <f t="shared" si="252"/>
        <v>0.98377647589004047</v>
      </c>
      <c r="DW189" s="67">
        <f t="shared" si="253"/>
        <v>1.535933733486079</v>
      </c>
      <c r="DX189" s="67">
        <f t="shared" si="254"/>
        <v>1.520471894517696</v>
      </c>
      <c r="DY189" s="67">
        <f t="shared" si="255"/>
        <v>0.65256991601488401</v>
      </c>
      <c r="DZ189" s="67">
        <f t="shared" si="256"/>
        <v>0.65272164147617151</v>
      </c>
      <c r="EA189" s="60">
        <f t="shared" si="257"/>
        <v>0.99684542586750791</v>
      </c>
      <c r="EB189" s="60">
        <f t="shared" si="258"/>
        <v>1.0091324200913243</v>
      </c>
      <c r="EC189" s="60">
        <f t="shared" si="259"/>
        <v>0.96484374999999989</v>
      </c>
      <c r="ED189" s="60">
        <f t="shared" si="260"/>
        <v>0.96835443037974689</v>
      </c>
      <c r="EE189" s="60">
        <f t="shared" si="261"/>
        <v>0.9</v>
      </c>
      <c r="EF189" s="67">
        <f>VLOOKUP($AR189,[2]Data3!$A$10:$N$315,EF$6,0)</f>
        <v>26200</v>
      </c>
      <c r="EG189">
        <f>VLOOKUP($AR189,[3]Data!$A$11:$I$311,EG$6,0)</f>
        <v>53647.45</v>
      </c>
      <c r="EH189">
        <f>VLOOKUP($AR189,[4]Data!$A$12:$I$285,EH$6,0)</f>
        <v>2697591.49</v>
      </c>
      <c r="EI189">
        <f>VLOOKUP($AR189,[4]Data16!$A$12:$I$285,EI$6,0)</f>
        <v>2417585.7200000002</v>
      </c>
      <c r="EJ189">
        <f t="shared" si="262"/>
        <v>1.988716608829456E-2</v>
      </c>
      <c r="EK189">
        <f t="shared" si="263"/>
        <v>1.1158204102893194</v>
      </c>
      <c r="EL189">
        <f>VLOOKUP($AR189,[5]Data!$A$11:$AF$370,EL$6,0)</f>
        <v>38.659999999999997</v>
      </c>
      <c r="EM189">
        <f>VLOOKUP($AR189,[5]Data2!$A$11:$AF$370,EM$6,0)</f>
        <v>14.081</v>
      </c>
      <c r="EN189">
        <f>VLOOKUP($AR189,[5]Data4!$A$11:$AF$370,EN$6,0)</f>
        <v>27.913</v>
      </c>
      <c r="EO189">
        <f>VLOOKUP($AR189,[6]Data5!$A$11:$AB$303,EO$6,0)</f>
        <v>1004.216</v>
      </c>
      <c r="EP189">
        <f>VLOOKUP($AR189,[6]Data6!$A$11:$AB$303,EP$6,0)</f>
        <v>365.8</v>
      </c>
      <c r="EQ189">
        <f t="shared" si="264"/>
        <v>3.849769372326272E-2</v>
      </c>
      <c r="ER189">
        <f t="shared" si="265"/>
        <v>3.8493712411153631E-2</v>
      </c>
      <c r="ES189">
        <f>VLOOKUP($AR189,[7]Data!$A$11:$J$328,ES$6,0)</f>
        <v>32.200000000000003</v>
      </c>
      <c r="ET189">
        <f>VLOOKUP($AR189,[7]Data2!$A$11:$J$328,ET$6,0)</f>
        <v>21.9</v>
      </c>
      <c r="EU189">
        <f>VLOOKUP($AR189,[7]Data3!$A$11:$J$328,EU$6,0)</f>
        <v>25.9</v>
      </c>
      <c r="EV189">
        <f>VLOOKUP($AR189,[7]Data4!$A$11:$J$328,EV$6,0)</f>
        <v>15.6</v>
      </c>
      <c r="EW189" s="60">
        <f>VLOOKUP($AR189,[7]Data5!$A$11:$J$328,EW$6,0)</f>
        <v>4.5999999999999996</v>
      </c>
      <c r="EX189" s="67">
        <f>VLOOKUP($AR189,[2]Data3!$A$10:$N$315,EX$6,0)</f>
        <v>25300</v>
      </c>
      <c r="EY189">
        <f>VLOOKUP($AR189,[3]Data!$A$11:$I$311,EY$6,0)</f>
        <v>51567.68</v>
      </c>
      <c r="EZ189">
        <f>VLOOKUP($AR189,[4]Data!$A$12:$I$285,EZ$6,0)</f>
        <v>2691667.43</v>
      </c>
      <c r="FA189">
        <f>VLOOKUP($AR189,[4]Data16!$A$12:$I$285,FA$6,0)</f>
        <v>2412022.2799999998</v>
      </c>
      <c r="FB189">
        <f t="shared" si="281"/>
        <v>1.9158265774312244E-2</v>
      </c>
      <c r="FC189">
        <f t="shared" si="282"/>
        <v>2.1379437672524322E-2</v>
      </c>
      <c r="FD189">
        <f>VLOOKUP($AR189,[5]Data!$A$11:$AF$370,FD$6,0)</f>
        <v>52.08</v>
      </c>
      <c r="FE189">
        <f>VLOOKUP($AR189,[5]Data2!$A$11:$AF$370,FE$6,0)</f>
        <v>19.059999999999999</v>
      </c>
      <c r="FF189">
        <f>VLOOKUP($AR189,[5]Data4!$A$11:$AF$370,FF$6,0)</f>
        <v>37.722999999999999</v>
      </c>
      <c r="FG189">
        <f>VLOOKUP($AR189,[6]Data5!$A$11:$AB$303,FG$6,0)</f>
        <v>787.36599999999999</v>
      </c>
      <c r="FH189">
        <f>VLOOKUP($AR189,[6]Data6!$A$11:$AB$303,FH$6,0)</f>
        <v>288.2</v>
      </c>
      <c r="FI189">
        <f t="shared" si="268"/>
        <v>6.6144588412504479E-2</v>
      </c>
      <c r="FJ189">
        <f t="shared" si="269"/>
        <v>6.6134628730048578E-2</v>
      </c>
      <c r="FK189">
        <f>VLOOKUP($AR189,[7]Data!$A$11:$J$328,FK$6,0)</f>
        <v>31.7</v>
      </c>
      <c r="FL189">
        <f>VLOOKUP($AR189,[7]Data2!$A$11:$J$328,FL$6,0)</f>
        <v>21.9</v>
      </c>
      <c r="FM189">
        <f>VLOOKUP($AR189,[7]Data3!$A$11:$J$328,FM$6,0)</f>
        <v>25.6</v>
      </c>
      <c r="FN189">
        <f>VLOOKUP($AR189,[7]Data4!$A$11:$J$328,FN$6,0)</f>
        <v>15.8</v>
      </c>
      <c r="FO189" s="60">
        <f>VLOOKUP($AR189,[7]Data5!$A$11:$J$328,FO$6,0)</f>
        <v>5</v>
      </c>
    </row>
    <row r="190" spans="1:171" ht="15" customHeight="1">
      <c r="A190">
        <f t="shared" si="270"/>
        <v>4</v>
      </c>
      <c r="B190">
        <v>11</v>
      </c>
      <c r="C190">
        <v>341.448088429351</v>
      </c>
      <c r="D190">
        <v>0.85475525213181403</v>
      </c>
      <c r="E190">
        <v>0.85077864269060299</v>
      </c>
      <c r="F190">
        <v>0.85614029918758405</v>
      </c>
      <c r="G190" s="1">
        <v>2.0331312309877798E-6</v>
      </c>
      <c r="H190">
        <v>1.8689264333895399E-4</v>
      </c>
      <c r="I190">
        <v>0.80923933385700098</v>
      </c>
      <c r="J190">
        <v>0.80397220860801299</v>
      </c>
      <c r="K190">
        <v>0.80790919410514705</v>
      </c>
      <c r="L190" s="1">
        <v>5.4359563409441298E-6</v>
      </c>
      <c r="M190">
        <v>3.1558057521803302E-4</v>
      </c>
      <c r="N190">
        <v>0.21668884410089501</v>
      </c>
      <c r="O190">
        <v>0.216334117911409</v>
      </c>
      <c r="P190" s="1">
        <v>0.216599771945967</v>
      </c>
      <c r="Q190" s="1">
        <v>2.47874159937018E-8</v>
      </c>
      <c r="R190" s="1">
        <v>1.62986019364139E-6</v>
      </c>
      <c r="S190">
        <v>4.5515918274812397E-2</v>
      </c>
      <c r="T190">
        <v>4.6806434082590102E-2</v>
      </c>
      <c r="U190">
        <v>4.8231105082437602E-2</v>
      </c>
      <c r="V190" s="1">
        <v>4.3431437333593403E-6</v>
      </c>
      <c r="W190" s="1">
        <v>2.00516147049775E-5</v>
      </c>
      <c r="X190">
        <v>9.64237714500423E-2</v>
      </c>
      <c r="Y190">
        <v>9.7902953056245398E-2</v>
      </c>
      <c r="Z190" s="1">
        <v>9.6795195655808602E-2</v>
      </c>
      <c r="AA190" s="1">
        <v>4.3101039388170999E-7</v>
      </c>
      <c r="AB190" s="1">
        <v>2.83404564724326E-5</v>
      </c>
      <c r="AC190">
        <v>0.47976013990658101</v>
      </c>
      <c r="AD190">
        <v>0.48732215720466998</v>
      </c>
      <c r="AE190" s="1">
        <v>0.48319315226179599</v>
      </c>
      <c r="AF190" s="1">
        <v>1.107670536849E-5</v>
      </c>
      <c r="AG190">
        <v>4.8145872909749498E-4</v>
      </c>
      <c r="AH190">
        <v>-0.1936743389591</v>
      </c>
      <c r="AI190">
        <v>-0.183235155804675</v>
      </c>
      <c r="AJ190">
        <v>-0.182123743586905</v>
      </c>
      <c r="AK190">
        <v>1.7684064256623E-3</v>
      </c>
      <c r="AL190">
        <v>1.7726871599569701E-2</v>
      </c>
      <c r="AM190">
        <v>0.94942652517301596</v>
      </c>
      <c r="AN190">
        <v>23.730395396624498</v>
      </c>
      <c r="AO190">
        <v>-1.2533005619790201</v>
      </c>
      <c r="AP190">
        <v>0.99529319060202004</v>
      </c>
      <c r="AQ190">
        <v>40</v>
      </c>
      <c r="AR190" t="s">
        <v>749</v>
      </c>
      <c r="AS190" s="70">
        <v>2</v>
      </c>
      <c r="AT190">
        <f t="shared" si="202"/>
        <v>341.448088429351</v>
      </c>
      <c r="AU190">
        <f>VLOOKUP(AR190,[1]Data!$A$12:$J$329,10,0)</f>
        <v>325.89999999999998</v>
      </c>
      <c r="AV190">
        <f t="shared" si="203"/>
        <v>0.95446426863634914</v>
      </c>
      <c r="AW190">
        <v>3</v>
      </c>
      <c r="AX190">
        <f t="shared" si="279"/>
        <v>0.94942652517301596</v>
      </c>
      <c r="AY190">
        <f t="shared" si="204"/>
        <v>0.94942652517301596</v>
      </c>
      <c r="AZ190">
        <v>11</v>
      </c>
      <c r="BA190">
        <v>0.94</v>
      </c>
      <c r="BB190">
        <v>0.88</v>
      </c>
      <c r="BC190">
        <v>0</v>
      </c>
      <c r="BD190">
        <v>2222</v>
      </c>
      <c r="BE190">
        <v>2</v>
      </c>
      <c r="BF190" s="61">
        <f t="shared" si="278"/>
        <v>-6.3829787234042493E-2</v>
      </c>
      <c r="BG190" s="62">
        <f t="shared" si="205"/>
        <v>0.85475525213181403</v>
      </c>
      <c r="BH190" s="62">
        <f t="shared" si="206"/>
        <v>-0.1936743389591</v>
      </c>
      <c r="BI190">
        <f t="shared" si="273"/>
        <v>0.99529319060201948</v>
      </c>
      <c r="BJ190">
        <f t="shared" si="274"/>
        <v>0</v>
      </c>
      <c r="BK190">
        <f t="shared" si="275"/>
        <v>0</v>
      </c>
      <c r="BL190">
        <f t="shared" si="207"/>
        <v>18200</v>
      </c>
      <c r="BM190">
        <f t="shared" si="208"/>
        <v>10248.18</v>
      </c>
      <c r="BN190">
        <f t="shared" si="209"/>
        <v>610289.91</v>
      </c>
      <c r="BO190">
        <f t="shared" si="210"/>
        <v>497605.6</v>
      </c>
      <c r="BP190">
        <f t="shared" si="211"/>
        <v>1.6792314328119892E-2</v>
      </c>
      <c r="BQ190">
        <f t="shared" si="212"/>
        <v>2.0594985265439136E-2</v>
      </c>
      <c r="BR190">
        <f t="shared" si="213"/>
        <v>2</v>
      </c>
      <c r="BS190">
        <f t="shared" si="214"/>
        <v>2.6</v>
      </c>
      <c r="BT190">
        <f t="shared" si="215"/>
        <v>5.4</v>
      </c>
      <c r="BU190">
        <f t="shared" si="216"/>
        <v>85.11</v>
      </c>
      <c r="BV190">
        <f t="shared" si="217"/>
        <v>110.6</v>
      </c>
      <c r="BW190">
        <f t="shared" si="218"/>
        <v>2.349900129244507E-2</v>
      </c>
      <c r="BX190">
        <f t="shared" si="219"/>
        <v>2.3508137432188068E-2</v>
      </c>
      <c r="BY190">
        <f t="shared" si="220"/>
        <v>18.8</v>
      </c>
      <c r="BZ190">
        <f t="shared" si="221"/>
        <v>12.1</v>
      </c>
      <c r="CA190">
        <f t="shared" si="222"/>
        <v>15.4</v>
      </c>
      <c r="CB190">
        <f t="shared" si="223"/>
        <v>8.8000000000000007</v>
      </c>
      <c r="CC190">
        <f t="shared" si="224"/>
        <v>1.9</v>
      </c>
      <c r="CD190">
        <f t="shared" si="225"/>
        <v>1.103030303030303</v>
      </c>
      <c r="CE190">
        <f t="shared" si="226"/>
        <v>1.1028299876676331</v>
      </c>
      <c r="CF190">
        <f t="shared" si="227"/>
        <v>0.98728431836726527</v>
      </c>
      <c r="CG190">
        <f t="shared" si="228"/>
        <v>1.0204200654652804</v>
      </c>
      <c r="CH190">
        <f t="shared" si="229"/>
        <v>1.1170338342772961</v>
      </c>
      <c r="CI190">
        <f t="shared" si="230"/>
        <v>1.0807607817519505</v>
      </c>
      <c r="CJ190">
        <f t="shared" si="231"/>
        <v>1</v>
      </c>
      <c r="CK190">
        <f t="shared" si="232"/>
        <v>1.0050251256281406</v>
      </c>
      <c r="CL190">
        <f t="shared" si="233"/>
        <v>1.0133233252017264</v>
      </c>
      <c r="CM190">
        <f t="shared" si="234"/>
        <v>1.4847961480085834</v>
      </c>
      <c r="CN190">
        <f t="shared" si="235"/>
        <v>1.4925775978407558</v>
      </c>
      <c r="CO190">
        <f t="shared" si="236"/>
        <v>0.6734931265421219</v>
      </c>
      <c r="CP190">
        <f t="shared" si="237"/>
        <v>0.67334866011794958</v>
      </c>
      <c r="CQ190">
        <f t="shared" si="238"/>
        <v>1.0561797752808988</v>
      </c>
      <c r="CR190">
        <f t="shared" si="239"/>
        <v>1.174757281553398</v>
      </c>
      <c r="CS190">
        <f t="shared" si="240"/>
        <v>1.0198675496688743</v>
      </c>
      <c r="CT190">
        <f t="shared" si="241"/>
        <v>1.1578947368421053</v>
      </c>
      <c r="CU190">
        <f t="shared" si="242"/>
        <v>0.95</v>
      </c>
      <c r="CV190" s="67">
        <f>IF(ISERROR(VLOOKUP($AR190,[2]Data3!$A$10:$N$315,CV$6,0)),"",VLOOKUP($AR190,[2]Data3!$A$10:$N$315,CV$6,0))</f>
        <v>18200</v>
      </c>
      <c r="CW190">
        <f>VLOOKUP($AR190,[3]Data!$A$11:$I$311,CW$6,0)</f>
        <v>10248.18</v>
      </c>
      <c r="CX190">
        <f>VLOOKUP($AR190,[4]Data!$A$12:$I$285,CX$6,0)</f>
        <v>610289.91</v>
      </c>
      <c r="CY190">
        <f>VLOOKUP($AR190,[4]Data16!$A$12:$I$285,CY$6,0)</f>
        <v>497605.6</v>
      </c>
      <c r="CZ190">
        <f t="shared" si="276"/>
        <v>1.6792314328119892E-2</v>
      </c>
      <c r="DA190">
        <f t="shared" si="277"/>
        <v>2.0594985265439136E-2</v>
      </c>
      <c r="DB190">
        <f>VLOOKUP($AR190,[5]Data!$A$11:$AF$370,DB$6,0)</f>
        <v>2</v>
      </c>
      <c r="DC190">
        <f>VLOOKUP($AR190,[5]Data2!$A$11:$AF$370,DC$6,0)</f>
        <v>2.6</v>
      </c>
      <c r="DD190">
        <f>VLOOKUP($AR190,[5]Data4!$A$11:$AF$370,DD$6,0)</f>
        <v>5.4</v>
      </c>
      <c r="DE190">
        <f>VLOOKUP($AR190,[6]Data5!$A$11:$AB$303,DE$6,0)</f>
        <v>85.11</v>
      </c>
      <c r="DF190">
        <f>VLOOKUP($AR190,[6]Data6!$A$11:$AB$303,DF$6,0)</f>
        <v>110.6</v>
      </c>
      <c r="DG190">
        <f t="shared" si="243"/>
        <v>2.349900129244507E-2</v>
      </c>
      <c r="DH190">
        <f t="shared" si="244"/>
        <v>2.3508137432188068E-2</v>
      </c>
      <c r="DI190">
        <f>VLOOKUP($AR190,[7]Data!$A$11:$J$328,DI$6,0)</f>
        <v>18.8</v>
      </c>
      <c r="DJ190">
        <f>VLOOKUP($AR190,[7]Data2!$A$11:$J$328,DJ$6,0)</f>
        <v>12.1</v>
      </c>
      <c r="DK190">
        <f>VLOOKUP($AR190,[7]Data3!$A$11:$J$328,DK$6,0)</f>
        <v>15.4</v>
      </c>
      <c r="DL190">
        <f>VLOOKUP($AR190,[7]Data4!$A$11:$J$328,DL$6,0)</f>
        <v>8.8000000000000007</v>
      </c>
      <c r="DM190" s="60">
        <f>VLOOKUP($AR190,[7]Data5!$A$11:$J$328,DM$6,0)</f>
        <v>1.9</v>
      </c>
      <c r="DN190" s="68">
        <f t="shared" si="280"/>
        <v>1.103030303030303</v>
      </c>
      <c r="DO190" s="60">
        <f t="shared" si="246"/>
        <v>1.1028299876676331</v>
      </c>
      <c r="DP190" s="67">
        <f t="shared" si="201"/>
        <v>0.98728431836726527</v>
      </c>
      <c r="DQ190" s="67">
        <f t="shared" si="247"/>
        <v>1.0204200654652804</v>
      </c>
      <c r="DR190" s="67">
        <f t="shared" si="248"/>
        <v>1.1170338342772961</v>
      </c>
      <c r="DS190" s="67">
        <f t="shared" si="249"/>
        <v>1.0807607817519505</v>
      </c>
      <c r="DT190" s="60">
        <f t="shared" si="250"/>
        <v>1</v>
      </c>
      <c r="DU190" s="60">
        <f t="shared" si="251"/>
        <v>1.0050251256281406</v>
      </c>
      <c r="DV190" s="60">
        <f t="shared" si="252"/>
        <v>1.0133233252017264</v>
      </c>
      <c r="DW190" s="67">
        <f t="shared" si="253"/>
        <v>1.4847961480085834</v>
      </c>
      <c r="DX190" s="67">
        <f t="shared" si="254"/>
        <v>1.4925775978407558</v>
      </c>
      <c r="DY190" s="67">
        <f t="shared" si="255"/>
        <v>0.6734931265421219</v>
      </c>
      <c r="DZ190" s="67">
        <f t="shared" si="256"/>
        <v>0.67334866011794958</v>
      </c>
      <c r="EA190" s="60">
        <f t="shared" si="257"/>
        <v>1.0561797752808988</v>
      </c>
      <c r="EB190" s="60">
        <f t="shared" si="258"/>
        <v>1.174757281553398</v>
      </c>
      <c r="EC190" s="60">
        <f t="shared" si="259"/>
        <v>1.0198675496688743</v>
      </c>
      <c r="ED190" s="60">
        <f t="shared" si="260"/>
        <v>1.1578947368421053</v>
      </c>
      <c r="EE190" s="60">
        <f t="shared" si="261"/>
        <v>0.95</v>
      </c>
      <c r="EF190" s="67">
        <f>VLOOKUP($AR190,[2]Data3!$A$10:$N$315,EF$6,0)</f>
        <v>17500</v>
      </c>
      <c r="EG190">
        <f>VLOOKUP($AR190,[3]Data!$A$11:$I$311,EG$6,0)</f>
        <v>9819.4599999999991</v>
      </c>
      <c r="EH190">
        <f>VLOOKUP($AR190,[4]Data!$A$12:$I$285,EH$6,0)</f>
        <v>610669.75</v>
      </c>
      <c r="EI190">
        <f>VLOOKUP($AR190,[4]Data16!$A$12:$I$285,EI$6,0)</f>
        <v>494139.41</v>
      </c>
      <c r="EJ190">
        <f t="shared" si="262"/>
        <v>1.6079820557674585E-2</v>
      </c>
      <c r="EK190">
        <f t="shared" si="263"/>
        <v>1.23582482522493</v>
      </c>
      <c r="EL190">
        <f>VLOOKUP($AR190,[5]Data!$A$11:$AF$370,EL$6,0)</f>
        <v>5.75</v>
      </c>
      <c r="EM190">
        <f>VLOOKUP($AR190,[5]Data2!$A$11:$AF$370,EM$6,0)</f>
        <v>7.4589999999999996</v>
      </c>
      <c r="EN190">
        <f>VLOOKUP($AR190,[5]Data4!$A$11:$AF$370,EN$6,0)</f>
        <v>15.247999999999999</v>
      </c>
      <c r="EO190">
        <f>VLOOKUP($AR190,[6]Data5!$A$11:$AB$303,EO$6,0)</f>
        <v>71.599000000000004</v>
      </c>
      <c r="EP190">
        <f>VLOOKUP($AR190,[6]Data6!$A$11:$AB$303,EP$6,0)</f>
        <v>92.9</v>
      </c>
      <c r="EQ190">
        <f t="shared" si="264"/>
        <v>8.0308384195309987E-2</v>
      </c>
      <c r="ER190">
        <f t="shared" si="265"/>
        <v>8.0290635091496226E-2</v>
      </c>
      <c r="ES190">
        <f>VLOOKUP($AR190,[7]Data!$A$11:$J$328,ES$6,0)</f>
        <v>16.8</v>
      </c>
      <c r="ET190">
        <f>VLOOKUP($AR190,[7]Data2!$A$11:$J$328,ET$6,0)</f>
        <v>9.6</v>
      </c>
      <c r="EU190">
        <f>VLOOKUP($AR190,[7]Data3!$A$11:$J$328,EU$6,0)</f>
        <v>13.9</v>
      </c>
      <c r="EV190">
        <f>VLOOKUP($AR190,[7]Data4!$A$11:$J$328,EV$6,0)</f>
        <v>6.7</v>
      </c>
      <c r="EW190" s="60">
        <f>VLOOKUP($AR190,[7]Data5!$A$11:$J$328,EW$6,0)</f>
        <v>1.5</v>
      </c>
      <c r="EX190" s="67">
        <f>VLOOKUP($AR190,[2]Data3!$A$10:$N$315,EX$6,0)</f>
        <v>16500</v>
      </c>
      <c r="EY190">
        <f>VLOOKUP($AR190,[3]Data!$A$11:$I$311,EY$6,0)</f>
        <v>9292.6200000000008</v>
      </c>
      <c r="EZ190">
        <f>VLOOKUP($AR190,[4]Data!$A$12:$I$285,EZ$6,0)</f>
        <v>618150.11</v>
      </c>
      <c r="FA190">
        <f>VLOOKUP($AR190,[4]Data16!$A$12:$I$285,FA$6,0)</f>
        <v>487647.8</v>
      </c>
      <c r="FB190">
        <f t="shared" si="281"/>
        <v>1.5032950491588525E-2</v>
      </c>
      <c r="FC190">
        <f t="shared" si="282"/>
        <v>1.9056007224886488E-2</v>
      </c>
      <c r="FD190">
        <f>VLOOKUP($AR190,[5]Data!$A$11:$AF$370,FD$6,0)</f>
        <v>2</v>
      </c>
      <c r="FE190">
        <f>VLOOKUP($AR190,[5]Data2!$A$11:$AF$370,FE$6,0)</f>
        <v>2.5870000000000002</v>
      </c>
      <c r="FF190">
        <f>VLOOKUP($AR190,[5]Data4!$A$11:$AF$370,FF$6,0)</f>
        <v>5.3289999999999997</v>
      </c>
      <c r="FG190">
        <f>VLOOKUP($AR190,[6]Data5!$A$11:$AB$303,FG$6,0)</f>
        <v>57.320999999999998</v>
      </c>
      <c r="FH190">
        <f>VLOOKUP($AR190,[6]Data6!$A$11:$AB$303,FH$6,0)</f>
        <v>74.099999999999994</v>
      </c>
      <c r="FI190">
        <f t="shared" si="268"/>
        <v>3.4891226601071162E-2</v>
      </c>
      <c r="FJ190">
        <f t="shared" si="269"/>
        <v>3.4912280701754395E-2</v>
      </c>
      <c r="FK190">
        <f>VLOOKUP($AR190,[7]Data!$A$11:$J$328,FK$6,0)</f>
        <v>17.8</v>
      </c>
      <c r="FL190">
        <f>VLOOKUP($AR190,[7]Data2!$A$11:$J$328,FL$6,0)</f>
        <v>10.3</v>
      </c>
      <c r="FM190">
        <f>VLOOKUP($AR190,[7]Data3!$A$11:$J$328,FM$6,0)</f>
        <v>15.1</v>
      </c>
      <c r="FN190">
        <f>VLOOKUP($AR190,[7]Data4!$A$11:$J$328,FN$6,0)</f>
        <v>7.6</v>
      </c>
      <c r="FO190" s="60">
        <f>VLOOKUP($AR190,[7]Data5!$A$11:$J$328,FO$6,0)</f>
        <v>2</v>
      </c>
    </row>
    <row r="191" spans="1:171" ht="15" customHeight="1">
      <c r="A191">
        <f t="shared" si="270"/>
        <v>5</v>
      </c>
      <c r="B191">
        <v>11</v>
      </c>
      <c r="C191">
        <v>202.16516186081901</v>
      </c>
      <c r="D191">
        <v>0.86193804689211795</v>
      </c>
      <c r="E191">
        <v>0.87555332980267997</v>
      </c>
      <c r="F191">
        <v>0.86609383689553798</v>
      </c>
      <c r="G191" s="1">
        <v>3.2831562475934899E-5</v>
      </c>
      <c r="H191" s="1">
        <v>3.5806031596616398E-5</v>
      </c>
      <c r="I191">
        <v>0.77200454569531396</v>
      </c>
      <c r="J191">
        <v>0.78757339058141296</v>
      </c>
      <c r="K191">
        <v>0.77810776499259904</v>
      </c>
      <c r="L191" s="1">
        <v>7.9280698538847507E-5</v>
      </c>
      <c r="M191" s="1">
        <v>5.59069681203329E-5</v>
      </c>
      <c r="N191">
        <v>0.214061373054584</v>
      </c>
      <c r="O191">
        <v>0.21519447984944901</v>
      </c>
      <c r="P191" s="1">
        <v>0.21451165380950199</v>
      </c>
      <c r="Q191" s="1">
        <v>4.6325333746076502E-7</v>
      </c>
      <c r="R191" s="1">
        <v>3.2273417000475399E-7</v>
      </c>
      <c r="S191">
        <v>8.9933501196803795E-2</v>
      </c>
      <c r="T191">
        <v>8.7979939221266804E-2</v>
      </c>
      <c r="U191" s="1">
        <v>8.7986071902939195E-2</v>
      </c>
      <c r="V191" s="1">
        <v>1.2214123957608801E-5</v>
      </c>
      <c r="W191" s="1">
        <v>1.7772187485178998E-5</v>
      </c>
      <c r="X191">
        <v>0.107380128656621</v>
      </c>
      <c r="Y191">
        <v>0.102655158303409</v>
      </c>
      <c r="Z191" s="1">
        <v>0.105502491679018</v>
      </c>
      <c r="AA191" s="1">
        <v>8.0551762029871392E-6</v>
      </c>
      <c r="AB191" s="1">
        <v>5.6117903442698502E-6</v>
      </c>
      <c r="AC191">
        <v>0.19950222366374101</v>
      </c>
      <c r="AD191">
        <v>0.208129671699463</v>
      </c>
      <c r="AE191" s="1">
        <v>0.218645119108756</v>
      </c>
      <c r="AF191" s="1">
        <v>8.0654581788671401E-5</v>
      </c>
      <c r="AG191" s="1">
        <v>7.1149667249647807E-5</v>
      </c>
      <c r="AH191">
        <v>-0.19015328889282301</v>
      </c>
      <c r="AI191">
        <v>-0.134860720022138</v>
      </c>
      <c r="AJ191">
        <v>-7.1829141916778402E-2</v>
      </c>
      <c r="AK191">
        <v>8.0077199714555809E-3</v>
      </c>
      <c r="AL191">
        <v>4.8236753312700401E-2</v>
      </c>
      <c r="AM191">
        <v>0.88692459075048602</v>
      </c>
      <c r="AN191">
        <v>44.809333812764798</v>
      </c>
      <c r="AO191">
        <v>-1.1769506200847999</v>
      </c>
      <c r="AP191">
        <v>0.99296630501956595</v>
      </c>
      <c r="AQ191">
        <v>44</v>
      </c>
      <c r="AR191" t="s">
        <v>750</v>
      </c>
      <c r="AS191" s="70">
        <v>2</v>
      </c>
      <c r="AT191">
        <f t="shared" si="202"/>
        <v>202.16516186081901</v>
      </c>
      <c r="AU191">
        <f>VLOOKUP(AR191,[1]Data!$A$12:$J$329,10,0)</f>
        <v>197.2</v>
      </c>
      <c r="AV191">
        <f t="shared" si="203"/>
        <v>0.97544007179517256</v>
      </c>
      <c r="AW191">
        <v>5</v>
      </c>
      <c r="AX191">
        <f t="shared" si="279"/>
        <v>0.88692459075048602</v>
      </c>
      <c r="AY191">
        <f t="shared" si="204"/>
        <v>0.88692459075048602</v>
      </c>
      <c r="AZ191">
        <v>17</v>
      </c>
      <c r="BA191">
        <v>0.79</v>
      </c>
      <c r="BB191">
        <v>0.95</v>
      </c>
      <c r="BC191">
        <v>2</v>
      </c>
      <c r="BD191">
        <v>2222</v>
      </c>
      <c r="BE191">
        <v>2</v>
      </c>
      <c r="BF191" s="61">
        <f t="shared" si="278"/>
        <v>0.20253164556962014</v>
      </c>
      <c r="BG191" s="62">
        <f t="shared" si="205"/>
        <v>0.86193804689211795</v>
      </c>
      <c r="BH191" s="62">
        <f t="shared" si="206"/>
        <v>-0.19015328889282301</v>
      </c>
      <c r="BI191">
        <f t="shared" si="273"/>
        <v>0.99296630501956629</v>
      </c>
      <c r="BJ191">
        <f t="shared" si="274"/>
        <v>0</v>
      </c>
      <c r="BK191">
        <f t="shared" si="275"/>
        <v>0</v>
      </c>
      <c r="BL191">
        <f t="shared" si="207"/>
        <v>21900</v>
      </c>
      <c r="BM191">
        <f t="shared" si="208"/>
        <v>6636.06</v>
      </c>
      <c r="BN191">
        <f t="shared" si="209"/>
        <v>424993.05</v>
      </c>
      <c r="BO191">
        <f t="shared" si="210"/>
        <v>345431.53</v>
      </c>
      <c r="BP191">
        <f t="shared" si="211"/>
        <v>1.5614514166761082E-2</v>
      </c>
      <c r="BQ191">
        <f t="shared" si="212"/>
        <v>1.9210927271172958E-2</v>
      </c>
      <c r="BR191">
        <f t="shared" si="213"/>
        <v>3.67</v>
      </c>
      <c r="BS191">
        <f t="shared" si="214"/>
        <v>8.5589999999999993</v>
      </c>
      <c r="BT191">
        <f t="shared" si="215"/>
        <v>16.629000000000001</v>
      </c>
      <c r="BU191">
        <f t="shared" si="216"/>
        <v>29.103999999999999</v>
      </c>
      <c r="BV191">
        <f t="shared" si="217"/>
        <v>67.900000000000006</v>
      </c>
      <c r="BW191">
        <f t="shared" si="218"/>
        <v>0.12609950522264982</v>
      </c>
      <c r="BX191">
        <f t="shared" si="219"/>
        <v>0.12605301914580264</v>
      </c>
      <c r="BY191">
        <f t="shared" si="220"/>
        <v>17.399999999999999</v>
      </c>
      <c r="BZ191">
        <f t="shared" si="221"/>
        <v>11.3</v>
      </c>
      <c r="CA191">
        <f t="shared" si="222"/>
        <v>13.4</v>
      </c>
      <c r="CB191">
        <f t="shared" si="223"/>
        <v>7.3</v>
      </c>
      <c r="CC191" t="str">
        <f t="shared" si="224"/>
        <v/>
      </c>
      <c r="CD191">
        <f t="shared" si="225"/>
        <v>1.1005025125628141</v>
      </c>
      <c r="CE191">
        <f t="shared" si="226"/>
        <v>1.135267741819594</v>
      </c>
      <c r="CF191">
        <f t="shared" si="227"/>
        <v>1.0196375812889364</v>
      </c>
      <c r="CG191">
        <f t="shared" si="228"/>
        <v>1.031131200513429</v>
      </c>
      <c r="CH191">
        <f t="shared" si="229"/>
        <v>1.1134031960498043</v>
      </c>
      <c r="CI191">
        <f t="shared" si="230"/>
        <v>1.10099252282766</v>
      </c>
      <c r="CJ191">
        <f t="shared" si="231"/>
        <v>3.1367521367521367</v>
      </c>
      <c r="CK191">
        <f t="shared" si="232"/>
        <v>3.0622540250447225</v>
      </c>
      <c r="CL191">
        <f t="shared" si="233"/>
        <v>2.9705251875669885</v>
      </c>
      <c r="CM191">
        <f t="shared" si="234"/>
        <v>1.8555307618744021</v>
      </c>
      <c r="CN191">
        <f t="shared" si="235"/>
        <v>1.8106666666666669</v>
      </c>
      <c r="CO191">
        <f t="shared" si="236"/>
        <v>1.6904878114677457</v>
      </c>
      <c r="CP191">
        <f t="shared" si="237"/>
        <v>1.6912301316520928</v>
      </c>
      <c r="CQ191">
        <f t="shared" si="238"/>
        <v>0.8018433179723502</v>
      </c>
      <c r="CR191">
        <f t="shared" si="239"/>
        <v>0.76870748299319736</v>
      </c>
      <c r="CS191">
        <f t="shared" si="240"/>
        <v>0.78823529411764703</v>
      </c>
      <c r="CT191">
        <f t="shared" si="241"/>
        <v>0.73</v>
      </c>
      <c r="CU191" t="str">
        <f t="shared" si="242"/>
        <v/>
      </c>
      <c r="CV191" s="67">
        <f>IF(ISERROR(VLOOKUP($AR191,[2]Data3!$A$10:$N$315,CV$6,0)),"",VLOOKUP($AR191,[2]Data3!$A$10:$N$315,CV$6,0))</f>
        <v>21900</v>
      </c>
      <c r="CW191">
        <f>VLOOKUP($AR191,[3]Data!$A$11:$I$311,CW$6,0)</f>
        <v>6636.06</v>
      </c>
      <c r="CX191">
        <f>VLOOKUP($AR191,[4]Data!$A$12:$I$285,CX$6,0)</f>
        <v>424993.05</v>
      </c>
      <c r="CY191">
        <f>VLOOKUP($AR191,[4]Data16!$A$12:$I$285,CY$6,0)</f>
        <v>345431.53</v>
      </c>
      <c r="CZ191">
        <f t="shared" si="276"/>
        <v>1.5614514166761082E-2</v>
      </c>
      <c r="DA191">
        <f t="shared" si="277"/>
        <v>1.9210927271172958E-2</v>
      </c>
      <c r="DB191">
        <f>VLOOKUP($AR191,[5]Data!$A$11:$AF$370,DB$6,0)</f>
        <v>3.67</v>
      </c>
      <c r="DC191">
        <f>VLOOKUP($AR191,[5]Data2!$A$11:$AF$370,DC$6,0)</f>
        <v>8.5589999999999993</v>
      </c>
      <c r="DD191">
        <f>VLOOKUP($AR191,[5]Data4!$A$11:$AF$370,DD$6,0)</f>
        <v>16.629000000000001</v>
      </c>
      <c r="DE191">
        <f>VLOOKUP($AR191,[6]Data5!$A$11:$AB$303,DE$6,0)</f>
        <v>29.103999999999999</v>
      </c>
      <c r="DF191">
        <f>VLOOKUP($AR191,[6]Data6!$A$11:$AB$303,DF$6,0)</f>
        <v>67.900000000000006</v>
      </c>
      <c r="DG191">
        <f t="shared" si="243"/>
        <v>0.12609950522264982</v>
      </c>
      <c r="DH191">
        <f t="shared" si="244"/>
        <v>0.12605301914580264</v>
      </c>
      <c r="DI191">
        <f>VLOOKUP($AR191,[7]Data!$A$11:$J$328,DI$6,0)</f>
        <v>17.399999999999999</v>
      </c>
      <c r="DJ191">
        <f>VLOOKUP($AR191,[7]Data2!$A$11:$J$328,DJ$6,0)</f>
        <v>11.3</v>
      </c>
      <c r="DK191">
        <f>VLOOKUP($AR191,[7]Data3!$A$11:$J$328,DK$6,0)</f>
        <v>13.4</v>
      </c>
      <c r="DL191">
        <f>VLOOKUP($AR191,[7]Data4!$A$11:$J$328,DL$6,0)</f>
        <v>7.3</v>
      </c>
      <c r="DM191" s="60">
        <f>VLOOKUP($AR191,[7]Data5!$A$11:$J$328,DM$6,0)</f>
        <v>0</v>
      </c>
      <c r="DN191" s="68">
        <f t="shared" si="280"/>
        <v>1.1005025125628141</v>
      </c>
      <c r="DO191" s="60">
        <f t="shared" si="246"/>
        <v>1.135267741819594</v>
      </c>
      <c r="DP191" s="67">
        <f t="shared" si="201"/>
        <v>1.0196375812889364</v>
      </c>
      <c r="DQ191" s="67">
        <f t="shared" si="247"/>
        <v>1.031131200513429</v>
      </c>
      <c r="DR191" s="67">
        <f t="shared" si="248"/>
        <v>1.1134031960498043</v>
      </c>
      <c r="DS191" s="67">
        <f t="shared" si="249"/>
        <v>1.10099252282766</v>
      </c>
      <c r="DT191" s="60">
        <f t="shared" si="250"/>
        <v>3.1367521367521367</v>
      </c>
      <c r="DU191" s="60">
        <f t="shared" si="251"/>
        <v>3.0622540250447225</v>
      </c>
      <c r="DV191" s="60">
        <f t="shared" si="252"/>
        <v>2.9705251875669885</v>
      </c>
      <c r="DW191" s="67">
        <f t="shared" si="253"/>
        <v>1.8555307618744021</v>
      </c>
      <c r="DX191" s="67">
        <f t="shared" si="254"/>
        <v>1.8106666666666669</v>
      </c>
      <c r="DY191" s="67">
        <f t="shared" si="255"/>
        <v>1.6904878114677457</v>
      </c>
      <c r="DZ191" s="67">
        <f t="shared" si="256"/>
        <v>1.6912301316520928</v>
      </c>
      <c r="EA191" s="60">
        <f t="shared" si="257"/>
        <v>0.8018433179723502</v>
      </c>
      <c r="EB191" s="60">
        <f t="shared" si="258"/>
        <v>0.76870748299319736</v>
      </c>
      <c r="EC191" s="60">
        <f t="shared" si="259"/>
        <v>0.78823529411764703</v>
      </c>
      <c r="ED191" s="60">
        <f t="shared" si="260"/>
        <v>0.73</v>
      </c>
      <c r="EE191" s="60">
        <f t="shared" si="261"/>
        <v>0</v>
      </c>
      <c r="EF191" s="67">
        <f>VLOOKUP($AR191,[2]Data3!$A$10:$N$315,EF$6,0)</f>
        <v>20800</v>
      </c>
      <c r="EG191">
        <f>VLOOKUP($AR191,[3]Data!$A$11:$I$311,EG$6,0)</f>
        <v>6183.01</v>
      </c>
      <c r="EH191">
        <f>VLOOKUP($AR191,[4]Data!$A$12:$I$285,EH$6,0)</f>
        <v>417871.68</v>
      </c>
      <c r="EI191">
        <f>VLOOKUP($AR191,[4]Data16!$A$12:$I$285,EI$6,0)</f>
        <v>338958.27</v>
      </c>
      <c r="EJ191">
        <f t="shared" si="262"/>
        <v>1.4796432244463181E-2</v>
      </c>
      <c r="EK191">
        <f t="shared" si="263"/>
        <v>1.2328115788412537</v>
      </c>
      <c r="EL191">
        <f>VLOOKUP($AR191,[5]Data!$A$11:$AF$370,EL$6,0)</f>
        <v>1.25</v>
      </c>
      <c r="EM191">
        <f>VLOOKUP($AR191,[5]Data2!$A$11:$AF$370,EM$6,0)</f>
        <v>2.9510000000000001</v>
      </c>
      <c r="EN191">
        <f>VLOOKUP($AR191,[5]Data4!$A$11:$AF$370,EN$6,0)</f>
        <v>5.8109999999999999</v>
      </c>
      <c r="EO191">
        <f>VLOOKUP($AR191,[6]Data5!$A$11:$AB$303,EO$6,0)</f>
        <v>22.585999999999999</v>
      </c>
      <c r="EP191">
        <f>VLOOKUP($AR191,[6]Data6!$A$11:$AB$303,EP$6,0)</f>
        <v>53.3</v>
      </c>
      <c r="EQ191">
        <f t="shared" si="264"/>
        <v>5.5344018418489335E-2</v>
      </c>
      <c r="ER191">
        <f t="shared" si="265"/>
        <v>5.5365853658536593E-2</v>
      </c>
      <c r="ES191">
        <f>VLOOKUP($AR191,[7]Data!$A$11:$J$328,ES$6,0)</f>
        <v>20.6</v>
      </c>
      <c r="ET191">
        <f>VLOOKUP($AR191,[7]Data2!$A$11:$J$328,ET$6,0)</f>
        <v>13.1</v>
      </c>
      <c r="EU191">
        <f>VLOOKUP($AR191,[7]Data3!$A$11:$J$328,EU$6,0)</f>
        <v>16.399999999999999</v>
      </c>
      <c r="EV191">
        <f>VLOOKUP($AR191,[7]Data4!$A$11:$J$328,EV$6,0)</f>
        <v>8.9</v>
      </c>
      <c r="EW191" s="60">
        <f>VLOOKUP($AR191,[7]Data5!$A$11:$J$328,EW$6,0)</f>
        <v>2.4</v>
      </c>
      <c r="EX191" s="67">
        <f>VLOOKUP($AR191,[2]Data3!$A$10:$N$315,EX$6,0)</f>
        <v>19900</v>
      </c>
      <c r="EY191">
        <f>VLOOKUP($AR191,[3]Data!$A$11:$I$311,EY$6,0)</f>
        <v>5845.37</v>
      </c>
      <c r="EZ191">
        <f>VLOOKUP($AR191,[4]Data!$A$12:$I$285,EZ$6,0)</f>
        <v>416807.95</v>
      </c>
      <c r="FA191">
        <f>VLOOKUP($AR191,[4]Data16!$A$12:$I$285,FA$6,0)</f>
        <v>335002.5</v>
      </c>
      <c r="FB191">
        <f t="shared" si="281"/>
        <v>1.4024132697085072E-2</v>
      </c>
      <c r="FC191">
        <f t="shared" si="282"/>
        <v>1.7448735457198081E-2</v>
      </c>
      <c r="FD191">
        <f>VLOOKUP($AR191,[5]Data!$A$11:$AF$370,FD$6,0)</f>
        <v>1.17</v>
      </c>
      <c r="FE191">
        <f>VLOOKUP($AR191,[5]Data2!$A$11:$AF$370,FE$6,0)</f>
        <v>2.7949999999999999</v>
      </c>
      <c r="FF191">
        <f>VLOOKUP($AR191,[5]Data4!$A$11:$AF$370,FF$6,0)</f>
        <v>5.5979999999999999</v>
      </c>
      <c r="FG191">
        <f>VLOOKUP($AR191,[6]Data5!$A$11:$AB$303,FG$6,0)</f>
        <v>15.685</v>
      </c>
      <c r="FH191">
        <f>VLOOKUP($AR191,[6]Data6!$A$11:$AB$303,FH$6,0)</f>
        <v>37.5</v>
      </c>
      <c r="FI191">
        <f t="shared" si="268"/>
        <v>7.4593560726809047E-2</v>
      </c>
      <c r="FJ191">
        <f t="shared" si="269"/>
        <v>7.4533333333333326E-2</v>
      </c>
      <c r="FK191">
        <f>VLOOKUP($AR191,[7]Data!$A$11:$J$328,FK$6,0)</f>
        <v>21.7</v>
      </c>
      <c r="FL191">
        <f>VLOOKUP($AR191,[7]Data2!$A$11:$J$328,FL$6,0)</f>
        <v>14.7</v>
      </c>
      <c r="FM191">
        <f>VLOOKUP($AR191,[7]Data3!$A$11:$J$328,FM$6,0)</f>
        <v>17</v>
      </c>
      <c r="FN191">
        <f>VLOOKUP($AR191,[7]Data4!$A$11:$J$328,FN$6,0)</f>
        <v>10</v>
      </c>
      <c r="FO191" s="60">
        <f>VLOOKUP($AR191,[7]Data5!$A$11:$J$328,FO$6,0)</f>
        <v>2.2999999999999998</v>
      </c>
    </row>
    <row r="192" spans="1:171" ht="15" customHeight="1">
      <c r="A192">
        <f t="shared" si="270"/>
        <v>6</v>
      </c>
      <c r="B192">
        <v>11</v>
      </c>
      <c r="C192">
        <v>107.163060722312</v>
      </c>
      <c r="D192">
        <v>0.87175134201499305</v>
      </c>
      <c r="E192">
        <v>0.873101193755495</v>
      </c>
      <c r="F192">
        <v>0.88031630059202604</v>
      </c>
      <c r="G192" s="1">
        <v>9.2887938576480598E-6</v>
      </c>
      <c r="H192" s="1">
        <v>5.72327244761825E-5</v>
      </c>
      <c r="I192">
        <v>0.80137033606455998</v>
      </c>
      <c r="J192">
        <v>0.80124116473155205</v>
      </c>
      <c r="K192">
        <v>0.80614956965972495</v>
      </c>
      <c r="L192" s="1">
        <v>9.9454657540646396E-6</v>
      </c>
      <c r="M192" s="1">
        <v>9.7073648821981395E-5</v>
      </c>
      <c r="N192">
        <v>0.216156886243805</v>
      </c>
      <c r="O192">
        <v>0.21614805270892301</v>
      </c>
      <c r="P192" s="1">
        <v>0.216481412173399</v>
      </c>
      <c r="Q192" s="1">
        <v>4.4364780675676299E-8</v>
      </c>
      <c r="R192" s="1">
        <v>4.6416251860175298E-7</v>
      </c>
      <c r="S192">
        <v>7.0381005950433201E-2</v>
      </c>
      <c r="T192">
        <v>7.1860029023943395E-2</v>
      </c>
      <c r="U192">
        <v>7.4166730932300307E-2</v>
      </c>
      <c r="V192" s="1">
        <v>1.95818000063282E-6</v>
      </c>
      <c r="W192" s="1">
        <v>7.9704088402775099E-6</v>
      </c>
      <c r="X192">
        <v>9.8641995818036399E-2</v>
      </c>
      <c r="Y192">
        <v>9.8678830995989397E-2</v>
      </c>
      <c r="Z192" s="1">
        <v>9.7288747030607206E-2</v>
      </c>
      <c r="AA192" s="1">
        <v>7.7142698530413903E-7</v>
      </c>
      <c r="AB192" s="1">
        <v>8.0709852942529E-6</v>
      </c>
      <c r="AC192">
        <v>0.27535790323331899</v>
      </c>
      <c r="AD192">
        <v>0.28626776853123498</v>
      </c>
      <c r="AE192" s="1">
        <v>0.27957219791733601</v>
      </c>
      <c r="AF192" s="1">
        <v>2.5929061896264402E-5</v>
      </c>
      <c r="AG192">
        <v>1.6557166662796701E-4</v>
      </c>
      <c r="AH192">
        <v>0.39523600211021498</v>
      </c>
      <c r="AI192">
        <v>0.46848155709410799</v>
      </c>
      <c r="AJ192">
        <v>0.51184334447429203</v>
      </c>
      <c r="AK192">
        <v>5.6607208235455696E-3</v>
      </c>
      <c r="AL192">
        <v>1.6991727335304799E-2</v>
      </c>
      <c r="AM192">
        <v>0.87455720607152998</v>
      </c>
      <c r="AN192">
        <v>23.353509286839799</v>
      </c>
      <c r="AO192">
        <v>-0.78653980677928204</v>
      </c>
      <c r="AP192">
        <v>0.99297021634651095</v>
      </c>
      <c r="AQ192">
        <v>43</v>
      </c>
      <c r="AR192" t="s">
        <v>751</v>
      </c>
      <c r="AS192" s="70">
        <v>2</v>
      </c>
      <c r="AT192">
        <f t="shared" si="202"/>
        <v>107.163060722312</v>
      </c>
      <c r="AU192">
        <f>VLOOKUP(AR192,[1]Data!$A$12:$J$329,10,0)</f>
        <v>105.7</v>
      </c>
      <c r="AV192">
        <f t="shared" si="203"/>
        <v>0.98634734102917077</v>
      </c>
      <c r="AW192">
        <v>5</v>
      </c>
      <c r="AX192">
        <f t="shared" si="279"/>
        <v>0.87455720607152998</v>
      </c>
      <c r="AY192">
        <f t="shared" si="204"/>
        <v>0.87455720607152998</v>
      </c>
      <c r="AZ192">
        <v>19</v>
      </c>
      <c r="BA192">
        <v>0.82</v>
      </c>
      <c r="BB192">
        <v>0.94</v>
      </c>
      <c r="BC192">
        <v>2</v>
      </c>
      <c r="BD192">
        <v>2222</v>
      </c>
      <c r="BE192">
        <v>2</v>
      </c>
      <c r="BF192" s="61">
        <f t="shared" si="278"/>
        <v>0.14634146341463414</v>
      </c>
      <c r="BG192" s="62">
        <f t="shared" si="205"/>
        <v>0.87175134201499305</v>
      </c>
      <c r="BH192" s="62">
        <f t="shared" si="206"/>
        <v>0.39523600211021498</v>
      </c>
      <c r="BI192">
        <f t="shared" si="273"/>
        <v>0.99297021634651106</v>
      </c>
      <c r="BJ192">
        <f t="shared" si="274"/>
        <v>0</v>
      </c>
      <c r="BK192">
        <f t="shared" si="275"/>
        <v>0</v>
      </c>
      <c r="BL192">
        <f t="shared" si="207"/>
        <v>17900</v>
      </c>
      <c r="BM192">
        <f t="shared" si="208"/>
        <v>3124.59</v>
      </c>
      <c r="BN192">
        <f t="shared" si="209"/>
        <v>206509.15</v>
      </c>
      <c r="BO192">
        <f t="shared" si="210"/>
        <v>166854.46</v>
      </c>
      <c r="BP192">
        <f t="shared" si="211"/>
        <v>1.5130516008612694E-2</v>
      </c>
      <c r="BQ192">
        <f t="shared" si="212"/>
        <v>1.8726439796694676E-2</v>
      </c>
      <c r="BR192">
        <f t="shared" si="213"/>
        <v>1</v>
      </c>
      <c r="BS192">
        <f t="shared" si="214"/>
        <v>4.07</v>
      </c>
      <c r="BT192">
        <f t="shared" si="215"/>
        <v>8.8650000000000002</v>
      </c>
      <c r="BU192">
        <f t="shared" si="216"/>
        <v>16.702000000000002</v>
      </c>
      <c r="BV192">
        <f t="shared" si="217"/>
        <v>68</v>
      </c>
      <c r="BW192">
        <f t="shared" si="218"/>
        <v>5.9873069093521726E-2</v>
      </c>
      <c r="BX192">
        <f t="shared" si="219"/>
        <v>5.9852941176470595E-2</v>
      </c>
      <c r="BY192">
        <f t="shared" si="220"/>
        <v>14.3</v>
      </c>
      <c r="BZ192">
        <f t="shared" si="221"/>
        <v>8.4</v>
      </c>
      <c r="CA192">
        <f t="shared" si="222"/>
        <v>12.8</v>
      </c>
      <c r="CB192">
        <f t="shared" si="223"/>
        <v>7</v>
      </c>
      <c r="CC192" t="str">
        <f t="shared" si="224"/>
        <v/>
      </c>
      <c r="CD192">
        <f t="shared" si="225"/>
        <v>1.0914634146341464</v>
      </c>
      <c r="CE192">
        <f t="shared" si="226"/>
        <v>1.1039276717671875</v>
      </c>
      <c r="CF192">
        <f t="shared" si="227"/>
        <v>1.0276482354220373</v>
      </c>
      <c r="CG192">
        <f t="shared" si="228"/>
        <v>1.0553727950192542</v>
      </c>
      <c r="CH192">
        <f t="shared" si="229"/>
        <v>1.07422718564181</v>
      </c>
      <c r="CI192">
        <f t="shared" si="230"/>
        <v>1.0460073226987505</v>
      </c>
      <c r="CM192">
        <f t="shared" si="234"/>
        <v>1.2069663246133837</v>
      </c>
      <c r="CN192">
        <f t="shared" si="235"/>
        <v>1.2014134275618373</v>
      </c>
      <c r="CQ192">
        <f t="shared" si="238"/>
        <v>1.0141843971631206</v>
      </c>
      <c r="CR192">
        <f t="shared" si="239"/>
        <v>0.9882352941176471</v>
      </c>
      <c r="CS192">
        <f t="shared" si="240"/>
        <v>1.015873015873016</v>
      </c>
      <c r="CT192">
        <f t="shared" si="241"/>
        <v>1</v>
      </c>
      <c r="CV192" s="67">
        <f>IF(ISERROR(VLOOKUP($AR192,[2]Data3!$A$10:$N$315,CV$6,0)),"",VLOOKUP($AR192,[2]Data3!$A$10:$N$315,CV$6,0))</f>
        <v>17900</v>
      </c>
      <c r="CW192">
        <f>VLOOKUP($AR192,[3]Data!$A$11:$I$311,CW$6,0)</f>
        <v>3124.59</v>
      </c>
      <c r="CX192">
        <f>VLOOKUP($AR192,[4]Data!$A$12:$I$285,CX$6,0)</f>
        <v>206509.15</v>
      </c>
      <c r="CY192">
        <f>VLOOKUP($AR192,[4]Data16!$A$12:$I$285,CY$6,0)</f>
        <v>166854.46</v>
      </c>
      <c r="CZ192">
        <f t="shared" si="276"/>
        <v>1.5130516008612694E-2</v>
      </c>
      <c r="DA192">
        <f t="shared" si="277"/>
        <v>1.8726439796694676E-2</v>
      </c>
      <c r="DB192">
        <f>VLOOKUP($AR192,[5]Data!$A$11:$AF$370,DB$6,0)</f>
        <v>1</v>
      </c>
      <c r="DC192">
        <f>VLOOKUP($AR192,[5]Data2!$A$11:$AF$370,DC$6,0)</f>
        <v>4.07</v>
      </c>
      <c r="DD192">
        <f>VLOOKUP($AR192,[5]Data4!$A$11:$AF$370,DD$6,0)</f>
        <v>8.8650000000000002</v>
      </c>
      <c r="DE192">
        <f>VLOOKUP($AR192,[6]Data5!$A$11:$AB$303,DE$6,0)</f>
        <v>16.702000000000002</v>
      </c>
      <c r="DF192">
        <f>VLOOKUP($AR192,[6]Data6!$A$11:$AB$303,DF$6,0)</f>
        <v>68</v>
      </c>
      <c r="DG192">
        <f t="shared" si="243"/>
        <v>5.9873069093521726E-2</v>
      </c>
      <c r="DH192">
        <f t="shared" si="244"/>
        <v>5.9852941176470595E-2</v>
      </c>
      <c r="DI192">
        <f>VLOOKUP($AR192,[7]Data!$A$11:$J$328,DI$6,0)</f>
        <v>14.3</v>
      </c>
      <c r="DJ192">
        <f>VLOOKUP($AR192,[7]Data2!$A$11:$J$328,DJ$6,0)</f>
        <v>8.4</v>
      </c>
      <c r="DK192">
        <f>VLOOKUP($AR192,[7]Data3!$A$11:$J$328,DK$6,0)</f>
        <v>12.8</v>
      </c>
      <c r="DL192">
        <f>VLOOKUP($AR192,[7]Data4!$A$11:$J$328,DL$6,0)</f>
        <v>7</v>
      </c>
      <c r="DM192" s="60">
        <f>VLOOKUP($AR192,[7]Data5!$A$11:$J$328,DM$6,0)</f>
        <v>0</v>
      </c>
      <c r="DN192" s="68">
        <f t="shared" si="280"/>
        <v>1.0914634146341464</v>
      </c>
      <c r="DO192" s="60">
        <f t="shared" si="246"/>
        <v>1.1039276717671875</v>
      </c>
      <c r="DP192" s="67">
        <f t="shared" si="201"/>
        <v>1.0276482354220373</v>
      </c>
      <c r="DQ192" s="67">
        <f t="shared" si="247"/>
        <v>1.0553727950192542</v>
      </c>
      <c r="DR192" s="67">
        <f t="shared" si="248"/>
        <v>1.07422718564181</v>
      </c>
      <c r="DS192" s="67">
        <f t="shared" si="249"/>
        <v>1.0460073226987505</v>
      </c>
      <c r="DT192" s="60" t="e">
        <f t="shared" si="250"/>
        <v>#DIV/0!</v>
      </c>
      <c r="DU192" s="60" t="e">
        <f t="shared" si="251"/>
        <v>#DIV/0!</v>
      </c>
      <c r="DV192" s="60" t="e">
        <f t="shared" si="252"/>
        <v>#DIV/0!</v>
      </c>
      <c r="DW192" s="67">
        <f t="shared" si="253"/>
        <v>1.2069663246133837</v>
      </c>
      <c r="DX192" s="67">
        <f t="shared" si="254"/>
        <v>1.2014134275618373</v>
      </c>
      <c r="DY192" s="67" t="e">
        <f t="shared" si="255"/>
        <v>#DIV/0!</v>
      </c>
      <c r="DZ192" s="67" t="e">
        <f t="shared" si="256"/>
        <v>#DIV/0!</v>
      </c>
      <c r="EA192" s="60">
        <f t="shared" si="257"/>
        <v>1.0141843971631206</v>
      </c>
      <c r="EB192" s="60">
        <f t="shared" si="258"/>
        <v>0.9882352941176471</v>
      </c>
      <c r="EC192" s="60">
        <f t="shared" si="259"/>
        <v>1.015873015873016</v>
      </c>
      <c r="ED192" s="60">
        <f t="shared" si="260"/>
        <v>1</v>
      </c>
      <c r="EE192" s="60" t="e">
        <f t="shared" si="261"/>
        <v>#DIV/0!</v>
      </c>
      <c r="EF192" s="67">
        <f>VLOOKUP($AR192,[2]Data3!$A$10:$N$315,EF$6,0)</f>
        <v>17200</v>
      </c>
      <c r="EG192">
        <f>VLOOKUP($AR192,[3]Data!$A$11:$I$311,EG$6,0)</f>
        <v>2962.22</v>
      </c>
      <c r="EH192">
        <f>VLOOKUP($AR192,[4]Data!$A$12:$I$285,EH$6,0)</f>
        <v>203734.43</v>
      </c>
      <c r="EI192">
        <f>VLOOKUP($AR192,[4]Data16!$A$12:$I$285,EI$6,0)</f>
        <v>163382.49</v>
      </c>
      <c r="EJ192">
        <f t="shared" si="262"/>
        <v>1.4539614143765488E-2</v>
      </c>
      <c r="EK192">
        <f t="shared" si="263"/>
        <v>1.2469783634708957</v>
      </c>
      <c r="EL192">
        <f>VLOOKUP($AR192,[5]Data!$A$11:$AF$370,EL$6,0)</f>
        <v>0</v>
      </c>
      <c r="EM192">
        <f>VLOOKUP($AR192,[5]Data2!$A$11:$AF$370,EM$6,0)</f>
        <v>0</v>
      </c>
      <c r="EN192">
        <f>VLOOKUP($AR192,[5]Data4!$A$11:$AF$370,EN$6,0)</f>
        <v>0</v>
      </c>
      <c r="EO192">
        <f>VLOOKUP($AR192,[6]Data5!$A$11:$AB$303,EO$6,0)</f>
        <v>15.305</v>
      </c>
      <c r="EP192">
        <f>VLOOKUP($AR192,[6]Data6!$A$11:$AB$303,EP$6,0)</f>
        <v>62.4</v>
      </c>
      <c r="EQ192">
        <f t="shared" si="264"/>
        <v>0</v>
      </c>
      <c r="ER192">
        <f t="shared" si="265"/>
        <v>0</v>
      </c>
      <c r="ES192">
        <f>VLOOKUP($AR192,[7]Data!$A$11:$J$328,ES$6,0)</f>
        <v>14.6</v>
      </c>
      <c r="ET192">
        <f>VLOOKUP($AR192,[7]Data2!$A$11:$J$328,ET$6,0)</f>
        <v>9.1</v>
      </c>
      <c r="EU192">
        <f>VLOOKUP($AR192,[7]Data3!$A$11:$J$328,EU$6,0)</f>
        <v>13</v>
      </c>
      <c r="EV192">
        <f>VLOOKUP($AR192,[7]Data4!$A$11:$J$328,EV$6,0)</f>
        <v>7.5</v>
      </c>
      <c r="EW192" s="60">
        <f>VLOOKUP($AR192,[7]Data5!$A$11:$J$328,EW$6,0)</f>
        <v>0</v>
      </c>
      <c r="EX192" s="67">
        <f>VLOOKUP($AR192,[2]Data3!$A$10:$N$315,EX$6,0)</f>
        <v>16400</v>
      </c>
      <c r="EY192">
        <f>VLOOKUP($AR192,[3]Data!$A$11:$I$311,EY$6,0)</f>
        <v>2830.43</v>
      </c>
      <c r="EZ192">
        <f>VLOOKUP($AR192,[4]Data!$A$12:$I$285,EZ$6,0)</f>
        <v>200953.15</v>
      </c>
      <c r="FA192">
        <f>VLOOKUP($AR192,[4]Data16!$A$12:$I$285,FA$6,0)</f>
        <v>158100.01999999999</v>
      </c>
      <c r="FB192">
        <f t="shared" si="281"/>
        <v>1.4085024295463893E-2</v>
      </c>
      <c r="FC192">
        <f t="shared" si="282"/>
        <v>1.7902780783961951E-2</v>
      </c>
      <c r="FD192">
        <f>VLOOKUP($AR192,[5]Data!$A$11:$AF$370,FD$6,0)</f>
        <v>0</v>
      </c>
      <c r="FE192">
        <f>VLOOKUP($AR192,[5]Data2!$A$11:$AF$370,FE$6,0)</f>
        <v>0</v>
      </c>
      <c r="FF192">
        <f>VLOOKUP($AR192,[5]Data4!$A$11:$AF$370,FF$6,0)</f>
        <v>0</v>
      </c>
      <c r="FG192">
        <f>VLOOKUP($AR192,[6]Data5!$A$11:$AB$303,FG$6,0)</f>
        <v>13.837999999999999</v>
      </c>
      <c r="FH192">
        <f>VLOOKUP($AR192,[6]Data6!$A$11:$AB$303,FH$6,0)</f>
        <v>56.6</v>
      </c>
      <c r="FI192">
        <f t="shared" si="268"/>
        <v>0</v>
      </c>
      <c r="FJ192">
        <f t="shared" si="269"/>
        <v>0</v>
      </c>
      <c r="FK192">
        <f>VLOOKUP($AR192,[7]Data!$A$11:$J$328,FK$6,0)</f>
        <v>14.1</v>
      </c>
      <c r="FL192">
        <f>VLOOKUP($AR192,[7]Data2!$A$11:$J$328,FL$6,0)</f>
        <v>8.5</v>
      </c>
      <c r="FM192">
        <f>VLOOKUP($AR192,[7]Data3!$A$11:$J$328,FM$6,0)</f>
        <v>12.6</v>
      </c>
      <c r="FN192">
        <f>VLOOKUP($AR192,[7]Data4!$A$11:$J$328,FN$6,0)</f>
        <v>7</v>
      </c>
      <c r="FO192" s="60">
        <f>VLOOKUP($AR192,[7]Data5!$A$11:$J$328,FO$6,0)</f>
        <v>0</v>
      </c>
    </row>
    <row r="193" spans="1:171" ht="15" customHeight="1">
      <c r="A193">
        <f t="shared" si="270"/>
        <v>7</v>
      </c>
      <c r="B193">
        <v>11</v>
      </c>
      <c r="C193">
        <v>121.878701388211</v>
      </c>
      <c r="D193">
        <v>0.873966546626463</v>
      </c>
      <c r="E193">
        <v>0.88201422310989297</v>
      </c>
      <c r="F193">
        <v>0.87756035735381599</v>
      </c>
      <c r="G193" s="1">
        <v>1.38163079435423E-5</v>
      </c>
      <c r="H193">
        <v>2.11277848300509E-4</v>
      </c>
      <c r="I193">
        <v>0.81285088845956399</v>
      </c>
      <c r="J193">
        <v>0.81921155908427401</v>
      </c>
      <c r="K193">
        <v>0.81594602503777602</v>
      </c>
      <c r="L193" s="1">
        <v>4.5910527049566702E-5</v>
      </c>
      <c r="M193">
        <v>3.7383079435579698E-4</v>
      </c>
      <c r="N193">
        <v>0.21692896999209901</v>
      </c>
      <c r="O193">
        <v>0.217345832585288</v>
      </c>
      <c r="P193">
        <v>0.21713277494593999</v>
      </c>
      <c r="Q193" s="1">
        <v>2.0913015148230899E-7</v>
      </c>
      <c r="R193" s="1">
        <v>1.97509065965783E-6</v>
      </c>
      <c r="S193">
        <v>6.1115658166899303E-2</v>
      </c>
      <c r="T193">
        <v>6.2802664025618904E-2</v>
      </c>
      <c r="U193">
        <v>6.1614332316040001E-2</v>
      </c>
      <c r="V193" s="1">
        <v>1.0330002222693E-5</v>
      </c>
      <c r="W193" s="1">
        <v>2.8608354191902802E-5</v>
      </c>
      <c r="X193">
        <v>9.5422464492815398E-2</v>
      </c>
      <c r="Y193">
        <v>9.3684178743313404E-2</v>
      </c>
      <c r="Z193">
        <v>9.4572613120377805E-2</v>
      </c>
      <c r="AA193" s="1">
        <v>3.6364124838927999E-6</v>
      </c>
      <c r="AB193" s="1">
        <v>3.4343418587384101E-5</v>
      </c>
      <c r="AC193">
        <v>0.282373231083757</v>
      </c>
      <c r="AD193">
        <v>0.26706160839166598</v>
      </c>
      <c r="AE193">
        <v>0.25723927527075802</v>
      </c>
      <c r="AF193" s="1">
        <v>3.7641678782176897E-5</v>
      </c>
      <c r="AG193">
        <v>6.1610307628339096E-4</v>
      </c>
      <c r="AH193">
        <v>0.526987416756872</v>
      </c>
      <c r="AI193">
        <v>0.36258388032078198</v>
      </c>
      <c r="AJ193">
        <v>0.25237005021242498</v>
      </c>
      <c r="AK193">
        <v>4.7834693571237796E-3</v>
      </c>
      <c r="AL193">
        <v>3.0711635434094501E-2</v>
      </c>
      <c r="AM193">
        <v>0.84953353945240195</v>
      </c>
      <c r="AN193">
        <v>46.783965067271303</v>
      </c>
      <c r="AO193">
        <v>-1.2724037198748199</v>
      </c>
      <c r="AP193">
        <v>0.98986001872515295</v>
      </c>
      <c r="AQ193">
        <v>45</v>
      </c>
      <c r="AR193" t="s">
        <v>752</v>
      </c>
      <c r="AS193" s="70">
        <v>2</v>
      </c>
      <c r="AT193">
        <f t="shared" si="202"/>
        <v>121.878701388211</v>
      </c>
      <c r="AU193">
        <f>VLOOKUP(AR193,[1]Data!$A$12:$J$329,10,0)</f>
        <v>117.3</v>
      </c>
      <c r="AV193">
        <f t="shared" si="203"/>
        <v>0.96243230904120969</v>
      </c>
      <c r="AW193">
        <v>5</v>
      </c>
      <c r="AX193">
        <f t="shared" si="279"/>
        <v>0.84953353945240195</v>
      </c>
      <c r="AY193">
        <f t="shared" si="204"/>
        <v>0.84953353945240195</v>
      </c>
      <c r="AZ193">
        <v>16</v>
      </c>
      <c r="BA193">
        <v>0.87</v>
      </c>
      <c r="BB193">
        <v>0.9</v>
      </c>
      <c r="BC193">
        <v>2</v>
      </c>
      <c r="BD193">
        <v>2222</v>
      </c>
      <c r="BE193">
        <v>2</v>
      </c>
      <c r="BF193" s="61">
        <f t="shared" si="278"/>
        <v>3.4482758620689689E-2</v>
      </c>
      <c r="BG193" s="62">
        <f t="shared" si="205"/>
        <v>0.873966546626463</v>
      </c>
      <c r="BH193" s="62">
        <f t="shared" si="206"/>
        <v>0.526987416756872</v>
      </c>
      <c r="BI193">
        <f t="shared" si="273"/>
        <v>0.98986001872515328</v>
      </c>
      <c r="BJ193">
        <f t="shared" si="274"/>
        <v>0</v>
      </c>
      <c r="BK193">
        <f t="shared" si="275"/>
        <v>0</v>
      </c>
      <c r="BL193">
        <f t="shared" si="207"/>
        <v>25200</v>
      </c>
      <c r="BM193">
        <f t="shared" si="208"/>
        <v>3767.97</v>
      </c>
      <c r="BN193">
        <f t="shared" si="209"/>
        <v>235015.91</v>
      </c>
      <c r="BO193">
        <f t="shared" si="210"/>
        <v>196436.28</v>
      </c>
      <c r="BP193">
        <f t="shared" si="211"/>
        <v>1.6032829436951737E-2</v>
      </c>
      <c r="BQ193">
        <f t="shared" si="212"/>
        <v>1.9181639969968887E-2</v>
      </c>
      <c r="BR193">
        <f t="shared" si="213"/>
        <v>0.06</v>
      </c>
      <c r="BS193">
        <f t="shared" si="214"/>
        <v>0.23</v>
      </c>
      <c r="BT193">
        <f t="shared" si="215"/>
        <v>0.45800000000000002</v>
      </c>
      <c r="BU193">
        <f t="shared" si="216"/>
        <v>16.718</v>
      </c>
      <c r="BV193">
        <f t="shared" si="217"/>
        <v>64</v>
      </c>
      <c r="BW193">
        <f t="shared" si="218"/>
        <v>3.5889460461777725E-3</v>
      </c>
      <c r="BX193">
        <f t="shared" si="219"/>
        <v>3.5937500000000002E-3</v>
      </c>
      <c r="BY193">
        <f t="shared" si="220"/>
        <v>17.100000000000001</v>
      </c>
      <c r="BZ193">
        <f t="shared" si="221"/>
        <v>12.2</v>
      </c>
      <c r="CA193">
        <f t="shared" si="222"/>
        <v>14.8</v>
      </c>
      <c r="CB193">
        <f t="shared" si="223"/>
        <v>9.9</v>
      </c>
      <c r="CC193" t="str">
        <f t="shared" si="224"/>
        <v/>
      </c>
      <c r="CD193">
        <f t="shared" si="225"/>
        <v>1.1351351351351351</v>
      </c>
      <c r="CE193">
        <f t="shared" si="226"/>
        <v>1.1082199516473432</v>
      </c>
      <c r="CF193">
        <f t="shared" si="227"/>
        <v>0.99109278758490249</v>
      </c>
      <c r="CG193">
        <f t="shared" si="228"/>
        <v>0.99417834897272361</v>
      </c>
      <c r="CH193">
        <f t="shared" si="229"/>
        <v>1.1181798167938006</v>
      </c>
      <c r="CI193">
        <f t="shared" si="230"/>
        <v>1.1147094007754823</v>
      </c>
      <c r="CM193">
        <f t="shared" si="234"/>
        <v>1.1105354058721935</v>
      </c>
      <c r="CN193">
        <f t="shared" si="235"/>
        <v>1.090289608177172</v>
      </c>
      <c r="CQ193">
        <f t="shared" si="238"/>
        <v>1.0239520958083834</v>
      </c>
      <c r="CR193">
        <f t="shared" si="239"/>
        <v>1.1401869158878504</v>
      </c>
      <c r="CS193">
        <f t="shared" si="240"/>
        <v>1</v>
      </c>
      <c r="CT193">
        <f t="shared" si="241"/>
        <v>1.1123595505617978</v>
      </c>
      <c r="CV193" s="67">
        <f>IF(ISERROR(VLOOKUP($AR193,[2]Data3!$A$10:$N$315,CV$6,0)),"",VLOOKUP($AR193,[2]Data3!$A$10:$N$315,CV$6,0))</f>
        <v>25200</v>
      </c>
      <c r="CW193">
        <f>VLOOKUP($AR193,[3]Data!$A$11:$I$311,CW$6,0)</f>
        <v>3767.97</v>
      </c>
      <c r="CX193">
        <f>VLOOKUP($AR193,[4]Data!$A$12:$I$285,CX$6,0)</f>
        <v>235015.91</v>
      </c>
      <c r="CY193">
        <f>VLOOKUP($AR193,[4]Data16!$A$12:$I$285,CY$6,0)</f>
        <v>196436.28</v>
      </c>
      <c r="CZ193">
        <f t="shared" si="276"/>
        <v>1.6032829436951737E-2</v>
      </c>
      <c r="DA193">
        <f t="shared" si="277"/>
        <v>1.9181639969968887E-2</v>
      </c>
      <c r="DB193">
        <f>VLOOKUP($AR193,[5]Data!$A$11:$AF$370,DB$6,0)</f>
        <v>0.06</v>
      </c>
      <c r="DC193">
        <f>VLOOKUP($AR193,[5]Data2!$A$11:$AF$370,DC$6,0)</f>
        <v>0.23</v>
      </c>
      <c r="DD193">
        <f>VLOOKUP($AR193,[5]Data4!$A$11:$AF$370,DD$6,0)</f>
        <v>0.45800000000000002</v>
      </c>
      <c r="DE193">
        <f>VLOOKUP($AR193,[6]Data5!$A$11:$AB$303,DE$6,0)</f>
        <v>16.718</v>
      </c>
      <c r="DF193">
        <f>VLOOKUP($AR193,[6]Data6!$A$11:$AB$303,DF$6,0)</f>
        <v>64</v>
      </c>
      <c r="DG193">
        <f t="shared" si="243"/>
        <v>3.5889460461777725E-3</v>
      </c>
      <c r="DH193">
        <f t="shared" si="244"/>
        <v>3.5937500000000002E-3</v>
      </c>
      <c r="DI193">
        <f>VLOOKUP($AR193,[7]Data!$A$11:$J$328,DI$6,0)</f>
        <v>17.100000000000001</v>
      </c>
      <c r="DJ193">
        <f>VLOOKUP($AR193,[7]Data2!$A$11:$J$328,DJ$6,0)</f>
        <v>12.2</v>
      </c>
      <c r="DK193">
        <f>VLOOKUP($AR193,[7]Data3!$A$11:$J$328,DK$6,0)</f>
        <v>14.8</v>
      </c>
      <c r="DL193">
        <f>VLOOKUP($AR193,[7]Data4!$A$11:$J$328,DL$6,0)</f>
        <v>9.9</v>
      </c>
      <c r="DM193" s="60">
        <f>VLOOKUP($AR193,[7]Data5!$A$11:$J$328,DM$6,0)</f>
        <v>0</v>
      </c>
      <c r="DN193" s="68">
        <f t="shared" si="280"/>
        <v>1.1351351351351351</v>
      </c>
      <c r="DO193" s="60">
        <f t="shared" si="246"/>
        <v>1.1082199516473432</v>
      </c>
      <c r="DP193" s="67">
        <f t="shared" si="201"/>
        <v>0.99109278758490249</v>
      </c>
      <c r="DQ193" s="67">
        <f t="shared" si="247"/>
        <v>0.99417834897272361</v>
      </c>
      <c r="DR193" s="67">
        <f t="shared" si="248"/>
        <v>1.1181798167938006</v>
      </c>
      <c r="DS193" s="67">
        <f t="shared" si="249"/>
        <v>1.1147094007754823</v>
      </c>
      <c r="DT193" s="60" t="e">
        <f t="shared" si="250"/>
        <v>#DIV/0!</v>
      </c>
      <c r="DU193" s="60" t="e">
        <f t="shared" si="251"/>
        <v>#DIV/0!</v>
      </c>
      <c r="DV193" s="60" t="e">
        <f t="shared" si="252"/>
        <v>#DIV/0!</v>
      </c>
      <c r="DW193" s="67">
        <f t="shared" si="253"/>
        <v>1.1105354058721935</v>
      </c>
      <c r="DX193" s="67">
        <f t="shared" si="254"/>
        <v>1.090289608177172</v>
      </c>
      <c r="DY193" s="67" t="e">
        <f t="shared" si="255"/>
        <v>#DIV/0!</v>
      </c>
      <c r="DZ193" s="67" t="e">
        <f t="shared" si="256"/>
        <v>#DIV/0!</v>
      </c>
      <c r="EA193" s="60">
        <f t="shared" si="257"/>
        <v>1.0239520958083834</v>
      </c>
      <c r="EB193" s="60">
        <f t="shared" si="258"/>
        <v>1.1401869158878504</v>
      </c>
      <c r="EC193" s="60">
        <f t="shared" si="259"/>
        <v>1</v>
      </c>
      <c r="ED193" s="60">
        <f t="shared" si="260"/>
        <v>1.1123595505617978</v>
      </c>
      <c r="EE193" s="60" t="e">
        <f t="shared" si="261"/>
        <v>#DIV/0!</v>
      </c>
      <c r="EF193" s="67">
        <f>VLOOKUP($AR193,[2]Data3!$A$10:$N$315,EF$6,0)</f>
        <v>24700</v>
      </c>
      <c r="EG193">
        <f>VLOOKUP($AR193,[3]Data!$A$11:$I$311,EG$6,0)</f>
        <v>3577.75</v>
      </c>
      <c r="EH193">
        <f>VLOOKUP($AR193,[4]Data!$A$12:$I$285,EH$6,0)</f>
        <v>236880.03</v>
      </c>
      <c r="EI193">
        <f>VLOOKUP($AR193,[4]Data16!$A$12:$I$285,EI$6,0)</f>
        <v>198563.02</v>
      </c>
      <c r="EJ193">
        <f t="shared" si="262"/>
        <v>1.5103637060498516E-2</v>
      </c>
      <c r="EK193">
        <f t="shared" si="263"/>
        <v>1.1929715311541897</v>
      </c>
      <c r="EL193">
        <f>VLOOKUP($AR193,[5]Data!$A$11:$AF$370,EL$6,0)</f>
        <v>1</v>
      </c>
      <c r="EM193">
        <f>VLOOKUP($AR193,[5]Data2!$A$11:$AF$370,EM$6,0)</f>
        <v>3.867</v>
      </c>
      <c r="EN193">
        <f>VLOOKUP($AR193,[5]Data4!$A$11:$AF$370,EN$6,0)</f>
        <v>7.758</v>
      </c>
      <c r="EO193">
        <f>VLOOKUP($AR193,[6]Data5!$A$11:$AB$303,EO$6,0)</f>
        <v>15.901999999999999</v>
      </c>
      <c r="EP193">
        <f>VLOOKUP($AR193,[6]Data6!$A$11:$AB$303,EP$6,0)</f>
        <v>61.5</v>
      </c>
      <c r="EQ193">
        <f t="shared" si="264"/>
        <v>6.2885171676518678E-2</v>
      </c>
      <c r="ER193">
        <f t="shared" si="265"/>
        <v>6.2878048780487805E-2</v>
      </c>
      <c r="ES193">
        <f>VLOOKUP($AR193,[7]Data!$A$11:$J$328,ES$6,0)</f>
        <v>16</v>
      </c>
      <c r="ET193">
        <f>VLOOKUP($AR193,[7]Data2!$A$11:$J$328,ET$6,0)</f>
        <v>10.8</v>
      </c>
      <c r="EU193">
        <f>VLOOKUP($AR193,[7]Data3!$A$11:$J$328,EU$6,0)</f>
        <v>13.8</v>
      </c>
      <c r="EV193">
        <f>VLOOKUP($AR193,[7]Data4!$A$11:$J$328,EV$6,0)</f>
        <v>8.6</v>
      </c>
      <c r="EW193" s="60">
        <f>VLOOKUP($AR193,[7]Data5!$A$11:$J$328,EW$6,0)</f>
        <v>0</v>
      </c>
      <c r="EX193" s="67">
        <f>VLOOKUP($AR193,[2]Data3!$A$10:$N$315,EX$6,0)</f>
        <v>22200</v>
      </c>
      <c r="EY193">
        <f>VLOOKUP($AR193,[3]Data!$A$11:$I$311,EY$6,0)</f>
        <v>3400.02</v>
      </c>
      <c r="EZ193">
        <f>VLOOKUP($AR193,[4]Data!$A$12:$I$285,EZ$6,0)</f>
        <v>237128.06</v>
      </c>
      <c r="FA193">
        <f>VLOOKUP($AR193,[4]Data16!$A$12:$I$285,FA$6,0)</f>
        <v>197586.56</v>
      </c>
      <c r="FB193">
        <f t="shared" si="281"/>
        <v>1.4338328412082484E-2</v>
      </c>
      <c r="FC193">
        <f t="shared" si="282"/>
        <v>1.7207749352992432E-2</v>
      </c>
      <c r="FD193">
        <f>VLOOKUP($AR193,[5]Data!$A$11:$AF$370,FD$6,0)</f>
        <v>0</v>
      </c>
      <c r="FE193">
        <f>VLOOKUP($AR193,[5]Data2!$A$11:$AF$370,FE$6,0)</f>
        <v>0</v>
      </c>
      <c r="FF193">
        <f>VLOOKUP($AR193,[5]Data4!$A$11:$AF$370,FF$6,0)</f>
        <v>0</v>
      </c>
      <c r="FG193">
        <f>VLOOKUP($AR193,[6]Data5!$A$11:$AB$303,FG$6,0)</f>
        <v>15.054</v>
      </c>
      <c r="FH193">
        <f>VLOOKUP($AR193,[6]Data6!$A$11:$AB$303,FH$6,0)</f>
        <v>58.7</v>
      </c>
      <c r="FI193">
        <f t="shared" si="268"/>
        <v>0</v>
      </c>
      <c r="FJ193">
        <f t="shared" si="269"/>
        <v>0</v>
      </c>
      <c r="FK193">
        <f>VLOOKUP($AR193,[7]Data!$A$11:$J$328,FK$6,0)</f>
        <v>16.7</v>
      </c>
      <c r="FL193">
        <f>VLOOKUP($AR193,[7]Data2!$A$11:$J$328,FL$6,0)</f>
        <v>10.7</v>
      </c>
      <c r="FM193">
        <f>VLOOKUP($AR193,[7]Data3!$A$11:$J$328,FM$6,0)</f>
        <v>14.8</v>
      </c>
      <c r="FN193">
        <f>VLOOKUP($AR193,[7]Data4!$A$11:$J$328,FN$6,0)</f>
        <v>8.9</v>
      </c>
      <c r="FO193" s="60">
        <f>VLOOKUP($AR193,[7]Data5!$A$11:$J$328,FO$6,0)</f>
        <v>0</v>
      </c>
    </row>
    <row r="194" spans="1:171">
      <c r="BE194">
        <v>2</v>
      </c>
      <c r="CV194" s="67"/>
    </row>
    <row r="195" spans="1:171">
      <c r="CV195" s="67"/>
    </row>
    <row r="196" spans="1:171">
      <c r="CV196" s="67"/>
    </row>
    <row r="197" spans="1:171">
      <c r="CV197" s="67"/>
    </row>
  </sheetData>
  <autoFilter ref="C7:AQ193"/>
  <conditionalFormatting sqref="B8:H192 B7 J8:M192 O8:S192 U8:W192 Y8:AB192 AD8:AG192 AI8:AL192 AN8:AO192 DM7 DI7:DK7 DD7 DF7 D7:BK7 CW7:CZ7">
    <cfRule type="cellIs" dxfId="103" priority="448" operator="equal">
      <formula>"Nan"</formula>
    </cfRule>
  </conditionalFormatting>
  <conditionalFormatting sqref="B8:H192 J8:M192 O8:S192 U8:W192 Y8:AB192 AD8:AG192 AI8:AL192 AN8:AO192">
    <cfRule type="expression" dxfId="102" priority="444">
      <formula>$L8="NaN"</formula>
    </cfRule>
  </conditionalFormatting>
  <conditionalFormatting sqref="D8:D193">
    <cfRule type="colorScale" priority="4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I8:I192">
    <cfRule type="cellIs" dxfId="101" priority="440" operator="equal">
      <formula>"Nan"</formula>
    </cfRule>
  </conditionalFormatting>
  <conditionalFormatting sqref="I8:I192">
    <cfRule type="expression" dxfId="100" priority="439">
      <formula>$L8="NaN"</formula>
    </cfRule>
  </conditionalFormatting>
  <conditionalFormatting sqref="I8:I193">
    <cfRule type="colorScale" priority="4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N8:N192">
    <cfRule type="cellIs" dxfId="99" priority="437" operator="equal">
      <formula>"Nan"</formula>
    </cfRule>
  </conditionalFormatting>
  <conditionalFormatting sqref="N8:N192">
    <cfRule type="expression" dxfId="98" priority="436">
      <formula>$L8="NaN"</formula>
    </cfRule>
  </conditionalFormatting>
  <conditionalFormatting sqref="N8:N193">
    <cfRule type="colorScale" priority="4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T8:T192">
    <cfRule type="cellIs" dxfId="97" priority="434" operator="equal">
      <formula>"Nan"</formula>
    </cfRule>
  </conditionalFormatting>
  <conditionalFormatting sqref="T8:T192">
    <cfRule type="expression" dxfId="96" priority="433">
      <formula>$L8="NaN"</formula>
    </cfRule>
  </conditionalFormatting>
  <conditionalFormatting sqref="T8:T193">
    <cfRule type="colorScale" priority="4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X8:X192">
    <cfRule type="cellIs" dxfId="95" priority="431" operator="equal">
      <formula>"Nan"</formula>
    </cfRule>
  </conditionalFormatting>
  <conditionalFormatting sqref="X8:X192">
    <cfRule type="expression" dxfId="94" priority="430">
      <formula>$L8="NaN"</formula>
    </cfRule>
  </conditionalFormatting>
  <conditionalFormatting sqref="X8:X193">
    <cfRule type="colorScale" priority="4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C8:AC192">
    <cfRule type="cellIs" dxfId="93" priority="428" operator="equal">
      <formula>"Nan"</formula>
    </cfRule>
  </conditionalFormatting>
  <conditionalFormatting sqref="AC8:AC192">
    <cfRule type="expression" dxfId="92" priority="427">
      <formula>$L8="NaN"</formula>
    </cfRule>
  </conditionalFormatting>
  <conditionalFormatting sqref="AC8:AC193">
    <cfRule type="colorScale" priority="4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8:AH192">
    <cfRule type="cellIs" dxfId="91" priority="425" operator="equal">
      <formula>"Nan"</formula>
    </cfRule>
  </conditionalFormatting>
  <conditionalFormatting sqref="AH8:AH192">
    <cfRule type="expression" dxfId="90" priority="424">
      <formula>$L8="NaN"</formula>
    </cfRule>
  </conditionalFormatting>
  <conditionalFormatting sqref="AH8:AH193">
    <cfRule type="colorScale" priority="4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P8:AP192">
    <cfRule type="cellIs" dxfId="89" priority="422" operator="equal">
      <formula>"Nan"</formula>
    </cfRule>
  </conditionalFormatting>
  <conditionalFormatting sqref="AP8:AP192">
    <cfRule type="expression" dxfId="88" priority="421">
      <formula>$L8="NaN"</formula>
    </cfRule>
  </conditionalFormatting>
  <conditionalFormatting sqref="AP8:AP193">
    <cfRule type="colorScale" priority="4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M8:AM192">
    <cfRule type="cellIs" dxfId="87" priority="419" operator="equal">
      <formula>"Nan"</formula>
    </cfRule>
  </conditionalFormatting>
  <conditionalFormatting sqref="AM8:AM192">
    <cfRule type="expression" dxfId="86" priority="418">
      <formula>$L8="NaN"</formula>
    </cfRule>
  </conditionalFormatting>
  <conditionalFormatting sqref="AM8:AM193">
    <cfRule type="colorScale" priority="4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2:B5">
    <cfRule type="cellIs" dxfId="85" priority="415" operator="equal">
      <formula>"Nan"</formula>
    </cfRule>
  </conditionalFormatting>
  <conditionalFormatting sqref="C2:AQ2">
    <cfRule type="colorScale" priority="4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3:AQ3">
    <cfRule type="colorScale" priority="4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4:AQ4">
    <cfRule type="colorScale" priority="4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5:AQ5">
    <cfRule type="colorScale" priority="4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Q8:AQ193">
    <cfRule type="colorScale" priority="4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A7">
    <cfRule type="cellIs" dxfId="84" priority="408" operator="equal">
      <formula>"Nan"</formula>
    </cfRule>
  </conditionalFormatting>
  <conditionalFormatting sqref="DL7">
    <cfRule type="cellIs" dxfId="83" priority="407" operator="equal">
      <formula>"Nan"</formula>
    </cfRule>
  </conditionalFormatting>
  <conditionalFormatting sqref="DB7">
    <cfRule type="cellIs" dxfId="82" priority="406" operator="equal">
      <formula>"Nan"</formula>
    </cfRule>
  </conditionalFormatting>
  <conditionalFormatting sqref="DC7">
    <cfRule type="cellIs" dxfId="81" priority="405" operator="equal">
      <formula>"Nan"</formula>
    </cfRule>
  </conditionalFormatting>
  <conditionalFormatting sqref="DE7">
    <cfRule type="cellIs" dxfId="80" priority="404" operator="equal">
      <formula>"Nan"</formula>
    </cfRule>
  </conditionalFormatting>
  <conditionalFormatting sqref="DH7">
    <cfRule type="cellIs" dxfId="79" priority="403" operator="equal">
      <formula>"Nan"</formula>
    </cfRule>
  </conditionalFormatting>
  <conditionalFormatting sqref="BG8:BG193">
    <cfRule type="colorScale" priority="40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W7 ES7:EU7 EN7 EP7 EF7:EJ7">
    <cfRule type="cellIs" dxfId="78" priority="401" operator="equal">
      <formula>"Nan"</formula>
    </cfRule>
  </conditionalFormatting>
  <conditionalFormatting sqref="EK7">
    <cfRule type="cellIs" dxfId="77" priority="400" operator="equal">
      <formula>"Nan"</formula>
    </cfRule>
  </conditionalFormatting>
  <conditionalFormatting sqref="EV7">
    <cfRule type="cellIs" dxfId="76" priority="399" operator="equal">
      <formula>"Nan"</formula>
    </cfRule>
  </conditionalFormatting>
  <conditionalFormatting sqref="EL7">
    <cfRule type="cellIs" dxfId="75" priority="398" operator="equal">
      <formula>"Nan"</formula>
    </cfRule>
  </conditionalFormatting>
  <conditionalFormatting sqref="EM7">
    <cfRule type="cellIs" dxfId="74" priority="397" operator="equal">
      <formula>"Nan"</formula>
    </cfRule>
  </conditionalFormatting>
  <conditionalFormatting sqref="EO7">
    <cfRule type="cellIs" dxfId="73" priority="396" operator="equal">
      <formula>"Nan"</formula>
    </cfRule>
  </conditionalFormatting>
  <conditionalFormatting sqref="FC7">
    <cfRule type="cellIs" dxfId="72" priority="393" operator="equal">
      <formula>"Nan"</formula>
    </cfRule>
  </conditionalFormatting>
  <conditionalFormatting sqref="FO7 FK7:FM7 FF7 FH7 EX7:FB7">
    <cfRule type="cellIs" dxfId="71" priority="394" operator="equal">
      <formula>"Nan"</formula>
    </cfRule>
  </conditionalFormatting>
  <conditionalFormatting sqref="FN7">
    <cfRule type="cellIs" dxfId="70" priority="392" operator="equal">
      <formula>"Nan"</formula>
    </cfRule>
  </conditionalFormatting>
  <conditionalFormatting sqref="FD7">
    <cfRule type="cellIs" dxfId="69" priority="391" operator="equal">
      <formula>"Nan"</formula>
    </cfRule>
  </conditionalFormatting>
  <conditionalFormatting sqref="FE7">
    <cfRule type="cellIs" dxfId="68" priority="390" operator="equal">
      <formula>"Nan"</formula>
    </cfRule>
  </conditionalFormatting>
  <conditionalFormatting sqref="FG7">
    <cfRule type="cellIs" dxfId="67" priority="389" operator="equal">
      <formula>"Nan"</formula>
    </cfRule>
  </conditionalFormatting>
  <conditionalFormatting sqref="EE7 EA7:EC7 DV7 DX7 DN7:DR7">
    <cfRule type="cellIs" dxfId="66" priority="387" operator="equal">
      <formula>"Nan"</formula>
    </cfRule>
  </conditionalFormatting>
  <conditionalFormatting sqref="DS7">
    <cfRule type="cellIs" dxfId="65" priority="386" operator="equal">
      <formula>"Nan"</formula>
    </cfRule>
  </conditionalFormatting>
  <conditionalFormatting sqref="ED7">
    <cfRule type="cellIs" dxfId="64" priority="385" operator="equal">
      <formula>"Nan"</formula>
    </cfRule>
  </conditionalFormatting>
  <conditionalFormatting sqref="DT7">
    <cfRule type="cellIs" dxfId="63" priority="384" operator="equal">
      <formula>"Nan"</formula>
    </cfRule>
  </conditionalFormatting>
  <conditionalFormatting sqref="DU7">
    <cfRule type="cellIs" dxfId="62" priority="383" operator="equal">
      <formula>"Nan"</formula>
    </cfRule>
  </conditionalFormatting>
  <conditionalFormatting sqref="DW7">
    <cfRule type="cellIs" dxfId="61" priority="382" operator="equal">
      <formula>"Nan"</formula>
    </cfRule>
  </conditionalFormatting>
  <conditionalFormatting sqref="DZ7">
    <cfRule type="cellIs" dxfId="60" priority="381" operator="equal">
      <formula>"Nan"</formula>
    </cfRule>
  </conditionalFormatting>
  <conditionalFormatting sqref="ER7">
    <cfRule type="cellIs" dxfId="59" priority="380" operator="equal">
      <formula>"Nan"</formula>
    </cfRule>
  </conditionalFormatting>
  <conditionalFormatting sqref="FJ7">
    <cfRule type="cellIs" dxfId="58" priority="379" operator="equal">
      <formula>"Nan"</formula>
    </cfRule>
  </conditionalFormatting>
  <conditionalFormatting sqref="BH8:BH193">
    <cfRule type="colorScale" priority="3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8:AV193">
    <cfRule type="cellIs" dxfId="57" priority="375" operator="lessThan">
      <formula>0.780456291</formula>
    </cfRule>
    <cfRule type="cellIs" dxfId="56" priority="376" operator="greaterThan">
      <formula>1.2</formula>
    </cfRule>
  </conditionalFormatting>
  <conditionalFormatting sqref="CV8:CV15">
    <cfRule type="colorScale" priority="37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V16:CV33">
    <cfRule type="colorScale" priority="37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V34:CV55">
    <cfRule type="colorScale" priority="37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V56:CV91">
    <cfRule type="colorScale" priority="37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V92:CV125">
    <cfRule type="colorScale" priority="37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V126:CV146">
    <cfRule type="colorScale" priority="36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V147:CV162">
    <cfRule type="colorScale" priority="36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V163:CV179">
    <cfRule type="colorScale" priority="36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V180:CV186">
    <cfRule type="colorScale" priority="36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V187:CV193">
    <cfRule type="colorScale" priority="36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W8:CW15">
    <cfRule type="colorScale" priority="36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W16:CW33">
    <cfRule type="colorScale" priority="36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W34:CW55">
    <cfRule type="colorScale" priority="36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W56:CW91">
    <cfRule type="colorScale" priority="36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W92:CW125">
    <cfRule type="colorScale" priority="36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W126:CW146">
    <cfRule type="colorScale" priority="35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W147:CW162">
    <cfRule type="colorScale" priority="35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W163:CW179">
    <cfRule type="colorScale" priority="35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W180:CW186">
    <cfRule type="colorScale" priority="35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W187">
    <cfRule type="colorScale" priority="35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X8:CX15">
    <cfRule type="colorScale" priority="35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X16:CX33">
    <cfRule type="colorScale" priority="35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X34:CX55">
    <cfRule type="colorScale" priority="35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X56:CX91">
    <cfRule type="colorScale" priority="35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X92:CX125">
    <cfRule type="colorScale" priority="35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X126:CX146">
    <cfRule type="colorScale" priority="34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X147:CX162">
    <cfRule type="colorScale" priority="34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X163:CX179">
    <cfRule type="colorScale" priority="3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X180:CX186">
    <cfRule type="colorScale" priority="34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X187">
    <cfRule type="colorScale" priority="3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Y8:CY15">
    <cfRule type="colorScale" priority="3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Y16:CY33">
    <cfRule type="colorScale" priority="3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Y34:CY55">
    <cfRule type="colorScale" priority="3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Y56:CY91">
    <cfRule type="colorScale" priority="3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Y92:CY125">
    <cfRule type="colorScale" priority="3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Y126:CY146">
    <cfRule type="colorScale" priority="3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Y147:CY162">
    <cfRule type="colorScale" priority="3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Y163:CY179">
    <cfRule type="colorScale" priority="3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Y180:CY186">
    <cfRule type="colorScale" priority="3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Y187">
    <cfRule type="colorScale" priority="3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Z8:CZ15">
    <cfRule type="colorScale" priority="3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Z16:CZ33">
    <cfRule type="colorScale" priority="3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Z34:CZ55">
    <cfRule type="colorScale" priority="3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Z56:CZ91">
    <cfRule type="colorScale" priority="3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Z92:CZ125">
    <cfRule type="colorScale" priority="3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Z126:CZ146">
    <cfRule type="colorScale" priority="3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Z147:CZ162">
    <cfRule type="colorScale" priority="3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Z163:CZ179">
    <cfRule type="colorScale" priority="3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Z180:CZ186">
    <cfRule type="colorScale" priority="3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Z187">
    <cfRule type="colorScale" priority="3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A8:DA15">
    <cfRule type="colorScale" priority="3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A16:DA33">
    <cfRule type="colorScale" priority="3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A34:DA55">
    <cfRule type="colorScale" priority="3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A56:DA91">
    <cfRule type="colorScale" priority="3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A92:DA125">
    <cfRule type="colorScale" priority="3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A126:DA146">
    <cfRule type="colorScale" priority="3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A147:DA162">
    <cfRule type="colorScale" priority="3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A163:DA179">
    <cfRule type="colorScale" priority="3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A180:DA186">
    <cfRule type="colorScale" priority="3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A187">
    <cfRule type="colorScale" priority="3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B8:DB15">
    <cfRule type="colorScale" priority="3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B16:DB33">
    <cfRule type="colorScale" priority="3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B34:DB55">
    <cfRule type="colorScale" priority="3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B56:DB91">
    <cfRule type="colorScale" priority="3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B92:DB125">
    <cfRule type="colorScale" priority="3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B126:DB146">
    <cfRule type="colorScale" priority="30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B147:DB162">
    <cfRule type="colorScale" priority="30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B163:DB179">
    <cfRule type="colorScale" priority="30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B180:DB186">
    <cfRule type="colorScale" priority="30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B187">
    <cfRule type="colorScale" priority="30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C8:DC15">
    <cfRule type="colorScale" priority="30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C16:DC33">
    <cfRule type="colorScale" priority="30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C34:DC55">
    <cfRule type="colorScale" priority="30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C56:DC91">
    <cfRule type="colorScale" priority="30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C92:DC125">
    <cfRule type="colorScale" priority="30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C126:DC146">
    <cfRule type="colorScale" priority="29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C147:DC162">
    <cfRule type="colorScale" priority="29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C163:DC179">
    <cfRule type="colorScale" priority="29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C180:DC186">
    <cfRule type="colorScale" priority="29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C187">
    <cfRule type="colorScale" priority="29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D8:DD15">
    <cfRule type="colorScale" priority="29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D16:DD33">
    <cfRule type="colorScale" priority="29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D34:DD55">
    <cfRule type="colorScale" priority="29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D56:DD91">
    <cfRule type="colorScale" priority="29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D92:DD125">
    <cfRule type="colorScale" priority="29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D126:DD146">
    <cfRule type="colorScale" priority="28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D147:DD162">
    <cfRule type="colorScale" priority="28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D163:DD179">
    <cfRule type="colorScale" priority="28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D180:DD186">
    <cfRule type="colorScale" priority="28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D187">
    <cfRule type="colorScale" priority="28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E8:DE15">
    <cfRule type="colorScale" priority="28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E16:DE33">
    <cfRule type="colorScale" priority="28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E34:DE55">
    <cfRule type="colorScale" priority="28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E56:DE91">
    <cfRule type="colorScale" priority="28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E92:DE125">
    <cfRule type="colorScale" priority="28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E126:DE146">
    <cfRule type="colorScale" priority="27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E147:DE162">
    <cfRule type="colorScale" priority="27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E163:DE179">
    <cfRule type="colorScale" priority="27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E180:DE186">
    <cfRule type="colorScale" priority="27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E187">
    <cfRule type="colorScale" priority="27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F8:DF15">
    <cfRule type="colorScale" priority="27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F16:DF33">
    <cfRule type="colorScale" priority="27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F34:DF55">
    <cfRule type="colorScale" priority="27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F56:DF91">
    <cfRule type="colorScale" priority="27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F92:DF125">
    <cfRule type="colorScale" priority="27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F126:DF146">
    <cfRule type="colorScale" priority="26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F147:DF162">
    <cfRule type="colorScale" priority="26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F163:DF179">
    <cfRule type="colorScale" priority="26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F180:DF186">
    <cfRule type="colorScale" priority="26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F187">
    <cfRule type="colorScale" priority="26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G8:DG15">
    <cfRule type="colorScale" priority="26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G16:DG33">
    <cfRule type="colorScale" priority="26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G34:DG55">
    <cfRule type="colorScale" priority="26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G56:DG91">
    <cfRule type="colorScale" priority="26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G92:DG125">
    <cfRule type="colorScale" priority="26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G126:DG146">
    <cfRule type="colorScale" priority="25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G147:DG162">
    <cfRule type="colorScale" priority="25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G163:DG179">
    <cfRule type="colorScale" priority="25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G180:DG186">
    <cfRule type="colorScale" priority="25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G187">
    <cfRule type="colorScale" priority="25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H8:DH15">
    <cfRule type="colorScale" priority="25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H16:DH33">
    <cfRule type="colorScale" priority="25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H34:DH55">
    <cfRule type="colorScale" priority="25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H56:DH91">
    <cfRule type="colorScale" priority="25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H92:DH125">
    <cfRule type="colorScale" priority="25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H126:DH146">
    <cfRule type="colorScale" priority="24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H147:DH162">
    <cfRule type="colorScale" priority="24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H163:DH179">
    <cfRule type="colorScale" priority="2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H180:DH186">
    <cfRule type="colorScale" priority="24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H187">
    <cfRule type="colorScale" priority="2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I8:DI15">
    <cfRule type="colorScale" priority="2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I16:DI33">
    <cfRule type="colorScale" priority="2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I34:DI55">
    <cfRule type="colorScale" priority="2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I56:DI91">
    <cfRule type="colorScale" priority="2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I92:DI125">
    <cfRule type="colorScale" priority="2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I126:DI146">
    <cfRule type="colorScale" priority="2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I147:DI162">
    <cfRule type="colorScale" priority="2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I163:DI179">
    <cfRule type="colorScale" priority="2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I180:DI186">
    <cfRule type="colorScale" priority="2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I187">
    <cfRule type="colorScale" priority="2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J8:DJ15">
    <cfRule type="colorScale" priority="2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J16:DJ33">
    <cfRule type="colorScale" priority="2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J34:DJ55">
    <cfRule type="colorScale" priority="2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J56:DJ91">
    <cfRule type="colorScale" priority="2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J92:DJ125">
    <cfRule type="colorScale" priority="2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J126:DJ146">
    <cfRule type="colorScale" priority="2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J147:DJ162">
    <cfRule type="colorScale" priority="2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J163:DJ179">
    <cfRule type="colorScale" priority="2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J180:DJ186">
    <cfRule type="colorScale" priority="2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J187">
    <cfRule type="colorScale" priority="2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K8:DK15">
    <cfRule type="colorScale" priority="2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K16:DK33">
    <cfRule type="colorScale" priority="2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K34:DK55">
    <cfRule type="colorScale" priority="2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K56:DK91">
    <cfRule type="colorScale" priority="2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K92:DK125">
    <cfRule type="colorScale" priority="2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K126:DK146">
    <cfRule type="colorScale" priority="2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K147:DK162">
    <cfRule type="colorScale" priority="2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K163:DK179">
    <cfRule type="colorScale" priority="2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K180:DK186">
    <cfRule type="colorScale" priority="2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K187">
    <cfRule type="colorScale" priority="2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L8:DL15">
    <cfRule type="colorScale" priority="2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L16:DL33">
    <cfRule type="colorScale" priority="2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L34:DL55">
    <cfRule type="colorScale" priority="2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L56:DL91">
    <cfRule type="colorScale" priority="2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L92:DL125">
    <cfRule type="colorScale" priority="2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L126:DL146">
    <cfRule type="colorScale" priority="20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L147:DL162">
    <cfRule type="colorScale" priority="20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L163:DL179">
    <cfRule type="colorScale" priority="20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L180:DL186">
    <cfRule type="colorScale" priority="20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L187">
    <cfRule type="colorScale" priority="20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M8:DM15">
    <cfRule type="colorScale" priority="20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M16:DM33">
    <cfRule type="colorScale" priority="20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M34:DM55">
    <cfRule type="colorScale" priority="20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M56:DM91">
    <cfRule type="colorScale" priority="20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M92:DM125">
    <cfRule type="colorScale" priority="20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M126:DM146">
    <cfRule type="colorScale" priority="19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M147:DM162">
    <cfRule type="colorScale" priority="19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M163:DM179">
    <cfRule type="colorScale" priority="19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M180:DM186">
    <cfRule type="colorScale" priority="19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M187">
    <cfRule type="colorScale" priority="19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N8:DN15">
    <cfRule type="colorScale" priority="19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N16:DN33">
    <cfRule type="colorScale" priority="19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N34:DN55">
    <cfRule type="colorScale" priority="19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N56:DN91">
    <cfRule type="colorScale" priority="19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N92:DN125">
    <cfRule type="colorScale" priority="19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N126:DN146">
    <cfRule type="colorScale" priority="18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N147:DN162">
    <cfRule type="colorScale" priority="18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N163:DN179">
    <cfRule type="colorScale" priority="18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N180:DN186">
    <cfRule type="colorScale" priority="18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N187">
    <cfRule type="colorScale" priority="18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O8:DO15">
    <cfRule type="colorScale" priority="18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O16:DO33">
    <cfRule type="colorScale" priority="18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O34:DO55">
    <cfRule type="colorScale" priority="18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O56:DO91">
    <cfRule type="colorScale" priority="18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O92:DO125">
    <cfRule type="colorScale" priority="18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O126:DO146">
    <cfRule type="colorScale" priority="17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O147:DO162">
    <cfRule type="colorScale" priority="17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O163:DO179">
    <cfRule type="colorScale" priority="17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O180:DO186">
    <cfRule type="colorScale" priority="17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O187">
    <cfRule type="colorScale" priority="17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P8:DP193">
    <cfRule type="colorScale" priority="17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Q8:DQ193">
    <cfRule type="colorScale" priority="16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R8:DR193">
    <cfRule type="colorScale" priority="15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S8:DS193">
    <cfRule type="colorScale" priority="1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T8:DT15">
    <cfRule type="colorScale" priority="1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T16:DT33">
    <cfRule type="colorScale" priority="1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T34:DT55">
    <cfRule type="colorScale" priority="1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T56:DT91">
    <cfRule type="colorScale" priority="1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T92:DT125">
    <cfRule type="colorScale" priority="1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T126:DT146">
    <cfRule type="colorScale" priority="1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T147:DT162">
    <cfRule type="colorScale" priority="1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T163:DT179">
    <cfRule type="colorScale" priority="1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T180:DT186">
    <cfRule type="colorScale" priority="1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T187">
    <cfRule type="colorScale" priority="1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U8:DU15">
    <cfRule type="colorScale" priority="1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U16:DU33">
    <cfRule type="colorScale" priority="1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U34:DU55">
    <cfRule type="colorScale" priority="1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U56:DU91">
    <cfRule type="colorScale" priority="1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U92:DU125">
    <cfRule type="colorScale" priority="1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U126:DU146">
    <cfRule type="colorScale" priority="1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U147:DU162">
    <cfRule type="colorScale" priority="1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U163:DU179">
    <cfRule type="colorScale" priority="1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U180:DU186">
    <cfRule type="colorScale" priority="1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U187">
    <cfRule type="colorScale" priority="1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V8:DV15">
    <cfRule type="colorScale" priority="1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V16:DV33">
    <cfRule type="colorScale" priority="11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V34:DV55">
    <cfRule type="colorScale" priority="1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V56:DV91">
    <cfRule type="colorScale" priority="1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V92:DV125">
    <cfRule type="colorScale" priority="1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V126:DV146">
    <cfRule type="colorScale" priority="10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V147:DV162">
    <cfRule type="colorScale" priority="10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V163:DV179">
    <cfRule type="colorScale" priority="10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V180:DV186">
    <cfRule type="colorScale" priority="10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V187">
    <cfRule type="colorScale" priority="10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DW8:DZ193">
    <cfRule type="colorScale" priority="10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A8:EA15">
    <cfRule type="colorScale" priority="6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A16:EA33">
    <cfRule type="colorScale" priority="6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A34:EA55">
    <cfRule type="colorScale" priority="6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A56:EA91">
    <cfRule type="colorScale" priority="6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A92:EA125">
    <cfRule type="colorScale" priority="6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A126:EA146">
    <cfRule type="colorScale" priority="5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A147:EA162">
    <cfRule type="colorScale" priority="5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A163:EA179">
    <cfRule type="colorScale" priority="5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A180:EA186">
    <cfRule type="colorScale" priority="5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A187">
    <cfRule type="colorScale" priority="5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B8:EB15">
    <cfRule type="colorScale" priority="5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B16:EB33">
    <cfRule type="colorScale" priority="5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B34:EB55">
    <cfRule type="colorScale" priority="5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B56:EB91">
    <cfRule type="colorScale" priority="5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B92:EB125">
    <cfRule type="colorScale" priority="5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B126:EB146">
    <cfRule type="colorScale" priority="4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B147:EB162">
    <cfRule type="colorScale" priority="4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B163:EB179">
    <cfRule type="colorScale" priority="4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B180:EB186">
    <cfRule type="colorScale" priority="4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B187">
    <cfRule type="colorScale" priority="4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C8:EC15">
    <cfRule type="colorScale" priority="4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C16:EC33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C34:EC55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C56:EC91">
    <cfRule type="colorScale" priority="4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C92:EC125">
    <cfRule type="colorScale" priority="4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C126:EC146">
    <cfRule type="colorScale" priority="3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C147:EC162">
    <cfRule type="colorScale" priority="3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C163:EC179">
    <cfRule type="colorScale" priority="3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C180:EC186">
    <cfRule type="colorScale" priority="3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C187">
    <cfRule type="colorScale" priority="3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D8:ED15">
    <cfRule type="colorScale" priority="3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D16:ED33">
    <cfRule type="colorScale" priority="3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D34:ED55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D56:ED91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D92:ED125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D126:ED146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D147:ED162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D163:ED179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D180:ED186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D187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E8:EE15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E16:EE33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E34:EE55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E56:EE91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E92:EE125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E126:EE146">
    <cfRule type="colorScale" priority="1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E147:EE162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E163:EE179">
    <cfRule type="colorScale" priority="1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E180:EE186">
    <cfRule type="colorScale" priority="1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E187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P7">
    <cfRule type="cellIs" dxfId="55" priority="1" operator="equal">
      <formula>"Nan"</formula>
    </cfRule>
  </conditionalFormatting>
  <conditionalFormatting sqref="CC7 BY7:CA7 BT7 BV7 BM7:BP7">
    <cfRule type="cellIs" dxfId="54" priority="14" operator="equal">
      <formula>"Nan"</formula>
    </cfRule>
  </conditionalFormatting>
  <conditionalFormatting sqref="BQ7">
    <cfRule type="cellIs" dxfId="53" priority="13" operator="equal">
      <formula>"Nan"</formula>
    </cfRule>
  </conditionalFormatting>
  <conditionalFormatting sqref="CB7">
    <cfRule type="cellIs" dxfId="52" priority="12" operator="equal">
      <formula>"Nan"</formula>
    </cfRule>
  </conditionalFormatting>
  <conditionalFormatting sqref="BR7">
    <cfRule type="cellIs" dxfId="51" priority="11" operator="equal">
      <formula>"Nan"</formula>
    </cfRule>
  </conditionalFormatting>
  <conditionalFormatting sqref="BS7">
    <cfRule type="cellIs" dxfId="50" priority="10" operator="equal">
      <formula>"Nan"</formula>
    </cfRule>
  </conditionalFormatting>
  <conditionalFormatting sqref="BU7">
    <cfRule type="cellIs" dxfId="49" priority="9" operator="equal">
      <formula>"Nan"</formula>
    </cfRule>
  </conditionalFormatting>
  <conditionalFormatting sqref="BX7">
    <cfRule type="cellIs" dxfId="48" priority="8" operator="equal">
      <formula>"Nan"</formula>
    </cfRule>
  </conditionalFormatting>
  <conditionalFormatting sqref="CU7 CQ7:CS7 CL7 CN7 CD7:CH7">
    <cfRule type="cellIs" dxfId="47" priority="7" operator="equal">
      <formula>"Nan"</formula>
    </cfRule>
  </conditionalFormatting>
  <conditionalFormatting sqref="CI7">
    <cfRule type="cellIs" dxfId="46" priority="6" operator="equal">
      <formula>"Nan"</formula>
    </cfRule>
  </conditionalFormatting>
  <conditionalFormatting sqref="CT7">
    <cfRule type="cellIs" dxfId="45" priority="5" operator="equal">
      <formula>"Nan"</formula>
    </cfRule>
  </conditionalFormatting>
  <conditionalFormatting sqref="CJ7">
    <cfRule type="cellIs" dxfId="44" priority="4" operator="equal">
      <formula>"Nan"</formula>
    </cfRule>
  </conditionalFormatting>
  <conditionalFormatting sqref="CK7">
    <cfRule type="cellIs" dxfId="43" priority="3" operator="equal">
      <formula>"Nan"</formula>
    </cfRule>
  </conditionalFormatting>
  <conditionalFormatting sqref="CM7">
    <cfRule type="cellIs" dxfId="42" priority="2" operator="equal">
      <formula>"Nan"</formula>
    </cfRule>
  </conditionalFormatting>
  <pageMargins left="0.7" right="0.7" top="0.78740157499999996" bottom="0.78740157499999996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83"/>
  <sheetViews>
    <sheetView topLeftCell="G31" zoomScale="70" zoomScaleNormal="70" workbookViewId="0">
      <selection activeCell="AK69" sqref="AK69"/>
    </sheetView>
  </sheetViews>
  <sheetFormatPr defaultRowHeight="15"/>
  <sheetData>
    <row r="1" spans="1:47">
      <c r="AR1" t="s">
        <v>453</v>
      </c>
      <c r="AS1" t="s">
        <v>454</v>
      </c>
      <c r="AT1" t="s">
        <v>455</v>
      </c>
      <c r="AU1" t="s">
        <v>452</v>
      </c>
    </row>
    <row r="2" spans="1:47" ht="15.75" thickBot="1">
      <c r="A2" s="10" t="s">
        <v>65</v>
      </c>
      <c r="B2">
        <f>CORREL(B8:B43,$AL$8:$AL$43)</f>
        <v>0.33690819663988375</v>
      </c>
      <c r="C2">
        <f t="shared" ref="C2:AP2" si="0">CORREL(C8:C43,$AL$8:$AL$43)</f>
        <v>0.4247467292090662</v>
      </c>
      <c r="D2">
        <f t="shared" si="0"/>
        <v>0.52750669785310245</v>
      </c>
      <c r="E2">
        <f t="shared" si="0"/>
        <v>0.43764579788915742</v>
      </c>
      <c r="F2">
        <f t="shared" si="0"/>
        <v>-0.14616925742958675</v>
      </c>
      <c r="G2">
        <f t="shared" si="0"/>
        <v>6.3677249013833162E-2</v>
      </c>
      <c r="H2">
        <f t="shared" si="0"/>
        <v>0.29297946660676694</v>
      </c>
      <c r="I2">
        <f t="shared" si="0"/>
        <v>0.37905998882019448</v>
      </c>
      <c r="J2">
        <f t="shared" si="0"/>
        <v>0.30223624766811291</v>
      </c>
      <c r="K2">
        <f t="shared" si="0"/>
        <v>-0.23359108003395423</v>
      </c>
      <c r="L2">
        <f t="shared" si="0"/>
        <v>-0.66547921366619167</v>
      </c>
      <c r="M2">
        <f t="shared" si="0"/>
        <v>0.28636410465940121</v>
      </c>
      <c r="N2">
        <f t="shared" si="0"/>
        <v>0.3802204904126284</v>
      </c>
      <c r="O2">
        <f t="shared" si="0"/>
        <v>0.29174012502812957</v>
      </c>
      <c r="P2">
        <f t="shared" si="0"/>
        <v>-0.14785995153136283</v>
      </c>
      <c r="Q2">
        <f t="shared" si="0"/>
        <v>-0.62048602814773235</v>
      </c>
      <c r="R2">
        <f t="shared" si="0"/>
        <v>9.824925534947725E-3</v>
      </c>
      <c r="S2">
        <f t="shared" si="0"/>
        <v>2.5672391759974513E-2</v>
      </c>
      <c r="T2">
        <f t="shared" si="0"/>
        <v>2.9952300752422844E-2</v>
      </c>
      <c r="U2">
        <f t="shared" si="0"/>
        <v>-0.2826323972061891</v>
      </c>
      <c r="V2">
        <f t="shared" si="0"/>
        <v>-0.52368773988121164</v>
      </c>
      <c r="W2">
        <f t="shared" si="0"/>
        <v>-0.28636410465940154</v>
      </c>
      <c r="X2">
        <f t="shared" si="0"/>
        <v>-0.38022049041262718</v>
      </c>
      <c r="Y2">
        <f t="shared" si="0"/>
        <v>-0.2917401250281394</v>
      </c>
      <c r="Z2">
        <f t="shared" si="0"/>
        <v>-0.14785995153136586</v>
      </c>
      <c r="AA2">
        <f t="shared" si="0"/>
        <v>-0.62048602814773213</v>
      </c>
      <c r="AB2">
        <f t="shared" si="0"/>
        <v>-9.6079863768711166E-2</v>
      </c>
      <c r="AC2">
        <f t="shared" si="0"/>
        <v>-0.17208178604804772</v>
      </c>
      <c r="AD2">
        <f t="shared" si="0"/>
        <v>-0.11460121118167631</v>
      </c>
      <c r="AE2">
        <f t="shared" si="0"/>
        <v>-0.32968632293591649</v>
      </c>
      <c r="AF2">
        <f t="shared" si="0"/>
        <v>-0.60851835068803695</v>
      </c>
      <c r="AG2">
        <f t="shared" si="0"/>
        <v>-0.13610580117988136</v>
      </c>
      <c r="AH2">
        <f t="shared" si="0"/>
        <v>-0.22963575899690838</v>
      </c>
      <c r="AI2">
        <f t="shared" si="0"/>
        <v>-0.20264796587111342</v>
      </c>
      <c r="AJ2">
        <f t="shared" si="0"/>
        <v>0.21581392861291662</v>
      </c>
      <c r="AK2">
        <f t="shared" si="0"/>
        <v>0.10894768538042227</v>
      </c>
      <c r="AL2">
        <f t="shared" si="0"/>
        <v>1</v>
      </c>
      <c r="AM2">
        <f t="shared" si="0"/>
        <v>-9.4654361409369434E-2</v>
      </c>
      <c r="AN2">
        <f t="shared" si="0"/>
        <v>8.7741094517194015E-2</v>
      </c>
      <c r="AO2">
        <f t="shared" si="0"/>
        <v>0.55923760816814738</v>
      </c>
      <c r="AP2">
        <f t="shared" si="0"/>
        <v>0.37729052251403983</v>
      </c>
      <c r="AR2">
        <v>0.26</v>
      </c>
      <c r="AS2">
        <f>COUNTIF(B2:AP2,"&gt;"&amp;$AR$2)</f>
        <v>13</v>
      </c>
      <c r="AT2">
        <f>COUNTIF(B2:AP2,"&lt;"&amp;-$AR$2)</f>
        <v>10</v>
      </c>
      <c r="AU2">
        <f>AS2+AT2</f>
        <v>23</v>
      </c>
    </row>
    <row r="3" spans="1:47" ht="15.75" thickBot="1">
      <c r="A3" s="11" t="s">
        <v>66</v>
      </c>
      <c r="B3">
        <f>CORREL(B8:B43,$AM$8:$AM$43)</f>
        <v>0.43980983926320927</v>
      </c>
      <c r="C3">
        <f t="shared" ref="C3:AP3" si="1">CORREL(C8:C43,$AM$8:$AM$43)</f>
        <v>0.19838108209313074</v>
      </c>
      <c r="D3">
        <f t="shared" si="1"/>
        <v>0.17033481861053779</v>
      </c>
      <c r="E3">
        <f t="shared" si="1"/>
        <v>0.21011484526445748</v>
      </c>
      <c r="F3">
        <f t="shared" si="1"/>
        <v>-0.14521320963010578</v>
      </c>
      <c r="G3">
        <f t="shared" si="1"/>
        <v>-5.4415746175831045E-2</v>
      </c>
      <c r="H3">
        <f t="shared" si="1"/>
        <v>0.23770050666676631</v>
      </c>
      <c r="I3">
        <f t="shared" si="1"/>
        <v>0.23253575535743018</v>
      </c>
      <c r="J3">
        <f t="shared" si="1"/>
        <v>0.23205446411249689</v>
      </c>
      <c r="K3">
        <f t="shared" si="1"/>
        <v>-0.12852165051677644</v>
      </c>
      <c r="L3">
        <f t="shared" si="1"/>
        <v>-3.8588467110870675E-2</v>
      </c>
      <c r="M3">
        <f t="shared" si="1"/>
        <v>0.23219768933052168</v>
      </c>
      <c r="N3">
        <f t="shared" si="1"/>
        <v>0.2248968413529909</v>
      </c>
      <c r="O3">
        <f t="shared" si="1"/>
        <v>0.22207810788021801</v>
      </c>
      <c r="P3">
        <f t="shared" si="1"/>
        <v>-0.10451226926823226</v>
      </c>
      <c r="Q3">
        <f t="shared" si="1"/>
        <v>-5.2887124192290746E-2</v>
      </c>
      <c r="R3">
        <f t="shared" si="1"/>
        <v>-0.24532273368088306</v>
      </c>
      <c r="S3">
        <f t="shared" si="1"/>
        <v>-0.2771056078116233</v>
      </c>
      <c r="T3">
        <f t="shared" si="1"/>
        <v>-0.18788386817595412</v>
      </c>
      <c r="U3">
        <f t="shared" si="1"/>
        <v>-0.11123092080846979</v>
      </c>
      <c r="V3">
        <f t="shared" si="1"/>
        <v>-1.4764018289686317E-2</v>
      </c>
      <c r="W3">
        <f t="shared" si="1"/>
        <v>-0.23219768933050094</v>
      </c>
      <c r="X3">
        <f t="shared" si="1"/>
        <v>-0.22489684135298282</v>
      </c>
      <c r="Y3">
        <f t="shared" si="1"/>
        <v>-0.22207810788022714</v>
      </c>
      <c r="Z3">
        <f t="shared" si="1"/>
        <v>-0.10451226926823247</v>
      </c>
      <c r="AA3">
        <f t="shared" si="1"/>
        <v>-5.2887124192290774E-2</v>
      </c>
      <c r="AB3">
        <f t="shared" si="1"/>
        <v>-0.19095030746558364</v>
      </c>
      <c r="AC3">
        <f t="shared" si="1"/>
        <v>-0.17357614468422189</v>
      </c>
      <c r="AD3">
        <f t="shared" si="1"/>
        <v>-0.17470135625159372</v>
      </c>
      <c r="AE3">
        <f t="shared" si="1"/>
        <v>-9.5864051659860366E-2</v>
      </c>
      <c r="AF3">
        <f t="shared" si="1"/>
        <v>-2.4186452658425946E-2</v>
      </c>
      <c r="AG3">
        <f t="shared" si="1"/>
        <v>-0.28773760203207116</v>
      </c>
      <c r="AH3">
        <f t="shared" si="1"/>
        <v>-0.27492135376087629</v>
      </c>
      <c r="AI3">
        <f t="shared" si="1"/>
        <v>-0.26825246141434445</v>
      </c>
      <c r="AJ3">
        <f t="shared" si="1"/>
        <v>-0.20174244213265849</v>
      </c>
      <c r="AK3">
        <f t="shared" si="1"/>
        <v>-0.14156085447820918</v>
      </c>
      <c r="AL3">
        <f t="shared" si="1"/>
        <v>-9.4654361409369434E-2</v>
      </c>
      <c r="AM3">
        <f t="shared" si="1"/>
        <v>0.99999999999999989</v>
      </c>
      <c r="AN3">
        <f t="shared" si="1"/>
        <v>-0.90335816536071467</v>
      </c>
      <c r="AO3">
        <f t="shared" si="1"/>
        <v>-0.49395469376272855</v>
      </c>
      <c r="AP3">
        <f t="shared" si="1"/>
        <v>-0.36042648503779556</v>
      </c>
      <c r="AS3">
        <f t="shared" ref="AS3:AS5" si="2">COUNTIF(B3:AP3,"&gt;"&amp;$AR$2)</f>
        <v>2</v>
      </c>
      <c r="AT3">
        <f t="shared" ref="AT3:AT5" si="3">COUNTIF(B3:AP3,"&lt;"&amp;-$AR$2)</f>
        <v>7</v>
      </c>
      <c r="AU3">
        <f t="shared" ref="AU3:AU5" si="4">AS3+AT3</f>
        <v>9</v>
      </c>
    </row>
    <row r="4" spans="1:47" ht="15.75" thickBot="1">
      <c r="A4" s="11" t="s">
        <v>67</v>
      </c>
      <c r="B4">
        <f>CORREL(B8:B43,$AN$8:$AN$43)</f>
        <v>-0.42852098932295102</v>
      </c>
      <c r="C4">
        <f t="shared" ref="C4:AP4" si="5">CORREL(C8:C43,$AN$8:$AN$43)</f>
        <v>-0.26291737701501677</v>
      </c>
      <c r="D4">
        <f t="shared" si="5"/>
        <v>-0.21848615506177602</v>
      </c>
      <c r="E4">
        <f t="shared" si="5"/>
        <v>-0.22617676131095341</v>
      </c>
      <c r="F4">
        <f t="shared" si="5"/>
        <v>9.3883659423638313E-2</v>
      </c>
      <c r="G4">
        <f t="shared" si="5"/>
        <v>8.0050717114705044E-2</v>
      </c>
      <c r="H4">
        <f t="shared" si="5"/>
        <v>-0.31209017207623457</v>
      </c>
      <c r="I4">
        <f t="shared" si="5"/>
        <v>-0.29652486575140086</v>
      </c>
      <c r="J4">
        <f t="shared" si="5"/>
        <v>-0.26208815846955891</v>
      </c>
      <c r="K4">
        <f t="shared" si="5"/>
        <v>6.9613998317580209E-2</v>
      </c>
      <c r="L4">
        <f t="shared" si="5"/>
        <v>4.438630937896481E-2</v>
      </c>
      <c r="M4">
        <f t="shared" si="5"/>
        <v>-0.29562190329502408</v>
      </c>
      <c r="N4">
        <f t="shared" si="5"/>
        <v>-0.27687246794602643</v>
      </c>
      <c r="O4">
        <f t="shared" si="5"/>
        <v>-0.24433545333233547</v>
      </c>
      <c r="P4">
        <f t="shared" si="5"/>
        <v>3.6471405567122792E-2</v>
      </c>
      <c r="Q4">
        <f t="shared" si="5"/>
        <v>4.6968286961477972E-2</v>
      </c>
      <c r="R4">
        <f t="shared" si="5"/>
        <v>0.31785066055674532</v>
      </c>
      <c r="S4">
        <f t="shared" si="5"/>
        <v>0.35091622793603366</v>
      </c>
      <c r="T4">
        <f t="shared" si="5"/>
        <v>0.23084626185403204</v>
      </c>
      <c r="U4">
        <f t="shared" si="5"/>
        <v>5.2385722646984177E-2</v>
      </c>
      <c r="V4">
        <f t="shared" si="5"/>
        <v>4.0019982091712605E-2</v>
      </c>
      <c r="W4">
        <f t="shared" si="5"/>
        <v>0.29562190329500176</v>
      </c>
      <c r="X4">
        <f t="shared" si="5"/>
        <v>0.27687246794601728</v>
      </c>
      <c r="Y4">
        <f t="shared" si="5"/>
        <v>0.24433545333235174</v>
      </c>
      <c r="Z4">
        <f t="shared" si="5"/>
        <v>3.6471405567123125E-2</v>
      </c>
      <c r="AA4">
        <f t="shared" si="5"/>
        <v>4.6968286961478027E-2</v>
      </c>
      <c r="AB4">
        <f t="shared" si="5"/>
        <v>0.196084903848914</v>
      </c>
      <c r="AC4">
        <f t="shared" si="5"/>
        <v>0.16152950982905065</v>
      </c>
      <c r="AD4">
        <f t="shared" si="5"/>
        <v>0.14907682178079437</v>
      </c>
      <c r="AE4">
        <f t="shared" si="5"/>
        <v>7.5812942190868732E-2</v>
      </c>
      <c r="AF4">
        <f t="shared" si="5"/>
        <v>3.9403142772139396E-2</v>
      </c>
      <c r="AG4">
        <f t="shared" si="5"/>
        <v>0.32287872625539427</v>
      </c>
      <c r="AH4">
        <f t="shared" si="5"/>
        <v>0.31323086161417207</v>
      </c>
      <c r="AI4">
        <f t="shared" si="5"/>
        <v>0.27872243021292697</v>
      </c>
      <c r="AJ4">
        <f t="shared" si="5"/>
        <v>0.17964743783918752</v>
      </c>
      <c r="AK4">
        <f t="shared" si="5"/>
        <v>0.21571950268931886</v>
      </c>
      <c r="AL4">
        <f t="shared" si="5"/>
        <v>8.7741094517194015E-2</v>
      </c>
      <c r="AM4">
        <f t="shared" si="5"/>
        <v>-0.90335816536071467</v>
      </c>
      <c r="AN4">
        <f t="shared" si="5"/>
        <v>1.0000000000000002</v>
      </c>
      <c r="AO4">
        <f t="shared" si="5"/>
        <v>0.67060183628104242</v>
      </c>
      <c r="AP4">
        <f t="shared" si="5"/>
        <v>0.37798591195735132</v>
      </c>
      <c r="AS4">
        <f t="shared" si="2"/>
        <v>10</v>
      </c>
      <c r="AT4">
        <f t="shared" si="3"/>
        <v>8</v>
      </c>
      <c r="AU4">
        <f t="shared" si="4"/>
        <v>18</v>
      </c>
    </row>
    <row r="5" spans="1:47" ht="15.75" thickBot="1">
      <c r="A5" s="12" t="s">
        <v>68</v>
      </c>
      <c r="B5">
        <f>CORREL(B8:B43,$AO$8:$AO$43)</f>
        <v>5.5086952069984284E-2</v>
      </c>
      <c r="C5">
        <f t="shared" ref="C5:AP5" si="6">CORREL(C8:C43,$AO$8:$AO$43)</f>
        <v>0.16709106443811503</v>
      </c>
      <c r="D5">
        <f t="shared" si="6"/>
        <v>0.31558262466993214</v>
      </c>
      <c r="E5">
        <f t="shared" si="6"/>
        <v>0.31211934278337272</v>
      </c>
      <c r="F5">
        <f t="shared" si="6"/>
        <v>-0.30266417706694082</v>
      </c>
      <c r="G5">
        <f t="shared" si="6"/>
        <v>9.0143899372841771E-2</v>
      </c>
      <c r="H5">
        <f t="shared" si="6"/>
        <v>4.0024580720255859E-2</v>
      </c>
      <c r="I5">
        <f t="shared" si="6"/>
        <v>0.14035288429425641</v>
      </c>
      <c r="J5">
        <f t="shared" si="6"/>
        <v>0.15666951183437045</v>
      </c>
      <c r="K5">
        <f t="shared" si="6"/>
        <v>-0.39223682761955586</v>
      </c>
      <c r="L5">
        <f t="shared" si="6"/>
        <v>-0.54369817917297303</v>
      </c>
      <c r="M5">
        <f t="shared" si="6"/>
        <v>5.7281499985615734E-2</v>
      </c>
      <c r="N5">
        <f t="shared" si="6"/>
        <v>0.17256592114769881</v>
      </c>
      <c r="O5">
        <f t="shared" si="6"/>
        <v>0.17667148436213545</v>
      </c>
      <c r="P5">
        <f t="shared" si="6"/>
        <v>-0.32140668121541954</v>
      </c>
      <c r="Q5">
        <f t="shared" si="6"/>
        <v>-0.55592861196683496</v>
      </c>
      <c r="R5">
        <f t="shared" si="6"/>
        <v>0.19026757939649885</v>
      </c>
      <c r="S5">
        <f t="shared" si="6"/>
        <v>0.23930293885520373</v>
      </c>
      <c r="T5">
        <f t="shared" si="6"/>
        <v>0.15832551900132072</v>
      </c>
      <c r="U5">
        <f t="shared" si="6"/>
        <v>-0.42966716741327798</v>
      </c>
      <c r="V5">
        <f t="shared" si="6"/>
        <v>-0.23220643925780629</v>
      </c>
      <c r="W5">
        <f t="shared" si="6"/>
        <v>-5.7281499985618434E-2</v>
      </c>
      <c r="X5">
        <f t="shared" si="6"/>
        <v>-0.17256592114770783</v>
      </c>
      <c r="Y5">
        <f t="shared" si="6"/>
        <v>-0.17667148436213637</v>
      </c>
      <c r="Z5">
        <f t="shared" si="6"/>
        <v>-0.32140668121542232</v>
      </c>
      <c r="AA5">
        <f t="shared" si="6"/>
        <v>-0.55592861196683474</v>
      </c>
      <c r="AB5">
        <f t="shared" si="6"/>
        <v>8.9631619596577783E-2</v>
      </c>
      <c r="AC5">
        <f t="shared" si="6"/>
        <v>-5.3485188697021326E-2</v>
      </c>
      <c r="AD5">
        <f t="shared" si="6"/>
        <v>-4.0998063556192274E-2</v>
      </c>
      <c r="AE5">
        <f t="shared" si="6"/>
        <v>-0.45072018315661055</v>
      </c>
      <c r="AF5">
        <f t="shared" si="6"/>
        <v>-0.55042828729695992</v>
      </c>
      <c r="AG5">
        <f t="shared" si="6"/>
        <v>0.15860087840566375</v>
      </c>
      <c r="AH5">
        <f t="shared" si="6"/>
        <v>4.6982082321194288E-2</v>
      </c>
      <c r="AI5">
        <f t="shared" si="6"/>
        <v>2.1273844128053734E-2</v>
      </c>
      <c r="AJ5">
        <f t="shared" si="6"/>
        <v>0.17193233611653286</v>
      </c>
      <c r="AK5">
        <f t="shared" si="6"/>
        <v>0.19366746119692868</v>
      </c>
      <c r="AL5">
        <f t="shared" si="6"/>
        <v>0.55923760816814738</v>
      </c>
      <c r="AM5">
        <f t="shared" si="6"/>
        <v>-0.49395469376272855</v>
      </c>
      <c r="AN5">
        <f t="shared" si="6"/>
        <v>0.67060183628104242</v>
      </c>
      <c r="AO5">
        <f t="shared" si="6"/>
        <v>1</v>
      </c>
      <c r="AP5">
        <f t="shared" si="6"/>
        <v>0.36846603455301691</v>
      </c>
      <c r="AS5">
        <f t="shared" si="2"/>
        <v>6</v>
      </c>
      <c r="AT5">
        <f t="shared" si="3"/>
        <v>11</v>
      </c>
      <c r="AU5">
        <f t="shared" si="4"/>
        <v>17</v>
      </c>
    </row>
    <row r="7" spans="1:47" ht="15.75" thickBot="1">
      <c r="B7" t="s">
        <v>450</v>
      </c>
      <c r="C7" s="3" t="s">
        <v>2</v>
      </c>
      <c r="D7" s="4" t="s">
        <v>3</v>
      </c>
      <c r="E7" s="4" t="s">
        <v>4</v>
      </c>
      <c r="F7" s="4" t="s">
        <v>8</v>
      </c>
      <c r="G7" s="4" t="s">
        <v>9</v>
      </c>
      <c r="H7" s="3" t="s">
        <v>19</v>
      </c>
      <c r="I7" s="4" t="s">
        <v>18</v>
      </c>
      <c r="J7" s="4" t="s">
        <v>17</v>
      </c>
      <c r="K7" s="4" t="s">
        <v>12</v>
      </c>
      <c r="L7" s="4" t="s">
        <v>13</v>
      </c>
      <c r="M7" s="8" t="s">
        <v>29</v>
      </c>
      <c r="N7" s="4" t="s">
        <v>30</v>
      </c>
      <c r="O7" s="4" t="s">
        <v>31</v>
      </c>
      <c r="P7" s="7" t="s">
        <v>35</v>
      </c>
      <c r="Q7" s="7" t="s">
        <v>36</v>
      </c>
      <c r="R7" s="8" t="s">
        <v>38</v>
      </c>
      <c r="S7" s="4" t="s">
        <v>39</v>
      </c>
      <c r="T7" s="4" t="s">
        <v>40</v>
      </c>
      <c r="U7" s="7" t="s">
        <v>44</v>
      </c>
      <c r="V7" s="7" t="s">
        <v>45</v>
      </c>
      <c r="W7" s="8" t="s">
        <v>47</v>
      </c>
      <c r="X7" s="4" t="s">
        <v>48</v>
      </c>
      <c r="Y7" s="4" t="s">
        <v>49</v>
      </c>
      <c r="Z7" s="7" t="s">
        <v>53</v>
      </c>
      <c r="AA7" s="7" t="s">
        <v>54</v>
      </c>
      <c r="AB7" s="8" t="s">
        <v>56</v>
      </c>
      <c r="AC7" s="4" t="s">
        <v>57</v>
      </c>
      <c r="AD7" s="4" t="s">
        <v>58</v>
      </c>
      <c r="AE7" s="56" t="s">
        <v>62</v>
      </c>
      <c r="AF7" s="7" t="s">
        <v>63</v>
      </c>
      <c r="AG7" s="52" t="s">
        <v>433</v>
      </c>
      <c r="AH7" s="53" t="s">
        <v>434</v>
      </c>
      <c r="AI7" s="53" t="s">
        <v>435</v>
      </c>
      <c r="AJ7" s="53" t="s">
        <v>439</v>
      </c>
      <c r="AK7" s="53" t="s">
        <v>440</v>
      </c>
      <c r="AL7" s="10" t="s">
        <v>65</v>
      </c>
      <c r="AM7" s="11" t="s">
        <v>66</v>
      </c>
      <c r="AN7" s="11" t="s">
        <v>67</v>
      </c>
      <c r="AO7" s="12" t="s">
        <v>68</v>
      </c>
      <c r="AP7" s="55" t="s">
        <v>451</v>
      </c>
    </row>
    <row r="8" spans="1:47">
      <c r="A8">
        <v>3</v>
      </c>
      <c r="B8">
        <v>555.01085764812603</v>
      </c>
      <c r="C8">
        <v>0.876008247854551</v>
      </c>
      <c r="D8">
        <v>0.87113677647412402</v>
      </c>
      <c r="E8">
        <v>0.87537211050060704</v>
      </c>
      <c r="F8" s="1">
        <v>4.2660229067737497E-5</v>
      </c>
      <c r="G8" s="1">
        <v>3.7512319052710598E-5</v>
      </c>
      <c r="H8">
        <v>0.78718068356107596</v>
      </c>
      <c r="I8">
        <v>0.78900179306199103</v>
      </c>
      <c r="J8">
        <v>0.79734113193406397</v>
      </c>
      <c r="K8" s="1">
        <v>9.0158171685511497E-5</v>
      </c>
      <c r="L8" s="1">
        <v>6.6254961972808993E-5</v>
      </c>
      <c r="M8">
        <v>0.21516652086428101</v>
      </c>
      <c r="N8">
        <v>0.21529590849476801</v>
      </c>
      <c r="O8" s="1">
        <v>0.21587978535990701</v>
      </c>
      <c r="P8" s="1">
        <v>4.5368393665645298E-7</v>
      </c>
      <c r="Q8" s="1">
        <v>3.3599825280282302E-7</v>
      </c>
      <c r="R8">
        <v>8.88275642934752E-2</v>
      </c>
      <c r="S8" s="13">
        <v>8.2134983412132406E-2</v>
      </c>
      <c r="T8">
        <v>7.8030978566542494E-2</v>
      </c>
      <c r="U8" s="1">
        <v>1.6575271972585799E-5</v>
      </c>
      <c r="V8" s="1">
        <v>5.7819477100456401E-5</v>
      </c>
      <c r="W8">
        <v>0.10277174517467599</v>
      </c>
      <c r="X8">
        <v>0.102232208459431</v>
      </c>
      <c r="Y8" s="1">
        <v>9.97974857217232E-2</v>
      </c>
      <c r="Z8" s="1">
        <v>7.8887808348321001E-6</v>
      </c>
      <c r="AA8" s="1">
        <v>5.8424298571874301E-6</v>
      </c>
      <c r="AB8">
        <v>0.27985342659113399</v>
      </c>
      <c r="AC8">
        <v>0.302221064112138</v>
      </c>
      <c r="AD8">
        <v>0.30079305024151498</v>
      </c>
      <c r="AE8" s="57">
        <v>1.3807880660949101E-4</v>
      </c>
      <c r="AF8" s="1">
        <v>9.4461358791530004E-5</v>
      </c>
      <c r="AG8">
        <v>0.94685589431540795</v>
      </c>
      <c r="AH8">
        <v>0.93832965686806802</v>
      </c>
      <c r="AI8">
        <v>1</v>
      </c>
      <c r="AJ8" s="13">
        <v>2.1634572255138401E-2</v>
      </c>
      <c r="AK8">
        <v>1.3513402975507099E-2</v>
      </c>
      <c r="AL8">
        <v>0.89512319233061599</v>
      </c>
      <c r="AM8">
        <v>460.159630314617</v>
      </c>
      <c r="AN8">
        <v>-6.7861125656106598</v>
      </c>
      <c r="AO8">
        <v>0.98776502731460603</v>
      </c>
      <c r="AP8">
        <v>49</v>
      </c>
    </row>
    <row r="9" spans="1:47">
      <c r="A9">
        <v>3</v>
      </c>
      <c r="B9">
        <v>1060.3578669108299</v>
      </c>
      <c r="C9">
        <v>0.87790878825821705</v>
      </c>
      <c r="D9">
        <v>0.87422144840257998</v>
      </c>
      <c r="E9">
        <v>0.87216934582077998</v>
      </c>
      <c r="F9" s="1">
        <v>2.08398734141131E-5</v>
      </c>
      <c r="G9" s="1">
        <v>5.4432672503968898E-5</v>
      </c>
      <c r="H9">
        <v>0.79603680132907495</v>
      </c>
      <c r="I9">
        <v>0.79098644515227201</v>
      </c>
      <c r="J9">
        <v>0.78349313916544205</v>
      </c>
      <c r="K9" s="1">
        <v>3.7137720321574903E-5</v>
      </c>
      <c r="L9" s="1">
        <v>5.52900822689668E-5</v>
      </c>
      <c r="M9">
        <v>0.21578938885316401</v>
      </c>
      <c r="N9">
        <v>0.21543614224405999</v>
      </c>
      <c r="O9" s="1">
        <v>0.21490243026488101</v>
      </c>
      <c r="P9" s="1">
        <v>1.8304092237540599E-7</v>
      </c>
      <c r="Q9" s="1">
        <v>2.7551110901501801E-7</v>
      </c>
      <c r="R9">
        <v>8.1871986929141896E-2</v>
      </c>
      <c r="S9" s="13">
        <v>8.3235003250307998E-2</v>
      </c>
      <c r="T9">
        <v>8.8676206655338194E-2</v>
      </c>
      <c r="U9" s="1">
        <v>7.4618339852240997E-6</v>
      </c>
      <c r="V9" s="1">
        <v>2.2844996933172801E-5</v>
      </c>
      <c r="W9">
        <v>0.100174432375234</v>
      </c>
      <c r="X9">
        <v>0.101647444242213</v>
      </c>
      <c r="Y9" s="1">
        <v>0.103872983167759</v>
      </c>
      <c r="Z9" s="1">
        <v>3.1827658062280502E-6</v>
      </c>
      <c r="AA9" s="1">
        <v>4.7906627962163702E-6</v>
      </c>
      <c r="AB9">
        <v>0.23232213021105699</v>
      </c>
      <c r="AC9">
        <v>0.20701286927003801</v>
      </c>
      <c r="AD9" s="1">
        <v>0.21588875197590299</v>
      </c>
      <c r="AE9" s="57">
        <v>7.4662671707099499E-5</v>
      </c>
      <c r="AF9">
        <v>1.18921571452269E-4</v>
      </c>
      <c r="AG9">
        <v>0.53941798860396595</v>
      </c>
      <c r="AH9">
        <v>0.26164971386851799</v>
      </c>
      <c r="AI9">
        <v>0.37383281931371898</v>
      </c>
      <c r="AJ9" s="13">
        <v>8.9178507521653697E-3</v>
      </c>
      <c r="AK9">
        <v>8.6546495634157294E-3</v>
      </c>
      <c r="AL9">
        <v>0.91979272434155102</v>
      </c>
      <c r="AM9">
        <v>600.60060626303198</v>
      </c>
      <c r="AN9">
        <v>-5.1876901992556999</v>
      </c>
      <c r="AO9">
        <v>0.99404587263951605</v>
      </c>
      <c r="AP9">
        <v>49</v>
      </c>
    </row>
    <row r="10" spans="1:47">
      <c r="A10">
        <v>3</v>
      </c>
      <c r="B10">
        <v>945.16624940333304</v>
      </c>
      <c r="C10">
        <v>0.88130783706046301</v>
      </c>
      <c r="D10">
        <v>0.86765023719724099</v>
      </c>
      <c r="E10">
        <v>0.87316085515333197</v>
      </c>
      <c r="F10" s="1">
        <v>5.50731663500896E-5</v>
      </c>
      <c r="G10">
        <v>2.0248766431930299E-4</v>
      </c>
      <c r="H10">
        <v>0.79039825890889603</v>
      </c>
      <c r="I10">
        <v>0.77423994507320004</v>
      </c>
      <c r="J10">
        <v>0.77591107312876195</v>
      </c>
      <c r="K10" s="1">
        <v>7.1916603888516999E-5</v>
      </c>
      <c r="L10">
        <v>2.8693448115481502E-4</v>
      </c>
      <c r="M10">
        <v>0.21539466537107099</v>
      </c>
      <c r="N10">
        <v>0.21422721800181599</v>
      </c>
      <c r="O10" s="1">
        <v>0.214350501411605</v>
      </c>
      <c r="P10" s="1">
        <v>5.2560407754703703E-7</v>
      </c>
      <c r="Q10" s="1">
        <v>1.9203246600160701E-6</v>
      </c>
      <c r="R10">
        <v>9.0909578151567194E-2</v>
      </c>
      <c r="S10" s="13">
        <v>9.3410292124040797E-2</v>
      </c>
      <c r="T10">
        <v>9.7249782024569797E-2</v>
      </c>
      <c r="U10" s="1">
        <v>4.2587503554028401E-5</v>
      </c>
      <c r="V10" s="1">
        <v>3.1442692222114198E-5</v>
      </c>
      <c r="W10">
        <v>0.101820399691873</v>
      </c>
      <c r="X10">
        <v>0.10668856766479699</v>
      </c>
      <c r="Y10" s="1">
        <v>0.106174485092051</v>
      </c>
      <c r="Z10" s="1">
        <v>9.1393479879860493E-6</v>
      </c>
      <c r="AA10" s="1">
        <v>3.3391132351379503E-5</v>
      </c>
      <c r="AB10">
        <v>0.21252745125101899</v>
      </c>
      <c r="AC10">
        <v>0.20554248354899199</v>
      </c>
      <c r="AD10" s="1">
        <v>0.197781293447159</v>
      </c>
      <c r="AE10" s="57">
        <v>7.7282579747823001E-5</v>
      </c>
      <c r="AF10">
        <v>3.1776253370749901E-4</v>
      </c>
      <c r="AG10">
        <v>0.318365148606568</v>
      </c>
      <c r="AH10">
        <v>0.30986306410883402</v>
      </c>
      <c r="AI10">
        <v>0.196037481518331</v>
      </c>
      <c r="AJ10" s="13">
        <v>2.57758375938466E-2</v>
      </c>
      <c r="AK10">
        <v>8.6021849803608996E-2</v>
      </c>
      <c r="AL10">
        <v>0.92509374833817104</v>
      </c>
      <c r="AM10">
        <v>570.2252004938</v>
      </c>
      <c r="AN10">
        <v>-5.6383898424663697</v>
      </c>
      <c r="AO10">
        <v>0.99402865385320505</v>
      </c>
      <c r="AP10">
        <v>50</v>
      </c>
    </row>
    <row r="11" spans="1:47">
      <c r="A11">
        <v>3</v>
      </c>
      <c r="B11">
        <v>463.815249216339</v>
      </c>
      <c r="C11">
        <v>0.83746625459558499</v>
      </c>
      <c r="D11">
        <v>0.85476536790077695</v>
      </c>
      <c r="E11">
        <v>0.84691988850413902</v>
      </c>
      <c r="F11">
        <v>2.7255602254374402E-4</v>
      </c>
      <c r="G11">
        <v>2.7419668988510102E-4</v>
      </c>
      <c r="H11">
        <v>0.72398022365765202</v>
      </c>
      <c r="I11">
        <v>0.74425965361996405</v>
      </c>
      <c r="J11">
        <v>0.72935672343741997</v>
      </c>
      <c r="K11">
        <v>5.7206483951214996E-4</v>
      </c>
      <c r="L11">
        <v>9.2207504043553996E-4</v>
      </c>
      <c r="M11">
        <v>0.210226941112129</v>
      </c>
      <c r="N11">
        <v>0.21191125410803899</v>
      </c>
      <c r="O11" s="1">
        <v>0.21068314870398899</v>
      </c>
      <c r="P11" s="1">
        <v>4.8250675028165201E-6</v>
      </c>
      <c r="Q11" s="1">
        <v>8.1519909391216495E-6</v>
      </c>
      <c r="R11">
        <v>0.113486030937933</v>
      </c>
      <c r="S11" s="13">
        <v>0.110505714280813</v>
      </c>
      <c r="T11">
        <v>0.117563165066718</v>
      </c>
      <c r="U11" s="1">
        <v>7.6718547061820899E-5</v>
      </c>
      <c r="V11">
        <v>2.2817627818055901E-4</v>
      </c>
      <c r="W11">
        <v>0.123369422279794</v>
      </c>
      <c r="X11">
        <v>0.11634596340789501</v>
      </c>
      <c r="Y11" s="1">
        <v>0.121467070836648</v>
      </c>
      <c r="Z11" s="1">
        <v>8.3899598305183098E-5</v>
      </c>
      <c r="AA11">
        <v>1.41749056314873E-4</v>
      </c>
      <c r="AB11">
        <v>0.305353382445537</v>
      </c>
      <c r="AC11">
        <v>0.28605316452110902</v>
      </c>
      <c r="AD11">
        <v>0.310898020043265</v>
      </c>
      <c r="AE11" s="13">
        <v>4.44267040486356E-4</v>
      </c>
      <c r="AF11">
        <v>4.5409976191226003E-4</v>
      </c>
      <c r="AG11">
        <v>1</v>
      </c>
      <c r="AH11">
        <v>1</v>
      </c>
      <c r="AI11">
        <v>1</v>
      </c>
      <c r="AJ11" s="13">
        <v>3.5386655839666797E-2</v>
      </c>
      <c r="AK11">
        <v>4.4948001965429203E-2</v>
      </c>
      <c r="AL11">
        <v>0.97306156718372006</v>
      </c>
      <c r="AM11">
        <v>35.2166975789738</v>
      </c>
      <c r="AN11">
        <v>-4.5438433764651904</v>
      </c>
      <c r="AO11">
        <v>0.99093866256065399</v>
      </c>
      <c r="AP11">
        <v>50</v>
      </c>
    </row>
    <row r="12" spans="1:47">
      <c r="A12">
        <v>3</v>
      </c>
      <c r="B12">
        <v>1444.79728010792</v>
      </c>
      <c r="C12">
        <v>0.89207697745352998</v>
      </c>
      <c r="D12">
        <v>0.895753141041295</v>
      </c>
      <c r="E12">
        <v>0.897278553619693</v>
      </c>
      <c r="F12" s="1">
        <v>3.8543863133441002E-5</v>
      </c>
      <c r="G12" s="1">
        <v>4.3939887267503E-5</v>
      </c>
      <c r="H12">
        <v>0.80335947378043904</v>
      </c>
      <c r="I12">
        <v>0.80776991640120399</v>
      </c>
      <c r="J12">
        <v>0.80630246002755002</v>
      </c>
      <c r="K12" s="1">
        <v>8.1533500212406998E-5</v>
      </c>
      <c r="L12">
        <v>1.1080373250112799E-4</v>
      </c>
      <c r="M12">
        <v>0.21629250017548099</v>
      </c>
      <c r="N12">
        <v>0.21659042546167701</v>
      </c>
      <c r="O12" s="1">
        <v>0.21649172012191401</v>
      </c>
      <c r="P12" s="1">
        <v>4.7046793260762498E-7</v>
      </c>
      <c r="Q12" s="1">
        <v>6.4390155469244701E-7</v>
      </c>
      <c r="R12">
        <v>8.8717503673091003E-2</v>
      </c>
      <c r="S12" s="13">
        <v>8.7983224640090604E-2</v>
      </c>
      <c r="T12">
        <v>9.0976093592142704E-2</v>
      </c>
      <c r="U12" s="1">
        <v>1.7478975717731899E-5</v>
      </c>
      <c r="V12" s="1">
        <v>2.6472881252209999E-5</v>
      </c>
      <c r="W12">
        <v>9.8076495893795607E-2</v>
      </c>
      <c r="X12">
        <v>9.6834169794327504E-2</v>
      </c>
      <c r="Y12" s="1">
        <v>9.7245763658379197E-2</v>
      </c>
      <c r="Z12" s="1">
        <v>8.1806255639344592E-6</v>
      </c>
      <c r="AA12" s="1">
        <v>1.11963369953364E-5</v>
      </c>
      <c r="AB12">
        <v>0.21671488729791299</v>
      </c>
      <c r="AC12">
        <v>0.20505419861996901</v>
      </c>
      <c r="AD12" s="1">
        <v>0.205777617800391</v>
      </c>
      <c r="AE12" s="57">
        <v>5.8969971362731797E-5</v>
      </c>
      <c r="AF12" s="1">
        <v>9.23046166832566E-5</v>
      </c>
      <c r="AG12">
        <v>0.405632822813143</v>
      </c>
      <c r="AH12">
        <v>0.24772871530277499</v>
      </c>
      <c r="AI12">
        <v>0.29926344521189102</v>
      </c>
      <c r="AJ12" s="13">
        <v>4.2092673148963599E-3</v>
      </c>
      <c r="AK12">
        <v>1.25126862150182E-2</v>
      </c>
      <c r="AL12">
        <v>0.96515452255273504</v>
      </c>
      <c r="AM12">
        <v>355.96718675499199</v>
      </c>
      <c r="AN12">
        <v>-9.9413580858548798</v>
      </c>
      <c r="AO12">
        <v>0.99293168617830996</v>
      </c>
      <c r="AP12">
        <v>49</v>
      </c>
    </row>
    <row r="13" spans="1:47">
      <c r="A13">
        <v>3</v>
      </c>
      <c r="B13">
        <v>1265.5708900152799</v>
      </c>
      <c r="C13">
        <v>0.91722884702677698</v>
      </c>
      <c r="D13">
        <v>0.91986751499411601</v>
      </c>
      <c r="E13">
        <v>0.91966548466861897</v>
      </c>
      <c r="F13" s="1">
        <v>2.8200747523104402E-5</v>
      </c>
      <c r="G13" s="1">
        <v>4.8718007214862398E-5</v>
      </c>
      <c r="H13">
        <v>0.84377910828244995</v>
      </c>
      <c r="I13">
        <v>0.84623489018542797</v>
      </c>
      <c r="J13">
        <v>0.84750933801681805</v>
      </c>
      <c r="K13" s="1">
        <v>4.2495597692659402E-5</v>
      </c>
      <c r="L13" s="1">
        <v>6.5180937302056305E-5</v>
      </c>
      <c r="M13">
        <v>0.218885848841123</v>
      </c>
      <c r="N13">
        <v>0.21903386260913099</v>
      </c>
      <c r="O13" s="1">
        <v>0.21911026245616699</v>
      </c>
      <c r="P13" s="1">
        <v>1.82645175295116E-7</v>
      </c>
      <c r="Q13" s="1">
        <v>2.7601754424753399E-7</v>
      </c>
      <c r="R13">
        <v>7.3449738744326795E-2</v>
      </c>
      <c r="S13" s="13">
        <v>7.3632624808687694E-2</v>
      </c>
      <c r="T13">
        <v>7.2156146651801603E-2</v>
      </c>
      <c r="U13" s="1">
        <v>1.0390537219499199E-5</v>
      </c>
      <c r="V13" s="1">
        <v>9.4559271905324493E-6</v>
      </c>
      <c r="W13">
        <v>8.7262426455476494E-2</v>
      </c>
      <c r="X13">
        <v>8.6645220143702406E-2</v>
      </c>
      <c r="Y13" s="1">
        <v>8.6326638511441997E-2</v>
      </c>
      <c r="Z13" s="1">
        <v>3.1758844473564501E-6</v>
      </c>
      <c r="AA13" s="1">
        <v>4.7994688310647604E-6</v>
      </c>
      <c r="AB13">
        <v>0.138756448166095</v>
      </c>
      <c r="AC13">
        <v>0.137188237774898</v>
      </c>
      <c r="AD13" s="1">
        <v>0.149603483779646</v>
      </c>
      <c r="AE13" s="57">
        <v>8.0507974059534806E-5</v>
      </c>
      <c r="AF13">
        <v>1.4473886863768399E-4</v>
      </c>
      <c r="AG13">
        <v>-0.22334648388504</v>
      </c>
      <c r="AH13">
        <v>-0.27606900309131999</v>
      </c>
      <c r="AI13">
        <v>-0.14638007564388</v>
      </c>
      <c r="AJ13" s="13">
        <v>4.0576587329776304E-3</v>
      </c>
      <c r="AK13">
        <v>4.1039935671256002E-3</v>
      </c>
      <c r="AL13">
        <v>0.96017979106851103</v>
      </c>
      <c r="AM13">
        <v>369.58120263269598</v>
      </c>
      <c r="AN13">
        <v>-7.9156752487149902</v>
      </c>
      <c r="AO13">
        <v>0.99325042644075501</v>
      </c>
      <c r="AP13">
        <v>50</v>
      </c>
    </row>
    <row r="14" spans="1:47">
      <c r="A14">
        <v>3</v>
      </c>
      <c r="B14">
        <v>2561.8705701362201</v>
      </c>
      <c r="C14">
        <v>0.91909485271804103</v>
      </c>
      <c r="D14">
        <v>0.914254897352346</v>
      </c>
      <c r="E14">
        <v>0.91026344936316195</v>
      </c>
      <c r="F14" s="1">
        <v>7.5161688537349905E-5</v>
      </c>
      <c r="G14" s="1">
        <v>4.6851151410469702E-5</v>
      </c>
      <c r="H14">
        <v>0.83865113204253805</v>
      </c>
      <c r="I14">
        <v>0.83267229753317296</v>
      </c>
      <c r="J14">
        <v>0.82626221509467301</v>
      </c>
      <c r="K14">
        <v>1.2687453563664999E-4</v>
      </c>
      <c r="L14">
        <v>1.2446194284619299E-4</v>
      </c>
      <c r="M14">
        <v>0.21857336955815501</v>
      </c>
      <c r="N14">
        <v>0.21820314585251399</v>
      </c>
      <c r="O14" s="1">
        <v>0.21779904678631801</v>
      </c>
      <c r="P14" s="1">
        <v>6.8017604047825098E-7</v>
      </c>
      <c r="Q14" s="1">
        <v>6.6514781237784001E-7</v>
      </c>
      <c r="R14">
        <v>8.0443720675503302E-2</v>
      </c>
      <c r="S14" s="13">
        <v>8.1582599819172805E-2</v>
      </c>
      <c r="T14">
        <v>8.4001234268488795E-2</v>
      </c>
      <c r="U14" s="1">
        <v>8.6520936420440103E-6</v>
      </c>
      <c r="V14" s="1">
        <v>4.3770333928993401E-5</v>
      </c>
      <c r="W14">
        <v>8.8565441629958094E-2</v>
      </c>
      <c r="X14">
        <v>9.0109246716240099E-2</v>
      </c>
      <c r="Y14" s="1">
        <v>9.1794309515429495E-2</v>
      </c>
      <c r="Z14" s="1">
        <v>1.18270877121665E-5</v>
      </c>
      <c r="AA14" s="1">
        <v>1.1565772756442699E-5</v>
      </c>
      <c r="AB14">
        <v>0.19705497425829099</v>
      </c>
      <c r="AC14">
        <v>0.20374576490185201</v>
      </c>
      <c r="AD14">
        <v>0.20488944566681899</v>
      </c>
      <c r="AE14" s="13">
        <v>1.7736341028299799E-4</v>
      </c>
      <c r="AF14">
        <v>1.4568622326531199E-4</v>
      </c>
      <c r="AG14">
        <v>0.20474841005184799</v>
      </c>
      <c r="AH14">
        <v>0.294461605733083</v>
      </c>
      <c r="AI14">
        <v>0.24655775497597501</v>
      </c>
      <c r="AJ14" s="13">
        <v>2.5603370249766898E-2</v>
      </c>
      <c r="AK14">
        <v>8.6793806717894301E-3</v>
      </c>
      <c r="AL14">
        <v>1.0055926309616801</v>
      </c>
      <c r="AM14">
        <v>93.420366647926102</v>
      </c>
      <c r="AN14">
        <v>2.5580478553930601</v>
      </c>
      <c r="AO14">
        <v>1.0011160323542501</v>
      </c>
      <c r="AP14">
        <v>50</v>
      </c>
    </row>
    <row r="15" spans="1:47">
      <c r="A15">
        <v>3</v>
      </c>
      <c r="B15">
        <v>547.79970573689604</v>
      </c>
      <c r="C15">
        <v>0.87447151546097701</v>
      </c>
      <c r="D15">
        <v>0.89586569529845494</v>
      </c>
      <c r="E15">
        <v>0.89880087561671096</v>
      </c>
      <c r="F15" s="1">
        <v>6.3009242457258798E-5</v>
      </c>
      <c r="G15" s="1">
        <v>8.3704762462040401E-5</v>
      </c>
      <c r="H15">
        <v>0.80470773154661301</v>
      </c>
      <c r="I15">
        <v>0.82581530509316803</v>
      </c>
      <c r="J15">
        <v>0.82398438415699204</v>
      </c>
      <c r="K15">
        <v>2.7282647878701502E-4</v>
      </c>
      <c r="L15">
        <v>2.20613513797632E-4</v>
      </c>
      <c r="M15">
        <v>0.21638397832942199</v>
      </c>
      <c r="N15">
        <v>0.217770592884967</v>
      </c>
      <c r="O15" s="1">
        <v>0.217653637165696</v>
      </c>
      <c r="P15" s="1">
        <v>1.6075676321361499E-6</v>
      </c>
      <c r="Q15" s="1">
        <v>1.3365997110676099E-6</v>
      </c>
      <c r="R15">
        <v>6.9763783914363706E-2</v>
      </c>
      <c r="S15" s="13">
        <v>7.0050390205286805E-2</v>
      </c>
      <c r="T15">
        <v>7.4816491459718498E-2</v>
      </c>
      <c r="U15" s="1">
        <v>8.4379702102578495E-5</v>
      </c>
      <c r="V15" s="1">
        <v>7.1810773095303505E-5</v>
      </c>
      <c r="W15">
        <v>9.7695038852590496E-2</v>
      </c>
      <c r="X15">
        <v>9.1912960150062797E-2</v>
      </c>
      <c r="Y15" s="1">
        <v>9.2400656727910799E-2</v>
      </c>
      <c r="Z15" s="1">
        <v>2.7952827293277299E-5</v>
      </c>
      <c r="AA15" s="1">
        <v>2.3241162696260002E-5</v>
      </c>
      <c r="AB15">
        <v>0.27333710021155699</v>
      </c>
      <c r="AC15">
        <v>0.24438561716852999</v>
      </c>
      <c r="AD15">
        <v>0.220711501502694</v>
      </c>
      <c r="AE15" s="13">
        <v>1.9676526345840001E-4</v>
      </c>
      <c r="AF15">
        <v>1.94367964341838E-4</v>
      </c>
      <c r="AG15">
        <v>0.89099799488432796</v>
      </c>
      <c r="AH15">
        <v>0.52727169062828605</v>
      </c>
      <c r="AI15">
        <v>0.40940048238890903</v>
      </c>
      <c r="AJ15" s="13">
        <v>3.23042897033822E-2</v>
      </c>
      <c r="AK15">
        <v>2.8369765794642399E-2</v>
      </c>
      <c r="AL15">
        <v>0.96078675829479598</v>
      </c>
      <c r="AM15">
        <v>99.577952222473002</v>
      </c>
      <c r="AN15">
        <v>-6.8489562064872596</v>
      </c>
      <c r="AO15">
        <v>0.98675424403674705</v>
      </c>
      <c r="AP15">
        <v>49</v>
      </c>
    </row>
    <row r="16" spans="1:47">
      <c r="A16">
        <v>3</v>
      </c>
      <c r="B16">
        <v>77.095017009954901</v>
      </c>
      <c r="C16">
        <v>0.83219358084827899</v>
      </c>
      <c r="D16">
        <v>0.78068994501889499</v>
      </c>
      <c r="E16">
        <v>0.775703035108532</v>
      </c>
      <c r="F16">
        <v>2.3930848867157001E-4</v>
      </c>
      <c r="G16">
        <v>4.8929692513647802E-3</v>
      </c>
      <c r="H16">
        <v>0.75924563347240104</v>
      </c>
      <c r="I16">
        <v>0.71201132402800205</v>
      </c>
      <c r="J16">
        <v>0.705862860903397</v>
      </c>
      <c r="K16">
        <v>8.3785156579153604E-4</v>
      </c>
      <c r="L16">
        <v>6.2757919581329803E-3</v>
      </c>
      <c r="M16">
        <v>0.213093996414387</v>
      </c>
      <c r="N16">
        <v>0.20918553292234299</v>
      </c>
      <c r="O16">
        <v>0.208636386057273</v>
      </c>
      <c r="P16" s="1">
        <v>6.4762489453792403E-6</v>
      </c>
      <c r="Q16" s="1">
        <v>8.3045739169857702E-5</v>
      </c>
      <c r="R16">
        <v>7.2947947375878494E-2</v>
      </c>
      <c r="S16" s="13">
        <v>6.8678620990893696E-2</v>
      </c>
      <c r="T16">
        <v>6.9840174205135094E-2</v>
      </c>
      <c r="U16">
        <v>1.8218985350078399E-4</v>
      </c>
      <c r="V16">
        <v>1.64174321170526E-4</v>
      </c>
      <c r="W16">
        <v>0.111414016694388</v>
      </c>
      <c r="X16">
        <v>0.12771201632708901</v>
      </c>
      <c r="Y16">
        <v>0.13000191756920901</v>
      </c>
      <c r="Z16">
        <v>1.12610794506921E-4</v>
      </c>
      <c r="AA16">
        <v>1.44402211020695E-3</v>
      </c>
      <c r="AB16">
        <v>0.15821801482849701</v>
      </c>
      <c r="AC16">
        <v>0.23036570588174399</v>
      </c>
      <c r="AD16">
        <v>0.27176007649308598</v>
      </c>
      <c r="AE16" s="13">
        <v>7.0457273781346396E-4</v>
      </c>
      <c r="AF16">
        <v>4.78281417965993E-3</v>
      </c>
      <c r="AG16">
        <v>-8.0437256591521594E-2</v>
      </c>
      <c r="AH16">
        <v>0.52264753435326705</v>
      </c>
      <c r="AI16">
        <v>0.72183212322660795</v>
      </c>
      <c r="AJ16" s="13">
        <v>0</v>
      </c>
      <c r="AK16">
        <v>1.05577947673954E-2</v>
      </c>
      <c r="AL16">
        <v>0.73268181724927195</v>
      </c>
      <c r="AM16">
        <v>126.119294308504</v>
      </c>
      <c r="AN16">
        <v>-5.6498414392435299</v>
      </c>
      <c r="AO16">
        <v>0.93968670592307801</v>
      </c>
      <c r="AP16">
        <v>50</v>
      </c>
    </row>
    <row r="17" spans="1:42">
      <c r="A17">
        <v>4</v>
      </c>
      <c r="B17">
        <v>659.84888070595503</v>
      </c>
      <c r="C17">
        <v>0.87806505887314701</v>
      </c>
      <c r="D17">
        <v>0.87724725137024595</v>
      </c>
      <c r="E17">
        <v>0.87708574600379996</v>
      </c>
      <c r="F17" s="1">
        <v>4.5507833046712798E-5</v>
      </c>
      <c r="G17" s="1">
        <v>9.1947618276436998E-5</v>
      </c>
      <c r="H17">
        <v>0.80422498899544903</v>
      </c>
      <c r="I17">
        <v>0.80529133488885296</v>
      </c>
      <c r="J17">
        <v>0.80650454872618904</v>
      </c>
      <c r="K17" s="1">
        <v>6.4796491093161194E-5</v>
      </c>
      <c r="L17">
        <v>4.16805472422167E-4</v>
      </c>
      <c r="M17">
        <v>0.21635126561561399</v>
      </c>
      <c r="N17">
        <v>0.216423464907774</v>
      </c>
      <c r="O17" s="1">
        <v>0.216505338059751</v>
      </c>
      <c r="P17" s="1">
        <v>3.5877028366437701E-7</v>
      </c>
      <c r="Q17" s="1">
        <v>2.60758357880212E-6</v>
      </c>
      <c r="R17">
        <v>7.3840069877697798E-2</v>
      </c>
      <c r="S17" s="13">
        <v>7.1955916481392698E-2</v>
      </c>
      <c r="T17">
        <v>7.0581197277610405E-2</v>
      </c>
      <c r="U17" s="1">
        <v>2.1255042369102098E-5</v>
      </c>
      <c r="V17">
        <v>1.47167843850783E-4</v>
      </c>
      <c r="W17">
        <v>9.7831448415764799E-2</v>
      </c>
      <c r="X17">
        <v>9.7530382782298503E-2</v>
      </c>
      <c r="Y17" s="1">
        <v>9.7188977878922903E-2</v>
      </c>
      <c r="Z17" s="1">
        <v>6.2383961811327096E-6</v>
      </c>
      <c r="AA17" s="1">
        <v>4.5341379095936898E-5</v>
      </c>
      <c r="AB17">
        <v>0.21620422281236701</v>
      </c>
      <c r="AC17">
        <v>0.19989021121152101</v>
      </c>
      <c r="AD17" s="1">
        <v>0.21599880179675801</v>
      </c>
      <c r="AE17" s="57">
        <v>9.3803803847322795E-5</v>
      </c>
      <c r="AF17">
        <v>2.7477333558537797E-4</v>
      </c>
      <c r="AG17">
        <v>0.55363548378358896</v>
      </c>
      <c r="AH17">
        <v>0.42040368892761598</v>
      </c>
      <c r="AI17">
        <v>0.57807626334150997</v>
      </c>
      <c r="AJ17" s="13">
        <v>3.0679286787257599E-2</v>
      </c>
      <c r="AK17">
        <v>3.0569835732546499E-2</v>
      </c>
      <c r="AL17">
        <v>0.95603451282080598</v>
      </c>
      <c r="AM17">
        <v>355.95432115028501</v>
      </c>
      <c r="AN17">
        <v>-8.7517727876419702</v>
      </c>
      <c r="AO17">
        <v>0.99104805633190896</v>
      </c>
      <c r="AP17">
        <v>50</v>
      </c>
    </row>
    <row r="18" spans="1:42">
      <c r="A18">
        <v>4</v>
      </c>
      <c r="B18">
        <v>571.77039155819205</v>
      </c>
      <c r="C18">
        <v>0.85253005715182095</v>
      </c>
      <c r="D18">
        <v>0.86662499414318095</v>
      </c>
      <c r="E18">
        <v>0.86555955600622703</v>
      </c>
      <c r="F18" s="1">
        <v>1.6963920561308798E-5</v>
      </c>
      <c r="G18" s="1">
        <v>8.2601552825724601E-5</v>
      </c>
      <c r="H18">
        <v>0.78157627383328399</v>
      </c>
      <c r="I18">
        <v>0.791540797681483</v>
      </c>
      <c r="J18">
        <v>0.80185066245356695</v>
      </c>
      <c r="K18" s="1">
        <v>1.7499543304312299E-5</v>
      </c>
      <c r="L18">
        <v>2.64719918864017E-4</v>
      </c>
      <c r="M18">
        <v>0.21476403433498101</v>
      </c>
      <c r="N18">
        <v>0.21547516878613501</v>
      </c>
      <c r="O18" s="1">
        <v>0.216189705015575</v>
      </c>
      <c r="P18" s="1">
        <v>9.1396113572946194E-8</v>
      </c>
      <c r="Q18" s="1">
        <v>1.56739730853754E-6</v>
      </c>
      <c r="R18">
        <v>7.0953783318536801E-2</v>
      </c>
      <c r="S18" s="13">
        <v>7.5084196461697297E-2</v>
      </c>
      <c r="T18" s="1">
        <v>6.3708893552659199E-2</v>
      </c>
      <c r="U18" s="1">
        <v>5.5700766195065598E-6</v>
      </c>
      <c r="V18" s="1">
        <v>9.4854390293133895E-5</v>
      </c>
      <c r="W18">
        <v>0.104450083815949</v>
      </c>
      <c r="X18">
        <v>0.101484706488693</v>
      </c>
      <c r="Y18" s="1">
        <v>9.8505144001114098E-2</v>
      </c>
      <c r="Z18" s="1">
        <v>1.5892207126530799E-6</v>
      </c>
      <c r="AA18" s="1">
        <v>2.72543346790823E-5</v>
      </c>
      <c r="AB18">
        <v>0.20861550821577499</v>
      </c>
      <c r="AC18">
        <v>0.20709889544135601</v>
      </c>
      <c r="AD18" s="1">
        <v>0.21701196833330999</v>
      </c>
      <c r="AE18" s="57">
        <v>3.48925309682737E-5</v>
      </c>
      <c r="AF18">
        <v>2.3639948446914599E-4</v>
      </c>
      <c r="AG18">
        <v>0.45552354165199199</v>
      </c>
      <c r="AH18">
        <v>0.522983612646998</v>
      </c>
      <c r="AI18">
        <v>0.59056118138966796</v>
      </c>
      <c r="AJ18" s="13">
        <v>8.4289273531413904E-3</v>
      </c>
      <c r="AK18">
        <v>2.38015765127353E-2</v>
      </c>
      <c r="AL18">
        <v>0.99952200115300005</v>
      </c>
      <c r="AM18">
        <v>69.089775172622893</v>
      </c>
      <c r="AN18">
        <v>1.9328182657563999</v>
      </c>
      <c r="AO18">
        <v>0.99992031765399603</v>
      </c>
      <c r="AP18">
        <v>50</v>
      </c>
    </row>
    <row r="19" spans="1:42">
      <c r="A19">
        <v>4</v>
      </c>
      <c r="B19">
        <v>519.28411170690697</v>
      </c>
      <c r="C19">
        <v>0.896854655692915</v>
      </c>
      <c r="D19">
        <v>0.89830123914961302</v>
      </c>
      <c r="E19">
        <v>0.89427178551776498</v>
      </c>
      <c r="F19" s="1">
        <v>5.4786357927404099E-5</v>
      </c>
      <c r="G19" s="1">
        <v>3.1457712225234302E-5</v>
      </c>
      <c r="H19">
        <v>0.81553869296621795</v>
      </c>
      <c r="I19">
        <v>0.81769620074303495</v>
      </c>
      <c r="J19">
        <v>0.82127526664212702</v>
      </c>
      <c r="K19" s="1">
        <v>9.43664991651116E-5</v>
      </c>
      <c r="L19">
        <v>1.03720252088062E-4</v>
      </c>
      <c r="M19">
        <v>0.21710605748780701</v>
      </c>
      <c r="N19">
        <v>0.21724721406091199</v>
      </c>
      <c r="O19" s="1">
        <v>0.21747944452099599</v>
      </c>
      <c r="P19" s="1">
        <v>4.5034325352756101E-7</v>
      </c>
      <c r="Q19" s="1">
        <v>5.12952283149E-7</v>
      </c>
      <c r="R19">
        <v>8.1315962726696694E-2</v>
      </c>
      <c r="S19" s="13">
        <v>8.06050384065784E-2</v>
      </c>
      <c r="T19">
        <v>7.2996518875637698E-2</v>
      </c>
      <c r="U19" s="1">
        <v>1.2010580240756999E-5</v>
      </c>
      <c r="V19" s="1">
        <v>4.81709193806083E-5</v>
      </c>
      <c r="W19">
        <v>9.4684022917023103E-2</v>
      </c>
      <c r="X19">
        <v>9.4095410593711695E-2</v>
      </c>
      <c r="Y19" s="1">
        <v>9.31270269921122E-2</v>
      </c>
      <c r="Z19" s="1">
        <v>7.8306921195105001E-6</v>
      </c>
      <c r="AA19" s="1">
        <v>8.9193551138520802E-6</v>
      </c>
      <c r="AB19">
        <v>0.196752416895946</v>
      </c>
      <c r="AC19">
        <v>0.19508409785932701</v>
      </c>
      <c r="AD19">
        <v>0.21064442316085399</v>
      </c>
      <c r="AE19" s="13">
        <v>1.9920096192444899E-4</v>
      </c>
      <c r="AF19">
        <v>1.2632217235094799E-4</v>
      </c>
      <c r="AG19">
        <v>0.302149618537849</v>
      </c>
      <c r="AH19">
        <v>0.35201246449109203</v>
      </c>
      <c r="AI19">
        <v>0.51209601620905298</v>
      </c>
      <c r="AJ19" s="13">
        <v>5.4803725335424103E-2</v>
      </c>
      <c r="AK19">
        <v>2.8040985646735898E-2</v>
      </c>
      <c r="AL19">
        <v>0.97827999017416201</v>
      </c>
      <c r="AM19">
        <v>22.747354295014802</v>
      </c>
      <c r="AN19">
        <v>-2.59788271361107</v>
      </c>
      <c r="AO19">
        <v>0.99452520128594601</v>
      </c>
      <c r="AP19">
        <v>50</v>
      </c>
    </row>
    <row r="20" spans="1:42">
      <c r="A20">
        <v>5</v>
      </c>
      <c r="B20">
        <v>775.66998472098101</v>
      </c>
      <c r="C20">
        <v>0.84968383230305</v>
      </c>
      <c r="D20">
        <v>0.85199477202500695</v>
      </c>
      <c r="E20">
        <v>0.83902194285218701</v>
      </c>
      <c r="F20">
        <v>0</v>
      </c>
      <c r="G20" s="1">
        <v>7.77064896783135E-5</v>
      </c>
      <c r="H20">
        <v>0.72989895655284298</v>
      </c>
      <c r="I20">
        <v>0.72966558681681604</v>
      </c>
      <c r="J20">
        <v>0.69794108671483801</v>
      </c>
      <c r="K20">
        <v>0</v>
      </c>
      <c r="L20">
        <v>2.0802429598928599E-4</v>
      </c>
      <c r="M20">
        <v>0.21072876602497101</v>
      </c>
      <c r="N20">
        <v>0.21070914171550401</v>
      </c>
      <c r="O20">
        <v>0.20791431629686399</v>
      </c>
      <c r="P20" s="1">
        <v>0</v>
      </c>
      <c r="Q20" s="1">
        <v>1.82140091776367E-6</v>
      </c>
      <c r="R20">
        <v>0.11978487575020701</v>
      </c>
      <c r="S20" s="13">
        <v>0.122329185208191</v>
      </c>
      <c r="T20">
        <v>0.141080856137349</v>
      </c>
      <c r="U20">
        <v>0</v>
      </c>
      <c r="V20" s="1">
        <v>4.24574925070575E-5</v>
      </c>
      <c r="W20">
        <v>0.121276850029386</v>
      </c>
      <c r="X20">
        <v>0.12135868192806699</v>
      </c>
      <c r="Y20">
        <v>0.133012894315923</v>
      </c>
      <c r="Z20" s="1">
        <v>0</v>
      </c>
      <c r="AA20" s="1">
        <v>3.1671019164780903E-5</v>
      </c>
      <c r="AB20">
        <v>0.245215200138654</v>
      </c>
      <c r="AC20">
        <v>0.250856574335594</v>
      </c>
      <c r="AD20">
        <v>0.27579511162821102</v>
      </c>
      <c r="AE20" s="13">
        <v>0</v>
      </c>
      <c r="AF20">
        <v>1.4174161508231499E-4</v>
      </c>
      <c r="AG20">
        <v>0.21122923687116299</v>
      </c>
      <c r="AH20">
        <v>0.232820332997526</v>
      </c>
      <c r="AI20">
        <v>0.35657291375355599</v>
      </c>
      <c r="AJ20" s="13">
        <v>0</v>
      </c>
      <c r="AK20">
        <v>3.4567086447442899E-2</v>
      </c>
      <c r="AL20">
        <v>1.00520869037853</v>
      </c>
      <c r="AM20">
        <v>49.766495947373102</v>
      </c>
      <c r="AN20">
        <v>1.45750158843049</v>
      </c>
      <c r="AO20">
        <v>1.0005774079772101</v>
      </c>
      <c r="AP20">
        <v>50</v>
      </c>
    </row>
    <row r="21" spans="1:42">
      <c r="A21">
        <v>5</v>
      </c>
      <c r="B21">
        <v>1330.4251644261601</v>
      </c>
      <c r="C21">
        <v>0.92521033417880505</v>
      </c>
      <c r="D21">
        <v>0.92110931164390597</v>
      </c>
      <c r="E21">
        <v>0.90724605301247796</v>
      </c>
      <c r="F21" s="1">
        <v>1.9973479959316299E-5</v>
      </c>
      <c r="G21" s="1">
        <v>1.5701798204958901E-5</v>
      </c>
      <c r="H21">
        <v>0.885830238464415</v>
      </c>
      <c r="I21">
        <v>0.88542695505888203</v>
      </c>
      <c r="J21">
        <v>0.86489913732378798</v>
      </c>
      <c r="K21" s="1">
        <v>3.1096641346382999E-5</v>
      </c>
      <c r="L21" s="1">
        <v>2.4256918073077799E-5</v>
      </c>
      <c r="M21">
        <v>0.221280845404736</v>
      </c>
      <c r="N21">
        <v>0.22125923163052699</v>
      </c>
      <c r="O21" s="1">
        <v>0.22012509902393501</v>
      </c>
      <c r="P21" s="1">
        <v>1.64189506872465E-7</v>
      </c>
      <c r="Q21" s="1">
        <v>1.28042382280722E-7</v>
      </c>
      <c r="R21">
        <v>3.9380095714389302E-2</v>
      </c>
      <c r="S21" s="13">
        <v>3.5682356585023903E-2</v>
      </c>
      <c r="T21">
        <v>4.2346915688690298E-2</v>
      </c>
      <c r="U21" s="1">
        <v>7.7708310218659506E-6</v>
      </c>
      <c r="V21" s="1">
        <v>6.1540536206305101E-6</v>
      </c>
      <c r="W21">
        <v>7.7275470406502095E-2</v>
      </c>
      <c r="X21">
        <v>7.7365598223950102E-2</v>
      </c>
      <c r="Y21" s="1">
        <v>8.2094846135126701E-2</v>
      </c>
      <c r="Z21" s="1">
        <v>2.8549722184165501E-6</v>
      </c>
      <c r="AA21" s="1">
        <v>2.2264360929915101E-6</v>
      </c>
      <c r="AB21">
        <v>0.193483369119753</v>
      </c>
      <c r="AC21">
        <v>0.208186945115343</v>
      </c>
      <c r="AD21" s="1">
        <v>0.195444342824934</v>
      </c>
      <c r="AE21" s="57">
        <v>5.0846193068586903E-5</v>
      </c>
      <c r="AF21" s="1">
        <v>4.0962659345331803E-5</v>
      </c>
      <c r="AG21">
        <v>-0.238815631579542</v>
      </c>
      <c r="AH21">
        <v>-0.11504183497546699</v>
      </c>
      <c r="AI21">
        <v>-0.17577879671760199</v>
      </c>
      <c r="AJ21" s="13">
        <v>9.6122079028340308E-3</v>
      </c>
      <c r="AK21">
        <v>7.9403632679973107E-3</v>
      </c>
      <c r="AL21">
        <v>0.94912704733771602</v>
      </c>
      <c r="AM21">
        <v>3165.9583753208599</v>
      </c>
      <c r="AN21">
        <v>-79.573341959740105</v>
      </c>
      <c r="AO21">
        <v>0.94912704733771602</v>
      </c>
      <c r="AP21">
        <v>48</v>
      </c>
    </row>
    <row r="22" spans="1:42">
      <c r="A22">
        <v>5</v>
      </c>
      <c r="B22">
        <v>246.770951569657</v>
      </c>
      <c r="C22">
        <v>0.88744622841478205</v>
      </c>
      <c r="D22">
        <v>0.88395124060056096</v>
      </c>
      <c r="E22">
        <v>0.85685288839915896</v>
      </c>
      <c r="F22">
        <v>1.3587671137686499E-4</v>
      </c>
      <c r="G22" s="1">
        <v>9.2093354352791603E-5</v>
      </c>
      <c r="H22">
        <v>0.83059237004351705</v>
      </c>
      <c r="I22">
        <v>0.814162305176648</v>
      </c>
      <c r="J22">
        <v>0.80687175865827498</v>
      </c>
      <c r="K22">
        <v>1.64008479634041E-4</v>
      </c>
      <c r="L22">
        <v>1.39216641913226E-4</v>
      </c>
      <c r="M22">
        <v>0.21807284444500699</v>
      </c>
      <c r="N22">
        <v>0.21701554528565301</v>
      </c>
      <c r="O22" s="1">
        <v>0.21653006249846399</v>
      </c>
      <c r="P22" s="1">
        <v>1.02200276364684E-6</v>
      </c>
      <c r="Q22" s="1">
        <v>8.8611593723462895E-7</v>
      </c>
      <c r="R22">
        <v>5.6853858371264998E-2</v>
      </c>
      <c r="S22" s="13">
        <v>6.9788935423913095E-2</v>
      </c>
      <c r="T22">
        <v>4.9981129740884402E-2</v>
      </c>
      <c r="U22" s="1">
        <v>6.9827194613187997E-6</v>
      </c>
      <c r="V22" s="1">
        <v>5.7870268831218699E-5</v>
      </c>
      <c r="W22">
        <v>9.0652593813123503E-2</v>
      </c>
      <c r="X22">
        <v>9.5061452011718506E-2</v>
      </c>
      <c r="Y22" s="1">
        <v>9.7085878823788899E-2</v>
      </c>
      <c r="Z22" s="1">
        <v>1.7770864612092501E-5</v>
      </c>
      <c r="AA22" s="1">
        <v>1.5408027171103799E-5</v>
      </c>
      <c r="AB22">
        <v>0.19850823972499801</v>
      </c>
      <c r="AC22">
        <v>0.150385878865716</v>
      </c>
      <c r="AD22">
        <v>0.13168658930305799</v>
      </c>
      <c r="AE22" s="13">
        <v>2.32202329155741E-4</v>
      </c>
      <c r="AF22">
        <v>1.30864505526269E-4</v>
      </c>
      <c r="AG22">
        <v>-0.202469050776243</v>
      </c>
      <c r="AH22">
        <v>-0.54253965470598997</v>
      </c>
      <c r="AI22">
        <v>-0.62335233401454404</v>
      </c>
      <c r="AJ22" s="13">
        <v>3.7841196797581599E-2</v>
      </c>
      <c r="AK22">
        <v>2.6854661103096401E-2</v>
      </c>
      <c r="AL22">
        <v>0.98273176154637398</v>
      </c>
      <c r="AM22">
        <v>10.2720281749995</v>
      </c>
      <c r="AN22">
        <v>-9.1849351522043904E-2</v>
      </c>
      <c r="AO22">
        <v>0.99652224675303502</v>
      </c>
      <c r="AP22">
        <v>48</v>
      </c>
    </row>
    <row r="23" spans="1:42">
      <c r="A23">
        <v>5</v>
      </c>
      <c r="B23">
        <v>747.48681870331598</v>
      </c>
      <c r="C23">
        <v>0.91981283964916605</v>
      </c>
      <c r="D23">
        <v>0.90764315292791997</v>
      </c>
      <c r="E23">
        <v>0.89817385309245401</v>
      </c>
      <c r="F23">
        <v>1.74254799270696E-4</v>
      </c>
      <c r="G23" s="1">
        <v>7.4969932558767696E-5</v>
      </c>
      <c r="H23">
        <v>0.86755541712550899</v>
      </c>
      <c r="I23">
        <v>0.85264818232710304</v>
      </c>
      <c r="J23">
        <v>0.84611567127269105</v>
      </c>
      <c r="K23">
        <v>2.11601083939219E-4</v>
      </c>
      <c r="L23">
        <v>1.3293670013243101E-4</v>
      </c>
      <c r="M23">
        <v>0.22027567270349599</v>
      </c>
      <c r="N23">
        <v>0.219415483461601</v>
      </c>
      <c r="O23" s="1">
        <v>0.21902670133900901</v>
      </c>
      <c r="P23" s="1">
        <v>1.2917650894723801E-6</v>
      </c>
      <c r="Q23" s="1">
        <v>7.8707247681864205E-7</v>
      </c>
      <c r="R23">
        <v>5.2257422523656998E-2</v>
      </c>
      <c r="S23" s="13">
        <v>5.4994970600816401E-2</v>
      </c>
      <c r="T23">
        <v>5.2058181819763003E-2</v>
      </c>
      <c r="U23" s="1">
        <v>8.2342177541807108E-6</v>
      </c>
      <c r="V23" s="1">
        <v>1.72713346959958E-5</v>
      </c>
      <c r="W23">
        <v>8.1466965184168599E-2</v>
      </c>
      <c r="X23">
        <v>8.5053889809917793E-2</v>
      </c>
      <c r="Y23" s="1">
        <v>8.6675082103028794E-2</v>
      </c>
      <c r="Z23" s="1">
        <v>2.24615659880677E-5</v>
      </c>
      <c r="AA23" s="1">
        <v>1.36858322922123E-5</v>
      </c>
      <c r="AB23">
        <v>9.0983579444187598E-2</v>
      </c>
      <c r="AC23">
        <v>0.11925525856533301</v>
      </c>
      <c r="AD23">
        <v>0.106221659650716</v>
      </c>
      <c r="AE23" s="13">
        <v>3.0531334859216602E-4</v>
      </c>
      <c r="AF23">
        <v>1.68610909406622E-4</v>
      </c>
      <c r="AG23">
        <v>-0.98023111875152702</v>
      </c>
      <c r="AH23">
        <v>-0.77278233306416799</v>
      </c>
      <c r="AI23">
        <v>-0.80211378673113198</v>
      </c>
      <c r="AJ23" s="13">
        <v>6.5063363147182501E-2</v>
      </c>
      <c r="AK23">
        <v>3.5596482516684798E-2</v>
      </c>
      <c r="AL23">
        <v>0.94090139628554703</v>
      </c>
      <c r="AM23">
        <v>355.40882889788901</v>
      </c>
      <c r="AN23">
        <v>-7.2463760406301798</v>
      </c>
      <c r="AO23">
        <v>0.98789053076255195</v>
      </c>
      <c r="AP23">
        <v>48</v>
      </c>
    </row>
    <row r="24" spans="1:42">
      <c r="A24">
        <v>5</v>
      </c>
      <c r="B24">
        <v>681.56864102990301</v>
      </c>
      <c r="C24">
        <v>0.88765850398311297</v>
      </c>
      <c r="D24">
        <v>0.90520251764771498</v>
      </c>
      <c r="E24">
        <v>0.89686171810069104</v>
      </c>
      <c r="F24" s="1">
        <v>5.09171264862239E-5</v>
      </c>
      <c r="G24" s="1">
        <v>4.4983083423828398E-5</v>
      </c>
      <c r="H24">
        <v>0.80565767138249</v>
      </c>
      <c r="I24">
        <v>0.82157664536837205</v>
      </c>
      <c r="J24">
        <v>0.81288071175579701</v>
      </c>
      <c r="K24">
        <v>1.18765692934641E-4</v>
      </c>
      <c r="L24">
        <v>1.5745818741072899E-4</v>
      </c>
      <c r="M24">
        <v>0.216448217213941</v>
      </c>
      <c r="N24">
        <v>0.21749889026885699</v>
      </c>
      <c r="O24" s="1">
        <v>0.21693094247394301</v>
      </c>
      <c r="P24" s="1">
        <v>6.5802322274215698E-7</v>
      </c>
      <c r="Q24" s="1">
        <v>9.0121627283883705E-7</v>
      </c>
      <c r="R24">
        <v>8.2000832600622395E-2</v>
      </c>
      <c r="S24" s="13">
        <v>8.36258722793424E-2</v>
      </c>
      <c r="T24">
        <v>8.3981006344893097E-2</v>
      </c>
      <c r="U24" s="1">
        <v>2.1301875829158501E-5</v>
      </c>
      <c r="V24" s="1">
        <v>4.6011091433245202E-5</v>
      </c>
      <c r="W24">
        <v>9.74271675219716E-2</v>
      </c>
      <c r="X24">
        <v>9.3045939681936807E-2</v>
      </c>
      <c r="Y24" s="1">
        <v>9.5414239391459904E-2</v>
      </c>
      <c r="Z24" s="1">
        <v>1.1441888436031601E-5</v>
      </c>
      <c r="AA24" s="1">
        <v>1.5670595951898399E-5</v>
      </c>
      <c r="AB24">
        <v>0.112589051286401</v>
      </c>
      <c r="AC24">
        <v>0.14449059351976801</v>
      </c>
      <c r="AD24">
        <v>0.142686162591282</v>
      </c>
      <c r="AE24" s="13">
        <v>1.42814807793956E-4</v>
      </c>
      <c r="AF24">
        <v>1.36546749413468E-4</v>
      </c>
      <c r="AG24">
        <v>-0.82395146703538302</v>
      </c>
      <c r="AH24">
        <v>-0.58614130075864002</v>
      </c>
      <c r="AI24">
        <v>-0.54613634610057205</v>
      </c>
      <c r="AJ24" s="13">
        <v>3.0337220566922101E-2</v>
      </c>
      <c r="AK24">
        <v>2.605978469587E-2</v>
      </c>
      <c r="AL24">
        <v>0.97315114877662201</v>
      </c>
      <c r="AM24">
        <v>122.405614620146</v>
      </c>
      <c r="AN24">
        <v>-10.6717178011216</v>
      </c>
      <c r="AO24">
        <v>0.98648423645622496</v>
      </c>
      <c r="AP24">
        <v>48</v>
      </c>
    </row>
    <row r="25" spans="1:42">
      <c r="A25">
        <v>5</v>
      </c>
      <c r="B25">
        <v>982.66734447757904</v>
      </c>
      <c r="C25">
        <v>0.85615846056969502</v>
      </c>
      <c r="D25">
        <v>0.88153586848967103</v>
      </c>
      <c r="E25" s="1">
        <v>0.86779997312658697</v>
      </c>
      <c r="F25" s="1">
        <v>4.7329730300191402E-7</v>
      </c>
      <c r="G25" s="1">
        <v>6.7253377550668099E-5</v>
      </c>
      <c r="H25">
        <v>0.751599151535847</v>
      </c>
      <c r="I25">
        <v>0.79457307150259204</v>
      </c>
      <c r="J25" s="1">
        <v>0.78640288199511799</v>
      </c>
      <c r="K25" s="1">
        <v>3.5237002498042999E-6</v>
      </c>
      <c r="L25">
        <v>1.12373926550861E-4</v>
      </c>
      <c r="M25">
        <v>0.21249691299965001</v>
      </c>
      <c r="N25">
        <v>0.21568753855900599</v>
      </c>
      <c r="O25" s="1">
        <v>0.21511105110598</v>
      </c>
      <c r="P25" s="1">
        <v>2.1361771172042201E-8</v>
      </c>
      <c r="Q25" s="1">
        <v>7.3584198748313696E-7</v>
      </c>
      <c r="R25">
        <v>0.104559309033848</v>
      </c>
      <c r="S25" s="13">
        <v>8.6962796987079496E-2</v>
      </c>
      <c r="T25" s="1">
        <v>8.1397091131468993E-2</v>
      </c>
      <c r="U25" s="1">
        <v>1.41416358615675E-6</v>
      </c>
      <c r="V25" s="1">
        <v>1.40733610283385E-5</v>
      </c>
      <c r="W25">
        <v>0.11390380975344799</v>
      </c>
      <c r="X25">
        <v>0.100599140463248</v>
      </c>
      <c r="Y25" s="1">
        <v>0.103003049906637</v>
      </c>
      <c r="Z25" s="1">
        <v>3.7144434132275102E-7</v>
      </c>
      <c r="AA25" s="1">
        <v>1.2795022479972701E-5</v>
      </c>
      <c r="AB25">
        <v>0.208757866421663</v>
      </c>
      <c r="AC25">
        <v>0.21872032271496</v>
      </c>
      <c r="AD25" s="1">
        <v>0.19609893077103999</v>
      </c>
      <c r="AE25" s="57">
        <v>4.9875246642750898E-6</v>
      </c>
      <c r="AF25">
        <v>1.44880590145492E-4</v>
      </c>
      <c r="AG25">
        <v>-0.123008622877039</v>
      </c>
      <c r="AH25">
        <v>-5.6268249738549499E-2</v>
      </c>
      <c r="AI25">
        <v>-0.20444502616822499</v>
      </c>
      <c r="AJ25" s="13">
        <v>7.2635791987612998E-4</v>
      </c>
      <c r="AK25">
        <v>3.1534539580915899E-2</v>
      </c>
      <c r="AL25">
        <v>1.03879402409726</v>
      </c>
      <c r="AM25">
        <v>933.41057567322196</v>
      </c>
      <c r="AN25">
        <v>3.9577337629654701</v>
      </c>
      <c r="AO25">
        <v>1.0018140456838001</v>
      </c>
      <c r="AP25">
        <v>49</v>
      </c>
    </row>
    <row r="26" spans="1:42">
      <c r="A26">
        <v>5</v>
      </c>
      <c r="B26">
        <v>1038.2665525192699</v>
      </c>
      <c r="C26">
        <v>0.87967723266131403</v>
      </c>
      <c r="D26">
        <v>0.88515248096995103</v>
      </c>
      <c r="E26">
        <v>0.87852914506080404</v>
      </c>
      <c r="F26" s="1">
        <v>4.4051333178892003E-5</v>
      </c>
      <c r="G26" s="1">
        <v>4.1801319958883602E-5</v>
      </c>
      <c r="H26">
        <v>0.78433468865206502</v>
      </c>
      <c r="I26">
        <v>0.78376958479883996</v>
      </c>
      <c r="J26">
        <v>0.77974648897185495</v>
      </c>
      <c r="K26">
        <v>1.3077150485418801E-4</v>
      </c>
      <c r="L26">
        <v>1.5927849976114E-4</v>
      </c>
      <c r="M26">
        <v>0.21496294757901299</v>
      </c>
      <c r="N26">
        <v>0.214922326197626</v>
      </c>
      <c r="O26" s="1">
        <v>0.21463120829361301</v>
      </c>
      <c r="P26" s="1">
        <v>7.8126572802728804E-7</v>
      </c>
      <c r="Q26" s="1">
        <v>9.7582796244006309E-7</v>
      </c>
      <c r="R26">
        <v>9.5342544009249602E-2</v>
      </c>
      <c r="S26" s="13">
        <v>0.101382896171112</v>
      </c>
      <c r="T26">
        <v>9.8782656088949206E-2</v>
      </c>
      <c r="U26" s="1">
        <v>3.81596591834753E-5</v>
      </c>
      <c r="V26" s="1">
        <v>5.0780417187127798E-5</v>
      </c>
      <c r="W26">
        <v>0.10362063050654099</v>
      </c>
      <c r="X26">
        <v>0.10379001862038099</v>
      </c>
      <c r="Y26" s="1">
        <v>0.105003958446689</v>
      </c>
      <c r="Z26" s="1">
        <v>1.35848629501729E-5</v>
      </c>
      <c r="AA26" s="1">
        <v>1.6967964492910501E-5</v>
      </c>
      <c r="AB26">
        <v>0.219333556709256</v>
      </c>
      <c r="AC26">
        <v>0.21433860204465699</v>
      </c>
      <c r="AD26">
        <v>0.23168983689592301</v>
      </c>
      <c r="AE26" s="13">
        <v>1.19105957293896E-4</v>
      </c>
      <c r="AF26">
        <v>1.01623810642187E-4</v>
      </c>
      <c r="AG26">
        <v>-3.3620206482390502E-2</v>
      </c>
      <c r="AH26">
        <v>-8.7962710534096697E-2</v>
      </c>
      <c r="AI26">
        <v>5.8786013634946697E-2</v>
      </c>
      <c r="AJ26" s="13">
        <v>1.8033988545131999E-2</v>
      </c>
      <c r="AK26">
        <v>1.5204855807930099E-2</v>
      </c>
      <c r="AL26">
        <v>0.962449567915307</v>
      </c>
      <c r="AM26">
        <v>635.88131983012795</v>
      </c>
      <c r="AN26">
        <v>-22.1316273673552</v>
      </c>
      <c r="AO26">
        <v>0.98104514061041403</v>
      </c>
      <c r="AP26">
        <v>49</v>
      </c>
    </row>
    <row r="27" spans="1:42">
      <c r="A27">
        <v>6</v>
      </c>
      <c r="B27">
        <v>55.767081456805101</v>
      </c>
      <c r="C27">
        <v>0.91632404821927305</v>
      </c>
      <c r="D27">
        <v>0.92151265737893295</v>
      </c>
      <c r="E27">
        <v>0.91265167009963799</v>
      </c>
      <c r="F27" s="1">
        <v>4.57012150584228E-5</v>
      </c>
      <c r="G27" s="1">
        <v>5.1349671779914803E-5</v>
      </c>
      <c r="H27">
        <v>0.86009201471697505</v>
      </c>
      <c r="I27">
        <v>0.87008699459025596</v>
      </c>
      <c r="J27">
        <v>0.85799748006022203</v>
      </c>
      <c r="K27" s="1">
        <v>3.3354482227336499E-5</v>
      </c>
      <c r="L27" s="1">
        <v>7.9021269399905502E-5</v>
      </c>
      <c r="M27">
        <v>0.21984964623675199</v>
      </c>
      <c r="N27">
        <v>0.22041810559123201</v>
      </c>
      <c r="O27" s="1">
        <v>0.21972842508028501</v>
      </c>
      <c r="P27" s="1">
        <v>1.4204196152709199E-7</v>
      </c>
      <c r="Q27" s="1">
        <v>3.4035811967765401E-7</v>
      </c>
      <c r="R27">
        <v>5.6232033502297801E-2</v>
      </c>
      <c r="S27" s="13">
        <v>5.1425662788677003E-2</v>
      </c>
      <c r="T27">
        <v>5.4654190039416899E-2</v>
      </c>
      <c r="U27" s="1">
        <v>7.9347801214347405E-6</v>
      </c>
      <c r="V27" s="1">
        <v>4.3670158789035299E-5</v>
      </c>
      <c r="W27">
        <v>8.3243463599120299E-2</v>
      </c>
      <c r="X27">
        <v>8.0873030724571499E-2</v>
      </c>
      <c r="Y27" s="1">
        <v>8.3748946730176799E-2</v>
      </c>
      <c r="Z27" s="1">
        <v>2.4698646200590601E-6</v>
      </c>
      <c r="AA27" s="1">
        <v>5.9182404192675096E-6</v>
      </c>
      <c r="AB27">
        <v>0.23125538299006099</v>
      </c>
      <c r="AC27">
        <v>0.24109314742961399</v>
      </c>
      <c r="AD27" s="1">
        <v>0.20586700426975901</v>
      </c>
      <c r="AE27" s="57">
        <v>7.8642646155522097E-5</v>
      </c>
      <c r="AF27">
        <v>1.36957518396112E-4</v>
      </c>
      <c r="AG27">
        <v>0.59598338179406696</v>
      </c>
      <c r="AH27">
        <v>0.64958442817444895</v>
      </c>
      <c r="AI27">
        <v>0.31444766788704998</v>
      </c>
      <c r="AJ27" s="13">
        <v>1.9225893305556099E-2</v>
      </c>
      <c r="AK27">
        <v>3.3399608539128503E-2</v>
      </c>
      <c r="AL27">
        <v>0.95797824859595504</v>
      </c>
      <c r="AM27">
        <v>1.27875729585751</v>
      </c>
      <c r="AN27">
        <v>-0.79546361496789497</v>
      </c>
      <c r="AO27">
        <v>0.98579183361696698</v>
      </c>
      <c r="AP27">
        <v>49</v>
      </c>
    </row>
    <row r="28" spans="1:42">
      <c r="A28">
        <v>6</v>
      </c>
      <c r="B28">
        <v>225.025140647086</v>
      </c>
      <c r="C28">
        <v>0.90065047118101205</v>
      </c>
      <c r="D28">
        <v>0.89499047247891295</v>
      </c>
      <c r="E28">
        <v>0.89285096383403295</v>
      </c>
      <c r="F28" s="1">
        <v>3.0220643869465399E-5</v>
      </c>
      <c r="G28" s="1">
        <v>4.30052354917116E-5</v>
      </c>
      <c r="H28">
        <v>0.83776159813968198</v>
      </c>
      <c r="I28">
        <v>0.83533547454799095</v>
      </c>
      <c r="J28">
        <v>0.84283266801885104</v>
      </c>
      <c r="K28" s="1">
        <v>6.1720300514691201E-5</v>
      </c>
      <c r="L28">
        <v>1.09660160171595E-4</v>
      </c>
      <c r="M28">
        <v>0.21851869180223499</v>
      </c>
      <c r="N28">
        <v>0.218368846581797</v>
      </c>
      <c r="O28" s="1">
        <v>0.218828524363019</v>
      </c>
      <c r="P28" s="1">
        <v>2.8016059187346103E-7</v>
      </c>
      <c r="Q28" s="1">
        <v>5.1872497395012095E-7</v>
      </c>
      <c r="R28">
        <v>6.2888873041329799E-2</v>
      </c>
      <c r="S28" s="13">
        <v>5.9654997930921598E-2</v>
      </c>
      <c r="T28">
        <v>5.0018295815181898E-2</v>
      </c>
      <c r="U28" s="1">
        <v>7.06751189091892E-6</v>
      </c>
      <c r="V28" s="1">
        <v>4.08784786641611E-5</v>
      </c>
      <c r="W28">
        <v>8.8793443771395197E-2</v>
      </c>
      <c r="X28">
        <v>8.9418287102444996E-2</v>
      </c>
      <c r="Y28" s="1">
        <v>8.7501465229920999E-2</v>
      </c>
      <c r="Z28" s="1">
        <v>4.8715092805240996E-6</v>
      </c>
      <c r="AA28" s="1">
        <v>9.0197322462074397E-6</v>
      </c>
      <c r="AB28">
        <v>0.201482607992896</v>
      </c>
      <c r="AC28">
        <v>0.20145648553352299</v>
      </c>
      <c r="AD28">
        <v>0.25711859361996398</v>
      </c>
      <c r="AE28" s="13">
        <v>1.07519265942616E-4</v>
      </c>
      <c r="AF28">
        <v>2.2051824012708199E-4</v>
      </c>
      <c r="AG28">
        <v>0.37057105837345899</v>
      </c>
      <c r="AH28">
        <v>0.318311447538281</v>
      </c>
      <c r="AI28">
        <v>0.79331113009250498</v>
      </c>
      <c r="AJ28" s="13">
        <v>2.59418576931735E-2</v>
      </c>
      <c r="AK28">
        <v>3.5293918295200302E-2</v>
      </c>
      <c r="AL28">
        <v>1.0296359835667599</v>
      </c>
      <c r="AM28">
        <v>9.7026924362902793</v>
      </c>
      <c r="AN28">
        <v>0.35620026150303502</v>
      </c>
      <c r="AO28">
        <v>1.00132839634524</v>
      </c>
      <c r="AP28">
        <v>50</v>
      </c>
    </row>
    <row r="29" spans="1:42">
      <c r="A29">
        <v>6</v>
      </c>
      <c r="B29">
        <v>218.48447010158199</v>
      </c>
      <c r="C29">
        <v>0.887608183460325</v>
      </c>
      <c r="D29">
        <v>0.89684298268649498</v>
      </c>
      <c r="E29">
        <v>0.90085171282537702</v>
      </c>
      <c r="F29" s="1">
        <v>2.4522039971255099E-5</v>
      </c>
      <c r="G29">
        <v>6.5278019054870295E-2</v>
      </c>
      <c r="H29">
        <v>0.81889226915619595</v>
      </c>
      <c r="I29">
        <v>0.82610813562777996</v>
      </c>
      <c r="J29">
        <v>0.83042996167127603</v>
      </c>
      <c r="K29" s="1">
        <v>5.7661474853418097E-5</v>
      </c>
      <c r="L29" t="s">
        <v>0</v>
      </c>
      <c r="M29">
        <v>0.21732508930921399</v>
      </c>
      <c r="N29">
        <v>0.21778924099386099</v>
      </c>
      <c r="O29">
        <v>0.218062637023548</v>
      </c>
      <c r="P29" s="1">
        <v>2.8588154502947099E-7</v>
      </c>
      <c r="Q29" t="s">
        <v>0</v>
      </c>
      <c r="R29">
        <v>6.8715914304129905E-2</v>
      </c>
      <c r="S29" s="13">
        <v>7.0734847058715203E-2</v>
      </c>
      <c r="T29">
        <v>7.0421751154101195E-2</v>
      </c>
      <c r="U29" s="1">
        <v>1.10564668378961E-5</v>
      </c>
      <c r="V29" t="s">
        <v>0</v>
      </c>
      <c r="W29">
        <v>9.3770676648827198E-2</v>
      </c>
      <c r="X29">
        <v>9.18351989345563E-2</v>
      </c>
      <c r="Y29">
        <v>9.0695157995067902E-2</v>
      </c>
      <c r="Z29" s="1">
        <v>4.9709867845033898E-6</v>
      </c>
      <c r="AA29" t="s">
        <v>0</v>
      </c>
      <c r="AB29">
        <v>0.24523143911315901</v>
      </c>
      <c r="AC29">
        <v>0.236506619121026</v>
      </c>
      <c r="AD29" s="1">
        <v>0.21271661922543</v>
      </c>
      <c r="AE29" s="57">
        <v>7.2686051659848005E-5</v>
      </c>
      <c r="AF29" t="s">
        <v>0</v>
      </c>
      <c r="AG29">
        <v>0.72621499665927702</v>
      </c>
      <c r="AH29">
        <v>0.60844943703491605</v>
      </c>
      <c r="AI29">
        <v>0.371883007125207</v>
      </c>
      <c r="AJ29" s="13">
        <v>1.49408204246244E-2</v>
      </c>
      <c r="AK29" t="s">
        <v>0</v>
      </c>
      <c r="AL29">
        <v>0.981684225474176</v>
      </c>
      <c r="AM29">
        <v>6.04543619131129</v>
      </c>
      <c r="AN29">
        <v>3.77332143676627E-2</v>
      </c>
      <c r="AO29">
        <v>0.997362685983048</v>
      </c>
      <c r="AP29">
        <v>49</v>
      </c>
    </row>
    <row r="30" spans="1:42">
      <c r="A30">
        <v>6</v>
      </c>
      <c r="B30">
        <v>2116.6842939687599</v>
      </c>
      <c r="C30">
        <v>0.95076812535905497</v>
      </c>
      <c r="D30">
        <v>0.95091916842670898</v>
      </c>
      <c r="E30">
        <v>0.94002484904721095</v>
      </c>
      <c r="F30" s="1">
        <v>1.9191035571703301E-5</v>
      </c>
      <c r="G30" s="1">
        <v>2.6815850552265798E-5</v>
      </c>
      <c r="H30">
        <v>0.90753693679545899</v>
      </c>
      <c r="I30">
        <v>0.90405168316681295</v>
      </c>
      <c r="J30">
        <v>0.88804120360275196</v>
      </c>
      <c r="K30" s="1">
        <v>4.4820123886993201E-5</v>
      </c>
      <c r="L30" s="1">
        <v>9.6325155349637E-5</v>
      </c>
      <c r="M30">
        <v>0.222407804640017</v>
      </c>
      <c r="N30">
        <v>0.22223158959190401</v>
      </c>
      <c r="O30" s="1">
        <v>0.22139889433895099</v>
      </c>
      <c r="P30" s="1">
        <v>1.9276574816770599E-7</v>
      </c>
      <c r="Q30" s="1">
        <v>4.3175374328793801E-7</v>
      </c>
      <c r="R30">
        <v>4.3231188563596597E-2</v>
      </c>
      <c r="S30" s="13">
        <v>4.6867485259896598E-2</v>
      </c>
      <c r="T30">
        <v>5.1983645444458902E-2</v>
      </c>
      <c r="U30" s="1">
        <v>5.8063516585260801E-6</v>
      </c>
      <c r="V30" s="1">
        <v>4.3342039464984001E-5</v>
      </c>
      <c r="W30">
        <v>7.2576134915695395E-2</v>
      </c>
      <c r="X30">
        <v>7.3310938450453902E-2</v>
      </c>
      <c r="Y30" s="1">
        <v>7.6783215204324295E-2</v>
      </c>
      <c r="Z30" s="1">
        <v>3.35186374674094E-6</v>
      </c>
      <c r="AA30" s="1">
        <v>7.5074526123152099E-6</v>
      </c>
      <c r="AB30">
        <v>0.108216781810954</v>
      </c>
      <c r="AC30">
        <v>0.116990571437758</v>
      </c>
      <c r="AD30">
        <v>8.72151234030525E-2</v>
      </c>
      <c r="AE30" s="57">
        <v>6.4165667460337495E-5</v>
      </c>
      <c r="AF30">
        <v>1.3824073661356599E-4</v>
      </c>
      <c r="AG30">
        <v>-0.55051428401244495</v>
      </c>
      <c r="AH30">
        <v>-0.46344879005725698</v>
      </c>
      <c r="AI30">
        <v>-0.68047118126407502</v>
      </c>
      <c r="AJ30" s="13">
        <v>1.08238876281045E-2</v>
      </c>
      <c r="AK30">
        <v>1.5891218859568401E-2</v>
      </c>
      <c r="AL30">
        <v>0.99107047103215096</v>
      </c>
      <c r="AM30">
        <v>101.737191822291</v>
      </c>
      <c r="AN30">
        <v>-7.36282918151226</v>
      </c>
      <c r="AO30">
        <v>0.99701458651976105</v>
      </c>
      <c r="AP30">
        <v>49</v>
      </c>
    </row>
    <row r="31" spans="1:42">
      <c r="A31">
        <v>7</v>
      </c>
      <c r="B31">
        <v>2133.0939704036</v>
      </c>
      <c r="C31">
        <v>0.90352200135773497</v>
      </c>
      <c r="D31">
        <v>0.90127392424891095</v>
      </c>
      <c r="E31">
        <v>0.90750147648299395</v>
      </c>
      <c r="F31" s="1">
        <v>2.55991270882068E-5</v>
      </c>
      <c r="G31">
        <v>1.08084877730028E-4</v>
      </c>
      <c r="H31">
        <v>0.84810747175507994</v>
      </c>
      <c r="I31">
        <v>0.84717425443730399</v>
      </c>
      <c r="J31">
        <v>0.84765121211325201</v>
      </c>
      <c r="K31" s="1">
        <v>5.4317659472469697E-5</v>
      </c>
      <c r="L31">
        <v>3.8372833748079901E-4</v>
      </c>
      <c r="M31">
        <v>0.219146022104133</v>
      </c>
      <c r="N31">
        <v>0.21909020232516199</v>
      </c>
      <c r="O31" s="1">
        <v>0.21911875004548501</v>
      </c>
      <c r="P31" s="1">
        <v>2.7391913468461199E-7</v>
      </c>
      <c r="Q31" s="1">
        <v>2.21876785244596E-6</v>
      </c>
      <c r="R31">
        <v>5.5414529602655298E-2</v>
      </c>
      <c r="S31" s="13">
        <v>5.4099669811606903E-2</v>
      </c>
      <c r="T31">
        <v>5.9850264369741897E-2</v>
      </c>
      <c r="U31" s="1">
        <v>1.35869132905155E-5</v>
      </c>
      <c r="V31" s="1">
        <v>9.4860293403866303E-5</v>
      </c>
      <c r="W31">
        <v>8.6177523461348299E-2</v>
      </c>
      <c r="X31">
        <v>8.6410287753254003E-2</v>
      </c>
      <c r="Y31" s="1">
        <v>8.6291245900543101E-2</v>
      </c>
      <c r="Z31" s="1">
        <v>4.7629811095341601E-6</v>
      </c>
      <c r="AA31" s="1">
        <v>3.85805445092752E-5</v>
      </c>
      <c r="AB31">
        <v>0.16200831345507299</v>
      </c>
      <c r="AC31">
        <v>0.16791147693716901</v>
      </c>
      <c r="AD31">
        <v>0.15601470517681901</v>
      </c>
      <c r="AE31" s="13">
        <v>1.2562806674208001E-4</v>
      </c>
      <c r="AF31">
        <v>3.47179820045476E-4</v>
      </c>
      <c r="AG31">
        <v>-0.43625888444696997</v>
      </c>
      <c r="AH31">
        <v>-0.331234221598524</v>
      </c>
      <c r="AI31">
        <v>-0.38717131052182002</v>
      </c>
      <c r="AJ31" s="13">
        <v>4.5380875143609398E-3</v>
      </c>
      <c r="AK31">
        <v>1.80287050961358E-2</v>
      </c>
      <c r="AL31">
        <v>0.90146141622838605</v>
      </c>
      <c r="AM31">
        <v>15664.716998047599</v>
      </c>
      <c r="AN31">
        <v>-125.148914557445</v>
      </c>
      <c r="AO31">
        <v>0.94945321961031104</v>
      </c>
      <c r="AP31">
        <v>47</v>
      </c>
    </row>
    <row r="32" spans="1:42">
      <c r="A32">
        <v>7</v>
      </c>
      <c r="B32">
        <v>543.384398017065</v>
      </c>
      <c r="C32">
        <v>0.81956346005491498</v>
      </c>
      <c r="D32">
        <v>0.83664329650508296</v>
      </c>
      <c r="E32">
        <v>0.81593464271529603</v>
      </c>
      <c r="F32">
        <v>4.2957621615316702E-4</v>
      </c>
      <c r="G32">
        <v>4.0601526109799503E-4</v>
      </c>
      <c r="H32">
        <v>0.71648139983696302</v>
      </c>
      <c r="I32">
        <v>0.743157128267522</v>
      </c>
      <c r="J32">
        <v>0.71517005482048901</v>
      </c>
      <c r="K32">
        <v>1.2812569920992399E-3</v>
      </c>
      <c r="L32">
        <v>1.1538969469865499E-3</v>
      </c>
      <c r="M32">
        <v>0.209578693124987</v>
      </c>
      <c r="N32">
        <v>0.211822199266616</v>
      </c>
      <c r="O32">
        <v>0.20946388137485</v>
      </c>
      <c r="P32" s="1">
        <v>1.68197104287444E-5</v>
      </c>
      <c r="Q32" s="1">
        <v>1.4429458409499999E-5</v>
      </c>
      <c r="R32">
        <v>0.10308206021795301</v>
      </c>
      <c r="S32" s="13">
        <v>9.3486168237561104E-2</v>
      </c>
      <c r="T32">
        <v>0.100764587894806</v>
      </c>
      <c r="U32">
        <v>2.6291352816535502E-4</v>
      </c>
      <c r="V32">
        <v>2.2791311277814701E-4</v>
      </c>
      <c r="W32">
        <v>0.12607256776851</v>
      </c>
      <c r="X32">
        <v>0.11671731541764201</v>
      </c>
      <c r="Y32">
        <v>0.12655132415586801</v>
      </c>
      <c r="Z32">
        <v>2.9246574224244898E-4</v>
      </c>
      <c r="AA32">
        <v>2.5090338396545201E-4</v>
      </c>
      <c r="AB32">
        <v>0.29246687932537502</v>
      </c>
      <c r="AC32">
        <v>0.29531922832815599</v>
      </c>
      <c r="AD32">
        <v>0.308770149067982</v>
      </c>
      <c r="AE32" s="13">
        <v>3.9867159256376202E-4</v>
      </c>
      <c r="AF32">
        <v>4.1736774094807999E-4</v>
      </c>
      <c r="AG32">
        <v>0.93163606883462202</v>
      </c>
      <c r="AH32">
        <v>0.69165174191929901</v>
      </c>
      <c r="AI32">
        <v>0.88549667092470796</v>
      </c>
      <c r="AJ32" s="13">
        <v>3.2950790768492902E-2</v>
      </c>
      <c r="AK32">
        <v>3.3700628946235697E-2</v>
      </c>
      <c r="AL32">
        <v>0.95339306557827797</v>
      </c>
      <c r="AM32">
        <v>217.65733786739199</v>
      </c>
      <c r="AN32">
        <v>-14.380204629912599</v>
      </c>
      <c r="AO32">
        <v>0.97641848895761796</v>
      </c>
      <c r="AP32">
        <v>49</v>
      </c>
    </row>
    <row r="33" spans="1:42">
      <c r="A33">
        <v>7</v>
      </c>
      <c r="B33">
        <v>431.64770771753098</v>
      </c>
      <c r="C33">
        <v>0.80660209537805905</v>
      </c>
      <c r="D33">
        <v>0.80702593579724302</v>
      </c>
      <c r="E33">
        <v>0.80067933100998601</v>
      </c>
      <c r="F33">
        <v>2.4540508483859901E-4</v>
      </c>
      <c r="G33">
        <v>4.5067455248952898E-4</v>
      </c>
      <c r="H33">
        <v>0.690759083148763</v>
      </c>
      <c r="I33">
        <v>0.68249819707403203</v>
      </c>
      <c r="J33">
        <v>0.68920540311078904</v>
      </c>
      <c r="K33">
        <v>7.5900853812854501E-4</v>
      </c>
      <c r="L33">
        <v>1.45181228029914E-3</v>
      </c>
      <c r="M33">
        <v>0.20724523282049701</v>
      </c>
      <c r="N33">
        <v>0.20645826611794199</v>
      </c>
      <c r="O33" s="1">
        <v>0.207098653847996</v>
      </c>
      <c r="P33" s="1">
        <v>7.9010250371413693E-6</v>
      </c>
      <c r="Q33" s="1">
        <v>1.86936699258981E-5</v>
      </c>
      <c r="R33">
        <v>0.11584301222929599</v>
      </c>
      <c r="S33" s="13">
        <v>0.124527738723211</v>
      </c>
      <c r="T33">
        <v>0.111473927899196</v>
      </c>
      <c r="U33">
        <v>1.52531087339269E-4</v>
      </c>
      <c r="V33">
        <v>3.01221652833596E-4</v>
      </c>
      <c r="W33">
        <v>0.13580292223207699</v>
      </c>
      <c r="X33">
        <v>0.13908451436036501</v>
      </c>
      <c r="Y33" s="1">
        <v>0.13641414555419401</v>
      </c>
      <c r="Z33" s="1">
        <v>1.3738519231666901E-4</v>
      </c>
      <c r="AA33">
        <v>3.2505066441392201E-4</v>
      </c>
      <c r="AB33">
        <v>0.31610749018758</v>
      </c>
      <c r="AC33">
        <v>0.31380195765403002</v>
      </c>
      <c r="AD33" s="1">
        <v>0.32041261803516302</v>
      </c>
      <c r="AE33" s="57">
        <v>3.5795085507916801E-4</v>
      </c>
      <c r="AF33">
        <v>4.3471428132439802E-4</v>
      </c>
      <c r="AG33">
        <v>0.95157768814545995</v>
      </c>
      <c r="AH33">
        <v>0.86708032273723601</v>
      </c>
      <c r="AI33">
        <v>1</v>
      </c>
      <c r="AJ33" s="13">
        <v>2.1737109197284301E-2</v>
      </c>
      <c r="AK33">
        <v>2.10932238491554E-2</v>
      </c>
      <c r="AL33">
        <v>0.92717724333150298</v>
      </c>
      <c r="AM33">
        <v>304.27138346575498</v>
      </c>
      <c r="AN33">
        <v>-12.857175328914</v>
      </c>
      <c r="AO33">
        <v>0.97511144668001204</v>
      </c>
      <c r="AP33">
        <v>47</v>
      </c>
    </row>
    <row r="34" spans="1:42">
      <c r="A34">
        <v>7</v>
      </c>
      <c r="B34">
        <v>1290.49325634256</v>
      </c>
      <c r="C34">
        <v>0.83578075925756801</v>
      </c>
      <c r="D34">
        <v>0.82990239694827495</v>
      </c>
      <c r="E34">
        <v>0.82143128661903997</v>
      </c>
      <c r="F34" s="1">
        <v>5.8773089483983003E-5</v>
      </c>
      <c r="G34" s="1">
        <v>5.4575223863365499E-5</v>
      </c>
      <c r="H34">
        <v>0.72658171690087503</v>
      </c>
      <c r="I34">
        <v>0.71799743374223401</v>
      </c>
      <c r="J34">
        <v>0.70516881592648695</v>
      </c>
      <c r="K34">
        <v>1.7756714389321999E-4</v>
      </c>
      <c r="L34">
        <v>1.28315740983303E-4</v>
      </c>
      <c r="M34">
        <v>0.21044856875419601</v>
      </c>
      <c r="N34">
        <v>0.20971088470795099</v>
      </c>
      <c r="O34" s="1">
        <v>0.20857378257151199</v>
      </c>
      <c r="P34" s="1">
        <v>1.7155300231809401E-6</v>
      </c>
      <c r="Q34" s="1">
        <v>1.23781011999122E-6</v>
      </c>
      <c r="R34">
        <v>0.109199042356694</v>
      </c>
      <c r="S34" s="13">
        <v>0.111904963206041</v>
      </c>
      <c r="T34">
        <v>0.11626247069255299</v>
      </c>
      <c r="U34" s="1">
        <v>3.2025088197492901E-5</v>
      </c>
      <c r="V34" s="1">
        <v>2.7344407474497399E-5</v>
      </c>
      <c r="W34">
        <v>0.12244525163412701</v>
      </c>
      <c r="X34">
        <v>0.12552133878173</v>
      </c>
      <c r="Y34" s="1">
        <v>0.13026296940965801</v>
      </c>
      <c r="Z34" s="1">
        <v>2.98301069863463E-5</v>
      </c>
      <c r="AA34" s="1">
        <v>2.15233821671374E-5</v>
      </c>
      <c r="AB34">
        <v>0.240965596411361</v>
      </c>
      <c r="AC34">
        <v>0.24677545629780601</v>
      </c>
      <c r="AD34">
        <v>0.26785821073351501</v>
      </c>
      <c r="AE34" s="57">
        <v>4.4280529657492998E-5</v>
      </c>
      <c r="AF34" s="1">
        <v>7.3655449317258596E-5</v>
      </c>
      <c r="AG34">
        <v>0.43585532998162801</v>
      </c>
      <c r="AH34">
        <v>0.49391697622976199</v>
      </c>
      <c r="AI34">
        <v>0.49640554484175797</v>
      </c>
      <c r="AJ34" s="13">
        <v>4.1313722628724698E-3</v>
      </c>
      <c r="AK34">
        <v>8.7684644485165296E-3</v>
      </c>
      <c r="AL34">
        <v>0.98425692860451497</v>
      </c>
      <c r="AM34">
        <v>238.752244484442</v>
      </c>
      <c r="AN34">
        <v>0.17323408074121699</v>
      </c>
      <c r="AO34">
        <v>0.99735877590187705</v>
      </c>
      <c r="AP34">
        <v>50</v>
      </c>
    </row>
    <row r="35" spans="1:42">
      <c r="A35">
        <v>7</v>
      </c>
      <c r="B35">
        <v>416.16655598663999</v>
      </c>
      <c r="C35">
        <v>0.855560928823492</v>
      </c>
      <c r="D35">
        <v>0.84871326358295396</v>
      </c>
      <c r="E35">
        <v>0.84112454464335396</v>
      </c>
      <c r="F35" s="1">
        <v>5.7186438983092503E-5</v>
      </c>
      <c r="G35">
        <v>1.12104020364936E-4</v>
      </c>
      <c r="H35">
        <v>0.74951785829817996</v>
      </c>
      <c r="I35">
        <v>0.74849099919255202</v>
      </c>
      <c r="J35">
        <v>0.74429791914632304</v>
      </c>
      <c r="K35">
        <v>1.7947461853310001E-4</v>
      </c>
      <c r="L35">
        <v>2.4885667044580699E-4</v>
      </c>
      <c r="M35">
        <v>0.212332095267384</v>
      </c>
      <c r="N35">
        <v>0.21225041224226801</v>
      </c>
      <c r="O35">
        <v>0.211914339856039</v>
      </c>
      <c r="P35" s="1">
        <v>1.43309258467487E-6</v>
      </c>
      <c r="Q35" s="1">
        <v>1.9009554983314599E-6</v>
      </c>
      <c r="R35">
        <v>0.10604307052531201</v>
      </c>
      <c r="S35" s="13">
        <v>0.10022226439040199</v>
      </c>
      <c r="T35">
        <v>9.6826625497030999E-2</v>
      </c>
      <c r="U35" s="1">
        <v>6.1485494881505795E-5</v>
      </c>
      <c r="V35" s="1">
        <v>5.2551440099688997E-5</v>
      </c>
      <c r="W35">
        <v>0.114591087335907</v>
      </c>
      <c r="X35">
        <v>0.11493169942453101</v>
      </c>
      <c r="Y35">
        <v>0.11633309607016</v>
      </c>
      <c r="Z35" s="1">
        <v>2.4919007271540402E-5</v>
      </c>
      <c r="AA35" s="1">
        <v>3.3054336050830499E-5</v>
      </c>
      <c r="AB35">
        <v>0.19649556694241099</v>
      </c>
      <c r="AC35">
        <v>0.261798661401828</v>
      </c>
      <c r="AD35">
        <v>0.221502298289315</v>
      </c>
      <c r="AE35" s="13">
        <v>1.1804763346256799E-4</v>
      </c>
      <c r="AF35">
        <v>1.94008155610085E-4</v>
      </c>
      <c r="AG35">
        <v>1.2240852208913499E-2</v>
      </c>
      <c r="AH35">
        <v>0.453322510539102</v>
      </c>
      <c r="AI35">
        <v>9.9551427801135101E-2</v>
      </c>
      <c r="AJ35" s="13">
        <v>1.5019129233379599E-2</v>
      </c>
      <c r="AK35">
        <v>2.3910283447287999E-2</v>
      </c>
      <c r="AL35">
        <v>0.94435044868810902</v>
      </c>
      <c r="AM35">
        <v>142.811737176892</v>
      </c>
      <c r="AN35">
        <v>-2.0970390901312501</v>
      </c>
      <c r="AO35">
        <v>0.99185365652478696</v>
      </c>
      <c r="AP35">
        <v>49</v>
      </c>
    </row>
    <row r="36" spans="1:42">
      <c r="A36">
        <v>7</v>
      </c>
      <c r="B36">
        <v>1086.55226063385</v>
      </c>
      <c r="C36">
        <v>0.89150857964713603</v>
      </c>
      <c r="D36">
        <v>0.90481655514299397</v>
      </c>
      <c r="E36">
        <v>0.89860939150962105</v>
      </c>
      <c r="F36">
        <v>0</v>
      </c>
      <c r="G36" s="1">
        <v>5.9115877347062302E-5</v>
      </c>
      <c r="H36">
        <v>0.79525731184377202</v>
      </c>
      <c r="I36">
        <v>0.80772861993571199</v>
      </c>
      <c r="J36">
        <v>0.79378097704654205</v>
      </c>
      <c r="K36">
        <v>0</v>
      </c>
      <c r="L36">
        <v>1.5760469270055901E-4</v>
      </c>
      <c r="M36">
        <v>0.215735203496012</v>
      </c>
      <c r="N36">
        <v>0.21658765346377901</v>
      </c>
      <c r="O36" s="1">
        <v>0.21563224252968299</v>
      </c>
      <c r="P36" s="1">
        <v>0</v>
      </c>
      <c r="Q36" s="1">
        <v>9.1625521749513003E-7</v>
      </c>
      <c r="R36">
        <v>9.6251267803363599E-2</v>
      </c>
      <c r="S36" s="13">
        <v>9.70879352072824E-2</v>
      </c>
      <c r="T36">
        <v>0.104828414463078</v>
      </c>
      <c r="U36">
        <v>0</v>
      </c>
      <c r="V36" s="1">
        <v>3.9682540348555197E-5</v>
      </c>
      <c r="W36">
        <v>0.100400381250733</v>
      </c>
      <c r="X36">
        <v>9.6845728817664303E-2</v>
      </c>
      <c r="Y36" s="1">
        <v>0.100829720758403</v>
      </c>
      <c r="Z36" s="1">
        <v>0</v>
      </c>
      <c r="AA36" s="1">
        <v>1.59320972500377E-5</v>
      </c>
      <c r="AB36">
        <v>0.20126931539336801</v>
      </c>
      <c r="AC36">
        <v>0.178045835440033</v>
      </c>
      <c r="AD36">
        <v>0.18232529463920499</v>
      </c>
      <c r="AE36" s="13">
        <v>0</v>
      </c>
      <c r="AF36">
        <v>1.92003930110817E-4</v>
      </c>
      <c r="AG36">
        <v>5.7972867143439397E-2</v>
      </c>
      <c r="AH36">
        <v>-0.14215508628269999</v>
      </c>
      <c r="AI36">
        <v>-0.25328159585992299</v>
      </c>
      <c r="AJ36" s="13">
        <v>0</v>
      </c>
      <c r="AK36">
        <v>1.32577635900279E-2</v>
      </c>
      <c r="AL36">
        <v>0.89755794392104904</v>
      </c>
      <c r="AM36">
        <v>1114.4790641853699</v>
      </c>
      <c r="AN36">
        <v>-6.5192266635644902</v>
      </c>
      <c r="AO36">
        <v>0.99172080143376795</v>
      </c>
      <c r="AP36">
        <v>49</v>
      </c>
    </row>
    <row r="37" spans="1:42">
      <c r="A37">
        <v>7</v>
      </c>
      <c r="B37">
        <v>716.872705334481</v>
      </c>
      <c r="C37">
        <v>0.87977876112352804</v>
      </c>
      <c r="D37">
        <v>0.87439957888880404</v>
      </c>
      <c r="E37" s="1">
        <v>0.85472481315561999</v>
      </c>
      <c r="F37">
        <v>0</v>
      </c>
      <c r="G37" s="1">
        <v>7.8023138598119995E-5</v>
      </c>
      <c r="H37">
        <v>0.78151187870807504</v>
      </c>
      <c r="I37">
        <v>0.78145309157674403</v>
      </c>
      <c r="J37">
        <v>0.75019160740147695</v>
      </c>
      <c r="K37">
        <v>0</v>
      </c>
      <c r="L37">
        <v>2.00868154980324E-4</v>
      </c>
      <c r="M37">
        <v>0.21475937174030801</v>
      </c>
      <c r="N37">
        <v>0.21475511444032599</v>
      </c>
      <c r="O37" s="1">
        <v>0.21238555806746001</v>
      </c>
      <c r="P37" s="1">
        <v>0</v>
      </c>
      <c r="Q37" s="1">
        <v>1.31823633675516E-6</v>
      </c>
      <c r="R37">
        <v>9.8266882415452103E-2</v>
      </c>
      <c r="S37" s="13">
        <v>9.2946487312059997E-2</v>
      </c>
      <c r="T37">
        <v>0.104533205754142</v>
      </c>
      <c r="U37">
        <v>0</v>
      </c>
      <c r="V37" s="1">
        <v>5.4495018090155797E-5</v>
      </c>
      <c r="W37">
        <v>0.104469526486047</v>
      </c>
      <c r="X37">
        <v>0.10448727910768101</v>
      </c>
      <c r="Y37" s="1">
        <v>0.114368151469219</v>
      </c>
      <c r="Z37" s="1">
        <v>0</v>
      </c>
      <c r="AA37" s="1">
        <v>2.2921855302644701E-5</v>
      </c>
      <c r="AB37">
        <v>0.184911747032006</v>
      </c>
      <c r="AC37">
        <v>0.17506314623571201</v>
      </c>
      <c r="AD37" s="1">
        <v>0.19759862778010101</v>
      </c>
      <c r="AE37" s="13">
        <v>0</v>
      </c>
      <c r="AF37">
        <v>1.5738137624754099E-4</v>
      </c>
      <c r="AG37">
        <v>-7.70839531909399E-2</v>
      </c>
      <c r="AH37">
        <v>-0.19307951477552901</v>
      </c>
      <c r="AI37">
        <v>-3.1358990479833102E-3</v>
      </c>
      <c r="AJ37" s="13">
        <v>0</v>
      </c>
      <c r="AK37">
        <v>1.66892489911055E-2</v>
      </c>
      <c r="AL37">
        <v>0.93067739093456603</v>
      </c>
      <c r="AM37">
        <v>945.37400318473897</v>
      </c>
      <c r="AN37">
        <v>-28.631143677079098</v>
      </c>
      <c r="AO37">
        <v>0.96471622300786797</v>
      </c>
      <c r="AP37">
        <v>50</v>
      </c>
    </row>
    <row r="38" spans="1:42">
      <c r="A38">
        <v>9</v>
      </c>
      <c r="B38">
        <v>131.650232754412</v>
      </c>
      <c r="C38">
        <v>0.83075383032372596</v>
      </c>
      <c r="D38">
        <v>0.84427103534452097</v>
      </c>
      <c r="E38">
        <v>0.85652387214722603</v>
      </c>
      <c r="F38" s="1">
        <v>4.5066673296203601E-6</v>
      </c>
      <c r="G38">
        <v>1.0912276772791101E-4</v>
      </c>
      <c r="H38">
        <v>0.75576667837418099</v>
      </c>
      <c r="I38">
        <v>0.76932160538790895</v>
      </c>
      <c r="J38">
        <v>0.78606825940963498</v>
      </c>
      <c r="K38" s="1">
        <v>4.03737889951646E-6</v>
      </c>
      <c r="L38">
        <v>2.6345590130157298E-4</v>
      </c>
      <c r="M38">
        <v>0.212823974218807</v>
      </c>
      <c r="N38">
        <v>0.213860904901152</v>
      </c>
      <c r="O38" s="1">
        <v>0.21508714874318</v>
      </c>
      <c r="P38" s="1">
        <v>2.3789825627724401E-8</v>
      </c>
      <c r="Q38" s="1">
        <v>1.6713824608652801E-6</v>
      </c>
      <c r="R38">
        <v>7.4987151949544806E-2</v>
      </c>
      <c r="S38" s="13">
        <v>7.4949429956611996E-2</v>
      </c>
      <c r="T38">
        <v>7.0455612737590406E-2</v>
      </c>
      <c r="U38" s="1">
        <v>1.1529567300720901E-6</v>
      </c>
      <c r="V38" s="1">
        <v>5.0858494429946902E-5</v>
      </c>
      <c r="W38">
        <v>0.112539988998684</v>
      </c>
      <c r="X38">
        <v>0.108216065821611</v>
      </c>
      <c r="Y38" s="1">
        <v>0.10310272096687401</v>
      </c>
      <c r="Z38" s="1">
        <v>4.1366401874192E-7</v>
      </c>
      <c r="AA38" s="1">
        <v>2.9062457053516901E-5</v>
      </c>
      <c r="AB38">
        <v>0.27258904936897599</v>
      </c>
      <c r="AC38">
        <v>0.26866052099798099</v>
      </c>
      <c r="AD38">
        <v>0.264551930499968</v>
      </c>
      <c r="AE38" s="57">
        <v>5.4981840710585499E-6</v>
      </c>
      <c r="AF38">
        <v>1.9084244342929601E-4</v>
      </c>
      <c r="AG38">
        <v>0.711511185376275</v>
      </c>
      <c r="AH38">
        <v>0.73436571173503995</v>
      </c>
      <c r="AI38">
        <v>0.75400016697227301</v>
      </c>
      <c r="AJ38" s="13">
        <v>1.4891520126332301E-3</v>
      </c>
      <c r="AK38">
        <v>8.6630094723607193E-3</v>
      </c>
      <c r="AL38">
        <v>0.74925273153712002</v>
      </c>
      <c r="AM38">
        <v>152.622270374793</v>
      </c>
      <c r="AN38">
        <v>-2.2954118905618</v>
      </c>
      <c r="AO38">
        <v>0.98316225309243699</v>
      </c>
      <c r="AP38">
        <v>47</v>
      </c>
    </row>
    <row r="39" spans="1:42">
      <c r="A39">
        <v>9</v>
      </c>
      <c r="B39">
        <v>81.697473203257999</v>
      </c>
      <c r="C39">
        <v>0.80102767706004796</v>
      </c>
      <c r="D39">
        <v>0.78103047064916897</v>
      </c>
      <c r="E39">
        <v>0.80014820135820097</v>
      </c>
      <c r="F39">
        <v>2.66576351637662E-4</v>
      </c>
      <c r="G39">
        <v>1.7244001363137399E-4</v>
      </c>
      <c r="H39">
        <v>0.71659113475162495</v>
      </c>
      <c r="I39">
        <v>0.68991447464890598</v>
      </c>
      <c r="J39">
        <v>0.71118396720520305</v>
      </c>
      <c r="K39">
        <v>7.2051160610773297E-4</v>
      </c>
      <c r="L39">
        <v>5.49148321288728E-4</v>
      </c>
      <c r="M39">
        <v>0.20958828099235899</v>
      </c>
      <c r="N39">
        <v>0.20716563150613601</v>
      </c>
      <c r="O39" s="1">
        <v>0.209112204986833</v>
      </c>
      <c r="P39" s="1">
        <v>4.9976225144335E-6</v>
      </c>
      <c r="Q39" s="1">
        <v>4.2861682449296798E-6</v>
      </c>
      <c r="R39">
        <v>8.4436542308422999E-2</v>
      </c>
      <c r="S39" s="13">
        <v>9.1115996000262794E-2</v>
      </c>
      <c r="T39">
        <v>8.8964234152998298E-2</v>
      </c>
      <c r="U39">
        <v>1.9131689277873101E-4</v>
      </c>
      <c r="V39">
        <v>2.1028117589033299E-4</v>
      </c>
      <c r="W39">
        <v>0.12603258708064399</v>
      </c>
      <c r="X39">
        <v>0.13613485374297801</v>
      </c>
      <c r="Y39" s="1">
        <v>0.128017788318676</v>
      </c>
      <c r="Z39" s="1">
        <v>8.6900032216576396E-5</v>
      </c>
      <c r="AA39" s="1">
        <v>7.4529070071687104E-5</v>
      </c>
      <c r="AB39">
        <v>0.237715360723284</v>
      </c>
      <c r="AC39">
        <v>0.224193503810106</v>
      </c>
      <c r="AD39">
        <v>0.16228006675780399</v>
      </c>
      <c r="AE39" s="13">
        <v>5.7197270436100303E-4</v>
      </c>
      <c r="AF39">
        <v>3.53229033617867E-4</v>
      </c>
      <c r="AG39">
        <v>0.57078507771516995</v>
      </c>
      <c r="AH39">
        <v>0.47045775010611202</v>
      </c>
      <c r="AI39">
        <v>0.21231435709552501</v>
      </c>
      <c r="AJ39" s="13">
        <v>4.15111783426182E-2</v>
      </c>
      <c r="AK39">
        <v>4.4636251637568798E-2</v>
      </c>
      <c r="AL39">
        <v>0.89178270858806197</v>
      </c>
      <c r="AM39">
        <v>12.285067539013101</v>
      </c>
      <c r="AN39">
        <v>-2.1284173707443301</v>
      </c>
      <c r="AO39">
        <v>0.97177285113612499</v>
      </c>
      <c r="AP39">
        <v>48</v>
      </c>
    </row>
    <row r="40" spans="1:42">
      <c r="A40">
        <v>9</v>
      </c>
      <c r="B40">
        <v>260.61510488865002</v>
      </c>
      <c r="C40">
        <v>0.826756542544414</v>
      </c>
      <c r="D40">
        <v>0.83027731662487902</v>
      </c>
      <c r="E40">
        <v>0.83483882947757504</v>
      </c>
      <c r="F40" s="1">
        <v>4.6178296467548601E-5</v>
      </c>
      <c r="G40">
        <v>9.5159646866330302E-4</v>
      </c>
      <c r="H40">
        <v>0.73503825149435997</v>
      </c>
      <c r="I40">
        <v>0.74127914179092202</v>
      </c>
      <c r="J40">
        <v>0.74745826052575204</v>
      </c>
      <c r="K40">
        <v>1.68257462826605E-4</v>
      </c>
      <c r="L40">
        <v>3.1174111545012998E-3</v>
      </c>
      <c r="M40">
        <v>0.21115759616000701</v>
      </c>
      <c r="N40">
        <v>0.211669852782089</v>
      </c>
      <c r="O40" s="1">
        <v>0.21216801663238899</v>
      </c>
      <c r="P40" s="1">
        <v>1.10008418511455E-6</v>
      </c>
      <c r="Q40" s="1">
        <v>2.89786826881767E-5</v>
      </c>
      <c r="R40">
        <v>9.1718291050053996E-2</v>
      </c>
      <c r="S40" s="13">
        <v>8.8998174833957902E-2</v>
      </c>
      <c r="T40">
        <v>8.7380568951823306E-2</v>
      </c>
      <c r="U40" s="1">
        <v>4.1863983205790799E-5</v>
      </c>
      <c r="V40">
        <v>6.3611090646143202E-4</v>
      </c>
      <c r="W40">
        <v>0.119488660527929</v>
      </c>
      <c r="X40">
        <v>0.117352588832352</v>
      </c>
      <c r="Y40" s="1">
        <v>0.11527528293817101</v>
      </c>
      <c r="Z40" s="1">
        <v>1.9128565803301201E-5</v>
      </c>
      <c r="AA40">
        <v>5.0388928974199395E-4</v>
      </c>
      <c r="AB40">
        <v>0.238216504176476</v>
      </c>
      <c r="AC40">
        <v>0.23084652550687901</v>
      </c>
      <c r="AD40" s="1">
        <v>0.21699993411254601</v>
      </c>
      <c r="AE40" s="13">
        <v>1.52101665904529E-4</v>
      </c>
      <c r="AF40">
        <v>1.2689818390110199E-3</v>
      </c>
      <c r="AG40">
        <v>0.57346947711292795</v>
      </c>
      <c r="AH40">
        <v>0.50359579445325098</v>
      </c>
      <c r="AI40">
        <v>0.48084658965906002</v>
      </c>
      <c r="AJ40" s="13">
        <v>6.6209131611475198E-3</v>
      </c>
      <c r="AK40">
        <v>2.4736860341506701E-2</v>
      </c>
      <c r="AL40">
        <v>0.73010183969795395</v>
      </c>
      <c r="AM40">
        <v>711.58487492448603</v>
      </c>
      <c r="AN40">
        <v>-4.6113785751067704</v>
      </c>
      <c r="AO40">
        <v>0.98267564227602899</v>
      </c>
      <c r="AP40">
        <v>48</v>
      </c>
    </row>
    <row r="41" spans="1:42">
      <c r="A41">
        <v>9</v>
      </c>
      <c r="B41">
        <v>71.319009269334501</v>
      </c>
      <c r="C41">
        <v>0.83104326691080699</v>
      </c>
      <c r="D41">
        <v>0.84209207511501405</v>
      </c>
      <c r="E41">
        <v>0.84795661644530296</v>
      </c>
      <c r="F41" s="1">
        <v>6.3286853200471296E-5</v>
      </c>
      <c r="G41">
        <v>1.0761459007880499E-4</v>
      </c>
      <c r="H41">
        <v>0.77338272543533304</v>
      </c>
      <c r="I41">
        <v>0.77602051619769197</v>
      </c>
      <c r="J41">
        <v>0.785372177521096</v>
      </c>
      <c r="K41">
        <v>1.1123238049702899E-4</v>
      </c>
      <c r="L41">
        <v>2.1109630924598399E-4</v>
      </c>
      <c r="M41">
        <v>0.214163747257614</v>
      </c>
      <c r="N41">
        <v>0.21435855455066899</v>
      </c>
      <c r="O41" s="1">
        <v>0.21503735292399601</v>
      </c>
      <c r="P41" s="1">
        <v>6.6120100924136201E-7</v>
      </c>
      <c r="Q41" s="1">
        <v>1.2762727110490701E-6</v>
      </c>
      <c r="R41">
        <v>5.76605414754741E-2</v>
      </c>
      <c r="S41" s="13">
        <v>6.6071558917322096E-2</v>
      </c>
      <c r="T41">
        <v>6.2584438924206703E-2</v>
      </c>
      <c r="U41" s="1">
        <v>9.5443383921827497E-6</v>
      </c>
      <c r="V41" s="1">
        <v>6.3084637130942102E-5</v>
      </c>
      <c r="W41">
        <v>0.106953235907904</v>
      </c>
      <c r="X41">
        <v>0.10614090410613</v>
      </c>
      <c r="Y41" s="1">
        <v>0.103310365798257</v>
      </c>
      <c r="Z41" s="1">
        <v>1.1497144660038301E-5</v>
      </c>
      <c r="AA41" s="1">
        <v>2.21921802591112E-5</v>
      </c>
      <c r="AB41">
        <v>0.24117431113706</v>
      </c>
      <c r="AC41">
        <v>0.19254404979335099</v>
      </c>
      <c r="AD41">
        <v>0.182843918769208</v>
      </c>
      <c r="AE41" s="13">
        <v>1.3714957057056501E-4</v>
      </c>
      <c r="AF41">
        <v>2.11925423269546E-4</v>
      </c>
      <c r="AG41">
        <v>0.54650827166267801</v>
      </c>
      <c r="AH41">
        <v>0.32882274321028998</v>
      </c>
      <c r="AI41">
        <v>0.26449954866421099</v>
      </c>
      <c r="AJ41" s="13">
        <v>1.1265394934037699E-2</v>
      </c>
      <c r="AK41">
        <v>5.1108183933464502E-2</v>
      </c>
      <c r="AL41">
        <v>0.89426065950945099</v>
      </c>
      <c r="AM41">
        <v>8.7859054392343801</v>
      </c>
      <c r="AN41">
        <v>-1.19984887839683</v>
      </c>
      <c r="AO41">
        <v>0.98416134602190197</v>
      </c>
      <c r="AP41">
        <v>49</v>
      </c>
    </row>
    <row r="42" spans="1:42">
      <c r="A42">
        <v>9</v>
      </c>
      <c r="B42">
        <v>129.98560430564501</v>
      </c>
      <c r="C42">
        <v>0.83282729347667805</v>
      </c>
      <c r="D42">
        <v>0.84352047328539104</v>
      </c>
      <c r="E42">
        <v>0.85148634680705404</v>
      </c>
      <c r="F42">
        <v>1.17533511798758E-4</v>
      </c>
      <c r="G42">
        <v>2.4008966558451201E-4</v>
      </c>
      <c r="H42">
        <v>0.72232133462638304</v>
      </c>
      <c r="I42">
        <v>0.74856533399606795</v>
      </c>
      <c r="J42">
        <v>0.76849386498212302</v>
      </c>
      <c r="K42">
        <v>3.51185871010198E-4</v>
      </c>
      <c r="L42">
        <v>6.4743225621160605E-4</v>
      </c>
      <c r="M42">
        <v>0.210084743624743</v>
      </c>
      <c r="N42">
        <v>0.212256333457298</v>
      </c>
      <c r="O42" s="1">
        <v>0.21379874204201799</v>
      </c>
      <c r="P42" s="1">
        <v>2.5102070989144901E-6</v>
      </c>
      <c r="Q42" s="1">
        <v>4.52543442961426E-6</v>
      </c>
      <c r="R42">
        <v>0.110505958850294</v>
      </c>
      <c r="S42" s="13">
        <v>9.4955139289322296E-2</v>
      </c>
      <c r="T42">
        <v>8.2992481824930797E-2</v>
      </c>
      <c r="U42" s="1">
        <v>8.4396446089196503E-5</v>
      </c>
      <c r="V42">
        <v>1.54935650847582E-4</v>
      </c>
      <c r="W42">
        <v>0.123962375137586</v>
      </c>
      <c r="X42">
        <v>0.114907008401936</v>
      </c>
      <c r="Y42" s="1">
        <v>0.108475280282073</v>
      </c>
      <c r="Z42" s="1">
        <v>4.3648170132088199E-5</v>
      </c>
      <c r="AA42" s="1">
        <v>7.8689496173774096E-5</v>
      </c>
      <c r="AB42">
        <v>0.19391402952161901</v>
      </c>
      <c r="AC42">
        <v>0.16850736169651701</v>
      </c>
      <c r="AD42" s="1">
        <v>0.115858161873724</v>
      </c>
      <c r="AE42" s="13">
        <v>2.0702976779501099E-4</v>
      </c>
      <c r="AF42">
        <v>5.2488927359954402E-4</v>
      </c>
      <c r="AG42">
        <v>0.31963867758350001</v>
      </c>
      <c r="AH42">
        <v>0.24287417921430501</v>
      </c>
      <c r="AI42">
        <v>-1.33779355522178E-2</v>
      </c>
      <c r="AJ42" s="13">
        <v>2.0101599154203401E-2</v>
      </c>
      <c r="AK42">
        <v>3.8133969959734101E-2</v>
      </c>
      <c r="AL42">
        <v>0.89423871433105995</v>
      </c>
      <c r="AM42">
        <v>26.370458995881499</v>
      </c>
      <c r="AN42">
        <v>-2.2809517047936998</v>
      </c>
      <c r="AO42">
        <v>0.98154205333536604</v>
      </c>
      <c r="AP42">
        <v>47</v>
      </c>
    </row>
    <row r="43" spans="1:42">
      <c r="A43">
        <v>10</v>
      </c>
      <c r="B43">
        <v>344.667480774718</v>
      </c>
      <c r="C43">
        <v>0.87987192460997199</v>
      </c>
      <c r="D43">
        <v>0.87804332557960896</v>
      </c>
      <c r="E43">
        <v>0.869410194908807</v>
      </c>
      <c r="F43" s="1">
        <v>6.1569642147701E-5</v>
      </c>
      <c r="G43" s="1">
        <v>6.3111613236707494E-5</v>
      </c>
      <c r="H43">
        <v>0.79742831004217496</v>
      </c>
      <c r="I43">
        <v>0.78955500705577297</v>
      </c>
      <c r="J43">
        <v>0.78056592894578902</v>
      </c>
      <c r="K43">
        <v>1.3123413352134601E-4</v>
      </c>
      <c r="L43">
        <v>1.59945913184028E-4</v>
      </c>
      <c r="M43">
        <v>0.2158858150888</v>
      </c>
      <c r="N43">
        <v>0.21533507900151999</v>
      </c>
      <c r="O43" s="1">
        <v>0.21469077918101701</v>
      </c>
      <c r="P43" s="1">
        <v>7.5769236523592198E-7</v>
      </c>
      <c r="Q43" s="1">
        <v>9.5867705315267696E-7</v>
      </c>
      <c r="R43">
        <v>8.2443614567796905E-2</v>
      </c>
      <c r="S43" s="13">
        <v>8.8488318523835999E-2</v>
      </c>
      <c r="T43">
        <v>8.8844265963018199E-2</v>
      </c>
      <c r="U43" s="1">
        <v>1.52299717463675E-5</v>
      </c>
      <c r="V43" s="1">
        <v>3.66388507526212E-5</v>
      </c>
      <c r="W43">
        <v>9.9772342204462003E-2</v>
      </c>
      <c r="X43">
        <v>0.102068870384008</v>
      </c>
      <c r="Y43" s="1">
        <v>0.104755552313946</v>
      </c>
      <c r="Z43" s="1">
        <v>1.31749628466525E-5</v>
      </c>
      <c r="AA43" s="1">
        <v>1.6669739773994002E-5</v>
      </c>
      <c r="AB43">
        <v>0.25015511722660899</v>
      </c>
      <c r="AC43">
        <v>0.24576160064048799</v>
      </c>
      <c r="AD43" s="1">
        <v>0.25814884086773199</v>
      </c>
      <c r="AE43" s="57">
        <v>1.7620155924665001E-4</v>
      </c>
      <c r="AF43">
        <v>1.6457727533047899E-4</v>
      </c>
      <c r="AG43">
        <v>0.74680394158006302</v>
      </c>
      <c r="AH43">
        <v>0.81299655646716895</v>
      </c>
      <c r="AI43">
        <v>0.92576568128617698</v>
      </c>
      <c r="AJ43" s="13">
        <v>7.3002763837608897E-2</v>
      </c>
      <c r="AK43">
        <v>6.7989792186314998E-2</v>
      </c>
      <c r="AL43">
        <v>0.94236043116637802</v>
      </c>
      <c r="AM43">
        <v>50.863551248009003</v>
      </c>
      <c r="AN43">
        <v>-2.8472414548471998</v>
      </c>
      <c r="AO43">
        <v>0.99155479787892298</v>
      </c>
      <c r="AP43">
        <v>50</v>
      </c>
    </row>
    <row r="47" spans="1:42">
      <c r="AE47" t="s">
        <v>62</v>
      </c>
      <c r="AF47" t="s">
        <v>65</v>
      </c>
      <c r="AG47" t="s">
        <v>66</v>
      </c>
      <c r="AH47" t="s">
        <v>67</v>
      </c>
      <c r="AI47" t="s">
        <v>68</v>
      </c>
      <c r="AJ47" t="s">
        <v>451</v>
      </c>
    </row>
    <row r="48" spans="1:42">
      <c r="AD48">
        <v>3</v>
      </c>
      <c r="AE48">
        <v>1.3807880660949101E-4</v>
      </c>
      <c r="AF48">
        <v>0.89512319233061599</v>
      </c>
      <c r="AG48">
        <v>460.159630314617</v>
      </c>
      <c r="AH48">
        <v>-6.7861125656106598</v>
      </c>
      <c r="AI48">
        <v>0.98776502731460603</v>
      </c>
      <c r="AJ48">
        <v>49</v>
      </c>
    </row>
    <row r="49" spans="30:36">
      <c r="AD49">
        <v>3</v>
      </c>
      <c r="AE49">
        <v>7.4662671707099499E-5</v>
      </c>
      <c r="AF49">
        <v>0.91979272434155102</v>
      </c>
      <c r="AG49">
        <v>600.60060626303198</v>
      </c>
      <c r="AH49">
        <v>-5.1876901992556999</v>
      </c>
      <c r="AI49">
        <v>0.99404587263951605</v>
      </c>
      <c r="AJ49">
        <v>49</v>
      </c>
    </row>
    <row r="50" spans="30:36">
      <c r="AD50">
        <v>3</v>
      </c>
      <c r="AE50">
        <v>7.7282579747823001E-5</v>
      </c>
      <c r="AF50">
        <v>0.92509374833817104</v>
      </c>
      <c r="AG50">
        <v>570.2252004938</v>
      </c>
      <c r="AH50">
        <v>-5.6383898424663697</v>
      </c>
      <c r="AI50">
        <v>0.99402865385320505</v>
      </c>
      <c r="AJ50">
        <v>50</v>
      </c>
    </row>
    <row r="51" spans="30:36">
      <c r="AD51">
        <v>3</v>
      </c>
      <c r="AE51">
        <v>4.44267040486356E-4</v>
      </c>
      <c r="AF51">
        <v>0.97306156718372006</v>
      </c>
      <c r="AG51">
        <v>35.2166975789738</v>
      </c>
      <c r="AH51">
        <v>-4.5438433764651904</v>
      </c>
      <c r="AI51">
        <v>0.99093866256065399</v>
      </c>
      <c r="AJ51">
        <v>50</v>
      </c>
    </row>
    <row r="52" spans="30:36">
      <c r="AD52">
        <v>3</v>
      </c>
      <c r="AE52">
        <v>5.8969971362731797E-5</v>
      </c>
      <c r="AF52">
        <v>0.96515452255273504</v>
      </c>
      <c r="AG52">
        <v>355.96718675499199</v>
      </c>
      <c r="AH52">
        <v>-9.9413580858548798</v>
      </c>
      <c r="AI52">
        <v>0.99293168617830996</v>
      </c>
      <c r="AJ52">
        <v>49</v>
      </c>
    </row>
    <row r="53" spans="30:36">
      <c r="AD53">
        <v>3</v>
      </c>
      <c r="AE53">
        <v>8.0507974059534806E-5</v>
      </c>
      <c r="AF53">
        <v>0.96017979106851103</v>
      </c>
      <c r="AG53">
        <v>369.58120263269598</v>
      </c>
      <c r="AH53">
        <v>-7.9156752487149902</v>
      </c>
      <c r="AI53">
        <v>0.99325042644075501</v>
      </c>
      <c r="AJ53">
        <v>50</v>
      </c>
    </row>
    <row r="54" spans="30:36">
      <c r="AD54">
        <v>3</v>
      </c>
      <c r="AE54">
        <v>1.7736341028299799E-4</v>
      </c>
      <c r="AF54">
        <v>1.0055926309616801</v>
      </c>
      <c r="AG54">
        <v>93.420366647926102</v>
      </c>
      <c r="AH54">
        <v>2.5580478553930601</v>
      </c>
      <c r="AI54">
        <v>1.0011160323542501</v>
      </c>
      <c r="AJ54">
        <v>50</v>
      </c>
    </row>
    <row r="55" spans="30:36">
      <c r="AD55">
        <v>3</v>
      </c>
      <c r="AE55">
        <v>1.9676526345840001E-4</v>
      </c>
      <c r="AF55">
        <v>0.96078675829479598</v>
      </c>
      <c r="AG55">
        <v>99.577952222473002</v>
      </c>
      <c r="AH55">
        <v>-6.8489562064872596</v>
      </c>
      <c r="AI55">
        <v>0.98675424403674705</v>
      </c>
      <c r="AJ55">
        <v>49</v>
      </c>
    </row>
    <row r="56" spans="30:36">
      <c r="AD56">
        <v>3</v>
      </c>
      <c r="AE56">
        <v>7.0457273781346396E-4</v>
      </c>
      <c r="AF56">
        <v>0.73268181724927195</v>
      </c>
      <c r="AG56">
        <v>126.119294308504</v>
      </c>
      <c r="AH56">
        <v>-5.6498414392435299</v>
      </c>
      <c r="AI56">
        <v>0.93968670592307801</v>
      </c>
      <c r="AJ56">
        <v>50</v>
      </c>
    </row>
    <row r="57" spans="30:36">
      <c r="AD57">
        <v>4</v>
      </c>
      <c r="AE57">
        <v>9.3803803847322795E-5</v>
      </c>
      <c r="AF57">
        <v>0.95603451282080598</v>
      </c>
      <c r="AG57">
        <v>355.95432115028501</v>
      </c>
      <c r="AH57">
        <v>-8.7517727876419702</v>
      </c>
      <c r="AI57">
        <v>0.99104805633190896</v>
      </c>
      <c r="AJ57">
        <v>50</v>
      </c>
    </row>
    <row r="58" spans="30:36">
      <c r="AD58">
        <v>4</v>
      </c>
      <c r="AE58">
        <v>3.48925309682737E-5</v>
      </c>
      <c r="AF58">
        <v>0.99952200115300005</v>
      </c>
      <c r="AG58">
        <v>69.089775172622893</v>
      </c>
      <c r="AH58">
        <v>1.9328182657563999</v>
      </c>
      <c r="AI58">
        <v>0.99992031765399603</v>
      </c>
      <c r="AJ58">
        <v>50</v>
      </c>
    </row>
    <row r="59" spans="30:36">
      <c r="AD59">
        <v>4</v>
      </c>
      <c r="AE59">
        <v>1.9920096192444899E-4</v>
      </c>
      <c r="AF59">
        <v>0.97827999017416201</v>
      </c>
      <c r="AG59">
        <v>22.747354295014802</v>
      </c>
      <c r="AH59">
        <v>-2.59788271361107</v>
      </c>
      <c r="AI59">
        <v>0.99452520128594601</v>
      </c>
      <c r="AJ59">
        <v>50</v>
      </c>
    </row>
    <row r="60" spans="30:36">
      <c r="AD60">
        <v>5</v>
      </c>
      <c r="AE60">
        <v>0</v>
      </c>
      <c r="AF60">
        <v>1.00520869037853</v>
      </c>
      <c r="AG60">
        <v>49.766495947373102</v>
      </c>
      <c r="AH60">
        <v>1.45750158843049</v>
      </c>
      <c r="AI60">
        <v>1.0005774079772101</v>
      </c>
      <c r="AJ60">
        <v>50</v>
      </c>
    </row>
    <row r="61" spans="30:36">
      <c r="AD61">
        <v>5</v>
      </c>
      <c r="AE61">
        <v>5.0846193068586903E-5</v>
      </c>
      <c r="AF61">
        <v>0.94912704733771602</v>
      </c>
      <c r="AG61">
        <v>3165.9583753208599</v>
      </c>
      <c r="AH61">
        <v>-79.573341959740105</v>
      </c>
      <c r="AI61">
        <v>0.94912704733771602</v>
      </c>
      <c r="AJ61">
        <v>48</v>
      </c>
    </row>
    <row r="62" spans="30:36">
      <c r="AD62">
        <v>5</v>
      </c>
      <c r="AE62">
        <v>2.32202329155741E-4</v>
      </c>
      <c r="AF62">
        <v>0.98273176154637398</v>
      </c>
      <c r="AG62">
        <v>10.2720281749995</v>
      </c>
      <c r="AH62">
        <v>-9.1849351522043904E-2</v>
      </c>
      <c r="AI62">
        <v>0.99652224675303502</v>
      </c>
      <c r="AJ62">
        <v>48</v>
      </c>
    </row>
    <row r="63" spans="30:36">
      <c r="AD63">
        <v>5</v>
      </c>
      <c r="AE63">
        <v>3.0531334859216602E-4</v>
      </c>
      <c r="AF63">
        <v>0.94090139628554703</v>
      </c>
      <c r="AG63">
        <v>355.40882889788901</v>
      </c>
      <c r="AH63">
        <v>-7.2463760406301798</v>
      </c>
      <c r="AI63">
        <v>0.98789053076255195</v>
      </c>
      <c r="AJ63">
        <v>48</v>
      </c>
    </row>
    <row r="64" spans="30:36">
      <c r="AD64">
        <v>5</v>
      </c>
      <c r="AE64">
        <v>1.42814807793956E-4</v>
      </c>
      <c r="AF64">
        <v>0.97315114877662201</v>
      </c>
      <c r="AG64">
        <v>122.405614620146</v>
      </c>
      <c r="AH64">
        <v>-10.6717178011216</v>
      </c>
      <c r="AI64">
        <v>0.98648423645622496</v>
      </c>
      <c r="AJ64">
        <v>48</v>
      </c>
    </row>
    <row r="65" spans="30:36">
      <c r="AD65">
        <v>5</v>
      </c>
      <c r="AE65">
        <v>4.9875246642750898E-6</v>
      </c>
      <c r="AF65">
        <v>1.03879402409726</v>
      </c>
      <c r="AG65">
        <v>933.41057567322196</v>
      </c>
      <c r="AH65">
        <v>3.9577337629654701</v>
      </c>
      <c r="AI65">
        <v>1.0018140456838001</v>
      </c>
      <c r="AJ65">
        <v>49</v>
      </c>
    </row>
    <row r="66" spans="30:36">
      <c r="AD66">
        <v>5</v>
      </c>
      <c r="AE66">
        <v>1.19105957293896E-4</v>
      </c>
      <c r="AF66">
        <v>0.962449567915307</v>
      </c>
      <c r="AG66">
        <v>635.88131983012795</v>
      </c>
      <c r="AH66">
        <v>-22.1316273673552</v>
      </c>
      <c r="AI66">
        <v>0.98104514061041403</v>
      </c>
      <c r="AJ66">
        <v>49</v>
      </c>
    </row>
    <row r="67" spans="30:36">
      <c r="AD67">
        <v>6</v>
      </c>
      <c r="AE67">
        <v>7.8642646155522097E-5</v>
      </c>
      <c r="AF67">
        <v>0.95797824859595504</v>
      </c>
      <c r="AG67">
        <v>1.27875729585751</v>
      </c>
      <c r="AH67">
        <v>-0.79546361496789497</v>
      </c>
      <c r="AI67">
        <v>0.98579183361696698</v>
      </c>
      <c r="AJ67">
        <v>49</v>
      </c>
    </row>
    <row r="68" spans="30:36">
      <c r="AD68">
        <v>6</v>
      </c>
      <c r="AE68">
        <v>1.07519265942616E-4</v>
      </c>
      <c r="AF68">
        <v>1.0296359835667599</v>
      </c>
      <c r="AG68">
        <v>9.7026924362902793</v>
      </c>
      <c r="AH68">
        <v>0.35620026150303502</v>
      </c>
      <c r="AI68">
        <v>1.00132839634524</v>
      </c>
      <c r="AJ68">
        <v>50</v>
      </c>
    </row>
    <row r="69" spans="30:36">
      <c r="AD69">
        <v>6</v>
      </c>
      <c r="AE69">
        <v>7.2686051659848005E-5</v>
      </c>
      <c r="AF69">
        <v>0.981684225474176</v>
      </c>
      <c r="AG69">
        <v>6.04543619131129</v>
      </c>
      <c r="AH69">
        <v>3.77332143676627E-2</v>
      </c>
      <c r="AI69">
        <v>0.997362685983048</v>
      </c>
      <c r="AJ69">
        <v>49</v>
      </c>
    </row>
    <row r="70" spans="30:36">
      <c r="AD70">
        <v>6</v>
      </c>
      <c r="AE70">
        <v>6.4165667460337495E-5</v>
      </c>
      <c r="AF70">
        <v>0.99107047103215096</v>
      </c>
      <c r="AG70">
        <v>101.737191822291</v>
      </c>
      <c r="AH70">
        <v>-7.36282918151226</v>
      </c>
      <c r="AI70">
        <v>0.99701458651976105</v>
      </c>
      <c r="AJ70">
        <v>49</v>
      </c>
    </row>
    <row r="71" spans="30:36">
      <c r="AD71">
        <v>7</v>
      </c>
      <c r="AE71">
        <v>1.2562806674208001E-4</v>
      </c>
      <c r="AF71">
        <v>0.90146141622838605</v>
      </c>
      <c r="AG71">
        <v>15664.716998047599</v>
      </c>
      <c r="AH71">
        <v>-125.148914557445</v>
      </c>
      <c r="AI71">
        <v>0.94945321961031104</v>
      </c>
      <c r="AJ71">
        <v>47</v>
      </c>
    </row>
    <row r="72" spans="30:36">
      <c r="AD72">
        <v>7</v>
      </c>
      <c r="AE72">
        <v>3.9867159256376202E-4</v>
      </c>
      <c r="AF72">
        <v>0.95339306557827797</v>
      </c>
      <c r="AG72">
        <v>217.65733786739199</v>
      </c>
      <c r="AH72">
        <v>-14.380204629912599</v>
      </c>
      <c r="AI72">
        <v>0.97641848895761796</v>
      </c>
      <c r="AJ72">
        <v>49</v>
      </c>
    </row>
    <row r="73" spans="30:36">
      <c r="AD73">
        <v>7</v>
      </c>
      <c r="AE73">
        <v>3.5795085507916801E-4</v>
      </c>
      <c r="AF73">
        <v>0.92717724333150298</v>
      </c>
      <c r="AG73">
        <v>304.27138346575498</v>
      </c>
      <c r="AH73">
        <v>-12.857175328914</v>
      </c>
      <c r="AI73">
        <v>0.97511144668001204</v>
      </c>
      <c r="AJ73">
        <v>47</v>
      </c>
    </row>
    <row r="74" spans="30:36">
      <c r="AD74">
        <v>7</v>
      </c>
      <c r="AE74">
        <v>4.4280529657492998E-5</v>
      </c>
      <c r="AF74">
        <v>0.98425692860451497</v>
      </c>
      <c r="AG74">
        <v>238.752244484442</v>
      </c>
      <c r="AH74">
        <v>0.17323408074121699</v>
      </c>
      <c r="AI74">
        <v>0.99735877590187705</v>
      </c>
      <c r="AJ74">
        <v>50</v>
      </c>
    </row>
    <row r="75" spans="30:36">
      <c r="AD75">
        <v>7</v>
      </c>
      <c r="AE75">
        <v>1.1804763346256799E-4</v>
      </c>
      <c r="AF75">
        <v>0.94435044868810902</v>
      </c>
      <c r="AG75">
        <v>142.811737176892</v>
      </c>
      <c r="AH75">
        <v>-2.0970390901312501</v>
      </c>
      <c r="AI75">
        <v>0.99185365652478696</v>
      </c>
      <c r="AJ75">
        <v>49</v>
      </c>
    </row>
    <row r="76" spans="30:36">
      <c r="AD76">
        <v>7</v>
      </c>
      <c r="AE76">
        <v>0</v>
      </c>
      <c r="AF76">
        <v>0.89755794392104904</v>
      </c>
      <c r="AG76">
        <v>1114.4790641853699</v>
      </c>
      <c r="AH76">
        <v>-6.5192266635644902</v>
      </c>
      <c r="AI76">
        <v>0.99172080143376795</v>
      </c>
      <c r="AJ76">
        <v>49</v>
      </c>
    </row>
    <row r="77" spans="30:36">
      <c r="AD77">
        <v>7</v>
      </c>
      <c r="AE77">
        <v>0</v>
      </c>
      <c r="AF77">
        <v>0.93067739093456603</v>
      </c>
      <c r="AG77">
        <v>945.37400318473897</v>
      </c>
      <c r="AH77">
        <v>-28.631143677079098</v>
      </c>
      <c r="AI77">
        <v>0.96471622300786797</v>
      </c>
      <c r="AJ77">
        <v>50</v>
      </c>
    </row>
    <row r="78" spans="30:36">
      <c r="AD78">
        <v>9</v>
      </c>
      <c r="AE78">
        <v>5.4981840710585499E-6</v>
      </c>
      <c r="AF78">
        <v>0.74925273153712002</v>
      </c>
      <c r="AG78">
        <v>152.622270374793</v>
      </c>
      <c r="AH78">
        <v>-2.2954118905618</v>
      </c>
      <c r="AI78">
        <v>0.98316225309243699</v>
      </c>
      <c r="AJ78">
        <v>47</v>
      </c>
    </row>
    <row r="79" spans="30:36">
      <c r="AD79">
        <v>9</v>
      </c>
      <c r="AE79">
        <v>5.7197270436100303E-4</v>
      </c>
      <c r="AF79">
        <v>0.89178270858806197</v>
      </c>
      <c r="AG79">
        <v>12.285067539013101</v>
      </c>
      <c r="AH79">
        <v>-2.1284173707443301</v>
      </c>
      <c r="AI79">
        <v>0.97177285113612499</v>
      </c>
      <c r="AJ79">
        <v>48</v>
      </c>
    </row>
    <row r="80" spans="30:36">
      <c r="AD80">
        <v>9</v>
      </c>
      <c r="AE80">
        <v>1.52101665904529E-4</v>
      </c>
      <c r="AF80">
        <v>0.73010183969795395</v>
      </c>
      <c r="AG80">
        <v>711.58487492448603</v>
      </c>
      <c r="AH80">
        <v>-4.6113785751067704</v>
      </c>
      <c r="AI80">
        <v>0.98267564227602899</v>
      </c>
      <c r="AJ80">
        <v>48</v>
      </c>
    </row>
    <row r="81" spans="30:36">
      <c r="AD81">
        <v>9</v>
      </c>
      <c r="AE81">
        <v>1.3714957057056501E-4</v>
      </c>
      <c r="AF81">
        <v>0.89426065950945099</v>
      </c>
      <c r="AG81">
        <v>8.7859054392343801</v>
      </c>
      <c r="AH81">
        <v>-1.19984887839683</v>
      </c>
      <c r="AI81">
        <v>0.98416134602190197</v>
      </c>
      <c r="AJ81">
        <v>49</v>
      </c>
    </row>
    <row r="82" spans="30:36">
      <c r="AD82">
        <v>9</v>
      </c>
      <c r="AE82">
        <v>2.0702976779501099E-4</v>
      </c>
      <c r="AF82">
        <v>0.89423871433105995</v>
      </c>
      <c r="AG82">
        <v>26.370458995881499</v>
      </c>
      <c r="AH82">
        <v>-2.2809517047936998</v>
      </c>
      <c r="AI82">
        <v>0.98154205333536604</v>
      </c>
      <c r="AJ82">
        <v>47</v>
      </c>
    </row>
    <row r="83" spans="30:36">
      <c r="AD83">
        <v>10</v>
      </c>
      <c r="AE83">
        <v>1.7620155924665001E-4</v>
      </c>
      <c r="AF83">
        <v>0.94236043116637802</v>
      </c>
      <c r="AG83">
        <v>50.863551248009003</v>
      </c>
      <c r="AH83">
        <v>-2.8472414548471998</v>
      </c>
      <c r="AI83">
        <v>0.99155479787892298</v>
      </c>
      <c r="AJ83">
        <v>50</v>
      </c>
    </row>
  </sheetData>
  <conditionalFormatting sqref="A8:G43 I8:L43 N8:R43 T8:V43 X8:AA43 AC8:AF43 AH8:AK43 AM8:AN43 A7 C7:AP7">
    <cfRule type="cellIs" dxfId="41" priority="33" operator="equal">
      <formula>"Nan"</formula>
    </cfRule>
  </conditionalFormatting>
  <conditionalFormatting sqref="A2:A5">
    <cfRule type="cellIs" dxfId="40" priority="32" operator="equal">
      <formula>"Nan"</formula>
    </cfRule>
  </conditionalFormatting>
  <conditionalFormatting sqref="B2:AP2">
    <cfRule type="colorScale" priority="3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3:AP3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4:AP4">
    <cfRule type="colorScale" priority="2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5:AP5">
    <cfRule type="colorScale" priority="2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8:C43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H8:H43">
    <cfRule type="cellIs" dxfId="39" priority="25" operator="equal">
      <formula>"Nan"</formula>
    </cfRule>
  </conditionalFormatting>
  <conditionalFormatting sqref="H8:H43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8:M43">
    <cfRule type="cellIs" dxfId="38" priority="22" operator="equal">
      <formula>"Nan"</formula>
    </cfRule>
  </conditionalFormatting>
  <conditionalFormatting sqref="M8:M43">
    <cfRule type="colorScale" priority="2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8:S43">
    <cfRule type="cellIs" dxfId="37" priority="19" operator="equal">
      <formula>"Nan"</formula>
    </cfRule>
  </conditionalFormatting>
  <conditionalFormatting sqref="W8:W43">
    <cfRule type="cellIs" dxfId="36" priority="16" operator="equal">
      <formula>"Nan"</formula>
    </cfRule>
  </conditionalFormatting>
  <conditionalFormatting sqref="W8:W43">
    <cfRule type="colorScale" priority="1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B8:AB43">
    <cfRule type="cellIs" dxfId="35" priority="13" operator="equal">
      <formula>"Nan"</formula>
    </cfRule>
  </conditionalFormatting>
  <conditionalFormatting sqref="AB8:AB43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G8:AG43">
    <cfRule type="cellIs" dxfId="34" priority="10" operator="equal">
      <formula>"Nan"</formula>
    </cfRule>
  </conditionalFormatting>
  <conditionalFormatting sqref="AG8:AG43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O8:AO43">
    <cfRule type="cellIs" dxfId="33" priority="7" operator="equal">
      <formula>"Nan"</formula>
    </cfRule>
  </conditionalFormatting>
  <conditionalFormatting sqref="AO8:AO43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8:AL43">
    <cfRule type="cellIs" dxfId="32" priority="4" operator="equal">
      <formula>"Nan"</formula>
    </cfRule>
  </conditionalFormatting>
  <conditionalFormatting sqref="AL8:AL43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P8:AP43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8:AO43">
    <cfRule type="expression" dxfId="31" priority="40">
      <formula>$J8="NaN"</formula>
    </cfRule>
  </conditionalFormatting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93"/>
  <sheetViews>
    <sheetView zoomScale="55" zoomScaleNormal="55" workbookViewId="0">
      <selection activeCell="AP8" sqref="AP8"/>
    </sheetView>
  </sheetViews>
  <sheetFormatPr defaultRowHeight="15"/>
  <sheetData>
    <row r="1" spans="1:47">
      <c r="AR1" t="s">
        <v>453</v>
      </c>
      <c r="AS1" t="s">
        <v>454</v>
      </c>
      <c r="AT1" t="s">
        <v>455</v>
      </c>
      <c r="AU1" t="s">
        <v>452</v>
      </c>
    </row>
    <row r="2" spans="1:47" ht="15.75" thickBot="1">
      <c r="A2" s="10" t="s">
        <v>65</v>
      </c>
      <c r="B2">
        <f>CORREL(B8:B193,$AL$8:$AL$193)</f>
        <v>0.16286293173839653</v>
      </c>
      <c r="C2">
        <f t="shared" ref="C2:AP2" si="0">CORREL(C8:C193,$AL$8:$AL$193)</f>
        <v>0.15560171730119085</v>
      </c>
      <c r="D2">
        <f t="shared" si="0"/>
        <v>0.23005257663146927</v>
      </c>
      <c r="E2">
        <f t="shared" si="0"/>
        <v>0.18259316145571453</v>
      </c>
      <c r="F2">
        <f t="shared" si="0"/>
        <v>-2.6498880506854696E-2</v>
      </c>
      <c r="G2">
        <f t="shared" si="0"/>
        <v>3.8699246415032869E-2</v>
      </c>
      <c r="H2">
        <f t="shared" si="0"/>
        <v>0.10735798325013805</v>
      </c>
      <c r="I2">
        <f t="shared" si="0"/>
        <v>0.14317272226549707</v>
      </c>
      <c r="J2">
        <f t="shared" si="0"/>
        <v>9.6090349759442348E-2</v>
      </c>
      <c r="K2">
        <f t="shared" si="0"/>
        <v>-7.1493052981856306E-2</v>
      </c>
      <c r="L2">
        <f t="shared" si="0"/>
        <v>-0.40713943466199476</v>
      </c>
      <c r="M2">
        <f t="shared" si="0"/>
        <v>8.7800058801510275E-2</v>
      </c>
      <c r="N2">
        <f t="shared" si="0"/>
        <v>0.12245412880418002</v>
      </c>
      <c r="O2">
        <f t="shared" si="0"/>
        <v>7.5638463000284248E-2</v>
      </c>
      <c r="P2">
        <f t="shared" si="0"/>
        <v>-3.9953782646527068E-2</v>
      </c>
      <c r="Q2">
        <f t="shared" si="0"/>
        <v>-0.38209228980810572</v>
      </c>
      <c r="R2">
        <f t="shared" si="0"/>
        <v>-1.0658754726048089E-2</v>
      </c>
      <c r="S2">
        <f t="shared" si="0"/>
        <v>3.8796434342300123E-2</v>
      </c>
      <c r="T2">
        <f t="shared" si="0"/>
        <v>5.7862179906944665E-2</v>
      </c>
      <c r="U2">
        <f t="shared" si="0"/>
        <v>-8.1644075914065167E-2</v>
      </c>
      <c r="V2">
        <f t="shared" si="0"/>
        <v>-0.30103825500343612</v>
      </c>
      <c r="W2">
        <f t="shared" si="0"/>
        <v>-8.7800058801509206E-2</v>
      </c>
      <c r="X2">
        <f t="shared" si="0"/>
        <v>-0.12245412880418105</v>
      </c>
      <c r="Y2">
        <f t="shared" si="0"/>
        <v>-7.5638463000284248E-2</v>
      </c>
      <c r="Z2">
        <f t="shared" si="0"/>
        <v>-3.995378264652772E-2</v>
      </c>
      <c r="AA2">
        <f t="shared" si="0"/>
        <v>-0.38209228980810578</v>
      </c>
      <c r="AB2">
        <f t="shared" si="0"/>
        <v>1.985936458907062E-2</v>
      </c>
      <c r="AC2">
        <f t="shared" si="0"/>
        <v>-9.9438377684995805E-2</v>
      </c>
      <c r="AD2">
        <f t="shared" si="0"/>
        <v>-0.10678303381573731</v>
      </c>
      <c r="AE2">
        <f t="shared" si="0"/>
        <v>-8.3761540927170433E-2</v>
      </c>
      <c r="AF2">
        <f t="shared" si="0"/>
        <v>-0.35545695713641601</v>
      </c>
      <c r="AG2">
        <f t="shared" si="0"/>
        <v>-0.16104802935647228</v>
      </c>
      <c r="AH2">
        <f t="shared" si="0"/>
        <v>-0.16563495462646527</v>
      </c>
      <c r="AI2">
        <f t="shared" si="0"/>
        <v>-0.15526828298516812</v>
      </c>
      <c r="AJ2">
        <f t="shared" si="0"/>
        <v>0.12626989854082435</v>
      </c>
      <c r="AK2">
        <f t="shared" si="0"/>
        <v>0.12050317499062124</v>
      </c>
      <c r="AL2">
        <f t="shared" si="0"/>
        <v>1.0000000000000002</v>
      </c>
      <c r="AM2">
        <f t="shared" si="0"/>
        <v>-0.37360273133324617</v>
      </c>
      <c r="AN2">
        <f t="shared" si="0"/>
        <v>9.152390715303689E-2</v>
      </c>
      <c r="AO2">
        <f t="shared" si="0"/>
        <v>0.4332354804394451</v>
      </c>
      <c r="AP2">
        <f t="shared" si="0"/>
        <v>6.2612215502432206E-2</v>
      </c>
      <c r="AR2">
        <v>0.26</v>
      </c>
      <c r="AS2">
        <f>COUNTIF(B2:AP2,"&gt;"&amp;$AR$2)</f>
        <v>2</v>
      </c>
      <c r="AT2">
        <f>COUNTIF(B2:AP2,"&lt;"&amp;-$AR$2)</f>
        <v>6</v>
      </c>
      <c r="AU2">
        <f>AS2+AT2</f>
        <v>8</v>
      </c>
    </row>
    <row r="3" spans="1:47" ht="15.75" thickBot="1">
      <c r="A3" s="11" t="s">
        <v>66</v>
      </c>
      <c r="B3">
        <f>CORREL(B8:B193,$AM$8:$AM$193)</f>
        <v>0.4535067931155482</v>
      </c>
      <c r="C3">
        <f t="shared" ref="C3:AP3" si="1">CORREL(C8:C193,$AM$8:$AM$193)</f>
        <v>8.5787430900859746E-2</v>
      </c>
      <c r="D3">
        <f t="shared" si="1"/>
        <v>2.2360087930868428E-2</v>
      </c>
      <c r="E3">
        <f t="shared" si="1"/>
        <v>-7.835044084339534E-4</v>
      </c>
      <c r="F3">
        <f t="shared" si="1"/>
        <v>-0.12146672329717782</v>
      </c>
      <c r="G3">
        <f t="shared" si="1"/>
        <v>-2.2962965593571878E-2</v>
      </c>
      <c r="H3">
        <f t="shared" si="1"/>
        <v>8.5796797102924108E-2</v>
      </c>
      <c r="I3">
        <f t="shared" si="1"/>
        <v>6.9805754257048991E-2</v>
      </c>
      <c r="J3">
        <f t="shared" si="1"/>
        <v>6.3759753163247154E-2</v>
      </c>
      <c r="K3">
        <f t="shared" si="1"/>
        <v>-9.8446389262734676E-2</v>
      </c>
      <c r="L3">
        <f t="shared" si="1"/>
        <v>-2.4850676923760109E-2</v>
      </c>
      <c r="M3">
        <f t="shared" si="1"/>
        <v>9.0259742434363646E-2</v>
      </c>
      <c r="N3">
        <f t="shared" si="1"/>
        <v>7.4063547373187641E-2</v>
      </c>
      <c r="O3">
        <f t="shared" si="1"/>
        <v>6.8811297200781593E-2</v>
      </c>
      <c r="P3">
        <f t="shared" si="1"/>
        <v>-7.8124064283506073E-2</v>
      </c>
      <c r="Q3">
        <f t="shared" si="1"/>
        <v>-3.1498648844799089E-2</v>
      </c>
      <c r="R3">
        <f t="shared" si="1"/>
        <v>-5.8771175383489888E-2</v>
      </c>
      <c r="S3">
        <f t="shared" si="1"/>
        <v>-0.10679593409818593</v>
      </c>
      <c r="T3">
        <f t="shared" si="1"/>
        <v>-0.11865299469202178</v>
      </c>
      <c r="U3">
        <f t="shared" si="1"/>
        <v>-0.10240051024741358</v>
      </c>
      <c r="V3">
        <f t="shared" si="1"/>
        <v>6.1651015845685573E-4</v>
      </c>
      <c r="W3">
        <f t="shared" si="1"/>
        <v>-9.0259742434366047E-2</v>
      </c>
      <c r="X3">
        <f t="shared" si="1"/>
        <v>-7.4063547373188279E-2</v>
      </c>
      <c r="Y3">
        <f t="shared" si="1"/>
        <v>-6.8811297200781218E-2</v>
      </c>
      <c r="Z3">
        <f t="shared" si="1"/>
        <v>-7.8124064283505906E-2</v>
      </c>
      <c r="AA3">
        <f t="shared" si="1"/>
        <v>-3.1498648844799082E-2</v>
      </c>
      <c r="AB3">
        <f t="shared" si="1"/>
        <v>-6.1496348356447128E-2</v>
      </c>
      <c r="AC3">
        <f t="shared" si="1"/>
        <v>6.4342738120792581E-2</v>
      </c>
      <c r="AD3">
        <f t="shared" si="1"/>
        <v>0.12701925650371329</v>
      </c>
      <c r="AE3">
        <f t="shared" si="1"/>
        <v>-0.11418661885868038</v>
      </c>
      <c r="AF3">
        <f t="shared" si="1"/>
        <v>-5.6970854908670779E-2</v>
      </c>
      <c r="AG3">
        <f t="shared" si="1"/>
        <v>-0.12677455614141614</v>
      </c>
      <c r="AH3">
        <f t="shared" si="1"/>
        <v>-0.10972770429000299</v>
      </c>
      <c r="AI3">
        <f t="shared" si="1"/>
        <v>-6.5346577877389789E-2</v>
      </c>
      <c r="AJ3">
        <f t="shared" si="1"/>
        <v>-0.1430734752314228</v>
      </c>
      <c r="AK3">
        <f t="shared" si="1"/>
        <v>-0.1742164459803405</v>
      </c>
      <c r="AL3">
        <f t="shared" si="1"/>
        <v>-0.37360273133324617</v>
      </c>
      <c r="AM3">
        <f t="shared" si="1"/>
        <v>1.0000000000000002</v>
      </c>
      <c r="AN3">
        <f t="shared" si="1"/>
        <v>-0.52606990042317436</v>
      </c>
      <c r="AO3">
        <f t="shared" si="1"/>
        <v>-0.16148441113012524</v>
      </c>
      <c r="AP3">
        <f t="shared" si="1"/>
        <v>-0.12882077776131107</v>
      </c>
      <c r="AS3">
        <f t="shared" ref="AS3:AS5" si="2">COUNTIF(B3:AP3,"&gt;"&amp;$AR$2)</f>
        <v>2</v>
      </c>
      <c r="AT3">
        <f t="shared" ref="AT3:AT5" si="3">COUNTIF(B3:AP3,"&lt;"&amp;-$AR$2)</f>
        <v>2</v>
      </c>
      <c r="AU3">
        <f t="shared" ref="AU3:AU5" si="4">AS3+AT3</f>
        <v>4</v>
      </c>
    </row>
    <row r="4" spans="1:47" ht="15.75" thickBot="1">
      <c r="A4" s="11" t="s">
        <v>67</v>
      </c>
      <c r="B4">
        <f>CORREL(B8:B193,$AN$8:$AN$193)</f>
        <v>-0.46011572165030773</v>
      </c>
      <c r="C4">
        <f t="shared" ref="C4:AP4" si="5">CORREL(C8:C193,$AN$8:$AN$193)</f>
        <v>-0.2187909232254211</v>
      </c>
      <c r="D4">
        <f t="shared" si="5"/>
        <v>-0.18065226266481718</v>
      </c>
      <c r="E4">
        <f t="shared" si="5"/>
        <v>-0.17512691380063938</v>
      </c>
      <c r="F4">
        <f t="shared" si="5"/>
        <v>9.0349615209761855E-2</v>
      </c>
      <c r="G4">
        <f t="shared" si="5"/>
        <v>5.5367171528411328E-2</v>
      </c>
      <c r="H4">
        <f t="shared" si="5"/>
        <v>-0.19095161929537854</v>
      </c>
      <c r="I4">
        <f t="shared" si="5"/>
        <v>-0.17996341655447312</v>
      </c>
      <c r="J4">
        <f t="shared" si="5"/>
        <v>-0.16974604579985172</v>
      </c>
      <c r="K4">
        <f t="shared" si="5"/>
        <v>6.2604083507742464E-2</v>
      </c>
      <c r="L4">
        <f t="shared" si="5"/>
        <v>4.5280441329414611E-2</v>
      </c>
      <c r="M4">
        <f t="shared" si="5"/>
        <v>-0.17859821053181082</v>
      </c>
      <c r="N4">
        <f t="shared" si="5"/>
        <v>-0.16788422814037557</v>
      </c>
      <c r="O4">
        <f t="shared" si="5"/>
        <v>-0.16156864533430043</v>
      </c>
      <c r="P4">
        <f t="shared" si="5"/>
        <v>4.2375792824392279E-2</v>
      </c>
      <c r="Q4">
        <f t="shared" si="5"/>
        <v>4.6836286531953472E-2</v>
      </c>
      <c r="R4">
        <f t="shared" si="5"/>
        <v>9.4497979568208171E-2</v>
      </c>
      <c r="S4">
        <f t="shared" si="5"/>
        <v>0.10313824944204046</v>
      </c>
      <c r="T4">
        <f t="shared" si="5"/>
        <v>8.7656575000067613E-2</v>
      </c>
      <c r="U4">
        <f t="shared" si="5"/>
        <v>6.4279355832585122E-2</v>
      </c>
      <c r="V4">
        <f t="shared" si="5"/>
        <v>3.4497498517623314E-2</v>
      </c>
      <c r="W4">
        <f t="shared" si="5"/>
        <v>0.17859821053181121</v>
      </c>
      <c r="X4">
        <f t="shared" si="5"/>
        <v>0.16788422814037612</v>
      </c>
      <c r="Y4">
        <f t="shared" si="5"/>
        <v>0.16156864533429999</v>
      </c>
      <c r="Z4">
        <f t="shared" si="5"/>
        <v>4.2375792824392036E-2</v>
      </c>
      <c r="AA4">
        <f t="shared" si="5"/>
        <v>4.6836286531953472E-2</v>
      </c>
      <c r="AB4">
        <f t="shared" si="5"/>
        <v>0.14937230139276925</v>
      </c>
      <c r="AC4">
        <f t="shared" si="5"/>
        <v>0.10133724018117543</v>
      </c>
      <c r="AD4">
        <f t="shared" si="5"/>
        <v>7.5221048222136128E-2</v>
      </c>
      <c r="AE4">
        <f t="shared" si="5"/>
        <v>7.0558846890116864E-2</v>
      </c>
      <c r="AF4">
        <f t="shared" si="5"/>
        <v>6.7073296204082158E-2</v>
      </c>
      <c r="AG4">
        <f t="shared" si="5"/>
        <v>0.18531291439009906</v>
      </c>
      <c r="AH4">
        <f t="shared" si="5"/>
        <v>0.16915119495744399</v>
      </c>
      <c r="AI4">
        <f t="shared" si="5"/>
        <v>0.14258142625483228</v>
      </c>
      <c r="AJ4">
        <f t="shared" si="5"/>
        <v>0.12993781660323092</v>
      </c>
      <c r="AK4">
        <f t="shared" si="5"/>
        <v>0.17707048098096762</v>
      </c>
      <c r="AL4">
        <f t="shared" si="5"/>
        <v>9.152390715303689E-2</v>
      </c>
      <c r="AM4">
        <f t="shared" si="5"/>
        <v>-0.52606990042317436</v>
      </c>
      <c r="AN4">
        <f t="shared" si="5"/>
        <v>1</v>
      </c>
      <c r="AO4">
        <f t="shared" si="5"/>
        <v>0.56682349922321518</v>
      </c>
      <c r="AP4">
        <f t="shared" si="5"/>
        <v>-2.9378927248771603E-2</v>
      </c>
      <c r="AS4">
        <f t="shared" si="2"/>
        <v>2</v>
      </c>
      <c r="AT4">
        <f t="shared" si="3"/>
        <v>2</v>
      </c>
      <c r="AU4">
        <f t="shared" si="4"/>
        <v>4</v>
      </c>
    </row>
    <row r="5" spans="1:47" ht="15.75" thickBot="1">
      <c r="A5" s="12" t="s">
        <v>68</v>
      </c>
      <c r="B5">
        <f>CORREL(B8:B193,$AO$8:$AO$193)</f>
        <v>0.15038216457870535</v>
      </c>
      <c r="C5">
        <f t="shared" ref="C5:AP5" si="6">CORREL(C8:C193,$AO$8:$AO$193)</f>
        <v>2.2975431788772718E-2</v>
      </c>
      <c r="D5">
        <f t="shared" si="6"/>
        <v>8.9042162471294636E-2</v>
      </c>
      <c r="E5">
        <f t="shared" si="6"/>
        <v>3.8341366738031818E-2</v>
      </c>
      <c r="F5">
        <f t="shared" si="6"/>
        <v>-0.24959914302112604</v>
      </c>
      <c r="G5">
        <f t="shared" si="6"/>
        <v>3.5030312497782261E-2</v>
      </c>
      <c r="H5">
        <f t="shared" si="6"/>
        <v>-2.2878405720018872E-2</v>
      </c>
      <c r="I5">
        <f t="shared" si="6"/>
        <v>2.2855821052989736E-2</v>
      </c>
      <c r="J5">
        <f t="shared" si="6"/>
        <v>-1.194130247833778E-2</v>
      </c>
      <c r="K5">
        <f t="shared" si="6"/>
        <v>-0.29072403202517888</v>
      </c>
      <c r="L5">
        <f t="shared" si="6"/>
        <v>-0.4319945292591002</v>
      </c>
      <c r="M5">
        <f t="shared" si="6"/>
        <v>-2.1888526311580867E-2</v>
      </c>
      <c r="N5">
        <f t="shared" si="6"/>
        <v>2.5278837942994205E-2</v>
      </c>
      <c r="O5">
        <f t="shared" si="6"/>
        <v>-1.3662011029410566E-2</v>
      </c>
      <c r="P5">
        <f t="shared" si="6"/>
        <v>-0.22141786195591914</v>
      </c>
      <c r="Q5">
        <f t="shared" si="6"/>
        <v>-0.44588770952312501</v>
      </c>
      <c r="R5">
        <f t="shared" si="6"/>
        <v>7.5420919182069515E-2</v>
      </c>
      <c r="S5">
        <f t="shared" si="6"/>
        <v>7.9428183298009908E-2</v>
      </c>
      <c r="T5">
        <f t="shared" si="6"/>
        <v>7.1412468102685159E-2</v>
      </c>
      <c r="U5">
        <f t="shared" si="6"/>
        <v>-0.2975011051294148</v>
      </c>
      <c r="V5">
        <f t="shared" si="6"/>
        <v>-0.18181473921831873</v>
      </c>
      <c r="W5">
        <f t="shared" si="6"/>
        <v>2.1888526311580898E-2</v>
      </c>
      <c r="X5">
        <f t="shared" si="6"/>
        <v>-2.5278837942994764E-2</v>
      </c>
      <c r="Y5">
        <f t="shared" si="6"/>
        <v>1.3662011029410955E-2</v>
      </c>
      <c r="Z5">
        <f t="shared" si="6"/>
        <v>-0.22141786195592025</v>
      </c>
      <c r="AA5">
        <f t="shared" si="6"/>
        <v>-0.44588770952312506</v>
      </c>
      <c r="AB5">
        <f t="shared" si="6"/>
        <v>0.12551096100368067</v>
      </c>
      <c r="AC5">
        <f t="shared" si="6"/>
        <v>9.448715600267589E-2</v>
      </c>
      <c r="AD5">
        <f t="shared" si="6"/>
        <v>0.12554221718680941</v>
      </c>
      <c r="AE5">
        <f t="shared" si="6"/>
        <v>-0.31882762995542752</v>
      </c>
      <c r="AF5">
        <f t="shared" si="6"/>
        <v>-0.47749256007931168</v>
      </c>
      <c r="AG5">
        <f t="shared" si="6"/>
        <v>-1.3873196366667413E-2</v>
      </c>
      <c r="AH5">
        <f t="shared" si="6"/>
        <v>-7.2783747380153058E-2</v>
      </c>
      <c r="AI5">
        <f t="shared" si="6"/>
        <v>-6.5681417376174472E-2</v>
      </c>
      <c r="AJ5">
        <f t="shared" si="6"/>
        <v>-2.3495867354646559E-2</v>
      </c>
      <c r="AK5">
        <f t="shared" si="6"/>
        <v>-4.0470884435004191E-2</v>
      </c>
      <c r="AL5">
        <f t="shared" si="6"/>
        <v>0.4332354804394451</v>
      </c>
      <c r="AM5">
        <f t="shared" si="6"/>
        <v>-0.16148441113012524</v>
      </c>
      <c r="AN5">
        <f t="shared" si="6"/>
        <v>0.56682349922321518</v>
      </c>
      <c r="AO5">
        <f t="shared" si="6"/>
        <v>1</v>
      </c>
      <c r="AP5">
        <f t="shared" si="6"/>
        <v>-0.20185342848936386</v>
      </c>
      <c r="AS5">
        <f t="shared" si="2"/>
        <v>3</v>
      </c>
      <c r="AT5">
        <f t="shared" si="3"/>
        <v>7</v>
      </c>
      <c r="AU5">
        <f t="shared" si="4"/>
        <v>10</v>
      </c>
    </row>
    <row r="6" spans="1:47">
      <c r="C6">
        <f t="shared" ref="C6:AO6" si="7">CORREL(C8:C193,$AL$8:$AL$193)</f>
        <v>0.15560171730119085</v>
      </c>
      <c r="D6">
        <f t="shared" si="7"/>
        <v>0.23005257663146927</v>
      </c>
      <c r="E6">
        <f t="shared" si="7"/>
        <v>0.18259316145571453</v>
      </c>
      <c r="F6">
        <f t="shared" si="7"/>
        <v>-2.6498880506854696E-2</v>
      </c>
      <c r="G6">
        <f t="shared" si="7"/>
        <v>3.8699246415032869E-2</v>
      </c>
      <c r="H6">
        <f t="shared" si="7"/>
        <v>0.10735798325013805</v>
      </c>
      <c r="I6">
        <f t="shared" si="7"/>
        <v>0.14317272226549707</v>
      </c>
      <c r="J6">
        <f t="shared" si="7"/>
        <v>9.6090349759442348E-2</v>
      </c>
      <c r="K6">
        <f t="shared" si="7"/>
        <v>-7.1493052981856306E-2</v>
      </c>
      <c r="L6">
        <f t="shared" si="7"/>
        <v>-0.40713943466199476</v>
      </c>
      <c r="M6">
        <f t="shared" si="7"/>
        <v>8.7800058801510275E-2</v>
      </c>
      <c r="N6">
        <f t="shared" si="7"/>
        <v>0.12245412880418002</v>
      </c>
      <c r="O6">
        <f t="shared" si="7"/>
        <v>7.5638463000284248E-2</v>
      </c>
      <c r="P6">
        <f t="shared" si="7"/>
        <v>-3.9953782646527068E-2</v>
      </c>
      <c r="Q6">
        <f t="shared" si="7"/>
        <v>-0.38209228980810572</v>
      </c>
      <c r="R6">
        <f t="shared" si="7"/>
        <v>-1.0658754726048089E-2</v>
      </c>
      <c r="S6">
        <f t="shared" si="7"/>
        <v>3.8796434342300123E-2</v>
      </c>
      <c r="T6">
        <f t="shared" si="7"/>
        <v>5.7862179906944665E-2</v>
      </c>
      <c r="U6">
        <f t="shared" si="7"/>
        <v>-8.1644075914065167E-2</v>
      </c>
      <c r="V6">
        <f t="shared" si="7"/>
        <v>-0.30103825500343612</v>
      </c>
      <c r="W6">
        <f t="shared" si="7"/>
        <v>-8.7800058801509206E-2</v>
      </c>
      <c r="X6">
        <f t="shared" si="7"/>
        <v>-0.12245412880418105</v>
      </c>
      <c r="Y6">
        <f t="shared" si="7"/>
        <v>-7.5638463000284248E-2</v>
      </c>
      <c r="Z6">
        <f t="shared" si="7"/>
        <v>-3.995378264652772E-2</v>
      </c>
      <c r="AA6">
        <f t="shared" si="7"/>
        <v>-0.38209228980810578</v>
      </c>
      <c r="AB6">
        <f t="shared" si="7"/>
        <v>1.985936458907062E-2</v>
      </c>
      <c r="AC6">
        <f t="shared" si="7"/>
        <v>-9.9438377684995805E-2</v>
      </c>
      <c r="AD6">
        <f t="shared" si="7"/>
        <v>-0.10678303381573731</v>
      </c>
      <c r="AE6">
        <f t="shared" si="7"/>
        <v>-8.3761540927170433E-2</v>
      </c>
      <c r="AF6">
        <f t="shared" si="7"/>
        <v>-0.35545695713641601</v>
      </c>
      <c r="AG6">
        <f t="shared" si="7"/>
        <v>-0.16104802935647228</v>
      </c>
      <c r="AH6">
        <f t="shared" si="7"/>
        <v>-0.16563495462646527</v>
      </c>
      <c r="AI6">
        <f t="shared" si="7"/>
        <v>-0.15526828298516812</v>
      </c>
      <c r="AJ6">
        <f t="shared" si="7"/>
        <v>0.12626989854082435</v>
      </c>
      <c r="AK6">
        <f t="shared" si="7"/>
        <v>0.12050317499062124</v>
      </c>
      <c r="AL6">
        <f t="shared" si="7"/>
        <v>1.0000000000000002</v>
      </c>
      <c r="AM6">
        <f t="shared" si="7"/>
        <v>-0.37360273133324617</v>
      </c>
      <c r="AN6">
        <f t="shared" si="7"/>
        <v>9.152390715303689E-2</v>
      </c>
      <c r="AO6">
        <f t="shared" si="7"/>
        <v>0.4332354804394451</v>
      </c>
    </row>
    <row r="7" spans="1:47" ht="15.75" thickBot="1">
      <c r="B7" t="s">
        <v>450</v>
      </c>
      <c r="C7" s="3" t="s">
        <v>2</v>
      </c>
      <c r="D7" s="4" t="s">
        <v>3</v>
      </c>
      <c r="E7" s="4" t="s">
        <v>4</v>
      </c>
      <c r="F7" s="4" t="s">
        <v>8</v>
      </c>
      <c r="G7" s="4" t="s">
        <v>9</v>
      </c>
      <c r="H7" s="3" t="s">
        <v>19</v>
      </c>
      <c r="I7" s="4" t="s">
        <v>18</v>
      </c>
      <c r="J7" s="4" t="s">
        <v>17</v>
      </c>
      <c r="K7" s="4" t="s">
        <v>12</v>
      </c>
      <c r="L7" s="4" t="s">
        <v>13</v>
      </c>
      <c r="M7" s="8" t="s">
        <v>29</v>
      </c>
      <c r="N7" s="4" t="s">
        <v>30</v>
      </c>
      <c r="O7" s="4" t="s">
        <v>31</v>
      </c>
      <c r="P7" s="7" t="s">
        <v>35</v>
      </c>
      <c r="Q7" s="7" t="s">
        <v>36</v>
      </c>
      <c r="R7" s="8" t="s">
        <v>38</v>
      </c>
      <c r="S7" s="4" t="s">
        <v>39</v>
      </c>
      <c r="T7" s="4" t="s">
        <v>40</v>
      </c>
      <c r="U7" s="7" t="s">
        <v>44</v>
      </c>
      <c r="V7" s="7" t="s">
        <v>45</v>
      </c>
      <c r="W7" s="8" t="s">
        <v>47</v>
      </c>
      <c r="X7" s="4" t="s">
        <v>48</v>
      </c>
      <c r="Y7" s="4" t="s">
        <v>49</v>
      </c>
      <c r="Z7" s="7" t="s">
        <v>53</v>
      </c>
      <c r="AA7" s="7" t="s">
        <v>54</v>
      </c>
      <c r="AB7" s="8" t="s">
        <v>56</v>
      </c>
      <c r="AC7" s="4" t="s">
        <v>57</v>
      </c>
      <c r="AD7" s="4" t="s">
        <v>58</v>
      </c>
      <c r="AE7" s="7" t="s">
        <v>62</v>
      </c>
      <c r="AF7" s="7" t="s">
        <v>63</v>
      </c>
      <c r="AG7" s="52" t="s">
        <v>433</v>
      </c>
      <c r="AH7" s="53" t="s">
        <v>434</v>
      </c>
      <c r="AI7" s="53" t="s">
        <v>435</v>
      </c>
      <c r="AJ7" s="53" t="s">
        <v>439</v>
      </c>
      <c r="AK7" s="53" t="s">
        <v>440</v>
      </c>
      <c r="AL7" s="10" t="s">
        <v>65</v>
      </c>
      <c r="AM7" s="11" t="s">
        <v>66</v>
      </c>
      <c r="AN7" s="11" t="s">
        <v>67</v>
      </c>
      <c r="AO7" s="12" t="s">
        <v>68</v>
      </c>
      <c r="AP7" s="55" t="s">
        <v>451</v>
      </c>
    </row>
    <row r="8" spans="1:47">
      <c r="A8">
        <v>1</v>
      </c>
      <c r="B8">
        <v>625.64002978416602</v>
      </c>
      <c r="C8">
        <v>3.8185642088785898</v>
      </c>
      <c r="D8">
        <v>3.8251476077767101</v>
      </c>
      <c r="E8">
        <v>3.8140487429902299</v>
      </c>
      <c r="F8" s="1">
        <v>1.9317346741256201E-4</v>
      </c>
      <c r="G8" s="1">
        <v>1.0061788059761399E-3</v>
      </c>
      <c r="H8">
        <v>3.6328504244541402</v>
      </c>
      <c r="I8">
        <v>3.65263304533282</v>
      </c>
      <c r="J8">
        <v>3.6419422236155601</v>
      </c>
      <c r="K8" s="1">
        <v>1.4015265783749099E-4</v>
      </c>
      <c r="L8">
        <v>1.87852114989698E-3</v>
      </c>
      <c r="M8">
        <v>0.91938737702237305</v>
      </c>
      <c r="N8">
        <v>0.92048521477912904</v>
      </c>
      <c r="O8" s="1">
        <v>0.91989379674800797</v>
      </c>
      <c r="P8" s="1">
        <v>7.2263170727396095E-7</v>
      </c>
      <c r="Q8" s="1">
        <v>9.1796985924353795E-6</v>
      </c>
      <c r="R8">
        <v>0.18571378442445099</v>
      </c>
      <c r="S8">
        <v>0.17251456244389801</v>
      </c>
      <c r="T8" s="1">
        <v>0.17210651937466501</v>
      </c>
      <c r="U8" s="1">
        <v>1.88177953446154E-5</v>
      </c>
      <c r="V8" s="1">
        <v>3.4165158820120102E-4</v>
      </c>
      <c r="W8">
        <v>8.0612622977626697E-2</v>
      </c>
      <c r="X8">
        <v>7.9514785220870798E-2</v>
      </c>
      <c r="Y8" s="1">
        <v>8.01062032519924E-2</v>
      </c>
      <c r="Z8" s="1">
        <v>7.2263170727398403E-7</v>
      </c>
      <c r="AA8" s="1">
        <v>9.17969859243541E-6</v>
      </c>
      <c r="AB8">
        <v>9.5081442507051597E-2</v>
      </c>
      <c r="AC8">
        <v>9.6605949207758904E-2</v>
      </c>
      <c r="AD8" s="1">
        <v>8.5175072759909695E-2</v>
      </c>
      <c r="AE8" s="1">
        <v>8.9796326398687601E-6</v>
      </c>
      <c r="AF8">
        <v>2.0587582512100099E-4</v>
      </c>
      <c r="AG8">
        <v>-1.5941430625031501</v>
      </c>
      <c r="AH8">
        <v>-1.32499127922116</v>
      </c>
      <c r="AI8">
        <v>-1.3843721276960801</v>
      </c>
      <c r="AJ8">
        <v>9.8813483406465005E-3</v>
      </c>
      <c r="AK8">
        <v>5.2790617310912599E-2</v>
      </c>
      <c r="AL8">
        <v>0.98546474154709196</v>
      </c>
      <c r="AM8">
        <v>16.4642239850713</v>
      </c>
      <c r="AN8">
        <v>-2.69135928386468</v>
      </c>
      <c r="AO8">
        <v>0.99513124756965599</v>
      </c>
      <c r="AP8">
        <v>46</v>
      </c>
    </row>
    <row r="9" spans="1:47">
      <c r="A9">
        <v>1</v>
      </c>
      <c r="B9">
        <v>566.43962071885596</v>
      </c>
      <c r="C9">
        <v>3.5340534316596899</v>
      </c>
      <c r="D9">
        <v>3.50897743547708</v>
      </c>
      <c r="E9">
        <v>3.5286096229267998</v>
      </c>
      <c r="F9" s="1">
        <v>5.3975932989998895E-4</v>
      </c>
      <c r="G9" s="1">
        <v>5.2428119681666597E-4</v>
      </c>
      <c r="H9">
        <v>2.9994879038441198</v>
      </c>
      <c r="I9">
        <v>2.9485964460254799</v>
      </c>
      <c r="J9">
        <v>2.9582146993580598</v>
      </c>
      <c r="K9" s="1">
        <v>1.7080511715132499E-3</v>
      </c>
      <c r="L9">
        <v>1.8804474333381999E-3</v>
      </c>
      <c r="M9">
        <v>0.87495562237354096</v>
      </c>
      <c r="N9">
        <v>0.87046592605314699</v>
      </c>
      <c r="O9" s="1">
        <v>0.87132663994054804</v>
      </c>
      <c r="P9" s="1">
        <v>1.3942302343581099E-5</v>
      </c>
      <c r="Q9" s="1">
        <v>1.55372322447931E-5</v>
      </c>
      <c r="R9">
        <v>0.53456552781557298</v>
      </c>
      <c r="S9">
        <v>0.56038098945159798</v>
      </c>
      <c r="T9">
        <v>0.570394923568742</v>
      </c>
      <c r="U9" s="1">
        <v>4.6698163130487501E-4</v>
      </c>
      <c r="V9" s="1">
        <v>6.2517466312226602E-4</v>
      </c>
      <c r="W9">
        <v>0.12504437762645901</v>
      </c>
      <c r="X9">
        <v>0.12953407394685301</v>
      </c>
      <c r="Y9" s="1">
        <v>0.12867336005945201</v>
      </c>
      <c r="Z9" s="1">
        <v>1.3942302343581199E-5</v>
      </c>
      <c r="AA9" s="1">
        <v>1.55372322447931E-5</v>
      </c>
      <c r="AB9">
        <v>0.20500884101960401</v>
      </c>
      <c r="AC9">
        <v>0.221669409212399</v>
      </c>
      <c r="AD9" s="1">
        <v>0.19880293523980799</v>
      </c>
      <c r="AE9" s="1">
        <v>8.3463022204937403E-5</v>
      </c>
      <c r="AF9" s="1">
        <v>8.8647294723482605E-5</v>
      </c>
      <c r="AG9">
        <v>-0.23872840834634501</v>
      </c>
      <c r="AH9">
        <v>-0.19711158341721699</v>
      </c>
      <c r="AI9">
        <v>-0.40669640347418101</v>
      </c>
      <c r="AJ9">
        <v>2.1460762004037501E-2</v>
      </c>
      <c r="AK9">
        <v>2.4719220231417299E-2</v>
      </c>
      <c r="AL9">
        <v>0.97735772842146196</v>
      </c>
      <c r="AM9">
        <v>27.814535487274799</v>
      </c>
      <c r="AN9">
        <v>-2.4993552189541099</v>
      </c>
      <c r="AO9">
        <v>0.99542996571403097</v>
      </c>
      <c r="AP9">
        <v>44</v>
      </c>
    </row>
    <row r="10" spans="1:47">
      <c r="A10">
        <v>1</v>
      </c>
      <c r="B10">
        <v>575.29856604490101</v>
      </c>
      <c r="C10">
        <v>3.4196763058802402</v>
      </c>
      <c r="D10">
        <v>3.40033826735531</v>
      </c>
      <c r="E10">
        <v>3.2428314082557002</v>
      </c>
      <c r="F10" s="1">
        <v>2.8118251316978303E-4</v>
      </c>
      <c r="G10" s="1">
        <v>3.7270870657930502E-4</v>
      </c>
      <c r="H10">
        <v>2.81601161714311</v>
      </c>
      <c r="I10">
        <v>2.7811868206246402</v>
      </c>
      <c r="J10">
        <v>2.7160199393108901</v>
      </c>
      <c r="K10" s="1">
        <v>1.20736024761008E-3</v>
      </c>
      <c r="L10">
        <v>1.8319666895738199E-3</v>
      </c>
      <c r="M10">
        <v>0.85799748536589604</v>
      </c>
      <c r="N10">
        <v>0.8545280221953</v>
      </c>
      <c r="O10" s="1">
        <v>0.84780635113138303</v>
      </c>
      <c r="P10" s="1">
        <v>1.25617067359923E-5</v>
      </c>
      <c r="Q10" s="1">
        <v>1.80398729773832E-5</v>
      </c>
      <c r="R10">
        <v>0.60366468873713497</v>
      </c>
      <c r="S10">
        <v>0.61915144673066802</v>
      </c>
      <c r="T10">
        <v>0.52681146894480702</v>
      </c>
      <c r="U10" s="1">
        <v>3.2990825008263902E-4</v>
      </c>
      <c r="V10" s="1">
        <v>6.3162097828778905E-4</v>
      </c>
      <c r="W10">
        <v>0.14200251463410399</v>
      </c>
      <c r="X10">
        <v>0.1454719778047</v>
      </c>
      <c r="Y10" s="1">
        <v>0.152193648868617</v>
      </c>
      <c r="Z10" s="1">
        <v>1.25617067359924E-5</v>
      </c>
      <c r="AA10" s="1">
        <v>1.8039872977383301E-5</v>
      </c>
      <c r="AB10">
        <v>0.30978736529269701</v>
      </c>
      <c r="AC10">
        <v>0.318860281098788</v>
      </c>
      <c r="AD10" s="1">
        <v>0.57414900001983504</v>
      </c>
      <c r="AE10" s="1">
        <v>1.48204862469697E-5</v>
      </c>
      <c r="AF10" s="1">
        <v>2.0475314738810501E-5</v>
      </c>
      <c r="AG10">
        <v>0.74646557780383305</v>
      </c>
      <c r="AH10">
        <v>0.84652119811961501</v>
      </c>
      <c r="AI10">
        <v>0.316552320794112</v>
      </c>
      <c r="AJ10">
        <v>3.8893941834354301E-3</v>
      </c>
      <c r="AK10">
        <v>8.5401029955111205E-3</v>
      </c>
      <c r="AL10">
        <v>0.94743250671075296</v>
      </c>
      <c r="AM10">
        <v>114.52567422551699</v>
      </c>
      <c r="AN10">
        <v>-3.8174580465084098</v>
      </c>
      <c r="AO10">
        <v>0.99327278252514495</v>
      </c>
      <c r="AP10">
        <v>42</v>
      </c>
    </row>
    <row r="11" spans="1:47">
      <c r="A11">
        <v>1</v>
      </c>
      <c r="B11">
        <v>506.32173512586598</v>
      </c>
      <c r="C11">
        <v>3.5969903890399002</v>
      </c>
      <c r="D11">
        <v>3.6102930640659801</v>
      </c>
      <c r="E11">
        <v>3.5968810825384701</v>
      </c>
      <c r="F11" s="1">
        <v>6.21661581995097E-4</v>
      </c>
      <c r="G11" s="1">
        <v>8.3921919260701399E-4</v>
      </c>
      <c r="H11">
        <v>3.0661716430063199</v>
      </c>
      <c r="I11">
        <v>3.0864715237346898</v>
      </c>
      <c r="J11">
        <v>3.0599090578369101</v>
      </c>
      <c r="K11">
        <v>3.7123691469998798E-3</v>
      </c>
      <c r="L11">
        <v>3.6286098620574901E-3</v>
      </c>
      <c r="M11">
        <v>0.88060383882010995</v>
      </c>
      <c r="N11">
        <v>0.88227207469785995</v>
      </c>
      <c r="O11" s="1">
        <v>0.88008442628803196</v>
      </c>
      <c r="P11" s="1">
        <v>2.8353663578513099E-5</v>
      </c>
      <c r="Q11" s="1">
        <v>2.6459685787153199E-5</v>
      </c>
      <c r="R11">
        <v>0.53081874603358803</v>
      </c>
      <c r="S11">
        <v>0.52382154033129102</v>
      </c>
      <c r="T11">
        <v>0.53697202470156202</v>
      </c>
      <c r="U11" s="1">
        <v>1.3677233168144401E-3</v>
      </c>
      <c r="V11" s="1">
        <v>1.1256745000454301E-3</v>
      </c>
      <c r="W11">
        <v>0.11939616117989001</v>
      </c>
      <c r="X11">
        <v>0.11772792530214</v>
      </c>
      <c r="Y11" s="1">
        <v>0.119915573711968</v>
      </c>
      <c r="Z11" s="1">
        <v>2.8353663578513001E-5</v>
      </c>
      <c r="AA11" s="1">
        <v>2.6459685787153101E-5</v>
      </c>
      <c r="AB11">
        <v>0.21620340287633</v>
      </c>
      <c r="AC11">
        <v>0.21844064566728899</v>
      </c>
      <c r="AD11" s="1">
        <v>0.22820948635479099</v>
      </c>
      <c r="AE11" s="1">
        <v>4.2384254304886298E-5</v>
      </c>
      <c r="AF11" s="1">
        <v>9.9550761098408493E-5</v>
      </c>
      <c r="AG11">
        <v>-0.254544312031316</v>
      </c>
      <c r="AH11">
        <v>-0.20265461983366201</v>
      </c>
      <c r="AI11">
        <v>-0.12716892963495299</v>
      </c>
      <c r="AJ11">
        <v>4.9408415127898102E-3</v>
      </c>
      <c r="AK11">
        <v>1.4089678612127701E-2</v>
      </c>
      <c r="AL11">
        <v>0.96618296319668695</v>
      </c>
      <c r="AM11">
        <v>40.651386511570799</v>
      </c>
      <c r="AN11">
        <v>-2.1342041354266499</v>
      </c>
      <c r="AO11">
        <v>0.99570897539174896</v>
      </c>
      <c r="AP11">
        <v>43</v>
      </c>
    </row>
    <row r="12" spans="1:47">
      <c r="A12">
        <v>1</v>
      </c>
      <c r="B12">
        <v>698.56287458564202</v>
      </c>
      <c r="C12">
        <v>3.2908775944961399</v>
      </c>
      <c r="D12">
        <v>3.32169497937626</v>
      </c>
      <c r="E12">
        <v>3.3258507945803699</v>
      </c>
      <c r="F12" s="1">
        <v>2.25501144361278E-4</v>
      </c>
      <c r="G12" s="1">
        <v>1.03778434920754E-3</v>
      </c>
      <c r="H12">
        <v>2.53718626410036</v>
      </c>
      <c r="I12">
        <v>2.5920582537690802</v>
      </c>
      <c r="J12">
        <v>2.5767609094082502</v>
      </c>
      <c r="K12" s="1">
        <v>3.85519411742105E-4</v>
      </c>
      <c r="L12">
        <v>3.3611769653629602E-3</v>
      </c>
      <c r="M12">
        <v>0.82772159990875405</v>
      </c>
      <c r="N12">
        <v>0.834151054281565</v>
      </c>
      <c r="O12" s="1">
        <v>0.83238315005675301</v>
      </c>
      <c r="P12" s="1">
        <v>5.8590108151122201E-6</v>
      </c>
      <c r="Q12" s="1">
        <v>4.5007444439125603E-5</v>
      </c>
      <c r="R12">
        <v>0.75369133039578395</v>
      </c>
      <c r="S12">
        <v>0.72963672560717696</v>
      </c>
      <c r="T12">
        <v>0.74908988517212405</v>
      </c>
      <c r="U12" s="1">
        <v>1.26803197186211E-4</v>
      </c>
      <c r="V12" s="1">
        <v>7.9440412976682496E-4</v>
      </c>
      <c r="W12">
        <v>0.17227840009124601</v>
      </c>
      <c r="X12">
        <v>0.165848945718435</v>
      </c>
      <c r="Y12" s="1">
        <v>0.16761684994324699</v>
      </c>
      <c r="Z12" s="1">
        <v>5.8590108151121701E-6</v>
      </c>
      <c r="AA12" s="1">
        <v>4.5007444439125698E-5</v>
      </c>
      <c r="AB12">
        <v>0.33560130236528402</v>
      </c>
      <c r="AC12">
        <v>0.33418842412317101</v>
      </c>
      <c r="AD12" s="1">
        <v>0.32612594393292799</v>
      </c>
      <c r="AE12" s="1">
        <v>2.0856795940243702E-5</v>
      </c>
      <c r="AF12" s="1">
        <v>6.1712106523441795E-5</v>
      </c>
      <c r="AG12">
        <v>1</v>
      </c>
      <c r="AH12">
        <v>1</v>
      </c>
      <c r="AI12">
        <v>0.92456247942525005</v>
      </c>
      <c r="AJ12">
        <v>0</v>
      </c>
      <c r="AK12">
        <v>1.37599707353366E-2</v>
      </c>
      <c r="AL12">
        <v>0.96213250916914805</v>
      </c>
      <c r="AM12">
        <v>115.085108842333</v>
      </c>
      <c r="AN12">
        <v>-4.5584885005859297</v>
      </c>
      <c r="AO12">
        <v>0.993586803826772</v>
      </c>
      <c r="AP12">
        <v>43</v>
      </c>
    </row>
    <row r="13" spans="1:47">
      <c r="A13">
        <v>1</v>
      </c>
      <c r="B13">
        <v>763.13500248156402</v>
      </c>
      <c r="C13">
        <v>3.4911906035715701</v>
      </c>
      <c r="D13">
        <v>3.24006906612476</v>
      </c>
      <c r="E13">
        <v>3.25620136369752</v>
      </c>
      <c r="F13" s="1">
        <v>4.7817041569249799E-4</v>
      </c>
      <c r="G13" s="1">
        <v>5.4036783584032104E-4</v>
      </c>
      <c r="H13">
        <v>2.88530999317015</v>
      </c>
      <c r="I13">
        <v>2.74731498131632</v>
      </c>
      <c r="J13">
        <v>2.7823882054415501</v>
      </c>
      <c r="K13" s="1">
        <v>9.38282394847925E-4</v>
      </c>
      <c r="L13" s="1">
        <v>1.73572249811049E-3</v>
      </c>
      <c r="M13">
        <v>0.86465720366119703</v>
      </c>
      <c r="N13">
        <v>0.85107219689864999</v>
      </c>
      <c r="O13" s="1">
        <v>0.85464911159596302</v>
      </c>
      <c r="P13" s="1">
        <v>9.3745324294552696E-6</v>
      </c>
      <c r="Q13" s="1">
        <v>1.6087180928799598E-5</v>
      </c>
      <c r="R13">
        <v>0.60588061040142305</v>
      </c>
      <c r="S13">
        <v>0.49275408480843602</v>
      </c>
      <c r="T13" s="1">
        <v>0.47381315825597897</v>
      </c>
      <c r="U13" s="1">
        <v>9.1688069779112698E-5</v>
      </c>
      <c r="V13" s="1">
        <v>4.1845542475673801E-4</v>
      </c>
      <c r="W13">
        <v>0.135342796338803</v>
      </c>
      <c r="X13">
        <v>0.14892780310135001</v>
      </c>
      <c r="Y13" s="1">
        <v>0.14535088840403701</v>
      </c>
      <c r="Z13" s="1">
        <v>9.3745324294553103E-6</v>
      </c>
      <c r="AA13" s="1">
        <v>1.60871809287997E-5</v>
      </c>
      <c r="AB13">
        <v>0.29847115764508497</v>
      </c>
      <c r="AC13">
        <v>0.57374582362967497</v>
      </c>
      <c r="AD13" s="1">
        <v>0.56632919436598195</v>
      </c>
      <c r="AE13" s="1">
        <v>2.0869736731535298E-5</v>
      </c>
      <c r="AF13" s="1">
        <v>3.3600500583767102E-5</v>
      </c>
      <c r="AG13">
        <v>0.62751938708745503</v>
      </c>
      <c r="AH13">
        <v>0.30944777272209001</v>
      </c>
      <c r="AI13">
        <v>0.240092405484679</v>
      </c>
      <c r="AJ13">
        <v>2.29281120648506E-3</v>
      </c>
      <c r="AK13">
        <v>8.5073146005303808E-3</v>
      </c>
      <c r="AL13">
        <v>0.96984432335530302</v>
      </c>
      <c r="AM13">
        <v>70.645476338680993</v>
      </c>
      <c r="AN13">
        <v>-3.0491522517595402</v>
      </c>
      <c r="AO13">
        <v>0.99617985143520305</v>
      </c>
      <c r="AP13">
        <v>41</v>
      </c>
    </row>
    <row r="14" spans="1:47">
      <c r="A14">
        <v>1</v>
      </c>
      <c r="B14">
        <v>565.27219153468604</v>
      </c>
      <c r="C14">
        <v>3.15283887591624</v>
      </c>
      <c r="D14">
        <v>3.13804090423413</v>
      </c>
      <c r="E14">
        <v>3.15850372566968</v>
      </c>
      <c r="F14" s="1">
        <v>3.4277163357820999E-4</v>
      </c>
      <c r="G14" s="1">
        <v>6.8890892401336703E-4</v>
      </c>
      <c r="H14">
        <v>2.6184835651062599</v>
      </c>
      <c r="I14">
        <v>2.5861486972449699</v>
      </c>
      <c r="J14">
        <v>2.6071088550495398</v>
      </c>
      <c r="K14">
        <v>1.9523176713034101E-3</v>
      </c>
      <c r="L14">
        <v>2.5557151575396802E-3</v>
      </c>
      <c r="M14">
        <v>0.83716119607960504</v>
      </c>
      <c r="N14">
        <v>0.83347031180917597</v>
      </c>
      <c r="O14" s="1">
        <v>0.83587224365032697</v>
      </c>
      <c r="P14" s="1">
        <v>2.4298103145088099E-5</v>
      </c>
      <c r="Q14" s="1">
        <v>3.3896512591641403E-5</v>
      </c>
      <c r="R14">
        <v>0.534355310809978</v>
      </c>
      <c r="S14">
        <v>0.55189220698916397</v>
      </c>
      <c r="T14">
        <v>0.55139487062014003</v>
      </c>
      <c r="U14" s="1">
        <v>8.3213774768875004E-4</v>
      </c>
      <c r="V14" s="1">
        <v>7.1178216108304902E-4</v>
      </c>
      <c r="W14">
        <v>0.16283880392039499</v>
      </c>
      <c r="X14">
        <v>0.166529688190824</v>
      </c>
      <c r="Y14" s="1">
        <v>0.164127756349674</v>
      </c>
      <c r="Z14" s="1">
        <v>2.4298103145088099E-5</v>
      </c>
      <c r="AA14" s="1">
        <v>3.3896512591641403E-5</v>
      </c>
      <c r="AB14">
        <v>0.60354760780599903</v>
      </c>
      <c r="AC14">
        <v>0.603754043545082</v>
      </c>
      <c r="AD14" s="1">
        <v>0.59984998615792495</v>
      </c>
      <c r="AE14" s="1">
        <v>1.9555039362463299E-5</v>
      </c>
      <c r="AF14" s="1">
        <v>4.1242784155234902E-5</v>
      </c>
      <c r="AG14">
        <v>0.83459808777114497</v>
      </c>
      <c r="AH14">
        <v>0.94338125168106401</v>
      </c>
      <c r="AI14">
        <v>0.97281107305079295</v>
      </c>
      <c r="AJ14">
        <v>5.7372050142342696E-3</v>
      </c>
      <c r="AK14">
        <v>4.1359008878952899E-3</v>
      </c>
      <c r="AL14">
        <v>0.91814998500973199</v>
      </c>
      <c r="AM14">
        <v>298.89711625759702</v>
      </c>
      <c r="AN14">
        <v>-4.3600853880064703</v>
      </c>
      <c r="AO14">
        <v>0.99290905032205901</v>
      </c>
      <c r="AP14">
        <v>40</v>
      </c>
    </row>
    <row r="15" spans="1:47">
      <c r="A15">
        <v>1</v>
      </c>
      <c r="B15">
        <v>542.22388757006502</v>
      </c>
      <c r="C15">
        <v>3.5699268768325498</v>
      </c>
      <c r="D15">
        <v>3.5477442317991099</v>
      </c>
      <c r="E15">
        <v>3.55103609591619</v>
      </c>
      <c r="F15" s="1">
        <v>1.9886150060334699E-4</v>
      </c>
      <c r="G15" s="1">
        <v>4.1675414253305798E-4</v>
      </c>
      <c r="H15">
        <v>2.98610739803688</v>
      </c>
      <c r="I15">
        <v>2.9450958807707002</v>
      </c>
      <c r="J15">
        <v>2.96393222138353</v>
      </c>
      <c r="K15" s="1">
        <v>1.47914509436546E-3</v>
      </c>
      <c r="L15" s="1">
        <v>1.62780019678626E-3</v>
      </c>
      <c r="M15">
        <v>0.873790483520547</v>
      </c>
      <c r="N15">
        <v>0.87015124205625605</v>
      </c>
      <c r="O15" s="1">
        <v>0.87183557416926205</v>
      </c>
      <c r="P15" s="1">
        <v>1.2919374766674401E-5</v>
      </c>
      <c r="Q15" s="1">
        <v>1.4116472402143199E-5</v>
      </c>
      <c r="R15">
        <v>0.58381947879566998</v>
      </c>
      <c r="S15">
        <v>0.60264835102840297</v>
      </c>
      <c r="T15">
        <v>0.587103874532659</v>
      </c>
      <c r="U15" s="1">
        <v>7.3479529508684895E-4</v>
      </c>
      <c r="V15" s="1">
        <v>5.5548749302182098E-4</v>
      </c>
      <c r="W15">
        <v>0.126209516479453</v>
      </c>
      <c r="X15">
        <v>0.12984875794374401</v>
      </c>
      <c r="Y15" s="1">
        <v>0.128164425830738</v>
      </c>
      <c r="Z15" s="1">
        <v>1.2919374766674401E-5</v>
      </c>
      <c r="AA15" s="1">
        <v>1.4116472402143299E-5</v>
      </c>
      <c r="AB15">
        <v>0.25568177703450901</v>
      </c>
      <c r="AC15">
        <v>0.260169183359099</v>
      </c>
      <c r="AD15" s="1">
        <v>0.25283371910427899</v>
      </c>
      <c r="AE15" s="1">
        <v>1.5642235477033801E-5</v>
      </c>
      <c r="AF15" s="1">
        <v>5.0924153999698101E-5</v>
      </c>
      <c r="AG15">
        <v>0.24571876985368801</v>
      </c>
      <c r="AH15">
        <v>0.20741540472046499</v>
      </c>
      <c r="AI15">
        <v>0.154699872935635</v>
      </c>
      <c r="AJ15">
        <v>9.3496839349304292E-3</v>
      </c>
      <c r="AK15">
        <v>1.4964517525362099E-2</v>
      </c>
      <c r="AL15">
        <v>0.93663242493910903</v>
      </c>
      <c r="AM15">
        <v>135.74077614503699</v>
      </c>
      <c r="AN15">
        <v>-3.3289609371520399</v>
      </c>
      <c r="AO15">
        <v>0.99347494493219402</v>
      </c>
      <c r="AP15">
        <v>44</v>
      </c>
    </row>
    <row r="16" spans="1:47">
      <c r="A16">
        <v>2</v>
      </c>
      <c r="B16">
        <v>1166.89304448797</v>
      </c>
      <c r="C16">
        <v>3.7513452282836499</v>
      </c>
      <c r="D16">
        <v>3.7343506039574699</v>
      </c>
      <c r="E16">
        <v>3.5927744012812601</v>
      </c>
      <c r="F16" s="1">
        <v>4.9985172888194302E-4</v>
      </c>
      <c r="G16" s="1">
        <v>6.2264971465109695E-4</v>
      </c>
      <c r="H16">
        <v>3.4277126519521701</v>
      </c>
      <c r="I16">
        <v>3.4073770476901002</v>
      </c>
      <c r="J16">
        <v>3.3304799623118</v>
      </c>
      <c r="K16" s="1">
        <v>1.36024175880466E-3</v>
      </c>
      <c r="L16" s="1">
        <v>1.66365776568862E-3</v>
      </c>
      <c r="M16">
        <v>0.907070056042108</v>
      </c>
      <c r="N16">
        <v>0.90575088039051499</v>
      </c>
      <c r="O16" s="1">
        <v>0.90059101686264498</v>
      </c>
      <c r="P16" s="1">
        <v>6.4685502678084704E-6</v>
      </c>
      <c r="Q16" s="1">
        <v>8.04192892929625E-6</v>
      </c>
      <c r="R16">
        <v>0.32363257633147902</v>
      </c>
      <c r="S16">
        <v>0.32697355626737001</v>
      </c>
      <c r="T16">
        <v>0.26229443896945998</v>
      </c>
      <c r="U16" s="1">
        <v>2.4644201214705299E-4</v>
      </c>
      <c r="V16" s="1">
        <v>2.8038940017837598E-4</v>
      </c>
      <c r="W16">
        <v>9.29299439578916E-2</v>
      </c>
      <c r="X16">
        <v>9.4249119609485094E-2</v>
      </c>
      <c r="Y16" s="1">
        <v>9.9408983137354801E-2</v>
      </c>
      <c r="Z16" s="1">
        <v>6.46855026780855E-6</v>
      </c>
      <c r="AA16" s="1">
        <v>8.0419289292962907E-6</v>
      </c>
      <c r="AB16">
        <v>0.18267369453018201</v>
      </c>
      <c r="AC16">
        <v>0.18365576065331901</v>
      </c>
      <c r="AD16">
        <v>0.470432037352983</v>
      </c>
      <c r="AE16">
        <v>1.20336971205604E-4</v>
      </c>
      <c r="AF16">
        <v>1.23574584430433E-4</v>
      </c>
      <c r="AG16">
        <v>0.219071305816462</v>
      </c>
      <c r="AH16">
        <v>0.19181899238153</v>
      </c>
      <c r="AI16">
        <v>-8.3187862327187098E-2</v>
      </c>
      <c r="AJ16">
        <v>1.82731563471137E-3</v>
      </c>
      <c r="AK16">
        <v>1.7307867819333601E-3</v>
      </c>
      <c r="AL16">
        <v>0.90763998098681498</v>
      </c>
      <c r="AM16">
        <v>1789.4770938889501</v>
      </c>
      <c r="AN16">
        <v>-12.494095156288701</v>
      </c>
      <c r="AO16">
        <v>0.99035605641200297</v>
      </c>
      <c r="AP16">
        <v>42</v>
      </c>
    </row>
    <row r="17" spans="1:42">
      <c r="A17">
        <v>2</v>
      </c>
      <c r="B17">
        <v>426.01465589708801</v>
      </c>
      <c r="C17">
        <v>3.8197701835817899</v>
      </c>
      <c r="D17">
        <v>3.8073018822204099</v>
      </c>
      <c r="E17">
        <v>3.8057375025120601</v>
      </c>
      <c r="F17" s="1">
        <v>6.6749542076948896E-4</v>
      </c>
      <c r="G17" s="1">
        <v>2.9509445284038398E-4</v>
      </c>
      <c r="H17">
        <v>3.5153247286863598</v>
      </c>
      <c r="I17">
        <v>3.5060384904331601</v>
      </c>
      <c r="J17">
        <v>3.5091172740737901</v>
      </c>
      <c r="K17" s="1">
        <v>1.07554437282353E-3</v>
      </c>
      <c r="L17" s="1">
        <v>8.2442016745326E-4</v>
      </c>
      <c r="M17">
        <v>0.91254557027632199</v>
      </c>
      <c r="N17">
        <v>0.91198083415975695</v>
      </c>
      <c r="O17" s="1">
        <v>0.91216847119359101</v>
      </c>
      <c r="P17" s="1">
        <v>4.7697198766321898E-6</v>
      </c>
      <c r="Q17" s="1">
        <v>3.7148964675787101E-6</v>
      </c>
      <c r="R17">
        <v>0.30444545489542102</v>
      </c>
      <c r="S17">
        <v>0.30126339178724698</v>
      </c>
      <c r="T17">
        <v>0.29662022843826902</v>
      </c>
      <c r="U17" s="1">
        <v>3.4298862965415099E-4</v>
      </c>
      <c r="V17" s="1">
        <v>3.9560211313750799E-4</v>
      </c>
      <c r="W17">
        <v>8.7454429723677701E-2</v>
      </c>
      <c r="X17">
        <v>8.8019165840243496E-2</v>
      </c>
      <c r="Y17" s="1">
        <v>8.7831528806408904E-2</v>
      </c>
      <c r="Z17" s="1">
        <v>4.7697198766321601E-6</v>
      </c>
      <c r="AA17" s="1">
        <v>3.7148964675786999E-6</v>
      </c>
      <c r="AB17">
        <v>0.148221019422137</v>
      </c>
      <c r="AC17">
        <v>0.13463805214376201</v>
      </c>
      <c r="AD17">
        <v>0.14620375680768</v>
      </c>
      <c r="AE17" s="1">
        <v>1.34252446329449E-4</v>
      </c>
      <c r="AF17" s="1">
        <v>6.5019500569075904E-5</v>
      </c>
      <c r="AG17">
        <v>4.3713810570394203E-2</v>
      </c>
      <c r="AH17">
        <v>-7.4496617965801398E-2</v>
      </c>
      <c r="AI17">
        <v>-2.92254300327821E-2</v>
      </c>
      <c r="AJ17">
        <v>3.6140858790877201E-3</v>
      </c>
      <c r="AK17">
        <v>3.0721425943596998E-3</v>
      </c>
      <c r="AL17">
        <v>0.78576269988179404</v>
      </c>
      <c r="AM17">
        <v>658.57963838615603</v>
      </c>
      <c r="AN17">
        <v>-4.1948148758522299</v>
      </c>
      <c r="AO17">
        <v>0.987390675314189</v>
      </c>
      <c r="AP17">
        <v>43</v>
      </c>
    </row>
    <row r="18" spans="1:42">
      <c r="A18">
        <v>2</v>
      </c>
      <c r="B18">
        <v>252.880348878273</v>
      </c>
      <c r="C18">
        <v>3.6665143566994698</v>
      </c>
      <c r="D18">
        <v>3.4973482428928002</v>
      </c>
      <c r="E18">
        <v>3.5282600579224801</v>
      </c>
      <c r="F18" s="1">
        <v>1.0091338560916699E-3</v>
      </c>
      <c r="G18" s="1">
        <v>9.2997055153451003E-4</v>
      </c>
      <c r="H18">
        <v>3.2966357474962198</v>
      </c>
      <c r="I18">
        <v>3.2545620328832001</v>
      </c>
      <c r="J18">
        <v>3.2857359196187699</v>
      </c>
      <c r="K18">
        <v>3.8829609077128701E-3</v>
      </c>
      <c r="L18">
        <v>3.6201190207689501E-3</v>
      </c>
      <c r="M18">
        <v>0.89823141051548805</v>
      </c>
      <c r="N18">
        <v>0.89521980427584502</v>
      </c>
      <c r="O18" s="1">
        <v>0.89745961815280895</v>
      </c>
      <c r="P18" s="1">
        <v>2.06658320071568E-5</v>
      </c>
      <c r="Q18" s="1">
        <v>1.9269766409585099E-5</v>
      </c>
      <c r="R18">
        <v>0.36987860920325499</v>
      </c>
      <c r="S18">
        <v>0.24278621000960701</v>
      </c>
      <c r="T18">
        <v>0.24252413830370301</v>
      </c>
      <c r="U18" s="1">
        <v>1.4187707838224E-3</v>
      </c>
      <c r="V18" s="1">
        <v>1.3272379824827299E-3</v>
      </c>
      <c r="W18">
        <v>0.10176858948451201</v>
      </c>
      <c r="X18">
        <v>0.10478019572415501</v>
      </c>
      <c r="Y18" s="1">
        <v>0.102540381847191</v>
      </c>
      <c r="Z18" s="1">
        <v>2.06658320071568E-5</v>
      </c>
      <c r="AA18" s="1">
        <v>1.9269766409585099E-5</v>
      </c>
      <c r="AB18">
        <v>0.21002164897494799</v>
      </c>
      <c r="AC18">
        <v>0.50344357583166199</v>
      </c>
      <c r="AD18">
        <v>0.49699060512125198</v>
      </c>
      <c r="AE18">
        <v>1.8906661411442199E-4</v>
      </c>
      <c r="AF18">
        <v>1.76490611246813E-4</v>
      </c>
      <c r="AG18">
        <v>0.347432363017594</v>
      </c>
      <c r="AH18">
        <v>0.12189606345687699</v>
      </c>
      <c r="AI18">
        <v>7.6196545976970495E-2</v>
      </c>
      <c r="AJ18">
        <v>5.7275864940507003E-3</v>
      </c>
      <c r="AK18">
        <v>5.7511575827514502E-3</v>
      </c>
      <c r="AL18">
        <v>0.88045231246671196</v>
      </c>
      <c r="AM18">
        <v>112.434919878724</v>
      </c>
      <c r="AN18">
        <v>-2.7002167797375498</v>
      </c>
      <c r="AO18">
        <v>0.98944612773958496</v>
      </c>
      <c r="AP18">
        <v>41</v>
      </c>
    </row>
    <row r="19" spans="1:42">
      <c r="A19">
        <v>2</v>
      </c>
      <c r="B19">
        <v>989.21313963738896</v>
      </c>
      <c r="C19">
        <v>3.6413042045462198</v>
      </c>
      <c r="D19">
        <v>3.60553231202447</v>
      </c>
      <c r="E19">
        <v>3.4012787563978502</v>
      </c>
      <c r="F19" s="1">
        <v>1.0004820952691301E-3</v>
      </c>
      <c r="G19" s="1">
        <v>9.6631964574292505E-4</v>
      </c>
      <c r="H19">
        <v>3.2224203769763302</v>
      </c>
      <c r="I19">
        <v>3.1649851820400401</v>
      </c>
      <c r="J19">
        <v>3.0916528095800802</v>
      </c>
      <c r="K19">
        <v>3.9858879456035404E-3</v>
      </c>
      <c r="L19">
        <v>5.8551344458525204E-3</v>
      </c>
      <c r="M19">
        <v>0.89285921898413101</v>
      </c>
      <c r="N19">
        <v>0.88850778993885104</v>
      </c>
      <c r="O19" s="1">
        <v>0.88269412369851796</v>
      </c>
      <c r="P19" s="1">
        <v>2.91663613111304E-5</v>
      </c>
      <c r="Q19" s="1">
        <v>4.4514167450960901E-5</v>
      </c>
      <c r="R19">
        <v>0.41888382756989001</v>
      </c>
      <c r="S19">
        <v>0.44054712998442502</v>
      </c>
      <c r="T19">
        <v>0.309625946817776</v>
      </c>
      <c r="U19" s="1">
        <v>1.2231838863544201E-3</v>
      </c>
      <c r="V19">
        <v>2.42620730346986E-3</v>
      </c>
      <c r="W19">
        <v>0.107140781015869</v>
      </c>
      <c r="X19">
        <v>0.111492210061149</v>
      </c>
      <c r="Y19" s="1">
        <v>0.117305876301482</v>
      </c>
      <c r="Z19" s="1">
        <v>2.91663613111306E-5</v>
      </c>
      <c r="AA19" s="1">
        <v>4.4514167450960901E-5</v>
      </c>
      <c r="AB19">
        <v>0.22632325429842301</v>
      </c>
      <c r="AC19">
        <v>0.24283189476629699</v>
      </c>
      <c r="AD19" s="1">
        <v>0.542802010633476</v>
      </c>
      <c r="AE19" s="1">
        <v>9.2167399494804601E-5</v>
      </c>
      <c r="AF19" s="1">
        <v>7.9759487431108503E-5</v>
      </c>
      <c r="AG19">
        <v>0.485833859590388</v>
      </c>
      <c r="AH19">
        <v>0.54108079529139297</v>
      </c>
      <c r="AI19">
        <v>0.36641003323399401</v>
      </c>
      <c r="AJ19">
        <v>2.1099101681168499E-3</v>
      </c>
      <c r="AK19">
        <v>2.1291688631821402E-3</v>
      </c>
      <c r="AL19">
        <v>0.92949226930406104</v>
      </c>
      <c r="AM19">
        <v>939.27205857336605</v>
      </c>
      <c r="AN19">
        <v>-13.8253657481345</v>
      </c>
      <c r="AO19">
        <v>0.98788781872265197</v>
      </c>
      <c r="AP19">
        <v>42</v>
      </c>
    </row>
    <row r="20" spans="1:42">
      <c r="A20">
        <v>2</v>
      </c>
      <c r="B20">
        <v>287.10642759335298</v>
      </c>
      <c r="C20">
        <v>3.55748421875218</v>
      </c>
      <c r="D20">
        <v>3.3853207698481098</v>
      </c>
      <c r="E20">
        <v>3.4036305262155602</v>
      </c>
      <c r="F20" s="1">
        <v>5.4686521010099704E-4</v>
      </c>
      <c r="G20">
        <v>2.0612020594706101E-3</v>
      </c>
      <c r="H20">
        <v>3.06594190438312</v>
      </c>
      <c r="I20">
        <v>3.0589368113693398</v>
      </c>
      <c r="J20">
        <v>3.0728777428462299</v>
      </c>
      <c r="K20">
        <v>3.3214180932095599E-3</v>
      </c>
      <c r="L20">
        <v>7.9241263407811499E-3</v>
      </c>
      <c r="M20">
        <v>0.88058482434163099</v>
      </c>
      <c r="N20">
        <v>0.88000358675978696</v>
      </c>
      <c r="O20" s="1">
        <v>0.88115754180144601</v>
      </c>
      <c r="P20" s="1">
        <v>2.4518456079548502E-5</v>
      </c>
      <c r="Q20" s="1">
        <v>6.3721600747804796E-5</v>
      </c>
      <c r="R20">
        <v>0.49154231436906098</v>
      </c>
      <c r="S20">
        <v>0.32638395847877</v>
      </c>
      <c r="T20">
        <v>0.330752783369332</v>
      </c>
      <c r="U20" s="1">
        <v>1.6761260257873701E-3</v>
      </c>
      <c r="V20">
        <v>2.3315560855433301E-3</v>
      </c>
      <c r="W20">
        <v>0.119415175658369</v>
      </c>
      <c r="X20">
        <v>0.119996413240213</v>
      </c>
      <c r="Y20" s="1">
        <v>0.118842458198554</v>
      </c>
      <c r="Z20" s="1">
        <v>2.45184560795484E-5</v>
      </c>
      <c r="AA20" s="1">
        <v>6.3721600747804904E-5</v>
      </c>
      <c r="AB20">
        <v>0.32058750439380101</v>
      </c>
      <c r="AC20">
        <v>0.54231906376995398</v>
      </c>
      <c r="AD20" s="1">
        <v>0.53248536448594896</v>
      </c>
      <c r="AE20" s="1">
        <v>9.2394824810660306E-5</v>
      </c>
      <c r="AF20">
        <v>1.6538412429547401E-4</v>
      </c>
      <c r="AG20">
        <v>1</v>
      </c>
      <c r="AH20">
        <v>0.36340972960439599</v>
      </c>
      <c r="AI20">
        <v>0.27542208356224102</v>
      </c>
      <c r="AJ20">
        <v>5.25773806349059E-3</v>
      </c>
      <c r="AK20">
        <v>6.7782515607613704E-3</v>
      </c>
      <c r="AL20">
        <v>0.92623834422334905</v>
      </c>
      <c r="AM20">
        <v>57.543675366193497</v>
      </c>
      <c r="AN20">
        <v>-2.2016653966531101</v>
      </c>
      <c r="AO20">
        <v>0.99236691248266795</v>
      </c>
      <c r="AP20">
        <v>41</v>
      </c>
    </row>
    <row r="21" spans="1:42">
      <c r="A21">
        <v>2</v>
      </c>
      <c r="B21">
        <v>145.304970090426</v>
      </c>
      <c r="C21">
        <v>3.3428055045376799</v>
      </c>
      <c r="D21">
        <v>3.4070253926592602</v>
      </c>
      <c r="E21">
        <v>3.4364744048253999</v>
      </c>
      <c r="F21" s="1">
        <v>1.44894778045791E-3</v>
      </c>
      <c r="G21">
        <v>9.5552176327326002E-3</v>
      </c>
      <c r="H21">
        <v>2.9737096019925899</v>
      </c>
      <c r="I21">
        <v>3.0589239018815002</v>
      </c>
      <c r="J21">
        <v>3.0651387314889198</v>
      </c>
      <c r="K21">
        <v>2.4344891717804802E-3</v>
      </c>
      <c r="L21">
        <v>2.0913101208508901E-2</v>
      </c>
      <c r="M21">
        <v>0.87270122882178702</v>
      </c>
      <c r="N21">
        <v>0.88000251300606602</v>
      </c>
      <c r="O21" s="1">
        <v>0.880518325371209</v>
      </c>
      <c r="P21" s="1">
        <v>1.7894360338958801E-5</v>
      </c>
      <c r="Q21" s="1">
        <v>1.99583396554203E-4</v>
      </c>
      <c r="R21">
        <v>0.36909590254508801</v>
      </c>
      <c r="S21">
        <v>0.34810149077775299</v>
      </c>
      <c r="T21">
        <v>0.37133567333647399</v>
      </c>
      <c r="U21" s="1">
        <v>3.52303925982414E-4</v>
      </c>
      <c r="V21">
        <v>2.6947187231743299E-3</v>
      </c>
      <c r="W21">
        <v>0.127298771178213</v>
      </c>
      <c r="X21">
        <v>0.119997486993934</v>
      </c>
      <c r="Y21" s="1">
        <v>0.119481674628791</v>
      </c>
      <c r="Z21" s="1">
        <v>1.7894360338958801E-5</v>
      </c>
      <c r="AA21">
        <v>1.99583396554203E-4</v>
      </c>
      <c r="AB21">
        <v>0.55955051471823702</v>
      </c>
      <c r="AC21">
        <v>0.53701949067007904</v>
      </c>
      <c r="AD21">
        <v>0.52225733269667896</v>
      </c>
      <c r="AE21">
        <v>2.07310237774715E-4</v>
      </c>
      <c r="AF21">
        <v>9.3560356695948296E-4</v>
      </c>
      <c r="AG21">
        <v>0.47045998446336701</v>
      </c>
      <c r="AH21">
        <v>0.300871297549899</v>
      </c>
      <c r="AI21">
        <v>0.250713637228974</v>
      </c>
      <c r="AJ21">
        <v>6.2177492247266304E-3</v>
      </c>
      <c r="AK21">
        <v>3.9544696374373203E-2</v>
      </c>
      <c r="AL21">
        <v>0.81062345704699401</v>
      </c>
      <c r="AM21">
        <v>80.254136594845406</v>
      </c>
      <c r="AN21">
        <v>-1.29704807001244</v>
      </c>
      <c r="AO21">
        <v>0.99050213656631203</v>
      </c>
      <c r="AP21">
        <v>40</v>
      </c>
    </row>
    <row r="22" spans="1:42">
      <c r="A22">
        <v>2</v>
      </c>
      <c r="B22">
        <v>598.368167968325</v>
      </c>
      <c r="C22">
        <v>3.6649068472737301</v>
      </c>
      <c r="D22">
        <v>3.4810103511980799</v>
      </c>
      <c r="E22">
        <v>3.4899305791478499</v>
      </c>
      <c r="F22" s="1">
        <v>6.8244691850266105E-4</v>
      </c>
      <c r="G22">
        <v>2.2458484078522402E-3</v>
      </c>
      <c r="H22">
        <v>3.2793538662098398</v>
      </c>
      <c r="I22">
        <v>3.2051192143638101</v>
      </c>
      <c r="J22">
        <v>3.2259110999757499</v>
      </c>
      <c r="K22" s="1">
        <v>1.47075784756672E-3</v>
      </c>
      <c r="L22">
        <v>8.8245268202875298E-3</v>
      </c>
      <c r="M22">
        <v>0.89700500523231097</v>
      </c>
      <c r="N22">
        <v>0.89156662466217096</v>
      </c>
      <c r="O22" s="1">
        <v>0.89311814182069005</v>
      </c>
      <c r="P22" s="1">
        <v>7.6778389804954193E-6</v>
      </c>
      <c r="Q22" s="1">
        <v>5.4421011373859001E-5</v>
      </c>
      <c r="R22">
        <v>0.38555298106389202</v>
      </c>
      <c r="S22">
        <v>0.27589113683426297</v>
      </c>
      <c r="T22">
        <v>0.2640194791721</v>
      </c>
      <c r="U22" s="1">
        <v>2.2386155249661899E-4</v>
      </c>
      <c r="V22">
        <v>2.3154566215573399E-3</v>
      </c>
      <c r="W22">
        <v>0.102994994767689</v>
      </c>
      <c r="X22">
        <v>0.108433375337829</v>
      </c>
      <c r="Y22" s="1">
        <v>0.10688185817930999</v>
      </c>
      <c r="Z22" s="1">
        <v>7.6778389804953702E-6</v>
      </c>
      <c r="AA22" s="1">
        <v>5.4421011373858899E-5</v>
      </c>
      <c r="AB22">
        <v>0.218262779525948</v>
      </c>
      <c r="AC22">
        <v>0.51312323591296505</v>
      </c>
      <c r="AD22">
        <v>0.50970535994555799</v>
      </c>
      <c r="AE22">
        <v>1.25498556489434E-4</v>
      </c>
      <c r="AF22">
        <v>2.6681562829325997E-4</v>
      </c>
      <c r="AG22">
        <v>0.39607210870903198</v>
      </c>
      <c r="AH22">
        <v>0.182030876349977</v>
      </c>
      <c r="AI22">
        <v>0.147562119669428</v>
      </c>
      <c r="AJ22">
        <v>2.6034110454166699E-3</v>
      </c>
      <c r="AK22">
        <v>6.4586986724868298E-3</v>
      </c>
      <c r="AL22">
        <v>0.86187803687559195</v>
      </c>
      <c r="AM22">
        <v>887.34914602834397</v>
      </c>
      <c r="AN22">
        <v>-7.5022654071543498</v>
      </c>
      <c r="AO22">
        <v>0.98768960829377195</v>
      </c>
      <c r="AP22">
        <v>41</v>
      </c>
    </row>
    <row r="23" spans="1:42">
      <c r="A23">
        <v>2</v>
      </c>
      <c r="B23">
        <v>3033.9861569142399</v>
      </c>
      <c r="C23">
        <v>3.8902109234811801</v>
      </c>
      <c r="D23">
        <v>3.8819335876709098</v>
      </c>
      <c r="E23">
        <v>3.8742472262513301</v>
      </c>
      <c r="F23" s="1">
        <v>1.53457000163302E-3</v>
      </c>
      <c r="G23" s="1">
        <v>5.8108423254491599E-4</v>
      </c>
      <c r="H23">
        <v>3.7203685344200799</v>
      </c>
      <c r="I23">
        <v>3.7007241712394698</v>
      </c>
      <c r="J23">
        <v>3.6946446699878601</v>
      </c>
      <c r="K23">
        <v>3.2016546679997601E-3</v>
      </c>
      <c r="L23" s="1">
        <v>1.4135756582839001E-3</v>
      </c>
      <c r="M23">
        <v>0.92413220252307005</v>
      </c>
      <c r="N23">
        <v>0.92309208834052603</v>
      </c>
      <c r="O23" s="1">
        <v>0.92276731542093005</v>
      </c>
      <c r="P23" s="1">
        <v>1.44185657290869E-5</v>
      </c>
      <c r="Q23" s="1">
        <v>6.3093726798325603E-6</v>
      </c>
      <c r="R23">
        <v>0.169842389061095</v>
      </c>
      <c r="S23">
        <v>0.18120941643144001</v>
      </c>
      <c r="T23">
        <v>0.17960255626347399</v>
      </c>
      <c r="U23" s="1">
        <v>3.4705839844956498E-4</v>
      </c>
      <c r="V23" s="1">
        <v>2.6134038385572302E-4</v>
      </c>
      <c r="W23">
        <v>7.5867797476929594E-2</v>
      </c>
      <c r="X23">
        <v>7.6907911659473999E-2</v>
      </c>
      <c r="Y23" s="1">
        <v>7.7232684579070399E-2</v>
      </c>
      <c r="Z23" s="1">
        <v>1.44185657290869E-5</v>
      </c>
      <c r="AA23" s="1">
        <v>6.3093726798325603E-6</v>
      </c>
      <c r="AB23">
        <v>0.115733792089406</v>
      </c>
      <c r="AC23">
        <v>0.119908524307032</v>
      </c>
      <c r="AD23">
        <v>0.124386890308821</v>
      </c>
      <c r="AE23">
        <v>2.6884348337499601E-4</v>
      </c>
      <c r="AF23">
        <v>1.4843649855341101E-4</v>
      </c>
      <c r="AG23">
        <v>-0.15631828517997901</v>
      </c>
      <c r="AH23">
        <v>-0.16451554329913501</v>
      </c>
      <c r="AI23">
        <v>-0.15799014644172499</v>
      </c>
      <c r="AJ23">
        <v>5.9121997674022797E-3</v>
      </c>
      <c r="AK23">
        <v>2.6249467658335298E-3</v>
      </c>
      <c r="AL23">
        <v>0.93004684995755404</v>
      </c>
      <c r="AM23">
        <v>6656.6145889416302</v>
      </c>
      <c r="AN23">
        <v>-31.637945511673099</v>
      </c>
      <c r="AO23">
        <v>0.98969343502372698</v>
      </c>
      <c r="AP23">
        <v>43</v>
      </c>
    </row>
    <row r="24" spans="1:42">
      <c r="A24">
        <v>2</v>
      </c>
      <c r="B24">
        <v>1056.99265032836</v>
      </c>
      <c r="C24">
        <v>3.7529576141343899</v>
      </c>
      <c r="D24">
        <v>3.55344076646292</v>
      </c>
      <c r="E24">
        <v>3.5475345627481998</v>
      </c>
      <c r="F24" s="1">
        <v>1.75394574304266E-4</v>
      </c>
      <c r="G24" s="1">
        <v>3.1610754977495499E-4</v>
      </c>
      <c r="H24">
        <v>3.4514202397562999</v>
      </c>
      <c r="I24">
        <v>3.3652673477883801</v>
      </c>
      <c r="J24">
        <v>3.34506527099101</v>
      </c>
      <c r="K24" s="1">
        <v>1.06384298806561E-4</v>
      </c>
      <c r="L24" s="1">
        <v>8.4262465149357799E-4</v>
      </c>
      <c r="M24">
        <v>0.90858468077030397</v>
      </c>
      <c r="N24">
        <v>0.90295937502192303</v>
      </c>
      <c r="O24" s="1">
        <v>0.90159095529126498</v>
      </c>
      <c r="P24" s="1">
        <v>4.8350132475057796E-7</v>
      </c>
      <c r="Q24" s="1">
        <v>4.0278447207203298E-6</v>
      </c>
      <c r="R24">
        <v>0.30153737437809702</v>
      </c>
      <c r="S24">
        <v>0.18817341867453899</v>
      </c>
      <c r="T24" s="1">
        <v>0.202469291757187</v>
      </c>
      <c r="U24" s="1">
        <v>4.4176992579942702E-5</v>
      </c>
      <c r="V24" s="1">
        <v>1.7387266568296401E-4</v>
      </c>
      <c r="W24">
        <v>9.1415319229696104E-2</v>
      </c>
      <c r="X24">
        <v>9.7040624978077097E-2</v>
      </c>
      <c r="Y24" s="1">
        <v>9.8409044708735405E-2</v>
      </c>
      <c r="Z24" s="1">
        <v>4.8350132475054895E-7</v>
      </c>
      <c r="AA24" s="1">
        <v>4.0278447207203103E-6</v>
      </c>
      <c r="AB24">
        <v>0.18787994582156101</v>
      </c>
      <c r="AC24">
        <v>0.47851452740436001</v>
      </c>
      <c r="AD24" s="1">
        <v>0.48346232832998298</v>
      </c>
      <c r="AE24" s="1">
        <v>1.9549898729924701E-5</v>
      </c>
      <c r="AF24" s="1">
        <v>6.87475491786882E-5</v>
      </c>
      <c r="AG24">
        <v>0.216750437292556</v>
      </c>
      <c r="AH24">
        <v>-3.2975455810064301E-2</v>
      </c>
      <c r="AI24">
        <v>2.64823531668652E-4</v>
      </c>
      <c r="AJ24">
        <v>9.6459303188317896E-4</v>
      </c>
      <c r="AK24">
        <v>1.0875211083753299E-3</v>
      </c>
      <c r="AL24">
        <v>0.83445911858208499</v>
      </c>
      <c r="AM24">
        <v>2473.5358391028099</v>
      </c>
      <c r="AN24">
        <v>-7.1169308597414496</v>
      </c>
      <c r="AO24">
        <v>0.99180776231697798</v>
      </c>
      <c r="AP24">
        <v>41</v>
      </c>
    </row>
    <row r="25" spans="1:42">
      <c r="A25">
        <v>2</v>
      </c>
      <c r="B25">
        <v>821.82750753608195</v>
      </c>
      <c r="C25">
        <v>3.6593998268706001</v>
      </c>
      <c r="D25">
        <v>3.5030767205824</v>
      </c>
      <c r="E25">
        <v>3.4811217199900599</v>
      </c>
      <c r="F25" s="1">
        <v>1.34516438765507E-4</v>
      </c>
      <c r="G25" s="1">
        <v>1.09295207386798E-3</v>
      </c>
      <c r="H25">
        <v>3.30860020457258</v>
      </c>
      <c r="I25">
        <v>3.2774665612584601</v>
      </c>
      <c r="J25">
        <v>3.2390957520922701</v>
      </c>
      <c r="K25" s="1">
        <v>4.9627658047107E-4</v>
      </c>
      <c r="L25">
        <v>2.2090750092123401E-3</v>
      </c>
      <c r="M25">
        <v>0.89907190066237197</v>
      </c>
      <c r="N25">
        <v>0.89687018106122596</v>
      </c>
      <c r="O25" s="1">
        <v>0.894090475111183</v>
      </c>
      <c r="P25" s="1">
        <v>2.6765669863793401E-6</v>
      </c>
      <c r="Q25" s="1">
        <v>1.3046929183807499E-5</v>
      </c>
      <c r="R25">
        <v>0.35079962229801698</v>
      </c>
      <c r="S25">
        <v>0.22561015932394199</v>
      </c>
      <c r="T25">
        <v>0.24202596789779299</v>
      </c>
      <c r="U25" s="1">
        <v>1.43221960905484E-4</v>
      </c>
      <c r="V25" s="1">
        <v>2.4601846035010897E-4</v>
      </c>
      <c r="W25">
        <v>0.100928099337628</v>
      </c>
      <c r="X25">
        <v>0.103129818938774</v>
      </c>
      <c r="Y25" s="1">
        <v>0.105909524888817</v>
      </c>
      <c r="Z25" s="1">
        <v>2.67656698637933E-6</v>
      </c>
      <c r="AA25" s="1">
        <v>1.3046929183807499E-5</v>
      </c>
      <c r="AB25">
        <v>0.22227763897260899</v>
      </c>
      <c r="AC25">
        <v>0.50282554589601103</v>
      </c>
      <c r="AD25" s="1">
        <v>0.51337191448150499</v>
      </c>
      <c r="AE25" s="1">
        <v>2.3087731512294499E-5</v>
      </c>
      <c r="AF25">
        <v>1.9094244670981201E-4</v>
      </c>
      <c r="AG25">
        <v>0.41976809814445998</v>
      </c>
      <c r="AH25">
        <v>0.11805655729337799</v>
      </c>
      <c r="AI25">
        <v>0.16814181401259501</v>
      </c>
      <c r="AJ25">
        <v>1.49233376789473E-3</v>
      </c>
      <c r="AK25">
        <v>6.3639070209695796E-3</v>
      </c>
      <c r="AL25">
        <v>0.89864496094080004</v>
      </c>
      <c r="AM25">
        <v>1191.6037584665901</v>
      </c>
      <c r="AN25">
        <v>-9.7898147377504898</v>
      </c>
      <c r="AO25">
        <v>0.98937017525562498</v>
      </c>
      <c r="AP25">
        <v>41</v>
      </c>
    </row>
    <row r="26" spans="1:42">
      <c r="A26">
        <v>2</v>
      </c>
      <c r="B26">
        <v>401.04691807248901</v>
      </c>
      <c r="C26">
        <v>3.7246837279008398</v>
      </c>
      <c r="D26">
        <v>3.7095601081841698</v>
      </c>
      <c r="E26">
        <v>3.5684717433862501</v>
      </c>
      <c r="F26" s="1">
        <v>6.8019333372128395E-4</v>
      </c>
      <c r="G26" s="1">
        <v>5.7993088428351803E-4</v>
      </c>
      <c r="H26">
        <v>3.4348645308902199</v>
      </c>
      <c r="I26">
        <v>3.4043107069060099</v>
      </c>
      <c r="J26">
        <v>3.3766936645444798</v>
      </c>
      <c r="K26" s="1">
        <v>1.16930868834821E-3</v>
      </c>
      <c r="L26">
        <v>2.2674356589949402E-3</v>
      </c>
      <c r="M26">
        <v>0.90752959810595002</v>
      </c>
      <c r="N26">
        <v>0.90555034787829103</v>
      </c>
      <c r="O26" s="1">
        <v>0.903724912766383</v>
      </c>
      <c r="P26" s="1">
        <v>5.63054027021046E-6</v>
      </c>
      <c r="Q26" s="1">
        <v>1.16761037793668E-5</v>
      </c>
      <c r="R26">
        <v>0.28981919701062098</v>
      </c>
      <c r="S26">
        <v>0.30524940127815298</v>
      </c>
      <c r="T26">
        <v>0.191778078841774</v>
      </c>
      <c r="U26" s="1">
        <v>1.02180974163231E-4</v>
      </c>
      <c r="V26" s="1">
        <v>8.2377180032424595E-4</v>
      </c>
      <c r="W26">
        <v>9.2470401894049606E-2</v>
      </c>
      <c r="X26">
        <v>9.4449652121709401E-2</v>
      </c>
      <c r="Y26" s="1">
        <v>9.6275087233616594E-2</v>
      </c>
      <c r="Z26" s="1">
        <v>5.6305402702104397E-6</v>
      </c>
      <c r="AA26" s="1">
        <v>1.16761037793669E-5</v>
      </c>
      <c r="AB26">
        <v>0.24212684651035499</v>
      </c>
      <c r="AC26">
        <v>0.205725777473593</v>
      </c>
      <c r="AD26">
        <v>0.48156595423502502</v>
      </c>
      <c r="AE26">
        <v>1.14606286282545E-4</v>
      </c>
      <c r="AF26">
        <v>1.16011593410038E-4</v>
      </c>
      <c r="AG26">
        <v>0.58241688676502101</v>
      </c>
      <c r="AH26">
        <v>0.32207782020870102</v>
      </c>
      <c r="AI26">
        <v>-1.40184903817543E-2</v>
      </c>
      <c r="AJ26">
        <v>4.3800558308203699E-3</v>
      </c>
      <c r="AK26">
        <v>3.4809595064202998E-3</v>
      </c>
      <c r="AL26">
        <v>0.91963724702748195</v>
      </c>
      <c r="AM26">
        <v>138.64994081984401</v>
      </c>
      <c r="AN26">
        <v>-3.57284695828336</v>
      </c>
      <c r="AO26">
        <v>0.99073474683871998</v>
      </c>
      <c r="AP26">
        <v>42</v>
      </c>
    </row>
    <row r="27" spans="1:42">
      <c r="A27">
        <v>2</v>
      </c>
      <c r="B27">
        <v>3492.72320848341</v>
      </c>
      <c r="C27">
        <v>3.6912804314552599</v>
      </c>
      <c r="D27">
        <v>3.4282543164972399</v>
      </c>
      <c r="E27" s="1">
        <v>3.4356977397373099</v>
      </c>
      <c r="F27" s="1">
        <v>7.2045167631896895E-5</v>
      </c>
      <c r="G27">
        <v>2.1338811912503999E-3</v>
      </c>
      <c r="H27">
        <v>3.2787532030971001</v>
      </c>
      <c r="I27">
        <v>3.1430665555538702</v>
      </c>
      <c r="J27">
        <v>3.1563488227428098</v>
      </c>
      <c r="K27" s="1">
        <v>5.9726089604110596E-4</v>
      </c>
      <c r="L27">
        <v>1.09292921019287E-2</v>
      </c>
      <c r="M27">
        <v>0.89696211454998898</v>
      </c>
      <c r="N27">
        <v>0.88680097443061701</v>
      </c>
      <c r="O27" s="1">
        <v>0.88783836600218902</v>
      </c>
      <c r="P27" s="1">
        <v>3.7815329555964001E-6</v>
      </c>
      <c r="Q27" s="1">
        <v>8.1399650475825504E-5</v>
      </c>
      <c r="R27">
        <v>0.41252722835816003</v>
      </c>
      <c r="S27">
        <v>0.28518776094336501</v>
      </c>
      <c r="T27">
        <v>0.27934891699449899</v>
      </c>
      <c r="U27" s="1">
        <v>2.9609765599174199E-4</v>
      </c>
      <c r="V27">
        <v>3.5375567114534399E-3</v>
      </c>
      <c r="W27">
        <v>0.103037885450011</v>
      </c>
      <c r="X27">
        <v>0.11319902556938299</v>
      </c>
      <c r="Y27" s="1">
        <v>0.112161633997811</v>
      </c>
      <c r="Z27" s="1">
        <v>3.7815329555963899E-6</v>
      </c>
      <c r="AA27" s="1">
        <v>8.1399650475825599E-5</v>
      </c>
      <c r="AB27">
        <v>0.185902632010572</v>
      </c>
      <c r="AC27">
        <v>0.53501991885588596</v>
      </c>
      <c r="AD27" s="1">
        <v>0.53408506602278305</v>
      </c>
      <c r="AE27" s="1">
        <v>3.3294405505420898E-6</v>
      </c>
      <c r="AF27">
        <v>1.8181718142588701E-4</v>
      </c>
      <c r="AG27">
        <v>0.205080188857164</v>
      </c>
      <c r="AH27">
        <v>0.31806384865399601</v>
      </c>
      <c r="AI27">
        <v>0.28440091323614602</v>
      </c>
      <c r="AJ27">
        <v>1.1014860438607801E-3</v>
      </c>
      <c r="AK27">
        <v>4.2642396573409598E-3</v>
      </c>
      <c r="AL27">
        <v>0.89101120955322999</v>
      </c>
      <c r="AM27">
        <v>27817.728675658898</v>
      </c>
      <c r="AN27">
        <v>-58.608013677435899</v>
      </c>
      <c r="AO27">
        <v>0.98567875491484103</v>
      </c>
      <c r="AP27">
        <v>41</v>
      </c>
    </row>
    <row r="28" spans="1:42">
      <c r="A28">
        <v>2</v>
      </c>
      <c r="B28">
        <v>2165.8177254870402</v>
      </c>
      <c r="C28">
        <v>3.6237499254713601</v>
      </c>
      <c r="D28">
        <v>3.4362855433658401</v>
      </c>
      <c r="E28">
        <v>3.4303446718431099</v>
      </c>
      <c r="F28" s="1">
        <v>4.0354143227277399E-4</v>
      </c>
      <c r="G28" s="1">
        <v>1.61798433542263E-3</v>
      </c>
      <c r="H28">
        <v>3.21323128878542</v>
      </c>
      <c r="I28">
        <v>3.1431294398951199</v>
      </c>
      <c r="J28">
        <v>3.14136196669104</v>
      </c>
      <c r="K28" s="1">
        <v>1.1058152280545601E-3</v>
      </c>
      <c r="L28">
        <v>6.9439305785080003E-3</v>
      </c>
      <c r="M28">
        <v>0.89217461957767497</v>
      </c>
      <c r="N28">
        <v>0.88680590845396501</v>
      </c>
      <c r="O28" s="1">
        <v>0.88666714723185902</v>
      </c>
      <c r="P28" s="1">
        <v>6.9115672196605703E-6</v>
      </c>
      <c r="Q28" s="1">
        <v>5.0275813205207101E-5</v>
      </c>
      <c r="R28">
        <v>0.41051863668594102</v>
      </c>
      <c r="S28">
        <v>0.29315610347072202</v>
      </c>
      <c r="T28">
        <v>0.28898270515206997</v>
      </c>
      <c r="U28" s="1">
        <v>2.1501232415058999E-4</v>
      </c>
      <c r="V28">
        <v>1.9362412992935201E-3</v>
      </c>
      <c r="W28">
        <v>0.10782538042232501</v>
      </c>
      <c r="X28">
        <v>0.11319409154603501</v>
      </c>
      <c r="Y28" s="1">
        <v>0.11333285276814099</v>
      </c>
      <c r="Z28" s="1">
        <v>6.9115672196606296E-6</v>
      </c>
      <c r="AA28" s="1">
        <v>5.0275813205207101E-5</v>
      </c>
      <c r="AB28">
        <v>0.15845513876621001</v>
      </c>
      <c r="AC28">
        <v>0.52546698950410398</v>
      </c>
      <c r="AD28" s="1">
        <v>0.52896042681548405</v>
      </c>
      <c r="AE28" s="1">
        <v>7.5549749772992598E-5</v>
      </c>
      <c r="AF28">
        <v>1.41069184697751E-4</v>
      </c>
      <c r="AG28">
        <v>4.3083108115456098E-2</v>
      </c>
      <c r="AH28">
        <v>0.25871634943136401</v>
      </c>
      <c r="AI28">
        <v>0.25563725856490799</v>
      </c>
      <c r="AJ28">
        <v>2.8870470479262201E-3</v>
      </c>
      <c r="AK28">
        <v>4.2644647087982804E-3</v>
      </c>
      <c r="AL28">
        <v>0.77173817562892499</v>
      </c>
      <c r="AM28">
        <v>23278.9329035958</v>
      </c>
      <c r="AN28">
        <v>-22.3384171657096</v>
      </c>
      <c r="AO28">
        <v>0.98773723958860105</v>
      </c>
      <c r="AP28">
        <v>41</v>
      </c>
    </row>
    <row r="29" spans="1:42">
      <c r="A29">
        <v>2</v>
      </c>
      <c r="B29">
        <v>492.072577396523</v>
      </c>
      <c r="C29">
        <v>3.67302571736117</v>
      </c>
      <c r="D29">
        <v>3.4242695122529101</v>
      </c>
      <c r="E29">
        <v>3.4565898856775301</v>
      </c>
      <c r="F29" s="1">
        <v>6.1380315029371899E-4</v>
      </c>
      <c r="G29" s="1">
        <v>1.51456167506763E-3</v>
      </c>
      <c r="H29">
        <v>3.28064743203098</v>
      </c>
      <c r="I29">
        <v>3.1677066069394302</v>
      </c>
      <c r="J29">
        <v>3.23191910287317</v>
      </c>
      <c r="K29" s="1">
        <v>1.6327295938020801E-3</v>
      </c>
      <c r="L29">
        <v>4.2691884642095997E-3</v>
      </c>
      <c r="M29">
        <v>0.89709731240020496</v>
      </c>
      <c r="N29">
        <v>0.88871790480869595</v>
      </c>
      <c r="O29" s="1">
        <v>0.89356231835308997</v>
      </c>
      <c r="P29" s="1">
        <v>9.0567316520212996E-6</v>
      </c>
      <c r="Q29" s="1">
        <v>2.5655699997651698E-5</v>
      </c>
      <c r="R29">
        <v>0.39237828533019198</v>
      </c>
      <c r="S29">
        <v>0.25656290531348003</v>
      </c>
      <c r="T29">
        <v>0.22467078280435701</v>
      </c>
      <c r="U29" s="1">
        <v>3.4124310411506198E-4</v>
      </c>
      <c r="V29" s="1">
        <v>9.3383844426572305E-4</v>
      </c>
      <c r="W29">
        <v>0.102902687599795</v>
      </c>
      <c r="X29">
        <v>0.111282095191304</v>
      </c>
      <c r="Y29" s="1">
        <v>0.10643768164691</v>
      </c>
      <c r="Z29" s="1">
        <v>9.0567316520212792E-6</v>
      </c>
      <c r="AA29" s="1">
        <v>2.5655699997651698E-5</v>
      </c>
      <c r="AB29">
        <v>0.10546705655993301</v>
      </c>
      <c r="AC29">
        <v>0.53399968081774496</v>
      </c>
      <c r="AD29">
        <v>0.52077881612031196</v>
      </c>
      <c r="AE29">
        <v>1.18316690305576E-4</v>
      </c>
      <c r="AF29">
        <v>2.8588483079056501E-4</v>
      </c>
      <c r="AG29">
        <v>-0.26965636703794799</v>
      </c>
      <c r="AH29">
        <v>0.31172562778521001</v>
      </c>
      <c r="AI29">
        <v>0.20971538676655099</v>
      </c>
      <c r="AJ29">
        <v>5.3659822682155496E-3</v>
      </c>
      <c r="AK29">
        <v>8.8396948122134097E-3</v>
      </c>
      <c r="AL29">
        <v>0.89235775935494999</v>
      </c>
      <c r="AM29">
        <v>317.63867123585197</v>
      </c>
      <c r="AN29">
        <v>-3.7613547703135302</v>
      </c>
      <c r="AO29">
        <v>0.99189813054808396</v>
      </c>
      <c r="AP29">
        <v>41</v>
      </c>
    </row>
    <row r="30" spans="1:42">
      <c r="A30">
        <v>2</v>
      </c>
      <c r="B30">
        <v>3142.9896688538602</v>
      </c>
      <c r="C30">
        <v>3.5771009768061699</v>
      </c>
      <c r="D30">
        <v>3.5832978511740401</v>
      </c>
      <c r="E30">
        <v>3.57664942094469</v>
      </c>
      <c r="F30" s="1">
        <v>1.04295136688444E-4</v>
      </c>
      <c r="G30" s="1">
        <v>1.19443068684388E-4</v>
      </c>
      <c r="H30">
        <v>3.3852377403983702</v>
      </c>
      <c r="I30">
        <v>3.3925184294745598</v>
      </c>
      <c r="J30">
        <v>3.3826556598153501</v>
      </c>
      <c r="K30" s="1">
        <v>1.6230298432492901E-4</v>
      </c>
      <c r="L30" s="1">
        <v>4.0617895502195099E-4</v>
      </c>
      <c r="M30">
        <v>0.90429339788471597</v>
      </c>
      <c r="N30">
        <v>0.90477517309703603</v>
      </c>
      <c r="O30" s="1">
        <v>0.9041219524795</v>
      </c>
      <c r="P30" s="1">
        <v>7.2923771010763104E-7</v>
      </c>
      <c r="Q30" s="1">
        <v>1.86159356918567E-6</v>
      </c>
      <c r="R30">
        <v>0.191863236407807</v>
      </c>
      <c r="S30">
        <v>0.19077942169947901</v>
      </c>
      <c r="T30" s="1">
        <v>0.19399376112934499</v>
      </c>
      <c r="U30" s="1">
        <v>2.0292233446916601E-5</v>
      </c>
      <c r="V30" s="1">
        <v>1.7594971752279899E-4</v>
      </c>
      <c r="W30">
        <v>9.5706602115283604E-2</v>
      </c>
      <c r="X30">
        <v>9.5224826902963994E-2</v>
      </c>
      <c r="Y30" s="1">
        <v>9.5878047520500095E-2</v>
      </c>
      <c r="Z30" s="1">
        <v>7.2923771010762098E-7</v>
      </c>
      <c r="AA30" s="1">
        <v>1.86159356918568E-6</v>
      </c>
      <c r="AB30">
        <v>0.46649788049636098</v>
      </c>
      <c r="AC30">
        <v>0.46502410528975302</v>
      </c>
      <c r="AD30" s="1">
        <v>0.46408563146133402</v>
      </c>
      <c r="AE30" s="1">
        <v>1.5499586585434799E-5</v>
      </c>
      <c r="AF30" s="1">
        <v>4.72137775731898E-5</v>
      </c>
      <c r="AG30">
        <v>-0.107628781169163</v>
      </c>
      <c r="AH30">
        <v>-0.103225521608141</v>
      </c>
      <c r="AI30">
        <v>-7.8427941206701907E-2</v>
      </c>
      <c r="AJ30">
        <v>1.38374239119265E-3</v>
      </c>
      <c r="AK30">
        <v>1.42932887573047E-3</v>
      </c>
      <c r="AL30">
        <v>0.78942578486978598</v>
      </c>
      <c r="AM30">
        <v>38405.277767049403</v>
      </c>
      <c r="AN30">
        <v>-29.4582954368258</v>
      </c>
      <c r="AO30">
        <v>0.98880365317306895</v>
      </c>
      <c r="AP30">
        <v>40</v>
      </c>
    </row>
    <row r="31" spans="1:42">
      <c r="A31">
        <v>2</v>
      </c>
      <c r="B31">
        <v>611.37310243869194</v>
      </c>
      <c r="C31">
        <v>3.4840488105533201</v>
      </c>
      <c r="D31">
        <v>3.4614911570388802</v>
      </c>
      <c r="E31">
        <v>3.4598288253152498</v>
      </c>
      <c r="F31" s="1">
        <v>7.31180550471947E-4</v>
      </c>
      <c r="G31" s="1">
        <v>1.6541494686393701E-3</v>
      </c>
      <c r="H31">
        <v>3.2143514967464699</v>
      </c>
      <c r="I31">
        <v>3.1958124562185501</v>
      </c>
      <c r="J31">
        <v>3.2163906164343699</v>
      </c>
      <c r="K31" s="1">
        <v>9.4256517257622699E-4</v>
      </c>
      <c r="L31">
        <v>4.3246754869848804E-3</v>
      </c>
      <c r="M31">
        <v>0.89225831014612</v>
      </c>
      <c r="N31">
        <v>0.89086486496010298</v>
      </c>
      <c r="O31" s="1">
        <v>0.89241048576609905</v>
      </c>
      <c r="P31" s="1">
        <v>5.57587204019916E-6</v>
      </c>
      <c r="Q31" s="1">
        <v>2.74614440958987E-5</v>
      </c>
      <c r="R31">
        <v>0.26969731380685202</v>
      </c>
      <c r="S31">
        <v>0.26567870082033401</v>
      </c>
      <c r="T31">
        <v>0.243438208880879</v>
      </c>
      <c r="U31" s="1">
        <v>1.6609675941872399E-4</v>
      </c>
      <c r="V31" s="1">
        <v>7.8875238417772499E-4</v>
      </c>
      <c r="W31">
        <v>0.10774168985388</v>
      </c>
      <c r="X31">
        <v>0.109135135039897</v>
      </c>
      <c r="Y31" s="1">
        <v>0.10758951423390101</v>
      </c>
      <c r="Z31" s="1">
        <v>5.5758720401991498E-6</v>
      </c>
      <c r="AA31" s="1">
        <v>2.7461444095898598E-5</v>
      </c>
      <c r="AB31">
        <v>0.51011621552688402</v>
      </c>
      <c r="AC31">
        <v>0.51789869039367997</v>
      </c>
      <c r="AD31">
        <v>0.517784971891188</v>
      </c>
      <c r="AE31">
        <v>1.0798937044900499E-4</v>
      </c>
      <c r="AF31">
        <v>2.30277007795131E-4</v>
      </c>
      <c r="AG31">
        <v>0.163349785612913</v>
      </c>
      <c r="AH31">
        <v>0.19354977227947001</v>
      </c>
      <c r="AI31">
        <v>0.225408551360887</v>
      </c>
      <c r="AJ31">
        <v>7.0772387873451097E-3</v>
      </c>
      <c r="AK31">
        <v>1.09320109554233E-2</v>
      </c>
      <c r="AL31">
        <v>0.87006487801862598</v>
      </c>
      <c r="AM31">
        <v>1023.10704329514</v>
      </c>
      <c r="AN31">
        <v>-11.541168794850799</v>
      </c>
      <c r="AO31">
        <v>0.98275204163608798</v>
      </c>
      <c r="AP31">
        <v>40</v>
      </c>
    </row>
    <row r="32" spans="1:42">
      <c r="A32">
        <v>2</v>
      </c>
      <c r="B32">
        <v>47.289524142990999</v>
      </c>
      <c r="C32">
        <v>3.0076443340639001</v>
      </c>
      <c r="D32">
        <v>2.9472936102696399</v>
      </c>
      <c r="E32">
        <v>2.9842469215987499</v>
      </c>
      <c r="F32" s="1">
        <v>1.5467202663386301E-3</v>
      </c>
      <c r="G32">
        <v>5.5599832558258398E-3</v>
      </c>
      <c r="H32">
        <v>2.5573196450042901</v>
      </c>
      <c r="I32">
        <v>2.4898909424131799</v>
      </c>
      <c r="J32">
        <v>2.4779580188169499</v>
      </c>
      <c r="K32">
        <v>6.1737760878880898E-3</v>
      </c>
      <c r="L32">
        <v>1.5656707417090601E-2</v>
      </c>
      <c r="M32">
        <v>0.83010911513191099</v>
      </c>
      <c r="N32">
        <v>0.82198026902078902</v>
      </c>
      <c r="O32" s="1">
        <v>0.82050171300252195</v>
      </c>
      <c r="P32" s="1">
        <v>7.5406985865976599E-5</v>
      </c>
      <c r="Q32" s="1">
        <v>2.2080202133336401E-4</v>
      </c>
      <c r="R32">
        <v>0.45032468905961498</v>
      </c>
      <c r="S32">
        <v>0.457402667856457</v>
      </c>
      <c r="T32">
        <v>0.50628890278179495</v>
      </c>
      <c r="U32">
        <v>2.4431645857095302E-3</v>
      </c>
      <c r="V32">
        <v>6.0090236576713797E-3</v>
      </c>
      <c r="W32">
        <v>0.16989088486808901</v>
      </c>
      <c r="X32">
        <v>0.178019730979212</v>
      </c>
      <c r="Y32" s="1">
        <v>0.179498286997478</v>
      </c>
      <c r="Z32" s="1">
        <v>7.5406985865976599E-5</v>
      </c>
      <c r="AA32">
        <v>2.2080202133336401E-4</v>
      </c>
      <c r="AB32">
        <v>0.35809362213353801</v>
      </c>
      <c r="AC32">
        <v>0.33903977450948197</v>
      </c>
      <c r="AD32" s="1">
        <v>0.34828720538496699</v>
      </c>
      <c r="AE32" s="1">
        <v>8.4543569610782905E-5</v>
      </c>
      <c r="AF32">
        <v>3.8427463550319601E-4</v>
      </c>
      <c r="AG32">
        <v>1</v>
      </c>
      <c r="AH32">
        <v>1</v>
      </c>
      <c r="AI32">
        <v>1</v>
      </c>
      <c r="AJ32">
        <v>0</v>
      </c>
      <c r="AK32">
        <v>6.3122278953134999E-4</v>
      </c>
      <c r="AL32">
        <v>0.91756576039107096</v>
      </c>
      <c r="AM32">
        <v>3.0844850216389101</v>
      </c>
      <c r="AN32">
        <v>-1.0097164968533801</v>
      </c>
      <c r="AO32">
        <v>0.97872188545217798</v>
      </c>
      <c r="AP32">
        <v>46</v>
      </c>
    </row>
    <row r="33" spans="1:42">
      <c r="A33">
        <v>2</v>
      </c>
      <c r="B33">
        <v>861.54644559359394</v>
      </c>
      <c r="C33">
        <v>3.4650029980911201</v>
      </c>
      <c r="D33">
        <v>3.4866438658955801</v>
      </c>
      <c r="E33">
        <v>3.48198095233974</v>
      </c>
      <c r="F33" s="1">
        <v>3.79428793868884E-4</v>
      </c>
      <c r="G33" s="1">
        <v>4.8919928857762203E-4</v>
      </c>
      <c r="H33">
        <v>3.1849836625775798</v>
      </c>
      <c r="I33">
        <v>3.2215373267690701</v>
      </c>
      <c r="J33">
        <v>3.2179793871676101</v>
      </c>
      <c r="K33" s="1">
        <v>7.9115908435096896E-4</v>
      </c>
      <c r="L33" s="1">
        <v>1.4619105300272899E-3</v>
      </c>
      <c r="M33">
        <v>0.89004262033317705</v>
      </c>
      <c r="N33">
        <v>0.89279361977782501</v>
      </c>
      <c r="O33" s="1">
        <v>0.89252890371294602</v>
      </c>
      <c r="P33" s="1">
        <v>4.2833093988384099E-6</v>
      </c>
      <c r="Q33" s="1">
        <v>8.0690811680147602E-6</v>
      </c>
      <c r="R33">
        <v>0.28001933551353297</v>
      </c>
      <c r="S33">
        <v>0.265106539126511</v>
      </c>
      <c r="T33">
        <v>0.26400156517213702</v>
      </c>
      <c r="U33" s="1">
        <v>3.6832478290020198E-4</v>
      </c>
      <c r="V33" s="1">
        <v>4.1094181781177301E-4</v>
      </c>
      <c r="W33">
        <v>0.10995737966682299</v>
      </c>
      <c r="X33">
        <v>0.107206380222175</v>
      </c>
      <c r="Y33" s="1">
        <v>0.10747109628705399</v>
      </c>
      <c r="Z33" s="1">
        <v>4.2833093988383497E-6</v>
      </c>
      <c r="AA33" s="1">
        <v>8.0690811680147399E-6</v>
      </c>
      <c r="AB33">
        <v>0.524027604134923</v>
      </c>
      <c r="AC33">
        <v>0.51683995680296502</v>
      </c>
      <c r="AD33" s="1">
        <v>0.51787151401354004</v>
      </c>
      <c r="AE33" s="1">
        <v>6.1247321801651005E-5</v>
      </c>
      <c r="AF33">
        <v>1.12369125156131E-4</v>
      </c>
      <c r="AG33">
        <v>0.24977417903181001</v>
      </c>
      <c r="AH33">
        <v>0.187607295909859</v>
      </c>
      <c r="AI33">
        <v>0.22589821575348601</v>
      </c>
      <c r="AJ33">
        <v>2.4807920283890701E-3</v>
      </c>
      <c r="AK33">
        <v>5.2312465557678104E-3</v>
      </c>
      <c r="AL33">
        <v>0.84637695795036305</v>
      </c>
      <c r="AM33">
        <v>2104.50905602487</v>
      </c>
      <c r="AN33">
        <v>-13.044474822311299</v>
      </c>
      <c r="AO33">
        <v>0.98345928096176105</v>
      </c>
      <c r="AP33">
        <v>40</v>
      </c>
    </row>
    <row r="34" spans="1:42">
      <c r="A34">
        <v>3</v>
      </c>
      <c r="B34">
        <v>5129.2636643516098</v>
      </c>
      <c r="C34">
        <v>3.51424066020054</v>
      </c>
      <c r="D34">
        <v>3.4995432950618501</v>
      </c>
      <c r="E34" s="1">
        <v>3.51603590057013</v>
      </c>
      <c r="F34" s="1">
        <v>9.1714366605220393E-5</v>
      </c>
      <c r="G34" s="1">
        <v>1.25887542641323E-4</v>
      </c>
      <c r="H34">
        <v>3.3266021138037298</v>
      </c>
      <c r="I34">
        <v>3.3220759130391899</v>
      </c>
      <c r="J34">
        <v>3.32438708748343</v>
      </c>
      <c r="K34" s="1">
        <v>3.4507293074289999E-4</v>
      </c>
      <c r="L34" s="1">
        <v>2.6223308037406998E-4</v>
      </c>
      <c r="M34">
        <v>0.90032345405996905</v>
      </c>
      <c r="N34">
        <v>0.90001024544863495</v>
      </c>
      <c r="O34" s="1">
        <v>0.90017029920456004</v>
      </c>
      <c r="P34" s="1">
        <v>1.7106836867204499E-6</v>
      </c>
      <c r="Q34" s="1">
        <v>1.2978838338434199E-6</v>
      </c>
      <c r="R34">
        <v>0.18763854639681399</v>
      </c>
      <c r="S34">
        <v>0.17746738202266099</v>
      </c>
      <c r="T34">
        <v>0.19164881308669299</v>
      </c>
      <c r="U34" s="1">
        <v>1.55096539307307E-4</v>
      </c>
      <c r="V34" s="1">
        <v>1.0896460632638899E-4</v>
      </c>
      <c r="W34">
        <v>9.9676545940031197E-2</v>
      </c>
      <c r="X34">
        <v>9.9989754551364607E-2</v>
      </c>
      <c r="Y34" s="1">
        <v>9.9829700795440401E-2</v>
      </c>
      <c r="Z34" s="1">
        <v>1.71068368672048E-6</v>
      </c>
      <c r="AA34" s="1">
        <v>1.2978838338434301E-6</v>
      </c>
      <c r="AB34">
        <v>0.496173696561374</v>
      </c>
      <c r="AC34">
        <v>0.499326674957909</v>
      </c>
      <c r="AD34" s="1">
        <v>0.49471709631891198</v>
      </c>
      <c r="AE34" s="1">
        <v>2.22037002287893E-5</v>
      </c>
      <c r="AF34" s="1">
        <v>1.9887406542746398E-5</v>
      </c>
      <c r="AG34">
        <v>8.8230763316607501E-3</v>
      </c>
      <c r="AH34">
        <v>4.5049494336017203E-2</v>
      </c>
      <c r="AI34">
        <v>3.4387852570090097E-2</v>
      </c>
      <c r="AJ34">
        <v>4.92245213804133E-3</v>
      </c>
      <c r="AK34">
        <v>3.7006662530273799E-3</v>
      </c>
      <c r="AL34">
        <v>0.97206940305224598</v>
      </c>
      <c r="AM34">
        <v>2585.0092684203701</v>
      </c>
      <c r="AN34">
        <v>-13.379683349471399</v>
      </c>
      <c r="AO34">
        <v>0.99742803366451804</v>
      </c>
      <c r="AP34">
        <v>40</v>
      </c>
    </row>
    <row r="35" spans="1:42">
      <c r="A35">
        <v>3</v>
      </c>
      <c r="B35">
        <v>555.01085764812603</v>
      </c>
      <c r="C35">
        <v>3.6528886941983698</v>
      </c>
      <c r="D35">
        <v>3.6325750238953098</v>
      </c>
      <c r="E35">
        <v>3.6502360491418</v>
      </c>
      <c r="F35" s="1">
        <v>7.4178777401580505E-4</v>
      </c>
      <c r="G35" s="1">
        <v>6.5227450148233699E-4</v>
      </c>
      <c r="H35">
        <v>3.2824844130337798</v>
      </c>
      <c r="I35">
        <v>3.29007830307201</v>
      </c>
      <c r="J35">
        <v>3.3248527207301701</v>
      </c>
      <c r="K35" s="1">
        <v>1.5676950392774301E-3</v>
      </c>
      <c r="L35" s="1">
        <v>1.1520594669399099E-3</v>
      </c>
      <c r="M35">
        <v>0.89722825482532398</v>
      </c>
      <c r="N35">
        <v>0.89776779154056896</v>
      </c>
      <c r="O35" s="1">
        <v>0.90020251427827702</v>
      </c>
      <c r="P35" s="1">
        <v>7.8887808348320899E-6</v>
      </c>
      <c r="Q35" s="1">
        <v>5.84242985718742E-6</v>
      </c>
      <c r="R35">
        <v>0.37040428116458601</v>
      </c>
      <c r="S35">
        <v>0.34249672082330102</v>
      </c>
      <c r="T35">
        <v>0.32538332841163498</v>
      </c>
      <c r="U35" s="1">
        <v>2.8821537926409802E-4</v>
      </c>
      <c r="V35" s="1">
        <v>1.0053809402899201E-3</v>
      </c>
      <c r="W35">
        <v>0.10277174517467599</v>
      </c>
      <c r="X35">
        <v>0.102232208459431</v>
      </c>
      <c r="Y35" s="1">
        <v>9.97974857217232E-2</v>
      </c>
      <c r="Z35" s="1">
        <v>7.8887808348321001E-6</v>
      </c>
      <c r="AA35" s="1">
        <v>5.8424298571874301E-6</v>
      </c>
      <c r="AB35">
        <v>0.27985342659113399</v>
      </c>
      <c r="AC35">
        <v>0.302221064112138</v>
      </c>
      <c r="AD35">
        <v>0.30079305024151498</v>
      </c>
      <c r="AE35" s="1">
        <v>1.3807880660949101E-4</v>
      </c>
      <c r="AF35" s="1">
        <v>9.4461358791530004E-5</v>
      </c>
      <c r="AG35">
        <v>0.94685589431540795</v>
      </c>
      <c r="AH35">
        <v>0.93832965686806802</v>
      </c>
      <c r="AI35">
        <v>1</v>
      </c>
      <c r="AJ35">
        <v>2.1634572255138401E-2</v>
      </c>
      <c r="AK35">
        <v>1.3513402975507099E-2</v>
      </c>
      <c r="AL35">
        <v>0.89512319233061599</v>
      </c>
      <c r="AM35">
        <v>460.159630314617</v>
      </c>
      <c r="AN35">
        <v>-6.7861125656106598</v>
      </c>
      <c r="AO35">
        <v>0.98776502731460603</v>
      </c>
      <c r="AP35">
        <v>49</v>
      </c>
    </row>
    <row r="36" spans="1:42">
      <c r="A36">
        <v>3</v>
      </c>
      <c r="B36">
        <v>759.54779809045704</v>
      </c>
      <c r="C36">
        <v>3.6498894481164799</v>
      </c>
      <c r="D36">
        <v>3.34164071627043</v>
      </c>
      <c r="E36">
        <v>3.3508214495945299</v>
      </c>
      <c r="F36" s="1">
        <v>1.0406745459846699E-3</v>
      </c>
      <c r="G36" s="1">
        <v>1.57415146869777E-3</v>
      </c>
      <c r="H36">
        <v>3.2843616181766802</v>
      </c>
      <c r="I36">
        <v>3.0539293783191201</v>
      </c>
      <c r="J36">
        <v>3.0469330335045601</v>
      </c>
      <c r="K36">
        <v>2.1505430081729701E-3</v>
      </c>
      <c r="L36">
        <v>1.9864364270759101E-3</v>
      </c>
      <c r="M36">
        <v>0.897361892346352</v>
      </c>
      <c r="N36">
        <v>0.87958636899772802</v>
      </c>
      <c r="O36" s="1">
        <v>0.87900100528115699</v>
      </c>
      <c r="P36" s="1">
        <v>1.3742541213904999E-5</v>
      </c>
      <c r="Q36" s="1">
        <v>1.25276778047425E-5</v>
      </c>
      <c r="R36">
        <v>0.36552782993980998</v>
      </c>
      <c r="S36">
        <v>0.28771133795130999</v>
      </c>
      <c r="T36">
        <v>0.30388841608997202</v>
      </c>
      <c r="U36" s="1">
        <v>5.13566336249668E-4</v>
      </c>
      <c r="V36" s="1">
        <v>6.2797246033090704E-4</v>
      </c>
      <c r="W36">
        <v>0.102638107653648</v>
      </c>
      <c r="X36">
        <v>0.120413631002272</v>
      </c>
      <c r="Y36" s="1">
        <v>0.120998994718843</v>
      </c>
      <c r="Z36" s="1">
        <v>1.3742541213904799E-5</v>
      </c>
      <c r="AA36" s="1">
        <v>1.2527677804742401E-5</v>
      </c>
      <c r="AB36">
        <v>0.203834398639924</v>
      </c>
      <c r="AC36">
        <v>0.56743890810528597</v>
      </c>
      <c r="AD36">
        <v>0.56633935259783896</v>
      </c>
      <c r="AE36">
        <v>1.77257964475686E-4</v>
      </c>
      <c r="AF36">
        <v>2.5707415698208801E-4</v>
      </c>
      <c r="AG36">
        <v>0.23353349414264099</v>
      </c>
      <c r="AH36">
        <v>0.91231102859536595</v>
      </c>
      <c r="AI36">
        <v>0.60589438884133695</v>
      </c>
      <c r="AJ36">
        <v>2.5746259239325799E-2</v>
      </c>
      <c r="AK36">
        <v>4.5929630233590202E-2</v>
      </c>
      <c r="AL36">
        <v>0.90295346346682603</v>
      </c>
      <c r="AM36">
        <v>853.30455993969497</v>
      </c>
      <c r="AN36">
        <v>-9.2326897170557398</v>
      </c>
      <c r="AO36">
        <v>0.98872139002469395</v>
      </c>
      <c r="AP36">
        <v>41</v>
      </c>
    </row>
    <row r="37" spans="1:42">
      <c r="A37">
        <v>3</v>
      </c>
      <c r="B37">
        <v>743.30775269823096</v>
      </c>
      <c r="C37">
        <v>3.68151013826991</v>
      </c>
      <c r="D37">
        <v>3.71140622192855</v>
      </c>
      <c r="E37">
        <v>3.7196267662228899</v>
      </c>
      <c r="F37" s="1">
        <v>8.2606019122083202E-4</v>
      </c>
      <c r="G37">
        <v>2.26167794852193E-3</v>
      </c>
      <c r="H37">
        <v>3.32537526838831</v>
      </c>
      <c r="I37">
        <v>3.3697468229847698</v>
      </c>
      <c r="J37">
        <v>3.3706269172852998</v>
      </c>
      <c r="K37" s="1">
        <v>1.5287558391352399E-3</v>
      </c>
      <c r="L37">
        <v>4.9477822003553499E-3</v>
      </c>
      <c r="M37">
        <v>0.90023865462525099</v>
      </c>
      <c r="N37">
        <v>0.90326021263094203</v>
      </c>
      <c r="O37" s="1">
        <v>0.90331920927897902</v>
      </c>
      <c r="P37" s="1">
        <v>8.5066797115965907E-6</v>
      </c>
      <c r="Q37" s="1">
        <v>3.01290213907529E-5</v>
      </c>
      <c r="R37">
        <v>0.35613486988160098</v>
      </c>
      <c r="S37">
        <v>0.341659398943779</v>
      </c>
      <c r="T37">
        <v>0.34899984893758801</v>
      </c>
      <c r="U37" s="1">
        <v>2.0750567020815899E-4</v>
      </c>
      <c r="V37" s="1">
        <v>9.5119553223075703E-4</v>
      </c>
      <c r="W37">
        <v>9.9761345374749094E-2</v>
      </c>
      <c r="X37">
        <v>9.6739787369058194E-2</v>
      </c>
      <c r="Y37" s="1">
        <v>9.6680790721021495E-2</v>
      </c>
      <c r="Z37" s="1">
        <v>8.5066797115965094E-6</v>
      </c>
      <c r="AA37" s="1">
        <v>3.0129021390752799E-5</v>
      </c>
      <c r="AB37">
        <v>0.22427587138316901</v>
      </c>
      <c r="AC37">
        <v>0.19339807515141499</v>
      </c>
      <c r="AD37">
        <v>0.19182067758611401</v>
      </c>
      <c r="AE37">
        <v>1.4922651430433599E-4</v>
      </c>
      <c r="AF37">
        <v>3.3288334898137301E-4</v>
      </c>
      <c r="AG37">
        <v>0.353558224130753</v>
      </c>
      <c r="AH37">
        <v>0.16006679845156799</v>
      </c>
      <c r="AI37">
        <v>0.13215498676483001</v>
      </c>
      <c r="AJ37">
        <v>6.18209849111749E-3</v>
      </c>
      <c r="AK37">
        <v>7.3190840295220003E-3</v>
      </c>
      <c r="AL37">
        <v>0.94947839435299897</v>
      </c>
      <c r="AM37">
        <v>156.97788141098201</v>
      </c>
      <c r="AN37">
        <v>-4.2552729526600199</v>
      </c>
      <c r="AO37">
        <v>0.99354063897637002</v>
      </c>
      <c r="AP37">
        <v>43</v>
      </c>
    </row>
    <row r="38" spans="1:42">
      <c r="A38">
        <v>3</v>
      </c>
      <c r="B38">
        <v>1060.3578669108299</v>
      </c>
      <c r="C38">
        <v>3.6608138051438601</v>
      </c>
      <c r="D38">
        <v>3.6454378744910301</v>
      </c>
      <c r="E38">
        <v>3.6368807606296598</v>
      </c>
      <c r="F38" s="1">
        <v>3.6236943983775099E-4</v>
      </c>
      <c r="G38" s="1">
        <v>9.4649025222854895E-4</v>
      </c>
      <c r="H38">
        <v>3.31941375993028</v>
      </c>
      <c r="I38">
        <v>3.2983541534424399</v>
      </c>
      <c r="J38">
        <v>3.2671076294644998</v>
      </c>
      <c r="K38" s="1">
        <v>6.45760875911393E-4</v>
      </c>
      <c r="L38" s="1">
        <v>9.6139912859645395E-4</v>
      </c>
      <c r="M38">
        <v>0.89982556762476595</v>
      </c>
      <c r="N38">
        <v>0.89835255575778705</v>
      </c>
      <c r="O38" s="1">
        <v>0.89612701683224105</v>
      </c>
      <c r="P38" s="1">
        <v>3.1827658062280798E-6</v>
      </c>
      <c r="Q38" s="1">
        <v>4.7906627962163499E-6</v>
      </c>
      <c r="R38">
        <v>0.34140004521358702</v>
      </c>
      <c r="S38">
        <v>0.34708372104859198</v>
      </c>
      <c r="T38">
        <v>0.36977313116515997</v>
      </c>
      <c r="U38" s="1">
        <v>1.2974841774023499E-4</v>
      </c>
      <c r="V38" s="1">
        <v>3.97235078028964E-4</v>
      </c>
      <c r="W38">
        <v>0.100174432375234</v>
      </c>
      <c r="X38">
        <v>0.101647444242213</v>
      </c>
      <c r="Y38" s="1">
        <v>0.103872983167759</v>
      </c>
      <c r="Z38" s="1">
        <v>3.1827658062280502E-6</v>
      </c>
      <c r="AA38" s="1">
        <v>4.7906627962163702E-6</v>
      </c>
      <c r="AB38">
        <v>0.23232213021105699</v>
      </c>
      <c r="AC38">
        <v>0.20701286927003801</v>
      </c>
      <c r="AD38" s="1">
        <v>0.21588875197590299</v>
      </c>
      <c r="AE38" s="1">
        <v>7.4662671707099499E-5</v>
      </c>
      <c r="AF38">
        <v>1.18921571452269E-4</v>
      </c>
      <c r="AG38">
        <v>0.53941798860396595</v>
      </c>
      <c r="AH38">
        <v>0.26164971386851799</v>
      </c>
      <c r="AI38">
        <v>0.37383281931371898</v>
      </c>
      <c r="AJ38">
        <v>8.9178507521653697E-3</v>
      </c>
      <c r="AK38">
        <v>8.6546495634157294E-3</v>
      </c>
      <c r="AL38">
        <v>0.91979272434155102</v>
      </c>
      <c r="AM38">
        <v>600.60060626303198</v>
      </c>
      <c r="AN38">
        <v>-5.1876901992556999</v>
      </c>
      <c r="AO38">
        <v>0.99404587263951605</v>
      </c>
      <c r="AP38">
        <v>49</v>
      </c>
    </row>
    <row r="39" spans="1:42">
      <c r="A39">
        <v>3</v>
      </c>
      <c r="B39">
        <v>575.62681280468098</v>
      </c>
      <c r="C39">
        <v>3.6543817505765501</v>
      </c>
      <c r="D39">
        <v>3.6791880677388802</v>
      </c>
      <c r="E39">
        <v>3.6986603050628202</v>
      </c>
      <c r="F39">
        <v>1.78943881066473E-3</v>
      </c>
      <c r="G39" s="1">
        <v>1.5531991564588E-3</v>
      </c>
      <c r="H39">
        <v>3.3438815603916701</v>
      </c>
      <c r="I39">
        <v>3.3544686169134601</v>
      </c>
      <c r="J39">
        <v>3.38962109642718</v>
      </c>
      <c r="K39">
        <v>2.6514225730783101E-3</v>
      </c>
      <c r="L39">
        <v>2.8439164799223E-3</v>
      </c>
      <c r="M39">
        <v>0.90151017894743601</v>
      </c>
      <c r="N39">
        <v>0.90223029004657695</v>
      </c>
      <c r="O39" s="1">
        <v>0.90458374299181499</v>
      </c>
      <c r="P39" s="1">
        <v>1.31726865813863E-5</v>
      </c>
      <c r="Q39" s="1">
        <v>1.41850772228875E-5</v>
      </c>
      <c r="R39">
        <v>0.31050019018488001</v>
      </c>
      <c r="S39">
        <v>0.32471945082542603</v>
      </c>
      <c r="T39">
        <v>0.309039208635636</v>
      </c>
      <c r="U39" s="1">
        <v>5.3267122740879597E-4</v>
      </c>
      <c r="V39" s="1">
        <v>5.9438400695613802E-4</v>
      </c>
      <c r="W39">
        <v>9.8489821052563903E-2</v>
      </c>
      <c r="X39">
        <v>9.7769709953423198E-2</v>
      </c>
      <c r="Y39" s="1">
        <v>9.5416257008185207E-2</v>
      </c>
      <c r="Z39" s="1">
        <v>1.31726865813864E-5</v>
      </c>
      <c r="AA39" s="1">
        <v>1.41850772228875E-5</v>
      </c>
      <c r="AB39">
        <v>0.28249082735658498</v>
      </c>
      <c r="AC39">
        <v>0.24983068938289801</v>
      </c>
      <c r="AD39">
        <v>0.25883825210544098</v>
      </c>
      <c r="AE39">
        <v>1.72273371453684E-4</v>
      </c>
      <c r="AF39">
        <v>1.76848772302102E-4</v>
      </c>
      <c r="AG39">
        <v>0.81861749618745905</v>
      </c>
      <c r="AH39">
        <v>0.61925863310907003</v>
      </c>
      <c r="AI39">
        <v>0.69768681844453895</v>
      </c>
      <c r="AJ39">
        <v>1.8855004622577502E-2</v>
      </c>
      <c r="AK39">
        <v>1.11049242498861E-2</v>
      </c>
      <c r="AL39">
        <v>0.85552934610188403</v>
      </c>
      <c r="AM39">
        <v>987.29744103978499</v>
      </c>
      <c r="AN39">
        <v>-7.7147793620959098</v>
      </c>
      <c r="AO39">
        <v>0.98708126562251897</v>
      </c>
      <c r="AP39">
        <v>43</v>
      </c>
    </row>
    <row r="40" spans="1:42">
      <c r="A40">
        <v>3</v>
      </c>
      <c r="B40">
        <v>655.16775072557505</v>
      </c>
      <c r="C40">
        <v>3.6426642706631198</v>
      </c>
      <c r="D40">
        <v>3.6346659843050402</v>
      </c>
      <c r="E40">
        <v>3.64912426032866</v>
      </c>
      <c r="F40" s="1">
        <v>8.0524533628866597E-4</v>
      </c>
      <c r="G40" s="1">
        <v>5.7292903092800497E-4</v>
      </c>
      <c r="H40">
        <v>3.3024101877974199</v>
      </c>
      <c r="I40">
        <v>3.2854366107278401</v>
      </c>
      <c r="J40">
        <v>3.3192572764136101</v>
      </c>
      <c r="K40">
        <v>2.2967832406252898E-3</v>
      </c>
      <c r="L40">
        <v>2.9824364887394701E-3</v>
      </c>
      <c r="M40">
        <v>0.89863792896648598</v>
      </c>
      <c r="N40">
        <v>0.89743834239390097</v>
      </c>
      <c r="O40" s="1">
        <v>0.89981470150463405</v>
      </c>
      <c r="P40" s="1">
        <v>1.17727449066897E-5</v>
      </c>
      <c r="Q40" s="1">
        <v>1.5641867763834999E-5</v>
      </c>
      <c r="R40">
        <v>0.34025408286569903</v>
      </c>
      <c r="S40">
        <v>0.34922937357720601</v>
      </c>
      <c r="T40">
        <v>0.32986698391505698</v>
      </c>
      <c r="U40" s="1">
        <v>7.93610757732287E-4</v>
      </c>
      <c r="V40" s="1">
        <v>1.39750516501679E-3</v>
      </c>
      <c r="W40">
        <v>0.10136207103351499</v>
      </c>
      <c r="X40">
        <v>0.102561657606099</v>
      </c>
      <c r="Y40" s="1">
        <v>0.100185298495366</v>
      </c>
      <c r="Z40" s="1">
        <v>1.17727449066896E-5</v>
      </c>
      <c r="AA40" s="1">
        <v>1.5641867763834999E-5</v>
      </c>
      <c r="AB40">
        <v>0.23283544761998801</v>
      </c>
      <c r="AC40">
        <v>0.23541201942979301</v>
      </c>
      <c r="AD40">
        <v>0.25256927318429701</v>
      </c>
      <c r="AE40">
        <v>1.8389687038700299E-4</v>
      </c>
      <c r="AF40">
        <v>1.52956643083026E-4</v>
      </c>
      <c r="AG40">
        <v>0.35850071475023199</v>
      </c>
      <c r="AH40">
        <v>0.45914938996082399</v>
      </c>
      <c r="AI40">
        <v>0.57958448534873197</v>
      </c>
      <c r="AJ40">
        <v>1.4342521550595601E-2</v>
      </c>
      <c r="AK40">
        <v>8.7667412487450105E-3</v>
      </c>
      <c r="AL40">
        <v>0.97018656023411698</v>
      </c>
      <c r="AM40">
        <v>112.820108418076</v>
      </c>
      <c r="AN40">
        <v>-7.7122025092155999</v>
      </c>
      <c r="AO40">
        <v>0.98996175760657301</v>
      </c>
      <c r="AP40">
        <v>45</v>
      </c>
    </row>
    <row r="41" spans="1:42">
      <c r="A41">
        <v>3</v>
      </c>
      <c r="B41">
        <v>1503.06032422203</v>
      </c>
      <c r="C41">
        <v>3.4235837703285399</v>
      </c>
      <c r="D41">
        <v>3.4461962543426501</v>
      </c>
      <c r="E41" s="1">
        <v>3.4363862229647801</v>
      </c>
      <c r="F41" s="1">
        <v>7.6520944397606903E-5</v>
      </c>
      <c r="G41" s="1">
        <v>1.7327032565373301E-4</v>
      </c>
      <c r="H41">
        <v>3.2148458274761</v>
      </c>
      <c r="I41">
        <v>3.2205794113291999</v>
      </c>
      <c r="J41">
        <v>3.2146456316176502</v>
      </c>
      <c r="K41" s="1">
        <v>1.74807505793522E-4</v>
      </c>
      <c r="L41" s="1">
        <v>3.9469570637923801E-4</v>
      </c>
      <c r="M41">
        <v>0.89229522086049695</v>
      </c>
      <c r="N41">
        <v>0.89272241363590898</v>
      </c>
      <c r="O41" s="1">
        <v>0.89228027414881605</v>
      </c>
      <c r="P41" s="1">
        <v>9.9216561403994205E-7</v>
      </c>
      <c r="Q41" s="1">
        <v>2.2875834049858001E-6</v>
      </c>
      <c r="R41">
        <v>0.20873794285243499</v>
      </c>
      <c r="S41">
        <v>0.22561684301344401</v>
      </c>
      <c r="T41">
        <v>0.22174059134713101</v>
      </c>
      <c r="U41" s="1">
        <v>1.7494020791033801E-4</v>
      </c>
      <c r="V41" s="1">
        <v>6.5480354853559403E-4</v>
      </c>
      <c r="W41">
        <v>0.10770477913950301</v>
      </c>
      <c r="X41">
        <v>0.107277586364091</v>
      </c>
      <c r="Y41" s="1">
        <v>0.107719725851184</v>
      </c>
      <c r="Z41" s="1">
        <v>9.9216561403992892E-7</v>
      </c>
      <c r="AA41" s="1">
        <v>2.2875834049858501E-6</v>
      </c>
      <c r="AB41">
        <v>0.53335852590215604</v>
      </c>
      <c r="AC41">
        <v>0.52944241296164696</v>
      </c>
      <c r="AD41" s="1">
        <v>0.53330615720869601</v>
      </c>
      <c r="AE41" s="1">
        <v>9.4051539794016107E-6</v>
      </c>
      <c r="AF41" s="1">
        <v>1.3080602166071299E-5</v>
      </c>
      <c r="AG41">
        <v>0.48024587279213499</v>
      </c>
      <c r="AH41">
        <v>0.297095204170362</v>
      </c>
      <c r="AI41">
        <v>0.32036216659973799</v>
      </c>
      <c r="AJ41">
        <v>9.5421613656736202E-3</v>
      </c>
      <c r="AK41">
        <v>1.6160557202672701E-2</v>
      </c>
      <c r="AL41">
        <v>0.94423122536799797</v>
      </c>
      <c r="AM41">
        <v>864.27946048317597</v>
      </c>
      <c r="AN41">
        <v>-10.377453631901499</v>
      </c>
      <c r="AO41">
        <v>0.99285263965530901</v>
      </c>
      <c r="AP41">
        <v>40</v>
      </c>
    </row>
    <row r="42" spans="1:42">
      <c r="A42">
        <v>3</v>
      </c>
      <c r="B42">
        <v>945.16624940333304</v>
      </c>
      <c r="C42">
        <v>3.67498758372547</v>
      </c>
      <c r="D42">
        <v>3.6180364165961301</v>
      </c>
      <c r="E42">
        <v>3.6410152801846301</v>
      </c>
      <c r="F42" s="1">
        <v>9.57627335051767E-4</v>
      </c>
      <c r="G42">
        <v>3.5209110936225401E-3</v>
      </c>
      <c r="H42">
        <v>3.29590146092068</v>
      </c>
      <c r="I42">
        <v>3.2285225040760599</v>
      </c>
      <c r="J42">
        <v>3.23549098273556</v>
      </c>
      <c r="K42" s="1">
        <v>1.25050565079089E-3</v>
      </c>
      <c r="L42">
        <v>4.9892955269004403E-3</v>
      </c>
      <c r="M42">
        <v>0.89817960030812805</v>
      </c>
      <c r="N42">
        <v>0.89331143233520405</v>
      </c>
      <c r="O42" s="1">
        <v>0.89382551490794904</v>
      </c>
      <c r="P42" s="1">
        <v>9.1393479879860103E-6</v>
      </c>
      <c r="Q42" s="1">
        <v>3.3391132351379401E-5</v>
      </c>
      <c r="R42">
        <v>0.37908612280479398</v>
      </c>
      <c r="S42">
        <v>0.38951391252006801</v>
      </c>
      <c r="T42">
        <v>0.40552429744906898</v>
      </c>
      <c r="U42" s="1">
        <v>7.4052320281899704E-4</v>
      </c>
      <c r="V42" s="1">
        <v>5.4673416393221297E-4</v>
      </c>
      <c r="W42">
        <v>0.101820399691873</v>
      </c>
      <c r="X42">
        <v>0.10668856766479699</v>
      </c>
      <c r="Y42" s="1">
        <v>0.106174485092051</v>
      </c>
      <c r="Z42" s="1">
        <v>9.1393479879860493E-6</v>
      </c>
      <c r="AA42" s="1">
        <v>3.3391132351379503E-5</v>
      </c>
      <c r="AB42">
        <v>0.21252745125101899</v>
      </c>
      <c r="AC42">
        <v>0.20554248354899199</v>
      </c>
      <c r="AD42" s="1">
        <v>0.197781293447159</v>
      </c>
      <c r="AE42" s="1">
        <v>7.7282579747823001E-5</v>
      </c>
      <c r="AF42">
        <v>3.1776253370749901E-4</v>
      </c>
      <c r="AG42">
        <v>0.318365148606568</v>
      </c>
      <c r="AH42">
        <v>0.30986306410883402</v>
      </c>
      <c r="AI42">
        <v>0.196037481518331</v>
      </c>
      <c r="AJ42">
        <v>2.57758375938466E-2</v>
      </c>
      <c r="AK42">
        <v>8.6021849803608996E-2</v>
      </c>
      <c r="AL42">
        <v>0.92509374833817104</v>
      </c>
      <c r="AM42">
        <v>570.2252004938</v>
      </c>
      <c r="AN42">
        <v>-5.6383898424663697</v>
      </c>
      <c r="AO42">
        <v>0.99402865385320505</v>
      </c>
      <c r="AP42">
        <v>50</v>
      </c>
    </row>
    <row r="43" spans="1:42">
      <c r="A43">
        <v>3</v>
      </c>
      <c r="B43">
        <v>807.609889381725</v>
      </c>
      <c r="C43">
        <v>3.6882822482502302</v>
      </c>
      <c r="D43">
        <v>3.3958799905396502</v>
      </c>
      <c r="E43">
        <v>3.42390225329709</v>
      </c>
      <c r="F43" s="1">
        <v>1.24562721512556E-3</v>
      </c>
      <c r="G43">
        <v>1.9186381684019301E-3</v>
      </c>
      <c r="H43">
        <v>3.3053414178889802</v>
      </c>
      <c r="I43">
        <v>3.1407363686252099</v>
      </c>
      <c r="J43">
        <v>3.1319833642375099</v>
      </c>
      <c r="K43">
        <v>4.0595854792158199E-3</v>
      </c>
      <c r="L43">
        <v>2.9607516360461001E-3</v>
      </c>
      <c r="M43">
        <v>0.89884366469916099</v>
      </c>
      <c r="N43">
        <v>0.88661799187600498</v>
      </c>
      <c r="O43" s="1">
        <v>0.88592799857176896</v>
      </c>
      <c r="P43" s="1">
        <v>2.8039526493487601E-5</v>
      </c>
      <c r="Q43" s="1">
        <v>2.0409882116497899E-5</v>
      </c>
      <c r="R43">
        <v>0.38294083036124998</v>
      </c>
      <c r="S43">
        <v>0.25514362191443901</v>
      </c>
      <c r="T43">
        <v>0.29191888905957802</v>
      </c>
      <c r="U43" s="1">
        <v>1.1766445194054101E-3</v>
      </c>
      <c r="V43" s="1">
        <v>7.789738790947E-4</v>
      </c>
      <c r="W43">
        <v>0.10115633530083901</v>
      </c>
      <c r="X43">
        <v>0.113382008123995</v>
      </c>
      <c r="Y43" s="1">
        <v>0.114072001428231</v>
      </c>
      <c r="Z43" s="1">
        <v>2.80395264934875E-5</v>
      </c>
      <c r="AA43" s="1">
        <v>2.0409882116497801E-5</v>
      </c>
      <c r="AB43">
        <v>0.20243598539388</v>
      </c>
      <c r="AC43">
        <v>0.54266036922142802</v>
      </c>
      <c r="AD43" s="1">
        <v>0.54329860891755</v>
      </c>
      <c r="AE43" s="1">
        <v>8.2320997783547095E-5</v>
      </c>
      <c r="AF43">
        <v>1.3786440887992701E-4</v>
      </c>
      <c r="AG43">
        <v>0.22173289989324699</v>
      </c>
      <c r="AH43">
        <v>0.59817302393275595</v>
      </c>
      <c r="AI43">
        <v>0.41306097412345499</v>
      </c>
      <c r="AJ43">
        <v>2.9814822098957201E-2</v>
      </c>
      <c r="AK43">
        <v>5.40181581489474E-2</v>
      </c>
      <c r="AL43">
        <v>0.93224768099632205</v>
      </c>
      <c r="AM43">
        <v>589.32548321353397</v>
      </c>
      <c r="AN43">
        <v>-8.9822852894658993</v>
      </c>
      <c r="AO43">
        <v>0.99002766431208</v>
      </c>
      <c r="AP43">
        <v>41</v>
      </c>
    </row>
    <row r="44" spans="1:42">
      <c r="A44">
        <v>3</v>
      </c>
      <c r="B44">
        <v>463.815249216339</v>
      </c>
      <c r="C44">
        <v>3.4921714729023798</v>
      </c>
      <c r="D44">
        <v>3.5643074779764898</v>
      </c>
      <c r="E44">
        <v>3.5315924172921398</v>
      </c>
      <c r="F44">
        <v>4.7392789414304297E-3</v>
      </c>
      <c r="G44">
        <v>4.7678073155540896E-3</v>
      </c>
      <c r="H44">
        <v>3.0189432351798402</v>
      </c>
      <c r="I44">
        <v>3.10350693719468</v>
      </c>
      <c r="J44">
        <v>3.0413628360317499</v>
      </c>
      <c r="K44">
        <v>9.9472204713347608E-3</v>
      </c>
      <c r="L44">
        <v>1.6033293928969801E-2</v>
      </c>
      <c r="M44">
        <v>0.87663057772020603</v>
      </c>
      <c r="N44">
        <v>0.88365403659210495</v>
      </c>
      <c r="O44" s="1">
        <v>0.87853292916335202</v>
      </c>
      <c r="P44" s="1">
        <v>8.3899598305183206E-5</v>
      </c>
      <c r="Q44" s="1">
        <v>1.41749056314873E-4</v>
      </c>
      <c r="R44">
        <v>0.47322823772254402</v>
      </c>
      <c r="S44">
        <v>0.46080054078180399</v>
      </c>
      <c r="T44">
        <v>0.49022958126039901</v>
      </c>
      <c r="U44" s="1">
        <v>1.3340031569064701E-3</v>
      </c>
      <c r="V44">
        <v>3.9675917634200801E-3</v>
      </c>
      <c r="W44">
        <v>0.123369422279794</v>
      </c>
      <c r="X44">
        <v>0.11634596340789501</v>
      </c>
      <c r="Y44" s="1">
        <v>0.121467070836648</v>
      </c>
      <c r="Z44" s="1">
        <v>8.3899598305183098E-5</v>
      </c>
      <c r="AA44">
        <v>1.41749056314873E-4</v>
      </c>
      <c r="AB44">
        <v>0.305353382445537</v>
      </c>
      <c r="AC44">
        <v>0.28605316452110902</v>
      </c>
      <c r="AD44">
        <v>0.310898020043265</v>
      </c>
      <c r="AE44">
        <v>4.44267040486356E-4</v>
      </c>
      <c r="AF44">
        <v>4.5409976191226003E-4</v>
      </c>
      <c r="AG44">
        <v>1</v>
      </c>
      <c r="AH44">
        <v>1</v>
      </c>
      <c r="AI44">
        <v>1</v>
      </c>
      <c r="AJ44">
        <v>3.5386655839666797E-2</v>
      </c>
      <c r="AK44">
        <v>4.4948001965429203E-2</v>
      </c>
      <c r="AL44">
        <v>0.97306156718372006</v>
      </c>
      <c r="AM44">
        <v>35.2166975789738</v>
      </c>
      <c r="AN44">
        <v>-4.5438433764651904</v>
      </c>
      <c r="AO44">
        <v>0.99093866256065399</v>
      </c>
      <c r="AP44">
        <v>50</v>
      </c>
    </row>
    <row r="45" spans="1:42">
      <c r="A45">
        <v>3</v>
      </c>
      <c r="B45">
        <v>1444.79728010792</v>
      </c>
      <c r="C45">
        <v>3.7198940914945702</v>
      </c>
      <c r="D45">
        <v>3.7352234179485801</v>
      </c>
      <c r="E45">
        <v>3.7415842739967502</v>
      </c>
      <c r="F45" s="1">
        <v>6.7021127313514296E-4</v>
      </c>
      <c r="G45" s="1">
        <v>7.6403882208209498E-4</v>
      </c>
      <c r="H45">
        <v>3.3499487548625901</v>
      </c>
      <c r="I45">
        <v>3.3683399698143499</v>
      </c>
      <c r="J45">
        <v>3.36222078679332</v>
      </c>
      <c r="K45" s="1">
        <v>1.4177268840785001E-3</v>
      </c>
      <c r="L45">
        <v>1.92668571831027E-3</v>
      </c>
      <c r="M45">
        <v>0.90192350410620503</v>
      </c>
      <c r="N45">
        <v>0.90316583020567298</v>
      </c>
      <c r="O45" s="1">
        <v>0.902754236341621</v>
      </c>
      <c r="P45" s="1">
        <v>8.1806255639343592E-6</v>
      </c>
      <c r="Q45" s="1">
        <v>1.11963369953363E-5</v>
      </c>
      <c r="R45">
        <v>0.36994533663197199</v>
      </c>
      <c r="S45">
        <v>0.36688344813422902</v>
      </c>
      <c r="T45">
        <v>0.37936348720343199</v>
      </c>
      <c r="U45" s="1">
        <v>3.0392922806732201E-4</v>
      </c>
      <c r="V45" s="1">
        <v>4.6031772648667498E-4</v>
      </c>
      <c r="W45">
        <v>9.8076495893795607E-2</v>
      </c>
      <c r="X45">
        <v>9.6834169794327504E-2</v>
      </c>
      <c r="Y45" s="1">
        <v>9.7245763658379197E-2</v>
      </c>
      <c r="Z45" s="1">
        <v>8.1806255639344592E-6</v>
      </c>
      <c r="AA45" s="1">
        <v>1.11963369953364E-5</v>
      </c>
      <c r="AB45">
        <v>0.21671488729791299</v>
      </c>
      <c r="AC45">
        <v>0.20505419861996901</v>
      </c>
      <c r="AD45" s="1">
        <v>0.205777617800391</v>
      </c>
      <c r="AE45" s="1">
        <v>5.8969971362731797E-5</v>
      </c>
      <c r="AF45" s="1">
        <v>9.23046166832566E-5</v>
      </c>
      <c r="AG45">
        <v>0.405632822813143</v>
      </c>
      <c r="AH45">
        <v>0.24772871530277499</v>
      </c>
      <c r="AI45">
        <v>0.29926344521189102</v>
      </c>
      <c r="AJ45">
        <v>4.2092673148963599E-3</v>
      </c>
      <c r="AK45">
        <v>1.25126862150182E-2</v>
      </c>
      <c r="AL45">
        <v>0.96515452255273504</v>
      </c>
      <c r="AM45">
        <v>355.96718675499199</v>
      </c>
      <c r="AN45">
        <v>-9.9413580858548798</v>
      </c>
      <c r="AO45">
        <v>0.99293168617830996</v>
      </c>
      <c r="AP45">
        <v>49</v>
      </c>
    </row>
    <row r="46" spans="1:42">
      <c r="A46">
        <v>3</v>
      </c>
      <c r="B46">
        <v>1231.1040183543801</v>
      </c>
      <c r="C46">
        <v>3.7700273392774899</v>
      </c>
      <c r="D46">
        <v>3.7294894928656102</v>
      </c>
      <c r="E46">
        <v>3.7335944048539198</v>
      </c>
      <c r="F46" s="1">
        <v>4.6753064928764201E-4</v>
      </c>
      <c r="G46" s="1">
        <v>1.1162516473643799E-3</v>
      </c>
      <c r="H46">
        <v>3.4828467501309999</v>
      </c>
      <c r="I46">
        <v>3.43669059333312</v>
      </c>
      <c r="J46">
        <v>3.4420620470232701</v>
      </c>
      <c r="K46" s="1">
        <v>6.93438357792023E-4</v>
      </c>
      <c r="L46" s="1">
        <v>1.0823334972055699E-3</v>
      </c>
      <c r="M46">
        <v>0.91055446667693696</v>
      </c>
      <c r="N46">
        <v>0.90764656662996401</v>
      </c>
      <c r="O46" s="1">
        <v>0.90798977834936401</v>
      </c>
      <c r="P46" s="1">
        <v>3.43096682312856E-6</v>
      </c>
      <c r="Q46" s="1">
        <v>5.2857406910448101E-6</v>
      </c>
      <c r="R46">
        <v>0.28718058914649203</v>
      </c>
      <c r="S46">
        <v>0.29279889953249899</v>
      </c>
      <c r="T46">
        <v>0.29153235783065401</v>
      </c>
      <c r="U46" s="1">
        <v>3.6858697520234798E-4</v>
      </c>
      <c r="V46" s="1">
        <v>5.4267921691831297E-4</v>
      </c>
      <c r="W46">
        <v>8.9445533323063195E-2</v>
      </c>
      <c r="X46">
        <v>9.2353433370036001E-2</v>
      </c>
      <c r="Y46" s="1">
        <v>9.2010221650635798E-2</v>
      </c>
      <c r="Z46" s="1">
        <v>3.4309668231285401E-6</v>
      </c>
      <c r="AA46" s="1">
        <v>5.2857406910448499E-6</v>
      </c>
      <c r="AB46">
        <v>0.22407397774844501</v>
      </c>
      <c r="AC46">
        <v>0.23476338486250101</v>
      </c>
      <c r="AD46" s="1">
        <v>0.248678389111369</v>
      </c>
      <c r="AE46" s="1">
        <v>6.5471359516435404E-5</v>
      </c>
      <c r="AF46">
        <v>1.0080474745955101E-4</v>
      </c>
      <c r="AG46">
        <v>0.302905807286736</v>
      </c>
      <c r="AH46">
        <v>0.454254471794104</v>
      </c>
      <c r="AI46">
        <v>0.54850154996973799</v>
      </c>
      <c r="AJ46">
        <v>2.0316756738034099E-3</v>
      </c>
      <c r="AK46">
        <v>7.0192337308599096E-3</v>
      </c>
      <c r="AL46">
        <v>0.95536380251998898</v>
      </c>
      <c r="AM46">
        <v>463.32758579781898</v>
      </c>
      <c r="AN46">
        <v>-8.8385401495102194</v>
      </c>
      <c r="AO46">
        <v>0.992418375612518</v>
      </c>
      <c r="AP46">
        <v>45</v>
      </c>
    </row>
    <row r="47" spans="1:42">
      <c r="A47">
        <v>3</v>
      </c>
      <c r="B47">
        <v>695.69590532030804</v>
      </c>
      <c r="C47">
        <v>3.52452786496139</v>
      </c>
      <c r="D47">
        <v>3.4967830183339501</v>
      </c>
      <c r="E47">
        <v>3.4696078851833301</v>
      </c>
      <c r="F47" s="1">
        <v>4.0621170756704398E-4</v>
      </c>
      <c r="G47" s="1">
        <v>7.7498349282351196E-4</v>
      </c>
      <c r="H47">
        <v>3.30022408794609</v>
      </c>
      <c r="I47">
        <v>3.2834671920615799</v>
      </c>
      <c r="J47">
        <v>3.2375120642344601</v>
      </c>
      <c r="K47" s="1">
        <v>7.1882081268683103E-4</v>
      </c>
      <c r="L47">
        <v>1.9139776634375799E-3</v>
      </c>
      <c r="M47">
        <v>0.89848421971290904</v>
      </c>
      <c r="N47">
        <v>0.89729824017841198</v>
      </c>
      <c r="O47" s="1">
        <v>0.89397415134403002</v>
      </c>
      <c r="P47" s="1">
        <v>3.7155346098591001E-6</v>
      </c>
      <c r="Q47" s="1">
        <v>9.10703167240746E-6</v>
      </c>
      <c r="R47">
        <v>0.22430377701530599</v>
      </c>
      <c r="S47">
        <v>0.21331582627236401</v>
      </c>
      <c r="T47">
        <v>0.23209582094887499</v>
      </c>
      <c r="U47" s="1">
        <v>1.4221751107504899E-4</v>
      </c>
      <c r="V47" s="1">
        <v>4.5320119413299199E-4</v>
      </c>
      <c r="W47">
        <v>0.101515780287091</v>
      </c>
      <c r="X47">
        <v>0.102701759821588</v>
      </c>
      <c r="Y47" s="1">
        <v>0.10602584865597001</v>
      </c>
      <c r="Z47" s="1">
        <v>3.7155346098590002E-6</v>
      </c>
      <c r="AA47" s="1">
        <v>9.1070316724074295E-6</v>
      </c>
      <c r="AB47">
        <v>0.49730993343927798</v>
      </c>
      <c r="AC47">
        <v>0.50310120207250697</v>
      </c>
      <c r="AD47" s="1">
        <v>0.51707109144653496</v>
      </c>
      <c r="AE47" s="1">
        <v>5.5184295974116498E-5</v>
      </c>
      <c r="AF47">
        <v>2.8636819035846798E-4</v>
      </c>
      <c r="AG47">
        <v>2.32280897717848E-2</v>
      </c>
      <c r="AH47">
        <v>7.66394014393946E-2</v>
      </c>
      <c r="AI47">
        <v>0.20004797165674801</v>
      </c>
      <c r="AJ47">
        <v>4.6234233464662201E-3</v>
      </c>
      <c r="AK47">
        <v>1.37984807938051E-2</v>
      </c>
      <c r="AL47">
        <v>0.97578494255042503</v>
      </c>
      <c r="AM47">
        <v>55.892455614946797</v>
      </c>
      <c r="AN47">
        <v>-3.5694167289507801</v>
      </c>
      <c r="AO47">
        <v>0.99510938567000795</v>
      </c>
      <c r="AP47">
        <v>40</v>
      </c>
    </row>
    <row r="48" spans="1:42">
      <c r="A48">
        <v>3</v>
      </c>
      <c r="B48">
        <v>1265.5708900152799</v>
      </c>
      <c r="C48">
        <v>3.82477550126106</v>
      </c>
      <c r="D48">
        <v>3.8357785487885798</v>
      </c>
      <c r="E48">
        <v>3.83493609748324</v>
      </c>
      <c r="F48" s="1">
        <v>4.9036233953478196E-4</v>
      </c>
      <c r="G48" s="1">
        <v>8.4712208340506103E-4</v>
      </c>
      <c r="H48">
        <v>3.5184955993216902</v>
      </c>
      <c r="I48">
        <v>3.5287360256770102</v>
      </c>
      <c r="J48">
        <v>3.5340503775521501</v>
      </c>
      <c r="K48" s="1">
        <v>7.3892511847173002E-4</v>
      </c>
      <c r="L48" s="1">
        <v>1.13338403112613E-3</v>
      </c>
      <c r="M48">
        <v>0.91273757354452401</v>
      </c>
      <c r="N48">
        <v>0.91335477985629798</v>
      </c>
      <c r="O48" s="1">
        <v>0.91367336148855804</v>
      </c>
      <c r="P48" s="1">
        <v>3.1758844473564598E-6</v>
      </c>
      <c r="Q48" s="1">
        <v>4.7994688310647697E-6</v>
      </c>
      <c r="R48">
        <v>0.30627990193937399</v>
      </c>
      <c r="S48">
        <v>0.30704252311156799</v>
      </c>
      <c r="T48">
        <v>0.30088571993108598</v>
      </c>
      <c r="U48" s="1">
        <v>1.80673513558552E-4</v>
      </c>
      <c r="V48" s="1">
        <v>1.64422257807926E-4</v>
      </c>
      <c r="W48">
        <v>8.7262426455476494E-2</v>
      </c>
      <c r="X48">
        <v>8.6645220143702406E-2</v>
      </c>
      <c r="Y48" s="1">
        <v>8.6326638511441997E-2</v>
      </c>
      <c r="Z48" s="1">
        <v>3.1758844473564501E-6</v>
      </c>
      <c r="AA48" s="1">
        <v>4.7994688310647604E-6</v>
      </c>
      <c r="AB48">
        <v>0.138756448166095</v>
      </c>
      <c r="AC48">
        <v>0.137188237774898</v>
      </c>
      <c r="AD48" s="1">
        <v>0.149603483779646</v>
      </c>
      <c r="AE48" s="1">
        <v>8.0507974059534806E-5</v>
      </c>
      <c r="AF48">
        <v>1.4473886863768399E-4</v>
      </c>
      <c r="AG48">
        <v>-0.22334648388504</v>
      </c>
      <c r="AH48">
        <v>-0.27606900309131999</v>
      </c>
      <c r="AI48">
        <v>-0.14638007564388</v>
      </c>
      <c r="AJ48">
        <v>4.0576587329776304E-3</v>
      </c>
      <c r="AK48">
        <v>4.1039935671256002E-3</v>
      </c>
      <c r="AL48">
        <v>0.96017979106851103</v>
      </c>
      <c r="AM48">
        <v>369.58120263269598</v>
      </c>
      <c r="AN48">
        <v>-7.9156752487149902</v>
      </c>
      <c r="AO48">
        <v>0.99325042644075501</v>
      </c>
      <c r="AP48">
        <v>50</v>
      </c>
    </row>
    <row r="49" spans="1:42">
      <c r="A49">
        <v>3</v>
      </c>
      <c r="B49">
        <v>1172.882644644</v>
      </c>
      <c r="C49">
        <v>3.85732972637356</v>
      </c>
      <c r="D49">
        <v>3.7901586286840798</v>
      </c>
      <c r="E49">
        <v>3.7885457754246601</v>
      </c>
      <c r="F49" s="1">
        <v>1.1284974356886399E-3</v>
      </c>
      <c r="G49" s="1">
        <v>1.03097227110604E-3</v>
      </c>
      <c r="H49">
        <v>3.5828453514035501</v>
      </c>
      <c r="I49">
        <v>3.4960163054937898</v>
      </c>
      <c r="J49">
        <v>3.49890169620994</v>
      </c>
      <c r="K49" s="1">
        <v>1.58517107250621E-3</v>
      </c>
      <c r="L49">
        <v>1.8265706861301601E-3</v>
      </c>
      <c r="M49">
        <v>0.91654428555169898</v>
      </c>
      <c r="N49">
        <v>0.91136724951252901</v>
      </c>
      <c r="O49" s="1">
        <v>0.91154433790501599</v>
      </c>
      <c r="P49" s="1">
        <v>7.7730298889434507E-6</v>
      </c>
      <c r="Q49" s="1">
        <v>8.7335582946225102E-6</v>
      </c>
      <c r="R49">
        <v>0.27448437497000699</v>
      </c>
      <c r="S49">
        <v>0.29414232319029798</v>
      </c>
      <c r="T49">
        <v>0.28964407921471302</v>
      </c>
      <c r="U49" s="1">
        <v>1.5702571589330599E-4</v>
      </c>
      <c r="V49" s="1">
        <v>3.3163755555852401E-4</v>
      </c>
      <c r="W49">
        <v>8.3455714448300605E-2</v>
      </c>
      <c r="X49">
        <v>8.8632750487471504E-2</v>
      </c>
      <c r="Y49" s="1">
        <v>8.8455662094984094E-2</v>
      </c>
      <c r="Z49" s="1">
        <v>7.7730298889434998E-6</v>
      </c>
      <c r="AA49" s="1">
        <v>8.7335582946224797E-6</v>
      </c>
      <c r="AB49">
        <v>0.205236845657325</v>
      </c>
      <c r="AC49">
        <v>0.21519098475797899</v>
      </c>
      <c r="AD49">
        <v>0.20015940126613899</v>
      </c>
      <c r="AE49">
        <v>1.5080048457205E-4</v>
      </c>
      <c r="AF49">
        <v>1.57783785151093E-4</v>
      </c>
      <c r="AG49">
        <v>0.18337693475304401</v>
      </c>
      <c r="AH49">
        <v>0.30655143271947299</v>
      </c>
      <c r="AI49">
        <v>0.160900034329405</v>
      </c>
      <c r="AJ49">
        <v>1.32633883991118E-2</v>
      </c>
      <c r="AK49">
        <v>1.01602700107228E-2</v>
      </c>
      <c r="AL49">
        <v>0.975081808059029</v>
      </c>
      <c r="AM49">
        <v>252.732519430548</v>
      </c>
      <c r="AN49">
        <v>-15.4582855781102</v>
      </c>
      <c r="AO49">
        <v>0.98746230715862204</v>
      </c>
      <c r="AP49">
        <v>45</v>
      </c>
    </row>
    <row r="50" spans="1:42">
      <c r="A50">
        <v>3</v>
      </c>
      <c r="B50">
        <v>300.63763047915899</v>
      </c>
      <c r="C50">
        <v>3.6429033020981501</v>
      </c>
      <c r="D50">
        <v>3.6328890207215201</v>
      </c>
      <c r="E50">
        <v>3.6842566940432402</v>
      </c>
      <c r="F50" s="1">
        <v>1.67610221100004E-4</v>
      </c>
      <c r="G50" s="1">
        <v>5.0070264563395798E-4</v>
      </c>
      <c r="H50">
        <v>3.3558283491219099</v>
      </c>
      <c r="I50">
        <v>3.3524147254066601</v>
      </c>
      <c r="J50">
        <v>3.4298910469224699</v>
      </c>
      <c r="K50" s="1">
        <v>7.4891102923073404E-4</v>
      </c>
      <c r="L50">
        <v>1.8931558163685399E-3</v>
      </c>
      <c r="M50">
        <v>0.90232239405445003</v>
      </c>
      <c r="N50">
        <v>0.90209100116057594</v>
      </c>
      <c r="O50" s="1">
        <v>0.90721026957173001</v>
      </c>
      <c r="P50" s="1">
        <v>3.4679585793289299E-6</v>
      </c>
      <c r="Q50" s="1">
        <v>9.5795032066680196E-6</v>
      </c>
      <c r="R50">
        <v>0.28707495297624502</v>
      </c>
      <c r="S50">
        <v>0.28047429531485502</v>
      </c>
      <c r="T50">
        <v>0.25436564712076898</v>
      </c>
      <c r="U50" s="1">
        <v>2.15176228348015E-4</v>
      </c>
      <c r="V50" s="1">
        <v>7.9418595426760199E-4</v>
      </c>
      <c r="W50">
        <v>9.7677605945549598E-2</v>
      </c>
      <c r="X50">
        <v>9.7908998839424305E-2</v>
      </c>
      <c r="Y50" s="1">
        <v>9.2789730428270004E-2</v>
      </c>
      <c r="Z50" s="1">
        <v>3.46795857932889E-6</v>
      </c>
      <c r="AA50" s="1">
        <v>9.5795032066679993E-6</v>
      </c>
      <c r="AB50">
        <v>0.176545069891795</v>
      </c>
      <c r="AC50">
        <v>0.178856172190031</v>
      </c>
      <c r="AD50" s="1">
        <v>0.179781864319873</v>
      </c>
      <c r="AE50" s="1">
        <v>5.2527467241711197E-5</v>
      </c>
      <c r="AF50">
        <v>1.10431824054702E-4</v>
      </c>
      <c r="AG50">
        <v>1.31654511124009E-3</v>
      </c>
      <c r="AH50">
        <v>3.2350915060273197E-2</v>
      </c>
      <c r="AI50">
        <v>-1.88910361767086E-3</v>
      </c>
      <c r="AJ50">
        <v>7.1132027091979E-3</v>
      </c>
      <c r="AK50">
        <v>1.1211629373986899E-2</v>
      </c>
      <c r="AL50">
        <v>0.88068808805444099</v>
      </c>
      <c r="AM50">
        <v>200.84632738666801</v>
      </c>
      <c r="AN50">
        <v>-7.43936468153397</v>
      </c>
      <c r="AO50">
        <v>0.97490977399269796</v>
      </c>
      <c r="AP50">
        <v>45</v>
      </c>
    </row>
    <row r="51" spans="1:42">
      <c r="A51">
        <v>3</v>
      </c>
      <c r="B51">
        <v>2561.8705701362201</v>
      </c>
      <c r="C51">
        <v>3.8325566050458999</v>
      </c>
      <c r="D51">
        <v>3.8123743541606201</v>
      </c>
      <c r="E51">
        <v>3.7957303153985702</v>
      </c>
      <c r="F51" s="1">
        <v>1.30693207349782E-3</v>
      </c>
      <c r="G51" s="1">
        <v>8.1466068219340402E-4</v>
      </c>
      <c r="H51">
        <v>3.4971123229920802</v>
      </c>
      <c r="I51">
        <v>3.4721810314919899</v>
      </c>
      <c r="J51">
        <v>3.4454514684703801</v>
      </c>
      <c r="K51">
        <v>2.20612925494989E-3</v>
      </c>
      <c r="L51">
        <v>2.1641784292101198E-3</v>
      </c>
      <c r="M51">
        <v>0.91143455837004195</v>
      </c>
      <c r="N51">
        <v>0.90989075328376001</v>
      </c>
      <c r="O51" s="1">
        <v>0.90820569048457001</v>
      </c>
      <c r="P51" s="1">
        <v>1.18270877121665E-5</v>
      </c>
      <c r="Q51" s="1">
        <v>1.1565772756442599E-5</v>
      </c>
      <c r="R51">
        <v>0.33544428205382298</v>
      </c>
      <c r="S51">
        <v>0.340193322668632</v>
      </c>
      <c r="T51">
        <v>0.35027884692818401</v>
      </c>
      <c r="U51" s="1">
        <v>1.5044497940030501E-4</v>
      </c>
      <c r="V51" s="1">
        <v>7.6109058208670595E-4</v>
      </c>
      <c r="W51">
        <v>8.8565441629958094E-2</v>
      </c>
      <c r="X51">
        <v>9.0109246716240099E-2</v>
      </c>
      <c r="Y51" s="1">
        <v>9.1794309515429495E-2</v>
      </c>
      <c r="Z51" s="1">
        <v>1.18270877121665E-5</v>
      </c>
      <c r="AA51" s="1">
        <v>1.1565772756442699E-5</v>
      </c>
      <c r="AB51">
        <v>0.19705497425829099</v>
      </c>
      <c r="AC51">
        <v>0.20374576490185201</v>
      </c>
      <c r="AD51">
        <v>0.20488944566681899</v>
      </c>
      <c r="AE51">
        <v>1.7736341028299799E-4</v>
      </c>
      <c r="AF51">
        <v>1.4568622326531199E-4</v>
      </c>
      <c r="AG51">
        <v>0.20474841005184799</v>
      </c>
      <c r="AH51">
        <v>0.294461605733083</v>
      </c>
      <c r="AI51">
        <v>0.24655775497597501</v>
      </c>
      <c r="AJ51">
        <v>2.5603370249766898E-2</v>
      </c>
      <c r="AK51">
        <v>8.6793806717894301E-3</v>
      </c>
      <c r="AL51">
        <v>1.0055926309616801</v>
      </c>
      <c r="AM51">
        <v>93.420366647926102</v>
      </c>
      <c r="AN51">
        <v>2.5580478553930601</v>
      </c>
      <c r="AO51">
        <v>1.0011160323542501</v>
      </c>
      <c r="AP51">
        <v>50</v>
      </c>
    </row>
    <row r="52" spans="1:42">
      <c r="A52">
        <v>3</v>
      </c>
      <c r="B52">
        <v>547.79970573689604</v>
      </c>
      <c r="C52">
        <v>3.6464806353698802</v>
      </c>
      <c r="D52">
        <v>3.7356927607595298</v>
      </c>
      <c r="E52">
        <v>3.74793224255236</v>
      </c>
      <c r="F52" s="1">
        <v>1.0956220049962099E-3</v>
      </c>
      <c r="G52" s="1">
        <v>1.4554813881249499E-3</v>
      </c>
      <c r="H52">
        <v>3.3555708886301501</v>
      </c>
      <c r="I52">
        <v>3.4435878872817098</v>
      </c>
      <c r="J52">
        <v>3.4359530842942898</v>
      </c>
      <c r="K52">
        <v>4.7439817088334403E-3</v>
      </c>
      <c r="L52">
        <v>3.8360883402174099E-3</v>
      </c>
      <c r="M52">
        <v>0.90230496114740899</v>
      </c>
      <c r="N52">
        <v>0.90808703984993699</v>
      </c>
      <c r="O52" s="1">
        <v>0.90759934327208902</v>
      </c>
      <c r="P52" s="1">
        <v>2.7952827293277499E-5</v>
      </c>
      <c r="Q52" s="1">
        <v>2.3241162696260002E-5</v>
      </c>
      <c r="R52">
        <v>0.29090974673972397</v>
      </c>
      <c r="S52">
        <v>0.292104873477815</v>
      </c>
      <c r="T52">
        <v>0.31197915825807598</v>
      </c>
      <c r="U52" s="1">
        <v>1.46721742387748E-3</v>
      </c>
      <c r="V52" s="1">
        <v>1.2486654359060701E-3</v>
      </c>
      <c r="W52">
        <v>9.7695038852590496E-2</v>
      </c>
      <c r="X52">
        <v>9.1912960150062797E-2</v>
      </c>
      <c r="Y52" s="1">
        <v>9.2400656727910799E-2</v>
      </c>
      <c r="Z52" s="1">
        <v>2.7952827293277299E-5</v>
      </c>
      <c r="AA52" s="1">
        <v>2.3241162696260002E-5</v>
      </c>
      <c r="AB52">
        <v>0.27333710021155699</v>
      </c>
      <c r="AC52">
        <v>0.24438561716852999</v>
      </c>
      <c r="AD52">
        <v>0.220711501502694</v>
      </c>
      <c r="AE52">
        <v>1.9676526345840001E-4</v>
      </c>
      <c r="AF52">
        <v>1.94367964341838E-4</v>
      </c>
      <c r="AG52">
        <v>0.89099799488432796</v>
      </c>
      <c r="AH52">
        <v>0.52727169062828605</v>
      </c>
      <c r="AI52">
        <v>0.40940048238890903</v>
      </c>
      <c r="AJ52">
        <v>3.23042897033822E-2</v>
      </c>
      <c r="AK52">
        <v>2.8369765794642399E-2</v>
      </c>
      <c r="AL52">
        <v>0.96078675829479598</v>
      </c>
      <c r="AM52">
        <v>99.577952222473002</v>
      </c>
      <c r="AN52">
        <v>-6.8489562064872596</v>
      </c>
      <c r="AO52">
        <v>0.98675424403674705</v>
      </c>
      <c r="AP52">
        <v>49</v>
      </c>
    </row>
    <row r="53" spans="1:42">
      <c r="A53">
        <v>3</v>
      </c>
      <c r="B53">
        <v>913.76556659337905</v>
      </c>
      <c r="C53">
        <v>3.8049737273884499</v>
      </c>
      <c r="D53">
        <v>3.8502724075655901</v>
      </c>
      <c r="E53">
        <v>3.5396017019886798</v>
      </c>
      <c r="F53" s="1">
        <v>5.32655293830111E-4</v>
      </c>
      <c r="G53" s="1">
        <v>4.7037235274075901E-4</v>
      </c>
      <c r="H53">
        <v>3.4716548409063002</v>
      </c>
      <c r="I53">
        <v>3.5698595416574301</v>
      </c>
      <c r="J53">
        <v>3.3843123059287898</v>
      </c>
      <c r="K53" s="1">
        <v>4.6876719302410297E-4</v>
      </c>
      <c r="L53" s="1">
        <v>7.4496548266582896E-4</v>
      </c>
      <c r="M53">
        <v>0.90985788196742201</v>
      </c>
      <c r="N53">
        <v>0.915789703273301</v>
      </c>
      <c r="O53" s="1">
        <v>0.90423198601363797</v>
      </c>
      <c r="P53" s="1">
        <v>2.0163846984898498E-6</v>
      </c>
      <c r="Q53" s="1">
        <v>3.1990920076050101E-6</v>
      </c>
      <c r="R53">
        <v>0.33331888648214902</v>
      </c>
      <c r="S53">
        <v>0.28041286590815601</v>
      </c>
      <c r="T53">
        <v>0.155289396059893</v>
      </c>
      <c r="U53" s="1">
        <v>2.1191061980151501E-4</v>
      </c>
      <c r="V53" s="1">
        <v>3.3522919440041101E-4</v>
      </c>
      <c r="W53">
        <v>9.0142118032578197E-2</v>
      </c>
      <c r="X53">
        <v>8.4210296726699205E-2</v>
      </c>
      <c r="Y53" s="1">
        <v>9.5768013986361894E-2</v>
      </c>
      <c r="Z53" s="1">
        <v>2.01638469848986E-6</v>
      </c>
      <c r="AA53" s="1">
        <v>3.1990920076049801E-6</v>
      </c>
      <c r="AB53">
        <v>0.15624283514830301</v>
      </c>
      <c r="AC53">
        <v>0.16654064272211699</v>
      </c>
      <c r="AD53" s="1">
        <v>0.48163880934210901</v>
      </c>
      <c r="AE53" s="1">
        <v>9.8868119284035804E-5</v>
      </c>
      <c r="AF53" s="1">
        <v>9.43016643145474E-5</v>
      </c>
      <c r="AG53">
        <v>-0.142265160762376</v>
      </c>
      <c r="AH53">
        <v>-8.1172107271376706E-2</v>
      </c>
      <c r="AI53">
        <v>-0.175447694856981</v>
      </c>
      <c r="AJ53">
        <v>9.5026013171167593E-3</v>
      </c>
      <c r="AK53">
        <v>8.2828966412402706E-3</v>
      </c>
      <c r="AL53">
        <v>0.96175574785017803</v>
      </c>
      <c r="AM53">
        <v>224.31757818615699</v>
      </c>
      <c r="AN53">
        <v>-7.7337652805608803</v>
      </c>
      <c r="AO53">
        <v>0.992231380737713</v>
      </c>
      <c r="AP53">
        <v>42</v>
      </c>
    </row>
    <row r="54" spans="1:42">
      <c r="A54">
        <v>3</v>
      </c>
      <c r="B54">
        <v>1809.26016174086</v>
      </c>
      <c r="C54">
        <v>3.8479292264134899</v>
      </c>
      <c r="D54">
        <v>3.8648088509230099</v>
      </c>
      <c r="E54">
        <v>3.8767753060870902</v>
      </c>
      <c r="F54" s="1">
        <v>1.35281577117031E-3</v>
      </c>
      <c r="G54" s="1">
        <v>1.2454976983900599E-3</v>
      </c>
      <c r="H54">
        <v>3.58740110894411</v>
      </c>
      <c r="I54">
        <v>3.60481753819285</v>
      </c>
      <c r="J54">
        <v>3.63280440544276</v>
      </c>
      <c r="K54">
        <v>2.6568459255313999E-3</v>
      </c>
      <c r="L54">
        <v>2.4279551111015501E-3</v>
      </c>
      <c r="M54">
        <v>0.91680740721978304</v>
      </c>
      <c r="N54">
        <v>0.91780568279191299</v>
      </c>
      <c r="O54" s="1">
        <v>0.91938480560410696</v>
      </c>
      <c r="P54" s="1">
        <v>1.18105727418227E-5</v>
      </c>
      <c r="Q54" s="1">
        <v>1.07086688410294E-5</v>
      </c>
      <c r="R54">
        <v>0.26052811746937499</v>
      </c>
      <c r="S54">
        <v>0.25999131273016202</v>
      </c>
      <c r="T54">
        <v>0.243970900644329</v>
      </c>
      <c r="U54" s="1">
        <v>3.2287812970541998E-4</v>
      </c>
      <c r="V54" s="1">
        <v>2.52636679709271E-4</v>
      </c>
      <c r="W54">
        <v>8.3192592780216706E-2</v>
      </c>
      <c r="X54">
        <v>8.2194317208086995E-2</v>
      </c>
      <c r="Y54" s="1">
        <v>8.0615194395893097E-2</v>
      </c>
      <c r="Z54" s="1">
        <v>1.18105727418229E-5</v>
      </c>
      <c r="AA54" s="1">
        <v>1.07086688410295E-5</v>
      </c>
      <c r="AB54">
        <v>0.122602349490864</v>
      </c>
      <c r="AC54">
        <v>0.13297743728518599</v>
      </c>
      <c r="AD54">
        <v>0.11645641826823</v>
      </c>
      <c r="AE54">
        <v>2.63774417532692E-4</v>
      </c>
      <c r="AF54">
        <v>2.5948442776971102E-4</v>
      </c>
      <c r="AG54">
        <v>-0.392168332853155</v>
      </c>
      <c r="AH54">
        <v>-0.37579358231765603</v>
      </c>
      <c r="AI54">
        <v>-0.46600699002919299</v>
      </c>
      <c r="AJ54">
        <v>2.3510713306892601E-2</v>
      </c>
      <c r="AK54">
        <v>1.61803682640227E-2</v>
      </c>
      <c r="AL54">
        <v>0.98176195420787704</v>
      </c>
      <c r="AM54">
        <v>176.590561768877</v>
      </c>
      <c r="AN54">
        <v>-6.5856546170508201</v>
      </c>
      <c r="AO54">
        <v>0.996325485776836</v>
      </c>
      <c r="AP54">
        <v>44</v>
      </c>
    </row>
    <row r="55" spans="1:42">
      <c r="A55">
        <v>3</v>
      </c>
      <c r="B55">
        <v>77.095017009954901</v>
      </c>
      <c r="C55">
        <v>3.4701848188190398</v>
      </c>
      <c r="D55">
        <v>3.2554185201089201</v>
      </c>
      <c r="E55">
        <v>3.2346234797937501</v>
      </c>
      <c r="F55">
        <v>4.1611616954260701E-3</v>
      </c>
      <c r="G55">
        <v>8.5080292549169101E-2</v>
      </c>
      <c r="H55">
        <v>3.16599734925247</v>
      </c>
      <c r="I55">
        <v>2.9690338213744099</v>
      </c>
      <c r="J55">
        <v>2.9433951912706702</v>
      </c>
      <c r="K55">
        <v>1.45687930310292E-2</v>
      </c>
      <c r="L55">
        <v>0.109125193383699</v>
      </c>
      <c r="M55">
        <v>0.888585983305612</v>
      </c>
      <c r="N55">
        <v>0.87228798367291105</v>
      </c>
      <c r="O55">
        <v>0.86999808243079102</v>
      </c>
      <c r="P55" s="1">
        <v>1.1261079450692001E-4</v>
      </c>
      <c r="Q55" s="1">
        <v>1.44402211020695E-3</v>
      </c>
      <c r="R55">
        <v>0.304187469566574</v>
      </c>
      <c r="S55">
        <v>0.286384698734508</v>
      </c>
      <c r="T55">
        <v>0.29122828852307903</v>
      </c>
      <c r="U55">
        <v>3.16796718700272E-3</v>
      </c>
      <c r="V55">
        <v>2.8547081652625498E-3</v>
      </c>
      <c r="W55">
        <v>0.111414016694388</v>
      </c>
      <c r="X55">
        <v>0.12771201632708901</v>
      </c>
      <c r="Y55">
        <v>0.13000191756920901</v>
      </c>
      <c r="Z55">
        <v>1.12610794506921E-4</v>
      </c>
      <c r="AA55">
        <v>1.44402211020695E-3</v>
      </c>
      <c r="AB55">
        <v>0.15821801482849701</v>
      </c>
      <c r="AC55">
        <v>0.23036570588174399</v>
      </c>
      <c r="AD55">
        <v>0.27176007649308598</v>
      </c>
      <c r="AE55">
        <v>7.0457273781346396E-4</v>
      </c>
      <c r="AF55">
        <v>4.78281417965993E-3</v>
      </c>
      <c r="AG55">
        <v>-8.0437256591521594E-2</v>
      </c>
      <c r="AH55">
        <v>0.52264753435326705</v>
      </c>
      <c r="AI55">
        <v>0.72183212322660795</v>
      </c>
      <c r="AJ55">
        <v>0</v>
      </c>
      <c r="AK55">
        <v>1.05577947673954E-2</v>
      </c>
      <c r="AL55">
        <v>0.73268181724927195</v>
      </c>
      <c r="AM55">
        <v>126.119294308504</v>
      </c>
      <c r="AN55">
        <v>-5.6498414392435299</v>
      </c>
      <c r="AO55">
        <v>0.93968670592307801</v>
      </c>
      <c r="AP55">
        <v>50</v>
      </c>
    </row>
    <row r="56" spans="1:42">
      <c r="A56">
        <v>4</v>
      </c>
      <c r="B56">
        <v>511.67654336106102</v>
      </c>
      <c r="C56">
        <v>3.4622425847149101</v>
      </c>
      <c r="D56">
        <v>3.4638143492314701</v>
      </c>
      <c r="E56">
        <v>3.4259196251750699</v>
      </c>
      <c r="F56" s="1">
        <v>7.9018144693406196E-4</v>
      </c>
      <c r="G56" s="1">
        <v>1.3977429073187501E-3</v>
      </c>
      <c r="H56">
        <v>3.3004825425159301</v>
      </c>
      <c r="I56">
        <v>3.29054070237637</v>
      </c>
      <c r="J56">
        <v>3.25372831768372</v>
      </c>
      <c r="K56" s="1">
        <v>1.6468010401801199E-3</v>
      </c>
      <c r="L56">
        <v>5.5556320869266304E-3</v>
      </c>
      <c r="M56">
        <v>0.89850240433721396</v>
      </c>
      <c r="N56">
        <v>0.89780055281438997</v>
      </c>
      <c r="O56" s="1">
        <v>0.89515923562802202</v>
      </c>
      <c r="P56" s="1">
        <v>9.0633404475771199E-6</v>
      </c>
      <c r="Q56" s="1">
        <v>3.2989117586908003E-5</v>
      </c>
      <c r="R56">
        <v>0.16176004219898299</v>
      </c>
      <c r="S56">
        <v>0.173273646855099</v>
      </c>
      <c r="T56">
        <v>0.17219130749134301</v>
      </c>
      <c r="U56" s="1">
        <v>3.3681794404971898E-4</v>
      </c>
      <c r="V56">
        <v>2.24033204333854E-3</v>
      </c>
      <c r="W56">
        <v>0.101497595662786</v>
      </c>
      <c r="X56">
        <v>0.10219944718561</v>
      </c>
      <c r="Y56" s="1">
        <v>0.10484076437197801</v>
      </c>
      <c r="Z56" s="1">
        <v>9.0633404475771199E-6</v>
      </c>
      <c r="AA56" s="1">
        <v>3.2989117586907901E-5</v>
      </c>
      <c r="AB56">
        <v>0.50928587026987904</v>
      </c>
      <c r="AC56">
        <v>0.51219468908899302</v>
      </c>
      <c r="AD56" s="1">
        <v>0.52501535215818196</v>
      </c>
      <c r="AE56" s="1">
        <v>9.1044469060998204E-5</v>
      </c>
      <c r="AF56">
        <v>2.3151785883332901E-4</v>
      </c>
      <c r="AG56">
        <v>0.26085872063904603</v>
      </c>
      <c r="AH56">
        <v>0.34686525130254398</v>
      </c>
      <c r="AI56">
        <v>0.53868365285130904</v>
      </c>
      <c r="AJ56">
        <v>1.20254089517226E-2</v>
      </c>
      <c r="AK56">
        <v>3.8052085350388398E-2</v>
      </c>
      <c r="AL56">
        <v>0.92300293765970198</v>
      </c>
      <c r="AM56">
        <v>170.865903249117</v>
      </c>
      <c r="AN56">
        <v>-4.4023956489097298</v>
      </c>
      <c r="AO56">
        <v>0.98673495626900598</v>
      </c>
      <c r="AP56">
        <v>40</v>
      </c>
    </row>
    <row r="57" spans="1:42">
      <c r="A57">
        <v>4</v>
      </c>
      <c r="B57">
        <v>630.260254170606</v>
      </c>
      <c r="C57">
        <v>3.4744274584533898</v>
      </c>
      <c r="D57">
        <v>3.44986933509891</v>
      </c>
      <c r="E57">
        <v>3.4394489916942699</v>
      </c>
      <c r="F57" s="1">
        <v>6.9221140060453596E-4</v>
      </c>
      <c r="G57" s="1">
        <v>5.8359500917687802E-4</v>
      </c>
      <c r="H57">
        <v>3.3113170286631899</v>
      </c>
      <c r="I57">
        <v>3.2827981427321502</v>
      </c>
      <c r="J57">
        <v>3.2933146372116902</v>
      </c>
      <c r="K57" s="1">
        <v>5.1200422912791904E-4</v>
      </c>
      <c r="L57" s="1">
        <v>1.29432334080308E-3</v>
      </c>
      <c r="M57">
        <v>0.89926178546905</v>
      </c>
      <c r="N57">
        <v>0.89725060122716804</v>
      </c>
      <c r="O57" s="1">
        <v>0.89799686750968699</v>
      </c>
      <c r="P57" s="1">
        <v>2.5480454221709501E-6</v>
      </c>
      <c r="Q57" s="1">
        <v>6.7240166018484398E-6</v>
      </c>
      <c r="R57">
        <v>0.16311042979019599</v>
      </c>
      <c r="S57">
        <v>0.16707119236676601</v>
      </c>
      <c r="T57">
        <v>0.146134354482573</v>
      </c>
      <c r="U57" s="1">
        <v>2.4179703733883E-4</v>
      </c>
      <c r="V57" s="1">
        <v>1.1521047513919299E-3</v>
      </c>
      <c r="W57">
        <v>0.10073821453095</v>
      </c>
      <c r="X57">
        <v>0.102749398772832</v>
      </c>
      <c r="Y57" s="1">
        <v>0.10200313249031299</v>
      </c>
      <c r="Z57" s="1">
        <v>2.5480454221709302E-6</v>
      </c>
      <c r="AA57" s="1">
        <v>6.7240166018484296E-6</v>
      </c>
      <c r="AB57">
        <v>0.504579047786885</v>
      </c>
      <c r="AC57">
        <v>0.51468690217473201</v>
      </c>
      <c r="AD57" s="1">
        <v>0.51305045260458704</v>
      </c>
      <c r="AE57" s="1">
        <v>5.6513274967172498E-5</v>
      </c>
      <c r="AF57" s="1">
        <v>7.5565275065026094E-5</v>
      </c>
      <c r="AG57">
        <v>0.19100683244128699</v>
      </c>
      <c r="AH57">
        <v>0.38587761314209201</v>
      </c>
      <c r="AI57">
        <v>0.34864738419887098</v>
      </c>
      <c r="AJ57">
        <v>2.11331794925818E-2</v>
      </c>
      <c r="AK57">
        <v>1.66714212352446E-2</v>
      </c>
      <c r="AL57">
        <v>0.959819300519971</v>
      </c>
      <c r="AM57">
        <v>79.257409774580296</v>
      </c>
      <c r="AN57">
        <v>-3.5859727762254301</v>
      </c>
      <c r="AO57">
        <v>0.99318826561430296</v>
      </c>
      <c r="AP57">
        <v>40</v>
      </c>
    </row>
    <row r="58" spans="1:42">
      <c r="A58">
        <v>4</v>
      </c>
      <c r="B58">
        <v>242.613689286235</v>
      </c>
      <c r="C58">
        <v>3.4656769068655899</v>
      </c>
      <c r="D58">
        <v>3.4436750632206801</v>
      </c>
      <c r="E58">
        <v>3.3708583259021498</v>
      </c>
      <c r="F58" s="1">
        <v>1.68132570030543E-3</v>
      </c>
      <c r="G58">
        <v>6.8446571110465197E-3</v>
      </c>
      <c r="H58">
        <v>3.2508897254356199</v>
      </c>
      <c r="I58">
        <v>3.2625247893637401</v>
      </c>
      <c r="J58">
        <v>3.1883601118671301</v>
      </c>
      <c r="K58" s="1">
        <v>1.0637290167075601E-3</v>
      </c>
      <c r="L58">
        <v>1.17669513104101E-2</v>
      </c>
      <c r="M58">
        <v>0.89495275183336298</v>
      </c>
      <c r="N58">
        <v>0.89579653108169799</v>
      </c>
      <c r="O58" s="1">
        <v>0.89029966107579095</v>
      </c>
      <c r="P58" s="1">
        <v>5.8555714522175601E-6</v>
      </c>
      <c r="Q58" s="1">
        <v>7.3978134509994603E-5</v>
      </c>
      <c r="R58">
        <v>0.214787181429972</v>
      </c>
      <c r="S58">
        <v>0.18115027385694399</v>
      </c>
      <c r="T58">
        <v>0.18249821403501401</v>
      </c>
      <c r="U58" s="1">
        <v>2.6220760984011301E-4</v>
      </c>
      <c r="V58" s="1">
        <v>1.57762374627959E-3</v>
      </c>
      <c r="W58">
        <v>0.10504724816663701</v>
      </c>
      <c r="X58">
        <v>0.104203468918303</v>
      </c>
      <c r="Y58" s="1">
        <v>0.109700338924209</v>
      </c>
      <c r="Z58" s="1">
        <v>5.8555714522174102E-6</v>
      </c>
      <c r="AA58" s="1">
        <v>7.3978134509994603E-5</v>
      </c>
      <c r="AB58">
        <v>0.50222038930342705</v>
      </c>
      <c r="AC58">
        <v>0.50632512781089201</v>
      </c>
      <c r="AD58">
        <v>0.52611757178826801</v>
      </c>
      <c r="AE58">
        <v>1.3688173481038801E-4</v>
      </c>
      <c r="AF58">
        <v>8.0921585571104495E-4</v>
      </c>
      <c r="AG58">
        <v>0.15600301632574601</v>
      </c>
      <c r="AH58">
        <v>0.25498488612388798</v>
      </c>
      <c r="AI58">
        <v>0.55619000171774802</v>
      </c>
      <c r="AJ58">
        <v>3.6951825257617497E-2</v>
      </c>
      <c r="AK58">
        <v>0.15267417456482499</v>
      </c>
      <c r="AL58">
        <v>0.91377843376173395</v>
      </c>
      <c r="AM58">
        <v>81.293726112087896</v>
      </c>
      <c r="AN58">
        <v>-4.7554429331680304</v>
      </c>
      <c r="AO58">
        <v>0.982128199117972</v>
      </c>
      <c r="AP58">
        <v>40</v>
      </c>
    </row>
    <row r="59" spans="1:42">
      <c r="A59">
        <v>4</v>
      </c>
      <c r="B59">
        <v>434.78290093528801</v>
      </c>
      <c r="C59">
        <v>3.6723421760097401</v>
      </c>
      <c r="D59">
        <v>3.3408489968439898</v>
      </c>
      <c r="E59">
        <v>3.3500084506893999</v>
      </c>
      <c r="F59" s="1">
        <v>1.4482113116841501E-3</v>
      </c>
      <c r="G59" s="1">
        <v>1.3737375206188201E-3</v>
      </c>
      <c r="H59">
        <v>3.3165917535377099</v>
      </c>
      <c r="I59">
        <v>3.12016916796183</v>
      </c>
      <c r="J59">
        <v>3.1341664097740698</v>
      </c>
      <c r="K59">
        <v>2.0909052052936398E-3</v>
      </c>
      <c r="L59">
        <v>4.9781038704595501E-3</v>
      </c>
      <c r="M59">
        <v>0.89962942807772495</v>
      </c>
      <c r="N59">
        <v>0.88499003033562795</v>
      </c>
      <c r="O59" s="1">
        <v>0.88610047858533303</v>
      </c>
      <c r="P59" s="1">
        <v>1.21707560582136E-5</v>
      </c>
      <c r="Q59" s="1">
        <v>3.0759225255994401E-5</v>
      </c>
      <c r="R59">
        <v>0.35575042247203298</v>
      </c>
      <c r="S59">
        <v>0.220679828882162</v>
      </c>
      <c r="T59">
        <v>0.21584204091533299</v>
      </c>
      <c r="U59" s="1">
        <v>5.6087321903105104E-4</v>
      </c>
      <c r="V59">
        <v>1.9587065569969201E-3</v>
      </c>
      <c r="W59">
        <v>0.100370571922275</v>
      </c>
      <c r="X59">
        <v>0.11500996966437201</v>
      </c>
      <c r="Y59" s="1">
        <v>0.113899521414667</v>
      </c>
      <c r="Z59" s="1">
        <v>1.21707560582137E-5</v>
      </c>
      <c r="AA59" s="1">
        <v>3.0759225255994299E-5</v>
      </c>
      <c r="AB59">
        <v>0.133637872255993</v>
      </c>
      <c r="AC59">
        <v>0.55909134985771602</v>
      </c>
      <c r="AD59">
        <v>0.55391866812284296</v>
      </c>
      <c r="AE59">
        <v>1.6038123663293099E-4</v>
      </c>
      <c r="AF59">
        <v>2.1136890238990301E-4</v>
      </c>
      <c r="AG59">
        <v>-0.19252591927920301</v>
      </c>
      <c r="AH59">
        <v>1</v>
      </c>
      <c r="AI59">
        <v>1</v>
      </c>
      <c r="AJ59">
        <v>6.02416996039703E-2</v>
      </c>
      <c r="AK59">
        <v>4.6023298741957701E-2</v>
      </c>
      <c r="AL59">
        <v>0.96554448360480605</v>
      </c>
      <c r="AM59">
        <v>63.5671043233774</v>
      </c>
      <c r="AN59">
        <v>-7.6454825581330601</v>
      </c>
      <c r="AO59">
        <v>0.98262123099636201</v>
      </c>
      <c r="AP59">
        <v>41</v>
      </c>
    </row>
    <row r="60" spans="1:42">
      <c r="A60">
        <v>4</v>
      </c>
      <c r="B60">
        <v>1215.54906887672</v>
      </c>
      <c r="C60">
        <v>3.7139054005531</v>
      </c>
      <c r="D60">
        <v>3.3828866959599999</v>
      </c>
      <c r="E60">
        <v>3.4178241219456398</v>
      </c>
      <c r="F60" s="1">
        <v>9.3658802949682504E-4</v>
      </c>
      <c r="G60" s="1">
        <v>9.7663410682428411E-4</v>
      </c>
      <c r="H60">
        <v>3.4579425621814499</v>
      </c>
      <c r="I60">
        <v>3.2328165249642602</v>
      </c>
      <c r="J60">
        <v>3.24588984492999</v>
      </c>
      <c r="K60" s="1">
        <v>9.0299384382285604E-4</v>
      </c>
      <c r="L60">
        <v>2.71844733012414E-3</v>
      </c>
      <c r="M60">
        <v>0.90899703017100097</v>
      </c>
      <c r="N60">
        <v>0.89362850685553596</v>
      </c>
      <c r="O60" s="1">
        <v>0.89458806293708704</v>
      </c>
      <c r="P60" s="1">
        <v>4.8261025380166704E-6</v>
      </c>
      <c r="Q60" s="1">
        <v>1.5936495897901499E-5</v>
      </c>
      <c r="R60">
        <v>0.25596283837165001</v>
      </c>
      <c r="S60">
        <v>0.15007017099574199</v>
      </c>
      <c r="T60">
        <v>0.17193427701564901</v>
      </c>
      <c r="U60" s="1">
        <v>1.1696978859791001E-4</v>
      </c>
      <c r="V60" s="1">
        <v>8.9548228205684702E-4</v>
      </c>
      <c r="W60">
        <v>9.10029698289989E-2</v>
      </c>
      <c r="X60">
        <v>0.10637149314446399</v>
      </c>
      <c r="Y60" s="1">
        <v>0.10541193706291301</v>
      </c>
      <c r="Z60" s="1">
        <v>4.8261025380166501E-6</v>
      </c>
      <c r="AA60" s="1">
        <v>1.5936495897901499E-5</v>
      </c>
      <c r="AB60">
        <v>0.14140872967110599</v>
      </c>
      <c r="AC60">
        <v>0.53020049702938499</v>
      </c>
      <c r="AD60">
        <v>0.52388779961811505</v>
      </c>
      <c r="AE60">
        <v>1.06321121262848E-4</v>
      </c>
      <c r="AF60">
        <v>1.6847906337197601E-4</v>
      </c>
      <c r="AG60">
        <v>-0.121997323241713</v>
      </c>
      <c r="AH60">
        <v>0.57124352384357502</v>
      </c>
      <c r="AI60">
        <v>0.52990572308337203</v>
      </c>
      <c r="AJ60">
        <v>1.9292566252715901E-2</v>
      </c>
      <c r="AK60">
        <v>1.63005194403265E-2</v>
      </c>
      <c r="AL60">
        <v>0.95757546075701006</v>
      </c>
      <c r="AM60">
        <v>342.91330478929501</v>
      </c>
      <c r="AN60">
        <v>-6.3583626076058701</v>
      </c>
      <c r="AO60">
        <v>0.99459581159522303</v>
      </c>
      <c r="AP60">
        <v>41</v>
      </c>
    </row>
    <row r="61" spans="1:42">
      <c r="A61">
        <v>4</v>
      </c>
      <c r="B61">
        <v>659.84888070595503</v>
      </c>
      <c r="C61">
        <v>3.6614654418880499</v>
      </c>
      <c r="D61">
        <v>3.6580552459353401</v>
      </c>
      <c r="E61">
        <v>3.65738178066993</v>
      </c>
      <c r="F61" s="1">
        <v>7.9130269371979604E-4</v>
      </c>
      <c r="G61" s="1">
        <v>1.59881042783512E-3</v>
      </c>
      <c r="H61">
        <v>3.3535578883967898</v>
      </c>
      <c r="I61">
        <v>3.35800447079788</v>
      </c>
      <c r="J61">
        <v>3.3630634815102902</v>
      </c>
      <c r="K61" s="1">
        <v>1.1266991749085901E-3</v>
      </c>
      <c r="L61">
        <v>7.2475279749369603E-3</v>
      </c>
      <c r="M61">
        <v>0.90216855158423503</v>
      </c>
      <c r="N61">
        <v>0.90246961721770202</v>
      </c>
      <c r="O61" s="1">
        <v>0.902811022121077</v>
      </c>
      <c r="P61" s="1">
        <v>6.2383961811326698E-6</v>
      </c>
      <c r="Q61" s="1">
        <v>4.5341379095937E-5</v>
      </c>
      <c r="R61">
        <v>0.30790755349125898</v>
      </c>
      <c r="S61">
        <v>0.30005077513745398</v>
      </c>
      <c r="T61">
        <v>0.29431829915963897</v>
      </c>
      <c r="U61" s="1">
        <v>3.6958851159830898E-4</v>
      </c>
      <c r="V61">
        <v>2.5589948690486002E-3</v>
      </c>
      <c r="W61">
        <v>9.7831448415764799E-2</v>
      </c>
      <c r="X61">
        <v>9.7530382782298503E-2</v>
      </c>
      <c r="Y61" s="1">
        <v>9.7188977878922903E-2</v>
      </c>
      <c r="Z61" s="1">
        <v>6.2383961811327096E-6</v>
      </c>
      <c r="AA61" s="1">
        <v>4.5341379095936898E-5</v>
      </c>
      <c r="AB61">
        <v>0.21620422281236701</v>
      </c>
      <c r="AC61">
        <v>0.19989021121152101</v>
      </c>
      <c r="AD61" s="1">
        <v>0.21599880179675801</v>
      </c>
      <c r="AE61" s="1">
        <v>9.3803803847322795E-5</v>
      </c>
      <c r="AF61">
        <v>2.7477333558537797E-4</v>
      </c>
      <c r="AG61">
        <v>0.55363548378358896</v>
      </c>
      <c r="AH61">
        <v>0.42040368892761598</v>
      </c>
      <c r="AI61">
        <v>0.57807626334150997</v>
      </c>
      <c r="AJ61">
        <v>3.0679286787257599E-2</v>
      </c>
      <c r="AK61">
        <v>3.0569835732546499E-2</v>
      </c>
      <c r="AL61">
        <v>0.95603451282080598</v>
      </c>
      <c r="AM61">
        <v>355.95432115028501</v>
      </c>
      <c r="AN61">
        <v>-8.7517727876419702</v>
      </c>
      <c r="AO61">
        <v>0.99104805633190896</v>
      </c>
      <c r="AP61">
        <v>50</v>
      </c>
    </row>
    <row r="62" spans="1:42">
      <c r="A62">
        <v>4</v>
      </c>
      <c r="B62">
        <v>630.04912613582098</v>
      </c>
      <c r="C62">
        <v>3.73183480098443</v>
      </c>
      <c r="D62">
        <v>3.7339808146512099</v>
      </c>
      <c r="E62">
        <v>3.6519638893267001</v>
      </c>
      <c r="F62">
        <v>1.79062197316226E-3</v>
      </c>
      <c r="G62" s="1">
        <v>1.56366467937913E-3</v>
      </c>
      <c r="H62">
        <v>3.5232684824919702</v>
      </c>
      <c r="I62">
        <v>3.5131221178757501</v>
      </c>
      <c r="J62">
        <v>3.4530244350692598</v>
      </c>
      <c r="K62">
        <v>1.9332629036752601E-3</v>
      </c>
      <c r="L62" s="1">
        <v>1.72321290712472E-3</v>
      </c>
      <c r="M62">
        <v>0.91302578773343401</v>
      </c>
      <c r="N62">
        <v>0.91241194869476405</v>
      </c>
      <c r="O62" s="1">
        <v>0.908686272943661</v>
      </c>
      <c r="P62" s="1">
        <v>1.0057647970428201E-5</v>
      </c>
      <c r="Q62" s="1">
        <v>9.0485345078203105E-6</v>
      </c>
      <c r="R62">
        <v>0.20856631849246601</v>
      </c>
      <c r="S62">
        <v>0.22085869677546099</v>
      </c>
      <c r="T62">
        <v>0.198939454257443</v>
      </c>
      <c r="U62" s="1">
        <v>1.50597155144814E-4</v>
      </c>
      <c r="V62" s="1">
        <v>2.15398961784848E-4</v>
      </c>
      <c r="W62">
        <v>8.6974212266566001E-2</v>
      </c>
      <c r="X62">
        <v>8.7588051305236503E-2</v>
      </c>
      <c r="Y62" s="1">
        <v>9.1313727056339E-2</v>
      </c>
      <c r="Z62" s="1">
        <v>1.0057647970428201E-5</v>
      </c>
      <c r="AA62" s="1">
        <v>9.0485345078203292E-6</v>
      </c>
      <c r="AB62">
        <v>0.23280758091880599</v>
      </c>
      <c r="AC62">
        <v>0.23965313474564401</v>
      </c>
      <c r="AD62">
        <v>0.22522505272549001</v>
      </c>
      <c r="AE62">
        <v>2.1142745914880601E-4</v>
      </c>
      <c r="AF62">
        <v>1.74502780555266E-4</v>
      </c>
      <c r="AG62">
        <v>0.70158209362567203</v>
      </c>
      <c r="AH62">
        <v>1</v>
      </c>
      <c r="AI62">
        <v>0.58104639861439999</v>
      </c>
      <c r="AJ62">
        <v>2.92738832137979E-2</v>
      </c>
      <c r="AK62">
        <v>3.0235395172731501E-2</v>
      </c>
      <c r="AL62">
        <v>0.96342656265702598</v>
      </c>
      <c r="AM62">
        <v>97.693292865066496</v>
      </c>
      <c r="AN62">
        <v>-4.0834479674263697</v>
      </c>
      <c r="AO62">
        <v>0.99072849458406498</v>
      </c>
      <c r="AP62">
        <v>46</v>
      </c>
    </row>
    <row r="63" spans="1:42">
      <c r="A63">
        <v>4</v>
      </c>
      <c r="B63">
        <v>418.04837908292802</v>
      </c>
      <c r="C63">
        <v>3.5862463820267698</v>
      </c>
      <c r="D63">
        <v>3.45032709450724</v>
      </c>
      <c r="E63">
        <v>3.4757628775437301</v>
      </c>
      <c r="F63">
        <v>3.9182857635663903E-3</v>
      </c>
      <c r="G63">
        <v>3.26428249110476E-3</v>
      </c>
      <c r="H63">
        <v>3.2145574655391198</v>
      </c>
      <c r="I63">
        <v>3.1939552728177598</v>
      </c>
      <c r="J63">
        <v>3.2237194349476299</v>
      </c>
      <c r="K63">
        <v>4.31090551011844E-3</v>
      </c>
      <c r="L63">
        <v>7.8175449423858994E-3</v>
      </c>
      <c r="M63">
        <v>0.89227369097236997</v>
      </c>
      <c r="N63">
        <v>0.89072428467863995</v>
      </c>
      <c r="O63" s="1">
        <v>0.892955649233106</v>
      </c>
      <c r="P63" s="1">
        <v>2.4517155830707E-5</v>
      </c>
      <c r="Q63" s="1">
        <v>4.9920298461706402E-5</v>
      </c>
      <c r="R63">
        <v>0.37168891648765001</v>
      </c>
      <c r="S63">
        <v>0.25637182168947598</v>
      </c>
      <c r="T63">
        <v>0.25204344259610101</v>
      </c>
      <c r="U63" s="1">
        <v>5.9373478111539302E-4</v>
      </c>
      <c r="V63">
        <v>2.6084598673545502E-3</v>
      </c>
      <c r="W63">
        <v>0.10772630902763</v>
      </c>
      <c r="X63">
        <v>0.10927571532136</v>
      </c>
      <c r="Y63" s="1">
        <v>0.107044350766894</v>
      </c>
      <c r="Z63" s="1">
        <v>2.4517155830706899E-5</v>
      </c>
      <c r="AA63" s="1">
        <v>4.9920298461706402E-5</v>
      </c>
      <c r="AB63">
        <v>0.22854017807406601</v>
      </c>
      <c r="AC63">
        <v>0.52658557992327604</v>
      </c>
      <c r="AD63">
        <v>0.51804827719111701</v>
      </c>
      <c r="AE63">
        <v>4.3941706579519698E-4</v>
      </c>
      <c r="AF63">
        <v>3.36112874260484E-4</v>
      </c>
      <c r="AG63">
        <v>0.66881100051187903</v>
      </c>
      <c r="AH63">
        <v>0.51759612446695402</v>
      </c>
      <c r="AI63">
        <v>0.43849557713885501</v>
      </c>
      <c r="AJ63">
        <v>6.6254205638580296E-2</v>
      </c>
      <c r="AK63">
        <v>4.23536229920611E-2</v>
      </c>
      <c r="AL63">
        <v>0.92896406821289801</v>
      </c>
      <c r="AM63">
        <v>127.744943948957</v>
      </c>
      <c r="AN63">
        <v>-6.50703828940728</v>
      </c>
      <c r="AO63">
        <v>0.98174733044384999</v>
      </c>
      <c r="AP63">
        <v>41</v>
      </c>
    </row>
    <row r="64" spans="1:42">
      <c r="A64">
        <v>4</v>
      </c>
      <c r="B64">
        <v>378.76721818578801</v>
      </c>
      <c r="C64">
        <v>3.7417634242958702</v>
      </c>
      <c r="D64">
        <v>3.7341246658049299</v>
      </c>
      <c r="E64">
        <v>3.5126306241301299</v>
      </c>
      <c r="F64" s="1">
        <v>1.44769238372955E-4</v>
      </c>
      <c r="G64" s="1">
        <v>1.20597654407268E-3</v>
      </c>
      <c r="H64">
        <v>3.5361414643651301</v>
      </c>
      <c r="I64">
        <v>3.5430027903193402</v>
      </c>
      <c r="J64">
        <v>3.3767317458588799</v>
      </c>
      <c r="K64" s="1">
        <v>3.6692538346596698E-4</v>
      </c>
      <c r="L64">
        <v>2.6342975471771298E-3</v>
      </c>
      <c r="M64">
        <v>0.91379839535252505</v>
      </c>
      <c r="N64">
        <v>0.91420738897838805</v>
      </c>
      <c r="O64" s="1">
        <v>0.90372745400578303</v>
      </c>
      <c r="P64" s="1">
        <v>1.59698505130363E-6</v>
      </c>
      <c r="Q64" s="1">
        <v>1.2810217800689299E-5</v>
      </c>
      <c r="R64">
        <v>0.20562195993073401</v>
      </c>
      <c r="S64">
        <v>0.19112187548559401</v>
      </c>
      <c r="T64" s="1">
        <v>0.135898878271242</v>
      </c>
      <c r="U64" s="1">
        <v>8.5615115663408402E-5</v>
      </c>
      <c r="V64" s="1">
        <v>1.6223168043156099E-3</v>
      </c>
      <c r="W64">
        <v>8.6201604647475297E-2</v>
      </c>
      <c r="X64">
        <v>8.57926110216123E-2</v>
      </c>
      <c r="Y64" s="1">
        <v>9.6272545994217001E-2</v>
      </c>
      <c r="Z64" s="1">
        <v>1.59698505130359E-6</v>
      </c>
      <c r="AA64" s="1">
        <v>1.2810217800689399E-5</v>
      </c>
      <c r="AB64">
        <v>0.24274018035588599</v>
      </c>
      <c r="AC64">
        <v>0.240535046084174</v>
      </c>
      <c r="AD64" s="1">
        <v>0.48406003614696602</v>
      </c>
      <c r="AE64" s="1">
        <v>4.0693241790539303E-5</v>
      </c>
      <c r="AF64">
        <v>2.1072649068006399E-4</v>
      </c>
      <c r="AG64">
        <v>0.65244672937769099</v>
      </c>
      <c r="AH64">
        <v>0.77767687659430196</v>
      </c>
      <c r="AI64">
        <v>-0.113506820278491</v>
      </c>
      <c r="AJ64">
        <v>8.94895178148933E-3</v>
      </c>
      <c r="AK64">
        <v>3.33848445710914E-2</v>
      </c>
      <c r="AL64">
        <v>0.93780764498484903</v>
      </c>
      <c r="AM64">
        <v>85.963588099834197</v>
      </c>
      <c r="AN64">
        <v>-4.8930351159621397</v>
      </c>
      <c r="AO64">
        <v>0.98724002364409502</v>
      </c>
      <c r="AP64">
        <v>42</v>
      </c>
    </row>
    <row r="65" spans="1:42">
      <c r="A65">
        <v>4</v>
      </c>
      <c r="B65">
        <v>571.77039155819205</v>
      </c>
      <c r="C65">
        <v>3.5549863997984201</v>
      </c>
      <c r="D65">
        <v>3.6137612299524502</v>
      </c>
      <c r="E65">
        <v>3.6093184328276702</v>
      </c>
      <c r="F65" s="1">
        <v>2.9497330761570599E-4</v>
      </c>
      <c r="G65" s="1">
        <v>1.43629847611817E-3</v>
      </c>
      <c r="H65">
        <v>3.2591144447915301</v>
      </c>
      <c r="I65">
        <v>3.3006657619136099</v>
      </c>
      <c r="J65">
        <v>3.3436571247882099</v>
      </c>
      <c r="K65" s="1">
        <v>3.0428686290894798E-4</v>
      </c>
      <c r="L65">
        <v>4.6030226194985402E-3</v>
      </c>
      <c r="M65">
        <v>0.895549916184051</v>
      </c>
      <c r="N65">
        <v>0.89851529351130699</v>
      </c>
      <c r="O65" s="1">
        <v>0.90149485599888601</v>
      </c>
      <c r="P65" s="1">
        <v>1.58922071265305E-6</v>
      </c>
      <c r="Q65" s="1">
        <v>2.7254334679082201E-5</v>
      </c>
      <c r="R65">
        <v>0.29587195500688701</v>
      </c>
      <c r="S65">
        <v>0.31309546803883798</v>
      </c>
      <c r="T65" s="1">
        <v>0.26566130803945998</v>
      </c>
      <c r="U65" s="1">
        <v>9.6854021344344496E-5</v>
      </c>
      <c r="V65" s="1">
        <v>1.64935417762167E-3</v>
      </c>
      <c r="W65">
        <v>0.104450083815949</v>
      </c>
      <c r="X65">
        <v>0.101484706488693</v>
      </c>
      <c r="Y65" s="1">
        <v>9.8505144001114098E-2</v>
      </c>
      <c r="Z65" s="1">
        <v>1.5892207126530799E-6</v>
      </c>
      <c r="AA65" s="1">
        <v>2.72543346790823E-5</v>
      </c>
      <c r="AB65">
        <v>0.20861550821577499</v>
      </c>
      <c r="AC65">
        <v>0.20709889544135601</v>
      </c>
      <c r="AD65" s="1">
        <v>0.21701196833330999</v>
      </c>
      <c r="AE65" s="1">
        <v>3.48925309682737E-5</v>
      </c>
      <c r="AF65">
        <v>2.3639948446914599E-4</v>
      </c>
      <c r="AG65">
        <v>0.45552354165199199</v>
      </c>
      <c r="AH65">
        <v>0.522983612646998</v>
      </c>
      <c r="AI65">
        <v>0.59056118138966796</v>
      </c>
      <c r="AJ65">
        <v>8.4289273531413904E-3</v>
      </c>
      <c r="AK65">
        <v>2.38015765127353E-2</v>
      </c>
      <c r="AL65">
        <v>0.99952200115300005</v>
      </c>
      <c r="AM65">
        <v>69.089775172622893</v>
      </c>
      <c r="AN65">
        <v>1.9328182657563999</v>
      </c>
      <c r="AO65">
        <v>0.99992031765399603</v>
      </c>
      <c r="AP65">
        <v>50</v>
      </c>
    </row>
    <row r="66" spans="1:42">
      <c r="A66">
        <v>4</v>
      </c>
      <c r="B66">
        <v>1023.4695146978</v>
      </c>
      <c r="C66">
        <v>3.7118960764351598</v>
      </c>
      <c r="D66">
        <v>3.4442371927700002</v>
      </c>
      <c r="E66">
        <v>3.4570579648085902</v>
      </c>
      <c r="F66" s="1">
        <v>3.7292728353080902E-4</v>
      </c>
      <c r="G66" s="1">
        <v>8.19486333437382E-4</v>
      </c>
      <c r="H66">
        <v>3.4385358215655901</v>
      </c>
      <c r="I66">
        <v>3.2647886113870301</v>
      </c>
      <c r="J66">
        <v>3.2891025642251801</v>
      </c>
      <c r="K66" s="1">
        <v>6.1698910963115298E-4</v>
      </c>
      <c r="L66">
        <v>3.0751642277860201E-3</v>
      </c>
      <c r="M66">
        <v>0.90776461252585094</v>
      </c>
      <c r="N66">
        <v>0.89595991496864003</v>
      </c>
      <c r="O66" s="1">
        <v>0.897698625379589</v>
      </c>
      <c r="P66" s="1">
        <v>3.1910134966141301E-6</v>
      </c>
      <c r="Q66" s="1">
        <v>1.7693741920673699E-5</v>
      </c>
      <c r="R66">
        <v>0.27336025486957399</v>
      </c>
      <c r="S66">
        <v>0.17944858138297001</v>
      </c>
      <c r="T66" s="1">
        <v>0.16795540058341599</v>
      </c>
      <c r="U66" s="1">
        <v>4.6215429292941897E-5</v>
      </c>
      <c r="V66" s="1">
        <v>1.2574225246221699E-3</v>
      </c>
      <c r="W66">
        <v>9.2235387474148903E-2</v>
      </c>
      <c r="X66">
        <v>0.10404008503136</v>
      </c>
      <c r="Y66" s="1">
        <v>0.102301374620411</v>
      </c>
      <c r="Z66" s="1">
        <v>3.19101349661402E-6</v>
      </c>
      <c r="AA66" s="1">
        <v>1.7693741920673699E-5</v>
      </c>
      <c r="AB66">
        <v>0.17833686763755599</v>
      </c>
      <c r="AC66">
        <v>0.51989545845043095</v>
      </c>
      <c r="AD66" s="1">
        <v>0.51353153194318002</v>
      </c>
      <c r="AE66" s="1">
        <v>5.2792547236263898E-5</v>
      </c>
      <c r="AF66">
        <v>1.3874829720450101E-4</v>
      </c>
      <c r="AG66">
        <v>0.213163854723942</v>
      </c>
      <c r="AH66">
        <v>0.41831096577676802</v>
      </c>
      <c r="AI66">
        <v>0.36779179143211399</v>
      </c>
      <c r="AJ66">
        <v>1.3332515848898999E-2</v>
      </c>
      <c r="AK66">
        <v>1.55938288675368E-2</v>
      </c>
      <c r="AL66">
        <v>0.91455046194495404</v>
      </c>
      <c r="AM66">
        <v>668.38393959766802</v>
      </c>
      <c r="AN66">
        <v>-5.64580827591882</v>
      </c>
      <c r="AO66">
        <v>0.993640122121626</v>
      </c>
      <c r="AP66">
        <v>41</v>
      </c>
    </row>
    <row r="67" spans="1:42">
      <c r="A67">
        <v>4</v>
      </c>
      <c r="B67">
        <v>970.12119206921</v>
      </c>
      <c r="C67">
        <v>3.6880220338352601</v>
      </c>
      <c r="D67">
        <v>3.7499763061125999</v>
      </c>
      <c r="E67">
        <v>3.7114616126670099</v>
      </c>
      <c r="F67" s="1">
        <v>8.0082838242751496E-4</v>
      </c>
      <c r="G67" s="1">
        <v>1.63599101329292E-3</v>
      </c>
      <c r="H67">
        <v>3.3652291690609601</v>
      </c>
      <c r="I67">
        <v>3.4236754099763602</v>
      </c>
      <c r="J67">
        <v>3.3825031372039098</v>
      </c>
      <c r="K67">
        <v>2.20539205491128E-3</v>
      </c>
      <c r="L67">
        <v>7.0555914528547198E-3</v>
      </c>
      <c r="M67">
        <v>0.90295680695556901</v>
      </c>
      <c r="N67">
        <v>0.90680963640852996</v>
      </c>
      <c r="O67" s="1">
        <v>0.90411181565722898</v>
      </c>
      <c r="P67" s="1">
        <v>1.2579517655145401E-5</v>
      </c>
      <c r="Q67" s="1">
        <v>4.5363320108222101E-5</v>
      </c>
      <c r="R67">
        <v>0.32279286477430003</v>
      </c>
      <c r="S67">
        <v>0.32630089613624302</v>
      </c>
      <c r="T67">
        <v>0.32895847546309798</v>
      </c>
      <c r="U67" s="1">
        <v>4.4320737457831898E-4</v>
      </c>
      <c r="V67">
        <v>2.1449356813300299E-3</v>
      </c>
      <c r="W67">
        <v>9.7043193044430598E-2</v>
      </c>
      <c r="X67">
        <v>9.3190363591469705E-2</v>
      </c>
      <c r="Y67" s="1">
        <v>9.5888184342771299E-2</v>
      </c>
      <c r="Z67" s="1">
        <v>1.2579517655145401E-5</v>
      </c>
      <c r="AA67" s="1">
        <v>4.5363320108221999E-5</v>
      </c>
      <c r="AB67">
        <v>0.17570792532058699</v>
      </c>
      <c r="AC67">
        <v>0.17100787096221501</v>
      </c>
      <c r="AD67">
        <v>0.213182043638351</v>
      </c>
      <c r="AE67">
        <v>1.5936250664294201E-4</v>
      </c>
      <c r="AF67">
        <v>2.6795138947801499E-4</v>
      </c>
      <c r="AG67">
        <v>0.13934239959789399</v>
      </c>
      <c r="AH67">
        <v>0.136622172784782</v>
      </c>
      <c r="AI67">
        <v>0.48583244517130098</v>
      </c>
      <c r="AJ67">
        <v>2.41337064624387E-2</v>
      </c>
      <c r="AK67">
        <v>2.6922502887563801E-2</v>
      </c>
      <c r="AL67">
        <v>0.948458752543763</v>
      </c>
      <c r="AM67">
        <v>431.90409566348501</v>
      </c>
      <c r="AN67">
        <v>-12.9667820557975</v>
      </c>
      <c r="AO67">
        <v>0.98685787744726206</v>
      </c>
      <c r="AP67">
        <v>46</v>
      </c>
    </row>
    <row r="68" spans="1:42">
      <c r="A68">
        <v>4</v>
      </c>
      <c r="B68">
        <v>828.90970992144503</v>
      </c>
      <c r="C68">
        <v>3.4540645974570698</v>
      </c>
      <c r="D68">
        <v>3.40377963924912</v>
      </c>
      <c r="E68">
        <v>3.4263900682824402</v>
      </c>
      <c r="F68" s="1">
        <v>1.0419459975226999E-3</v>
      </c>
      <c r="G68">
        <v>1.75253030055401E-3</v>
      </c>
      <c r="H68">
        <v>3.2020838938497498</v>
      </c>
      <c r="I68">
        <v>3.1634885267077602</v>
      </c>
      <c r="J68">
        <v>3.2009329067069001</v>
      </c>
      <c r="K68" s="1">
        <v>6.1379190141172698E-4</v>
      </c>
      <c r="L68">
        <v>5.1041437118164602E-3</v>
      </c>
      <c r="M68">
        <v>0.891338248938641</v>
      </c>
      <c r="N68">
        <v>0.88839206763497303</v>
      </c>
      <c r="O68" s="1">
        <v>0.89125152362381699</v>
      </c>
      <c r="P68" s="1">
        <v>3.67168501813981E-6</v>
      </c>
      <c r="Q68" s="1">
        <v>3.4531735802022798E-5</v>
      </c>
      <c r="R68">
        <v>0.251980703607316</v>
      </c>
      <c r="S68">
        <v>0.24029111254136401</v>
      </c>
      <c r="T68">
        <v>0.225457161575536</v>
      </c>
      <c r="U68" s="1">
        <v>1.5156052672994901E-4</v>
      </c>
      <c r="V68" s="1">
        <v>1.5394194570619701E-3</v>
      </c>
      <c r="W68">
        <v>0.108661751061359</v>
      </c>
      <c r="X68">
        <v>0.111607932365027</v>
      </c>
      <c r="Y68" s="1">
        <v>0.108748476376183</v>
      </c>
      <c r="Z68" s="1">
        <v>3.6716850181397499E-6</v>
      </c>
      <c r="AA68" s="1">
        <v>3.45317358020229E-5</v>
      </c>
      <c r="AB68">
        <v>0.53168548364692303</v>
      </c>
      <c r="AC68">
        <v>0.54535038063375696</v>
      </c>
      <c r="AD68" s="1">
        <v>0.53685562647708596</v>
      </c>
      <c r="AE68" s="1">
        <v>6.0958672041043103E-5</v>
      </c>
      <c r="AF68">
        <v>1.5853037040911399E-4</v>
      </c>
      <c r="AG68">
        <v>0.593281558963488</v>
      </c>
      <c r="AH68">
        <v>0.86587457798759704</v>
      </c>
      <c r="AI68">
        <v>0.72674052213858598</v>
      </c>
      <c r="AJ68">
        <v>2.10366048632291E-2</v>
      </c>
      <c r="AK68">
        <v>1.7174956905588401E-2</v>
      </c>
      <c r="AL68">
        <v>0.97313288116631302</v>
      </c>
      <c r="AM68">
        <v>132.449034615263</v>
      </c>
      <c r="AN68">
        <v>-11.0998295204435</v>
      </c>
      <c r="AO68">
        <v>0.98647497746588197</v>
      </c>
      <c r="AP68">
        <v>40</v>
      </c>
    </row>
    <row r="69" spans="1:42">
      <c r="A69">
        <v>4</v>
      </c>
      <c r="B69">
        <v>326.43687406956201</v>
      </c>
      <c r="C69">
        <v>3.6319345483705798</v>
      </c>
      <c r="D69">
        <v>3.4290122999694401</v>
      </c>
      <c r="E69">
        <v>3.4400220865216302</v>
      </c>
      <c r="F69">
        <v>4.5777315483882201E-3</v>
      </c>
      <c r="G69">
        <v>2.8597342651992702E-3</v>
      </c>
      <c r="H69">
        <v>3.3174850798125899</v>
      </c>
      <c r="I69">
        <v>3.2398280821533101</v>
      </c>
      <c r="J69">
        <v>3.2592579275563698</v>
      </c>
      <c r="K69">
        <v>7.0230531358326598E-3</v>
      </c>
      <c r="L69">
        <v>5.50206190792562E-3</v>
      </c>
      <c r="M69">
        <v>0.899691558959266</v>
      </c>
      <c r="N69">
        <v>0.89414422246912095</v>
      </c>
      <c r="O69" s="1">
        <v>0.89556030371652395</v>
      </c>
      <c r="P69" s="1">
        <v>3.3655727417960403E-5</v>
      </c>
      <c r="Q69" s="1">
        <v>2.9707518115090601E-5</v>
      </c>
      <c r="R69">
        <v>0.314449468557985</v>
      </c>
      <c r="S69">
        <v>0.18918421781613301</v>
      </c>
      <c r="T69">
        <v>0.180764158965253</v>
      </c>
      <c r="U69" s="1">
        <v>2.6791183477025701E-4</v>
      </c>
      <c r="V69" s="1">
        <v>1.32174111989833E-3</v>
      </c>
      <c r="W69">
        <v>0.100308441040734</v>
      </c>
      <c r="X69">
        <v>0.10585577753087901</v>
      </c>
      <c r="Y69" s="1">
        <v>0.10443969628347601</v>
      </c>
      <c r="Z69" s="1">
        <v>3.3655727417960701E-5</v>
      </c>
      <c r="AA69" s="1">
        <v>2.9707518115090601E-5</v>
      </c>
      <c r="AB69">
        <v>0.14792042488752899</v>
      </c>
      <c r="AC69">
        <v>0.52087858255819397</v>
      </c>
      <c r="AD69">
        <v>0.51632384104977602</v>
      </c>
      <c r="AE69">
        <v>6.6775972405563205E-4</v>
      </c>
      <c r="AF69">
        <v>4.1514280565552902E-4</v>
      </c>
      <c r="AG69">
        <v>-6.2896930980605295E-2</v>
      </c>
      <c r="AH69">
        <v>0.43290107949109302</v>
      </c>
      <c r="AI69">
        <v>0.41150176705890401</v>
      </c>
      <c r="AJ69">
        <v>0.19182062097811001</v>
      </c>
      <c r="AK69">
        <v>0.10083701520208201</v>
      </c>
      <c r="AL69">
        <v>0.92025075163768499</v>
      </c>
      <c r="AM69">
        <v>131.39091957230499</v>
      </c>
      <c r="AN69">
        <v>-4.5312590404950299</v>
      </c>
      <c r="AO69">
        <v>0.98819747558217697</v>
      </c>
      <c r="AP69">
        <v>41</v>
      </c>
    </row>
    <row r="70" spans="1:42">
      <c r="A70">
        <v>4</v>
      </c>
      <c r="B70">
        <v>638.25333024423003</v>
      </c>
      <c r="C70">
        <v>3.7909661837314101</v>
      </c>
      <c r="D70">
        <v>3.7360446143148698</v>
      </c>
      <c r="E70">
        <v>3.7413191162470301</v>
      </c>
      <c r="F70">
        <v>2.65731722274284E-3</v>
      </c>
      <c r="G70">
        <v>2.5671851593679299E-3</v>
      </c>
      <c r="H70">
        <v>3.47984492592161</v>
      </c>
      <c r="I70">
        <v>3.4310577449192201</v>
      </c>
      <c r="J70">
        <v>3.4164307221516101</v>
      </c>
      <c r="K70">
        <v>2.4166477388394901E-3</v>
      </c>
      <c r="L70">
        <v>6.5690472808099696E-3</v>
      </c>
      <c r="M70">
        <v>0.91036816306591195</v>
      </c>
      <c r="N70">
        <v>0.90728527768345102</v>
      </c>
      <c r="O70" s="1">
        <v>0.90634049147122697</v>
      </c>
      <c r="P70" s="1">
        <v>1.3457681854183801E-5</v>
      </c>
      <c r="Q70" s="1">
        <v>4.2358480975343602E-5</v>
      </c>
      <c r="R70">
        <v>0.31112125780979699</v>
      </c>
      <c r="S70">
        <v>0.30498686939564601</v>
      </c>
      <c r="T70" s="1">
        <v>0.32488839409542503</v>
      </c>
      <c r="U70" s="1">
        <v>1.67389356836382E-5</v>
      </c>
      <c r="V70" s="1">
        <v>1.34333861071158E-3</v>
      </c>
      <c r="W70">
        <v>8.9631836934088605E-2</v>
      </c>
      <c r="X70">
        <v>9.2714722316549494E-2</v>
      </c>
      <c r="Y70" s="1">
        <v>9.3659508528772903E-2</v>
      </c>
      <c r="Z70" s="1">
        <v>1.3457681854183801E-5</v>
      </c>
      <c r="AA70" s="1">
        <v>4.2358480975343602E-5</v>
      </c>
      <c r="AB70">
        <v>0.19308608001851099</v>
      </c>
      <c r="AC70">
        <v>0.21053086344840699</v>
      </c>
      <c r="AD70">
        <v>0.18460017671571199</v>
      </c>
      <c r="AE70">
        <v>3.06065972575319E-4</v>
      </c>
      <c r="AF70">
        <v>2.6354639206173299E-4</v>
      </c>
      <c r="AG70">
        <v>0.32695054691407199</v>
      </c>
      <c r="AH70">
        <v>0.42539693776891102</v>
      </c>
      <c r="AI70">
        <v>0.214084733644272</v>
      </c>
      <c r="AJ70">
        <v>9.1697004757344505E-2</v>
      </c>
      <c r="AK70">
        <v>3.5031314630284902E-2</v>
      </c>
      <c r="AL70">
        <v>0.92785535952783504</v>
      </c>
      <c r="AM70">
        <v>215.39590335185599</v>
      </c>
      <c r="AN70">
        <v>-4.0438124430637998</v>
      </c>
      <c r="AO70">
        <v>0.99171457921987805</v>
      </c>
      <c r="AP70">
        <v>44</v>
      </c>
    </row>
    <row r="71" spans="1:42">
      <c r="A71">
        <v>4</v>
      </c>
      <c r="B71">
        <v>735.55736456622003</v>
      </c>
      <c r="C71">
        <v>3.69501570352138</v>
      </c>
      <c r="D71">
        <v>3.6460084314909098</v>
      </c>
      <c r="E71">
        <v>3.6692968036111502</v>
      </c>
      <c r="F71" s="1">
        <v>2.30395579164646E-4</v>
      </c>
      <c r="G71">
        <v>1.9399446340085699E-3</v>
      </c>
      <c r="H71">
        <v>3.36418880187261</v>
      </c>
      <c r="I71">
        <v>3.3087970563181801</v>
      </c>
      <c r="J71">
        <v>3.35273971362875</v>
      </c>
      <c r="K71" s="1">
        <v>5.3724263186277397E-4</v>
      </c>
      <c r="L71">
        <v>8.7968747304175005E-3</v>
      </c>
      <c r="M71">
        <v>0.90288680119377895</v>
      </c>
      <c r="N71">
        <v>0.89908567108271398</v>
      </c>
      <c r="O71" s="1">
        <v>0.90211305411490605</v>
      </c>
      <c r="P71" s="1">
        <v>2.8280872824311299E-6</v>
      </c>
      <c r="Q71" s="1">
        <v>5.82004079430868E-5</v>
      </c>
      <c r="R71">
        <v>0.33082690164876699</v>
      </c>
      <c r="S71">
        <v>0.33721137517273098</v>
      </c>
      <c r="T71">
        <v>0.31655708998239701</v>
      </c>
      <c r="U71" s="1">
        <v>1.10964502829051E-4</v>
      </c>
      <c r="V71">
        <v>3.3327186297715901E-3</v>
      </c>
      <c r="W71">
        <v>9.7113198806220699E-2</v>
      </c>
      <c r="X71">
        <v>0.10091432891728599</v>
      </c>
      <c r="Y71" s="1">
        <v>9.7886945885093904E-2</v>
      </c>
      <c r="Z71" s="1">
        <v>2.8280872824311799E-6</v>
      </c>
      <c r="AA71" s="1">
        <v>5.8200407943086997E-5</v>
      </c>
      <c r="AB71">
        <v>0.17410228572155301</v>
      </c>
      <c r="AC71">
        <v>0.159598403221757</v>
      </c>
      <c r="AD71" s="1">
        <v>0.18329125255012499</v>
      </c>
      <c r="AE71" s="1">
        <v>4.9052982827267701E-5</v>
      </c>
      <c r="AF71">
        <v>2.3315014007171299E-4</v>
      </c>
      <c r="AG71">
        <v>0.176861636967618</v>
      </c>
      <c r="AH71">
        <v>5.2697548838048398E-2</v>
      </c>
      <c r="AI71">
        <v>0.204215752330793</v>
      </c>
      <c r="AJ71">
        <v>1.6293435413045999E-2</v>
      </c>
      <c r="AK71">
        <v>2.83007531358479E-2</v>
      </c>
      <c r="AL71">
        <v>0.92623434288571105</v>
      </c>
      <c r="AM71">
        <v>521.88202599155795</v>
      </c>
      <c r="AN71">
        <v>-9.0744719658891508</v>
      </c>
      <c r="AO71">
        <v>0.98911284077349504</v>
      </c>
      <c r="AP71">
        <v>44</v>
      </c>
    </row>
    <row r="72" spans="1:42">
      <c r="A72">
        <v>4</v>
      </c>
      <c r="B72">
        <v>1139.8479862762899</v>
      </c>
      <c r="C72">
        <v>3.4172881419361101</v>
      </c>
      <c r="D72">
        <v>3.3875058607373001</v>
      </c>
      <c r="E72">
        <v>3.3813704463079999</v>
      </c>
      <c r="F72" s="1">
        <v>7.4320143684976803E-4</v>
      </c>
      <c r="G72">
        <v>2.18475603343891E-3</v>
      </c>
      <c r="H72">
        <v>3.2274980562389501</v>
      </c>
      <c r="I72">
        <v>3.21739309810253</v>
      </c>
      <c r="J72">
        <v>3.2220893248315199</v>
      </c>
      <c r="K72" s="1">
        <v>4.2235454896788699E-4</v>
      </c>
      <c r="L72">
        <v>1.14811151759821E-2</v>
      </c>
      <c r="M72">
        <v>0.89323564661198795</v>
      </c>
      <c r="N72">
        <v>0.89248522023758803</v>
      </c>
      <c r="O72" s="1">
        <v>0.89283463079731695</v>
      </c>
      <c r="P72" s="1">
        <v>2.3924032539529299E-6</v>
      </c>
      <c r="Q72" s="1">
        <v>7.6791210175050206E-5</v>
      </c>
      <c r="R72">
        <v>0.18979008569715899</v>
      </c>
      <c r="S72">
        <v>0.17011276263476199</v>
      </c>
      <c r="T72">
        <v>0.15928112147647999</v>
      </c>
      <c r="U72" s="1">
        <v>1.6416266011784399E-4</v>
      </c>
      <c r="V72">
        <v>3.9371483957455697E-3</v>
      </c>
      <c r="W72">
        <v>0.106764353388013</v>
      </c>
      <c r="X72">
        <v>0.107514779762413</v>
      </c>
      <c r="Y72" s="1">
        <v>0.10716536920268301</v>
      </c>
      <c r="Z72" s="1">
        <v>2.3924032539529299E-6</v>
      </c>
      <c r="AA72" s="1">
        <v>7.6791210175050206E-5</v>
      </c>
      <c r="AB72">
        <v>0.53251118394758201</v>
      </c>
      <c r="AC72">
        <v>0.53697173037439205</v>
      </c>
      <c r="AD72" s="1">
        <v>0.53518314673371603</v>
      </c>
      <c r="AE72" s="1">
        <v>3.7520136811845598E-5</v>
      </c>
      <c r="AF72">
        <v>3.0939021546630202E-4</v>
      </c>
      <c r="AG72">
        <v>0.60553541499798003</v>
      </c>
      <c r="AH72">
        <v>0.73471768072392396</v>
      </c>
      <c r="AI72">
        <v>0.70017683822271704</v>
      </c>
      <c r="AJ72">
        <v>1.9420839164218499E-2</v>
      </c>
      <c r="AK72">
        <v>3.1512749135344797E-2</v>
      </c>
      <c r="AL72">
        <v>0.931341502164302</v>
      </c>
      <c r="AM72">
        <v>1201.1958198335799</v>
      </c>
      <c r="AN72">
        <v>-15.554644116247401</v>
      </c>
      <c r="AO72">
        <v>0.98821511606177903</v>
      </c>
      <c r="AP72">
        <v>40</v>
      </c>
    </row>
    <row r="73" spans="1:42">
      <c r="A73">
        <v>4</v>
      </c>
      <c r="B73">
        <v>1116.34658927639</v>
      </c>
      <c r="C73">
        <v>3.7968811686369</v>
      </c>
      <c r="D73">
        <v>3.8219429494280401</v>
      </c>
      <c r="E73">
        <v>3.8102269476320099</v>
      </c>
      <c r="F73" s="1">
        <v>1.3437980805170599E-4</v>
      </c>
      <c r="G73" s="1">
        <v>3.1109314845984801E-4</v>
      </c>
      <c r="H73">
        <v>3.5249013732345298</v>
      </c>
      <c r="I73">
        <v>3.5226930587623699</v>
      </c>
      <c r="J73">
        <v>3.5372721815113302</v>
      </c>
      <c r="K73" s="1">
        <v>3.6269759002291398E-4</v>
      </c>
      <c r="L73" s="1">
        <v>1.0699524942484101E-3</v>
      </c>
      <c r="M73">
        <v>0.91312417238243204</v>
      </c>
      <c r="N73">
        <v>0.91299109085972197</v>
      </c>
      <c r="O73" s="1">
        <v>0.91386592968482805</v>
      </c>
      <c r="P73" s="1">
        <v>1.7136952047379601E-6</v>
      </c>
      <c r="Q73" s="1">
        <v>5.2446079572432498E-6</v>
      </c>
      <c r="R73">
        <v>0.271979795402368</v>
      </c>
      <c r="S73">
        <v>0.29924989066566798</v>
      </c>
      <c r="T73">
        <v>0.27295476612067998</v>
      </c>
      <c r="U73" s="1">
        <v>1.0591467911104101E-4</v>
      </c>
      <c r="V73" s="1">
        <v>6.1045430290501397E-4</v>
      </c>
      <c r="W73">
        <v>8.6875827617568402E-2</v>
      </c>
      <c r="X73">
        <v>8.7008909140278506E-2</v>
      </c>
      <c r="Y73" s="1">
        <v>8.6134070315172104E-2</v>
      </c>
      <c r="Z73" s="1">
        <v>1.71369520473793E-6</v>
      </c>
      <c r="AA73" s="1">
        <v>5.2446079572432701E-6</v>
      </c>
      <c r="AB73">
        <v>0.146991467549064</v>
      </c>
      <c r="AC73">
        <v>0.12254785095236199</v>
      </c>
      <c r="AD73" s="1">
        <v>0.13842517605951901</v>
      </c>
      <c r="AE73" s="1">
        <v>3.0473417208944399E-5</v>
      </c>
      <c r="AF73" s="1">
        <v>6.2398822290591502E-5</v>
      </c>
      <c r="AG73">
        <v>-0.16544134993382001</v>
      </c>
      <c r="AH73">
        <v>-0.23073595898049701</v>
      </c>
      <c r="AI73">
        <v>-0.102238002869927</v>
      </c>
      <c r="AJ73">
        <v>8.0360904546340206E-3</v>
      </c>
      <c r="AK73">
        <v>1.26302303229928E-2</v>
      </c>
      <c r="AL73">
        <v>0.95392450117868099</v>
      </c>
      <c r="AM73">
        <v>561.33038901165298</v>
      </c>
      <c r="AN73">
        <v>-13.963035008176</v>
      </c>
      <c r="AO73">
        <v>0.98827657374015199</v>
      </c>
      <c r="AP73">
        <v>45</v>
      </c>
    </row>
    <row r="74" spans="1:42">
      <c r="A74">
        <v>4</v>
      </c>
      <c r="B74">
        <v>815.04397270321795</v>
      </c>
      <c r="C74">
        <v>3.8207741809773599</v>
      </c>
      <c r="D74">
        <v>3.8202773068472999</v>
      </c>
      <c r="E74">
        <v>3.7498475350163498</v>
      </c>
      <c r="F74" s="1">
        <v>1.9364464383590099E-4</v>
      </c>
      <c r="G74" s="1">
        <v>8.6610386552301297E-4</v>
      </c>
      <c r="H74">
        <v>3.6139042208089398</v>
      </c>
      <c r="I74">
        <v>3.6255671377944698</v>
      </c>
      <c r="J74">
        <v>3.5300781522446498</v>
      </c>
      <c r="K74" s="1">
        <v>1.2606794654571499E-4</v>
      </c>
      <c r="L74">
        <v>1.9551619100099502E-3</v>
      </c>
      <c r="M74">
        <v>0.91832174926805599</v>
      </c>
      <c r="N74">
        <v>0.91897938410674496</v>
      </c>
      <c r="O74" s="1">
        <v>0.91343534766455903</v>
      </c>
      <c r="P74" s="1">
        <v>6.5017775332967805E-7</v>
      </c>
      <c r="Q74" s="1">
        <v>1.08296888944911E-5</v>
      </c>
      <c r="R74">
        <v>0.20686996016842699</v>
      </c>
      <c r="S74">
        <v>0.19471016905282701</v>
      </c>
      <c r="T74">
        <v>0.219769382771696</v>
      </c>
      <c r="U74" s="1">
        <v>1.05000806658516E-4</v>
      </c>
      <c r="V74" s="1">
        <v>5.2709842350675499E-4</v>
      </c>
      <c r="W74">
        <v>8.1678250731943694E-2</v>
      </c>
      <c r="X74">
        <v>8.1020615893255099E-2</v>
      </c>
      <c r="Y74" s="1">
        <v>8.6564652335441306E-2</v>
      </c>
      <c r="Z74" s="1">
        <v>6.5017775332964195E-7</v>
      </c>
      <c r="AA74" s="1">
        <v>1.08296888944912E-5</v>
      </c>
      <c r="AB74">
        <v>0.121588170807341</v>
      </c>
      <c r="AC74">
        <v>0.14416406578916699</v>
      </c>
      <c r="AD74" s="1">
        <v>0.147624864267172</v>
      </c>
      <c r="AE74" s="1">
        <v>1.19952166104553E-5</v>
      </c>
      <c r="AF74">
        <v>1.5407599963846E-4</v>
      </c>
      <c r="AG74">
        <v>-0.238323343494384</v>
      </c>
      <c r="AH74">
        <v>-6.0243552064611197E-2</v>
      </c>
      <c r="AI74">
        <v>-6.4700452853527005E-2</v>
      </c>
      <c r="AJ74">
        <v>2.3225689100587099E-3</v>
      </c>
      <c r="AK74">
        <v>1.7625853926026301E-2</v>
      </c>
      <c r="AL74">
        <v>0.96321286714698195</v>
      </c>
      <c r="AM74">
        <v>162.94005888906</v>
      </c>
      <c r="AN74">
        <v>-7.9707936068290701</v>
      </c>
      <c r="AO74">
        <v>0.99067355219109998</v>
      </c>
      <c r="AP74">
        <v>44</v>
      </c>
    </row>
    <row r="75" spans="1:42">
      <c r="A75">
        <v>4</v>
      </c>
      <c r="B75">
        <v>819.07364683644903</v>
      </c>
      <c r="C75">
        <v>3.4553542636905799</v>
      </c>
      <c r="D75">
        <v>3.44741558613027</v>
      </c>
      <c r="E75">
        <v>3.4771790792853001</v>
      </c>
      <c r="F75" s="1">
        <v>1.3709034101819001E-4</v>
      </c>
      <c r="G75" s="1">
        <v>2.8908745326438999E-4</v>
      </c>
      <c r="H75">
        <v>3.3262026522246</v>
      </c>
      <c r="I75">
        <v>3.3238122152108498</v>
      </c>
      <c r="J75">
        <v>3.3548362701310102</v>
      </c>
      <c r="K75" s="1">
        <v>1.96247449867734E-4</v>
      </c>
      <c r="L75" s="1">
        <v>8.7569108355138299E-4</v>
      </c>
      <c r="M75">
        <v>0.90029585123179301</v>
      </c>
      <c r="N75">
        <v>0.90013051202788497</v>
      </c>
      <c r="O75" s="1">
        <v>0.90225520228907896</v>
      </c>
      <c r="P75" s="1">
        <v>9.2948416299658603E-7</v>
      </c>
      <c r="Q75" s="1">
        <v>4.3454722927179502E-6</v>
      </c>
      <c r="R75">
        <v>0.129151611465981</v>
      </c>
      <c r="S75">
        <v>0.12360337091941601</v>
      </c>
      <c r="T75" s="1">
        <v>0.122342809154296</v>
      </c>
      <c r="U75" s="1">
        <v>5.8057730040099699E-5</v>
      </c>
      <c r="V75" s="1">
        <v>3.7822065108618E-4</v>
      </c>
      <c r="W75">
        <v>9.9704148768206699E-2</v>
      </c>
      <c r="X75">
        <v>9.9869487972115395E-2</v>
      </c>
      <c r="Y75" s="1">
        <v>9.77447977109209E-2</v>
      </c>
      <c r="Z75" s="1">
        <v>9.2948416299657798E-7</v>
      </c>
      <c r="AA75" s="1">
        <v>4.3454722927179104E-6</v>
      </c>
      <c r="AB75">
        <v>0.50116710523105501</v>
      </c>
      <c r="AC75">
        <v>0.501452836298523</v>
      </c>
      <c r="AD75" s="1">
        <v>0.489410839136033</v>
      </c>
      <c r="AE75" s="1">
        <v>2.9258271530959799E-5</v>
      </c>
      <c r="AF75" s="1">
        <v>9.4745342533799002E-5</v>
      </c>
      <c r="AG75">
        <v>0.14037168934674801</v>
      </c>
      <c r="AH75">
        <v>0.17871548502170501</v>
      </c>
      <c r="AI75">
        <v>-2.6816188715131799E-2</v>
      </c>
      <c r="AJ75">
        <v>8.7649610036032704E-3</v>
      </c>
      <c r="AK75">
        <v>1.12235525007553E-2</v>
      </c>
      <c r="AL75">
        <v>0.955257332741276</v>
      </c>
      <c r="AM75">
        <v>234.428085767764</v>
      </c>
      <c r="AN75">
        <v>-7.9939300529864203</v>
      </c>
      <c r="AO75">
        <v>0.99088687525086905</v>
      </c>
      <c r="AP75">
        <v>40</v>
      </c>
    </row>
    <row r="76" spans="1:42">
      <c r="A76">
        <v>4</v>
      </c>
      <c r="B76">
        <v>3621.2206898520599</v>
      </c>
      <c r="C76">
        <v>3.9003540286234202</v>
      </c>
      <c r="D76">
        <v>3.91045717603274</v>
      </c>
      <c r="E76">
        <v>3.49920826931326</v>
      </c>
      <c r="F76" s="1">
        <v>2.7509894979485701E-4</v>
      </c>
      <c r="G76" s="1">
        <v>3.1384077681653998E-4</v>
      </c>
      <c r="H76">
        <v>3.73624717761856</v>
      </c>
      <c r="I76">
        <v>3.7373690654041201</v>
      </c>
      <c r="J76">
        <v>3.2748539604477198</v>
      </c>
      <c r="K76" s="1">
        <v>1.7641774273527899E-4</v>
      </c>
      <c r="L76" s="1">
        <v>4.4138278202907597E-4</v>
      </c>
      <c r="M76">
        <v>0.92496264306915099</v>
      </c>
      <c r="N76">
        <v>0.92502097193862998</v>
      </c>
      <c r="O76" s="1">
        <v>0.89668325232555401</v>
      </c>
      <c r="P76" s="1">
        <v>8.9903231139482301E-7</v>
      </c>
      <c r="Q76" s="1">
        <v>2.3003758878173499E-6</v>
      </c>
      <c r="R76">
        <v>0.16410685100486799</v>
      </c>
      <c r="S76">
        <v>0.17308811062861401</v>
      </c>
      <c r="T76">
        <v>0.22435430886553601</v>
      </c>
      <c r="U76" s="1">
        <v>2.43890117723012E-4</v>
      </c>
      <c r="V76" s="1">
        <v>1.84245400756335E-4</v>
      </c>
      <c r="W76">
        <v>7.5037356930848995E-2</v>
      </c>
      <c r="X76">
        <v>7.4979028061369898E-2</v>
      </c>
      <c r="Y76" s="1">
        <v>0.103316747674446</v>
      </c>
      <c r="Z76" s="1">
        <v>8.9903231139482301E-7</v>
      </c>
      <c r="AA76" s="1">
        <v>2.3003758878173499E-6</v>
      </c>
      <c r="AB76">
        <v>0.15574053432179</v>
      </c>
      <c r="AC76">
        <v>0.153625643638691</v>
      </c>
      <c r="AD76" s="1">
        <v>0.49225669754888302</v>
      </c>
      <c r="AE76" s="1">
        <v>4.3855954117956998E-5</v>
      </c>
      <c r="AF76" s="1">
        <v>6.7709341817314903E-5</v>
      </c>
      <c r="AG76">
        <v>-3.5102034707770401E-3</v>
      </c>
      <c r="AH76">
        <v>-1.11161496444705E-2</v>
      </c>
      <c r="AI76">
        <v>8.1362367754418408E-3</v>
      </c>
      <c r="AJ76">
        <v>7.5200541507479896E-3</v>
      </c>
      <c r="AK76">
        <v>7.4276114091664201E-3</v>
      </c>
      <c r="AL76">
        <v>0.97724473013777402</v>
      </c>
      <c r="AM76">
        <v>1773.64286860989</v>
      </c>
      <c r="AN76">
        <v>-20.914915625978502</v>
      </c>
      <c r="AO76">
        <v>0.995406947104441</v>
      </c>
      <c r="AP76">
        <v>42</v>
      </c>
    </row>
    <row r="77" spans="1:42">
      <c r="A77">
        <v>4</v>
      </c>
      <c r="B77">
        <v>1148.7731922662099</v>
      </c>
      <c r="C77">
        <v>3.8094280099923599</v>
      </c>
      <c r="D77">
        <v>3.7979562181287698</v>
      </c>
      <c r="E77">
        <v>3.80034758785599</v>
      </c>
      <c r="F77" s="1">
        <v>7.4113002513656601E-4</v>
      </c>
      <c r="G77" s="1">
        <v>6.3070542896165999E-4</v>
      </c>
      <c r="H77">
        <v>3.5786149643008098</v>
      </c>
      <c r="I77">
        <v>3.5694021656868</v>
      </c>
      <c r="J77">
        <v>3.5748499920710399</v>
      </c>
      <c r="K77" s="1">
        <v>9.9841741857986492E-4</v>
      </c>
      <c r="L77" s="1">
        <v>1.5036242046516401E-3</v>
      </c>
      <c r="M77">
        <v>0.91629921081643595</v>
      </c>
      <c r="N77">
        <v>0.91576300194622795</v>
      </c>
      <c r="O77" s="1">
        <v>0.91608049328322105</v>
      </c>
      <c r="P77" s="1">
        <v>5.56838070452399E-6</v>
      </c>
      <c r="Q77" s="1">
        <v>8.6090684591458806E-6</v>
      </c>
      <c r="R77">
        <v>0.23081304569155001</v>
      </c>
      <c r="S77">
        <v>0.22855405244197599</v>
      </c>
      <c r="T77" s="1">
        <v>0.22549759578495199</v>
      </c>
      <c r="U77" s="1">
        <v>9.7091406342169205E-5</v>
      </c>
      <c r="V77" s="1">
        <v>4.5265053949479999E-4</v>
      </c>
      <c r="W77">
        <v>8.37007891835643E-2</v>
      </c>
      <c r="X77">
        <v>8.42369980537718E-2</v>
      </c>
      <c r="Y77" s="1">
        <v>8.3919506716779002E-2</v>
      </c>
      <c r="Z77" s="1">
        <v>5.56838070452399E-6</v>
      </c>
      <c r="AA77" s="1">
        <v>8.6090684591458704E-6</v>
      </c>
      <c r="AB77">
        <v>0.13821889189098099</v>
      </c>
      <c r="AC77">
        <v>0.12858756812340499</v>
      </c>
      <c r="AD77" s="1">
        <v>0.13024820107469501</v>
      </c>
      <c r="AE77" s="1">
        <v>9.9153358229854503E-5</v>
      </c>
      <c r="AF77" s="1">
        <v>9.7132566152630803E-5</v>
      </c>
      <c r="AG77">
        <v>-0.106838206223003</v>
      </c>
      <c r="AH77">
        <v>-0.174224913575105</v>
      </c>
      <c r="AI77">
        <v>-0.19571641913011301</v>
      </c>
      <c r="AJ77">
        <v>1.2289344417124501E-2</v>
      </c>
      <c r="AK77">
        <v>9.7125806659584899E-3</v>
      </c>
      <c r="AL77">
        <v>0.96221714891476195</v>
      </c>
      <c r="AM77">
        <v>238.68408074361699</v>
      </c>
      <c r="AN77">
        <v>-8.0513624724748905</v>
      </c>
      <c r="AO77">
        <v>0.99232656681524301</v>
      </c>
      <c r="AP77">
        <v>44</v>
      </c>
    </row>
    <row r="78" spans="1:42">
      <c r="A78">
        <v>4</v>
      </c>
      <c r="B78">
        <v>1295.37240172514</v>
      </c>
      <c r="C78">
        <v>3.85730695301597</v>
      </c>
      <c r="D78">
        <v>3.8631006415762399</v>
      </c>
      <c r="E78" s="1">
        <v>3.5122806316295798</v>
      </c>
      <c r="F78" s="1">
        <v>2.0299529597105699E-5</v>
      </c>
      <c r="G78" s="1">
        <v>3.5091220101656401E-4</v>
      </c>
      <c r="H78">
        <v>3.6477854547397102</v>
      </c>
      <c r="I78">
        <v>3.6485083559090801</v>
      </c>
      <c r="J78">
        <v>3.3540008534060202</v>
      </c>
      <c r="K78" s="1">
        <v>2.2416917184677E-4</v>
      </c>
      <c r="L78" s="1">
        <v>4.5766291719937001E-4</v>
      </c>
      <c r="M78">
        <v>0.92021758827282796</v>
      </c>
      <c r="N78">
        <v>0.92025755538282605</v>
      </c>
      <c r="O78" s="1">
        <v>0.90219858513600804</v>
      </c>
      <c r="P78" s="1">
        <v>1.0572499968391499E-6</v>
      </c>
      <c r="Q78" s="1">
        <v>2.1700666423847898E-6</v>
      </c>
      <c r="R78">
        <v>0.20952149827626099</v>
      </c>
      <c r="S78">
        <v>0.21459228566715799</v>
      </c>
      <c r="T78">
        <v>0.15827977822355799</v>
      </c>
      <c r="U78" s="1">
        <v>2.1406860246439501E-4</v>
      </c>
      <c r="V78" s="1">
        <v>1.2284788569841401E-4</v>
      </c>
      <c r="W78">
        <v>7.9782411727171695E-2</v>
      </c>
      <c r="X78">
        <v>7.9742444617174502E-2</v>
      </c>
      <c r="Y78" s="1">
        <v>9.7801414863991604E-2</v>
      </c>
      <c r="Z78" s="1">
        <v>1.0572499968391701E-6</v>
      </c>
      <c r="AA78" s="1">
        <v>2.1700666423848101E-6</v>
      </c>
      <c r="AB78">
        <v>0.116451871929848</v>
      </c>
      <c r="AC78">
        <v>0.12734906763078899</v>
      </c>
      <c r="AD78" s="1">
        <v>0.48773535670339002</v>
      </c>
      <c r="AE78" s="1">
        <v>2.00955837892083E-5</v>
      </c>
      <c r="AF78" s="1">
        <v>4.3678339536181503E-5</v>
      </c>
      <c r="AG78">
        <v>-0.29973750614551298</v>
      </c>
      <c r="AH78">
        <v>-0.249603348097688</v>
      </c>
      <c r="AI78">
        <v>-5.89629997868832E-2</v>
      </c>
      <c r="AJ78">
        <v>4.5421396143234304E-3</v>
      </c>
      <c r="AK78">
        <v>2.09921382192432E-2</v>
      </c>
      <c r="AL78">
        <v>0.95650236745755701</v>
      </c>
      <c r="AM78">
        <v>592.87865909032905</v>
      </c>
      <c r="AN78">
        <v>-15.259344578243899</v>
      </c>
      <c r="AO78">
        <v>0.98894357284460099</v>
      </c>
      <c r="AP78">
        <v>42</v>
      </c>
    </row>
    <row r="79" spans="1:42">
      <c r="A79">
        <v>4</v>
      </c>
      <c r="B79">
        <v>918.20605886151498</v>
      </c>
      <c r="C79">
        <v>3.7605870202657798</v>
      </c>
      <c r="D79">
        <v>3.8086262831706299</v>
      </c>
      <c r="E79">
        <v>3.4668426415189599</v>
      </c>
      <c r="F79" s="1">
        <v>2.6717027540323798E-4</v>
      </c>
      <c r="G79" s="1">
        <v>5.5033624103084699E-4</v>
      </c>
      <c r="H79">
        <v>3.5226320022738902</v>
      </c>
      <c r="I79">
        <v>3.5711464304996099</v>
      </c>
      <c r="J79">
        <v>3.3070707608002401</v>
      </c>
      <c r="K79" s="1">
        <v>1.5290910974046E-4</v>
      </c>
      <c r="L79" s="1">
        <v>8.9347965125104395E-4</v>
      </c>
      <c r="M79">
        <v>0.91298740846619797</v>
      </c>
      <c r="N79">
        <v>0.91586478565014795</v>
      </c>
      <c r="O79" s="1">
        <v>0.89896484705757096</v>
      </c>
      <c r="P79" s="1">
        <v>7.3932329983851697E-7</v>
      </c>
      <c r="Q79" s="1">
        <v>4.57405210926114E-6</v>
      </c>
      <c r="R79">
        <v>0.23795501799188801</v>
      </c>
      <c r="S79">
        <v>0.23747985267102001</v>
      </c>
      <c r="T79" s="1">
        <v>0.159771880718724</v>
      </c>
      <c r="U79" s="1">
        <v>4.00161375463039E-5</v>
      </c>
      <c r="V79" s="1">
        <v>2.5025898867139302E-4</v>
      </c>
      <c r="W79">
        <v>8.7012591533801795E-2</v>
      </c>
      <c r="X79">
        <v>8.4135214349852494E-2</v>
      </c>
      <c r="Y79" s="1">
        <v>0.101035152942429</v>
      </c>
      <c r="Z79" s="1">
        <v>7.3932329983850902E-7</v>
      </c>
      <c r="AA79" s="1">
        <v>4.5740521092611299E-6</v>
      </c>
      <c r="AB79">
        <v>0.160972858660932</v>
      </c>
      <c r="AC79">
        <v>0.14746513797696001</v>
      </c>
      <c r="AD79" s="1">
        <v>0.50770483907998198</v>
      </c>
      <c r="AE79" s="1">
        <v>2.3850891660792999E-5</v>
      </c>
      <c r="AF79" s="1">
        <v>7.7138212785417506E-5</v>
      </c>
      <c r="AG79">
        <v>3.5940295256842898E-2</v>
      </c>
      <c r="AH79">
        <v>-6.7029132214181206E-2</v>
      </c>
      <c r="AI79">
        <v>0.23739533014304801</v>
      </c>
      <c r="AJ79">
        <v>3.5890736541106102E-3</v>
      </c>
      <c r="AK79">
        <v>1.45162628753072E-2</v>
      </c>
      <c r="AL79">
        <v>0.97313904156938702</v>
      </c>
      <c r="AM79">
        <v>100.182676112718</v>
      </c>
      <c r="AN79">
        <v>-3.1338495848582402</v>
      </c>
      <c r="AO79">
        <v>0.99660224707879397</v>
      </c>
      <c r="AP79">
        <v>42</v>
      </c>
    </row>
    <row r="80" spans="1:42">
      <c r="A80">
        <v>4</v>
      </c>
      <c r="B80">
        <v>787.94294768508803</v>
      </c>
      <c r="C80">
        <v>3.4693791139768</v>
      </c>
      <c r="D80">
        <v>3.5042852445875599</v>
      </c>
      <c r="E80">
        <v>3.4935630494652798</v>
      </c>
      <c r="F80" s="1">
        <v>3.1956514250759498E-4</v>
      </c>
      <c r="G80" s="1">
        <v>1.3704933051915699E-3</v>
      </c>
      <c r="H80">
        <v>3.3299554846674901</v>
      </c>
      <c r="I80">
        <v>3.3782735309887202</v>
      </c>
      <c r="J80">
        <v>3.3616878850326</v>
      </c>
      <c r="K80" s="1">
        <v>5.7552898098568305E-4</v>
      </c>
      <c r="L80">
        <v>2.2630276400298298E-3</v>
      </c>
      <c r="M80">
        <v>0.90055487113117705</v>
      </c>
      <c r="N80">
        <v>0.90383028398068299</v>
      </c>
      <c r="O80" s="1">
        <v>0.902718309129386</v>
      </c>
      <c r="P80" s="1">
        <v>2.62838996110096E-6</v>
      </c>
      <c r="Q80" s="1">
        <v>1.09613745185668E-5</v>
      </c>
      <c r="R80">
        <v>0.13942362930930399</v>
      </c>
      <c r="S80">
        <v>0.126011713598841</v>
      </c>
      <c r="T80" s="1">
        <v>0.13187516443268099</v>
      </c>
      <c r="U80" s="1">
        <v>3.9073837796419103E-5</v>
      </c>
      <c r="V80" s="1">
        <v>4.0405723500880602E-4</v>
      </c>
      <c r="W80">
        <v>9.9445128868823202E-2</v>
      </c>
      <c r="X80">
        <v>9.6169716019316995E-2</v>
      </c>
      <c r="Y80" s="1">
        <v>9.7281690870614404E-2</v>
      </c>
      <c r="Z80" s="1">
        <v>2.6283899611009799E-6</v>
      </c>
      <c r="AA80" s="1">
        <v>1.09613745185669E-5</v>
      </c>
      <c r="AB80">
        <v>0.49605277656622598</v>
      </c>
      <c r="AC80">
        <v>0.481793771348695</v>
      </c>
      <c r="AD80" s="1">
        <v>0.48749059925025501</v>
      </c>
      <c r="AE80" s="1">
        <v>6.8489191380902202E-5</v>
      </c>
      <c r="AF80">
        <v>2.22855021393293E-4</v>
      </c>
      <c r="AG80">
        <v>6.4472180624466094E-2</v>
      </c>
      <c r="AH80">
        <v>-0.129021666202914</v>
      </c>
      <c r="AI80">
        <v>-5.7315000775896699E-2</v>
      </c>
      <c r="AJ80">
        <v>1.93454244333966E-2</v>
      </c>
      <c r="AK80">
        <v>3.6126030299473699E-2</v>
      </c>
      <c r="AL80">
        <v>0.954071747201234</v>
      </c>
      <c r="AM80">
        <v>162.46830533490501</v>
      </c>
      <c r="AN80">
        <v>-4.7162823190161296</v>
      </c>
      <c r="AO80">
        <v>0.99330587704341899</v>
      </c>
      <c r="AP80">
        <v>40</v>
      </c>
    </row>
    <row r="81" spans="1:42">
      <c r="A81">
        <v>4</v>
      </c>
      <c r="B81">
        <v>1165.22862608475</v>
      </c>
      <c r="C81">
        <v>3.8212033794579399</v>
      </c>
      <c r="D81">
        <v>3.5116732980555398</v>
      </c>
      <c r="E81" s="1">
        <v>3.5025435948128099</v>
      </c>
      <c r="F81" s="1">
        <v>5.9354059601287997E-5</v>
      </c>
      <c r="G81" s="1">
        <v>1.1514514455219201E-3</v>
      </c>
      <c r="H81">
        <v>3.5777589071179401</v>
      </c>
      <c r="I81">
        <v>3.3600261731691101</v>
      </c>
      <c r="J81">
        <v>3.3442046984401501</v>
      </c>
      <c r="K81" s="1">
        <v>1.05646738179506E-4</v>
      </c>
      <c r="L81">
        <v>2.6628384877103199E-3</v>
      </c>
      <c r="M81">
        <v>0.91624953023781996</v>
      </c>
      <c r="N81">
        <v>0.90260619446309098</v>
      </c>
      <c r="O81" s="1">
        <v>0.90153223644657898</v>
      </c>
      <c r="P81" s="1">
        <v>4.8955350328266002E-7</v>
      </c>
      <c r="Q81" s="1">
        <v>1.3537009355528001E-5</v>
      </c>
      <c r="R81">
        <v>0.24344447234000699</v>
      </c>
      <c r="S81">
        <v>0.151647124886436</v>
      </c>
      <c r="T81" s="1">
        <v>0.15833889637266099</v>
      </c>
      <c r="U81" s="1">
        <v>1.4095497296589201E-5</v>
      </c>
      <c r="V81" s="1">
        <v>4.3420839343798402E-4</v>
      </c>
      <c r="W81">
        <v>8.3750469762180493E-2</v>
      </c>
      <c r="X81">
        <v>9.7393805536908504E-2</v>
      </c>
      <c r="Y81" s="1">
        <v>9.8467763553420698E-2</v>
      </c>
      <c r="Z81" s="1">
        <v>4.8955350328266404E-7</v>
      </c>
      <c r="AA81" s="1">
        <v>1.3537009355528001E-5</v>
      </c>
      <c r="AB81">
        <v>0.14899354041907401</v>
      </c>
      <c r="AC81">
        <v>0.48875933988822901</v>
      </c>
      <c r="AD81" s="1">
        <v>0.494112110404405</v>
      </c>
      <c r="AE81" s="1">
        <v>1.21710187778899E-5</v>
      </c>
      <c r="AF81">
        <v>2.1728018881245399E-4</v>
      </c>
      <c r="AG81">
        <v>-5.3157293797364197E-2</v>
      </c>
      <c r="AH81">
        <v>-4.3766514429267503E-2</v>
      </c>
      <c r="AI81">
        <v>6.3805946834514501E-2</v>
      </c>
      <c r="AJ81">
        <v>4.28152542271881E-3</v>
      </c>
      <c r="AK81">
        <v>2.18767448773848E-2</v>
      </c>
      <c r="AL81">
        <v>0.97382086556421898</v>
      </c>
      <c r="AM81">
        <v>112.62855465868</v>
      </c>
      <c r="AN81">
        <v>-4.2794852991282797</v>
      </c>
      <c r="AO81">
        <v>0.99470846803771595</v>
      </c>
      <c r="AP81">
        <v>41</v>
      </c>
    </row>
    <row r="82" spans="1:42">
      <c r="A82">
        <v>4</v>
      </c>
      <c r="B82">
        <v>571.73259850900104</v>
      </c>
      <c r="C82">
        <v>3.4818940342735298</v>
      </c>
      <c r="D82">
        <v>3.4848830007495599</v>
      </c>
      <c r="E82">
        <v>3.50207373451124</v>
      </c>
      <c r="F82" s="1">
        <v>5.8381917660833805E-4</v>
      </c>
      <c r="G82" s="1">
        <v>8.3770815469862104E-4</v>
      </c>
      <c r="H82">
        <v>3.3150111786425001</v>
      </c>
      <c r="I82">
        <v>3.3217646348408101</v>
      </c>
      <c r="J82">
        <v>3.3431060596814701</v>
      </c>
      <c r="K82" s="1">
        <v>7.8026372405297698E-4</v>
      </c>
      <c r="L82" s="1">
        <v>1.3455217460948E-3</v>
      </c>
      <c r="M82">
        <v>0.89951940472844205</v>
      </c>
      <c r="N82">
        <v>0.89998866917107001</v>
      </c>
      <c r="O82" s="1">
        <v>0.90145722287847996</v>
      </c>
      <c r="P82" s="1">
        <v>3.8542346728134098E-6</v>
      </c>
      <c r="Q82" s="1">
        <v>6.9910157194818597E-6</v>
      </c>
      <c r="R82">
        <v>0.16688285563102701</v>
      </c>
      <c r="S82">
        <v>0.163118365908758</v>
      </c>
      <c r="T82">
        <v>0.15896767482977001</v>
      </c>
      <c r="U82" s="1">
        <v>1.33698965843781E-4</v>
      </c>
      <c r="V82" s="1">
        <v>6.1036980928095002E-4</v>
      </c>
      <c r="W82">
        <v>0.100480595271558</v>
      </c>
      <c r="X82">
        <v>0.10001133082893</v>
      </c>
      <c r="Y82" s="1">
        <v>9.85427771215205E-2</v>
      </c>
      <c r="Z82" s="1">
        <v>3.8542346728133599E-6</v>
      </c>
      <c r="AA82" s="1">
        <v>6.9910157194818504E-6</v>
      </c>
      <c r="AB82">
        <v>0.50048273506930896</v>
      </c>
      <c r="AC82">
        <v>0.50056023981933095</v>
      </c>
      <c r="AD82" s="1">
        <v>0.49459447361787501</v>
      </c>
      <c r="AE82" s="1">
        <v>8.5797661104774906E-5</v>
      </c>
      <c r="AF82">
        <v>1.0749394417642E-4</v>
      </c>
      <c r="AG82">
        <v>0.13021525192066499</v>
      </c>
      <c r="AH82">
        <v>0.164743045416825</v>
      </c>
      <c r="AI82">
        <v>5.5514511227201399E-2</v>
      </c>
      <c r="AJ82">
        <v>1.53764960790044E-2</v>
      </c>
      <c r="AK82">
        <v>3.47929567749522E-2</v>
      </c>
      <c r="AL82">
        <v>0.92872166826631297</v>
      </c>
      <c r="AM82">
        <v>297.90941053148998</v>
      </c>
      <c r="AN82">
        <v>-6.8638827524826</v>
      </c>
      <c r="AO82">
        <v>0.98949185912434101</v>
      </c>
      <c r="AP82">
        <v>40</v>
      </c>
    </row>
    <row r="83" spans="1:42">
      <c r="A83">
        <v>4</v>
      </c>
      <c r="B83">
        <v>230.73036000908601</v>
      </c>
      <c r="C83">
        <v>3.7424964101807601</v>
      </c>
      <c r="D83">
        <v>3.6655575050153701</v>
      </c>
      <c r="E83">
        <v>3.6127039688456501</v>
      </c>
      <c r="F83">
        <v>2.28745615265278E-3</v>
      </c>
      <c r="G83">
        <v>3.1479190021501801E-3</v>
      </c>
      <c r="H83">
        <v>3.4490421716253801</v>
      </c>
      <c r="I83">
        <v>3.3815448117843401</v>
      </c>
      <c r="J83">
        <v>3.2934335580385601</v>
      </c>
      <c r="K83">
        <v>2.3703159165658501E-3</v>
      </c>
      <c r="L83">
        <v>2.8539709159399402E-3</v>
      </c>
      <c r="M83">
        <v>0.90843387195851599</v>
      </c>
      <c r="N83">
        <v>0.90404809975831102</v>
      </c>
      <c r="O83" s="1">
        <v>0.89800527524422602</v>
      </c>
      <c r="P83" s="1">
        <v>1.27468474133076E-5</v>
      </c>
      <c r="Q83" s="1">
        <v>1.48495031833113E-5</v>
      </c>
      <c r="R83">
        <v>0.293454238555383</v>
      </c>
      <c r="S83">
        <v>0.28401269323103501</v>
      </c>
      <c r="T83">
        <v>0.31927041080708501</v>
      </c>
      <c r="U83" s="1">
        <v>1.1031410450906701E-3</v>
      </c>
      <c r="V83" s="1">
        <v>1.31444402082697E-3</v>
      </c>
      <c r="W83">
        <v>9.1566128041484507E-2</v>
      </c>
      <c r="X83">
        <v>9.5951900241689494E-2</v>
      </c>
      <c r="Y83" s="1">
        <v>0.10199472475577399</v>
      </c>
      <c r="Z83" s="1">
        <v>1.27468474133076E-5</v>
      </c>
      <c r="AA83" s="1">
        <v>1.48495031833112E-5</v>
      </c>
      <c r="AB83">
        <v>0.19279990046357801</v>
      </c>
      <c r="AC83">
        <v>0.18658625427651901</v>
      </c>
      <c r="AD83">
        <v>0.140317623993754</v>
      </c>
      <c r="AE83">
        <v>1.7451596762436801E-4</v>
      </c>
      <c r="AF83">
        <v>2.4696853784965801E-4</v>
      </c>
      <c r="AG83">
        <v>0.30764090812734701</v>
      </c>
      <c r="AH83">
        <v>0.33255747838523603</v>
      </c>
      <c r="AI83">
        <v>-9.0245294993169897E-2</v>
      </c>
      <c r="AJ83">
        <v>7.4075566402623194E-2</v>
      </c>
      <c r="AK83">
        <v>7.5116491026313806E-2</v>
      </c>
      <c r="AL83">
        <v>0.91556983068523401</v>
      </c>
      <c r="AM83">
        <v>74.420087448768001</v>
      </c>
      <c r="AN83">
        <v>-5.2840211528447796</v>
      </c>
      <c r="AO83">
        <v>0.97818921093876798</v>
      </c>
      <c r="AP83">
        <v>46</v>
      </c>
    </row>
    <row r="84" spans="1:42">
      <c r="A84">
        <v>4</v>
      </c>
      <c r="B84">
        <v>524.20522925917999</v>
      </c>
      <c r="C84">
        <v>3.64254664232854</v>
      </c>
      <c r="D84">
        <v>3.6584264232178798</v>
      </c>
      <c r="E84">
        <v>3.7439287259515401</v>
      </c>
      <c r="F84" s="1">
        <v>9.7793658418321395E-4</v>
      </c>
      <c r="G84" s="1">
        <v>8.2396209200744097E-4</v>
      </c>
      <c r="H84">
        <v>3.3191019930629002</v>
      </c>
      <c r="I84">
        <v>3.3170363381459</v>
      </c>
      <c r="J84">
        <v>3.40830361274881</v>
      </c>
      <c r="K84" s="1">
        <v>6.8433096037927104E-4</v>
      </c>
      <c r="L84" s="1">
        <v>8.5616749284778799E-4</v>
      </c>
      <c r="M84">
        <v>0.89980391755815203</v>
      </c>
      <c r="N84">
        <v>0.89966035376557396</v>
      </c>
      <c r="O84" s="1">
        <v>0.90581139207286199</v>
      </c>
      <c r="P84" s="1">
        <v>3.35070648833938E-6</v>
      </c>
      <c r="Q84" s="1">
        <v>4.2637535312272401E-6</v>
      </c>
      <c r="R84">
        <v>0.32344464926563499</v>
      </c>
      <c r="S84">
        <v>0.34139008507197899</v>
      </c>
      <c r="T84">
        <v>0.33562511320272898</v>
      </c>
      <c r="U84" s="1">
        <v>3.12279633942388E-4</v>
      </c>
      <c r="V84" s="1">
        <v>3.0768444182351198E-4</v>
      </c>
      <c r="W84">
        <v>0.10019608244184799</v>
      </c>
      <c r="X84">
        <v>0.100339646234426</v>
      </c>
      <c r="Y84" s="1">
        <v>9.4188607927137902E-2</v>
      </c>
      <c r="Z84" s="1">
        <v>3.3507064883393999E-6</v>
      </c>
      <c r="AA84" s="1">
        <v>4.26375353122723E-6</v>
      </c>
      <c r="AB84">
        <v>0.17206208715497001</v>
      </c>
      <c r="AC84">
        <v>0.133906819655152</v>
      </c>
      <c r="AD84" s="1">
        <v>0.115858341457205</v>
      </c>
      <c r="AE84" s="1">
        <v>8.1510120751543798E-5</v>
      </c>
      <c r="AF84" s="1">
        <v>8.8865932506992899E-5</v>
      </c>
      <c r="AG84">
        <v>0.143900827946596</v>
      </c>
      <c r="AH84">
        <v>-0.168131292846288</v>
      </c>
      <c r="AI84">
        <v>-0.35389361378934198</v>
      </c>
      <c r="AJ84">
        <v>2.25533181373247E-2</v>
      </c>
      <c r="AK84">
        <v>1.6858684915297101E-2</v>
      </c>
      <c r="AL84">
        <v>0.93952942033082298</v>
      </c>
      <c r="AM84">
        <v>201.62717725677899</v>
      </c>
      <c r="AN84">
        <v>-6.1347647573373001</v>
      </c>
      <c r="AO84">
        <v>0.98965782759416099</v>
      </c>
      <c r="AP84">
        <v>43</v>
      </c>
    </row>
    <row r="85" spans="1:42">
      <c r="A85">
        <v>4</v>
      </c>
      <c r="B85">
        <v>819.65912723552799</v>
      </c>
      <c r="C85">
        <v>3.7171911507107902</v>
      </c>
      <c r="D85">
        <v>3.66006234176275</v>
      </c>
      <c r="E85">
        <v>3.40055450139563</v>
      </c>
      <c r="F85" s="1">
        <v>5.6311036981675905E-4</v>
      </c>
      <c r="G85" s="1">
        <v>9.6805794440250502E-4</v>
      </c>
      <c r="H85">
        <v>3.3928461797615599</v>
      </c>
      <c r="I85">
        <v>3.3300336553541698</v>
      </c>
      <c r="J85">
        <v>3.1982699079747099</v>
      </c>
      <c r="K85" s="1">
        <v>5.01490266876957E-4</v>
      </c>
      <c r="L85">
        <v>2.0961454361604101E-3</v>
      </c>
      <c r="M85">
        <v>0.90479680373871996</v>
      </c>
      <c r="N85">
        <v>0.90056025929928596</v>
      </c>
      <c r="O85" s="1">
        <v>0.89105060486593701</v>
      </c>
      <c r="P85" s="1">
        <v>2.7339193737733399E-6</v>
      </c>
      <c r="Q85" s="1">
        <v>1.18070436275643E-5</v>
      </c>
      <c r="R85">
        <v>0.32434497094922599</v>
      </c>
      <c r="S85">
        <v>0.33002868640857602</v>
      </c>
      <c r="T85">
        <v>0.202284593420929</v>
      </c>
      <c r="U85" s="1">
        <v>1.09994003379191E-4</v>
      </c>
      <c r="V85" s="1">
        <v>6.4249443513580702E-4</v>
      </c>
      <c r="W85">
        <v>9.5203196261280099E-2</v>
      </c>
      <c r="X85">
        <v>9.9439740700714097E-2</v>
      </c>
      <c r="Y85" s="1">
        <v>0.108949395134063</v>
      </c>
      <c r="Z85" s="1">
        <v>2.73391937377335E-6</v>
      </c>
      <c r="AA85" s="1">
        <v>1.18070436275643E-5</v>
      </c>
      <c r="AB85">
        <v>0.20783591581316099</v>
      </c>
      <c r="AC85">
        <v>0.189060059362748</v>
      </c>
      <c r="AD85">
        <v>0.53927184563650099</v>
      </c>
      <c r="AE85">
        <v>1.0230675716312899E-4</v>
      </c>
      <c r="AF85">
        <v>1.4599857798694099E-4</v>
      </c>
      <c r="AG85">
        <v>0.38927675850442101</v>
      </c>
      <c r="AH85">
        <v>0.31048794870973101</v>
      </c>
      <c r="AI85">
        <v>0.70586743009807396</v>
      </c>
      <c r="AJ85">
        <v>4.8889550717535403E-2</v>
      </c>
      <c r="AK85">
        <v>3.7091787643897103E-2</v>
      </c>
      <c r="AL85">
        <v>0.94866790342909602</v>
      </c>
      <c r="AM85">
        <v>262.64526874135299</v>
      </c>
      <c r="AN85">
        <v>-6.0378176966566501</v>
      </c>
      <c r="AO85">
        <v>0.99250019561172598</v>
      </c>
      <c r="AP85">
        <v>42</v>
      </c>
    </row>
    <row r="86" spans="1:42">
      <c r="A86">
        <v>4</v>
      </c>
      <c r="B86">
        <v>519.28411170690697</v>
      </c>
      <c r="C86">
        <v>3.73981665143382</v>
      </c>
      <c r="D86">
        <v>3.7458487959565798</v>
      </c>
      <c r="E86">
        <v>3.7290462765149801</v>
      </c>
      <c r="F86" s="1">
        <v>9.5264023146413002E-4</v>
      </c>
      <c r="G86" s="1">
        <v>5.46995335869722E-4</v>
      </c>
      <c r="H86">
        <v>3.4007351854434198</v>
      </c>
      <c r="I86">
        <v>3.40973183106277</v>
      </c>
      <c r="J86">
        <v>3.4246562674372099</v>
      </c>
      <c r="K86" s="1">
        <v>1.6408705927528999E-3</v>
      </c>
      <c r="L86">
        <v>1.8035162163474599E-3</v>
      </c>
      <c r="M86">
        <v>0.90531597708297695</v>
      </c>
      <c r="N86">
        <v>0.90590458940628804</v>
      </c>
      <c r="O86" s="1">
        <v>0.90687297300788805</v>
      </c>
      <c r="P86" s="1">
        <v>7.8306921195103799E-6</v>
      </c>
      <c r="Q86" s="1">
        <v>8.9193551138519904E-6</v>
      </c>
      <c r="R86">
        <v>0.33908146599040401</v>
      </c>
      <c r="S86">
        <v>0.33611696489380899</v>
      </c>
      <c r="T86">
        <v>0.30439000907777702</v>
      </c>
      <c r="U86" s="1">
        <v>2.0884326634258899E-4</v>
      </c>
      <c r="V86" s="1">
        <v>8.3760916995777703E-4</v>
      </c>
      <c r="W86">
        <v>9.4684022917023103E-2</v>
      </c>
      <c r="X86">
        <v>9.4095410593711695E-2</v>
      </c>
      <c r="Y86" s="1">
        <v>9.31270269921122E-2</v>
      </c>
      <c r="Z86" s="1">
        <v>7.8306921195105001E-6</v>
      </c>
      <c r="AA86" s="1">
        <v>8.9193551138520802E-6</v>
      </c>
      <c r="AB86">
        <v>0.196752416895946</v>
      </c>
      <c r="AC86">
        <v>0.19508409785932701</v>
      </c>
      <c r="AD86">
        <v>0.21064442316085399</v>
      </c>
      <c r="AE86">
        <v>1.9920096192444899E-4</v>
      </c>
      <c r="AF86">
        <v>1.2632217235094799E-4</v>
      </c>
      <c r="AG86">
        <v>0.302149618537849</v>
      </c>
      <c r="AH86">
        <v>0.35201246449109203</v>
      </c>
      <c r="AI86">
        <v>0.51209601620905298</v>
      </c>
      <c r="AJ86">
        <v>5.4803725335424103E-2</v>
      </c>
      <c r="AK86">
        <v>2.8040985646735898E-2</v>
      </c>
      <c r="AL86">
        <v>0.97827999017416201</v>
      </c>
      <c r="AM86">
        <v>22.747354295014802</v>
      </c>
      <c r="AN86">
        <v>-2.59788271361107</v>
      </c>
      <c r="AO86">
        <v>0.99452520128594601</v>
      </c>
      <c r="AP86">
        <v>50</v>
      </c>
    </row>
    <row r="87" spans="1:42">
      <c r="A87">
        <v>4</v>
      </c>
      <c r="B87">
        <v>951.96873074436201</v>
      </c>
      <c r="C87">
        <v>3.7520521561723399</v>
      </c>
      <c r="D87">
        <v>3.77595790691359</v>
      </c>
      <c r="E87">
        <v>3.5454966316506802</v>
      </c>
      <c r="F87" s="1">
        <v>3.3880113701301298E-4</v>
      </c>
      <c r="G87" s="1">
        <v>7.2451059513850102E-4</v>
      </c>
      <c r="H87">
        <v>3.4662117721397898</v>
      </c>
      <c r="I87">
        <v>3.4934948447846002</v>
      </c>
      <c r="J87" s="1">
        <v>3.3889341815598599</v>
      </c>
      <c r="K87" s="1">
        <v>9.4819665284988599E-5</v>
      </c>
      <c r="L87" s="1">
        <v>9.9484601048579102E-4</v>
      </c>
      <c r="M87">
        <v>0.90951714711231102</v>
      </c>
      <c r="N87">
        <v>0.91121220676147796</v>
      </c>
      <c r="O87" s="1">
        <v>0.90453830133595503</v>
      </c>
      <c r="P87" s="1">
        <v>4.11766731093395E-7</v>
      </c>
      <c r="Q87" s="1">
        <v>4.4062452988737603E-6</v>
      </c>
      <c r="R87">
        <v>0.28584038403254403</v>
      </c>
      <c r="S87">
        <v>0.28246306212899203</v>
      </c>
      <c r="T87">
        <v>0.15656245009082301</v>
      </c>
      <c r="U87" s="1">
        <v>1.21677027883663E-4</v>
      </c>
      <c r="V87" s="1">
        <v>1.8349660995881201E-4</v>
      </c>
      <c r="W87">
        <v>9.0482852887689202E-2</v>
      </c>
      <c r="X87">
        <v>8.8787793238522095E-2</v>
      </c>
      <c r="Y87" s="1">
        <v>9.5461698664045205E-2</v>
      </c>
      <c r="Z87" s="1">
        <v>4.1176673109340798E-7</v>
      </c>
      <c r="AA87" s="1">
        <v>4.4062452988737603E-6</v>
      </c>
      <c r="AB87">
        <v>0.19880009085872</v>
      </c>
      <c r="AC87">
        <v>0.212299723623432</v>
      </c>
      <c r="AD87" s="1">
        <v>0.47377542607476397</v>
      </c>
      <c r="AE87" s="1">
        <v>1.1279342765435499E-5</v>
      </c>
      <c r="AF87">
        <v>1.3348353676587401E-4</v>
      </c>
      <c r="AG87">
        <v>0.32114875691982397</v>
      </c>
      <c r="AH87">
        <v>0.52141202119379604</v>
      </c>
      <c r="AI87">
        <v>-0.26613620783592201</v>
      </c>
      <c r="AJ87">
        <v>1.5806229577936899E-3</v>
      </c>
      <c r="AK87">
        <v>4.3773154667739102E-2</v>
      </c>
      <c r="AL87">
        <v>0.94028801226132497</v>
      </c>
      <c r="AM87">
        <v>385.02323262859602</v>
      </c>
      <c r="AN87">
        <v>-7.4552728514554403</v>
      </c>
      <c r="AO87">
        <v>0.99124298871621397</v>
      </c>
      <c r="AP87">
        <v>42</v>
      </c>
    </row>
    <row r="88" spans="1:42">
      <c r="A88">
        <v>4</v>
      </c>
      <c r="B88">
        <v>1072.7137677687499</v>
      </c>
      <c r="C88">
        <v>3.5031387800558398</v>
      </c>
      <c r="D88">
        <v>3.51958028089954</v>
      </c>
      <c r="E88">
        <v>3.5366660431488501</v>
      </c>
      <c r="F88" s="1">
        <v>4.79933661953658E-4</v>
      </c>
      <c r="G88" s="1">
        <v>4.4955660644236799E-4</v>
      </c>
      <c r="H88">
        <v>3.3412479033653</v>
      </c>
      <c r="I88">
        <v>3.3770279784603998</v>
      </c>
      <c r="J88">
        <v>3.3888925958448302</v>
      </c>
      <c r="K88" s="1">
        <v>8.22204744623442E-4</v>
      </c>
      <c r="L88" s="1">
        <v>8.7063055158199498E-4</v>
      </c>
      <c r="M88">
        <v>0.90133022039463295</v>
      </c>
      <c r="N88">
        <v>0.90374721988713502</v>
      </c>
      <c r="O88" s="1">
        <v>0.90453554961081495</v>
      </c>
      <c r="P88" s="1">
        <v>3.8314960454149297E-6</v>
      </c>
      <c r="Q88" s="1">
        <v>4.1715330841178104E-6</v>
      </c>
      <c r="R88">
        <v>0.161890876690542</v>
      </c>
      <c r="S88">
        <v>0.14255230243914299</v>
      </c>
      <c r="T88">
        <v>0.147773447304027</v>
      </c>
      <c r="U88" s="1">
        <v>1.7358324689688699E-4</v>
      </c>
      <c r="V88" s="1">
        <v>1.83443113275325E-4</v>
      </c>
      <c r="W88">
        <v>9.8669779605367103E-2</v>
      </c>
      <c r="X88">
        <v>9.6252780112865199E-2</v>
      </c>
      <c r="Y88" s="1">
        <v>9.5464450389185204E-2</v>
      </c>
      <c r="Z88" s="1">
        <v>3.8314960454149001E-6</v>
      </c>
      <c r="AA88" s="1">
        <v>4.17153308411784E-6</v>
      </c>
      <c r="AB88">
        <v>0.49496003944254602</v>
      </c>
      <c r="AC88">
        <v>0.48011181039817702</v>
      </c>
      <c r="AD88" s="1">
        <v>0.47745835730358799</v>
      </c>
      <c r="AE88" s="1">
        <v>9.6699481034023002E-5</v>
      </c>
      <c r="AF88" s="1">
        <v>7.2210305801366002E-5</v>
      </c>
      <c r="AG88">
        <v>4.8255348213945899E-2</v>
      </c>
      <c r="AH88">
        <v>-0.155350582288422</v>
      </c>
      <c r="AI88">
        <v>-0.21665522901795201</v>
      </c>
      <c r="AJ88">
        <v>1.80119052934118E-2</v>
      </c>
      <c r="AK88">
        <v>1.2247139228055899E-2</v>
      </c>
      <c r="AL88">
        <v>0.98301736805197304</v>
      </c>
      <c r="AM88">
        <v>50.061152298052697</v>
      </c>
      <c r="AN88">
        <v>-4.0508439248698798</v>
      </c>
      <c r="AO88">
        <v>0.99572703257058404</v>
      </c>
      <c r="AP88">
        <v>40</v>
      </c>
    </row>
    <row r="89" spans="1:42">
      <c r="A89">
        <v>4</v>
      </c>
      <c r="B89">
        <v>222.86187126038899</v>
      </c>
      <c r="C89">
        <v>3.70588909137886</v>
      </c>
      <c r="D89">
        <v>3.51347872541352</v>
      </c>
      <c r="E89">
        <v>3.5839547234134401</v>
      </c>
      <c r="F89">
        <v>2.0416858702490201E-3</v>
      </c>
      <c r="G89">
        <v>3.18410332035967E-3</v>
      </c>
      <c r="H89">
        <v>3.4824925999340799</v>
      </c>
      <c r="I89">
        <v>3.2832841514796498</v>
      </c>
      <c r="J89">
        <v>3.3637185108596999</v>
      </c>
      <c r="K89">
        <v>2.7422057679165001E-3</v>
      </c>
      <c r="L89">
        <v>3.39011569366824E-3</v>
      </c>
      <c r="M89">
        <v>0.91053250705228606</v>
      </c>
      <c r="N89">
        <v>0.897285209162205</v>
      </c>
      <c r="O89" s="1">
        <v>0.90285513898647995</v>
      </c>
      <c r="P89" s="1">
        <v>1.1266984494498099E-5</v>
      </c>
      <c r="Q89" s="1">
        <v>1.4858005889084101E-5</v>
      </c>
      <c r="R89">
        <v>0.22339649144478399</v>
      </c>
      <c r="S89">
        <v>0.230194573933864</v>
      </c>
      <c r="T89">
        <v>0.22023621255374201</v>
      </c>
      <c r="U89" s="1">
        <v>7.2759423417155002E-4</v>
      </c>
      <c r="V89" s="1">
        <v>4.3879664252314101E-4</v>
      </c>
      <c r="W89">
        <v>8.9467492947714194E-2</v>
      </c>
      <c r="X89">
        <v>0.102714790837795</v>
      </c>
      <c r="Y89" s="1">
        <v>9.7144861013520101E-2</v>
      </c>
      <c r="Z89" s="1">
        <v>1.1266984494498099E-5</v>
      </c>
      <c r="AA89" s="1">
        <v>1.4858005889084201E-5</v>
      </c>
      <c r="AB89">
        <v>0.229179985554817</v>
      </c>
      <c r="AC89">
        <v>0.27821583659827098</v>
      </c>
      <c r="AD89">
        <v>0.28905513389905002</v>
      </c>
      <c r="AE89">
        <v>2.6784899949166001E-4</v>
      </c>
      <c r="AF89">
        <v>4.2158086256822801E-4</v>
      </c>
      <c r="AG89">
        <v>0.86827518325219499</v>
      </c>
      <c r="AH89">
        <v>1</v>
      </c>
      <c r="AI89">
        <v>1</v>
      </c>
      <c r="AJ89">
        <v>0.122768976755928</v>
      </c>
      <c r="AK89">
        <v>0.124506347503322</v>
      </c>
      <c r="AL89">
        <v>0.89866538019369802</v>
      </c>
      <c r="AM89">
        <v>74.863801035368596</v>
      </c>
      <c r="AN89">
        <v>-4.3410588450858798</v>
      </c>
      <c r="AO89">
        <v>0.97885779199879097</v>
      </c>
      <c r="AP89">
        <v>45</v>
      </c>
    </row>
    <row r="90" spans="1:42">
      <c r="A90">
        <v>4</v>
      </c>
      <c r="B90">
        <v>241.36606434342499</v>
      </c>
      <c r="C90">
        <v>3.75022597195133</v>
      </c>
      <c r="D90">
        <v>3.7512751580127999</v>
      </c>
      <c r="E90">
        <v>3.65197054381369</v>
      </c>
      <c r="F90" s="1">
        <v>3.5243623313661198E-4</v>
      </c>
      <c r="G90">
        <v>2.6103292059325499E-3</v>
      </c>
      <c r="H90">
        <v>3.5582858607108299</v>
      </c>
      <c r="I90">
        <v>3.5518200759133101</v>
      </c>
      <c r="J90">
        <v>3.4063451316872801</v>
      </c>
      <c r="K90" s="1">
        <v>3.3081956217434998E-4</v>
      </c>
      <c r="L90">
        <v>2.5864834631697899E-3</v>
      </c>
      <c r="M90">
        <v>0.91511142900465103</v>
      </c>
      <c r="N90">
        <v>0.91473012664694697</v>
      </c>
      <c r="O90" s="1">
        <v>0.90568344273885104</v>
      </c>
      <c r="P90" s="1">
        <v>1.49338699865397E-6</v>
      </c>
      <c r="Q90" s="1">
        <v>1.1466777473126801E-5</v>
      </c>
      <c r="R90">
        <v>0.19194011124049701</v>
      </c>
      <c r="S90">
        <v>0.199455082099494</v>
      </c>
      <c r="T90">
        <v>0.24562541212641001</v>
      </c>
      <c r="U90" s="1">
        <v>2.7332395513607598E-4</v>
      </c>
      <c r="V90" s="1">
        <v>7.3845601284536905E-4</v>
      </c>
      <c r="W90">
        <v>8.4888570995349397E-2</v>
      </c>
      <c r="X90">
        <v>8.5269873353053402E-2</v>
      </c>
      <c r="Y90" s="1">
        <v>9.4316557261149306E-2</v>
      </c>
      <c r="Z90" s="1">
        <v>1.4933869986538999E-6</v>
      </c>
      <c r="AA90" s="1">
        <v>1.1466777473126801E-5</v>
      </c>
      <c r="AB90">
        <v>0.21195718162413801</v>
      </c>
      <c r="AC90">
        <v>0.23354603310941099</v>
      </c>
      <c r="AD90" s="1">
        <v>0.28883621198227699</v>
      </c>
      <c r="AE90" s="1">
        <v>3.6933052088244403E-5</v>
      </c>
      <c r="AF90">
        <v>3.1213387364965498E-4</v>
      </c>
      <c r="AG90">
        <v>0.47614849044274099</v>
      </c>
      <c r="AH90">
        <v>0.59381094389830902</v>
      </c>
      <c r="AI90">
        <v>1</v>
      </c>
      <c r="AJ90">
        <v>1.53055161593697E-2</v>
      </c>
      <c r="AK90">
        <v>0.117524105058345</v>
      </c>
      <c r="AL90">
        <v>0.94930314455306797</v>
      </c>
      <c r="AM90">
        <v>28.685406305304902</v>
      </c>
      <c r="AN90">
        <v>-3.0839443310972698</v>
      </c>
      <c r="AO90">
        <v>0.98707744863291702</v>
      </c>
      <c r="AP90">
        <v>44</v>
      </c>
    </row>
    <row r="91" spans="1:42">
      <c r="A91">
        <v>4</v>
      </c>
      <c r="B91">
        <v>774.310320717271</v>
      </c>
      <c r="C91">
        <v>3.67649671354161</v>
      </c>
      <c r="D91">
        <v>3.6532417756212099</v>
      </c>
      <c r="E91">
        <v>3.4425436189770502</v>
      </c>
      <c r="F91" s="1">
        <v>2.1324780740794401E-4</v>
      </c>
      <c r="G91" s="1">
        <v>3.4033889661790799E-4</v>
      </c>
      <c r="H91">
        <v>3.3891036075489098</v>
      </c>
      <c r="I91">
        <v>3.37094856450264</v>
      </c>
      <c r="J91">
        <v>3.26748073687228</v>
      </c>
      <c r="K91" s="1">
        <v>5.5990418671447695E-4</v>
      </c>
      <c r="L91" s="1">
        <v>9.7362444744445397E-4</v>
      </c>
      <c r="M91">
        <v>0.90454951142720397</v>
      </c>
      <c r="N91">
        <v>0.90334076174859201</v>
      </c>
      <c r="O91" s="1">
        <v>0.89615387681813197</v>
      </c>
      <c r="P91" s="1">
        <v>2.8985838927498602E-6</v>
      </c>
      <c r="Q91" s="1">
        <v>5.2212837378391099E-6</v>
      </c>
      <c r="R91">
        <v>0.28739310599270301</v>
      </c>
      <c r="S91">
        <v>0.28229321111857603</v>
      </c>
      <c r="T91">
        <v>0.17506288210477</v>
      </c>
      <c r="U91" s="1">
        <v>2.1555231837480499E-4</v>
      </c>
      <c r="V91" s="1">
        <v>6.2108464937436401E-4</v>
      </c>
      <c r="W91">
        <v>9.5450488572795894E-2</v>
      </c>
      <c r="X91">
        <v>9.6659238251407903E-2</v>
      </c>
      <c r="Y91" s="1">
        <v>0.10384612318186801</v>
      </c>
      <c r="Z91" s="1">
        <v>2.8985838927498398E-6</v>
      </c>
      <c r="AA91" s="1">
        <v>5.2212837378390802E-6</v>
      </c>
      <c r="AB91">
        <v>0.22813082045592301</v>
      </c>
      <c r="AC91">
        <v>0.24457511067415699</v>
      </c>
      <c r="AD91" s="1">
        <v>0.51785450939654099</v>
      </c>
      <c r="AE91" s="1">
        <v>4.5569350920144299E-5</v>
      </c>
      <c r="AF91" s="1">
        <v>5.8104466884206099E-5</v>
      </c>
      <c r="AG91">
        <v>0.54229558109481302</v>
      </c>
      <c r="AH91">
        <v>0.81434465573513903</v>
      </c>
      <c r="AI91">
        <v>0.38802213596754298</v>
      </c>
      <c r="AJ91">
        <v>1.41059641033784E-2</v>
      </c>
      <c r="AK91">
        <v>2.2021395001451099E-2</v>
      </c>
      <c r="AL91">
        <v>0.94195486162639797</v>
      </c>
      <c r="AM91">
        <v>392.33360033425299</v>
      </c>
      <c r="AN91">
        <v>-12.3803464802428</v>
      </c>
      <c r="AO91">
        <v>0.98516170794010705</v>
      </c>
      <c r="AP91">
        <v>42</v>
      </c>
    </row>
    <row r="92" spans="1:42">
      <c r="A92">
        <v>5</v>
      </c>
      <c r="B92">
        <v>1761.14773498416</v>
      </c>
      <c r="C92">
        <v>3.4260830420619701</v>
      </c>
      <c r="D92">
        <v>3.4007562147746402</v>
      </c>
      <c r="E92">
        <v>3.4232873605017198</v>
      </c>
      <c r="F92" s="1">
        <v>1.14596857310795E-4</v>
      </c>
      <c r="G92" s="1">
        <v>2.7260011412528302E-4</v>
      </c>
      <c r="H92">
        <v>2.8111727083942299</v>
      </c>
      <c r="I92">
        <v>2.7303268254385502</v>
      </c>
      <c r="J92">
        <v>2.8186935200217702</v>
      </c>
      <c r="K92" s="1">
        <v>2.6101357152697602E-4</v>
      </c>
      <c r="L92" s="1">
        <v>7.2819215840475601E-4</v>
      </c>
      <c r="M92">
        <v>0.85752039850030104</v>
      </c>
      <c r="N92">
        <v>0.84930816285284805</v>
      </c>
      <c r="O92" s="1">
        <v>0.85826121621833096</v>
      </c>
      <c r="P92" s="1">
        <v>3.2782980492102002E-6</v>
      </c>
      <c r="Q92" s="1">
        <v>8.8289623733520306E-6</v>
      </c>
      <c r="R92">
        <v>0.61491033366774095</v>
      </c>
      <c r="S92">
        <v>0.67042938933609098</v>
      </c>
      <c r="T92" s="1">
        <v>0.60459384047995801</v>
      </c>
      <c r="U92" s="1">
        <v>7.1104411423446705E-5</v>
      </c>
      <c r="V92" s="1">
        <v>1.4383789582982599E-4</v>
      </c>
      <c r="W92">
        <v>0.14247960149969899</v>
      </c>
      <c r="X92">
        <v>0.15069183714715201</v>
      </c>
      <c r="Y92" s="1">
        <v>0.14173878378166899</v>
      </c>
      <c r="Z92" s="1">
        <v>3.27829804921019E-6</v>
      </c>
      <c r="AA92" s="1">
        <v>8.8289623733520204E-6</v>
      </c>
      <c r="AB92">
        <v>0.30778843228539698</v>
      </c>
      <c r="AC92">
        <v>0.33036236376225397</v>
      </c>
      <c r="AD92" s="1">
        <v>0.31675663893705602</v>
      </c>
      <c r="AE92" s="1">
        <v>1.4958279844593201E-5</v>
      </c>
      <c r="AF92" s="1">
        <v>2.6548933308410801E-5</v>
      </c>
      <c r="AG92">
        <v>0.59873005119481904</v>
      </c>
      <c r="AH92">
        <v>0.65860020682917897</v>
      </c>
      <c r="AI92">
        <v>0.69214164362819597</v>
      </c>
      <c r="AJ92">
        <v>9.8442896700658006E-3</v>
      </c>
      <c r="AK92">
        <v>9.0154457682711207E-3</v>
      </c>
      <c r="AL92">
        <v>0.945942392547933</v>
      </c>
      <c r="AM92">
        <v>1534.31179699724</v>
      </c>
      <c r="AN92">
        <v>-19.180920391392899</v>
      </c>
      <c r="AO92">
        <v>0.98894681878287805</v>
      </c>
      <c r="AP92">
        <v>44</v>
      </c>
    </row>
    <row r="93" spans="1:42">
      <c r="A93">
        <v>5</v>
      </c>
      <c r="B93">
        <v>1178.2623668951901</v>
      </c>
      <c r="C93">
        <v>3.5872040320637701</v>
      </c>
      <c r="D93">
        <v>3.56412870894661</v>
      </c>
      <c r="E93">
        <v>3.5481520726035698</v>
      </c>
      <c r="F93" s="1">
        <v>4.4015105845162598E-4</v>
      </c>
      <c r="G93" s="1">
        <v>5.2776884159513903E-4</v>
      </c>
      <c r="H93">
        <v>3.09652523679553</v>
      </c>
      <c r="I93">
        <v>3.0391630642287502</v>
      </c>
      <c r="J93">
        <v>3.0281813056349902</v>
      </c>
      <c r="K93" s="1">
        <v>1.4704546244439401E-3</v>
      </c>
      <c r="L93" s="1">
        <v>1.5097707254430701E-3</v>
      </c>
      <c r="M93">
        <v>0.883089633656578</v>
      </c>
      <c r="N93">
        <v>0.87834757907758998</v>
      </c>
      <c r="O93" s="1">
        <v>0.87741803052817502</v>
      </c>
      <c r="P93" s="1">
        <v>1.36810723725053E-5</v>
      </c>
      <c r="Q93" s="1">
        <v>1.4012918313651E-5</v>
      </c>
      <c r="R93">
        <v>0.49067879526824199</v>
      </c>
      <c r="S93">
        <v>0.524965644717858</v>
      </c>
      <c r="T93">
        <v>0.51997076696858302</v>
      </c>
      <c r="U93" s="1">
        <v>3.99050423354284E-4</v>
      </c>
      <c r="V93" s="1">
        <v>3.7958264542597601E-4</v>
      </c>
      <c r="W93">
        <v>0.116910366343422</v>
      </c>
      <c r="X93">
        <v>0.12165242092241001</v>
      </c>
      <c r="Y93" s="1">
        <v>0.12258196947182499</v>
      </c>
      <c r="Z93" s="1">
        <v>1.36810723725053E-5</v>
      </c>
      <c r="AA93" s="1">
        <v>1.40129183136511E-5</v>
      </c>
      <c r="AB93">
        <v>0.30291421165120602</v>
      </c>
      <c r="AC93">
        <v>0.30440296886753598</v>
      </c>
      <c r="AD93" s="1">
        <v>0.29440623429909002</v>
      </c>
      <c r="AE93" s="1">
        <v>4.0281607411138303E-5</v>
      </c>
      <c r="AF93" s="1">
        <v>4.6164896362689498E-5</v>
      </c>
      <c r="AG93">
        <v>0.480984284278138</v>
      </c>
      <c r="AH93">
        <v>0.60484990100656</v>
      </c>
      <c r="AI93">
        <v>0.68667064494021302</v>
      </c>
      <c r="AJ93">
        <v>1.4684771388463099E-2</v>
      </c>
      <c r="AK93">
        <v>1.34625232009037E-2</v>
      </c>
      <c r="AL93">
        <v>0.94278922739191495</v>
      </c>
      <c r="AM93">
        <v>772.10935062267902</v>
      </c>
      <c r="AN93">
        <v>-12.512708320835999</v>
      </c>
      <c r="AO93">
        <v>0.990229290905279</v>
      </c>
      <c r="AP93">
        <v>43</v>
      </c>
    </row>
    <row r="94" spans="1:42">
      <c r="A94">
        <v>5</v>
      </c>
      <c r="B94">
        <v>975.15110970981505</v>
      </c>
      <c r="C94">
        <v>3.4616916741117798</v>
      </c>
      <c r="D94">
        <v>3.5010164111105899</v>
      </c>
      <c r="E94">
        <v>3.47965231456116</v>
      </c>
      <c r="F94" s="1">
        <v>1.3220126186251301E-3</v>
      </c>
      <c r="G94" s="1">
        <v>1.6158589084926899E-3</v>
      </c>
      <c r="H94">
        <v>2.8658404888090598</v>
      </c>
      <c r="I94">
        <v>2.9323741453947001</v>
      </c>
      <c r="J94">
        <v>2.96889770474783</v>
      </c>
      <c r="K94">
        <v>3.8705084179107502E-3</v>
      </c>
      <c r="L94">
        <v>4.6087031290142503E-3</v>
      </c>
      <c r="M94">
        <v>0.86281834118767797</v>
      </c>
      <c r="N94">
        <v>0.86900116791824999</v>
      </c>
      <c r="O94" s="1">
        <v>0.87227593362183498</v>
      </c>
      <c r="P94" s="1">
        <v>3.8974304211676503E-5</v>
      </c>
      <c r="Q94" s="1">
        <v>4.5951395728874401E-5</v>
      </c>
      <c r="R94">
        <v>0.59585118530272696</v>
      </c>
      <c r="S94">
        <v>0.56864226571588805</v>
      </c>
      <c r="T94">
        <v>0.51075460981333298</v>
      </c>
      <c r="U94" s="1">
        <v>8.5357757982969695E-4</v>
      </c>
      <c r="V94" s="1">
        <v>8.9378744196032202E-4</v>
      </c>
      <c r="W94">
        <v>0.137181658812322</v>
      </c>
      <c r="X94">
        <v>0.13099883208175001</v>
      </c>
      <c r="Y94" s="1">
        <v>0.127724066378165</v>
      </c>
      <c r="Z94" s="1">
        <v>3.8974304211676503E-5</v>
      </c>
      <c r="AA94" s="1">
        <v>4.5951395728874401E-5</v>
      </c>
      <c r="AB94">
        <v>0.326959336820975</v>
      </c>
      <c r="AC94">
        <v>0.314861781080162</v>
      </c>
      <c r="AD94">
        <v>0.31428084603703399</v>
      </c>
      <c r="AE94">
        <v>1.02795066306248E-4</v>
      </c>
      <c r="AF94">
        <v>1.32676829991319E-4</v>
      </c>
      <c r="AG94">
        <v>0.74352086020186403</v>
      </c>
      <c r="AH94">
        <v>0.558296540410399</v>
      </c>
      <c r="AI94">
        <v>0.67464754872384503</v>
      </c>
      <c r="AJ94">
        <v>2.6888454443546001E-2</v>
      </c>
      <c r="AK94">
        <v>3.1443797329265902E-2</v>
      </c>
      <c r="AL94">
        <v>0.97116532954152501</v>
      </c>
      <c r="AM94">
        <v>93.477148532623502</v>
      </c>
      <c r="AN94">
        <v>-3.0506052914957</v>
      </c>
      <c r="AO94">
        <v>0.99634936011144704</v>
      </c>
      <c r="AP94">
        <v>44</v>
      </c>
    </row>
    <row r="95" spans="1:42">
      <c r="A95">
        <v>5</v>
      </c>
      <c r="B95">
        <v>788.17266559316295</v>
      </c>
      <c r="C95">
        <v>3.4758865083859698</v>
      </c>
      <c r="D95">
        <v>3.1997178276961402</v>
      </c>
      <c r="E95">
        <v>3.1982750663980002</v>
      </c>
      <c r="F95" s="1">
        <v>4.7550194604351498E-4</v>
      </c>
      <c r="G95" s="1">
        <v>4.2420706514470301E-4</v>
      </c>
      <c r="H95">
        <v>2.94991941470678</v>
      </c>
      <c r="I95">
        <v>2.75880049902179</v>
      </c>
      <c r="J95">
        <v>2.6884953092958299</v>
      </c>
      <c r="K95">
        <v>2.39563009037163E-3</v>
      </c>
      <c r="L95">
        <v>2.1467239939423101E-3</v>
      </c>
      <c r="M95">
        <v>0.87058465590817202</v>
      </c>
      <c r="N95">
        <v>0.85225312708507805</v>
      </c>
      <c r="O95" s="1">
        <v>0.84487483062352398</v>
      </c>
      <c r="P95" s="1">
        <v>2.7248173204397799E-5</v>
      </c>
      <c r="Q95" s="1">
        <v>2.4607273705096101E-5</v>
      </c>
      <c r="R95">
        <v>0.52596709367918704</v>
      </c>
      <c r="S95">
        <v>0.44091732867434003</v>
      </c>
      <c r="T95">
        <v>0.50977975710216505</v>
      </c>
      <c r="U95" s="1">
        <v>1.12045520916971E-3</v>
      </c>
      <c r="V95" s="1">
        <v>1.0113263876658199E-3</v>
      </c>
      <c r="W95">
        <v>0.12941534409182801</v>
      </c>
      <c r="X95">
        <v>0.147746872914922</v>
      </c>
      <c r="Y95" s="1">
        <v>0.155125169376476</v>
      </c>
      <c r="Z95" s="1">
        <v>2.7248173204397799E-5</v>
      </c>
      <c r="AA95" s="1">
        <v>2.4607273705096101E-5</v>
      </c>
      <c r="AB95">
        <v>0.32200074379007299</v>
      </c>
      <c r="AC95">
        <v>0.59554051970643895</v>
      </c>
      <c r="AD95" s="1">
        <v>0.59166068570647401</v>
      </c>
      <c r="AE95" s="1">
        <v>6.0522361218491297E-5</v>
      </c>
      <c r="AF95" s="1">
        <v>4.9677289335653403E-5</v>
      </c>
      <c r="AG95">
        <v>0.93914991753154298</v>
      </c>
      <c r="AH95">
        <v>0.85352972608576905</v>
      </c>
      <c r="AI95">
        <v>0.75413491516454501</v>
      </c>
      <c r="AJ95">
        <v>7.1457408679336098E-3</v>
      </c>
      <c r="AK95">
        <v>8.9792796683447595E-3</v>
      </c>
      <c r="AL95">
        <v>0.96542433899765401</v>
      </c>
      <c r="AM95">
        <v>99.547473448822601</v>
      </c>
      <c r="AN95">
        <v>-3.3314121553331502</v>
      </c>
      <c r="AO95">
        <v>0.99561121588857104</v>
      </c>
      <c r="AP95">
        <v>41</v>
      </c>
    </row>
    <row r="96" spans="1:42">
      <c r="A96">
        <v>5</v>
      </c>
      <c r="B96">
        <v>1926.94717440155</v>
      </c>
      <c r="C96">
        <v>3.7604573752568902</v>
      </c>
      <c r="D96">
        <v>3.74353668870984</v>
      </c>
      <c r="E96">
        <v>3.7441224877925898</v>
      </c>
      <c r="F96" s="1">
        <v>2.37186401429488E-4</v>
      </c>
      <c r="G96" s="1">
        <v>2.5000310914933898E-4</v>
      </c>
      <c r="H96">
        <v>3.4522652679768102</v>
      </c>
      <c r="I96">
        <v>3.3819381748319399</v>
      </c>
      <c r="J96">
        <v>3.4188605829202698</v>
      </c>
      <c r="K96" s="1">
        <v>6.9315618117253E-4</v>
      </c>
      <c r="L96" s="1">
        <v>5.5072390153116301E-4</v>
      </c>
      <c r="M96">
        <v>0.90863820968903997</v>
      </c>
      <c r="N96">
        <v>0.90407425829195698</v>
      </c>
      <c r="O96" s="1">
        <v>0.906498104837823</v>
      </c>
      <c r="P96" s="1">
        <v>4.3969576112208902E-6</v>
      </c>
      <c r="Q96" s="1">
        <v>3.5114045437435001E-6</v>
      </c>
      <c r="R96">
        <v>0.30819210728008001</v>
      </c>
      <c r="S96">
        <v>0.36159851387789199</v>
      </c>
      <c r="T96">
        <v>0.32526190487231899</v>
      </c>
      <c r="U96" s="1">
        <v>1.71079347548634E-4</v>
      </c>
      <c r="V96" s="1">
        <v>1.2735614544716201E-4</v>
      </c>
      <c r="W96">
        <v>9.1361790310960103E-2</v>
      </c>
      <c r="X96">
        <v>9.5925741708043202E-2</v>
      </c>
      <c r="Y96" s="1">
        <v>9.3501895162177301E-2</v>
      </c>
      <c r="Z96" s="1">
        <v>4.3969576112209596E-6</v>
      </c>
      <c r="AA96" s="1">
        <v>3.5114045437435501E-6</v>
      </c>
      <c r="AB96">
        <v>0.21258355604002799</v>
      </c>
      <c r="AC96">
        <v>0.21648296166297801</v>
      </c>
      <c r="AD96" s="1">
        <v>0.22729657874819201</v>
      </c>
      <c r="AE96" s="1">
        <v>3.9100512023669003E-5</v>
      </c>
      <c r="AF96" s="1">
        <v>4.24319374199602E-5</v>
      </c>
      <c r="AG96">
        <v>-9.3231989119517494E-2</v>
      </c>
      <c r="AH96">
        <v>-9.0866672509848395E-2</v>
      </c>
      <c r="AI96">
        <v>-8.3344711286812909E-3</v>
      </c>
      <c r="AJ96">
        <v>8.31204133573284E-3</v>
      </c>
      <c r="AK96">
        <v>8.9647446841856007E-3</v>
      </c>
      <c r="AL96">
        <v>0.98767928604070399</v>
      </c>
      <c r="AM96">
        <v>186.92056643765599</v>
      </c>
      <c r="AN96">
        <v>-13.669744876149901</v>
      </c>
      <c r="AO96">
        <v>0.99382055022056404</v>
      </c>
      <c r="AP96">
        <v>45</v>
      </c>
    </row>
    <row r="97" spans="1:42">
      <c r="A97">
        <v>5</v>
      </c>
      <c r="B97">
        <v>540.02919388599798</v>
      </c>
      <c r="C97">
        <v>3.3332340100838298</v>
      </c>
      <c r="D97">
        <v>3.2732116240168501</v>
      </c>
      <c r="E97">
        <v>3.1570646890685801</v>
      </c>
      <c r="F97">
        <v>4.3604289739707699E-3</v>
      </c>
      <c r="G97">
        <v>3.1468372587755201E-3</v>
      </c>
      <c r="H97">
        <v>2.9961135732803501</v>
      </c>
      <c r="I97">
        <v>2.8674501918054398</v>
      </c>
      <c r="J97">
        <v>2.6847243226155402</v>
      </c>
      <c r="K97">
        <v>1.2266773021237199E-2</v>
      </c>
      <c r="L97">
        <v>8.6319664243518206E-3</v>
      </c>
      <c r="M97">
        <v>0.87466281282002101</v>
      </c>
      <c r="N97">
        <v>0.86297131778678005</v>
      </c>
      <c r="O97">
        <v>0.84446882650243804</v>
      </c>
      <c r="P97" s="1">
        <v>1.16613649988548E-4</v>
      </c>
      <c r="Q97" s="1">
        <v>8.1384998006975596E-5</v>
      </c>
      <c r="R97">
        <v>0.33712043680347498</v>
      </c>
      <c r="S97">
        <v>0.40576143221141697</v>
      </c>
      <c r="T97">
        <v>0.47234036645303501</v>
      </c>
      <c r="U97">
        <v>2.1968736342670202E-3</v>
      </c>
      <c r="V97" s="1">
        <v>1.5032211726779001E-3</v>
      </c>
      <c r="W97">
        <v>0.12533718717997899</v>
      </c>
      <c r="X97">
        <v>0.13702868221322001</v>
      </c>
      <c r="Y97">
        <v>0.15553117349756199</v>
      </c>
      <c r="Z97" s="1">
        <v>1.16613649988547E-4</v>
      </c>
      <c r="AA97" s="1">
        <v>8.1384998006975407E-5</v>
      </c>
      <c r="AB97">
        <v>0.55419174194026899</v>
      </c>
      <c r="AC97">
        <v>0.58024212969455902</v>
      </c>
      <c r="AD97">
        <v>0.61666612624764305</v>
      </c>
      <c r="AE97">
        <v>5.1070369526752795E-4</v>
      </c>
      <c r="AF97">
        <v>3.4730388711943301E-4</v>
      </c>
      <c r="AG97">
        <v>0.21082066178644401</v>
      </c>
      <c r="AH97">
        <v>0.58171357395940804</v>
      </c>
      <c r="AI97">
        <v>1</v>
      </c>
      <c r="AJ97">
        <v>8.3440469479407295E-2</v>
      </c>
      <c r="AK97">
        <v>6.0499734399026797E-2</v>
      </c>
      <c r="AL97">
        <v>0.96689580522345997</v>
      </c>
      <c r="AM97">
        <v>40.557537561538901</v>
      </c>
      <c r="AN97">
        <v>-1.3115596460915999</v>
      </c>
      <c r="AO97">
        <v>0.99626648254140004</v>
      </c>
      <c r="AP97">
        <v>40</v>
      </c>
    </row>
    <row r="98" spans="1:42">
      <c r="A98">
        <v>5</v>
      </c>
      <c r="B98">
        <v>482.63058741671603</v>
      </c>
      <c r="C98">
        <v>3.50408080876104</v>
      </c>
      <c r="D98">
        <v>3.3538259246249198</v>
      </c>
      <c r="E98">
        <v>3.2578481855397001</v>
      </c>
      <c r="F98">
        <v>2.39109855642388E-3</v>
      </c>
      <c r="G98">
        <v>2.39109855642388E-3</v>
      </c>
      <c r="H98">
        <v>2.9641779301830899</v>
      </c>
      <c r="I98">
        <v>2.9477386641499401</v>
      </c>
      <c r="J98">
        <v>2.83467491613496</v>
      </c>
      <c r="K98">
        <v>4.1196112004056396E-3</v>
      </c>
      <c r="L98">
        <v>4.1196112004056396E-3</v>
      </c>
      <c r="M98">
        <v>0.87185740029662395</v>
      </c>
      <c r="N98">
        <v>0.870388886196373</v>
      </c>
      <c r="O98" s="1">
        <v>0.85982265750907005</v>
      </c>
      <c r="P98" s="1">
        <v>3.7471122426121799E-5</v>
      </c>
      <c r="Q98" s="1">
        <v>3.7471122426121799E-5</v>
      </c>
      <c r="R98">
        <v>0.53990287857795105</v>
      </c>
      <c r="S98">
        <v>0.406087260474982</v>
      </c>
      <c r="T98">
        <v>0.42317326940474798</v>
      </c>
      <c r="U98" s="1">
        <v>1.72555166740365E-3</v>
      </c>
      <c r="V98" s="1">
        <v>1.72555166740365E-3</v>
      </c>
      <c r="W98">
        <v>0.12814259970337599</v>
      </c>
      <c r="X98">
        <v>0.129611113803627</v>
      </c>
      <c r="Y98" s="1">
        <v>0.14017734249093</v>
      </c>
      <c r="Z98" s="1">
        <v>3.7471122426122002E-5</v>
      </c>
      <c r="AA98" s="1">
        <v>3.7471122426122002E-5</v>
      </c>
      <c r="AB98">
        <v>0.23641500639218399</v>
      </c>
      <c r="AC98">
        <v>0.55347904629660405</v>
      </c>
      <c r="AD98">
        <v>0.58244657701076996</v>
      </c>
      <c r="AE98">
        <v>2.5095472507968099E-4</v>
      </c>
      <c r="AF98">
        <v>2.5095472507968099E-4</v>
      </c>
      <c r="AG98">
        <v>0.15607295327266801</v>
      </c>
      <c r="AH98">
        <v>0.19974280229418501</v>
      </c>
      <c r="AI98">
        <v>0.61500094956807305</v>
      </c>
      <c r="AJ98">
        <v>5.6849476419427697E-2</v>
      </c>
      <c r="AK98">
        <v>5.6849476419427697E-2</v>
      </c>
      <c r="AL98">
        <v>0.94080374046850201</v>
      </c>
      <c r="AM98">
        <v>112.62652905944699</v>
      </c>
      <c r="AN98">
        <v>-2.9987696450218499</v>
      </c>
      <c r="AO98">
        <v>0.99240142549782695</v>
      </c>
      <c r="AP98">
        <v>41</v>
      </c>
    </row>
    <row r="99" spans="1:42">
      <c r="A99">
        <v>5</v>
      </c>
      <c r="B99">
        <v>458.004252104307</v>
      </c>
      <c r="C99">
        <v>3.4489634774250302</v>
      </c>
      <c r="D99">
        <v>3.3662767541737102</v>
      </c>
      <c r="E99">
        <v>3.5524995947692402</v>
      </c>
      <c r="F99" s="1">
        <v>2.5743669769919301E-4</v>
      </c>
      <c r="G99" s="1">
        <v>1.47149029341627E-3</v>
      </c>
      <c r="H99">
        <v>2.8565231670829898</v>
      </c>
      <c r="I99">
        <v>2.7555560951716802</v>
      </c>
      <c r="J99">
        <v>3.0373045194882602</v>
      </c>
      <c r="K99" s="1">
        <v>4.2254734967595199E-4</v>
      </c>
      <c r="L99">
        <v>2.4063171746808699E-3</v>
      </c>
      <c r="M99">
        <v>0.86192951722547995</v>
      </c>
      <c r="N99">
        <v>0.85192049273924897</v>
      </c>
      <c r="O99" s="1">
        <v>0.87819075995986495</v>
      </c>
      <c r="P99" s="1">
        <v>4.8371725419065203E-6</v>
      </c>
      <c r="Q99" s="1">
        <v>2.5994068301694499E-5</v>
      </c>
      <c r="R99">
        <v>0.59244031034203903</v>
      </c>
      <c r="S99">
        <v>0.61072065900203598</v>
      </c>
      <c r="T99">
        <v>0.51519507528097397</v>
      </c>
      <c r="U99" s="1">
        <v>1.5967338692864601E-4</v>
      </c>
      <c r="V99" s="1">
        <v>3.2500755658854699E-4</v>
      </c>
      <c r="W99">
        <v>0.13807048277452</v>
      </c>
      <c r="X99">
        <v>0.148079507260751</v>
      </c>
      <c r="Y99" s="1">
        <v>0.12180924004013501</v>
      </c>
      <c r="Z99" s="1">
        <v>4.83717254190655E-6</v>
      </c>
      <c r="AA99" s="1">
        <v>2.5994068301694699E-5</v>
      </c>
      <c r="AB99">
        <v>0.30682251374908098</v>
      </c>
      <c r="AC99">
        <v>0.36032525663835502</v>
      </c>
      <c r="AD99" s="1">
        <v>0.27882833228318699</v>
      </c>
      <c r="AE99" s="1">
        <v>6.6129042841088997E-5</v>
      </c>
      <c r="AF99">
        <v>1.4700286135624601E-4</v>
      </c>
      <c r="AG99">
        <v>0.50627475483199602</v>
      </c>
      <c r="AH99">
        <v>1</v>
      </c>
      <c r="AI99">
        <v>0.54413876298161601</v>
      </c>
      <c r="AJ99">
        <v>1.6690096514231999E-2</v>
      </c>
      <c r="AK99">
        <v>3.0872924147710298E-2</v>
      </c>
      <c r="AL99">
        <v>0.91915413900394805</v>
      </c>
      <c r="AM99">
        <v>317.90693124006998</v>
      </c>
      <c r="AN99">
        <v>-13.1889290577463</v>
      </c>
      <c r="AO99">
        <v>0.97229066418679799</v>
      </c>
      <c r="AP99">
        <v>43</v>
      </c>
    </row>
    <row r="100" spans="1:42">
      <c r="A100">
        <v>5</v>
      </c>
      <c r="B100">
        <v>728.69360409733395</v>
      </c>
      <c r="C100">
        <v>3.5829890905668602</v>
      </c>
      <c r="D100">
        <v>3.6146071006449798</v>
      </c>
      <c r="E100">
        <v>3.55696318035708</v>
      </c>
      <c r="F100" s="1">
        <v>6.2244911779471405E-4</v>
      </c>
      <c r="G100" s="1">
        <v>5.6838390851369699E-4</v>
      </c>
      <c r="H100">
        <v>3.0493112074467401</v>
      </c>
      <c r="I100">
        <v>3.1639944622090499</v>
      </c>
      <c r="J100">
        <v>3.10477294358004</v>
      </c>
      <c r="K100" s="1">
        <v>6.9663239829331996E-4</v>
      </c>
      <c r="L100" s="1">
        <v>1.71359959498421E-3</v>
      </c>
      <c r="M100">
        <v>0.87920029869093397</v>
      </c>
      <c r="N100">
        <v>0.88843120030939604</v>
      </c>
      <c r="O100" s="1">
        <v>0.88375608873731304</v>
      </c>
      <c r="P100" s="1">
        <v>5.4629935821695902E-6</v>
      </c>
      <c r="Q100" s="1">
        <v>1.31331424883282E-5</v>
      </c>
      <c r="R100">
        <v>0.53367788312011999</v>
      </c>
      <c r="S100">
        <v>0.45061263843592902</v>
      </c>
      <c r="T100">
        <v>0.45219023677704301</v>
      </c>
      <c r="U100" s="1">
        <v>2.8539614643809298E-4</v>
      </c>
      <c r="V100" s="1">
        <v>5.7901018369082896E-4</v>
      </c>
      <c r="W100">
        <v>0.120799701309066</v>
      </c>
      <c r="X100">
        <v>0.111568799690604</v>
      </c>
      <c r="Y100" s="1">
        <v>0.116243911262687</v>
      </c>
      <c r="Z100" s="1">
        <v>5.4629935821695597E-6</v>
      </c>
      <c r="AA100" s="1">
        <v>1.31331424883283E-5</v>
      </c>
      <c r="AB100">
        <v>0.249263079762432</v>
      </c>
      <c r="AC100">
        <v>0.257084323356153</v>
      </c>
      <c r="AD100">
        <v>0.26996478658913697</v>
      </c>
      <c r="AE100">
        <v>1.5112351623554999E-4</v>
      </c>
      <c r="AF100">
        <v>1.0219613162115801E-4</v>
      </c>
      <c r="AG100">
        <v>0.20202376271078901</v>
      </c>
      <c r="AH100">
        <v>0.253435718729077</v>
      </c>
      <c r="AI100">
        <v>0.31306193106026198</v>
      </c>
      <c r="AJ100">
        <v>3.2893577853311998E-2</v>
      </c>
      <c r="AK100">
        <v>2.2914636207805501E-2</v>
      </c>
      <c r="AL100">
        <v>0.98051347967617497</v>
      </c>
      <c r="AM100">
        <v>76.263854482769901</v>
      </c>
      <c r="AN100">
        <v>-8.3816520124925695</v>
      </c>
      <c r="AO100">
        <v>0.99020880609908501</v>
      </c>
      <c r="AP100">
        <v>46</v>
      </c>
    </row>
    <row r="101" spans="1:42">
      <c r="A101">
        <v>5</v>
      </c>
      <c r="B101">
        <v>572.05977955662297</v>
      </c>
      <c r="C101">
        <v>3.5316955323759802</v>
      </c>
      <c r="D101">
        <v>3.5227433167500499</v>
      </c>
      <c r="E101">
        <v>3.5838520207177198</v>
      </c>
      <c r="F101">
        <v>1.7858984223183101E-3</v>
      </c>
      <c r="G101">
        <v>1.97163893254446E-3</v>
      </c>
      <c r="H101">
        <v>3.01838335716926</v>
      </c>
      <c r="I101">
        <v>2.9901539971908702</v>
      </c>
      <c r="J101">
        <v>3.12450805957431</v>
      </c>
      <c r="K101">
        <v>5.3673867891975598E-3</v>
      </c>
      <c r="L101">
        <v>5.5529023330795398E-3</v>
      </c>
      <c r="M101">
        <v>0.87658269148707202</v>
      </c>
      <c r="N101">
        <v>0.87414399117247998</v>
      </c>
      <c r="O101" s="1">
        <v>0.88533540211391903</v>
      </c>
      <c r="P101" s="1">
        <v>4.6570668996050698E-5</v>
      </c>
      <c r="Q101" s="1">
        <v>4.8787635265855598E-5</v>
      </c>
      <c r="R101">
        <v>0.51331217520671601</v>
      </c>
      <c r="S101">
        <v>0.53258931955918098</v>
      </c>
      <c r="T101">
        <v>0.45934396114341203</v>
      </c>
      <c r="U101" s="1">
        <v>1.26264934529736E-3</v>
      </c>
      <c r="V101" s="1">
        <v>1.2050581283017199E-3</v>
      </c>
      <c r="W101">
        <v>0.123417308512928</v>
      </c>
      <c r="X101">
        <v>0.12585600882751999</v>
      </c>
      <c r="Y101" s="1">
        <v>0.11466459788608099</v>
      </c>
      <c r="Z101" s="1">
        <v>4.6570668996050902E-5</v>
      </c>
      <c r="AA101" s="1">
        <v>4.87876352658557E-5</v>
      </c>
      <c r="AB101">
        <v>0.25844938288045599</v>
      </c>
      <c r="AC101">
        <v>0.30866157680734602</v>
      </c>
      <c r="AD101">
        <v>0.25948135498358099</v>
      </c>
      <c r="AE101">
        <v>2.02246294436921E-4</v>
      </c>
      <c r="AF101">
        <v>2.0985811232094201E-4</v>
      </c>
      <c r="AG101">
        <v>0.193254110267183</v>
      </c>
      <c r="AH101">
        <v>0.63494146943248597</v>
      </c>
      <c r="AI101">
        <v>0.367121274881615</v>
      </c>
      <c r="AJ101">
        <v>3.8575980895826902E-2</v>
      </c>
      <c r="AK101">
        <v>4.2203528683554203E-2</v>
      </c>
      <c r="AL101">
        <v>0.93935409802981296</v>
      </c>
      <c r="AM101">
        <v>172.34370646292601</v>
      </c>
      <c r="AN101">
        <v>-4.1206134588816798</v>
      </c>
      <c r="AO101">
        <v>0.99110228255277399</v>
      </c>
      <c r="AP101">
        <v>43</v>
      </c>
    </row>
    <row r="102" spans="1:42">
      <c r="A102">
        <v>5</v>
      </c>
      <c r="B102">
        <v>775.66998472098101</v>
      </c>
      <c r="C102">
        <v>3.5431178556418099</v>
      </c>
      <c r="D102">
        <v>3.55275430096522</v>
      </c>
      <c r="E102">
        <v>3.4986585762580402</v>
      </c>
      <c r="F102">
        <v>0</v>
      </c>
      <c r="G102" s="1">
        <v>1.35118177432974E-3</v>
      </c>
      <c r="H102">
        <v>3.04362390745636</v>
      </c>
      <c r="I102">
        <v>3.04265077315952</v>
      </c>
      <c r="J102">
        <v>2.91036198702602</v>
      </c>
      <c r="K102">
        <v>0</v>
      </c>
      <c r="L102">
        <v>3.6171835650033401E-3</v>
      </c>
      <c r="M102">
        <v>0.87872314997061396</v>
      </c>
      <c r="N102">
        <v>0.87864131807193302</v>
      </c>
      <c r="O102">
        <v>0.866987105684077</v>
      </c>
      <c r="P102" s="1">
        <v>0</v>
      </c>
      <c r="Q102" s="1">
        <v>3.1671019164780903E-5</v>
      </c>
      <c r="R102">
        <v>0.49949394818544901</v>
      </c>
      <c r="S102">
        <v>0.51010352780570201</v>
      </c>
      <c r="T102">
        <v>0.588296589232016</v>
      </c>
      <c r="U102">
        <v>0</v>
      </c>
      <c r="V102" s="1">
        <v>7.3826253504393597E-4</v>
      </c>
      <c r="W102">
        <v>0.121276850029386</v>
      </c>
      <c r="X102">
        <v>0.12135868192806699</v>
      </c>
      <c r="Y102">
        <v>0.133012894315923</v>
      </c>
      <c r="Z102" s="1">
        <v>0</v>
      </c>
      <c r="AA102" s="1">
        <v>3.1671019164780903E-5</v>
      </c>
      <c r="AB102">
        <v>0.245215200138654</v>
      </c>
      <c r="AC102">
        <v>0.250856574335594</v>
      </c>
      <c r="AD102">
        <v>0.27579511162821102</v>
      </c>
      <c r="AE102">
        <v>0</v>
      </c>
      <c r="AF102">
        <v>1.4174161508231499E-4</v>
      </c>
      <c r="AG102">
        <v>0.21122923687116299</v>
      </c>
      <c r="AH102">
        <v>0.232820332997526</v>
      </c>
      <c r="AI102">
        <v>0.35657291375355599</v>
      </c>
      <c r="AJ102">
        <v>0</v>
      </c>
      <c r="AK102">
        <v>3.4567086447442899E-2</v>
      </c>
      <c r="AL102">
        <v>1.00520869037853</v>
      </c>
      <c r="AM102">
        <v>49.766495947373102</v>
      </c>
      <c r="AN102">
        <v>1.45750158843049</v>
      </c>
      <c r="AO102">
        <v>1.0005774079772101</v>
      </c>
      <c r="AP102">
        <v>50</v>
      </c>
    </row>
    <row r="103" spans="1:42">
      <c r="A103">
        <v>5</v>
      </c>
      <c r="B103">
        <v>1330.4251644261601</v>
      </c>
      <c r="C103">
        <v>3.8580577040849899</v>
      </c>
      <c r="D103">
        <v>3.8409567476852402</v>
      </c>
      <c r="E103">
        <v>3.7831479989165899</v>
      </c>
      <c r="F103" s="1">
        <v>3.47304352605447E-4</v>
      </c>
      <c r="G103" s="1">
        <v>2.7302717760862698E-4</v>
      </c>
      <c r="H103">
        <v>3.6938456584063699</v>
      </c>
      <c r="I103">
        <v>3.6921639968509701</v>
      </c>
      <c r="J103">
        <v>3.6065645364523502</v>
      </c>
      <c r="K103" s="1">
        <v>5.4071693630792399E-4</v>
      </c>
      <c r="L103" s="1">
        <v>4.2178595040690898E-4</v>
      </c>
      <c r="M103">
        <v>0.92272452959349804</v>
      </c>
      <c r="N103">
        <v>0.92263440177605005</v>
      </c>
      <c r="O103" s="1">
        <v>0.91790515386487304</v>
      </c>
      <c r="P103" s="1">
        <v>2.85497221841652E-6</v>
      </c>
      <c r="Q103" s="1">
        <v>2.2264360929914898E-6</v>
      </c>
      <c r="R103">
        <v>0.16421204567862299</v>
      </c>
      <c r="S103">
        <v>0.14879275083427099</v>
      </c>
      <c r="T103">
        <v>0.176583462464239</v>
      </c>
      <c r="U103" s="1">
        <v>1.3512134303850001E-4</v>
      </c>
      <c r="V103" s="1">
        <v>1.0700837375188001E-4</v>
      </c>
      <c r="W103">
        <v>7.7275470406502095E-2</v>
      </c>
      <c r="X103">
        <v>7.7365598223950102E-2</v>
      </c>
      <c r="Y103" s="1">
        <v>8.2094846135126701E-2</v>
      </c>
      <c r="Z103" s="1">
        <v>2.8549722184165501E-6</v>
      </c>
      <c r="AA103" s="1">
        <v>2.2264360929915101E-6</v>
      </c>
      <c r="AB103">
        <v>0.193483369119753</v>
      </c>
      <c r="AC103">
        <v>0.208186945115343</v>
      </c>
      <c r="AD103" s="1">
        <v>0.195444342824934</v>
      </c>
      <c r="AE103" s="1">
        <v>5.0846193068586903E-5</v>
      </c>
      <c r="AF103" s="1">
        <v>4.0962659345331803E-5</v>
      </c>
      <c r="AG103">
        <v>-0.238815631579542</v>
      </c>
      <c r="AH103">
        <v>-0.11504183497546699</v>
      </c>
      <c r="AI103">
        <v>-0.17577879671760199</v>
      </c>
      <c r="AJ103">
        <v>9.6122079028340308E-3</v>
      </c>
      <c r="AK103">
        <v>7.9403632679973107E-3</v>
      </c>
      <c r="AL103">
        <v>0.94912704733771602</v>
      </c>
      <c r="AM103">
        <v>3165.9583753208599</v>
      </c>
      <c r="AN103">
        <v>-79.573341959740105</v>
      </c>
      <c r="AO103">
        <v>0.94912704733771602</v>
      </c>
      <c r="AP103">
        <v>48</v>
      </c>
    </row>
    <row r="104" spans="1:42">
      <c r="A104">
        <v>5</v>
      </c>
      <c r="B104">
        <v>1059.2488060523599</v>
      </c>
      <c r="C104">
        <v>3.7736811853757399</v>
      </c>
      <c r="D104">
        <v>3.78039846685096</v>
      </c>
      <c r="E104">
        <v>3.8066673816243002</v>
      </c>
      <c r="F104" s="1">
        <v>2.9259408648682001E-4</v>
      </c>
      <c r="G104" s="1">
        <v>2.09110165873019E-4</v>
      </c>
      <c r="H104">
        <v>3.4989889651146702</v>
      </c>
      <c r="I104">
        <v>3.5095292683087398</v>
      </c>
      <c r="J104">
        <v>3.5477387304923602</v>
      </c>
      <c r="K104" s="1">
        <v>4.0979669622012097E-4</v>
      </c>
      <c r="L104" s="1">
        <v>3.8627818320552003E-4</v>
      </c>
      <c r="M104">
        <v>0.91154968844345896</v>
      </c>
      <c r="N104">
        <v>0.91219354989428902</v>
      </c>
      <c r="O104" s="1">
        <v>0.91448855893826397</v>
      </c>
      <c r="P104" s="1">
        <v>1.8228234143260001E-6</v>
      </c>
      <c r="Q104" s="1">
        <v>1.7223591976263799E-6</v>
      </c>
      <c r="R104">
        <v>0.27469222026107099</v>
      </c>
      <c r="S104">
        <v>0.27086919854222302</v>
      </c>
      <c r="T104" s="1">
        <v>0.25892865113194002</v>
      </c>
      <c r="U104" s="1">
        <v>3.8968246910517203E-5</v>
      </c>
      <c r="V104" s="1">
        <v>1.11465048822997E-4</v>
      </c>
      <c r="W104">
        <v>8.8450311556540998E-2</v>
      </c>
      <c r="X104">
        <v>8.7806450105710906E-2</v>
      </c>
      <c r="Y104" s="1">
        <v>8.5511441061736498E-2</v>
      </c>
      <c r="Z104" s="1">
        <v>1.8228234143259899E-6</v>
      </c>
      <c r="AA104" s="1">
        <v>1.72235919762636E-6</v>
      </c>
      <c r="AB104">
        <v>0.185224558152914</v>
      </c>
      <c r="AC104">
        <v>0.20596436689129599</v>
      </c>
      <c r="AD104" s="1">
        <v>0.22420663801337701</v>
      </c>
      <c r="AE104" s="1">
        <v>5.1523445005038997E-5</v>
      </c>
      <c r="AF104" s="1">
        <v>4.8086598428138098E-5</v>
      </c>
      <c r="AG104">
        <v>-0.28058087669304499</v>
      </c>
      <c r="AH104">
        <v>-9.0722917385616803E-2</v>
      </c>
      <c r="AI104">
        <v>4.4371023263173999E-2</v>
      </c>
      <c r="AJ104">
        <v>7.8450871743501703E-3</v>
      </c>
      <c r="AK104">
        <v>1.3956454909265999E-2</v>
      </c>
      <c r="AL104">
        <v>0.96162868669670598</v>
      </c>
      <c r="AM104">
        <v>417.40516687580998</v>
      </c>
      <c r="AN104">
        <v>-14.291386953889999</v>
      </c>
      <c r="AO104">
        <v>0.98704238770909603</v>
      </c>
      <c r="AP104">
        <v>43</v>
      </c>
    </row>
    <row r="105" spans="1:42">
      <c r="A105">
        <v>5</v>
      </c>
      <c r="B105">
        <v>246.770951569657</v>
      </c>
      <c r="C105">
        <v>3.7005842153024799</v>
      </c>
      <c r="D105">
        <v>3.6860103782362299</v>
      </c>
      <c r="E105">
        <v>3.57301228189371</v>
      </c>
      <c r="F105">
        <v>2.3626615579769301E-3</v>
      </c>
      <c r="G105" s="1">
        <v>1.6013445267378901E-3</v>
      </c>
      <c r="H105">
        <v>3.46350788985169</v>
      </c>
      <c r="I105">
        <v>3.3949957515880098</v>
      </c>
      <c r="J105">
        <v>3.3645947193868699</v>
      </c>
      <c r="K105">
        <v>2.8518244670997098E-3</v>
      </c>
      <c r="L105">
        <v>2.42073718701306E-3</v>
      </c>
      <c r="M105">
        <v>0.90934740618687704</v>
      </c>
      <c r="N105">
        <v>0.90493854798828099</v>
      </c>
      <c r="O105" s="1">
        <v>0.90291412117621095</v>
      </c>
      <c r="P105" s="1">
        <v>1.7770864612092301E-5</v>
      </c>
      <c r="Q105" s="1">
        <v>1.5408027171103901E-5</v>
      </c>
      <c r="R105">
        <v>0.23707632545079799</v>
      </c>
      <c r="S105">
        <v>0.29101462664821798</v>
      </c>
      <c r="T105">
        <v>0.20841756250684601</v>
      </c>
      <c r="U105" s="1">
        <v>1.21417442873174E-4</v>
      </c>
      <c r="V105" s="1">
        <v>1.00626412084764E-3</v>
      </c>
      <c r="W105">
        <v>9.0652593813123503E-2</v>
      </c>
      <c r="X105">
        <v>9.5061452011718506E-2</v>
      </c>
      <c r="Y105" s="1">
        <v>9.7085878823788899E-2</v>
      </c>
      <c r="Z105" s="1">
        <v>1.7770864612092501E-5</v>
      </c>
      <c r="AA105" s="1">
        <v>1.5408027171103799E-5</v>
      </c>
      <c r="AB105">
        <v>0.19850823972499801</v>
      </c>
      <c r="AC105">
        <v>0.150385878865716</v>
      </c>
      <c r="AD105">
        <v>0.13168658930305799</v>
      </c>
      <c r="AE105">
        <v>2.32202329155741E-4</v>
      </c>
      <c r="AF105">
        <v>1.30864505526269E-4</v>
      </c>
      <c r="AG105">
        <v>-0.202469050776243</v>
      </c>
      <c r="AH105">
        <v>-0.54253965470598997</v>
      </c>
      <c r="AI105">
        <v>-0.62335233401454404</v>
      </c>
      <c r="AJ105">
        <v>3.7841196797581599E-2</v>
      </c>
      <c r="AK105">
        <v>2.6854661103096401E-2</v>
      </c>
      <c r="AL105">
        <v>0.98273176154637398</v>
      </c>
      <c r="AM105">
        <v>10.2720281749995</v>
      </c>
      <c r="AN105">
        <v>-9.1849351522043904E-2</v>
      </c>
      <c r="AO105">
        <v>0.99652224675303502</v>
      </c>
      <c r="AP105">
        <v>48</v>
      </c>
    </row>
    <row r="106" spans="1:42">
      <c r="A106">
        <v>5</v>
      </c>
      <c r="B106">
        <v>747.48681870331598</v>
      </c>
      <c r="C106">
        <v>3.83555055670071</v>
      </c>
      <c r="D106">
        <v>3.7848038757820599</v>
      </c>
      <c r="E106">
        <v>3.7453176056520001</v>
      </c>
      <c r="F106">
        <v>3.0299902857374899E-3</v>
      </c>
      <c r="G106" s="1">
        <v>1.3035977679018301E-3</v>
      </c>
      <c r="H106">
        <v>3.6176410240083698</v>
      </c>
      <c r="I106">
        <v>3.5554789729201302</v>
      </c>
      <c r="J106">
        <v>3.5282388917521401</v>
      </c>
      <c r="K106">
        <v>3.67937773576821E-3</v>
      </c>
      <c r="L106">
        <v>2.3115398353737099E-3</v>
      </c>
      <c r="M106">
        <v>0.91853303481583104</v>
      </c>
      <c r="N106">
        <v>0.91494611019008198</v>
      </c>
      <c r="O106" s="1">
        <v>0.91332491789697101</v>
      </c>
      <c r="P106" s="1">
        <v>2.2461565988067598E-5</v>
      </c>
      <c r="Q106" s="1">
        <v>1.3685832292212201E-5</v>
      </c>
      <c r="R106">
        <v>0.21790953269233199</v>
      </c>
      <c r="S106">
        <v>0.229324902861929</v>
      </c>
      <c r="T106">
        <v>0.217078713899859</v>
      </c>
      <c r="U106" s="1">
        <v>1.4317883874782799E-4</v>
      </c>
      <c r="V106" s="1">
        <v>3.0031870898024901E-4</v>
      </c>
      <c r="W106">
        <v>8.1466965184168599E-2</v>
      </c>
      <c r="X106">
        <v>8.5053889809917793E-2</v>
      </c>
      <c r="Y106" s="1">
        <v>8.6675082103028794E-2</v>
      </c>
      <c r="Z106" s="1">
        <v>2.24615659880677E-5</v>
      </c>
      <c r="AA106" s="1">
        <v>1.36858322922123E-5</v>
      </c>
      <c r="AB106">
        <v>9.0983579444187598E-2</v>
      </c>
      <c r="AC106">
        <v>0.11925525856533301</v>
      </c>
      <c r="AD106">
        <v>0.106221659650716</v>
      </c>
      <c r="AE106">
        <v>3.0531334859216602E-4</v>
      </c>
      <c r="AF106">
        <v>1.68610909406622E-4</v>
      </c>
      <c r="AG106">
        <v>-0.98023111875152702</v>
      </c>
      <c r="AH106">
        <v>-0.77278233306416799</v>
      </c>
      <c r="AI106">
        <v>-0.80211378673113198</v>
      </c>
      <c r="AJ106">
        <v>6.5063363147182501E-2</v>
      </c>
      <c r="AK106">
        <v>3.5596482516684798E-2</v>
      </c>
      <c r="AL106">
        <v>0.94090139628554703</v>
      </c>
      <c r="AM106">
        <v>355.40882889788901</v>
      </c>
      <c r="AN106">
        <v>-7.2463760406301798</v>
      </c>
      <c r="AO106">
        <v>0.98789053076255195</v>
      </c>
      <c r="AP106">
        <v>48</v>
      </c>
    </row>
    <row r="107" spans="1:42">
      <c r="A107">
        <v>5</v>
      </c>
      <c r="B107">
        <v>1600.0722897477001</v>
      </c>
      <c r="C107">
        <v>3.7647988194695698</v>
      </c>
      <c r="D107">
        <v>3.7680379574548901</v>
      </c>
      <c r="E107">
        <v>3.7802630864450801</v>
      </c>
      <c r="F107" s="1">
        <v>1.9216279811248599E-4</v>
      </c>
      <c r="G107" s="1">
        <v>4.48214434989701E-4</v>
      </c>
      <c r="H107">
        <v>3.4952533200699798</v>
      </c>
      <c r="I107">
        <v>3.4901442750265801</v>
      </c>
      <c r="J107">
        <v>3.5205129358690601</v>
      </c>
      <c r="K107" s="1">
        <v>2.08420881458496E-4</v>
      </c>
      <c r="L107" s="1">
        <v>5.5688483758549196E-4</v>
      </c>
      <c r="M107">
        <v>0.91132036269294403</v>
      </c>
      <c r="N107">
        <v>0.91100576298456604</v>
      </c>
      <c r="O107" s="1">
        <v>0.91285950829631501</v>
      </c>
      <c r="P107" s="1">
        <v>1.1901351775428E-6</v>
      </c>
      <c r="Q107" s="1">
        <v>3.1857053498349001E-6</v>
      </c>
      <c r="R107">
        <v>0.26954549939958899</v>
      </c>
      <c r="S107">
        <v>0.27789368242830698</v>
      </c>
      <c r="T107">
        <v>0.25975015057602302</v>
      </c>
      <c r="U107" s="1">
        <v>3.57886888263766E-4</v>
      </c>
      <c r="V107" s="1">
        <v>3.7044577468328601E-4</v>
      </c>
      <c r="W107">
        <v>8.8679637307055595E-2</v>
      </c>
      <c r="X107">
        <v>8.8994237015434505E-2</v>
      </c>
      <c r="Y107" s="1">
        <v>8.7140491703685E-2</v>
      </c>
      <c r="Z107" s="1">
        <v>1.1901351775427801E-6</v>
      </c>
      <c r="AA107" s="1">
        <v>3.1857053498348599E-6</v>
      </c>
      <c r="AB107">
        <v>0.20728153267911101</v>
      </c>
      <c r="AC107">
        <v>0.170967394874766</v>
      </c>
      <c r="AD107" s="1">
        <v>0.15430596095238</v>
      </c>
      <c r="AE107" s="1">
        <v>1.4632910185270599E-5</v>
      </c>
      <c r="AF107" s="1">
        <v>4.2249994763168697E-5</v>
      </c>
      <c r="AG107">
        <v>-0.16036169003093201</v>
      </c>
      <c r="AH107">
        <v>-0.372838424609722</v>
      </c>
      <c r="AI107">
        <v>-0.45574418232853198</v>
      </c>
      <c r="AJ107">
        <v>4.5604875085385301E-3</v>
      </c>
      <c r="AK107">
        <v>8.7424036948845502E-3</v>
      </c>
      <c r="AL107">
        <v>0.97511082156279605</v>
      </c>
      <c r="AM107">
        <v>258.79861762945399</v>
      </c>
      <c r="AN107">
        <v>-5.0250207084863296</v>
      </c>
      <c r="AO107">
        <v>0.99580811868132302</v>
      </c>
      <c r="AP107">
        <v>44</v>
      </c>
    </row>
    <row r="108" spans="1:42">
      <c r="A108">
        <v>5</v>
      </c>
      <c r="B108">
        <v>436.72790168365901</v>
      </c>
      <c r="C108">
        <v>3.50730317426448</v>
      </c>
      <c r="D108">
        <v>3.5590801831509098</v>
      </c>
      <c r="E108">
        <v>3.5096454639472099</v>
      </c>
      <c r="F108" s="1">
        <v>1.07544903133137E-3</v>
      </c>
      <c r="G108">
        <v>1.9717381639510899E-3</v>
      </c>
      <c r="H108">
        <v>3.0665996923594401</v>
      </c>
      <c r="I108">
        <v>3.1316824410705499</v>
      </c>
      <c r="J108">
        <v>3.03510325144621</v>
      </c>
      <c r="K108">
        <v>2.28439408000617E-3</v>
      </c>
      <c r="L108">
        <v>3.6827274708592398E-3</v>
      </c>
      <c r="M108">
        <v>0.88063925854987901</v>
      </c>
      <c r="N108">
        <v>0.88590420249066404</v>
      </c>
      <c r="O108" s="1">
        <v>0.87800476122541504</v>
      </c>
      <c r="P108" s="1">
        <v>1.8435203679086599E-5</v>
      </c>
      <c r="Q108" s="1">
        <v>2.9279371621234201E-5</v>
      </c>
      <c r="R108">
        <v>0.44070348190504399</v>
      </c>
      <c r="S108">
        <v>0.42739774208035702</v>
      </c>
      <c r="T108">
        <v>0.47454221250100198</v>
      </c>
      <c r="U108" s="1">
        <v>7.58923343631446E-4</v>
      </c>
      <c r="V108" s="1">
        <v>1.41199433153215E-3</v>
      </c>
      <c r="W108">
        <v>0.119360741450121</v>
      </c>
      <c r="X108">
        <v>0.114095797509336</v>
      </c>
      <c r="Y108" s="1">
        <v>0.121995238774585</v>
      </c>
      <c r="Z108" s="1">
        <v>1.8435203679086599E-5</v>
      </c>
      <c r="AA108" s="1">
        <v>2.9279371621234299E-5</v>
      </c>
      <c r="AB108">
        <v>0.27200301790475301</v>
      </c>
      <c r="AC108">
        <v>0.25957631616037102</v>
      </c>
      <c r="AD108" s="1">
        <v>0.27374945271375001</v>
      </c>
      <c r="AE108" s="1">
        <v>9.6554446141403901E-5</v>
      </c>
      <c r="AF108">
        <v>1.59430665870098E-4</v>
      </c>
      <c r="AG108">
        <v>0.280959154272376</v>
      </c>
      <c r="AH108">
        <v>0.28810219698963602</v>
      </c>
      <c r="AI108">
        <v>0.49766894550979002</v>
      </c>
      <c r="AJ108">
        <v>1.8317435336619801E-2</v>
      </c>
      <c r="AK108">
        <v>3.2444856422946401E-2</v>
      </c>
      <c r="AL108">
        <v>0.956337149619083</v>
      </c>
      <c r="AM108">
        <v>44.176329803960797</v>
      </c>
      <c r="AN108">
        <v>-1.7459496566861501</v>
      </c>
      <c r="AO108">
        <v>0.99443494745312599</v>
      </c>
      <c r="AP108">
        <v>43</v>
      </c>
    </row>
    <row r="109" spans="1:42">
      <c r="A109">
        <v>5</v>
      </c>
      <c r="B109">
        <v>498.65669361131899</v>
      </c>
      <c r="C109">
        <v>3.5944909942819598</v>
      </c>
      <c r="D109">
        <v>3.6075631192056301</v>
      </c>
      <c r="E109">
        <v>3.5486772772998498</v>
      </c>
      <c r="F109">
        <v>1.8970760486522601E-3</v>
      </c>
      <c r="G109" s="1">
        <v>1.4839342588887699E-3</v>
      </c>
      <c r="H109">
        <v>3.1499372227427598</v>
      </c>
      <c r="I109">
        <v>3.19077937192852</v>
      </c>
      <c r="J109">
        <v>3.1509889921291698</v>
      </c>
      <c r="K109">
        <v>3.6845863705652101E-3</v>
      </c>
      <c r="L109">
        <v>3.10486833986758E-3</v>
      </c>
      <c r="M109">
        <v>0.88733878995405802</v>
      </c>
      <c r="N109">
        <v>0.89048346378235899</v>
      </c>
      <c r="O109" s="1">
        <v>0.88742089353530196</v>
      </c>
      <c r="P109" s="1">
        <v>2.5331956619768201E-5</v>
      </c>
      <c r="Q109" s="1">
        <v>2.1336826033581001E-5</v>
      </c>
      <c r="R109">
        <v>0.444553771539202</v>
      </c>
      <c r="S109">
        <v>0.41678374727711498</v>
      </c>
      <c r="T109">
        <v>0.39768828517067301</v>
      </c>
      <c r="U109" s="1">
        <v>9.5161713197139397E-4</v>
      </c>
      <c r="V109" s="1">
        <v>8.9963275863323201E-4</v>
      </c>
      <c r="W109">
        <v>0.112661210045942</v>
      </c>
      <c r="X109">
        <v>0.109516536217641</v>
      </c>
      <c r="Y109" s="1">
        <v>0.112579106464698</v>
      </c>
      <c r="Z109" s="1">
        <v>2.5331956619768099E-5</v>
      </c>
      <c r="AA109" s="1">
        <v>2.1336826033580899E-5</v>
      </c>
      <c r="AB109">
        <v>0.24427390882236799</v>
      </c>
      <c r="AC109">
        <v>0.248734654347469</v>
      </c>
      <c r="AD109">
        <v>0.26818567981545699</v>
      </c>
      <c r="AE109">
        <v>2.0153604971724599E-4</v>
      </c>
      <c r="AF109">
        <v>1.5782033510773901E-4</v>
      </c>
      <c r="AG109">
        <v>0.10152517010977601</v>
      </c>
      <c r="AH109">
        <v>0.21149439159764799</v>
      </c>
      <c r="AI109">
        <v>0.44676253839705299</v>
      </c>
      <c r="AJ109">
        <v>4.4947569874222097E-2</v>
      </c>
      <c r="AK109">
        <v>3.49876975766392E-2</v>
      </c>
      <c r="AL109">
        <v>0.95860875660733802</v>
      </c>
      <c r="AM109">
        <v>81.9431892640673</v>
      </c>
      <c r="AN109">
        <v>-5.16393776669406</v>
      </c>
      <c r="AO109">
        <v>0.989487581419351</v>
      </c>
      <c r="AP109">
        <v>43</v>
      </c>
    </row>
    <row r="110" spans="1:42">
      <c r="A110">
        <v>5</v>
      </c>
      <c r="B110">
        <v>674.80475412620206</v>
      </c>
      <c r="C110">
        <v>3.8549601703322498</v>
      </c>
      <c r="D110">
        <v>3.7856612617251599</v>
      </c>
      <c r="E110">
        <v>3.7591577832884702</v>
      </c>
      <c r="F110" s="1">
        <v>2.33220796387051E-4</v>
      </c>
      <c r="G110" s="1">
        <v>1.04942590000845E-3</v>
      </c>
      <c r="H110">
        <v>3.62709375947771</v>
      </c>
      <c r="I110">
        <v>3.5295635216300898</v>
      </c>
      <c r="J110">
        <v>3.5217285678231698</v>
      </c>
      <c r="K110" s="1">
        <v>4.84826872742514E-4</v>
      </c>
      <c r="L110">
        <v>1.80040830475292E-3</v>
      </c>
      <c r="M110">
        <v>0.91906507263203496</v>
      </c>
      <c r="N110">
        <v>0.91340446326728597</v>
      </c>
      <c r="O110" s="1">
        <v>0.91293290298229102</v>
      </c>
      <c r="P110" s="1">
        <v>2.20307333532264E-6</v>
      </c>
      <c r="Q110" s="1">
        <v>8.2654674230930406E-6</v>
      </c>
      <c r="R110">
        <v>0.22786641085454201</v>
      </c>
      <c r="S110">
        <v>0.25609774009507102</v>
      </c>
      <c r="T110" s="1">
        <v>0.23742921546529799</v>
      </c>
      <c r="U110" s="1">
        <v>5.7707787022739E-5</v>
      </c>
      <c r="V110" s="1">
        <v>1.64528221521845E-4</v>
      </c>
      <c r="W110">
        <v>8.0934927367965495E-2</v>
      </c>
      <c r="X110">
        <v>8.6595536732714307E-2</v>
      </c>
      <c r="Y110" s="1">
        <v>8.7067097017709497E-2</v>
      </c>
      <c r="Z110" s="1">
        <v>2.2030733353226502E-6</v>
      </c>
      <c r="AA110" s="1">
        <v>8.2654674230930593E-6</v>
      </c>
      <c r="AB110">
        <v>0.16920449811024699</v>
      </c>
      <c r="AC110">
        <v>0.16460662203396401</v>
      </c>
      <c r="AD110" s="1">
        <v>0.20169868522369</v>
      </c>
      <c r="AE110" s="1">
        <v>5.2988738420769702E-5</v>
      </c>
      <c r="AF110">
        <v>2.20768214946533E-4</v>
      </c>
      <c r="AG110">
        <v>-0.44794356336317698</v>
      </c>
      <c r="AH110">
        <v>-0.41399873775888602</v>
      </c>
      <c r="AI110">
        <v>-0.120864469178654</v>
      </c>
      <c r="AJ110">
        <v>1.5191337257898899E-2</v>
      </c>
      <c r="AK110">
        <v>5.83027506529755E-2</v>
      </c>
      <c r="AL110">
        <v>0.94407280709350105</v>
      </c>
      <c r="AM110">
        <v>497.69383422353502</v>
      </c>
      <c r="AN110">
        <v>-22.273479594619101</v>
      </c>
      <c r="AO110">
        <v>0.971634091154433</v>
      </c>
      <c r="AP110">
        <v>44</v>
      </c>
    </row>
    <row r="111" spans="1:42">
      <c r="A111">
        <v>5</v>
      </c>
      <c r="B111">
        <v>639.10506584009602</v>
      </c>
      <c r="C111">
        <v>3.5026584117025701</v>
      </c>
      <c r="D111">
        <v>3.4413752539693698</v>
      </c>
      <c r="E111">
        <v>3.4835420447725198</v>
      </c>
      <c r="F111" s="1">
        <v>9.37555203060438E-4</v>
      </c>
      <c r="G111" s="1">
        <v>8.4363849155547803E-4</v>
      </c>
      <c r="H111">
        <v>2.9837554145779501</v>
      </c>
      <c r="I111">
        <v>2.8843989382916502</v>
      </c>
      <c r="J111">
        <v>3.0307464276234302</v>
      </c>
      <c r="K111">
        <v>2.0649410344375E-3</v>
      </c>
      <c r="L111">
        <v>2.2939033061659098E-3</v>
      </c>
      <c r="M111">
        <v>0.87358456003344898</v>
      </c>
      <c r="N111">
        <v>0.86457170835363895</v>
      </c>
      <c r="O111" s="1">
        <v>0.87763578849208401</v>
      </c>
      <c r="P111" s="1">
        <v>1.8607049714807601E-5</v>
      </c>
      <c r="Q111" s="1">
        <v>2.0083185833681099E-5</v>
      </c>
      <c r="R111">
        <v>0.51890299712461796</v>
      </c>
      <c r="S111">
        <v>0.556976315677714</v>
      </c>
      <c r="T111">
        <v>0.452795617149093</v>
      </c>
      <c r="U111" s="1">
        <v>1.2338665517607501E-3</v>
      </c>
      <c r="V111" s="1">
        <v>1.07758382233672E-3</v>
      </c>
      <c r="W111">
        <v>0.126415439966551</v>
      </c>
      <c r="X111">
        <v>0.135428291646361</v>
      </c>
      <c r="Y111" s="1">
        <v>0.122364211507916</v>
      </c>
      <c r="Z111" s="1">
        <v>1.8607049714807202E-5</v>
      </c>
      <c r="AA111" s="1">
        <v>2.0083185833680899E-5</v>
      </c>
      <c r="AB111">
        <v>0.27232408650203599</v>
      </c>
      <c r="AC111">
        <v>0.29071336560312699</v>
      </c>
      <c r="AD111" s="1">
        <v>0.30986109958921099</v>
      </c>
      <c r="AE111" s="1">
        <v>4.7569453552425202E-5</v>
      </c>
      <c r="AF111" s="1">
        <v>5.3202633810992002E-5</v>
      </c>
      <c r="AG111">
        <v>0.37215577855205001</v>
      </c>
      <c r="AH111">
        <v>0.46976833662432899</v>
      </c>
      <c r="AI111">
        <v>0.52593732537815197</v>
      </c>
      <c r="AJ111">
        <v>3.6264286954614498E-3</v>
      </c>
      <c r="AK111">
        <v>6.8202918353588498E-3</v>
      </c>
      <c r="AL111">
        <v>0.95549177045480704</v>
      </c>
      <c r="AM111">
        <v>106.999537141885</v>
      </c>
      <c r="AN111">
        <v>-3.5909733743172798</v>
      </c>
      <c r="AO111">
        <v>0.99351694510699495</v>
      </c>
      <c r="AP111">
        <v>45</v>
      </c>
    </row>
    <row r="112" spans="1:42">
      <c r="A112">
        <v>5</v>
      </c>
      <c r="B112">
        <v>855.76247971788496</v>
      </c>
      <c r="C112">
        <v>3.71575783809815</v>
      </c>
      <c r="D112">
        <v>3.7240267414962802</v>
      </c>
      <c r="E112">
        <v>3.7136684320800302</v>
      </c>
      <c r="F112" s="1">
        <v>3.8566496579217499E-4</v>
      </c>
      <c r="G112" s="1">
        <v>3.5449557123016302E-4</v>
      </c>
      <c r="H112">
        <v>3.3610164065342798</v>
      </c>
      <c r="I112">
        <v>3.3842354663741698</v>
      </c>
      <c r="J112">
        <v>3.4352432781934601</v>
      </c>
      <c r="K112" s="1">
        <v>8.4783787070813802E-4</v>
      </c>
      <c r="L112" s="1">
        <v>6.6262639878209495E-4</v>
      </c>
      <c r="M112">
        <v>0.90267302043991304</v>
      </c>
      <c r="N112">
        <v>0.90422688516605398</v>
      </c>
      <c r="O112" s="1">
        <v>0.90755387095469198</v>
      </c>
      <c r="P112" s="1">
        <v>4.6748553642111401E-6</v>
      </c>
      <c r="Q112" s="1">
        <v>3.6543561060165001E-6</v>
      </c>
      <c r="R112">
        <v>0.35474143156386101</v>
      </c>
      <c r="S112">
        <v>0.33979127512210999</v>
      </c>
      <c r="T112">
        <v>0.27842515388656602</v>
      </c>
      <c r="U112" s="1">
        <v>4.88365723338412E-4</v>
      </c>
      <c r="V112" s="1">
        <v>4.5197439034921297E-4</v>
      </c>
      <c r="W112">
        <v>9.7326979560086804E-2</v>
      </c>
      <c r="X112">
        <v>9.5773114833945502E-2</v>
      </c>
      <c r="Y112" s="1">
        <v>9.2446129045308106E-2</v>
      </c>
      <c r="Z112" s="1">
        <v>4.67485536421103E-6</v>
      </c>
      <c r="AA112" s="1">
        <v>3.6543561060164201E-6</v>
      </c>
      <c r="AB112">
        <v>0.192242254084148</v>
      </c>
      <c r="AC112">
        <v>0.20333546083992701</v>
      </c>
      <c r="AD112" s="1">
        <v>0.19578436998472101</v>
      </c>
      <c r="AE112" s="1">
        <v>6.1821947747185503E-5</v>
      </c>
      <c r="AF112" s="1">
        <v>4.91585143934664E-5</v>
      </c>
      <c r="AG112">
        <v>-0.235169639828502</v>
      </c>
      <c r="AH112">
        <v>-0.109298918616114</v>
      </c>
      <c r="AI112">
        <v>-0.21568192529949701</v>
      </c>
      <c r="AJ112">
        <v>1.2525141371772E-2</v>
      </c>
      <c r="AK112">
        <v>9.8173785822814295E-3</v>
      </c>
      <c r="AL112">
        <v>0.95855809738563602</v>
      </c>
      <c r="AM112">
        <v>192.49634040727901</v>
      </c>
      <c r="AN112">
        <v>-4.4731780341270104</v>
      </c>
      <c r="AO112">
        <v>0.99297063810365604</v>
      </c>
      <c r="AP112">
        <v>43</v>
      </c>
    </row>
    <row r="113" spans="1:42">
      <c r="A113">
        <v>5</v>
      </c>
      <c r="B113">
        <v>681.56864102990301</v>
      </c>
      <c r="C113">
        <v>3.7014693885020602</v>
      </c>
      <c r="D113">
        <v>3.7746266097077301</v>
      </c>
      <c r="E113">
        <v>3.7398461011445798</v>
      </c>
      <c r="F113" s="1">
        <v>8.8536097299255195E-4</v>
      </c>
      <c r="G113" s="1">
        <v>7.82178203224042E-4</v>
      </c>
      <c r="H113">
        <v>3.3595320665016399</v>
      </c>
      <c r="I113">
        <v>3.42591299412268</v>
      </c>
      <c r="J113">
        <v>3.3896516031407198</v>
      </c>
      <c r="K113">
        <v>2.0651304720268799E-3</v>
      </c>
      <c r="L113">
        <v>2.7379261877499201E-3</v>
      </c>
      <c r="M113">
        <v>0.902572832478028</v>
      </c>
      <c r="N113">
        <v>0.90695406031806303</v>
      </c>
      <c r="O113" s="1">
        <v>0.90458576060854001</v>
      </c>
      <c r="P113" s="1">
        <v>1.1441888436031701E-5</v>
      </c>
      <c r="Q113" s="1">
        <v>1.5670595951898399E-5</v>
      </c>
      <c r="R113">
        <v>0.34193732200042098</v>
      </c>
      <c r="S113">
        <v>0.34871361558505098</v>
      </c>
      <c r="T113">
        <v>0.35019449800385499</v>
      </c>
      <c r="U113" s="1">
        <v>3.70402864658377E-4</v>
      </c>
      <c r="V113" s="1">
        <v>8.0005348869813101E-4</v>
      </c>
      <c r="W113">
        <v>9.74271675219716E-2</v>
      </c>
      <c r="X113">
        <v>9.3045939681936807E-2</v>
      </c>
      <c r="Y113" s="1">
        <v>9.5414239391459904E-2</v>
      </c>
      <c r="Z113" s="1">
        <v>1.1441888436031601E-5</v>
      </c>
      <c r="AA113" s="1">
        <v>1.5670595951898399E-5</v>
      </c>
      <c r="AB113">
        <v>0.112589051286401</v>
      </c>
      <c r="AC113">
        <v>0.14449059351976801</v>
      </c>
      <c r="AD113">
        <v>0.142686162591282</v>
      </c>
      <c r="AE113">
        <v>1.42814807793956E-4</v>
      </c>
      <c r="AF113">
        <v>1.36546749413468E-4</v>
      </c>
      <c r="AG113">
        <v>-0.82395146703538302</v>
      </c>
      <c r="AH113">
        <v>-0.58614130075864002</v>
      </c>
      <c r="AI113">
        <v>-0.54613634610057205</v>
      </c>
      <c r="AJ113">
        <v>3.0337220566922101E-2</v>
      </c>
      <c r="AK113">
        <v>2.605978469587E-2</v>
      </c>
      <c r="AL113">
        <v>0.97315114877662201</v>
      </c>
      <c r="AM113">
        <v>122.405614620146</v>
      </c>
      <c r="AN113">
        <v>-10.6717178011216</v>
      </c>
      <c r="AO113">
        <v>0.98648423645622496</v>
      </c>
      <c r="AP113">
        <v>48</v>
      </c>
    </row>
    <row r="114" spans="1:42">
      <c r="A114">
        <v>5</v>
      </c>
      <c r="B114">
        <v>982.66734447757904</v>
      </c>
      <c r="C114">
        <v>3.5701165699259301</v>
      </c>
      <c r="D114">
        <v>3.6759384576832401</v>
      </c>
      <c r="E114" s="1">
        <v>3.6186608041915198</v>
      </c>
      <c r="F114" s="1">
        <v>8.2298234330606206E-6</v>
      </c>
      <c r="G114" s="1">
        <v>1.1694201910904299E-3</v>
      </c>
      <c r="H114">
        <v>3.1341120930521602</v>
      </c>
      <c r="I114">
        <v>3.3133101163314702</v>
      </c>
      <c r="J114" s="1">
        <v>3.2792410388377302</v>
      </c>
      <c r="K114" s="1">
        <v>6.12710672615246E-5</v>
      </c>
      <c r="L114">
        <v>1.9539886834930198E-3</v>
      </c>
      <c r="M114">
        <v>0.88609619024655195</v>
      </c>
      <c r="N114">
        <v>0.89940085953675197</v>
      </c>
      <c r="O114" s="1">
        <v>0.896996950093363</v>
      </c>
      <c r="P114" s="1">
        <v>3.7144434132275102E-7</v>
      </c>
      <c r="Q114" s="1">
        <v>1.2795022479972601E-5</v>
      </c>
      <c r="R114">
        <v>0.43600447687377503</v>
      </c>
      <c r="S114">
        <v>0.36262834135177502</v>
      </c>
      <c r="T114" s="1">
        <v>0.33941976535379098</v>
      </c>
      <c r="U114" s="1">
        <v>2.4589864648967901E-5</v>
      </c>
      <c r="V114" s="1">
        <v>2.44711464946803E-4</v>
      </c>
      <c r="W114">
        <v>0.11390380975344799</v>
      </c>
      <c r="X114">
        <v>0.100599140463248</v>
      </c>
      <c r="Y114" s="1">
        <v>0.103003049906637</v>
      </c>
      <c r="Z114" s="1">
        <v>3.7144434132275102E-7</v>
      </c>
      <c r="AA114" s="1">
        <v>1.2795022479972701E-5</v>
      </c>
      <c r="AB114">
        <v>0.208757866421663</v>
      </c>
      <c r="AC114">
        <v>0.21872032271496</v>
      </c>
      <c r="AD114" s="1">
        <v>0.19609893077103999</v>
      </c>
      <c r="AE114" s="1">
        <v>4.9875246642750898E-6</v>
      </c>
      <c r="AF114">
        <v>1.44880590145492E-4</v>
      </c>
      <c r="AG114">
        <v>-0.123008622877039</v>
      </c>
      <c r="AH114">
        <v>-5.6268249738549499E-2</v>
      </c>
      <c r="AI114">
        <v>-0.20444502616822499</v>
      </c>
      <c r="AJ114">
        <v>7.2635791987612998E-4</v>
      </c>
      <c r="AK114">
        <v>3.1534539580915899E-2</v>
      </c>
      <c r="AL114">
        <v>1.03879402409726</v>
      </c>
      <c r="AM114">
        <v>933.41057567322196</v>
      </c>
      <c r="AN114">
        <v>3.9577337629654701</v>
      </c>
      <c r="AO114">
        <v>1.0018140456838001</v>
      </c>
      <c r="AP114">
        <v>49</v>
      </c>
    </row>
    <row r="115" spans="1:42">
      <c r="A115">
        <v>5</v>
      </c>
      <c r="B115">
        <v>2050.4024938255998</v>
      </c>
      <c r="C115">
        <v>3.7420262348915099</v>
      </c>
      <c r="D115">
        <v>3.7319391399345898</v>
      </c>
      <c r="E115">
        <v>3.72971526112768</v>
      </c>
      <c r="F115" s="1">
        <v>3.83379475282978E-4</v>
      </c>
      <c r="G115" s="1">
        <v>3.0726052515033301E-4</v>
      </c>
      <c r="H115">
        <v>3.3773254744421801</v>
      </c>
      <c r="I115">
        <v>3.37698498672433</v>
      </c>
      <c r="J115">
        <v>3.3641957907492999</v>
      </c>
      <c r="K115" s="1">
        <v>1.31086596553955E-3</v>
      </c>
      <c r="L115" s="1">
        <v>1.0305857055964299E-3</v>
      </c>
      <c r="M115">
        <v>0.90376706598235201</v>
      </c>
      <c r="N115">
        <v>0.903744351549989</v>
      </c>
      <c r="O115" s="1">
        <v>0.90288727164006799</v>
      </c>
      <c r="P115" s="1">
        <v>7.9479031966704595E-6</v>
      </c>
      <c r="Q115" s="1">
        <v>6.2479910888975602E-6</v>
      </c>
      <c r="R115">
        <v>0.36470076044932698</v>
      </c>
      <c r="S115">
        <v>0.35495415321026302</v>
      </c>
      <c r="T115">
        <v>0.36551947037838201</v>
      </c>
      <c r="U115" s="1">
        <v>3.5200908699670099E-4</v>
      </c>
      <c r="V115" s="1">
        <v>3.11655972102806E-4</v>
      </c>
      <c r="W115">
        <v>9.6232934017648097E-2</v>
      </c>
      <c r="X115">
        <v>9.6255648450011E-2</v>
      </c>
      <c r="Y115" s="1">
        <v>9.7112728359932399E-2</v>
      </c>
      <c r="Z115" s="1">
        <v>7.9479031966704307E-6</v>
      </c>
      <c r="AA115" s="1">
        <v>6.24799108889755E-6</v>
      </c>
      <c r="AB115">
        <v>0.16579012662749201</v>
      </c>
      <c r="AC115">
        <v>0.174261738330897</v>
      </c>
      <c r="AD115" s="1">
        <v>0.18042156785296401</v>
      </c>
      <c r="AE115" s="1">
        <v>4.4758390633041099E-5</v>
      </c>
      <c r="AF115" s="1">
        <v>3.5388590614840801E-5</v>
      </c>
      <c r="AG115">
        <v>-0.40634032565987399</v>
      </c>
      <c r="AH115">
        <v>-0.31473551260227201</v>
      </c>
      <c r="AI115">
        <v>-0.35624572508212698</v>
      </c>
      <c r="AJ115">
        <v>1.00051737786014E-2</v>
      </c>
      <c r="AK115">
        <v>7.8674841195834795E-3</v>
      </c>
      <c r="AL115">
        <v>0.96527305483174797</v>
      </c>
      <c r="AM115">
        <v>637.97543336954504</v>
      </c>
      <c r="AN115">
        <v>-9.4124959913497896</v>
      </c>
      <c r="AO115">
        <v>0.99412660633093497</v>
      </c>
      <c r="AP115">
        <v>43</v>
      </c>
    </row>
    <row r="116" spans="1:42">
      <c r="A116">
        <v>5</v>
      </c>
      <c r="B116">
        <v>1752.6027182320499</v>
      </c>
      <c r="C116">
        <v>3.7707183349192301</v>
      </c>
      <c r="D116">
        <v>3.7884857542018602</v>
      </c>
      <c r="E116">
        <v>3.7333297217939601</v>
      </c>
      <c r="F116">
        <v>1.8738853253602E-3</v>
      </c>
      <c r="G116" s="1">
        <v>1.4664711491280201E-3</v>
      </c>
      <c r="H116">
        <v>3.47485958268578</v>
      </c>
      <c r="I116">
        <v>3.4871514730744599</v>
      </c>
      <c r="J116">
        <v>3.4335256432903498</v>
      </c>
      <c r="K116">
        <v>2.8594591481423599E-3</v>
      </c>
      <c r="L116">
        <v>2.2288047934503502E-3</v>
      </c>
      <c r="M116">
        <v>0.91005789762260203</v>
      </c>
      <c r="N116">
        <v>0.91082095707143296</v>
      </c>
      <c r="O116" s="1">
        <v>0.90744374147080398</v>
      </c>
      <c r="P116" s="1">
        <v>1.7030273119821401E-5</v>
      </c>
      <c r="Q116" s="1">
        <v>1.32781890801653E-5</v>
      </c>
      <c r="R116">
        <v>0.29585875223345598</v>
      </c>
      <c r="S116">
        <v>0.30133428112739902</v>
      </c>
      <c r="T116">
        <v>0.29980407850361102</v>
      </c>
      <c r="U116" s="1">
        <v>1.3606192841176599E-4</v>
      </c>
      <c r="V116" s="1">
        <v>1.30920535096983E-4</v>
      </c>
      <c r="W116">
        <v>8.9942102377397803E-2</v>
      </c>
      <c r="X116">
        <v>8.9179042928566696E-2</v>
      </c>
      <c r="Y116" s="1">
        <v>9.2556258529195995E-2</v>
      </c>
      <c r="Z116" s="1">
        <v>1.7030273119821401E-5</v>
      </c>
      <c r="AA116" s="1">
        <v>1.32781890801653E-5</v>
      </c>
      <c r="AB116">
        <v>0.19957012917199901</v>
      </c>
      <c r="AC116">
        <v>0.21214826774609399</v>
      </c>
      <c r="AD116">
        <v>0.207595419705593</v>
      </c>
      <c r="AE116">
        <v>2.3771506808950799E-4</v>
      </c>
      <c r="AF116">
        <v>1.85308490619107E-4</v>
      </c>
      <c r="AG116">
        <v>-0.218603091750003</v>
      </c>
      <c r="AH116">
        <v>-0.10635860123559999</v>
      </c>
      <c r="AI116">
        <v>-7.9197804470456601E-2</v>
      </c>
      <c r="AJ116">
        <v>5.1216644388767198E-2</v>
      </c>
      <c r="AK116">
        <v>4.0090202468332801E-2</v>
      </c>
      <c r="AL116">
        <v>0.95883706973438598</v>
      </c>
      <c r="AM116">
        <v>753.79777597416899</v>
      </c>
      <c r="AN116">
        <v>-8.18580243484584</v>
      </c>
      <c r="AO116">
        <v>0.99301879685487604</v>
      </c>
      <c r="AP116">
        <v>44</v>
      </c>
    </row>
    <row r="117" spans="1:42">
      <c r="A117">
        <v>5</v>
      </c>
      <c r="B117">
        <v>1038.2665525192699</v>
      </c>
      <c r="C117">
        <v>3.6681880856740001</v>
      </c>
      <c r="D117">
        <v>3.6910194604852902</v>
      </c>
      <c r="E117">
        <v>3.6634006464847899</v>
      </c>
      <c r="F117" s="1">
        <v>7.6597667418319801E-4</v>
      </c>
      <c r="G117" s="1">
        <v>7.2685282664534403E-4</v>
      </c>
      <c r="H117">
        <v>3.2706168277087202</v>
      </c>
      <c r="I117">
        <v>3.2682603870227398</v>
      </c>
      <c r="J117">
        <v>3.2514843791505998</v>
      </c>
      <c r="K117">
        <v>2.2738908254913101E-3</v>
      </c>
      <c r="L117">
        <v>2.7695782786067501E-3</v>
      </c>
      <c r="M117">
        <v>0.89637936949345898</v>
      </c>
      <c r="N117">
        <v>0.89620998137961905</v>
      </c>
      <c r="O117" s="1">
        <v>0.89499604155331103</v>
      </c>
      <c r="P117" s="1">
        <v>1.3584862950173E-5</v>
      </c>
      <c r="Q117" s="1">
        <v>1.6967964492910599E-5</v>
      </c>
      <c r="R117">
        <v>0.39757125796528398</v>
      </c>
      <c r="S117">
        <v>0.42275907346254898</v>
      </c>
      <c r="T117">
        <v>0.41191626733418701</v>
      </c>
      <c r="U117" s="1">
        <v>6.6353062938237896E-4</v>
      </c>
      <c r="V117" s="1">
        <v>8.8298383417075802E-4</v>
      </c>
      <c r="W117">
        <v>0.10362063050654099</v>
      </c>
      <c r="X117">
        <v>0.10379001862038099</v>
      </c>
      <c r="Y117" s="1">
        <v>0.105003958446689</v>
      </c>
      <c r="Z117" s="1">
        <v>1.35848629501729E-5</v>
      </c>
      <c r="AA117" s="1">
        <v>1.6967964492910501E-5</v>
      </c>
      <c r="AB117">
        <v>0.219333556709256</v>
      </c>
      <c r="AC117">
        <v>0.21433860204465699</v>
      </c>
      <c r="AD117">
        <v>0.23168983689592301</v>
      </c>
      <c r="AE117">
        <v>1.19105957293896E-4</v>
      </c>
      <c r="AF117">
        <v>1.01623810642187E-4</v>
      </c>
      <c r="AG117">
        <v>-3.3620206482390502E-2</v>
      </c>
      <c r="AH117">
        <v>-8.7962710534096697E-2</v>
      </c>
      <c r="AI117">
        <v>5.8786013634946697E-2</v>
      </c>
      <c r="AJ117">
        <v>1.8033988545131999E-2</v>
      </c>
      <c r="AK117">
        <v>1.5204855807930099E-2</v>
      </c>
      <c r="AL117">
        <v>0.962449567915307</v>
      </c>
      <c r="AM117">
        <v>635.88131983012795</v>
      </c>
      <c r="AN117">
        <v>-22.1316273673552</v>
      </c>
      <c r="AO117">
        <v>0.98104514061041403</v>
      </c>
      <c r="AP117">
        <v>49</v>
      </c>
    </row>
    <row r="118" spans="1:42">
      <c r="A118">
        <v>5</v>
      </c>
      <c r="B118">
        <v>824.14647339815804</v>
      </c>
      <c r="C118">
        <v>3.4074401026668002</v>
      </c>
      <c r="D118">
        <v>3.4631327432691701</v>
      </c>
      <c r="E118">
        <v>3.47588298463759</v>
      </c>
      <c r="F118" s="1">
        <v>1.0113737628320101E-3</v>
      </c>
      <c r="G118" s="1">
        <v>8.8686606696326495E-4</v>
      </c>
      <c r="H118">
        <v>2.8993277917968401</v>
      </c>
      <c r="I118">
        <v>2.9752093858030602</v>
      </c>
      <c r="J118">
        <v>2.8952800514263299</v>
      </c>
      <c r="K118">
        <v>3.3360089761984902E-3</v>
      </c>
      <c r="L118">
        <v>3.0108605721802699E-3</v>
      </c>
      <c r="M118">
        <v>0.865965879976625</v>
      </c>
      <c r="N118">
        <v>0.87283349615986405</v>
      </c>
      <c r="O118" s="1">
        <v>0.86558929510890303</v>
      </c>
      <c r="P118" s="1">
        <v>3.3072690251014899E-5</v>
      </c>
      <c r="Q118" s="1">
        <v>2.9778343711422E-5</v>
      </c>
      <c r="R118">
        <v>0.50811231086995201</v>
      </c>
      <c r="S118">
        <v>0.48792335746610599</v>
      </c>
      <c r="T118">
        <v>0.58060293321126499</v>
      </c>
      <c r="U118" s="1">
        <v>1.1245625870592499E-3</v>
      </c>
      <c r="V118" s="1">
        <v>1.0098292416556101E-3</v>
      </c>
      <c r="W118">
        <v>0.134034120023375</v>
      </c>
      <c r="X118">
        <v>0.127166503840136</v>
      </c>
      <c r="Y118" s="1">
        <v>0.13441070489109699</v>
      </c>
      <c r="Z118" s="1">
        <v>3.3072690251015197E-5</v>
      </c>
      <c r="AA118" s="1">
        <v>2.9778343711422302E-5</v>
      </c>
      <c r="AB118">
        <v>0.32171109083301502</v>
      </c>
      <c r="AC118">
        <v>0.245973199446718</v>
      </c>
      <c r="AD118" s="1">
        <v>0.28317532229922998</v>
      </c>
      <c r="AE118" s="1">
        <v>9.2862196905892802E-5</v>
      </c>
      <c r="AF118" s="1">
        <v>8.6119923150021398E-5</v>
      </c>
      <c r="AG118">
        <v>0.60261815687729503</v>
      </c>
      <c r="AH118">
        <v>0.191981792580424</v>
      </c>
      <c r="AI118">
        <v>0.58391206924643102</v>
      </c>
      <c r="AJ118">
        <v>1.21240435238618E-2</v>
      </c>
      <c r="AK118">
        <v>1.0665288024186899E-2</v>
      </c>
      <c r="AL118">
        <v>0.967628278702932</v>
      </c>
      <c r="AM118">
        <v>213.67684508337601</v>
      </c>
      <c r="AN118">
        <v>-8.9064674251298506</v>
      </c>
      <c r="AO118">
        <v>0.99180692889964395</v>
      </c>
      <c r="AP118">
        <v>43</v>
      </c>
    </row>
    <row r="119" spans="1:42">
      <c r="A119">
        <v>5</v>
      </c>
      <c r="B119">
        <v>1422.9365089025</v>
      </c>
      <c r="C119">
        <v>3.5525747990642502</v>
      </c>
      <c r="D119">
        <v>3.56718636808387</v>
      </c>
      <c r="E119">
        <v>3.5334526195493101</v>
      </c>
      <c r="F119" s="1">
        <v>1.4160745087900099E-3</v>
      </c>
      <c r="G119">
        <v>2.1400320039256398E-3</v>
      </c>
      <c r="H119">
        <v>3.0574175487347302</v>
      </c>
      <c r="I119">
        <v>3.0475118015856899</v>
      </c>
      <c r="J119">
        <v>3.0368340708458001</v>
      </c>
      <c r="K119">
        <v>4.8506906998194198E-3</v>
      </c>
      <c r="L119">
        <v>6.5467163633042098E-3</v>
      </c>
      <c r="M119">
        <v>0.87987715526441201</v>
      </c>
      <c r="N119">
        <v>0.879049536889568</v>
      </c>
      <c r="O119" s="1">
        <v>0.87815103268951</v>
      </c>
      <c r="P119" s="1">
        <v>4.0303115509936397E-5</v>
      </c>
      <c r="Q119" s="1">
        <v>5.7097995340980602E-5</v>
      </c>
      <c r="R119">
        <v>0.49515725032951602</v>
      </c>
      <c r="S119">
        <v>0.519674566498181</v>
      </c>
      <c r="T119">
        <v>0.49661854870351002</v>
      </c>
      <c r="U119" s="1">
        <v>1.12776999056992E-3</v>
      </c>
      <c r="V119" s="1">
        <v>1.2939235360516299E-3</v>
      </c>
      <c r="W119">
        <v>0.120122844735588</v>
      </c>
      <c r="X119">
        <v>0.120950463110432</v>
      </c>
      <c r="Y119" s="1">
        <v>0.12184896731049</v>
      </c>
      <c r="Z119" s="1">
        <v>4.0303115509936601E-5</v>
      </c>
      <c r="AA119" s="1">
        <v>5.7097995340980602E-5</v>
      </c>
      <c r="AB119">
        <v>0.25669614498031901</v>
      </c>
      <c r="AC119">
        <v>0.25183350932858101</v>
      </c>
      <c r="AD119">
        <v>0.285260664994755</v>
      </c>
      <c r="AE119">
        <v>1.20076312687062E-4</v>
      </c>
      <c r="AF119">
        <v>1.7303542994860101E-4</v>
      </c>
      <c r="AG119">
        <v>0.250411750471837</v>
      </c>
      <c r="AH119">
        <v>0.176123045468558</v>
      </c>
      <c r="AI119">
        <v>0.36674887189052502</v>
      </c>
      <c r="AJ119">
        <v>2.4301161672919E-2</v>
      </c>
      <c r="AK119">
        <v>3.9978628871769901E-2</v>
      </c>
      <c r="AL119">
        <v>0.94453657191872697</v>
      </c>
      <c r="AM119">
        <v>1246.2413470940201</v>
      </c>
      <c r="AN119">
        <v>-15.1787871894332</v>
      </c>
      <c r="AO119">
        <v>0.99053493310798701</v>
      </c>
      <c r="AP119">
        <v>45</v>
      </c>
    </row>
    <row r="120" spans="1:42">
      <c r="A120">
        <v>5</v>
      </c>
      <c r="B120">
        <v>1696.0461745021601</v>
      </c>
      <c r="C120">
        <v>3.6630197248452498</v>
      </c>
      <c r="D120">
        <v>3.6911617339215601</v>
      </c>
      <c r="E120">
        <v>3.6706123201925598</v>
      </c>
      <c r="F120" s="1">
        <v>9.4861245776974501E-4</v>
      </c>
      <c r="G120" s="1">
        <v>7.0564580096219704E-4</v>
      </c>
      <c r="H120">
        <v>3.25542258832182</v>
      </c>
      <c r="I120">
        <v>3.3102980093209902</v>
      </c>
      <c r="J120">
        <v>3.2909481369906102</v>
      </c>
      <c r="K120" s="1">
        <v>1.67294774754894E-3</v>
      </c>
      <c r="L120" s="1">
        <v>1.36758265934458E-3</v>
      </c>
      <c r="M120">
        <v>0.89528228614312</v>
      </c>
      <c r="N120">
        <v>0.89919060587210198</v>
      </c>
      <c r="O120" s="1">
        <v>0.89782941110526204</v>
      </c>
      <c r="P120" s="1">
        <v>1.09292932792553E-5</v>
      </c>
      <c r="Q120" s="1">
        <v>8.9284507262191295E-6</v>
      </c>
      <c r="R120">
        <v>0.40759713652342799</v>
      </c>
      <c r="S120">
        <v>0.380863724600566</v>
      </c>
      <c r="T120">
        <v>0.379664183201948</v>
      </c>
      <c r="U120" s="1">
        <v>3.1755009834170901E-4</v>
      </c>
      <c r="V120" s="1">
        <v>4.5774812668011199E-4</v>
      </c>
      <c r="W120">
        <v>0.10471771385688</v>
      </c>
      <c r="X120">
        <v>0.10080939412789799</v>
      </c>
      <c r="Y120" s="1">
        <v>0.102170588894738</v>
      </c>
      <c r="Z120" s="1">
        <v>1.09292932792553E-5</v>
      </c>
      <c r="AA120" s="1">
        <v>8.9284507262191193E-6</v>
      </c>
      <c r="AB120">
        <v>0.23253873173039999</v>
      </c>
      <c r="AC120">
        <v>0.22367598101010999</v>
      </c>
      <c r="AD120">
        <v>0.226367475694051</v>
      </c>
      <c r="AE120">
        <v>1.46822675269173E-4</v>
      </c>
      <c r="AF120">
        <v>1.1181997219880601E-4</v>
      </c>
      <c r="AG120">
        <v>2.5587296512419599E-2</v>
      </c>
      <c r="AH120">
        <v>3.4428365785508501E-2</v>
      </c>
      <c r="AI120">
        <v>6.4141866661674304E-2</v>
      </c>
      <c r="AJ120">
        <v>2.8870606959975901E-2</v>
      </c>
      <c r="AK120">
        <v>2.3120174532077601E-2</v>
      </c>
      <c r="AL120">
        <v>0.967476529886791</v>
      </c>
      <c r="AM120">
        <v>545.72002519680905</v>
      </c>
      <c r="AN120">
        <v>-13.2049589486538</v>
      </c>
      <c r="AO120">
        <v>0.99176804145118103</v>
      </c>
      <c r="AP120">
        <v>43</v>
      </c>
    </row>
    <row r="121" spans="1:42">
      <c r="A121">
        <v>5</v>
      </c>
      <c r="B121">
        <v>399.56700744498102</v>
      </c>
      <c r="C121">
        <v>3.6135445859353901</v>
      </c>
      <c r="D121">
        <v>3.6805077040866898</v>
      </c>
      <c r="E121">
        <v>3.5018029745112602</v>
      </c>
      <c r="F121" s="1">
        <v>1.19296191118417E-3</v>
      </c>
      <c r="G121" s="1">
        <v>1.10668490824429E-3</v>
      </c>
      <c r="H121">
        <v>3.2404170421425</v>
      </c>
      <c r="I121">
        <v>3.31970606361112</v>
      </c>
      <c r="J121">
        <v>3.1499518181583399</v>
      </c>
      <c r="K121">
        <v>2.1653216899187198E-3</v>
      </c>
      <c r="L121">
        <v>2.0094942684489099E-3</v>
      </c>
      <c r="M121">
        <v>0.89418742778407501</v>
      </c>
      <c r="N121">
        <v>0.89984586185767002</v>
      </c>
      <c r="O121" s="1">
        <v>0.88733992971597397</v>
      </c>
      <c r="P121" s="1">
        <v>1.3907278973360599E-5</v>
      </c>
      <c r="Q121" s="1">
        <v>1.2874611878787999E-5</v>
      </c>
      <c r="R121">
        <v>0.37312754379288698</v>
      </c>
      <c r="S121">
        <v>0.360801640475574</v>
      </c>
      <c r="T121">
        <v>0.35185115635291198</v>
      </c>
      <c r="U121" s="1">
        <v>4.2703715721226102E-4</v>
      </c>
      <c r="V121" s="1">
        <v>5.4370134398932395E-4</v>
      </c>
      <c r="W121">
        <v>0.10581257221592499</v>
      </c>
      <c r="X121">
        <v>0.10015413814233</v>
      </c>
      <c r="Y121" s="1">
        <v>0.112660070284026</v>
      </c>
      <c r="Z121" s="1">
        <v>1.3907278973360699E-5</v>
      </c>
      <c r="AA121" s="1">
        <v>1.2874611878787999E-5</v>
      </c>
      <c r="AB121">
        <v>0.218182113606669</v>
      </c>
      <c r="AC121">
        <v>0.18502082506779</v>
      </c>
      <c r="AD121">
        <v>0.27228422644832601</v>
      </c>
      <c r="AE121">
        <v>1.4172515649366299E-4</v>
      </c>
      <c r="AF121">
        <v>1.3551064719178799E-4</v>
      </c>
      <c r="AG121">
        <v>-6.7313819833882599E-2</v>
      </c>
      <c r="AH121">
        <v>-0.23871118744258801</v>
      </c>
      <c r="AI121">
        <v>0.48426268214436402</v>
      </c>
      <c r="AJ121">
        <v>3.3332514212944898E-2</v>
      </c>
      <c r="AK121">
        <v>3.3665173398609798E-2</v>
      </c>
      <c r="AL121">
        <v>0.95990704397556204</v>
      </c>
      <c r="AM121">
        <v>38.864325177328901</v>
      </c>
      <c r="AN121">
        <v>-2.5795368636878999</v>
      </c>
      <c r="AO121">
        <v>0.99320339736031804</v>
      </c>
      <c r="AP121">
        <v>43</v>
      </c>
    </row>
    <row r="122" spans="1:42">
      <c r="A122">
        <v>5</v>
      </c>
      <c r="B122">
        <v>1694.9913322723301</v>
      </c>
      <c r="C122">
        <v>3.6757704628248402</v>
      </c>
      <c r="D122">
        <v>3.69264382003281</v>
      </c>
      <c r="E122">
        <v>3.6513321299682899</v>
      </c>
      <c r="F122" s="1">
        <v>2.7615264367056899E-4</v>
      </c>
      <c r="G122" s="1">
        <v>3.3783550554623598E-4</v>
      </c>
      <c r="H122">
        <v>3.3182202783756698</v>
      </c>
      <c r="I122">
        <v>3.3748192508860702</v>
      </c>
      <c r="J122">
        <v>3.30329116231069</v>
      </c>
      <c r="K122" s="1">
        <v>4.3216676998216098E-4</v>
      </c>
      <c r="L122" s="1">
        <v>5.1258620337721599E-4</v>
      </c>
      <c r="M122">
        <v>0.89974266319969798</v>
      </c>
      <c r="N122">
        <v>0.90359974659158604</v>
      </c>
      <c r="O122" s="1">
        <v>0.89869980631388402</v>
      </c>
      <c r="P122" s="1">
        <v>2.5142890577759099E-6</v>
      </c>
      <c r="Q122" s="1">
        <v>2.9623813874593402E-6</v>
      </c>
      <c r="R122">
        <v>0.35755018444916897</v>
      </c>
      <c r="S122">
        <v>0.31782456914673901</v>
      </c>
      <c r="T122">
        <v>0.348040967657607</v>
      </c>
      <c r="U122" s="1">
        <v>2.0179951057096001E-4</v>
      </c>
      <c r="V122" s="1">
        <v>1.61820586313267E-4</v>
      </c>
      <c r="W122">
        <v>0.10025733680030199</v>
      </c>
      <c r="X122">
        <v>9.6400253408414099E-2</v>
      </c>
      <c r="Y122" s="1">
        <v>0.10130019368611599</v>
      </c>
      <c r="Z122" s="1">
        <v>2.5142890577759002E-6</v>
      </c>
      <c r="AA122" s="1">
        <v>2.9623813874593199E-6</v>
      </c>
      <c r="AB122">
        <v>0.26201090503947899</v>
      </c>
      <c r="AC122">
        <v>0.25178739892747998</v>
      </c>
      <c r="AD122" s="1">
        <v>0.253784865323678</v>
      </c>
      <c r="AE122" s="1">
        <v>3.1466519627189299E-5</v>
      </c>
      <c r="AF122" s="1">
        <v>4.1578536402945601E-5</v>
      </c>
      <c r="AG122">
        <v>0.21630058135206601</v>
      </c>
      <c r="AH122">
        <v>0.23306526022763999</v>
      </c>
      <c r="AI122">
        <v>0.31500055984856501</v>
      </c>
      <c r="AJ122">
        <v>5.9560546608936797E-3</v>
      </c>
      <c r="AK122">
        <v>6.7778050091804E-3</v>
      </c>
      <c r="AL122">
        <v>0.973134545921848</v>
      </c>
      <c r="AM122">
        <v>505.462206693361</v>
      </c>
      <c r="AN122">
        <v>-15.869013816471</v>
      </c>
      <c r="AO122">
        <v>0.99096343510939899</v>
      </c>
      <c r="AP122">
        <v>43</v>
      </c>
    </row>
    <row r="123" spans="1:42">
      <c r="A123">
        <v>5</v>
      </c>
      <c r="B123">
        <v>967.48243405730705</v>
      </c>
      <c r="C123">
        <v>3.67037491917044</v>
      </c>
      <c r="D123">
        <v>3.6720029049061602</v>
      </c>
      <c r="E123">
        <v>3.7241229639121798</v>
      </c>
      <c r="F123" s="1">
        <v>6.9037008568712498E-4</v>
      </c>
      <c r="G123" s="1">
        <v>9.1893707723806999E-4</v>
      </c>
      <c r="H123">
        <v>3.3874479901538801</v>
      </c>
      <c r="I123">
        <v>3.3360264178383301</v>
      </c>
      <c r="J123">
        <v>3.4048976934722299</v>
      </c>
      <c r="K123" s="1">
        <v>1.21465985052351E-3</v>
      </c>
      <c r="L123" s="1">
        <v>1.70148087483422E-3</v>
      </c>
      <c r="M123">
        <v>0.90443991085624797</v>
      </c>
      <c r="N123">
        <v>0.90097246198880798</v>
      </c>
      <c r="O123" s="1">
        <v>0.90558876861061199</v>
      </c>
      <c r="P123" s="1">
        <v>6.1956301131745098E-6</v>
      </c>
      <c r="Q123" s="1">
        <v>8.3391564992987506E-6</v>
      </c>
      <c r="R123">
        <v>0.28292692901655703</v>
      </c>
      <c r="S123">
        <v>0.33597648706782202</v>
      </c>
      <c r="T123">
        <v>0.31922527043994497</v>
      </c>
      <c r="U123" s="1">
        <v>2.8992570556895999E-4</v>
      </c>
      <c r="V123" s="1">
        <v>3.2252344182121998E-4</v>
      </c>
      <c r="W123">
        <v>9.5560089143752497E-2</v>
      </c>
      <c r="X123">
        <v>9.9027538011192101E-2</v>
      </c>
      <c r="Y123" s="1">
        <v>9.4411231389387701E-2</v>
      </c>
      <c r="Z123" s="1">
        <v>6.1956301131746301E-6</v>
      </c>
      <c r="AA123" s="1">
        <v>8.3391564992988099E-6</v>
      </c>
      <c r="AB123">
        <v>0.22273849034659299</v>
      </c>
      <c r="AC123">
        <v>0.220908319126778</v>
      </c>
      <c r="AD123">
        <v>0.213120090578897</v>
      </c>
      <c r="AE123">
        <v>1.07554077360492E-4</v>
      </c>
      <c r="AF123">
        <v>1.61999231981809E-4</v>
      </c>
      <c r="AG123">
        <v>-1.41235150026119E-2</v>
      </c>
      <c r="AH123">
        <v>-5.7443571052122999E-2</v>
      </c>
      <c r="AI123">
        <v>-0.100069973560185</v>
      </c>
      <c r="AJ123">
        <v>1.5538313417483501E-2</v>
      </c>
      <c r="AK123">
        <v>3.3072552391296299E-2</v>
      </c>
      <c r="AL123">
        <v>0.95416967537480901</v>
      </c>
      <c r="AM123">
        <v>331.46068940953302</v>
      </c>
      <c r="AN123">
        <v>-10.738258211847899</v>
      </c>
      <c r="AO123">
        <v>0.98834006843092104</v>
      </c>
      <c r="AP123">
        <v>45</v>
      </c>
    </row>
    <row r="124" spans="1:42">
      <c r="A124">
        <v>5</v>
      </c>
      <c r="B124">
        <v>1166.0199875414</v>
      </c>
      <c r="C124">
        <v>3.7675078989187698</v>
      </c>
      <c r="D124">
        <v>3.7621568117768001</v>
      </c>
      <c r="E124" s="1">
        <v>3.7622381044653301</v>
      </c>
      <c r="F124" s="1">
        <v>9.8038394083485705E-5</v>
      </c>
      <c r="G124" s="1">
        <v>1.7461964410298201E-4</v>
      </c>
      <c r="H124">
        <v>3.4599247316397799</v>
      </c>
      <c r="I124">
        <v>3.4771477439971701</v>
      </c>
      <c r="J124">
        <v>3.4877531629649701</v>
      </c>
      <c r="K124" s="1">
        <v>4.3894569048739197E-4</v>
      </c>
      <c r="L124" s="1">
        <v>2.3763755398100201E-4</v>
      </c>
      <c r="M124">
        <v>0.90912197649822202</v>
      </c>
      <c r="N124">
        <v>0.91020043566077302</v>
      </c>
      <c r="O124" s="1">
        <v>0.91085814229720197</v>
      </c>
      <c r="P124" s="1">
        <v>2.3159189438917499E-6</v>
      </c>
      <c r="Q124" s="1">
        <v>1.25442079151263E-6</v>
      </c>
      <c r="R124">
        <v>0.30758316727898699</v>
      </c>
      <c r="S124">
        <v>0.28500906777962798</v>
      </c>
      <c r="T124">
        <v>0.27448494150035102</v>
      </c>
      <c r="U124" s="1">
        <v>3.2637513463335498E-4</v>
      </c>
      <c r="V124" s="1">
        <v>2.3840744833167701E-4</v>
      </c>
      <c r="W124">
        <v>9.0878023501777802E-2</v>
      </c>
      <c r="X124">
        <v>8.9799564339227603E-2</v>
      </c>
      <c r="Y124" s="1">
        <v>8.9141857702798102E-2</v>
      </c>
      <c r="Z124" s="1">
        <v>2.31591894389173E-6</v>
      </c>
      <c r="AA124" s="1">
        <v>1.2544207915125999E-6</v>
      </c>
      <c r="AB124">
        <v>0.150615928582293</v>
      </c>
      <c r="AC124">
        <v>0.15144921551168</v>
      </c>
      <c r="AD124" s="1">
        <v>0.16009642150415701</v>
      </c>
      <c r="AE124" s="1">
        <v>2.6246934760335301E-5</v>
      </c>
      <c r="AF124" s="1">
        <v>2.0988940166002501E-5</v>
      </c>
      <c r="AG124">
        <v>-0.58833620969039302</v>
      </c>
      <c r="AH124">
        <v>-0.49913980257009299</v>
      </c>
      <c r="AI124">
        <v>-0.41482845531769502</v>
      </c>
      <c r="AJ124">
        <v>1.16054152899883E-2</v>
      </c>
      <c r="AK124">
        <v>7.3286867940916102E-3</v>
      </c>
      <c r="AL124">
        <v>0.969637903372363</v>
      </c>
      <c r="AM124">
        <v>178.46279482054601</v>
      </c>
      <c r="AN124">
        <v>-5.0426076994423896</v>
      </c>
      <c r="AO124">
        <v>0.99487441873906501</v>
      </c>
      <c r="AP124">
        <v>44</v>
      </c>
    </row>
    <row r="125" spans="1:42">
      <c r="A125">
        <v>5</v>
      </c>
      <c r="B125">
        <v>938.92368419772902</v>
      </c>
      <c r="C125">
        <v>3.5954577458632699</v>
      </c>
      <c r="D125">
        <v>3.6484128711839401</v>
      </c>
      <c r="E125">
        <v>3.6209846404824302</v>
      </c>
      <c r="F125" s="1">
        <v>5.7055299350992602E-4</v>
      </c>
      <c r="G125" s="1">
        <v>7.1562795684116504E-4</v>
      </c>
      <c r="H125">
        <v>3.1895161482461001</v>
      </c>
      <c r="I125">
        <v>3.2965333417465099</v>
      </c>
      <c r="J125">
        <v>3.1938656479443299</v>
      </c>
      <c r="K125">
        <v>2.6212623770114599E-3</v>
      </c>
      <c r="L125">
        <v>2.7291131471763302E-3</v>
      </c>
      <c r="M125">
        <v>0.89038752911642405</v>
      </c>
      <c r="N125">
        <v>0.89822418649496205</v>
      </c>
      <c r="O125" s="1">
        <v>0.890717495907559</v>
      </c>
      <c r="P125" s="1">
        <v>1.6043016646796001E-5</v>
      </c>
      <c r="Q125" s="1">
        <v>1.68865046332764E-5</v>
      </c>
      <c r="R125">
        <v>0.40594159761716098</v>
      </c>
      <c r="S125">
        <v>0.35187952943742601</v>
      </c>
      <c r="T125">
        <v>0.42711899253809998</v>
      </c>
      <c r="U125" s="1">
        <v>8.9476592595955898E-4</v>
      </c>
      <c r="V125" s="1">
        <v>7.9575237090422296E-4</v>
      </c>
      <c r="W125">
        <v>0.10961247088357599</v>
      </c>
      <c r="X125">
        <v>0.101775813505039</v>
      </c>
      <c r="Y125" s="1">
        <v>0.109282504092441</v>
      </c>
      <c r="Z125" s="1">
        <v>1.6043016646795899E-5</v>
      </c>
      <c r="AA125" s="1">
        <v>1.6886504633276302E-5</v>
      </c>
      <c r="AB125">
        <v>0.265874811943203</v>
      </c>
      <c r="AC125">
        <v>0.274037268311075</v>
      </c>
      <c r="AD125">
        <v>0.24513738626135001</v>
      </c>
      <c r="AE125">
        <v>1.0159446337367E-4</v>
      </c>
      <c r="AF125">
        <v>1.2079715589079E-4</v>
      </c>
      <c r="AG125">
        <v>0.241303772334824</v>
      </c>
      <c r="AH125">
        <v>0.39028411589302298</v>
      </c>
      <c r="AI125">
        <v>0.235879413516214</v>
      </c>
      <c r="AJ125">
        <v>2.1750749694249599E-2</v>
      </c>
      <c r="AK125">
        <v>2.7372352463581801E-2</v>
      </c>
      <c r="AL125">
        <v>0.95516980474938995</v>
      </c>
      <c r="AM125">
        <v>277.66670612888299</v>
      </c>
      <c r="AN125">
        <v>-4.14470380447725</v>
      </c>
      <c r="AO125">
        <v>0.99346911265670901</v>
      </c>
      <c r="AP125">
        <v>43</v>
      </c>
    </row>
    <row r="126" spans="1:42">
      <c r="A126">
        <v>6</v>
      </c>
      <c r="B126">
        <v>1827.0189080102</v>
      </c>
      <c r="C126">
        <v>3.6464647304783502</v>
      </c>
      <c r="D126">
        <v>3.6363485918301102</v>
      </c>
      <c r="E126">
        <v>3.3574675211130902</v>
      </c>
      <c r="F126" s="1">
        <v>3.40752386095042E-4</v>
      </c>
      <c r="G126">
        <v>2.14975412339438E-3</v>
      </c>
      <c r="H126">
        <v>3.13714148780157</v>
      </c>
      <c r="I126">
        <v>3.1357115191218701</v>
      </c>
      <c r="J126">
        <v>2.9672059076276298</v>
      </c>
      <c r="K126" s="1">
        <v>9.34699444343004E-4</v>
      </c>
      <c r="L126">
        <v>1.03351412712358E-2</v>
      </c>
      <c r="M126">
        <v>0.88633511639931895</v>
      </c>
      <c r="N126">
        <v>0.88622239832844096</v>
      </c>
      <c r="O126" s="1">
        <v>0.87212606830197703</v>
      </c>
      <c r="P126" s="1">
        <v>7.9050403720598294E-6</v>
      </c>
      <c r="Q126" s="1">
        <v>1.02380555188373E-4</v>
      </c>
      <c r="R126">
        <v>0.50932324267677198</v>
      </c>
      <c r="S126">
        <v>0.50063707270824498</v>
      </c>
      <c r="T126">
        <v>0.39026161348546101</v>
      </c>
      <c r="U126" s="1">
        <v>1.739974650114E-4</v>
      </c>
      <c r="V126">
        <v>3.2750448248934499E-3</v>
      </c>
      <c r="W126">
        <v>0.113664883600681</v>
      </c>
      <c r="X126">
        <v>0.11377760167155899</v>
      </c>
      <c r="Y126" s="1">
        <v>0.127873931698023</v>
      </c>
      <c r="Z126" s="1">
        <v>7.90504037205987E-6</v>
      </c>
      <c r="AA126">
        <v>1.02380555188373E-4</v>
      </c>
      <c r="AB126">
        <v>0.21233647079382201</v>
      </c>
      <c r="AC126">
        <v>0.21959090927234001</v>
      </c>
      <c r="AD126" s="1">
        <v>0.55499829333775796</v>
      </c>
      <c r="AE126" s="1">
        <v>3.1358866200231802E-5</v>
      </c>
      <c r="AF126" s="1">
        <v>8.2001957192709497E-5</v>
      </c>
      <c r="AG126">
        <v>0.25186848567015702</v>
      </c>
      <c r="AH126">
        <v>0.361912358993354</v>
      </c>
      <c r="AI126">
        <v>0.56440410314856904</v>
      </c>
      <c r="AJ126">
        <v>6.7350942632587304E-3</v>
      </c>
      <c r="AK126">
        <v>1.00736598848523E-2</v>
      </c>
      <c r="AL126">
        <v>0.96825498976966995</v>
      </c>
      <c r="AM126">
        <v>458.24720429549501</v>
      </c>
      <c r="AN126">
        <v>-6.7736555590512602</v>
      </c>
      <c r="AO126">
        <v>0.99642199335216397</v>
      </c>
      <c r="AP126">
        <v>42</v>
      </c>
    </row>
    <row r="127" spans="1:42">
      <c r="A127">
        <v>6</v>
      </c>
      <c r="B127">
        <v>55.767081456805101</v>
      </c>
      <c r="C127">
        <v>3.8210025580923799</v>
      </c>
      <c r="D127">
        <v>3.8426386691499599</v>
      </c>
      <c r="E127">
        <v>3.8056890167565598</v>
      </c>
      <c r="F127" s="1">
        <v>7.9466527322618295E-4</v>
      </c>
      <c r="G127" s="1">
        <v>8.9288218930057403E-4</v>
      </c>
      <c r="H127">
        <v>3.5865191957092</v>
      </c>
      <c r="I127">
        <v>3.62819751217171</v>
      </c>
      <c r="J127">
        <v>3.57778514327762</v>
      </c>
      <c r="K127" s="1">
        <v>5.7997689336312605E-4</v>
      </c>
      <c r="L127" s="1">
        <v>1.3740435250590201E-3</v>
      </c>
      <c r="M127">
        <v>0.91675653640087995</v>
      </c>
      <c r="N127">
        <v>0.91912696927542903</v>
      </c>
      <c r="O127" s="1">
        <v>0.91625105326982303</v>
      </c>
      <c r="P127" s="1">
        <v>2.4698646200590999E-6</v>
      </c>
      <c r="Q127" s="1">
        <v>5.9182404192675003E-6</v>
      </c>
      <c r="R127">
        <v>0.23448336238317299</v>
      </c>
      <c r="S127">
        <v>0.21444115697824601</v>
      </c>
      <c r="T127">
        <v>0.227903873478944</v>
      </c>
      <c r="U127" s="1">
        <v>1.3797213498873001E-4</v>
      </c>
      <c r="V127" s="1">
        <v>7.5934870925327001E-4</v>
      </c>
      <c r="W127">
        <v>8.3243463599120299E-2</v>
      </c>
      <c r="X127">
        <v>8.0873030724571499E-2</v>
      </c>
      <c r="Y127" s="1">
        <v>8.3748946730176799E-2</v>
      </c>
      <c r="Z127" s="1">
        <v>2.4698646200590601E-6</v>
      </c>
      <c r="AA127" s="1">
        <v>5.9182404192675096E-6</v>
      </c>
      <c r="AB127">
        <v>0.23125538299006099</v>
      </c>
      <c r="AC127">
        <v>0.24109314742961399</v>
      </c>
      <c r="AD127" s="1">
        <v>0.20586700426975901</v>
      </c>
      <c r="AE127" s="1">
        <v>7.8642646155522097E-5</v>
      </c>
      <c r="AF127">
        <v>1.36957518396112E-4</v>
      </c>
      <c r="AG127">
        <v>0.59598338179406696</v>
      </c>
      <c r="AH127">
        <v>0.64958442817444895</v>
      </c>
      <c r="AI127">
        <v>0.31444766788704998</v>
      </c>
      <c r="AJ127">
        <v>1.9225893305556099E-2</v>
      </c>
      <c r="AK127">
        <v>3.3399608539128503E-2</v>
      </c>
      <c r="AL127">
        <v>0.95797824859595504</v>
      </c>
      <c r="AM127">
        <v>1.27875729585751</v>
      </c>
      <c r="AN127">
        <v>-0.79546361496789497</v>
      </c>
      <c r="AO127">
        <v>0.98579183361696698</v>
      </c>
      <c r="AP127">
        <v>49</v>
      </c>
    </row>
    <row r="128" spans="1:42">
      <c r="A128">
        <v>6</v>
      </c>
      <c r="B128">
        <v>622.61348847375496</v>
      </c>
      <c r="C128">
        <v>3.52255680363012</v>
      </c>
      <c r="D128">
        <v>3.5557341815456902</v>
      </c>
      <c r="E128">
        <v>3.51594012092198</v>
      </c>
      <c r="F128" s="1">
        <v>4.1152496954081501E-4</v>
      </c>
      <c r="G128" s="1">
        <v>5.0110970610642703E-4</v>
      </c>
      <c r="H128">
        <v>3.3375333314228102</v>
      </c>
      <c r="I128">
        <v>3.3705015895659902</v>
      </c>
      <c r="J128">
        <v>3.3251211967212102</v>
      </c>
      <c r="K128" s="1">
        <v>9.0378490300786795E-4</v>
      </c>
      <c r="L128" s="1">
        <v>1.5126828054529101E-3</v>
      </c>
      <c r="M128">
        <v>0.90107584352888104</v>
      </c>
      <c r="N128">
        <v>0.90331081020019199</v>
      </c>
      <c r="O128" s="1">
        <v>0.900221084201412</v>
      </c>
      <c r="P128" s="1">
        <v>4.2765502695683004E-6</v>
      </c>
      <c r="Q128" s="1">
        <v>7.4916214143551698E-6</v>
      </c>
      <c r="R128">
        <v>0.185023472207304</v>
      </c>
      <c r="S128">
        <v>0.18523259197969799</v>
      </c>
      <c r="T128">
        <v>0.19081892420076499</v>
      </c>
      <c r="U128" s="1">
        <v>2.0124216689202E-4</v>
      </c>
      <c r="V128" s="1">
        <v>9.0313717476500502E-4</v>
      </c>
      <c r="W128">
        <v>9.8924156471118893E-2</v>
      </c>
      <c r="X128">
        <v>9.6689189799807798E-2</v>
      </c>
      <c r="Y128" s="1">
        <v>9.9778915798588302E-2</v>
      </c>
      <c r="Z128" s="1">
        <v>4.2765502695683699E-6</v>
      </c>
      <c r="AA128" s="1">
        <v>7.4916214143551799E-6</v>
      </c>
      <c r="AB128">
        <v>0.48430152790057701</v>
      </c>
      <c r="AC128">
        <v>0.47356815250117501</v>
      </c>
      <c r="AD128" s="1">
        <v>0.491844980130626</v>
      </c>
      <c r="AE128" s="1">
        <v>7.1143591551599703E-5</v>
      </c>
      <c r="AF128" s="1">
        <v>9.6482196521457896E-5</v>
      </c>
      <c r="AG128">
        <v>-0.47299717707706601</v>
      </c>
      <c r="AH128">
        <v>-0.63086826132308604</v>
      </c>
      <c r="AI128">
        <v>-0.374773107610953</v>
      </c>
      <c r="AJ128">
        <v>1.62929800289013E-2</v>
      </c>
      <c r="AK128">
        <v>1.9038884863007002E-2</v>
      </c>
      <c r="AL128">
        <v>0.97391157936572303</v>
      </c>
      <c r="AM128">
        <v>49.4816567755515</v>
      </c>
      <c r="AN128">
        <v>-3.10318869783364</v>
      </c>
      <c r="AO128">
        <v>0.99560389787008596</v>
      </c>
      <c r="AP128">
        <v>40</v>
      </c>
    </row>
    <row r="129" spans="1:42">
      <c r="A129">
        <v>6</v>
      </c>
      <c r="B129">
        <v>4203.3820644260904</v>
      </c>
      <c r="C129">
        <v>3.6297644340756001</v>
      </c>
      <c r="D129">
        <v>3.6112787512479101</v>
      </c>
      <c r="E129">
        <v>3.59485498680186</v>
      </c>
      <c r="F129" s="1">
        <v>2.8646315470569897E-4</v>
      </c>
      <c r="G129" s="1">
        <v>1.23222452348313E-3</v>
      </c>
      <c r="H129">
        <v>3.0916394693810001</v>
      </c>
      <c r="I129">
        <v>3.0761483067850599</v>
      </c>
      <c r="J129">
        <v>3.0823774107533599</v>
      </c>
      <c r="K129" s="1">
        <v>1.14188310579547E-4</v>
      </c>
      <c r="L129">
        <v>7.8124611693912898E-3</v>
      </c>
      <c r="M129">
        <v>0.88269303899874796</v>
      </c>
      <c r="N129">
        <v>0.88142665038814805</v>
      </c>
      <c r="O129" s="1">
        <v>0.88193750920473601</v>
      </c>
      <c r="P129" s="1">
        <v>1.07360490080459E-6</v>
      </c>
      <c r="Q129" s="1">
        <v>8.7851176495161594E-5</v>
      </c>
      <c r="R129">
        <v>0.53812496469460402</v>
      </c>
      <c r="S129">
        <v>0.53513044446285496</v>
      </c>
      <c r="T129">
        <v>0.51247757604850497</v>
      </c>
      <c r="U129" s="1">
        <v>2.19837194148295E-4</v>
      </c>
      <c r="V129">
        <v>3.1497592041099701E-3</v>
      </c>
      <c r="W129">
        <v>0.117306961001252</v>
      </c>
      <c r="X129">
        <v>0.11857334961185199</v>
      </c>
      <c r="Y129" s="1">
        <v>0.118062490795264</v>
      </c>
      <c r="Z129" s="1">
        <v>1.0736049008046499E-6</v>
      </c>
      <c r="AA129" s="1">
        <v>8.7851176495161594E-5</v>
      </c>
      <c r="AB129">
        <v>0.23854473131266299</v>
      </c>
      <c r="AC129">
        <v>0.22998505810876599</v>
      </c>
      <c r="AD129" s="1">
        <v>0.22069541293955</v>
      </c>
      <c r="AE129" s="1">
        <v>5.5265092652257001E-5</v>
      </c>
      <c r="AF129" s="1">
        <v>5.1693628681796598E-5</v>
      </c>
      <c r="AG129">
        <v>0.48363314401142998</v>
      </c>
      <c r="AH129">
        <v>0.38977989299000698</v>
      </c>
      <c r="AI129">
        <v>0.37196908729220901</v>
      </c>
      <c r="AJ129">
        <v>4.6867617249578596E-3</v>
      </c>
      <c r="AK129">
        <v>6.2213634770372696E-3</v>
      </c>
      <c r="AL129">
        <v>0.961203432352704</v>
      </c>
      <c r="AM129">
        <v>2380.60157184115</v>
      </c>
      <c r="AN129">
        <v>-16.398739403022802</v>
      </c>
      <c r="AO129">
        <v>0.99506606153219301</v>
      </c>
      <c r="AP129">
        <v>43</v>
      </c>
    </row>
    <row r="130" spans="1:42">
      <c r="A130">
        <v>6</v>
      </c>
      <c r="B130">
        <v>225.025140647086</v>
      </c>
      <c r="C130">
        <v>3.7556449173385</v>
      </c>
      <c r="D130">
        <v>3.7320431472424902</v>
      </c>
      <c r="E130">
        <v>3.7231215566534002</v>
      </c>
      <c r="F130" s="1">
        <v>5.2548485170250995E-4</v>
      </c>
      <c r="G130" s="1">
        <v>7.4778684042622304E-4</v>
      </c>
      <c r="H130">
        <v>3.4934030333309298</v>
      </c>
      <c r="I130">
        <v>3.48328627990935</v>
      </c>
      <c r="J130">
        <v>3.5145490144041398</v>
      </c>
      <c r="K130" s="1">
        <v>1.07320952866153E-3</v>
      </c>
      <c r="L130">
        <v>1.9068009687135601E-3</v>
      </c>
      <c r="M130">
        <v>0.91120655622860502</v>
      </c>
      <c r="N130">
        <v>0.91058171289755496</v>
      </c>
      <c r="O130" s="1">
        <v>0.91249853477007903</v>
      </c>
      <c r="P130" s="1">
        <v>4.8715092805240598E-6</v>
      </c>
      <c r="Q130" s="1">
        <v>9.0197322462074499E-6</v>
      </c>
      <c r="R130">
        <v>0.26224188400757198</v>
      </c>
      <c r="S130">
        <v>0.24875686733313901</v>
      </c>
      <c r="T130">
        <v>0.208572542249264</v>
      </c>
      <c r="U130" s="1">
        <v>1.2289183691608E-4</v>
      </c>
      <c r="V130" s="1">
        <v>7.1080620887648005E-4</v>
      </c>
      <c r="W130">
        <v>8.8793443771395197E-2</v>
      </c>
      <c r="X130">
        <v>8.9418287102444996E-2</v>
      </c>
      <c r="Y130" s="1">
        <v>8.7501465229920999E-2</v>
      </c>
      <c r="Z130" s="1">
        <v>4.8715092805240996E-6</v>
      </c>
      <c r="AA130" s="1">
        <v>9.0197322462074397E-6</v>
      </c>
      <c r="AB130">
        <v>0.201482607992896</v>
      </c>
      <c r="AC130">
        <v>0.20145648553352299</v>
      </c>
      <c r="AD130">
        <v>0.25711859361996398</v>
      </c>
      <c r="AE130">
        <v>1.07519265942616E-4</v>
      </c>
      <c r="AF130">
        <v>2.2051824012708199E-4</v>
      </c>
      <c r="AG130">
        <v>0.37057105837345899</v>
      </c>
      <c r="AH130">
        <v>0.318311447538281</v>
      </c>
      <c r="AI130">
        <v>0.79331113009250498</v>
      </c>
      <c r="AJ130">
        <v>2.59418576931735E-2</v>
      </c>
      <c r="AK130">
        <v>3.5293918295200302E-2</v>
      </c>
      <c r="AL130">
        <v>1.0296359835667599</v>
      </c>
      <c r="AM130">
        <v>9.7026924362902793</v>
      </c>
      <c r="AN130">
        <v>0.35620026150303502</v>
      </c>
      <c r="AO130">
        <v>1.00132839634524</v>
      </c>
      <c r="AP130">
        <v>50</v>
      </c>
    </row>
    <row r="131" spans="1:42">
      <c r="A131">
        <v>6</v>
      </c>
      <c r="B131">
        <v>218.48447010158199</v>
      </c>
      <c r="C131">
        <v>3.70125955569601</v>
      </c>
      <c r="D131">
        <v>3.73976797587251</v>
      </c>
      <c r="E131">
        <v>3.7564840799026702</v>
      </c>
      <c r="F131" s="1">
        <v>4.2639596275305798E-4</v>
      </c>
      <c r="G131">
        <v>1.1350721152947101</v>
      </c>
      <c r="H131">
        <v>3.4147193466422499</v>
      </c>
      <c r="I131">
        <v>3.4448089686491699</v>
      </c>
      <c r="J131">
        <v>3.4628306591198399</v>
      </c>
      <c r="K131" s="1">
        <v>1.0026335538440201E-3</v>
      </c>
      <c r="L131" t="s">
        <v>0</v>
      </c>
      <c r="M131">
        <v>0.90622932335117301</v>
      </c>
      <c r="N131">
        <v>0.90816480106544395</v>
      </c>
      <c r="O131">
        <v>0.909304842004932</v>
      </c>
      <c r="P131" s="1">
        <v>4.9709867845034296E-6</v>
      </c>
      <c r="Q131" t="s">
        <v>0</v>
      </c>
      <c r="R131">
        <v>0.28654020905375899</v>
      </c>
      <c r="S131">
        <v>0.29495900722333501</v>
      </c>
      <c r="T131">
        <v>0.29365342078283602</v>
      </c>
      <c r="U131" s="1">
        <v>1.92252880572671E-4</v>
      </c>
      <c r="V131" t="s">
        <v>0</v>
      </c>
      <c r="W131">
        <v>9.3770676648827198E-2</v>
      </c>
      <c r="X131">
        <v>9.18351989345563E-2</v>
      </c>
      <c r="Y131">
        <v>9.0695157995067902E-2</v>
      </c>
      <c r="Z131" s="1">
        <v>4.9709867845033898E-6</v>
      </c>
      <c r="AA131" t="s">
        <v>0</v>
      </c>
      <c r="AB131">
        <v>0.24523143911315901</v>
      </c>
      <c r="AC131">
        <v>0.236506619121026</v>
      </c>
      <c r="AD131" s="1">
        <v>0.21271661922543</v>
      </c>
      <c r="AE131" s="1">
        <v>7.2686051659848005E-5</v>
      </c>
      <c r="AF131" t="s">
        <v>0</v>
      </c>
      <c r="AG131">
        <v>0.72621499665927702</v>
      </c>
      <c r="AH131">
        <v>0.60844943703491605</v>
      </c>
      <c r="AI131">
        <v>0.371883007125207</v>
      </c>
      <c r="AJ131">
        <v>1.49408204246244E-2</v>
      </c>
      <c r="AK131" t="s">
        <v>0</v>
      </c>
      <c r="AL131">
        <v>0.981684225474176</v>
      </c>
      <c r="AM131">
        <v>6.04543619131129</v>
      </c>
      <c r="AN131">
        <v>3.77332143676627E-2</v>
      </c>
      <c r="AO131">
        <v>0.997362685983048</v>
      </c>
      <c r="AP131">
        <v>49</v>
      </c>
    </row>
    <row r="132" spans="1:42">
      <c r="A132">
        <v>6</v>
      </c>
      <c r="B132">
        <v>2077.9446000960302</v>
      </c>
      <c r="C132">
        <v>3.4793794638467199</v>
      </c>
      <c r="D132">
        <v>3.49230398517156</v>
      </c>
      <c r="E132">
        <v>3.4996872730700601</v>
      </c>
      <c r="F132">
        <v>2.0819813210854001E-3</v>
      </c>
      <c r="G132">
        <v>2.3563002562801902E-3</v>
      </c>
      <c r="H132">
        <v>2.85205267165485</v>
      </c>
      <c r="I132">
        <v>2.9202806328455901</v>
      </c>
      <c r="J132">
        <v>2.9120416377568601</v>
      </c>
      <c r="K132">
        <v>9.5061027574969998E-3</v>
      </c>
      <c r="L132">
        <v>1.1148757566630099E-2</v>
      </c>
      <c r="M132">
        <v>0.86150101309765603</v>
      </c>
      <c r="N132">
        <v>0.86789844380618597</v>
      </c>
      <c r="O132" s="1">
        <v>0.86714187519131303</v>
      </c>
      <c r="P132" s="1">
        <v>1.13357924167254E-4</v>
      </c>
      <c r="Q132" s="1">
        <v>1.3415670228925501E-4</v>
      </c>
      <c r="R132">
        <v>0.62732679219186904</v>
      </c>
      <c r="S132">
        <v>0.57202335232597201</v>
      </c>
      <c r="T132">
        <v>0.58764563531320602</v>
      </c>
      <c r="U132">
        <v>2.8500829231535201E-3</v>
      </c>
      <c r="V132">
        <v>3.4092491034161099E-3</v>
      </c>
      <c r="W132">
        <v>0.138498986902344</v>
      </c>
      <c r="X132">
        <v>0.132101556193814</v>
      </c>
      <c r="Y132" s="1">
        <v>0.132858124808687</v>
      </c>
      <c r="Z132" s="1">
        <v>1.13357924167254E-4</v>
      </c>
      <c r="AA132">
        <v>1.3415670228925501E-4</v>
      </c>
      <c r="AB132">
        <v>0.30653958815948501</v>
      </c>
      <c r="AC132">
        <v>0.25802740881160802</v>
      </c>
      <c r="AD132" s="1">
        <v>0.25232575375057797</v>
      </c>
      <c r="AE132" s="1">
        <v>6.7087874001402599E-5</v>
      </c>
      <c r="AF132" s="1">
        <v>6.9763243988303996E-5</v>
      </c>
      <c r="AG132">
        <v>1</v>
      </c>
      <c r="AH132">
        <v>0.60891131586095304</v>
      </c>
      <c r="AI132">
        <v>0.65996970963496704</v>
      </c>
      <c r="AJ132">
        <v>1.54709261723491E-2</v>
      </c>
      <c r="AK132">
        <v>1.5806249291472702E-2</v>
      </c>
      <c r="AL132">
        <v>0.96016492125114195</v>
      </c>
      <c r="AM132">
        <v>1317.7474885356601</v>
      </c>
      <c r="AN132">
        <v>-22.050852863371698</v>
      </c>
      <c r="AO132">
        <v>0.98988891019273695</v>
      </c>
      <c r="AP132">
        <v>43</v>
      </c>
    </row>
    <row r="133" spans="1:42">
      <c r="A133">
        <v>6</v>
      </c>
      <c r="B133">
        <v>512.96873972294395</v>
      </c>
      <c r="C133">
        <v>3.3317769039647498</v>
      </c>
      <c r="D133">
        <v>3.3355695370782601</v>
      </c>
      <c r="E133">
        <v>3.33805883668852</v>
      </c>
      <c r="F133" s="1">
        <v>9.0982348610860197E-4</v>
      </c>
      <c r="G133" s="1">
        <v>1.45772950187172E-3</v>
      </c>
      <c r="H133">
        <v>2.97359272665582</v>
      </c>
      <c r="I133">
        <v>2.94098335949823</v>
      </c>
      <c r="J133">
        <v>3.0067565137852901</v>
      </c>
      <c r="K133">
        <v>3.8412166052675298E-3</v>
      </c>
      <c r="L133">
        <v>4.5594504707590702E-3</v>
      </c>
      <c r="M133">
        <v>0.87269091570016599</v>
      </c>
      <c r="N133">
        <v>0.869780569390457</v>
      </c>
      <c r="O133" s="1">
        <v>0.87558403864065604</v>
      </c>
      <c r="P133" s="1">
        <v>3.25277441438308E-5</v>
      </c>
      <c r="Q133" s="1">
        <v>3.80105408714916E-5</v>
      </c>
      <c r="R133">
        <v>0.35818417730892399</v>
      </c>
      <c r="S133">
        <v>0.394586177580035</v>
      </c>
      <c r="T133">
        <v>0.33130232290322997</v>
      </c>
      <c r="U133" s="1">
        <v>1.4111625937550201E-3</v>
      </c>
      <c r="V133">
        <v>1.77116086301881E-3</v>
      </c>
      <c r="W133">
        <v>0.12730908429983401</v>
      </c>
      <c r="X133">
        <v>0.130219430609543</v>
      </c>
      <c r="Y133" s="1">
        <v>0.124415961359344</v>
      </c>
      <c r="Z133" s="1">
        <v>3.2527744143830603E-5</v>
      </c>
      <c r="AA133" s="1">
        <v>3.80105408714916E-5</v>
      </c>
      <c r="AB133">
        <v>0.55881630739926902</v>
      </c>
      <c r="AC133">
        <v>0.55278413083456601</v>
      </c>
      <c r="AD133" s="1">
        <v>0.55755437686877296</v>
      </c>
      <c r="AE133" s="1">
        <v>7.7364611920086894E-5</v>
      </c>
      <c r="AF133">
        <v>1.7865526629628499E-4</v>
      </c>
      <c r="AG133">
        <v>0.62042947645720703</v>
      </c>
      <c r="AH133">
        <v>0.63384504471369396</v>
      </c>
      <c r="AI133">
        <v>0.521549382712587</v>
      </c>
      <c r="AJ133">
        <v>1.3009072879138901E-2</v>
      </c>
      <c r="AK133">
        <v>3.85706610412411E-2</v>
      </c>
      <c r="AL133">
        <v>0.95808251212137296</v>
      </c>
      <c r="AM133">
        <v>60.664220146556502</v>
      </c>
      <c r="AN133">
        <v>-2.8132875713026699</v>
      </c>
      <c r="AO133">
        <v>0.99288851130303402</v>
      </c>
      <c r="AP133">
        <v>40</v>
      </c>
    </row>
    <row r="134" spans="1:42">
      <c r="A134">
        <v>6</v>
      </c>
      <c r="B134">
        <v>1894.1346313283</v>
      </c>
      <c r="C134">
        <v>3.5601226995939999</v>
      </c>
      <c r="D134">
        <v>3.5696011659527098</v>
      </c>
      <c r="E134">
        <v>3.5724835278641498</v>
      </c>
      <c r="F134" s="1">
        <v>3.12387031261351E-4</v>
      </c>
      <c r="G134" s="1">
        <v>4.8732072598355898E-4</v>
      </c>
      <c r="H134">
        <v>3.0375717096378101</v>
      </c>
      <c r="I134">
        <v>3.05420558891025</v>
      </c>
      <c r="J134">
        <v>3.0541334571917602</v>
      </c>
      <c r="K134" s="1">
        <v>6.5451613743024899E-4</v>
      </c>
      <c r="L134" s="1">
        <v>1.11506618479949E-3</v>
      </c>
      <c r="M134">
        <v>0.87821331719788898</v>
      </c>
      <c r="N134">
        <v>0.87960942053364899</v>
      </c>
      <c r="O134" s="1">
        <v>0.87960340110734203</v>
      </c>
      <c r="P134" s="1">
        <v>5.7292495873319002E-6</v>
      </c>
      <c r="Q134" s="1">
        <v>9.8539722111909798E-6</v>
      </c>
      <c r="R134">
        <v>0.52255098995618998</v>
      </c>
      <c r="S134">
        <v>0.51539557704246097</v>
      </c>
      <c r="T134">
        <v>0.51835007067239303</v>
      </c>
      <c r="U134" s="1">
        <v>1.5603223627199799E-4</v>
      </c>
      <c r="V134" s="1">
        <v>6.5594545639495797E-4</v>
      </c>
      <c r="W134">
        <v>0.121786682802111</v>
      </c>
      <c r="X134">
        <v>0.120390579466351</v>
      </c>
      <c r="Y134" s="1">
        <v>0.120396598892658</v>
      </c>
      <c r="Z134" s="1">
        <v>5.7292495873319299E-6</v>
      </c>
      <c r="AA134" s="1">
        <v>9.8539722111910306E-6</v>
      </c>
      <c r="AB134">
        <v>0.18724482391474701</v>
      </c>
      <c r="AC134">
        <v>0.200564506554154</v>
      </c>
      <c r="AD134" s="1">
        <v>0.22711630679902101</v>
      </c>
      <c r="AE134" s="1">
        <v>3.4639851036889301E-5</v>
      </c>
      <c r="AF134">
        <v>1.09085746400033E-4</v>
      </c>
      <c r="AG134">
        <v>9.4051150255026403E-2</v>
      </c>
      <c r="AH134">
        <v>0.15987879118413401</v>
      </c>
      <c r="AI134">
        <v>0.43043261882897399</v>
      </c>
      <c r="AJ134">
        <v>1.8438862422116301E-2</v>
      </c>
      <c r="AK134">
        <v>3.9400112335479402E-2</v>
      </c>
      <c r="AL134">
        <v>0.96325800976684595</v>
      </c>
      <c r="AM134">
        <v>707.90586797593801</v>
      </c>
      <c r="AN134">
        <v>-13.5907259727349</v>
      </c>
      <c r="AO134">
        <v>0.992541160215475</v>
      </c>
      <c r="AP134">
        <v>43</v>
      </c>
    </row>
    <row r="135" spans="1:42">
      <c r="A135">
        <v>6</v>
      </c>
      <c r="B135">
        <v>1520.10727992839</v>
      </c>
      <c r="C135">
        <v>3.7744425645987199</v>
      </c>
      <c r="D135">
        <v>3.76875458064143</v>
      </c>
      <c r="E135">
        <v>3.7490870363770799</v>
      </c>
      <c r="F135" s="1">
        <v>2.610605303147E-4</v>
      </c>
      <c r="G135">
        <v>1.9992072372176598E-3</v>
      </c>
      <c r="H135">
        <v>3.42329629993174</v>
      </c>
      <c r="I135">
        <v>3.3952875607366901</v>
      </c>
      <c r="J135">
        <v>3.3425297365440101</v>
      </c>
      <c r="K135" s="1">
        <v>7.5913683073088999E-4</v>
      </c>
      <c r="L135">
        <v>1.0449049108837901E-2</v>
      </c>
      <c r="M135">
        <v>0.90678514471470895</v>
      </c>
      <c r="N135">
        <v>0.90495777380896303</v>
      </c>
      <c r="O135" s="1">
        <v>0.90141784946550996</v>
      </c>
      <c r="P135" s="1">
        <v>4.7362303935345804E-6</v>
      </c>
      <c r="Q135" s="1">
        <v>7.6786506539448806E-5</v>
      </c>
      <c r="R135">
        <v>0.35114626466698101</v>
      </c>
      <c r="S135">
        <v>0.37346701990473902</v>
      </c>
      <c r="T135">
        <v>0.40655729983307098</v>
      </c>
      <c r="U135" s="1">
        <v>1.7290638493656601E-4</v>
      </c>
      <c r="V135">
        <v>3.6820401554092199E-3</v>
      </c>
      <c r="W135">
        <v>9.3214855285291401E-2</v>
      </c>
      <c r="X135">
        <v>9.5042226191036999E-2</v>
      </c>
      <c r="Y135" s="1">
        <v>9.8582150534489807E-2</v>
      </c>
      <c r="Z135" s="1">
        <v>4.7362303935345499E-6</v>
      </c>
      <c r="AA135" s="1">
        <v>7.6786506539448806E-5</v>
      </c>
      <c r="AB135">
        <v>0.18087301184433199</v>
      </c>
      <c r="AC135">
        <v>0.16315441869077199</v>
      </c>
      <c r="AD135">
        <v>0.170881086483849</v>
      </c>
      <c r="AE135" s="1">
        <v>3.8028399662198798E-5</v>
      </c>
      <c r="AF135">
        <v>1.5808124978455301E-4</v>
      </c>
      <c r="AG135">
        <v>3.5896952000804401E-2</v>
      </c>
      <c r="AH135">
        <v>-0.138362852414668</v>
      </c>
      <c r="AI135">
        <v>-8.1209440537870103E-2</v>
      </c>
      <c r="AJ135">
        <v>2.0826954475685701E-2</v>
      </c>
      <c r="AK135">
        <v>1.9623247827169801E-2</v>
      </c>
      <c r="AL135">
        <v>0.97536697978192999</v>
      </c>
      <c r="AM135">
        <v>284.19544741546702</v>
      </c>
      <c r="AN135">
        <v>-10.896557970226</v>
      </c>
      <c r="AO135">
        <v>0.99172063454600601</v>
      </c>
      <c r="AP135">
        <v>46</v>
      </c>
    </row>
    <row r="136" spans="1:42">
      <c r="A136">
        <v>6</v>
      </c>
      <c r="B136">
        <v>349.58279737773302</v>
      </c>
      <c r="C136">
        <v>3.6686631604808699</v>
      </c>
      <c r="D136">
        <v>3.3665150707436502</v>
      </c>
      <c r="E136">
        <v>3.3764509968376899</v>
      </c>
      <c r="F136" s="1">
        <v>1.22635485434359E-3</v>
      </c>
      <c r="G136" s="1">
        <v>1.16262354433577E-3</v>
      </c>
      <c r="H136">
        <v>3.3078452046557798</v>
      </c>
      <c r="I136">
        <v>3.0898077679375602</v>
      </c>
      <c r="J136">
        <v>3.1024560190825299</v>
      </c>
      <c r="K136">
        <v>2.8533558051786101E-3</v>
      </c>
      <c r="L136">
        <v>3.8141657076712302E-3</v>
      </c>
      <c r="M136">
        <v>0.89901906853442504</v>
      </c>
      <c r="N136">
        <v>0.88254400695391499</v>
      </c>
      <c r="O136" s="1">
        <v>0.88356925455513002</v>
      </c>
      <c r="P136" s="1">
        <v>1.79166386357719E-5</v>
      </c>
      <c r="Q136" s="1">
        <v>2.51996474288995E-5</v>
      </c>
      <c r="R136">
        <v>0.36081795582508502</v>
      </c>
      <c r="S136">
        <v>0.27670730280609002</v>
      </c>
      <c r="T136">
        <v>0.27399497775516002</v>
      </c>
      <c r="U136" s="1">
        <v>6.6007840192814304E-4</v>
      </c>
      <c r="V136" s="1">
        <v>1.27149748304499E-3</v>
      </c>
      <c r="W136">
        <v>0.10098093146557501</v>
      </c>
      <c r="X136">
        <v>0.11745599304608501</v>
      </c>
      <c r="Y136" s="1">
        <v>0.11643074544487</v>
      </c>
      <c r="Z136" s="1">
        <v>1.79166386357719E-5</v>
      </c>
      <c r="AA136" s="1">
        <v>2.51996474288995E-5</v>
      </c>
      <c r="AB136">
        <v>0.23693187947702801</v>
      </c>
      <c r="AC136">
        <v>0.551885143931654</v>
      </c>
      <c r="AD136">
        <v>0.54251984343825199</v>
      </c>
      <c r="AE136">
        <v>1.78398943796007E-4</v>
      </c>
      <c r="AF136">
        <v>1.3640417789864801E-4</v>
      </c>
      <c r="AG136">
        <v>0.519805384579614</v>
      </c>
      <c r="AH136">
        <v>0.518721883326283</v>
      </c>
      <c r="AI136">
        <v>0.46997178176579002</v>
      </c>
      <c r="AJ136">
        <v>3.6625439267661597E-2</v>
      </c>
      <c r="AK136">
        <v>2.7291482326559698E-2</v>
      </c>
      <c r="AL136">
        <v>0.953098133095994</v>
      </c>
      <c r="AM136">
        <v>31.643025068953101</v>
      </c>
      <c r="AN136">
        <v>-2.4569804521450802</v>
      </c>
      <c r="AO136">
        <v>0.99202572989931004</v>
      </c>
      <c r="AP136">
        <v>41</v>
      </c>
    </row>
    <row r="137" spans="1:42">
      <c r="A137">
        <v>6</v>
      </c>
      <c r="B137">
        <v>640.55003733129502</v>
      </c>
      <c r="C137">
        <v>3.3533411752131701</v>
      </c>
      <c r="D137">
        <v>3.40984241378733</v>
      </c>
      <c r="E137">
        <v>3.40843402838376</v>
      </c>
      <c r="F137">
        <v>2.3411811134364299E-3</v>
      </c>
      <c r="G137" s="1">
        <v>1.55621223199185E-3</v>
      </c>
      <c r="H137">
        <v>2.7116295565634898</v>
      </c>
      <c r="I137">
        <v>2.7306798803111501</v>
      </c>
      <c r="J137">
        <v>2.74196262437601</v>
      </c>
      <c r="K137">
        <v>3.0276667270592202E-3</v>
      </c>
      <c r="L137">
        <v>5.7221144431397596E-3</v>
      </c>
      <c r="M137">
        <v>0.84734249280191198</v>
      </c>
      <c r="N137">
        <v>0.84934503549506302</v>
      </c>
      <c r="O137" s="1">
        <v>0.85051865286852901</v>
      </c>
      <c r="P137" s="1">
        <v>3.2701362919178099E-5</v>
      </c>
      <c r="Q137" s="1">
        <v>6.6495654350295797E-5</v>
      </c>
      <c r="R137">
        <v>0.64171161864968496</v>
      </c>
      <c r="S137">
        <v>0.67916253347618005</v>
      </c>
      <c r="T137">
        <v>0.66647140400775395</v>
      </c>
      <c r="U137" s="1">
        <v>2.4217228672029001E-4</v>
      </c>
      <c r="V137">
        <v>1.8631614275993701E-3</v>
      </c>
      <c r="W137">
        <v>0.15265750719808799</v>
      </c>
      <c r="X137">
        <v>0.15065496450493801</v>
      </c>
      <c r="Y137" s="1">
        <v>0.14948134713147099</v>
      </c>
      <c r="Z137" s="1">
        <v>3.2701362919178498E-5</v>
      </c>
      <c r="AA137" s="1">
        <v>6.6495654350296E-5</v>
      </c>
      <c r="AB137">
        <v>0.292107318298095</v>
      </c>
      <c r="AC137">
        <v>0.29346589228144199</v>
      </c>
      <c r="AD137" s="1">
        <v>0.30807521068710197</v>
      </c>
      <c r="AE137">
        <v>1.93013468370762E-4</v>
      </c>
      <c r="AF137">
        <v>1.05079734697059E-4</v>
      </c>
      <c r="AG137">
        <v>0.80638623640089901</v>
      </c>
      <c r="AH137">
        <v>0.90071567836514599</v>
      </c>
      <c r="AI137">
        <v>1</v>
      </c>
      <c r="AJ137">
        <v>9.8054288950825508E-4</v>
      </c>
      <c r="AK137">
        <v>1.3550199216598301E-2</v>
      </c>
      <c r="AL137">
        <v>0.948684766353452</v>
      </c>
      <c r="AM137">
        <v>92.0160598118037</v>
      </c>
      <c r="AN137">
        <v>-2.3790057116732402</v>
      </c>
      <c r="AO137">
        <v>0.99522247520519702</v>
      </c>
      <c r="AP137">
        <v>44</v>
      </c>
    </row>
    <row r="138" spans="1:42">
      <c r="A138">
        <v>6</v>
      </c>
      <c r="B138">
        <v>2116.6842939687599</v>
      </c>
      <c r="C138">
        <v>3.9646317765091599</v>
      </c>
      <c r="D138">
        <v>3.96526161477327</v>
      </c>
      <c r="E138">
        <v>3.9198331200190002</v>
      </c>
      <c r="F138" s="1">
        <v>3.3369899479883202E-4</v>
      </c>
      <c r="G138" s="1">
        <v>4.6628137082717298E-4</v>
      </c>
      <c r="H138">
        <v>3.7843609624757502</v>
      </c>
      <c r="I138">
        <v>3.7698277162333</v>
      </c>
      <c r="J138">
        <v>3.7030652172140401</v>
      </c>
      <c r="K138" s="1">
        <v>7.7934461806228902E-4</v>
      </c>
      <c r="L138" s="1">
        <v>1.67492824417512E-3</v>
      </c>
      <c r="M138">
        <v>0.92742386508430497</v>
      </c>
      <c r="N138">
        <v>0.926689061549546</v>
      </c>
      <c r="O138" s="1">
        <v>0.92321678479567604</v>
      </c>
      <c r="P138" s="1">
        <v>3.3518637467409701E-6</v>
      </c>
      <c r="Q138" s="1">
        <v>7.5074526123152404E-6</v>
      </c>
      <c r="R138">
        <v>0.180270814033408</v>
      </c>
      <c r="S138">
        <v>0.19543389853997201</v>
      </c>
      <c r="T138">
        <v>0.216767902804962</v>
      </c>
      <c r="U138" s="1">
        <v>1.00962436584487E-4</v>
      </c>
      <c r="V138" s="1">
        <v>7.5364328037212105E-4</v>
      </c>
      <c r="W138">
        <v>7.2576134915695395E-2</v>
      </c>
      <c r="X138">
        <v>7.3310938450453902E-2</v>
      </c>
      <c r="Y138" s="1">
        <v>7.6783215204324295E-2</v>
      </c>
      <c r="Z138" s="1">
        <v>3.35186374674094E-6</v>
      </c>
      <c r="AA138" s="1">
        <v>7.5074526123152099E-6</v>
      </c>
      <c r="AB138">
        <v>0.108216781810954</v>
      </c>
      <c r="AC138">
        <v>0.116990571437758</v>
      </c>
      <c r="AD138">
        <v>8.72151234030525E-2</v>
      </c>
      <c r="AE138" s="1">
        <v>6.4165667460337495E-5</v>
      </c>
      <c r="AF138">
        <v>1.3824073661356599E-4</v>
      </c>
      <c r="AG138">
        <v>-0.55051428401244495</v>
      </c>
      <c r="AH138">
        <v>-0.46344879005725698</v>
      </c>
      <c r="AI138">
        <v>-0.68047118126407502</v>
      </c>
      <c r="AJ138">
        <v>1.08238876281045E-2</v>
      </c>
      <c r="AK138">
        <v>1.5891218859568401E-2</v>
      </c>
      <c r="AL138">
        <v>0.99107047103215096</v>
      </c>
      <c r="AM138">
        <v>101.737191822291</v>
      </c>
      <c r="AN138">
        <v>-7.36282918151226</v>
      </c>
      <c r="AO138">
        <v>0.99701458651976105</v>
      </c>
      <c r="AP138">
        <v>49</v>
      </c>
    </row>
    <row r="139" spans="1:42">
      <c r="A139">
        <v>6</v>
      </c>
      <c r="B139">
        <v>493.89205202045503</v>
      </c>
      <c r="C139">
        <v>3.6517943206373502</v>
      </c>
      <c r="D139">
        <v>3.4366474715753701</v>
      </c>
      <c r="E139">
        <v>3.40907205353823</v>
      </c>
      <c r="F139" s="1">
        <v>1.3388183012624101E-3</v>
      </c>
      <c r="G139">
        <v>2.7156563867995098E-3</v>
      </c>
      <c r="H139">
        <v>3.2846804537050498</v>
      </c>
      <c r="I139">
        <v>3.1507662861007901</v>
      </c>
      <c r="J139">
        <v>3.0824117730868399</v>
      </c>
      <c r="K139">
        <v>3.2631945808664301E-3</v>
      </c>
      <c r="L139">
        <v>5.8594233534553499E-3</v>
      </c>
      <c r="M139">
        <v>0.897384572856472</v>
      </c>
      <c r="N139">
        <v>0.88740351357610803</v>
      </c>
      <c r="O139" s="1">
        <v>0.88194032120190302</v>
      </c>
      <c r="P139" s="1">
        <v>2.0598286009018601E-5</v>
      </c>
      <c r="Q139" s="1">
        <v>3.9283062828200301E-5</v>
      </c>
      <c r="R139">
        <v>0.36711386693229903</v>
      </c>
      <c r="S139">
        <v>0.28588118547457197</v>
      </c>
      <c r="T139">
        <v>0.32666028045138501</v>
      </c>
      <c r="U139" s="1">
        <v>5.3776311064336298E-4</v>
      </c>
      <c r="V139" s="1">
        <v>8.6560605875652199E-4</v>
      </c>
      <c r="W139">
        <v>0.102615427143528</v>
      </c>
      <c r="X139">
        <v>0.112596486423892</v>
      </c>
      <c r="Y139" s="1">
        <v>0.11805967879809701</v>
      </c>
      <c r="Z139" s="1">
        <v>2.0598286009018699E-5</v>
      </c>
      <c r="AA139" s="1">
        <v>3.9283062828200402E-5</v>
      </c>
      <c r="AB139">
        <v>0.22049705974813</v>
      </c>
      <c r="AC139">
        <v>0.53250342134602702</v>
      </c>
      <c r="AD139">
        <v>0.538200227584266</v>
      </c>
      <c r="AE139">
        <v>1.6621066843128699E-4</v>
      </c>
      <c r="AF139">
        <v>3.16868010244883E-4</v>
      </c>
      <c r="AG139">
        <v>0.37016304154283403</v>
      </c>
      <c r="AH139">
        <v>0.234315323861086</v>
      </c>
      <c r="AI139">
        <v>0.40100746721158698</v>
      </c>
      <c r="AJ139">
        <v>2.6075031078668199E-2</v>
      </c>
      <c r="AK139">
        <v>4.3030983954678699E-2</v>
      </c>
      <c r="AL139">
        <v>0.92879635223282997</v>
      </c>
      <c r="AM139">
        <v>185.34578515759901</v>
      </c>
      <c r="AN139">
        <v>-4.2131460679873296</v>
      </c>
      <c r="AO139">
        <v>0.99182627955920899</v>
      </c>
      <c r="AP139">
        <v>41</v>
      </c>
    </row>
    <row r="140" spans="1:42">
      <c r="A140">
        <v>6</v>
      </c>
      <c r="B140">
        <v>108.680586282045</v>
      </c>
      <c r="C140">
        <v>3.6644760613948999</v>
      </c>
      <c r="D140">
        <v>3.5905567896033799</v>
      </c>
      <c r="E140" s="1">
        <v>3.4201293661693999</v>
      </c>
      <c r="F140" s="1">
        <v>8.3462610856649996E-4</v>
      </c>
      <c r="G140" s="1">
        <v>9.6099509992311901E-4</v>
      </c>
      <c r="H140">
        <v>3.4235226631666298</v>
      </c>
      <c r="I140">
        <v>3.3247604622326099</v>
      </c>
      <c r="J140">
        <v>3.2193569318578801</v>
      </c>
      <c r="K140">
        <v>1.95026513986042E-3</v>
      </c>
      <c r="L140" s="1">
        <v>1.6622069808318099E-3</v>
      </c>
      <c r="M140">
        <v>0.90679976926134598</v>
      </c>
      <c r="N140">
        <v>0.90019613215299699</v>
      </c>
      <c r="O140" s="1">
        <v>0.89263147256916298</v>
      </c>
      <c r="P140" s="1">
        <v>1.0593108942115899E-5</v>
      </c>
      <c r="Q140" s="1">
        <v>9.1356403130882501E-6</v>
      </c>
      <c r="R140">
        <v>0.240953398228272</v>
      </c>
      <c r="S140">
        <v>0.26579632737077002</v>
      </c>
      <c r="T140">
        <v>0.20077243431151601</v>
      </c>
      <c r="U140" s="1">
        <v>4.3747565862778398E-4</v>
      </c>
      <c r="V140" s="1">
        <v>4.6393559135686198E-4</v>
      </c>
      <c r="W140">
        <v>9.3200230738654202E-2</v>
      </c>
      <c r="X140">
        <v>9.98038678470035E-2</v>
      </c>
      <c r="Y140" s="1">
        <v>0.107368527430837</v>
      </c>
      <c r="Z140" s="1">
        <v>1.0593108942115899E-5</v>
      </c>
      <c r="AA140" s="1">
        <v>9.1356403130882704E-6</v>
      </c>
      <c r="AB140">
        <v>0.22329883581069199</v>
      </c>
      <c r="AC140">
        <v>0.24338838861487</v>
      </c>
      <c r="AD140" s="1">
        <v>0.52593487816670703</v>
      </c>
      <c r="AE140">
        <v>1.6104604096099599E-4</v>
      </c>
      <c r="AF140">
        <v>1.44600948412585E-4</v>
      </c>
      <c r="AG140">
        <v>0.33753172658861103</v>
      </c>
      <c r="AH140">
        <v>0.57859320039763695</v>
      </c>
      <c r="AI140">
        <v>0.13792880516667999</v>
      </c>
      <c r="AJ140">
        <v>3.90884717941372E-2</v>
      </c>
      <c r="AK140">
        <v>2.5073855652808699E-2</v>
      </c>
      <c r="AL140">
        <v>0.91631026286106598</v>
      </c>
      <c r="AM140">
        <v>9.9446453866179407</v>
      </c>
      <c r="AN140">
        <v>-0.77897081989275396</v>
      </c>
      <c r="AO140">
        <v>0.99274310462270798</v>
      </c>
      <c r="AP140">
        <v>42</v>
      </c>
    </row>
    <row r="141" spans="1:42">
      <c r="A141">
        <v>6</v>
      </c>
      <c r="B141">
        <v>1713.02290668311</v>
      </c>
      <c r="C141">
        <v>3.5220931350248699</v>
      </c>
      <c r="D141">
        <v>3.5264961263700099</v>
      </c>
      <c r="E141" s="1">
        <v>3.5435099555860301</v>
      </c>
      <c r="F141" s="1">
        <v>8.6993114006708098E-5</v>
      </c>
      <c r="G141" s="1">
        <v>1.16267638236258E-3</v>
      </c>
      <c r="H141">
        <v>3.3338266558831302</v>
      </c>
      <c r="I141">
        <v>3.3644406915224399</v>
      </c>
      <c r="J141">
        <v>3.36727268948504</v>
      </c>
      <c r="K141" s="1">
        <v>2.4697045671453002E-4</v>
      </c>
      <c r="L141">
        <v>2.16802420078087E-3</v>
      </c>
      <c r="M141">
        <v>0.90082135370649896</v>
      </c>
      <c r="N141">
        <v>0.90290375534805201</v>
      </c>
      <c r="O141" s="1">
        <v>0.90309416749173499</v>
      </c>
      <c r="P141" s="1">
        <v>1.13973900520469E-6</v>
      </c>
      <c r="Q141" s="1">
        <v>1.06581313493126E-5</v>
      </c>
      <c r="R141">
        <v>0.18826647914174499</v>
      </c>
      <c r="S141">
        <v>0.16205543484757001</v>
      </c>
      <c r="T141">
        <v>0.17623726610099799</v>
      </c>
      <c r="U141" s="1">
        <v>1.4511440895213101E-4</v>
      </c>
      <c r="V141" s="1">
        <v>3.0890567976675298E-4</v>
      </c>
      <c r="W141">
        <v>9.9178646293500705E-2</v>
      </c>
      <c r="X141">
        <v>9.7096244651947994E-2</v>
      </c>
      <c r="Y141" s="1">
        <v>9.69058325082649E-2</v>
      </c>
      <c r="Z141" s="1">
        <v>1.13973900520473E-6</v>
      </c>
      <c r="AA141" s="1">
        <v>1.06581313493125E-5</v>
      </c>
      <c r="AB141">
        <v>0.48844531019859</v>
      </c>
      <c r="AC141">
        <v>0.48025818351214</v>
      </c>
      <c r="AD141" s="1">
        <v>0.479691880751625</v>
      </c>
      <c r="AE141" s="1">
        <v>1.67410794836109E-5</v>
      </c>
      <c r="AF141">
        <v>2.97793376050138E-4</v>
      </c>
      <c r="AG141">
        <v>-0.41219149474702399</v>
      </c>
      <c r="AH141">
        <v>-0.52405936474219295</v>
      </c>
      <c r="AI141">
        <v>-0.54054994990863303</v>
      </c>
      <c r="AJ141">
        <v>4.0089996945066797E-3</v>
      </c>
      <c r="AK141">
        <v>3.4521732137144101E-2</v>
      </c>
      <c r="AL141">
        <v>0.91325257216825695</v>
      </c>
      <c r="AM141">
        <v>2387.6413123513298</v>
      </c>
      <c r="AN141">
        <v>-9.0969312120074903</v>
      </c>
      <c r="AO141">
        <v>0.99434462736838003</v>
      </c>
      <c r="AP141">
        <v>40</v>
      </c>
    </row>
    <row r="142" spans="1:42">
      <c r="A142">
        <v>6</v>
      </c>
      <c r="B142">
        <v>1247.26954881862</v>
      </c>
      <c r="C142">
        <v>3.7144485307248498</v>
      </c>
      <c r="D142">
        <v>3.71412877161135</v>
      </c>
      <c r="E142">
        <v>3.5052089410230902</v>
      </c>
      <c r="F142" s="1">
        <v>4.0961445258055703E-5</v>
      </c>
      <c r="G142" s="1">
        <v>4.5734657433086398E-4</v>
      </c>
      <c r="H142">
        <v>3.4343368071445401</v>
      </c>
      <c r="I142">
        <v>3.4184311452023701</v>
      </c>
      <c r="J142">
        <v>3.2948888042198701</v>
      </c>
      <c r="K142" s="1">
        <v>1.9059765405960301E-4</v>
      </c>
      <c r="L142" s="1">
        <v>8.70497512090962E-4</v>
      </c>
      <c r="M142">
        <v>0.90749576714956404</v>
      </c>
      <c r="N142">
        <v>0.90647026858968305</v>
      </c>
      <c r="O142" s="1">
        <v>0.89810810543031105</v>
      </c>
      <c r="P142" s="1">
        <v>9.7312085638051208E-7</v>
      </c>
      <c r="Q142" s="1">
        <v>4.5558050052955898E-6</v>
      </c>
      <c r="R142">
        <v>0.280111723580308</v>
      </c>
      <c r="S142">
        <v>0.29569762640898201</v>
      </c>
      <c r="T142" s="1">
        <v>0.21032013680321801</v>
      </c>
      <c r="U142" s="1">
        <v>1.6216772268563999E-4</v>
      </c>
      <c r="V142" s="1">
        <v>1.58028514205234E-4</v>
      </c>
      <c r="W142">
        <v>9.2504232850436005E-2</v>
      </c>
      <c r="X142">
        <v>9.3529731410317299E-2</v>
      </c>
      <c r="Y142" s="1">
        <v>0.101891894569689</v>
      </c>
      <c r="Z142" s="1">
        <v>9.73120856380579E-7</v>
      </c>
      <c r="AA142" s="1">
        <v>4.5558050052955797E-6</v>
      </c>
      <c r="AB142">
        <v>0.184009001294626</v>
      </c>
      <c r="AC142">
        <v>0.172243576224197</v>
      </c>
      <c r="AD142" s="1">
        <v>0.502990008146881</v>
      </c>
      <c r="AE142" s="1">
        <v>8.6367295708344708E-6</v>
      </c>
      <c r="AF142">
        <v>1.07273927233506E-4</v>
      </c>
      <c r="AG142">
        <v>3.0509058157433901E-2</v>
      </c>
      <c r="AH142">
        <v>-6.9194642527823397E-2</v>
      </c>
      <c r="AI142">
        <v>-0.19876322573435301</v>
      </c>
      <c r="AJ142">
        <v>3.5868301355061901E-3</v>
      </c>
      <c r="AK142">
        <v>1.2980073992565601E-2</v>
      </c>
      <c r="AL142">
        <v>0.93543579239788999</v>
      </c>
      <c r="AM142">
        <v>838.60496471711701</v>
      </c>
      <c r="AN142">
        <v>-11.226707684076301</v>
      </c>
      <c r="AO142">
        <v>0.99051062950194602</v>
      </c>
      <c r="AP142">
        <v>42</v>
      </c>
    </row>
    <row r="143" spans="1:42">
      <c r="A143">
        <v>6</v>
      </c>
      <c r="B143">
        <v>193.313589896151</v>
      </c>
      <c r="C143">
        <v>3.51531535328487</v>
      </c>
      <c r="D143">
        <v>3.4896564628081999</v>
      </c>
      <c r="E143">
        <v>3.4757557206849401</v>
      </c>
      <c r="F143" s="1">
        <v>3.1477659229533101E-4</v>
      </c>
      <c r="G143">
        <v>1.76958336375157E-3</v>
      </c>
      <c r="H143">
        <v>3.3302301533293699</v>
      </c>
      <c r="I143">
        <v>3.3219984947422199</v>
      </c>
      <c r="J143">
        <v>3.3105994810111601</v>
      </c>
      <c r="K143" s="1">
        <v>1.5169358489866699E-4</v>
      </c>
      <c r="L143">
        <v>5.5162256551073898E-3</v>
      </c>
      <c r="M143">
        <v>0.90057380227027795</v>
      </c>
      <c r="N143">
        <v>0.90000487962703302</v>
      </c>
      <c r="O143" s="1">
        <v>0.89921166923092499</v>
      </c>
      <c r="P143" s="1">
        <v>7.2579522367549505E-7</v>
      </c>
      <c r="Q143" s="1">
        <v>3.0374671229258401E-5</v>
      </c>
      <c r="R143">
        <v>0.185085199955492</v>
      </c>
      <c r="S143">
        <v>0.16765796806597999</v>
      </c>
      <c r="T143" s="1">
        <v>0.16515623967378101</v>
      </c>
      <c r="U143" s="1">
        <v>8.4922543893305296E-5</v>
      </c>
      <c r="V143" s="1">
        <v>1.4643743046530899E-3</v>
      </c>
      <c r="W143">
        <v>9.9426197729722304E-2</v>
      </c>
      <c r="X143">
        <v>9.9995120372966706E-2</v>
      </c>
      <c r="Y143" s="1">
        <v>0.10078833076907499</v>
      </c>
      <c r="Z143" s="1">
        <v>7.2579522367548298E-7</v>
      </c>
      <c r="AA143" s="1">
        <v>3.0374671229258401E-5</v>
      </c>
      <c r="AB143">
        <v>0.49687981805043602</v>
      </c>
      <c r="AC143">
        <v>0.49879648134746202</v>
      </c>
      <c r="AD143" s="1">
        <v>0.50619121252251298</v>
      </c>
      <c r="AE143" s="1">
        <v>1.9264904987323399E-5</v>
      </c>
      <c r="AF143">
        <v>3.5669511608856901E-4</v>
      </c>
      <c r="AG143">
        <v>-0.28842389110250699</v>
      </c>
      <c r="AH143">
        <v>-0.22808836953549499</v>
      </c>
      <c r="AI143">
        <v>-0.179080385069321</v>
      </c>
      <c r="AJ143">
        <v>2.76942847159261E-3</v>
      </c>
      <c r="AK143">
        <v>4.7699337236604501E-2</v>
      </c>
      <c r="AL143">
        <v>0.958940666893069</v>
      </c>
      <c r="AM143">
        <v>8.4632258565624294</v>
      </c>
      <c r="AN143">
        <v>-1.3249163010718901</v>
      </c>
      <c r="AO143">
        <v>0.991649842702922</v>
      </c>
      <c r="AP143">
        <v>40</v>
      </c>
    </row>
    <row r="144" spans="1:42">
      <c r="A144">
        <v>6</v>
      </c>
      <c r="B144">
        <v>597.57349648834497</v>
      </c>
      <c r="C144">
        <v>3.6992720321669199</v>
      </c>
      <c r="D144">
        <v>3.68384137952367</v>
      </c>
      <c r="E144">
        <v>3.50666111364735</v>
      </c>
      <c r="F144" s="1">
        <v>5.5689741362181604E-4</v>
      </c>
      <c r="G144" s="1">
        <v>8.2321284456588904E-4</v>
      </c>
      <c r="H144">
        <v>3.4498756625339602</v>
      </c>
      <c r="I144">
        <v>3.4265522544745899</v>
      </c>
      <c r="J144">
        <v>3.3447109680860301</v>
      </c>
      <c r="K144" s="1">
        <v>6.0170997177385504E-4</v>
      </c>
      <c r="L144">
        <v>2.1226942066983898E-3</v>
      </c>
      <c r="M144">
        <v>0.90848675735094098</v>
      </c>
      <c r="N144">
        <v>0.90699527998156704</v>
      </c>
      <c r="O144" s="1">
        <v>0.90156678463071604</v>
      </c>
      <c r="P144" s="1">
        <v>2.8673457021313998E-6</v>
      </c>
      <c r="Q144" s="1">
        <v>1.0784985611778099E-5</v>
      </c>
      <c r="R144">
        <v>0.249396369632959</v>
      </c>
      <c r="S144">
        <v>0.25728912504908102</v>
      </c>
      <c r="T144">
        <v>0.16195014556132301</v>
      </c>
      <c r="U144" s="1">
        <v>4.3070400275081302E-5</v>
      </c>
      <c r="V144" s="1">
        <v>4.9771227716478004E-4</v>
      </c>
      <c r="W144">
        <v>9.1513242649059204E-2</v>
      </c>
      <c r="X144">
        <v>9.3004720018433601E-2</v>
      </c>
      <c r="Y144" s="1">
        <v>9.8433215369284205E-2</v>
      </c>
      <c r="Z144" s="1">
        <v>2.8673457021314299E-6</v>
      </c>
      <c r="AA144" s="1">
        <v>1.0784985611778199E-5</v>
      </c>
      <c r="AB144">
        <v>0.16376802915438199</v>
      </c>
      <c r="AC144">
        <v>0.16685980046475399</v>
      </c>
      <c r="AD144">
        <v>0.495813222400804</v>
      </c>
      <c r="AE144" s="1">
        <v>7.7091320029218401E-5</v>
      </c>
      <c r="AF144">
        <v>2.0516884022004199E-4</v>
      </c>
      <c r="AG144">
        <v>-0.12766002946236199</v>
      </c>
      <c r="AH144">
        <v>-0.118215004924073</v>
      </c>
      <c r="AI144">
        <v>-0.30407506956263702</v>
      </c>
      <c r="AJ144">
        <v>1.64803719296285E-2</v>
      </c>
      <c r="AK144">
        <v>2.48198573463244E-2</v>
      </c>
      <c r="AL144">
        <v>0.90278478866872602</v>
      </c>
      <c r="AM144">
        <v>250.60742596640799</v>
      </c>
      <c r="AN144">
        <v>-4.1082192028085398</v>
      </c>
      <c r="AO144">
        <v>0.98870086648287203</v>
      </c>
      <c r="AP144">
        <v>42</v>
      </c>
    </row>
    <row r="145" spans="1:42">
      <c r="A145">
        <v>6</v>
      </c>
      <c r="B145">
        <v>1479.2168420856599</v>
      </c>
      <c r="C145">
        <v>3.5477597677302501</v>
      </c>
      <c r="D145">
        <v>3.5786924267667901</v>
      </c>
      <c r="E145">
        <v>3.58097628335921</v>
      </c>
      <c r="F145" s="1">
        <v>1.43184184964255E-3</v>
      </c>
      <c r="G145" s="1">
        <v>1.57569743276272E-3</v>
      </c>
      <c r="H145">
        <v>3.35838278379161</v>
      </c>
      <c r="I145">
        <v>3.3895683825329499</v>
      </c>
      <c r="J145">
        <v>3.3825680764867001</v>
      </c>
      <c r="K145">
        <v>3.4840289682414598E-3</v>
      </c>
      <c r="L145">
        <v>4.2332357327452396E-3</v>
      </c>
      <c r="M145">
        <v>0.90249518892397296</v>
      </c>
      <c r="N145">
        <v>0.90458025656243901</v>
      </c>
      <c r="O145" s="1">
        <v>0.90411613172514305</v>
      </c>
      <c r="P145" s="1">
        <v>1.68071632434619E-5</v>
      </c>
      <c r="Q145" s="1">
        <v>2.0571182003509499E-5</v>
      </c>
      <c r="R145">
        <v>0.189376983938637</v>
      </c>
      <c r="S145">
        <v>0.189124044233835</v>
      </c>
      <c r="T145">
        <v>0.19840820687251301</v>
      </c>
      <c r="U145" s="1">
        <v>5.2527274041726702E-4</v>
      </c>
      <c r="V145" s="1">
        <v>7.3586573370103205E-4</v>
      </c>
      <c r="W145">
        <v>9.7504811076027403E-2</v>
      </c>
      <c r="X145">
        <v>9.54197434375611E-2</v>
      </c>
      <c r="Y145" s="1">
        <v>9.5883868274856704E-2</v>
      </c>
      <c r="Z145" s="1">
        <v>1.6807163243461998E-5</v>
      </c>
      <c r="AA145" s="1">
        <v>2.0571182003509499E-5</v>
      </c>
      <c r="AB145">
        <v>0.48385875040395798</v>
      </c>
      <c r="AC145">
        <v>0.47138021269890301</v>
      </c>
      <c r="AD145">
        <v>0.47072630013521899</v>
      </c>
      <c r="AE145">
        <v>3.9966174241781E-4</v>
      </c>
      <c r="AF145">
        <v>4.7533708460715298E-4</v>
      </c>
      <c r="AG145">
        <v>-0.47949447492382002</v>
      </c>
      <c r="AH145">
        <v>-0.66579955471815899</v>
      </c>
      <c r="AI145">
        <v>-0.66284678938986596</v>
      </c>
      <c r="AJ145">
        <v>5.7841944693644898E-2</v>
      </c>
      <c r="AK145">
        <v>6.24422938375266E-2</v>
      </c>
      <c r="AL145">
        <v>0.964023709378659</v>
      </c>
      <c r="AM145">
        <v>421.63197947967001</v>
      </c>
      <c r="AN145">
        <v>-5.7778304266605698</v>
      </c>
      <c r="AO145">
        <v>0.99634276504594199</v>
      </c>
      <c r="AP145">
        <v>40</v>
      </c>
    </row>
    <row r="146" spans="1:42">
      <c r="A146">
        <v>6</v>
      </c>
      <c r="B146">
        <v>599.05729870071605</v>
      </c>
      <c r="C146">
        <v>3.8118636141889199</v>
      </c>
      <c r="D146">
        <v>3.7957653999762901</v>
      </c>
      <c r="E146">
        <v>3.6042809681819299</v>
      </c>
      <c r="F146" s="1">
        <v>8.2411415531866996E-4</v>
      </c>
      <c r="G146" s="1">
        <v>4.2423667530599898E-4</v>
      </c>
      <c r="H146">
        <v>3.5821201753029102</v>
      </c>
      <c r="I146">
        <v>3.5207589987128598</v>
      </c>
      <c r="J146">
        <v>3.44636040203505</v>
      </c>
      <c r="K146">
        <v>2.4143208306046998E-3</v>
      </c>
      <c r="L146">
        <v>1.9343166215061601E-3</v>
      </c>
      <c r="M146">
        <v>0.91650232567747902</v>
      </c>
      <c r="N146">
        <v>0.91287436951656098</v>
      </c>
      <c r="O146" s="1">
        <v>0.90826350495615604</v>
      </c>
      <c r="P146" s="1">
        <v>9.9248318124396796E-6</v>
      </c>
      <c r="Q146" s="1">
        <v>8.2607886321422008E-6</v>
      </c>
      <c r="R146">
        <v>0.22974343888601201</v>
      </c>
      <c r="S146">
        <v>0.27500640126342801</v>
      </c>
      <c r="T146">
        <v>0.157920566146875</v>
      </c>
      <c r="U146" s="1">
        <v>5.6266031620755004E-4</v>
      </c>
      <c r="V146" s="1">
        <v>1.1996143863427699E-3</v>
      </c>
      <c r="W146">
        <v>8.3497674322521101E-2</v>
      </c>
      <c r="X146">
        <v>8.7125630483439298E-2</v>
      </c>
      <c r="Y146" s="1">
        <v>9.1736495043843902E-2</v>
      </c>
      <c r="Z146" s="1">
        <v>9.9248318124396897E-6</v>
      </c>
      <c r="AA146" s="1">
        <v>8.2607886321422194E-6</v>
      </c>
      <c r="AB146">
        <v>0.14647747979391801</v>
      </c>
      <c r="AC146">
        <v>0.109389518027355</v>
      </c>
      <c r="AD146">
        <v>0.45094711464119303</v>
      </c>
      <c r="AE146">
        <v>2.5743900923968599E-4</v>
      </c>
      <c r="AF146">
        <v>2.0816652695675601E-4</v>
      </c>
      <c r="AG146">
        <v>-0.262773619750447</v>
      </c>
      <c r="AH146">
        <v>-0.64149349904686004</v>
      </c>
      <c r="AI146">
        <v>-0.962438395532909</v>
      </c>
      <c r="AJ146">
        <v>4.9590515012237303E-2</v>
      </c>
      <c r="AK146">
        <v>2.5646682630680699E-2</v>
      </c>
      <c r="AL146">
        <v>0.93095312071695802</v>
      </c>
      <c r="AM146">
        <v>244.07852272050201</v>
      </c>
      <c r="AN146">
        <v>-6.53156004249061</v>
      </c>
      <c r="AO146">
        <v>0.98814642104474204</v>
      </c>
      <c r="AP146">
        <v>42</v>
      </c>
    </row>
    <row r="147" spans="1:42">
      <c r="A147">
        <v>7</v>
      </c>
      <c r="B147">
        <v>1162.1261870426299</v>
      </c>
      <c r="C147">
        <v>3.4881749596705598</v>
      </c>
      <c r="D147">
        <v>3.5092450298308702</v>
      </c>
      <c r="E147">
        <v>3.3531170686295599</v>
      </c>
      <c r="F147" s="1">
        <v>1.3909008182871E-3</v>
      </c>
      <c r="G147" s="1">
        <v>1.18881959514436E-3</v>
      </c>
      <c r="H147">
        <v>3.0570163979977498</v>
      </c>
      <c r="I147">
        <v>3.0707754540461401</v>
      </c>
      <c r="J147">
        <v>3.0357501671372602</v>
      </c>
      <c r="K147">
        <v>2.7166102286826001E-3</v>
      </c>
      <c r="L147">
        <v>3.3153390763676301E-3</v>
      </c>
      <c r="M147">
        <v>0.87984374968225199</v>
      </c>
      <c r="N147">
        <v>0.88098423886220301</v>
      </c>
      <c r="O147" s="1">
        <v>0.87805945257756601</v>
      </c>
      <c r="P147" s="1">
        <v>2.0732710685166699E-5</v>
      </c>
      <c r="Q147" s="1">
        <v>2.6930973033799701E-5</v>
      </c>
      <c r="R147">
        <v>0.43115856167281003</v>
      </c>
      <c r="S147">
        <v>0.438469575784731</v>
      </c>
      <c r="T147">
        <v>0.31736690149230801</v>
      </c>
      <c r="U147" s="1">
        <v>2.8505507217785602E-4</v>
      </c>
      <c r="V147" s="1">
        <v>6.5071547479480596E-4</v>
      </c>
      <c r="W147">
        <v>0.120156250317748</v>
      </c>
      <c r="X147">
        <v>0.11901576113779699</v>
      </c>
      <c r="Y147" s="1">
        <v>0.121940547422434</v>
      </c>
      <c r="Z147" s="1">
        <v>2.0732710685166699E-5</v>
      </c>
      <c r="AA147" s="1">
        <v>2.6930973033799799E-5</v>
      </c>
      <c r="AB147">
        <v>0.25285595662091198</v>
      </c>
      <c r="AC147">
        <v>0.255090511309852</v>
      </c>
      <c r="AD147">
        <v>0.55746484222920201</v>
      </c>
      <c r="AE147">
        <v>1.6142852827576301E-4</v>
      </c>
      <c r="AF147">
        <v>1.08092531371133E-4</v>
      </c>
      <c r="AG147">
        <v>0.24784966267981201</v>
      </c>
      <c r="AH147">
        <v>0.32205522284931598</v>
      </c>
      <c r="AI147">
        <v>0.23304736656179401</v>
      </c>
      <c r="AJ147">
        <v>7.4362586743615703E-3</v>
      </c>
      <c r="AK147">
        <v>6.9410685920816197E-3</v>
      </c>
      <c r="AL147">
        <v>0.89091404042565803</v>
      </c>
      <c r="AM147">
        <v>2415.34803413196</v>
      </c>
      <c r="AN147">
        <v>-16.059145004816202</v>
      </c>
      <c r="AO147">
        <v>0.98724785852334895</v>
      </c>
      <c r="AP147">
        <v>42</v>
      </c>
    </row>
    <row r="148" spans="1:42">
      <c r="A148">
        <v>7</v>
      </c>
      <c r="B148">
        <v>2133.0939704036</v>
      </c>
      <c r="C148">
        <v>3.7676189828148101</v>
      </c>
      <c r="D148">
        <v>3.7582446698735601</v>
      </c>
      <c r="E148">
        <v>3.7842130956322499</v>
      </c>
      <c r="F148" s="1">
        <v>4.4512464922204302E-4</v>
      </c>
      <c r="G148">
        <v>1.87940952517676E-3</v>
      </c>
      <c r="H148">
        <v>3.53654455038154</v>
      </c>
      <c r="I148">
        <v>3.53265310415637</v>
      </c>
      <c r="J148">
        <v>3.5346419818939299</v>
      </c>
      <c r="K148" s="1">
        <v>9.4449037406373504E-4</v>
      </c>
      <c r="L148">
        <v>6.6723736723189797E-3</v>
      </c>
      <c r="M148">
        <v>0.91382247653865201</v>
      </c>
      <c r="N148">
        <v>0.91358971224674601</v>
      </c>
      <c r="O148" s="1">
        <v>0.91370875409945695</v>
      </c>
      <c r="P148" s="1">
        <v>4.7629811095341296E-6</v>
      </c>
      <c r="Q148" s="1">
        <v>3.85805445092752E-5</v>
      </c>
      <c r="R148">
        <v>0.23107443243327699</v>
      </c>
      <c r="S148">
        <v>0.22559156571719299</v>
      </c>
      <c r="T148">
        <v>0.249571113738319</v>
      </c>
      <c r="U148" s="1">
        <v>2.3625297814303901E-4</v>
      </c>
      <c r="V148" s="1">
        <v>1.6494568225316E-3</v>
      </c>
      <c r="W148">
        <v>8.6177523461348299E-2</v>
      </c>
      <c r="X148">
        <v>8.6410287753254003E-2</v>
      </c>
      <c r="Y148" s="1">
        <v>8.6291245900543101E-2</v>
      </c>
      <c r="Z148" s="1">
        <v>4.7629811095341601E-6</v>
      </c>
      <c r="AA148" s="1">
        <v>3.85805445092752E-5</v>
      </c>
      <c r="AB148">
        <v>0.16200831345507299</v>
      </c>
      <c r="AC148">
        <v>0.16791147693716901</v>
      </c>
      <c r="AD148">
        <v>0.15601470517681901</v>
      </c>
      <c r="AE148">
        <v>1.2562806674208001E-4</v>
      </c>
      <c r="AF148">
        <v>3.47179820045476E-4</v>
      </c>
      <c r="AG148">
        <v>-0.43625888444696997</v>
      </c>
      <c r="AH148">
        <v>-0.331234221598524</v>
      </c>
      <c r="AI148">
        <v>-0.38717131052182002</v>
      </c>
      <c r="AJ148">
        <v>4.5380875143609398E-3</v>
      </c>
      <c r="AK148">
        <v>1.80287050961358E-2</v>
      </c>
      <c r="AL148">
        <v>0.90146141622838605</v>
      </c>
      <c r="AM148">
        <v>15664.716998047599</v>
      </c>
      <c r="AN148">
        <v>-125.148914557445</v>
      </c>
      <c r="AO148">
        <v>0.94945321961031104</v>
      </c>
      <c r="AP148">
        <v>47</v>
      </c>
    </row>
    <row r="149" spans="1:42">
      <c r="A149">
        <v>7</v>
      </c>
      <c r="B149">
        <v>1273.5916150590999</v>
      </c>
      <c r="C149">
        <v>3.63327251272487</v>
      </c>
      <c r="D149">
        <v>3.3829740819898499</v>
      </c>
      <c r="E149">
        <v>3.3848210222655699</v>
      </c>
      <c r="F149">
        <v>1.95785734847931E-3</v>
      </c>
      <c r="G149">
        <v>1.81289419556377E-3</v>
      </c>
      <c r="H149">
        <v>3.2582318144900002</v>
      </c>
      <c r="I149">
        <v>3.1143148351630101</v>
      </c>
      <c r="J149">
        <v>3.0950127663220299</v>
      </c>
      <c r="K149">
        <v>6.7952737915516004E-3</v>
      </c>
      <c r="L149">
        <v>6.6803093654043896E-3</v>
      </c>
      <c r="M149">
        <v>0.89548599483342295</v>
      </c>
      <c r="N149">
        <v>0.88452238154048302</v>
      </c>
      <c r="O149" s="1">
        <v>0.88296700469323897</v>
      </c>
      <c r="P149" s="1">
        <v>5.1559353828573502E-5</v>
      </c>
      <c r="Q149" s="1">
        <v>5.1157181320037203E-5</v>
      </c>
      <c r="R149">
        <v>0.37504069823487401</v>
      </c>
      <c r="S149">
        <v>0.26865924682683501</v>
      </c>
      <c r="T149">
        <v>0.28980825594353399</v>
      </c>
      <c r="U149" s="1">
        <v>1.6116902370769399E-3</v>
      </c>
      <c r="V149" s="1">
        <v>1.7190059938258699E-3</v>
      </c>
      <c r="W149">
        <v>0.104514005166577</v>
      </c>
      <c r="X149">
        <v>0.115477618459517</v>
      </c>
      <c r="Y149" s="1">
        <v>0.11703299530676101</v>
      </c>
      <c r="Z149" s="1">
        <v>5.1559353828573502E-5</v>
      </c>
      <c r="AA149" s="1">
        <v>5.1157181320037203E-5</v>
      </c>
      <c r="AB149">
        <v>0.21575131101591</v>
      </c>
      <c r="AC149">
        <v>0.54750487200439701</v>
      </c>
      <c r="AD149" s="1">
        <v>0.54682296165937205</v>
      </c>
      <c r="AE149" s="1">
        <v>2.4411649882812801E-4</v>
      </c>
      <c r="AF149">
        <v>2.0784288712029399E-4</v>
      </c>
      <c r="AG149">
        <v>2.6385884280086799E-2</v>
      </c>
      <c r="AH149">
        <v>0.13499302666037399</v>
      </c>
      <c r="AI149">
        <v>9.5890741251222794E-2</v>
      </c>
      <c r="AJ149">
        <v>1.2408953916657601E-2</v>
      </c>
      <c r="AK149">
        <v>1.1773946683917E-2</v>
      </c>
      <c r="AL149">
        <v>0.88239379589267797</v>
      </c>
      <c r="AM149">
        <v>2717.8668073436602</v>
      </c>
      <c r="AN149">
        <v>-16.171811955511298</v>
      </c>
      <c r="AO149">
        <v>0.97936310935248405</v>
      </c>
      <c r="AP149">
        <v>41</v>
      </c>
    </row>
    <row r="150" spans="1:42">
      <c r="A150">
        <v>7</v>
      </c>
      <c r="B150">
        <v>1712.8066781653599</v>
      </c>
      <c r="C150">
        <v>3.6404706119451702</v>
      </c>
      <c r="D150">
        <v>3.6744237804411499</v>
      </c>
      <c r="E150">
        <v>3.6665712135178898</v>
      </c>
      <c r="F150" s="1">
        <v>4.0552381927520201E-4</v>
      </c>
      <c r="G150" s="1">
        <v>6.1006876328445004E-4</v>
      </c>
      <c r="H150">
        <v>3.1732063874167999</v>
      </c>
      <c r="I150">
        <v>3.2313776904155098</v>
      </c>
      <c r="J150">
        <v>3.2299743457107302</v>
      </c>
      <c r="K150" s="1">
        <v>9.3067401287780401E-4</v>
      </c>
      <c r="L150">
        <v>1.8058926507676101E-3</v>
      </c>
      <c r="M150">
        <v>0.88914132208434105</v>
      </c>
      <c r="N150">
        <v>0.89352236708164601</v>
      </c>
      <c r="O150">
        <v>0.89341874329681703</v>
      </c>
      <c r="P150" s="1">
        <v>5.6569704152069701E-6</v>
      </c>
      <c r="Q150" s="1">
        <v>1.0547367075515199E-5</v>
      </c>
      <c r="R150">
        <v>0.46726422452837002</v>
      </c>
      <c r="S150">
        <v>0.44304609002564399</v>
      </c>
      <c r="T150">
        <v>0.43659686780715401</v>
      </c>
      <c r="U150" s="1">
        <v>1.49382468172239E-4</v>
      </c>
      <c r="V150" s="1">
        <v>3.7380142695644198E-4</v>
      </c>
      <c r="W150">
        <v>0.110858677915659</v>
      </c>
      <c r="X150">
        <v>0.10647763291835401</v>
      </c>
      <c r="Y150">
        <v>0.106581256703183</v>
      </c>
      <c r="Z150" s="1">
        <v>5.6569704152069896E-6</v>
      </c>
      <c r="AA150" s="1">
        <v>1.0547367075515099E-5</v>
      </c>
      <c r="AB150">
        <v>0.166107669509621</v>
      </c>
      <c r="AC150">
        <v>0.13273428088734901</v>
      </c>
      <c r="AD150">
        <v>0.1060564357095</v>
      </c>
      <c r="AE150" s="1">
        <v>8.1068693708995199E-5</v>
      </c>
      <c r="AF150" s="1">
        <v>9.0167230595014403E-5</v>
      </c>
      <c r="AG150">
        <v>-0.34605032656295298</v>
      </c>
      <c r="AH150">
        <v>-0.58360894229975402</v>
      </c>
      <c r="AI150">
        <v>-0.77508286399304005</v>
      </c>
      <c r="AJ150">
        <v>6.7848720456066903E-3</v>
      </c>
      <c r="AK150">
        <v>7.7174037533426802E-3</v>
      </c>
      <c r="AL150">
        <v>0.91914581443979904</v>
      </c>
      <c r="AM150">
        <v>3744.5960368578999</v>
      </c>
      <c r="AN150">
        <v>-28.835062948000299</v>
      </c>
      <c r="AO150">
        <v>0.98327926894815498</v>
      </c>
      <c r="AP150">
        <v>46</v>
      </c>
    </row>
    <row r="151" spans="1:42">
      <c r="A151">
        <v>7</v>
      </c>
      <c r="B151">
        <v>940.56061394963604</v>
      </c>
      <c r="C151">
        <v>3.3097636779280002</v>
      </c>
      <c r="D151">
        <v>3.2512630804795699</v>
      </c>
      <c r="E151">
        <v>3.3282620583437001</v>
      </c>
      <c r="F151">
        <v>5.9857558070603696E-3</v>
      </c>
      <c r="G151">
        <v>5.3497481522388601E-3</v>
      </c>
      <c r="H151">
        <v>2.7401254122469401</v>
      </c>
      <c r="I151">
        <v>2.7268954958439799</v>
      </c>
      <c r="J151">
        <v>2.8258259799969601</v>
      </c>
      <c r="K151">
        <v>1.34157194668091E-2</v>
      </c>
      <c r="L151">
        <v>1.5417178695690099E-2</v>
      </c>
      <c r="M151">
        <v>0.85032817333213995</v>
      </c>
      <c r="N151">
        <v>0.84894932835111903</v>
      </c>
      <c r="O151" s="1">
        <v>0.85896022141787598</v>
      </c>
      <c r="P151" s="1">
        <v>1.9080822392944299E-4</v>
      </c>
      <c r="Q151" s="1">
        <v>2.4948547824830801E-4</v>
      </c>
      <c r="R151">
        <v>0.56963826568106102</v>
      </c>
      <c r="S151">
        <v>0.52436758463559496</v>
      </c>
      <c r="T151">
        <v>0.50243607834673598</v>
      </c>
      <c r="U151" s="1">
        <v>1.56627693304479E-3</v>
      </c>
      <c r="V151">
        <v>3.2541358451262299E-3</v>
      </c>
      <c r="W151">
        <v>0.14967182666786</v>
      </c>
      <c r="X151">
        <v>0.151050671648882</v>
      </c>
      <c r="Y151" s="1">
        <v>0.14103977858212399</v>
      </c>
      <c r="Z151">
        <v>1.9080822392944299E-4</v>
      </c>
      <c r="AA151">
        <v>2.4948547824830898E-4</v>
      </c>
      <c r="AB151">
        <v>0.34085165222924302</v>
      </c>
      <c r="AC151">
        <v>0.35845626140026399</v>
      </c>
      <c r="AD151">
        <v>0.333293422197738</v>
      </c>
      <c r="AE151">
        <v>3.0604680235918401E-4</v>
      </c>
      <c r="AF151">
        <v>2.5873537660135802E-4</v>
      </c>
      <c r="AG151">
        <v>0.95496134322728699</v>
      </c>
      <c r="AH151">
        <v>0.98188433310916701</v>
      </c>
      <c r="AI151">
        <v>0.90982016884823202</v>
      </c>
      <c r="AJ151">
        <v>1.8683940674883898E-2</v>
      </c>
      <c r="AK151">
        <v>8.8106153931793493E-3</v>
      </c>
      <c r="AL151">
        <v>0.92169447997172504</v>
      </c>
      <c r="AM151">
        <v>504.40581562322001</v>
      </c>
      <c r="AN151">
        <v>-2.6495136893038298</v>
      </c>
      <c r="AO151">
        <v>0.99521492764293096</v>
      </c>
      <c r="AP151">
        <v>43</v>
      </c>
    </row>
    <row r="152" spans="1:42">
      <c r="A152">
        <v>7</v>
      </c>
      <c r="B152">
        <v>786.21223197056304</v>
      </c>
      <c r="C152">
        <v>3.4342056215900101</v>
      </c>
      <c r="D152">
        <v>3.37600968602804</v>
      </c>
      <c r="E152">
        <v>3.3318743514969902</v>
      </c>
      <c r="F152">
        <v>2.5873447836935099E-3</v>
      </c>
      <c r="G152">
        <v>4.7260855926652004E-3</v>
      </c>
      <c r="H152">
        <v>2.99801065302489</v>
      </c>
      <c r="I152">
        <v>2.9270690901679202</v>
      </c>
      <c r="J152">
        <v>2.8665123542365301</v>
      </c>
      <c r="K152">
        <v>6.1284166187474303E-3</v>
      </c>
      <c r="L152">
        <v>1.1594491387104E-2</v>
      </c>
      <c r="M152">
        <v>0.87482751732739905</v>
      </c>
      <c r="N152">
        <v>0.86851857435041502</v>
      </c>
      <c r="O152">
        <v>0.86288221203581605</v>
      </c>
      <c r="P152" s="1">
        <v>7.2681670448529706E-5</v>
      </c>
      <c r="Q152" s="1">
        <v>1.4092700587438599E-4</v>
      </c>
      <c r="R152">
        <v>0.43619496856511603</v>
      </c>
      <c r="S152">
        <v>0.44894059586012097</v>
      </c>
      <c r="T152">
        <v>0.46536199726046301</v>
      </c>
      <c r="U152" s="1">
        <v>1.0921718079923801E-3</v>
      </c>
      <c r="V152">
        <v>1.82551636855199E-3</v>
      </c>
      <c r="W152">
        <v>0.125172482672601</v>
      </c>
      <c r="X152">
        <v>0.13148142564958501</v>
      </c>
      <c r="Y152">
        <v>0.137117787964184</v>
      </c>
      <c r="Z152" s="1">
        <v>7.2681670448529801E-5</v>
      </c>
      <c r="AA152">
        <v>1.4092700587438599E-4</v>
      </c>
      <c r="AB152">
        <v>0.26940640383070003</v>
      </c>
      <c r="AC152">
        <v>0.29489449516292199</v>
      </c>
      <c r="AD152">
        <v>0.30246426060076198</v>
      </c>
      <c r="AE152">
        <v>1.7951352842449401E-4</v>
      </c>
      <c r="AF152">
        <v>3.2678894308641598E-4</v>
      </c>
      <c r="AG152">
        <v>0.50242433155173105</v>
      </c>
      <c r="AH152">
        <v>0.784680916373657</v>
      </c>
      <c r="AI152">
        <v>0.78364437621966498</v>
      </c>
      <c r="AJ152">
        <v>8.5703761242771296E-3</v>
      </c>
      <c r="AK152">
        <v>1.8227903363787799E-2</v>
      </c>
      <c r="AL152">
        <v>0.88037864317026104</v>
      </c>
      <c r="AM152">
        <v>945.56396550540103</v>
      </c>
      <c r="AN152">
        <v>-5.4979679094022096</v>
      </c>
      <c r="AO152">
        <v>0.99206891907886097</v>
      </c>
      <c r="AP152">
        <v>46</v>
      </c>
    </row>
    <row r="153" spans="1:42">
      <c r="A153">
        <v>7</v>
      </c>
      <c r="B153">
        <v>543.384398017065</v>
      </c>
      <c r="C153">
        <v>3.41751816235156</v>
      </c>
      <c r="D153">
        <v>3.4887397993856601</v>
      </c>
      <c r="E153">
        <v>3.4023862662014102</v>
      </c>
      <c r="F153">
        <v>7.4695891727261801E-3</v>
      </c>
      <c r="G153">
        <v>7.0599048183287603E-3</v>
      </c>
      <c r="H153">
        <v>2.9876737022485398</v>
      </c>
      <c r="I153">
        <v>3.0989094891628102</v>
      </c>
      <c r="J153">
        <v>2.9822054918788301</v>
      </c>
      <c r="K153">
        <v>2.22788483062848E-2</v>
      </c>
      <c r="L153">
        <v>2.0064276879284599E-2</v>
      </c>
      <c r="M153">
        <v>0.87392743223149005</v>
      </c>
      <c r="N153">
        <v>0.88328268458235804</v>
      </c>
      <c r="O153">
        <v>0.87344867584413199</v>
      </c>
      <c r="P153" s="1">
        <v>2.9246574224244898E-4</v>
      </c>
      <c r="Q153" s="1">
        <v>2.5090338396545098E-4</v>
      </c>
      <c r="R153">
        <v>0.42984446010302402</v>
      </c>
      <c r="S153">
        <v>0.38983031022284798</v>
      </c>
      <c r="T153">
        <v>0.42018077432258499</v>
      </c>
      <c r="U153">
        <v>4.5716126021440699E-3</v>
      </c>
      <c r="V153">
        <v>3.9630157711593797E-3</v>
      </c>
      <c r="W153">
        <v>0.12607256776851</v>
      </c>
      <c r="X153">
        <v>0.11671731541764201</v>
      </c>
      <c r="Y153">
        <v>0.12655132415586801</v>
      </c>
      <c r="Z153">
        <v>2.9246574224244898E-4</v>
      </c>
      <c r="AA153">
        <v>2.5090338396545201E-4</v>
      </c>
      <c r="AB153">
        <v>0.29246687932537502</v>
      </c>
      <c r="AC153">
        <v>0.29531922832815599</v>
      </c>
      <c r="AD153">
        <v>0.308770149067982</v>
      </c>
      <c r="AE153">
        <v>3.9867159256376202E-4</v>
      </c>
      <c r="AF153">
        <v>4.1736774094807999E-4</v>
      </c>
      <c r="AG153">
        <v>0.93163606883462202</v>
      </c>
      <c r="AH153">
        <v>0.69165174191929901</v>
      </c>
      <c r="AI153">
        <v>0.88549667092470796</v>
      </c>
      <c r="AJ153">
        <v>3.2950790768492902E-2</v>
      </c>
      <c r="AK153">
        <v>3.3700628946235697E-2</v>
      </c>
      <c r="AL153">
        <v>0.95339306557827797</v>
      </c>
      <c r="AM153">
        <v>217.65733786739199</v>
      </c>
      <c r="AN153">
        <v>-14.380204629912599</v>
      </c>
      <c r="AO153">
        <v>0.97641848895761796</v>
      </c>
      <c r="AP153">
        <v>49</v>
      </c>
    </row>
    <row r="154" spans="1:42">
      <c r="A154">
        <v>7</v>
      </c>
      <c r="B154">
        <v>431.64770771753098</v>
      </c>
      <c r="C154">
        <v>3.36347024373273</v>
      </c>
      <c r="D154">
        <v>3.3652376264932999</v>
      </c>
      <c r="E154">
        <v>3.33877276051664</v>
      </c>
      <c r="F154">
        <v>4.2671709832016397E-3</v>
      </c>
      <c r="G154">
        <v>7.8364528368086508E-3</v>
      </c>
      <c r="H154">
        <v>2.8804135707954002</v>
      </c>
      <c r="I154">
        <v>2.84596629541831</v>
      </c>
      <c r="J154">
        <v>2.8739348415608101</v>
      </c>
      <c r="K154">
        <v>1.3197848822222099E-2</v>
      </c>
      <c r="L154">
        <v>2.5244510477942302E-2</v>
      </c>
      <c r="M154">
        <v>0.86419707776792298</v>
      </c>
      <c r="N154">
        <v>0.86091548563963505</v>
      </c>
      <c r="O154" s="1">
        <v>0.86358585444580604</v>
      </c>
      <c r="P154" s="1">
        <v>1.3738519231666901E-4</v>
      </c>
      <c r="Q154" s="1">
        <v>3.2505066441392201E-4</v>
      </c>
      <c r="R154">
        <v>0.48305667293732901</v>
      </c>
      <c r="S154">
        <v>0.51927133107499301</v>
      </c>
      <c r="T154">
        <v>0.46483791895583698</v>
      </c>
      <c r="U154">
        <v>2.65225241913141E-3</v>
      </c>
      <c r="V154">
        <v>5.23772479013192E-3</v>
      </c>
      <c r="W154">
        <v>0.13580292223207699</v>
      </c>
      <c r="X154">
        <v>0.13908451436036501</v>
      </c>
      <c r="Y154" s="1">
        <v>0.13641414555419401</v>
      </c>
      <c r="Z154" s="1">
        <v>1.3738519231666901E-4</v>
      </c>
      <c r="AA154">
        <v>3.2505066441392201E-4</v>
      </c>
      <c r="AB154">
        <v>0.31610749018758</v>
      </c>
      <c r="AC154">
        <v>0.31380195765403002</v>
      </c>
      <c r="AD154" s="1">
        <v>0.32041261803516302</v>
      </c>
      <c r="AE154" s="1">
        <v>3.5795085507916801E-4</v>
      </c>
      <c r="AF154">
        <v>4.3471428132439802E-4</v>
      </c>
      <c r="AG154">
        <v>0.95157768814545995</v>
      </c>
      <c r="AH154">
        <v>0.86708032273723601</v>
      </c>
      <c r="AI154">
        <v>1</v>
      </c>
      <c r="AJ154">
        <v>2.1737109197284301E-2</v>
      </c>
      <c r="AK154">
        <v>2.10932238491554E-2</v>
      </c>
      <c r="AL154">
        <v>0.92717724333150298</v>
      </c>
      <c r="AM154">
        <v>304.27138346575498</v>
      </c>
      <c r="AN154">
        <v>-12.857175328914</v>
      </c>
      <c r="AO154">
        <v>0.97511144668001204</v>
      </c>
      <c r="AP154">
        <v>47</v>
      </c>
    </row>
    <row r="155" spans="1:42">
      <c r="A155">
        <v>7</v>
      </c>
      <c r="B155">
        <v>1290.49325634256</v>
      </c>
      <c r="C155">
        <v>3.4851430837525701</v>
      </c>
      <c r="D155">
        <v>3.4606307537915102</v>
      </c>
      <c r="E155">
        <v>3.4253068590396598</v>
      </c>
      <c r="F155" s="1">
        <v>1.0219626141981101E-3</v>
      </c>
      <c r="G155" s="1">
        <v>9.4896897439860001E-4</v>
      </c>
      <c r="H155">
        <v>3.02979126689584</v>
      </c>
      <c r="I155">
        <v>2.99399544993316</v>
      </c>
      <c r="J155">
        <v>2.9405010757693302</v>
      </c>
      <c r="K155">
        <v>3.0875862433310001E-3</v>
      </c>
      <c r="L155">
        <v>2.2311893291538099E-3</v>
      </c>
      <c r="M155">
        <v>0.87755474836587299</v>
      </c>
      <c r="N155">
        <v>0.87447866121827</v>
      </c>
      <c r="O155" s="1">
        <v>0.86973703059034202</v>
      </c>
      <c r="P155" s="1">
        <v>2.98301069863469E-5</v>
      </c>
      <c r="Q155" s="1">
        <v>2.1523382167137299E-5</v>
      </c>
      <c r="R155">
        <v>0.45535181685673498</v>
      </c>
      <c r="S155">
        <v>0.466635303858354</v>
      </c>
      <c r="T155">
        <v>0.48480578327033103</v>
      </c>
      <c r="U155" s="1">
        <v>5.5686102503007704E-4</v>
      </c>
      <c r="V155" s="1">
        <v>4.7547206368914299E-4</v>
      </c>
      <c r="W155">
        <v>0.12244525163412701</v>
      </c>
      <c r="X155">
        <v>0.12552133878173</v>
      </c>
      <c r="Y155" s="1">
        <v>0.13026296940965801</v>
      </c>
      <c r="Z155" s="1">
        <v>2.98301069863463E-5</v>
      </c>
      <c r="AA155" s="1">
        <v>2.15233821671374E-5</v>
      </c>
      <c r="AB155">
        <v>0.240965596411361</v>
      </c>
      <c r="AC155">
        <v>0.24677545629780601</v>
      </c>
      <c r="AD155">
        <v>0.26785821073351501</v>
      </c>
      <c r="AE155" s="1">
        <v>4.4280529657492998E-5</v>
      </c>
      <c r="AF155" s="1">
        <v>7.3655449317258596E-5</v>
      </c>
      <c r="AG155">
        <v>0.43585532998162801</v>
      </c>
      <c r="AH155">
        <v>0.49391697622976199</v>
      </c>
      <c r="AI155">
        <v>0.49640554484175797</v>
      </c>
      <c r="AJ155">
        <v>4.1313722628724698E-3</v>
      </c>
      <c r="AK155">
        <v>8.7684644485165296E-3</v>
      </c>
      <c r="AL155">
        <v>0.98425692860451497</v>
      </c>
      <c r="AM155">
        <v>238.752244484442</v>
      </c>
      <c r="AN155">
        <v>0.17323408074121699</v>
      </c>
      <c r="AO155">
        <v>0.99735877590187705</v>
      </c>
      <c r="AP155">
        <v>50</v>
      </c>
    </row>
    <row r="156" spans="1:42">
      <c r="A156">
        <v>7</v>
      </c>
      <c r="B156">
        <v>541.35152047206202</v>
      </c>
      <c r="C156">
        <v>3.6098979530228101</v>
      </c>
      <c r="D156">
        <v>3.56886136557066</v>
      </c>
      <c r="E156">
        <v>3.6109881636656498</v>
      </c>
      <c r="F156">
        <v>1.8755107009921701E-3</v>
      </c>
      <c r="G156" s="1">
        <v>1.7171831320655501E-3</v>
      </c>
      <c r="H156">
        <v>3.2582117116485998</v>
      </c>
      <c r="I156">
        <v>3.2327695610687499</v>
      </c>
      <c r="J156">
        <v>3.26921938430206</v>
      </c>
      <c r="K156">
        <v>2.53512170729512E-3</v>
      </c>
      <c r="L156">
        <v>3.2327524484081901E-3</v>
      </c>
      <c r="M156">
        <v>0.89548453850131704</v>
      </c>
      <c r="N156">
        <v>0.89362504409947197</v>
      </c>
      <c r="O156" s="1">
        <v>0.89627895040525396</v>
      </c>
      <c r="P156" s="1">
        <v>1.45239873401559E-5</v>
      </c>
      <c r="Q156" s="1">
        <v>1.9275533831138901E-5</v>
      </c>
      <c r="R156">
        <v>0.35168624137421201</v>
      </c>
      <c r="S156">
        <v>0.336091804501916</v>
      </c>
      <c r="T156">
        <v>0.34176877936358802</v>
      </c>
      <c r="U156" s="1">
        <v>3.88314875435553E-4</v>
      </c>
      <c r="V156" s="1">
        <v>7.9950566349710605E-4</v>
      </c>
      <c r="W156">
        <v>0.104515461498683</v>
      </c>
      <c r="X156">
        <v>0.10637495590052801</v>
      </c>
      <c r="Y156" s="1">
        <v>0.103721049594746</v>
      </c>
      <c r="Z156" s="1">
        <v>1.45239873401557E-5</v>
      </c>
      <c r="AA156" s="1">
        <v>1.9275533831138901E-5</v>
      </c>
      <c r="AB156">
        <v>0.153252793661805</v>
      </c>
      <c r="AC156">
        <v>0.10682944426775599</v>
      </c>
      <c r="AD156">
        <v>0.15281420471505799</v>
      </c>
      <c r="AE156">
        <v>2.1150093974566401E-4</v>
      </c>
      <c r="AF156">
        <v>1.88794260382526E-4</v>
      </c>
      <c r="AG156">
        <v>-0.45163764534055501</v>
      </c>
      <c r="AH156">
        <v>-0.80219107353044505</v>
      </c>
      <c r="AI156">
        <v>-0.40400493835088602</v>
      </c>
      <c r="AJ156">
        <v>1.35643354410764E-2</v>
      </c>
      <c r="AK156">
        <v>1.6052114260710602E-2</v>
      </c>
      <c r="AL156">
        <v>0.902994341966185</v>
      </c>
      <c r="AM156">
        <v>722.25900030289597</v>
      </c>
      <c r="AN156">
        <v>-16.354909040786101</v>
      </c>
      <c r="AO156">
        <v>0.97481287658900695</v>
      </c>
      <c r="AP156">
        <v>46</v>
      </c>
    </row>
    <row r="157" spans="1:42">
      <c r="A157">
        <v>7</v>
      </c>
      <c r="B157">
        <v>416.16655598663999</v>
      </c>
      <c r="C157">
        <v>3.5676249073582902</v>
      </c>
      <c r="D157">
        <v>3.5390706568702601</v>
      </c>
      <c r="E157">
        <v>3.5074262680351</v>
      </c>
      <c r="F157" s="1">
        <v>9.9437349972505995E-4</v>
      </c>
      <c r="G157">
        <v>1.9492954806381399E-3</v>
      </c>
      <c r="H157">
        <v>3.12543325634508</v>
      </c>
      <c r="I157">
        <v>3.1211513308875598</v>
      </c>
      <c r="J157">
        <v>3.10366650156974</v>
      </c>
      <c r="K157">
        <v>3.1207539360046999E-3</v>
      </c>
      <c r="L157">
        <v>4.3271881012609502E-3</v>
      </c>
      <c r="M157">
        <v>0.88540891266409305</v>
      </c>
      <c r="N157">
        <v>0.88506830057546904</v>
      </c>
      <c r="O157">
        <v>0.88366690392984004</v>
      </c>
      <c r="P157" s="1">
        <v>2.49190072715405E-5</v>
      </c>
      <c r="Q157" s="1">
        <v>3.3054336050830499E-5</v>
      </c>
      <c r="R157">
        <v>0.44219165101321001</v>
      </c>
      <c r="S157">
        <v>0.41791932598269799</v>
      </c>
      <c r="T157">
        <v>0.40375976646536099</v>
      </c>
      <c r="U157" s="1">
        <v>1.0691266638534101E-3</v>
      </c>
      <c r="V157" s="1">
        <v>9.1377886675142103E-4</v>
      </c>
      <c r="W157">
        <v>0.114591087335907</v>
      </c>
      <c r="X157">
        <v>0.11493169942453101</v>
      </c>
      <c r="Y157">
        <v>0.11633309607016</v>
      </c>
      <c r="Z157" s="1">
        <v>2.4919007271540402E-5</v>
      </c>
      <c r="AA157" s="1">
        <v>3.3054336050830499E-5</v>
      </c>
      <c r="AB157">
        <v>0.19649556694241099</v>
      </c>
      <c r="AC157">
        <v>0.261798661401828</v>
      </c>
      <c r="AD157">
        <v>0.221502298289315</v>
      </c>
      <c r="AE157">
        <v>1.1804763346256799E-4</v>
      </c>
      <c r="AF157">
        <v>1.94008155610085E-4</v>
      </c>
      <c r="AG157">
        <v>1.2240852208913499E-2</v>
      </c>
      <c r="AH157">
        <v>0.453322510539102</v>
      </c>
      <c r="AI157">
        <v>9.9551427801135101E-2</v>
      </c>
      <c r="AJ157">
        <v>1.5019129233379599E-2</v>
      </c>
      <c r="AK157">
        <v>2.3910283447287999E-2</v>
      </c>
      <c r="AL157">
        <v>0.94435044868810902</v>
      </c>
      <c r="AM157">
        <v>142.811737176892</v>
      </c>
      <c r="AN157">
        <v>-2.0970390901312501</v>
      </c>
      <c r="AO157">
        <v>0.99185365652478696</v>
      </c>
      <c r="AP157">
        <v>49</v>
      </c>
    </row>
    <row r="158" spans="1:42">
      <c r="A158">
        <v>7</v>
      </c>
      <c r="B158">
        <v>1086.55226063385</v>
      </c>
      <c r="C158">
        <v>3.7175239152709199</v>
      </c>
      <c r="D158">
        <v>3.7730171750096799</v>
      </c>
      <c r="E158">
        <v>3.74713376818683</v>
      </c>
      <c r="F158">
        <v>0</v>
      </c>
      <c r="G158" s="1">
        <v>1.0279231036626601E-3</v>
      </c>
      <c r="H158">
        <v>3.3161633472371501</v>
      </c>
      <c r="I158">
        <v>3.3681677666504202</v>
      </c>
      <c r="J158">
        <v>3.3100071418556798</v>
      </c>
      <c r="K158">
        <v>0</v>
      </c>
      <c r="L158">
        <v>2.7404736619477698E-3</v>
      </c>
      <c r="M158">
        <v>0.89959961874926697</v>
      </c>
      <c r="N158">
        <v>0.90315427118233604</v>
      </c>
      <c r="O158" s="1">
        <v>0.89917027924159698</v>
      </c>
      <c r="P158" s="1">
        <v>0</v>
      </c>
      <c r="Q158" s="1">
        <v>1.5932097250037802E-5</v>
      </c>
      <c r="R158">
        <v>0.40136056803376502</v>
      </c>
      <c r="S158">
        <v>0.40484940835925798</v>
      </c>
      <c r="T158">
        <v>0.43712662633114802</v>
      </c>
      <c r="U158">
        <v>0</v>
      </c>
      <c r="V158" s="1">
        <v>6.9001090513854605E-4</v>
      </c>
      <c r="W158">
        <v>0.100400381250733</v>
      </c>
      <c r="X158">
        <v>9.6845728817664303E-2</v>
      </c>
      <c r="Y158" s="1">
        <v>0.100829720758403</v>
      </c>
      <c r="Z158" s="1">
        <v>0</v>
      </c>
      <c r="AA158" s="1">
        <v>1.59320972500377E-5</v>
      </c>
      <c r="AB158">
        <v>0.20126931539336801</v>
      </c>
      <c r="AC158">
        <v>0.178045835440033</v>
      </c>
      <c r="AD158">
        <v>0.18232529463920499</v>
      </c>
      <c r="AE158">
        <v>0</v>
      </c>
      <c r="AF158">
        <v>1.92003930110817E-4</v>
      </c>
      <c r="AG158">
        <v>5.7972867143439397E-2</v>
      </c>
      <c r="AH158">
        <v>-0.14215508628269999</v>
      </c>
      <c r="AI158">
        <v>-0.25328159585992299</v>
      </c>
      <c r="AJ158">
        <v>0</v>
      </c>
      <c r="AK158">
        <v>1.32577635900279E-2</v>
      </c>
      <c r="AL158">
        <v>0.89755794392104904</v>
      </c>
      <c r="AM158">
        <v>1114.4790641853699</v>
      </c>
      <c r="AN158">
        <v>-6.5192266635644902</v>
      </c>
      <c r="AO158">
        <v>0.99172080143376795</v>
      </c>
      <c r="AP158">
        <v>49</v>
      </c>
    </row>
    <row r="159" spans="1:42">
      <c r="A159">
        <v>7</v>
      </c>
      <c r="B159">
        <v>348.16384794244198</v>
      </c>
      <c r="C159">
        <v>3.3978807516376199</v>
      </c>
      <c r="D159">
        <v>3.4477433555300698</v>
      </c>
      <c r="E159">
        <v>3.5085830583218498</v>
      </c>
      <c r="F159" s="1">
        <v>1.4670819709369099E-3</v>
      </c>
      <c r="G159">
        <v>2.9826484857035001E-3</v>
      </c>
      <c r="H159">
        <v>2.94146262142318</v>
      </c>
      <c r="I159">
        <v>3.0348071654255699</v>
      </c>
      <c r="J159">
        <v>3.0951509521731202</v>
      </c>
      <c r="K159">
        <v>1.7582739289524799E-3</v>
      </c>
      <c r="L159">
        <v>6.2264575784772803E-3</v>
      </c>
      <c r="M159">
        <v>0.86982382097739597</v>
      </c>
      <c r="N159">
        <v>0.877979721427951</v>
      </c>
      <c r="O159" s="1">
        <v>0.88297821394336495</v>
      </c>
      <c r="P159" s="1">
        <v>1.3237374840954E-5</v>
      </c>
      <c r="Q159" s="1">
        <v>5.0322209245453799E-5</v>
      </c>
      <c r="R159">
        <v>0.456418130214436</v>
      </c>
      <c r="S159">
        <v>0.4129361901045</v>
      </c>
      <c r="T159">
        <v>0.41343210614873399</v>
      </c>
      <c r="U159" s="1">
        <v>1.34869420319016E-4</v>
      </c>
      <c r="V159" s="1">
        <v>9.7817195399038702E-4</v>
      </c>
      <c r="W159">
        <v>0.130176179022604</v>
      </c>
      <c r="X159">
        <v>0.122020278572049</v>
      </c>
      <c r="Y159" s="1">
        <v>0.117021786056635</v>
      </c>
      <c r="Z159" s="1">
        <v>1.32373748409538E-5</v>
      </c>
      <c r="AA159" s="1">
        <v>5.0322209245453603E-5</v>
      </c>
      <c r="AB159">
        <v>0.29239384045108502</v>
      </c>
      <c r="AC159">
        <v>0.30340500857788899</v>
      </c>
      <c r="AD159">
        <v>0.24206580541140699</v>
      </c>
      <c r="AE159" s="1">
        <v>1.46249345144747E-4</v>
      </c>
      <c r="AF159">
        <v>2.9352053716802498E-4</v>
      </c>
      <c r="AG159">
        <v>0.70372374059133103</v>
      </c>
      <c r="AH159">
        <v>0.65824232382825298</v>
      </c>
      <c r="AI159">
        <v>0.17284661128236201</v>
      </c>
      <c r="AJ159">
        <v>2.4126497348930201E-2</v>
      </c>
      <c r="AK159">
        <v>2.3823291789248201E-2</v>
      </c>
      <c r="AL159">
        <v>0.89081920298675599</v>
      </c>
      <c r="AM159">
        <v>238.541423729267</v>
      </c>
      <c r="AN159">
        <v>-5.2442794584317598</v>
      </c>
      <c r="AO159">
        <v>0.98565220156785005</v>
      </c>
      <c r="AP159">
        <v>44</v>
      </c>
    </row>
    <row r="160" spans="1:42">
      <c r="A160">
        <v>7</v>
      </c>
      <c r="B160">
        <v>729.39164383695902</v>
      </c>
      <c r="C160">
        <v>3.4561114285016901</v>
      </c>
      <c r="D160">
        <v>3.39990862341305</v>
      </c>
      <c r="E160">
        <v>3.3429128000041199</v>
      </c>
      <c r="F160" s="1">
        <v>1.00394988986154E-3</v>
      </c>
      <c r="G160" s="1">
        <v>8.9398935937259503E-4</v>
      </c>
      <c r="H160">
        <v>3.05415832805354</v>
      </c>
      <c r="I160">
        <v>2.9460930513522299</v>
      </c>
      <c r="J160">
        <v>2.8704731188422401</v>
      </c>
      <c r="K160">
        <v>2.1615260611738299E-3</v>
      </c>
      <c r="L160" s="1">
        <v>1.6524971527799E-3</v>
      </c>
      <c r="M160">
        <v>0.87960547662661404</v>
      </c>
      <c r="N160">
        <v>0.87024096068719203</v>
      </c>
      <c r="O160" s="1">
        <v>0.86325813795800999</v>
      </c>
      <c r="P160" s="1">
        <v>1.8374392058671099E-5</v>
      </c>
      <c r="Q160" s="1">
        <v>1.4370825182144599E-5</v>
      </c>
      <c r="R160">
        <v>0.40195310044814397</v>
      </c>
      <c r="S160">
        <v>0.45381557206081602</v>
      </c>
      <c r="T160">
        <v>0.47243968116187501</v>
      </c>
      <c r="U160" s="1">
        <v>6.9901308801296601E-4</v>
      </c>
      <c r="V160" s="1">
        <v>4.3365694111790001E-4</v>
      </c>
      <c r="W160">
        <v>0.12039452337338601</v>
      </c>
      <c r="X160">
        <v>0.12975903931280799</v>
      </c>
      <c r="Y160" s="1">
        <v>0.13674186204198999</v>
      </c>
      <c r="Z160" s="1">
        <v>1.8374392058671E-5</v>
      </c>
      <c r="AA160" s="1">
        <v>1.4370825182144699E-5</v>
      </c>
      <c r="AB160">
        <v>0.235324636792964</v>
      </c>
      <c r="AC160">
        <v>0.286648316221496</v>
      </c>
      <c r="AD160" s="1">
        <v>0.29798862926292002</v>
      </c>
      <c r="AE160">
        <v>1.1291249162562901E-4</v>
      </c>
      <c r="AF160" s="1">
        <v>7.8297708156251601E-5</v>
      </c>
      <c r="AG160">
        <v>0.28203707457587901</v>
      </c>
      <c r="AH160">
        <v>0.65812624400014597</v>
      </c>
      <c r="AI160">
        <v>0.61532411802069997</v>
      </c>
      <c r="AJ160">
        <v>2.0548272891122099E-2</v>
      </c>
      <c r="AK160">
        <v>9.9511023574563092E-3</v>
      </c>
      <c r="AL160">
        <v>0.91394487587033901</v>
      </c>
      <c r="AM160">
        <v>622.23925976426199</v>
      </c>
      <c r="AN160">
        <v>-7.3315996550039699</v>
      </c>
      <c r="AO160">
        <v>0.99104186333160005</v>
      </c>
      <c r="AP160">
        <v>45</v>
      </c>
    </row>
    <row r="161" spans="1:42">
      <c r="A161">
        <v>7</v>
      </c>
      <c r="B161">
        <v>513.01342752257005</v>
      </c>
      <c r="C161">
        <v>3.5518149752787398</v>
      </c>
      <c r="D161">
        <v>3.52188772920878</v>
      </c>
      <c r="E161">
        <v>3.50975925933002</v>
      </c>
      <c r="F161" s="1">
        <v>2.2889266037600601E-4</v>
      </c>
      <c r="G161" s="1">
        <v>1.4659357337469001E-3</v>
      </c>
      <c r="H161">
        <v>3.20539040556271</v>
      </c>
      <c r="I161">
        <v>3.1619294269143898</v>
      </c>
      <c r="J161">
        <v>3.1255346512972602</v>
      </c>
      <c r="K161" s="1">
        <v>6.7663365176748899E-4</v>
      </c>
      <c r="L161">
        <v>3.1210480011562599E-3</v>
      </c>
      <c r="M161">
        <v>0.89158700555527703</v>
      </c>
      <c r="N161">
        <v>0.88827138935082195</v>
      </c>
      <c r="O161">
        <v>0.88541696602894304</v>
      </c>
      <c r="P161" s="1">
        <v>4.8121097027187599E-6</v>
      </c>
      <c r="Q161" s="1">
        <v>2.2906643325486399E-5</v>
      </c>
      <c r="R161">
        <v>0.34642456971602398</v>
      </c>
      <c r="S161">
        <v>0.35995830229439202</v>
      </c>
      <c r="T161">
        <v>0.38422460803275998</v>
      </c>
      <c r="U161" s="1">
        <v>2.9555780616568797E-4</v>
      </c>
      <c r="V161" s="1">
        <v>5.6099502314723403E-4</v>
      </c>
      <c r="W161">
        <v>0.10841299444472401</v>
      </c>
      <c r="X161">
        <v>0.111728610649178</v>
      </c>
      <c r="Y161">
        <v>0.114583033971057</v>
      </c>
      <c r="Z161" s="1">
        <v>4.8121097027188302E-6</v>
      </c>
      <c r="AA161" s="1">
        <v>2.2906643325486399E-5</v>
      </c>
      <c r="AB161">
        <v>0.26831356903174602</v>
      </c>
      <c r="AC161">
        <v>0.22735753320914301</v>
      </c>
      <c r="AD161">
        <v>0.24611846173878499</v>
      </c>
      <c r="AE161" s="1">
        <v>3.5433030948733598E-5</v>
      </c>
      <c r="AF161">
        <v>2.0200211384947901E-4</v>
      </c>
      <c r="AG161">
        <v>0.56039401701356495</v>
      </c>
      <c r="AH161">
        <v>0.18758410228017</v>
      </c>
      <c r="AI161">
        <v>0.20431624807322399</v>
      </c>
      <c r="AJ161">
        <v>7.2959982929967603E-3</v>
      </c>
      <c r="AK161">
        <v>1.96505418748181E-2</v>
      </c>
      <c r="AL161">
        <v>0.861399564251906</v>
      </c>
      <c r="AM161">
        <v>659.80567921846</v>
      </c>
      <c r="AN161">
        <v>-5.2456507338628402</v>
      </c>
      <c r="AO161">
        <v>0.990102848230208</v>
      </c>
      <c r="AP161">
        <v>45</v>
      </c>
    </row>
    <row r="162" spans="1:42">
      <c r="A162">
        <v>7</v>
      </c>
      <c r="B162">
        <v>716.872705334481</v>
      </c>
      <c r="C162">
        <v>3.6686114517469401</v>
      </c>
      <c r="D162">
        <v>3.6461806652590498</v>
      </c>
      <c r="E162" s="1">
        <v>3.5641383677307301</v>
      </c>
      <c r="F162">
        <v>0</v>
      </c>
      <c r="G162" s="1">
        <v>1.3566877526730501E-3</v>
      </c>
      <c r="H162">
        <v>3.2588459219489598</v>
      </c>
      <c r="I162">
        <v>3.25860078402025</v>
      </c>
      <c r="J162">
        <v>3.1282427395756098</v>
      </c>
      <c r="K162">
        <v>0</v>
      </c>
      <c r="L162">
        <v>3.4927506206524602E-3</v>
      </c>
      <c r="M162">
        <v>0.89553047351395298</v>
      </c>
      <c r="N162">
        <v>0.89551272089231904</v>
      </c>
      <c r="O162" s="1">
        <v>0.88563184853078103</v>
      </c>
      <c r="P162" s="1">
        <v>0</v>
      </c>
      <c r="Q162" s="1">
        <v>2.2921855302644701E-5</v>
      </c>
      <c r="R162">
        <v>0.40976552979798597</v>
      </c>
      <c r="S162">
        <v>0.38757988123879999</v>
      </c>
      <c r="T162">
        <v>0.43589562815511201</v>
      </c>
      <c r="U162">
        <v>0</v>
      </c>
      <c r="V162" s="1">
        <v>9.4757433439612805E-4</v>
      </c>
      <c r="W162">
        <v>0.104469526486047</v>
      </c>
      <c r="X162">
        <v>0.10448727910768101</v>
      </c>
      <c r="Y162" s="1">
        <v>0.114368151469219</v>
      </c>
      <c r="Z162" s="1">
        <v>0</v>
      </c>
      <c r="AA162" s="1">
        <v>2.2921855302644701E-5</v>
      </c>
      <c r="AB162">
        <v>0.184911747032006</v>
      </c>
      <c r="AC162">
        <v>0.17506314623571201</v>
      </c>
      <c r="AD162" s="1">
        <v>0.19759862778010101</v>
      </c>
      <c r="AE162">
        <v>0</v>
      </c>
      <c r="AF162">
        <v>1.5738137624754099E-4</v>
      </c>
      <c r="AG162">
        <v>-7.70839531909399E-2</v>
      </c>
      <c r="AH162">
        <v>-0.19307951477552901</v>
      </c>
      <c r="AI162">
        <v>-3.1358990479833102E-3</v>
      </c>
      <c r="AJ162">
        <v>0</v>
      </c>
      <c r="AK162">
        <v>1.66892489911055E-2</v>
      </c>
      <c r="AL162">
        <v>0.93067739093456603</v>
      </c>
      <c r="AM162">
        <v>945.37400318473897</v>
      </c>
      <c r="AN162">
        <v>-28.631143677079098</v>
      </c>
      <c r="AO162">
        <v>0.96471622300786797</v>
      </c>
      <c r="AP162">
        <v>50</v>
      </c>
    </row>
    <row r="163" spans="1:42">
      <c r="A163">
        <v>8</v>
      </c>
      <c r="B163">
        <v>318.06869804173101</v>
      </c>
      <c r="C163">
        <v>3.8179269828179301</v>
      </c>
      <c r="D163">
        <v>3.8118359928027701</v>
      </c>
      <c r="E163">
        <v>3.8082655145555102</v>
      </c>
      <c r="F163" s="1">
        <v>8.6063718043817594E-5</v>
      </c>
      <c r="G163" s="1">
        <v>4.7998327030453799E-4</v>
      </c>
      <c r="H163">
        <v>3.6147527311725698</v>
      </c>
      <c r="I163">
        <v>3.6231951595860399</v>
      </c>
      <c r="J163">
        <v>3.61010384758925</v>
      </c>
      <c r="K163" s="1">
        <v>1.98926700998995E-4</v>
      </c>
      <c r="L163" s="1">
        <v>8.5530232607471395E-4</v>
      </c>
      <c r="M163">
        <v>0.91836977360008498</v>
      </c>
      <c r="N163">
        <v>0.91884606611490305</v>
      </c>
      <c r="O163" s="1">
        <v>0.91810630731526299</v>
      </c>
      <c r="P163" s="1">
        <v>9.6784012299346094E-7</v>
      </c>
      <c r="Q163" s="1">
        <v>3.94636982787045E-6</v>
      </c>
      <c r="R163">
        <v>0.20317425164536199</v>
      </c>
      <c r="S163">
        <v>0.188640833216728</v>
      </c>
      <c r="T163">
        <v>0.198161666966258</v>
      </c>
      <c r="U163" s="1">
        <v>1.3694397986841101E-4</v>
      </c>
      <c r="V163" s="1">
        <v>2.7717303923420402E-4</v>
      </c>
      <c r="W163">
        <v>8.1630226399914699E-2</v>
      </c>
      <c r="X163">
        <v>8.1153933885096605E-2</v>
      </c>
      <c r="Y163" s="1">
        <v>8.1893692684736605E-2</v>
      </c>
      <c r="Z163" s="1">
        <v>9.678401229934529E-7</v>
      </c>
      <c r="AA163" s="1">
        <v>3.9463698278704398E-6</v>
      </c>
      <c r="AB163">
        <v>0.134009062672413</v>
      </c>
      <c r="AC163">
        <v>0.16712849866253299</v>
      </c>
      <c r="AD163" s="1">
        <v>0.156068997839865</v>
      </c>
      <c r="AE163" s="1">
        <v>1.65899234320667E-5</v>
      </c>
      <c r="AF163">
        <v>1.1100674608625099E-4</v>
      </c>
      <c r="AG163">
        <v>-1.7293767345603499</v>
      </c>
      <c r="AH163">
        <v>-1.7523268720679099</v>
      </c>
      <c r="AI163">
        <v>-2.1838394747601502</v>
      </c>
      <c r="AJ163">
        <v>3.7622404605717197E-2</v>
      </c>
      <c r="AK163">
        <v>0.105854148941337</v>
      </c>
      <c r="AL163">
        <v>0.94113770196638402</v>
      </c>
      <c r="AM163">
        <v>56.9547523708938</v>
      </c>
      <c r="AN163">
        <v>-1.8490966194610501</v>
      </c>
      <c r="AO163">
        <v>0.99495727292734804</v>
      </c>
      <c r="AP163">
        <v>44</v>
      </c>
    </row>
    <row r="164" spans="1:42">
      <c r="A164">
        <v>8</v>
      </c>
      <c r="B164">
        <v>841.71974995876406</v>
      </c>
      <c r="C164">
        <v>3.4842814490849698</v>
      </c>
      <c r="D164">
        <v>3.4813336056970501</v>
      </c>
      <c r="E164">
        <v>3.4504696636402801</v>
      </c>
      <c r="F164" s="1">
        <v>3.7834681480876901E-4</v>
      </c>
      <c r="G164" s="1">
        <v>5.5169108871289802E-4</v>
      </c>
      <c r="H164">
        <v>2.88649893309716</v>
      </c>
      <c r="I164">
        <v>2.87348298835219</v>
      </c>
      <c r="J164">
        <v>2.8281542746055899</v>
      </c>
      <c r="K164" s="1">
        <v>7.57193656889984E-4</v>
      </c>
      <c r="L164">
        <v>2.7957753012200202E-3</v>
      </c>
      <c r="M164">
        <v>0.86476869511463506</v>
      </c>
      <c r="N164">
        <v>0.86354312273789302</v>
      </c>
      <c r="O164" s="1">
        <v>0.85918765501219296</v>
      </c>
      <c r="P164" s="1">
        <v>7.6115150846233002E-6</v>
      </c>
      <c r="Q164" s="1">
        <v>2.6137931754030899E-5</v>
      </c>
      <c r="R164">
        <v>0.59778251598780996</v>
      </c>
      <c r="S164">
        <v>0.60785061734485402</v>
      </c>
      <c r="T164">
        <v>0.62231538903468797</v>
      </c>
      <c r="U164" s="1">
        <v>2.50594941666129E-4</v>
      </c>
      <c r="V164" s="1">
        <v>1.3429451285037601E-3</v>
      </c>
      <c r="W164">
        <v>0.135231304885365</v>
      </c>
      <c r="X164">
        <v>0.13645687726210701</v>
      </c>
      <c r="Y164" s="1">
        <v>0.14081234498780701</v>
      </c>
      <c r="Z164" s="1">
        <v>7.6115150846233298E-6</v>
      </c>
      <c r="AA164" s="1">
        <v>2.6137931754031E-5</v>
      </c>
      <c r="AB164">
        <v>0.265691356059582</v>
      </c>
      <c r="AC164">
        <v>0.25387503397910599</v>
      </c>
      <c r="AD164">
        <v>0.25724630801674198</v>
      </c>
      <c r="AE164" s="1">
        <v>4.1758116162442101E-5</v>
      </c>
      <c r="AF164" s="1">
        <v>6.8340411192553395E-5</v>
      </c>
      <c r="AG164">
        <v>0.26099826978350799</v>
      </c>
      <c r="AH164">
        <v>-6.6196257820114901E-2</v>
      </c>
      <c r="AI164">
        <v>-2.5820844021008298E-2</v>
      </c>
      <c r="AJ164">
        <v>1.3847287239395201E-3</v>
      </c>
      <c r="AK164">
        <v>1.1906342547513901E-2</v>
      </c>
      <c r="AL164">
        <v>0.92611603546431598</v>
      </c>
      <c r="AM164">
        <v>669.61633753683498</v>
      </c>
      <c r="AN164">
        <v>-10.1507612448542</v>
      </c>
      <c r="AO164">
        <v>0.98909479137705603</v>
      </c>
      <c r="AP164">
        <v>43</v>
      </c>
    </row>
    <row r="165" spans="1:42">
      <c r="A165">
        <v>8</v>
      </c>
      <c r="B165">
        <v>548.73140827398595</v>
      </c>
      <c r="C165">
        <v>3.4931493732168302</v>
      </c>
      <c r="D165">
        <v>3.4732902572249502</v>
      </c>
      <c r="E165">
        <v>3.5061500425632901</v>
      </c>
      <c r="F165" s="1">
        <v>1.21033428484841E-3</v>
      </c>
      <c r="G165" s="1">
        <v>1.06170693195271E-3</v>
      </c>
      <c r="H165">
        <v>2.9782381928283299</v>
      </c>
      <c r="I165">
        <v>2.9301566221793198</v>
      </c>
      <c r="J165">
        <v>2.94835441890304</v>
      </c>
      <c r="K165">
        <v>2.63077024175307E-3</v>
      </c>
      <c r="L165">
        <v>2.4669674542610702E-3</v>
      </c>
      <c r="M165">
        <v>0.873100190620549</v>
      </c>
      <c r="N165">
        <v>0.86879965872086995</v>
      </c>
      <c r="O165" s="1">
        <v>0.87044419353993896</v>
      </c>
      <c r="P165" s="1">
        <v>2.1940468387972302E-5</v>
      </c>
      <c r="Q165" s="1">
        <v>2.0681364268489102E-5</v>
      </c>
      <c r="R165">
        <v>0.51491118038849504</v>
      </c>
      <c r="S165">
        <v>0.54313363504562895</v>
      </c>
      <c r="T165">
        <v>0.55779562366025803</v>
      </c>
      <c r="U165" s="1">
        <v>3.5556593142015001E-4</v>
      </c>
      <c r="V165" s="1">
        <v>4.7428612447586498E-4</v>
      </c>
      <c r="W165">
        <v>0.126899809379451</v>
      </c>
      <c r="X165">
        <v>0.13120034127912999</v>
      </c>
      <c r="Y165" s="1">
        <v>0.12955580646006101</v>
      </c>
      <c r="Z165" s="1">
        <v>2.1940468387972102E-5</v>
      </c>
      <c r="AA165" s="1">
        <v>2.0681364268489E-5</v>
      </c>
      <c r="AB165">
        <v>0.30186937849490503</v>
      </c>
      <c r="AC165">
        <v>0.30311865957651102</v>
      </c>
      <c r="AD165" s="1">
        <v>0.29863329045515302</v>
      </c>
      <c r="AE165" s="1">
        <v>1.21348899989866E-4</v>
      </c>
      <c r="AF165" s="1">
        <v>8.9306533107486001E-5</v>
      </c>
      <c r="AG165">
        <v>1</v>
      </c>
      <c r="AH165">
        <v>1</v>
      </c>
      <c r="AI165">
        <v>1</v>
      </c>
      <c r="AJ165">
        <v>6.6717156064067196E-2</v>
      </c>
      <c r="AK165">
        <v>8.0679062733280696E-2</v>
      </c>
      <c r="AL165">
        <v>0.92191260130911201</v>
      </c>
      <c r="AM165">
        <v>353.88590355615497</v>
      </c>
      <c r="AN165">
        <v>-8.5909120139817094</v>
      </c>
      <c r="AO165">
        <v>0.986540590162438</v>
      </c>
      <c r="AP165">
        <v>43</v>
      </c>
    </row>
    <row r="166" spans="1:42">
      <c r="A166">
        <v>8</v>
      </c>
      <c r="B166">
        <v>590.17354863071205</v>
      </c>
      <c r="C166">
        <v>3.5610171848147898</v>
      </c>
      <c r="D166">
        <v>3.5762158380784799</v>
      </c>
      <c r="E166">
        <v>3.4966990815969399</v>
      </c>
      <c r="F166" s="1">
        <v>2.1449414153931599E-4</v>
      </c>
      <c r="G166" s="1">
        <v>4.3279664169127699E-4</v>
      </c>
      <c r="H166">
        <v>3.10596795220399</v>
      </c>
      <c r="I166">
        <v>3.0968266467370098</v>
      </c>
      <c r="J166">
        <v>2.9836496384796201</v>
      </c>
      <c r="K166" s="1">
        <v>8.3594611207391499E-4</v>
      </c>
      <c r="L166">
        <v>1.9079163703010599E-3</v>
      </c>
      <c r="M166">
        <v>0.88385233566172505</v>
      </c>
      <c r="N166">
        <v>0.88311405618868299</v>
      </c>
      <c r="O166" s="1">
        <v>0.87357529111532095</v>
      </c>
      <c r="P166" s="1">
        <v>6.3648913407278403E-6</v>
      </c>
      <c r="Q166" s="1">
        <v>1.3992445167540999E-5</v>
      </c>
      <c r="R166">
        <v>0.455049232610794</v>
      </c>
      <c r="S166">
        <v>0.47938919134146801</v>
      </c>
      <c r="T166">
        <v>0.51304944311731704</v>
      </c>
      <c r="U166" s="1">
        <v>2.7161897313790202E-4</v>
      </c>
      <c r="V166" s="1">
        <v>6.2117555346318605E-4</v>
      </c>
      <c r="W166">
        <v>0.116147664338275</v>
      </c>
      <c r="X166">
        <v>0.116885943811318</v>
      </c>
      <c r="Y166" s="1">
        <v>0.12642470888467899</v>
      </c>
      <c r="Z166" s="1">
        <v>6.3648913407277904E-6</v>
      </c>
      <c r="AA166" s="1">
        <v>1.3992445167540999E-5</v>
      </c>
      <c r="AB166">
        <v>0.243388898824864</v>
      </c>
      <c r="AC166">
        <v>0.26390962007062102</v>
      </c>
      <c r="AD166" s="1">
        <v>0.29846830185159601</v>
      </c>
      <c r="AE166" s="1">
        <v>1.3351261474934599E-5</v>
      </c>
      <c r="AF166" s="1">
        <v>6.83036660545524E-5</v>
      </c>
      <c r="AG166">
        <v>-4.8916007542831597E-2</v>
      </c>
      <c r="AH166">
        <v>0.22460308038406501</v>
      </c>
      <c r="AI166">
        <v>0.89931297820422096</v>
      </c>
      <c r="AJ166">
        <v>0.122774837249742</v>
      </c>
      <c r="AK166">
        <v>6.9063123809756002E-2</v>
      </c>
      <c r="AL166">
        <v>0.937195965007937</v>
      </c>
      <c r="AM166">
        <v>188.50836534291599</v>
      </c>
      <c r="AN166">
        <v>-4.7197471554830903</v>
      </c>
      <c r="AO166">
        <v>0.99192492032688795</v>
      </c>
      <c r="AP166">
        <v>44</v>
      </c>
    </row>
    <row r="167" spans="1:42">
      <c r="A167">
        <v>9</v>
      </c>
      <c r="B167">
        <v>234.38448753455199</v>
      </c>
      <c r="C167">
        <v>3.4091026852399402</v>
      </c>
      <c r="D167">
        <v>3.3927936705536101</v>
      </c>
      <c r="E167">
        <v>3.4439487461150402</v>
      </c>
      <c r="F167" s="1">
        <v>5.56539439859784E-4</v>
      </c>
      <c r="G167">
        <v>1.36100076938884E-2</v>
      </c>
      <c r="H167">
        <v>2.94566760375867</v>
      </c>
      <c r="I167">
        <v>2.9245462806732299</v>
      </c>
      <c r="J167">
        <v>2.9991477630603902</v>
      </c>
      <c r="K167">
        <v>1.74212706629308E-3</v>
      </c>
      <c r="L167">
        <v>4.6512577975840401E-2</v>
      </c>
      <c r="M167">
        <v>0.87020268938919099</v>
      </c>
      <c r="N167">
        <v>0.86828845449190295</v>
      </c>
      <c r="O167" s="1">
        <v>0.87492613748192405</v>
      </c>
      <c r="P167" s="1">
        <v>1.33430617312334E-5</v>
      </c>
      <c r="Q167" s="1">
        <v>5.4099149532094496E-4</v>
      </c>
      <c r="R167">
        <v>0.46343508148127299</v>
      </c>
      <c r="S167">
        <v>0.46824738988037701</v>
      </c>
      <c r="T167">
        <v>0.44480098305464799</v>
      </c>
      <c r="U167" s="1">
        <v>3.6214628970501002E-4</v>
      </c>
      <c r="V167">
        <v>1.0261511281250101E-2</v>
      </c>
      <c r="W167">
        <v>0.12979731061080901</v>
      </c>
      <c r="X167">
        <v>0.13171154550809799</v>
      </c>
      <c r="Y167" s="1">
        <v>0.12507386251807601</v>
      </c>
      <c r="Z167" s="1">
        <v>1.33430617312333E-5</v>
      </c>
      <c r="AA167">
        <v>5.4099149532094496E-4</v>
      </c>
      <c r="AB167">
        <v>0.29889130354966897</v>
      </c>
      <c r="AC167">
        <v>0.30283675307082097</v>
      </c>
      <c r="AD167" s="1">
        <v>0.31612900434769498</v>
      </c>
      <c r="AE167" s="1">
        <v>5.6902017646543798E-5</v>
      </c>
      <c r="AF167">
        <v>7.8178201156435805E-4</v>
      </c>
      <c r="AG167">
        <v>0.88272022944831996</v>
      </c>
      <c r="AH167">
        <v>0.95158029942392497</v>
      </c>
      <c r="AI167">
        <v>0.91675516711374005</v>
      </c>
      <c r="AJ167">
        <v>7.38375728990588E-3</v>
      </c>
      <c r="AK167">
        <v>4.6972121902902203E-3</v>
      </c>
      <c r="AL167">
        <v>0.77888997036859497</v>
      </c>
      <c r="AM167">
        <v>285.18666916781098</v>
      </c>
      <c r="AN167">
        <v>-3.1090467905217598</v>
      </c>
      <c r="AO167">
        <v>0.98540835872157595</v>
      </c>
      <c r="AP167">
        <v>46</v>
      </c>
    </row>
    <row r="168" spans="1:42">
      <c r="A168">
        <v>9</v>
      </c>
      <c r="B168">
        <v>751.78625086676004</v>
      </c>
      <c r="C168">
        <v>3.60525264552671</v>
      </c>
      <c r="D168">
        <v>3.4606175208708398</v>
      </c>
      <c r="E168">
        <v>3.4656374083919999</v>
      </c>
      <c r="F168" s="1">
        <v>1.4607941873330399E-4</v>
      </c>
      <c r="G168">
        <v>1.90332977384871E-3</v>
      </c>
      <c r="H168">
        <v>3.2460494605981198</v>
      </c>
      <c r="I168">
        <v>3.19941390535576</v>
      </c>
      <c r="J168">
        <v>3.2067184068872798</v>
      </c>
      <c r="K168" s="1">
        <v>3.2274482254781201E-4</v>
      </c>
      <c r="L168">
        <v>5.3400660637713E-3</v>
      </c>
      <c r="M168">
        <v>0.89459972476828797</v>
      </c>
      <c r="N168">
        <v>0.89113696297760603</v>
      </c>
      <c r="O168" s="1">
        <v>0.89168675384098905</v>
      </c>
      <c r="P168" s="1">
        <v>1.85322643807338E-6</v>
      </c>
      <c r="Q168" s="1">
        <v>3.4178156748784E-5</v>
      </c>
      <c r="R168">
        <v>0.35920318492858699</v>
      </c>
      <c r="S168">
        <v>0.26120361551507698</v>
      </c>
      <c r="T168">
        <v>0.25891900150471497</v>
      </c>
      <c r="U168" s="1">
        <v>1.16218150352384E-4</v>
      </c>
      <c r="V168" s="1">
        <v>9.4967371087493297E-4</v>
      </c>
      <c r="W168">
        <v>0.105400275231712</v>
      </c>
      <c r="X168">
        <v>0.108863037022394</v>
      </c>
      <c r="Y168" s="1">
        <v>0.108313246159011</v>
      </c>
      <c r="Z168" s="1">
        <v>1.85322643807339E-6</v>
      </c>
      <c r="AA168" s="1">
        <v>3.4178156748784E-5</v>
      </c>
      <c r="AB168">
        <v>0.155799044250025</v>
      </c>
      <c r="AC168">
        <v>0.52415720208248995</v>
      </c>
      <c r="AD168">
        <v>0.52099293947670999</v>
      </c>
      <c r="AE168" s="1">
        <v>1.2679339211797299E-5</v>
      </c>
      <c r="AF168">
        <v>1.7822704499250599E-4</v>
      </c>
      <c r="AG168">
        <v>0.14027007127425201</v>
      </c>
      <c r="AH168">
        <v>0.46765979864432899</v>
      </c>
      <c r="AI168">
        <v>0.38799807787024099</v>
      </c>
      <c r="AJ168">
        <v>1.2017886313155401E-3</v>
      </c>
      <c r="AK168">
        <v>3.38509897820863E-3</v>
      </c>
      <c r="AL168">
        <v>0.71919081717151301</v>
      </c>
      <c r="AM168">
        <v>6244.5807153441201</v>
      </c>
      <c r="AN168">
        <v>-10.9505466429588</v>
      </c>
      <c r="AO168">
        <v>0.98577053292088801</v>
      </c>
      <c r="AP168">
        <v>41</v>
      </c>
    </row>
    <row r="169" spans="1:42">
      <c r="A169">
        <v>9</v>
      </c>
      <c r="B169">
        <v>101.191162650959</v>
      </c>
      <c r="C169">
        <v>3.59983130254298</v>
      </c>
      <c r="D169">
        <v>3.5626979477611398</v>
      </c>
      <c r="E169" s="1">
        <v>3.57508373951742</v>
      </c>
      <c r="F169" s="1">
        <v>6.2685184537969397E-4</v>
      </c>
      <c r="G169">
        <v>2.0028607703625901E-3</v>
      </c>
      <c r="H169">
        <v>3.2632317227357501</v>
      </c>
      <c r="I169">
        <v>3.2340614590036099</v>
      </c>
      <c r="J169">
        <v>3.2871980435112098</v>
      </c>
      <c r="K169" s="1">
        <v>8.9222992036011605E-4</v>
      </c>
      <c r="L169">
        <v>6.96088617498033E-3</v>
      </c>
      <c r="M169">
        <v>0.89584757919809599</v>
      </c>
      <c r="N169">
        <v>0.89372025761979401</v>
      </c>
      <c r="O169" s="1">
        <v>0.897563486808862</v>
      </c>
      <c r="P169" s="1">
        <v>4.2762180245626797E-6</v>
      </c>
      <c r="Q169" s="1">
        <v>3.8814261241123302E-5</v>
      </c>
      <c r="R169">
        <v>0.33659957980723598</v>
      </c>
      <c r="S169">
        <v>0.32863648875753698</v>
      </c>
      <c r="T169">
        <v>0.28788569600620201</v>
      </c>
      <c r="U169" s="1">
        <v>1.2763053156589999E-4</v>
      </c>
      <c r="V169">
        <v>1.85226783144071E-3</v>
      </c>
      <c r="W169">
        <v>0.104152420801904</v>
      </c>
      <c r="X169">
        <v>0.106279742380206</v>
      </c>
      <c r="Y169" s="1">
        <v>0.102436513191138</v>
      </c>
      <c r="Z169" s="1">
        <v>4.2762180245627102E-6</v>
      </c>
      <c r="AA169" s="1">
        <v>3.8814261241123302E-5</v>
      </c>
      <c r="AB169">
        <v>0.28126167288334802</v>
      </c>
      <c r="AC169">
        <v>0.26613723460904398</v>
      </c>
      <c r="AD169" s="1">
        <v>0.29733067488783699</v>
      </c>
      <c r="AE169">
        <v>1.0768927129702E-4</v>
      </c>
      <c r="AF169">
        <v>3.30336029450176E-4</v>
      </c>
      <c r="AG169">
        <v>0.79620459425120005</v>
      </c>
      <c r="AH169">
        <v>0.76218159697022803</v>
      </c>
      <c r="AI169">
        <v>0.82843697932406102</v>
      </c>
      <c r="AJ169">
        <v>9.7547541714740095E-3</v>
      </c>
      <c r="AK169">
        <v>2.0706071192408099E-2</v>
      </c>
      <c r="AL169">
        <v>0.69639262889794395</v>
      </c>
      <c r="AM169">
        <v>134.21514323370801</v>
      </c>
      <c r="AN169">
        <v>-2.1486676960431899</v>
      </c>
      <c r="AO169">
        <v>0.97894011950841198</v>
      </c>
      <c r="AP169">
        <v>46</v>
      </c>
    </row>
    <row r="170" spans="1:42">
      <c r="A170">
        <v>9</v>
      </c>
      <c r="B170">
        <v>300.96038700539901</v>
      </c>
      <c r="C170">
        <v>3.47851256539162</v>
      </c>
      <c r="D170">
        <v>3.44737184766025</v>
      </c>
      <c r="E170" s="1">
        <v>3.4249595117410001</v>
      </c>
      <c r="F170" s="1">
        <v>4.6864508684513602E-6</v>
      </c>
      <c r="G170">
        <v>6.3009004645331098E-3</v>
      </c>
      <c r="H170">
        <v>3.1415686592278602</v>
      </c>
      <c r="I170">
        <v>3.12134863403756</v>
      </c>
      <c r="J170" s="1">
        <v>3.1103949333775298</v>
      </c>
      <c r="K170" s="1">
        <v>1.7269687485502801E-4</v>
      </c>
      <c r="L170">
        <v>2.3638585382815699E-2</v>
      </c>
      <c r="M170">
        <v>0.886683383079509</v>
      </c>
      <c r="N170">
        <v>0.88508401757396604</v>
      </c>
      <c r="O170" s="1">
        <v>0.88420819425715202</v>
      </c>
      <c r="P170" s="1">
        <v>1.1655429902830401E-6</v>
      </c>
      <c r="Q170" s="1">
        <v>2.1294524754345099E-4</v>
      </c>
      <c r="R170">
        <v>0.33694390616376102</v>
      </c>
      <c r="S170">
        <v>0.32602321362268899</v>
      </c>
      <c r="T170" s="1">
        <v>0.31456457836347501</v>
      </c>
      <c r="U170" s="1">
        <v>2.32262154684623E-4</v>
      </c>
      <c r="V170">
        <v>6.4269272826716203E-3</v>
      </c>
      <c r="W170">
        <v>0.113316616920491</v>
      </c>
      <c r="X170">
        <v>0.114915982426034</v>
      </c>
      <c r="Y170" s="1">
        <v>0.115791805742848</v>
      </c>
      <c r="Z170" s="1">
        <v>1.1655429902830299E-6</v>
      </c>
      <c r="AA170">
        <v>2.1294524754345099E-4</v>
      </c>
      <c r="AB170">
        <v>0.285391457518684</v>
      </c>
      <c r="AC170">
        <v>0.27727445972201098</v>
      </c>
      <c r="AD170" s="1">
        <v>0.282372629861459</v>
      </c>
      <c r="AE170" s="1">
        <v>4.4358433637632299E-6</v>
      </c>
      <c r="AF170">
        <v>4.7593104471649398E-4</v>
      </c>
      <c r="AG170">
        <v>0.81647109601269197</v>
      </c>
      <c r="AH170">
        <v>0.81965853600766003</v>
      </c>
      <c r="AI170">
        <v>0.75816119059362097</v>
      </c>
      <c r="AJ170">
        <v>3.5634226181487298E-3</v>
      </c>
      <c r="AK170">
        <v>7.7192844323560996E-3</v>
      </c>
      <c r="AL170">
        <v>0.73790785133407599</v>
      </c>
      <c r="AM170">
        <v>810.73143550020905</v>
      </c>
      <c r="AN170">
        <v>-3.4078031775048498</v>
      </c>
      <c r="AO170">
        <v>0.98837820228311202</v>
      </c>
      <c r="AP170">
        <v>46</v>
      </c>
    </row>
    <row r="171" spans="1:42">
      <c r="A171">
        <v>9</v>
      </c>
      <c r="B171">
        <v>131.650232754412</v>
      </c>
      <c r="C171">
        <v>3.46418116711087</v>
      </c>
      <c r="D171">
        <v>3.5205468982767001</v>
      </c>
      <c r="E171">
        <v>3.5716403087988899</v>
      </c>
      <c r="F171" s="1">
        <v>7.8363168687180294E-5</v>
      </c>
      <c r="G171">
        <v>1.8974566413790699E-3</v>
      </c>
      <c r="H171">
        <v>3.1514903674095098</v>
      </c>
      <c r="I171">
        <v>3.2080133964567801</v>
      </c>
      <c r="J171">
        <v>3.27784568775248</v>
      </c>
      <c r="K171" s="1">
        <v>7.02030526365741E-5</v>
      </c>
      <c r="L171">
        <v>4.5810435351276201E-3</v>
      </c>
      <c r="M171">
        <v>0.887460011001316</v>
      </c>
      <c r="N171">
        <v>0.89178393417838897</v>
      </c>
      <c r="O171" s="1">
        <v>0.89689727903312599</v>
      </c>
      <c r="P171" s="1">
        <v>4.1366401874195902E-7</v>
      </c>
      <c r="Q171" s="1">
        <v>2.9062457053516999E-5</v>
      </c>
      <c r="R171">
        <v>0.31269079970136099</v>
      </c>
      <c r="S171">
        <v>0.31253350181992601</v>
      </c>
      <c r="T171">
        <v>0.29379462104641502</v>
      </c>
      <c r="U171" s="1">
        <v>2.0047928129470898E-5</v>
      </c>
      <c r="V171" s="1">
        <v>8.8434146270247797E-4</v>
      </c>
      <c r="W171">
        <v>0.112539988998684</v>
      </c>
      <c r="X171">
        <v>0.108216065821611</v>
      </c>
      <c r="Y171" s="1">
        <v>0.10310272096687401</v>
      </c>
      <c r="Z171" s="1">
        <v>4.1366401874192E-7</v>
      </c>
      <c r="AA171" s="1">
        <v>2.9062457053516901E-5</v>
      </c>
      <c r="AB171">
        <v>0.27258904936897599</v>
      </c>
      <c r="AC171">
        <v>0.26866052099798099</v>
      </c>
      <c r="AD171">
        <v>0.264551930499968</v>
      </c>
      <c r="AE171" s="1">
        <v>5.4981840710585499E-6</v>
      </c>
      <c r="AF171">
        <v>1.9084244342929601E-4</v>
      </c>
      <c r="AG171">
        <v>0.711511185376275</v>
      </c>
      <c r="AH171">
        <v>0.73436571173503995</v>
      </c>
      <c r="AI171">
        <v>0.75400016697227301</v>
      </c>
      <c r="AJ171">
        <v>1.4891520126332301E-3</v>
      </c>
      <c r="AK171">
        <v>8.6630094723607193E-3</v>
      </c>
      <c r="AL171">
        <v>0.74925273153712002</v>
      </c>
      <c r="AM171">
        <v>152.622270374793</v>
      </c>
      <c r="AN171">
        <v>-2.2954118905618</v>
      </c>
      <c r="AO171">
        <v>0.98316225309243699</v>
      </c>
      <c r="AP171">
        <v>47</v>
      </c>
    </row>
    <row r="172" spans="1:42">
      <c r="A172">
        <v>9</v>
      </c>
      <c r="B172">
        <v>81.697473203257999</v>
      </c>
      <c r="C172">
        <v>3.34022533741995</v>
      </c>
      <c r="D172">
        <v>3.25683848644822</v>
      </c>
      <c r="E172">
        <v>3.3365579897026598</v>
      </c>
      <c r="F172">
        <v>4.6353027821902397E-3</v>
      </c>
      <c r="G172">
        <v>2.99843429485027E-3</v>
      </c>
      <c r="H172">
        <v>2.98813128861272</v>
      </c>
      <c r="I172">
        <v>2.8768916166954099</v>
      </c>
      <c r="J172">
        <v>2.9655838054739099</v>
      </c>
      <c r="K172">
        <v>1.2528453600156799E-2</v>
      </c>
      <c r="L172">
        <v>9.5487417614770701E-3</v>
      </c>
      <c r="M172">
        <v>0.87396741291935598</v>
      </c>
      <c r="N172">
        <v>0.86386514625702204</v>
      </c>
      <c r="O172" s="1">
        <v>0.87198221168132395</v>
      </c>
      <c r="P172" s="1">
        <v>8.6900032216576301E-5</v>
      </c>
      <c r="Q172" s="1">
        <v>7.4529070071687104E-5</v>
      </c>
      <c r="R172">
        <v>0.35209404880723399</v>
      </c>
      <c r="S172">
        <v>0.379946869752814</v>
      </c>
      <c r="T172">
        <v>0.370974184228756</v>
      </c>
      <c r="U172">
        <v>3.3266706515010999E-3</v>
      </c>
      <c r="V172">
        <v>3.65642681227612E-3</v>
      </c>
      <c r="W172">
        <v>0.12603258708064399</v>
      </c>
      <c r="X172">
        <v>0.13613485374297801</v>
      </c>
      <c r="Y172" s="1">
        <v>0.128017788318676</v>
      </c>
      <c r="Z172" s="1">
        <v>8.6900032216576396E-5</v>
      </c>
      <c r="AA172" s="1">
        <v>7.4529070071687104E-5</v>
      </c>
      <c r="AB172">
        <v>0.237715360723284</v>
      </c>
      <c r="AC172">
        <v>0.224193503810106</v>
      </c>
      <c r="AD172">
        <v>0.16228006675780399</v>
      </c>
      <c r="AE172">
        <v>5.7197270436100303E-4</v>
      </c>
      <c r="AF172">
        <v>3.53229033617867E-4</v>
      </c>
      <c r="AG172">
        <v>0.57078507771516995</v>
      </c>
      <c r="AH172">
        <v>0.47045775010611202</v>
      </c>
      <c r="AI172">
        <v>0.21231435709552501</v>
      </c>
      <c r="AJ172">
        <v>4.15111783426182E-2</v>
      </c>
      <c r="AK172">
        <v>4.4636251637568798E-2</v>
      </c>
      <c r="AL172">
        <v>0.89178270858806197</v>
      </c>
      <c r="AM172">
        <v>12.285067539013101</v>
      </c>
      <c r="AN172">
        <v>-2.1284173707443301</v>
      </c>
      <c r="AO172">
        <v>0.97177285113612499</v>
      </c>
      <c r="AP172">
        <v>48</v>
      </c>
    </row>
    <row r="173" spans="1:42">
      <c r="A173">
        <v>9</v>
      </c>
      <c r="B173">
        <v>260.61510488865002</v>
      </c>
      <c r="C173">
        <v>3.4475127768619598</v>
      </c>
      <c r="D173">
        <v>3.4621941407245198</v>
      </c>
      <c r="E173">
        <v>3.4812153072133798</v>
      </c>
      <c r="F173" s="1">
        <v>8.0296089573533098E-4</v>
      </c>
      <c r="G173">
        <v>1.6546620627147301E-2</v>
      </c>
      <c r="H173">
        <v>3.06505438192278</v>
      </c>
      <c r="I173">
        <v>3.0910784264016602</v>
      </c>
      <c r="J173">
        <v>3.1168448881009101</v>
      </c>
      <c r="K173">
        <v>2.92570695327291E-3</v>
      </c>
      <c r="L173">
        <v>5.4206400938864301E-2</v>
      </c>
      <c r="M173">
        <v>0.88051133947207105</v>
      </c>
      <c r="N173">
        <v>0.882647411167648</v>
      </c>
      <c r="O173" s="1">
        <v>0.88472471706182898</v>
      </c>
      <c r="P173" s="1">
        <v>1.9128565803301201E-5</v>
      </c>
      <c r="Q173" s="1">
        <v>5.0388928974199395E-4</v>
      </c>
      <c r="R173">
        <v>0.38245839493918299</v>
      </c>
      <c r="S173">
        <v>0.37111571432285501</v>
      </c>
      <c r="T173">
        <v>0.36437041911246199</v>
      </c>
      <c r="U173" s="1">
        <v>7.2794243238473498E-4</v>
      </c>
      <c r="V173">
        <v>1.10608710652249E-2</v>
      </c>
      <c r="W173">
        <v>0.119488660527929</v>
      </c>
      <c r="X173">
        <v>0.117352588832352</v>
      </c>
      <c r="Y173" s="1">
        <v>0.11527528293817101</v>
      </c>
      <c r="Z173" s="1">
        <v>1.9128565803301201E-5</v>
      </c>
      <c r="AA173">
        <v>5.0388928974199395E-4</v>
      </c>
      <c r="AB173">
        <v>0.238216504176476</v>
      </c>
      <c r="AC173">
        <v>0.23084652550687901</v>
      </c>
      <c r="AD173" s="1">
        <v>0.21699993411254601</v>
      </c>
      <c r="AE173">
        <v>1.52101665904529E-4</v>
      </c>
      <c r="AF173">
        <v>1.2689818390110199E-3</v>
      </c>
      <c r="AG173">
        <v>0.57346947711292795</v>
      </c>
      <c r="AH173">
        <v>0.50359579445325098</v>
      </c>
      <c r="AI173">
        <v>0.48084658965906002</v>
      </c>
      <c r="AJ173">
        <v>6.6209131611475198E-3</v>
      </c>
      <c r="AK173">
        <v>2.4736860341506701E-2</v>
      </c>
      <c r="AL173">
        <v>0.73010183969795395</v>
      </c>
      <c r="AM173">
        <v>711.58487492448603</v>
      </c>
      <c r="AN173">
        <v>-4.6113785751067704</v>
      </c>
      <c r="AO173">
        <v>0.98267564227602899</v>
      </c>
      <c r="AP173">
        <v>48</v>
      </c>
    </row>
    <row r="174" spans="1:42">
      <c r="A174">
        <v>9</v>
      </c>
      <c r="B174">
        <v>234.24642289546799</v>
      </c>
      <c r="C174">
        <v>3.3564424559066701</v>
      </c>
      <c r="D174">
        <v>3.3481869496374399</v>
      </c>
      <c r="E174">
        <v>3.3398070586601198</v>
      </c>
      <c r="F174" s="1">
        <v>7.9378167818977899E-4</v>
      </c>
      <c r="G174">
        <v>6.0771757010542604E-3</v>
      </c>
      <c r="H174">
        <v>2.7839771562097702</v>
      </c>
      <c r="I174">
        <v>2.7738512976927301</v>
      </c>
      <c r="J174">
        <v>2.7617198219341099</v>
      </c>
      <c r="K174">
        <v>5.4663256515811599E-3</v>
      </c>
      <c r="L174">
        <v>1.9473642815401301E-2</v>
      </c>
      <c r="M174">
        <v>0.85480910955913103</v>
      </c>
      <c r="N174">
        <v>0.85378647216388304</v>
      </c>
      <c r="O174" s="1">
        <v>0.85255179362239297</v>
      </c>
      <c r="P174" s="1">
        <v>5.7382535388243098E-5</v>
      </c>
      <c r="Q174" s="1">
        <v>2.4712201536743102E-4</v>
      </c>
      <c r="R174">
        <v>0.57246529969690096</v>
      </c>
      <c r="S174">
        <v>0.57433565194471203</v>
      </c>
      <c r="T174">
        <v>0.57808723672601503</v>
      </c>
      <c r="U174">
        <v>2.1937330447827498E-3</v>
      </c>
      <c r="V174">
        <v>4.0907705127639499E-3</v>
      </c>
      <c r="W174">
        <v>0.145190890440869</v>
      </c>
      <c r="X174">
        <v>0.14621352783611699</v>
      </c>
      <c r="Y174" s="1">
        <v>0.147448206377607</v>
      </c>
      <c r="Z174" s="1">
        <v>5.73825353882432E-5</v>
      </c>
      <c r="AA174">
        <v>2.4712201536743102E-4</v>
      </c>
      <c r="AB174">
        <v>0.30927730841853901</v>
      </c>
      <c r="AC174">
        <v>0.30569022789737799</v>
      </c>
      <c r="AD174">
        <v>0.31328637105392498</v>
      </c>
      <c r="AE174" s="1">
        <v>3.9759419309103698E-5</v>
      </c>
      <c r="AF174">
        <v>3.2640383294764099E-4</v>
      </c>
      <c r="AG174">
        <v>0.95674960483247196</v>
      </c>
      <c r="AH174">
        <v>0.93120889797150597</v>
      </c>
      <c r="AI174">
        <v>0.96403414735858595</v>
      </c>
      <c r="AJ174">
        <v>1.0157507130608E-2</v>
      </c>
      <c r="AK174">
        <v>7.6769770874208602E-3</v>
      </c>
      <c r="AL174">
        <v>0.80929712297090795</v>
      </c>
      <c r="AM174">
        <v>239.918195096983</v>
      </c>
      <c r="AN174">
        <v>-3.14902710332984</v>
      </c>
      <c r="AO174">
        <v>0.98599307884631304</v>
      </c>
      <c r="AP174">
        <v>43</v>
      </c>
    </row>
    <row r="175" spans="1:42">
      <c r="A175">
        <v>9</v>
      </c>
      <c r="B175">
        <v>71.319009269334501</v>
      </c>
      <c r="C175">
        <v>3.4653880959716701</v>
      </c>
      <c r="D175">
        <v>3.5114607975385299</v>
      </c>
      <c r="E175">
        <v>3.5359154950537</v>
      </c>
      <c r="F175" s="1">
        <v>1.10044917680824E-3</v>
      </c>
      <c r="G175">
        <v>1.87123203439503E-3</v>
      </c>
      <c r="H175">
        <v>3.2249479624763899</v>
      </c>
      <c r="I175">
        <v>3.2359473521249198</v>
      </c>
      <c r="J175">
        <v>3.2749430784824098</v>
      </c>
      <c r="K175">
        <v>1.93413916733445E-3</v>
      </c>
      <c r="L175">
        <v>3.6706005748326901E-3</v>
      </c>
      <c r="M175">
        <v>0.89304676409209705</v>
      </c>
      <c r="N175">
        <v>0.89385909589387003</v>
      </c>
      <c r="O175" s="1">
        <v>0.89668963420174297</v>
      </c>
      <c r="P175" s="1">
        <v>1.14971446600384E-5</v>
      </c>
      <c r="Q175" s="1">
        <v>2.21921802591112E-5</v>
      </c>
      <c r="R175">
        <v>0.24044013349528101</v>
      </c>
      <c r="S175">
        <v>0.27551344541361</v>
      </c>
      <c r="T175">
        <v>0.260972416571289</v>
      </c>
      <c r="U175" s="1">
        <v>1.6595957605265499E-4</v>
      </c>
      <c r="V175" s="1">
        <v>1.0969329882793901E-3</v>
      </c>
      <c r="W175">
        <v>0.106953235907904</v>
      </c>
      <c r="X175">
        <v>0.10614090410613</v>
      </c>
      <c r="Y175" s="1">
        <v>0.103310365798257</v>
      </c>
      <c r="Z175" s="1">
        <v>1.1497144660038301E-5</v>
      </c>
      <c r="AA175" s="1">
        <v>2.21921802591112E-5</v>
      </c>
      <c r="AB175">
        <v>0.24117431113706</v>
      </c>
      <c r="AC175">
        <v>0.19254404979335099</v>
      </c>
      <c r="AD175">
        <v>0.182843918769208</v>
      </c>
      <c r="AE175">
        <v>1.3714957057056501E-4</v>
      </c>
      <c r="AF175">
        <v>2.11925423269546E-4</v>
      </c>
      <c r="AG175">
        <v>0.54650827166267801</v>
      </c>
      <c r="AH175">
        <v>0.32882274321028998</v>
      </c>
      <c r="AI175">
        <v>0.26449954866421099</v>
      </c>
      <c r="AJ175">
        <v>1.1265394934037699E-2</v>
      </c>
      <c r="AK175">
        <v>5.1108183933464502E-2</v>
      </c>
      <c r="AL175">
        <v>0.89426065950945099</v>
      </c>
      <c r="AM175">
        <v>8.7859054392343801</v>
      </c>
      <c r="AN175">
        <v>-1.19984887839683</v>
      </c>
      <c r="AO175">
        <v>0.98416134602190197</v>
      </c>
      <c r="AP175">
        <v>49</v>
      </c>
    </row>
    <row r="176" spans="1:42">
      <c r="A176">
        <v>9</v>
      </c>
      <c r="B176">
        <v>129.98560430564501</v>
      </c>
      <c r="C176">
        <v>3.47282735295193</v>
      </c>
      <c r="D176">
        <v>3.5174171107811998</v>
      </c>
      <c r="E176">
        <v>3.5506342059375098</v>
      </c>
      <c r="F176">
        <v>2.0437049681806901E-3</v>
      </c>
      <c r="G176">
        <v>4.1747450140351703E-3</v>
      </c>
      <c r="H176">
        <v>3.0120257923337301</v>
      </c>
      <c r="I176">
        <v>3.1214613014432202</v>
      </c>
      <c r="J176">
        <v>3.2045617810439899</v>
      </c>
      <c r="K176">
        <v>6.1065163318466302E-3</v>
      </c>
      <c r="L176">
        <v>1.12577298025913E-2</v>
      </c>
      <c r="M176">
        <v>0.87603762486241399</v>
      </c>
      <c r="N176">
        <v>0.88509299159806398</v>
      </c>
      <c r="O176" s="1">
        <v>0.89152471971792702</v>
      </c>
      <c r="P176" s="1">
        <v>4.3648170132088098E-5</v>
      </c>
      <c r="Q176" s="1">
        <v>7.8689496173774096E-5</v>
      </c>
      <c r="R176">
        <v>0.46080156061819799</v>
      </c>
      <c r="S176">
        <v>0.39595580933798202</v>
      </c>
      <c r="T176">
        <v>0.34607242489352602</v>
      </c>
      <c r="U176" s="1">
        <v>1.4675085729133001E-3</v>
      </c>
      <c r="V176">
        <v>2.6940636295090898E-3</v>
      </c>
      <c r="W176">
        <v>0.123962375137586</v>
      </c>
      <c r="X176">
        <v>0.114907008401936</v>
      </c>
      <c r="Y176" s="1">
        <v>0.108475280282073</v>
      </c>
      <c r="Z176" s="1">
        <v>4.3648170132088199E-5</v>
      </c>
      <c r="AA176" s="1">
        <v>7.8689496173774096E-5</v>
      </c>
      <c r="AB176">
        <v>0.19391402952161901</v>
      </c>
      <c r="AC176">
        <v>0.16850736169651701</v>
      </c>
      <c r="AD176" s="1">
        <v>0.115858161873724</v>
      </c>
      <c r="AE176">
        <v>2.0702976779501099E-4</v>
      </c>
      <c r="AF176">
        <v>5.2488927359954402E-4</v>
      </c>
      <c r="AG176">
        <v>0.31963867758350001</v>
      </c>
      <c r="AH176">
        <v>0.24287417921430501</v>
      </c>
      <c r="AI176">
        <v>-1.33779355522178E-2</v>
      </c>
      <c r="AJ176">
        <v>2.0101599154203401E-2</v>
      </c>
      <c r="AK176">
        <v>3.8133969959734101E-2</v>
      </c>
      <c r="AL176">
        <v>0.89423871433105995</v>
      </c>
      <c r="AM176">
        <v>26.370458995881499</v>
      </c>
      <c r="AN176">
        <v>-2.2809517047936998</v>
      </c>
      <c r="AO176">
        <v>0.98154205333536604</v>
      </c>
      <c r="AP176">
        <v>47</v>
      </c>
    </row>
    <row r="177" spans="1:42">
      <c r="A177">
        <v>9</v>
      </c>
      <c r="B177">
        <v>219.88716449217699</v>
      </c>
      <c r="C177">
        <v>3.5131194692530299</v>
      </c>
      <c r="D177">
        <v>3.5244774558863199</v>
      </c>
      <c r="E177">
        <v>3.48722539644743</v>
      </c>
      <c r="F177" s="1">
        <v>7.38884124904076E-4</v>
      </c>
      <c r="G177">
        <v>7.9594000422071008E-3</v>
      </c>
      <c r="H177">
        <v>3.1381683743981701</v>
      </c>
      <c r="I177">
        <v>3.1488197414838299</v>
      </c>
      <c r="J177">
        <v>3.18469416933767</v>
      </c>
      <c r="K177" s="1">
        <v>1.3930031288904401E-3</v>
      </c>
      <c r="L177">
        <v>1.78082739281781E-2</v>
      </c>
      <c r="M177">
        <v>0.88641599240706603</v>
      </c>
      <c r="N177">
        <v>0.88725149114290203</v>
      </c>
      <c r="O177" s="1">
        <v>0.89002055391503399</v>
      </c>
      <c r="P177" s="1">
        <v>8.3789654160364204E-6</v>
      </c>
      <c r="Q177" s="1">
        <v>1.30133118729051E-4</v>
      </c>
      <c r="R177">
        <v>0.37495109485485101</v>
      </c>
      <c r="S177">
        <v>0.37565771440248702</v>
      </c>
      <c r="T177" s="1">
        <v>0.30253122710976599</v>
      </c>
      <c r="U177" s="1">
        <v>2.26139810353819E-4</v>
      </c>
      <c r="V177">
        <v>2.4235679569998801E-3</v>
      </c>
      <c r="W177">
        <v>0.11358400759293499</v>
      </c>
      <c r="X177">
        <v>0.112748508857098</v>
      </c>
      <c r="Y177" s="1">
        <v>0.109979446084966</v>
      </c>
      <c r="Z177" s="1">
        <v>8.3789654160364593E-6</v>
      </c>
      <c r="AA177">
        <v>1.30133118729051E-4</v>
      </c>
      <c r="AB177">
        <v>0.26391882264766803</v>
      </c>
      <c r="AC177">
        <v>0.263623081351126</v>
      </c>
      <c r="AD177" s="1">
        <v>0.52476852417401798</v>
      </c>
      <c r="AE177" s="1">
        <v>9.7583338155504606E-5</v>
      </c>
      <c r="AF177">
        <v>8.6932457759285103E-4</v>
      </c>
      <c r="AG177">
        <v>0.71592305620892105</v>
      </c>
      <c r="AH177">
        <v>0.70426191814120798</v>
      </c>
      <c r="AI177">
        <v>0.47342847865502702</v>
      </c>
      <c r="AJ177">
        <v>6.89727084105671E-3</v>
      </c>
      <c r="AK177">
        <v>1.92516908959353E-2</v>
      </c>
      <c r="AL177">
        <v>0.95535259595742905</v>
      </c>
      <c r="AM177">
        <v>19.707530776932</v>
      </c>
      <c r="AN177">
        <v>-2.7307819824971902</v>
      </c>
      <c r="AO177">
        <v>0.98864624685568803</v>
      </c>
      <c r="AP177">
        <v>42</v>
      </c>
    </row>
    <row r="178" spans="1:42">
      <c r="A178">
        <v>9</v>
      </c>
      <c r="B178">
        <v>1729.95068497538</v>
      </c>
      <c r="C178">
        <v>3.7369272053048599</v>
      </c>
      <c r="D178">
        <v>3.7318363254794198</v>
      </c>
      <c r="E178">
        <v>3.49469359840091</v>
      </c>
      <c r="F178" s="1">
        <v>1.2860662137297301E-4</v>
      </c>
      <c r="G178" s="1">
        <v>1.4203621468369899E-4</v>
      </c>
      <c r="H178">
        <v>3.3993740011654499</v>
      </c>
      <c r="I178">
        <v>3.3971986196346</v>
      </c>
      <c r="J178">
        <v>3.2686448896251199</v>
      </c>
      <c r="K178" s="1">
        <v>1.3378866536399201E-4</v>
      </c>
      <c r="L178" s="1">
        <v>1.3167823182035699E-3</v>
      </c>
      <c r="M178">
        <v>0.90522660045161496</v>
      </c>
      <c r="N178">
        <v>0.90508358767918196</v>
      </c>
      <c r="O178" s="1">
        <v>0.89623763948724799</v>
      </c>
      <c r="P178" s="1">
        <v>7.0465620835889397E-7</v>
      </c>
      <c r="Q178" s="1">
        <v>7.3747809635723103E-6</v>
      </c>
      <c r="R178">
        <v>0.33755320413941098</v>
      </c>
      <c r="S178">
        <v>0.334637705844822</v>
      </c>
      <c r="T178">
        <v>0.22604870877578601</v>
      </c>
      <c r="U178" s="1">
        <v>1.1245041877943501E-5</v>
      </c>
      <c r="V178" s="1">
        <v>6.8465398278908798E-4</v>
      </c>
      <c r="W178">
        <v>9.4773399548384596E-2</v>
      </c>
      <c r="X178">
        <v>9.4916412320818197E-2</v>
      </c>
      <c r="Y178" s="1">
        <v>0.10376236051275201</v>
      </c>
      <c r="Z178" s="1">
        <v>7.0465620835890403E-7</v>
      </c>
      <c r="AA178" s="1">
        <v>7.3747809635723196E-6</v>
      </c>
      <c r="AB178">
        <v>6.4376236809072604E-2</v>
      </c>
      <c r="AC178">
        <v>6.6375315288269607E-2</v>
      </c>
      <c r="AD178" s="1">
        <v>0.50138675401958799</v>
      </c>
      <c r="AE178" s="1">
        <v>2.1523148006575E-5</v>
      </c>
      <c r="AF178" s="1">
        <v>4.30955769541362E-5</v>
      </c>
      <c r="AG178">
        <v>-0.31250041441501197</v>
      </c>
      <c r="AH178">
        <v>-0.32747585446567701</v>
      </c>
      <c r="AI178">
        <v>0.25278873411788599</v>
      </c>
      <c r="AJ178">
        <v>2.3142733554273498E-3</v>
      </c>
      <c r="AK178">
        <v>1.02059246613993E-2</v>
      </c>
      <c r="AL178">
        <v>0.73007437189661695</v>
      </c>
      <c r="AM178">
        <v>30598.690176116299</v>
      </c>
      <c r="AN178">
        <v>-27.561909885849101</v>
      </c>
      <c r="AO178">
        <v>0.98439263369276997</v>
      </c>
      <c r="AP178">
        <v>42</v>
      </c>
    </row>
    <row r="179" spans="1:42">
      <c r="A179">
        <v>9</v>
      </c>
      <c r="B179">
        <v>268.46919744986099</v>
      </c>
      <c r="C179">
        <v>3.54707993919236</v>
      </c>
      <c r="D179">
        <v>3.5361255729360099</v>
      </c>
      <c r="E179" s="1">
        <v>3.5523695540676901</v>
      </c>
      <c r="F179" s="1">
        <v>3.5694262581133598E-4</v>
      </c>
      <c r="G179">
        <v>1.36697722482442E-2</v>
      </c>
      <c r="H179">
        <v>3.2327588938757499</v>
      </c>
      <c r="I179">
        <v>3.2174462824252199</v>
      </c>
      <c r="J179">
        <v>3.2194936143949802</v>
      </c>
      <c r="K179" s="1">
        <v>1.0863239870195099E-3</v>
      </c>
      <c r="L179">
        <v>4.7334882237881702E-2</v>
      </c>
      <c r="M179">
        <v>0.89362425756708097</v>
      </c>
      <c r="N179">
        <v>0.89248918364993901</v>
      </c>
      <c r="O179" s="1">
        <v>0.89264164430134396</v>
      </c>
      <c r="P179" s="1">
        <v>6.7085378679605197E-6</v>
      </c>
      <c r="Q179" s="1">
        <v>4.0909383427983599E-4</v>
      </c>
      <c r="R179">
        <v>0.31432104531661198</v>
      </c>
      <c r="S179">
        <v>0.31867929051078803</v>
      </c>
      <c r="T179" s="1">
        <v>0.33287593967270901</v>
      </c>
      <c r="U179" s="1">
        <v>6.6092247477565996E-4</v>
      </c>
      <c r="V179">
        <v>1.1208954832328699E-2</v>
      </c>
      <c r="W179">
        <v>0.106375742432919</v>
      </c>
      <c r="X179">
        <v>0.107510816350061</v>
      </c>
      <c r="Y179" s="1">
        <v>0.107358355698656</v>
      </c>
      <c r="Z179" s="1">
        <v>6.7085378679605401E-6</v>
      </c>
      <c r="AA179">
        <v>4.0909383427983599E-4</v>
      </c>
      <c r="AB179">
        <v>0.20912592775095801</v>
      </c>
      <c r="AC179">
        <v>0.20250207614225299</v>
      </c>
      <c r="AD179" s="1">
        <v>0.178253314739101</v>
      </c>
      <c r="AE179" s="1">
        <v>5.9495520009765702E-5</v>
      </c>
      <c r="AF179">
        <v>1.2721791757357101E-3</v>
      </c>
      <c r="AG179">
        <v>0.43401835610723</v>
      </c>
      <c r="AH179">
        <v>0.39938699785283799</v>
      </c>
      <c r="AI179">
        <v>0.257720927536569</v>
      </c>
      <c r="AJ179">
        <v>5.7621128238258398E-3</v>
      </c>
      <c r="AK179">
        <v>3.2166325693139299E-2</v>
      </c>
      <c r="AL179">
        <v>0.97853345103174605</v>
      </c>
      <c r="AM179">
        <v>5.73339992997537</v>
      </c>
      <c r="AN179">
        <v>-1.7569772834768</v>
      </c>
      <c r="AO179">
        <v>0.99279266276396505</v>
      </c>
      <c r="AP179">
        <v>43</v>
      </c>
    </row>
    <row r="180" spans="1:42">
      <c r="A180">
        <v>10</v>
      </c>
      <c r="B180">
        <v>1239.84211399176</v>
      </c>
      <c r="C180">
        <v>3.7555189195121801</v>
      </c>
      <c r="D180">
        <v>3.7570332278794401</v>
      </c>
      <c r="E180">
        <v>3.7440835838419702</v>
      </c>
      <c r="F180" s="1">
        <v>7.3132527381128802E-5</v>
      </c>
      <c r="G180" s="1">
        <v>1.67996154407713E-4</v>
      </c>
      <c r="H180">
        <v>3.47462370641952</v>
      </c>
      <c r="I180">
        <v>3.4664457648280602</v>
      </c>
      <c r="J180">
        <v>3.4513572830164798</v>
      </c>
      <c r="K180" s="1">
        <v>2.2113322296281199E-4</v>
      </c>
      <c r="L180" s="1">
        <v>5.3882205372187103E-4</v>
      </c>
      <c r="M180">
        <v>0.910043191159287</v>
      </c>
      <c r="N180">
        <v>0.90953182146031797</v>
      </c>
      <c r="O180" s="1">
        <v>0.90858069147535203</v>
      </c>
      <c r="P180" s="1">
        <v>1.2292496293816201E-6</v>
      </c>
      <c r="Q180" s="1">
        <v>3.0588072948283502E-6</v>
      </c>
      <c r="R180">
        <v>0.28089521309265703</v>
      </c>
      <c r="S180">
        <v>0.290587463051385</v>
      </c>
      <c r="T180">
        <v>0.292726300825497</v>
      </c>
      <c r="U180" s="1">
        <v>5.4062037791468202E-5</v>
      </c>
      <c r="V180" s="1">
        <v>3.1477072361198199E-4</v>
      </c>
      <c r="W180">
        <v>8.9956808840712693E-2</v>
      </c>
      <c r="X180">
        <v>9.0468178539682503E-2</v>
      </c>
      <c r="Y180" s="1">
        <v>9.1419308524648205E-2</v>
      </c>
      <c r="Z180" s="1">
        <v>1.22924962938164E-6</v>
      </c>
      <c r="AA180" s="1">
        <v>3.05880729482839E-6</v>
      </c>
      <c r="AB180">
        <v>6.9754974486534699E-2</v>
      </c>
      <c r="AC180">
        <v>7.4645183087262298E-2</v>
      </c>
      <c r="AD180" s="1">
        <v>8.4279602704668596E-2</v>
      </c>
      <c r="AE180" s="1">
        <v>6.7422915438143596E-6</v>
      </c>
      <c r="AF180" s="1">
        <v>2.5289103012778701E-5</v>
      </c>
      <c r="AG180">
        <v>-1.03030425323021</v>
      </c>
      <c r="AH180">
        <v>-1.04747698696471</v>
      </c>
      <c r="AI180">
        <v>-1.0304089045115701</v>
      </c>
      <c r="AJ180">
        <v>2.1652037569612598E-3</v>
      </c>
      <c r="AK180">
        <v>5.7187851638821098E-3</v>
      </c>
      <c r="AL180">
        <v>0.95503854663880505</v>
      </c>
      <c r="AM180">
        <v>449.77834382320901</v>
      </c>
      <c r="AN180">
        <v>-7.5283071423375398</v>
      </c>
      <c r="AO180">
        <v>0.99426605513089406</v>
      </c>
      <c r="AP180">
        <v>43</v>
      </c>
    </row>
    <row r="181" spans="1:42">
      <c r="A181">
        <v>10</v>
      </c>
      <c r="B181">
        <v>463.15683216807702</v>
      </c>
      <c r="C181">
        <v>3.2421894841125698</v>
      </c>
      <c r="D181">
        <v>3.2806522444214199</v>
      </c>
      <c r="E181">
        <v>3.2679885206713299</v>
      </c>
      <c r="F181" s="1">
        <v>3.8431872356725399E-4</v>
      </c>
      <c r="G181" s="1">
        <v>1.2880263221123199E-3</v>
      </c>
      <c r="H181">
        <v>2.7430477863990199</v>
      </c>
      <c r="I181">
        <v>2.7984784015491999</v>
      </c>
      <c r="J181">
        <v>2.7606239486938602</v>
      </c>
      <c r="K181" s="1">
        <v>1.2085289780641799E-3</v>
      </c>
      <c r="L181">
        <v>3.4267118982551502E-3</v>
      </c>
      <c r="M181">
        <v>0.85063104702382897</v>
      </c>
      <c r="N181">
        <v>0.85626118541169005</v>
      </c>
      <c r="O181" s="1">
        <v>0.852439749202347</v>
      </c>
      <c r="P181" s="1">
        <v>1.30693969563209E-5</v>
      </c>
      <c r="Q181" s="1">
        <v>3.6751356821585999E-5</v>
      </c>
      <c r="R181">
        <v>0.49914169771354799</v>
      </c>
      <c r="S181">
        <v>0.48217384287221698</v>
      </c>
      <c r="T181">
        <v>0.50736457197747298</v>
      </c>
      <c r="U181" s="1">
        <v>3.3775790545000002E-4</v>
      </c>
      <c r="V181" s="1">
        <v>9.3090559793430102E-4</v>
      </c>
      <c r="W181">
        <v>0.149368952976171</v>
      </c>
      <c r="X181">
        <v>0.14373881458831</v>
      </c>
      <c r="Y181" s="1">
        <v>0.147560250797653</v>
      </c>
      <c r="Z181" s="1">
        <v>1.30693969563209E-5</v>
      </c>
      <c r="AA181" s="1">
        <v>3.6751356821585999E-5</v>
      </c>
      <c r="AB181">
        <v>0.58166776327832603</v>
      </c>
      <c r="AC181">
        <v>0.56734567964038396</v>
      </c>
      <c r="AD181" s="1">
        <v>0.56868857271848505</v>
      </c>
      <c r="AE181" s="1">
        <v>3.6681123444718101E-5</v>
      </c>
      <c r="AF181" s="1">
        <v>9.9543332007235295E-5</v>
      </c>
      <c r="AG181">
        <v>1</v>
      </c>
      <c r="AH181">
        <v>0.85194028139184297</v>
      </c>
      <c r="AI181">
        <v>0.86444950078487703</v>
      </c>
      <c r="AJ181">
        <v>6.7174706564755802E-3</v>
      </c>
      <c r="AK181">
        <v>2.6996414850048198E-2</v>
      </c>
      <c r="AL181">
        <v>0.99407297224188595</v>
      </c>
      <c r="AM181">
        <v>3.6206943341421902</v>
      </c>
      <c r="AN181">
        <v>-2.6909828442939898</v>
      </c>
      <c r="AO181">
        <v>0.99407297224188595</v>
      </c>
      <c r="AP181">
        <v>40</v>
      </c>
    </row>
    <row r="182" spans="1:42">
      <c r="A182">
        <v>10</v>
      </c>
      <c r="B182">
        <v>427.66633846705099</v>
      </c>
      <c r="C182">
        <v>3.2366236216185502</v>
      </c>
      <c r="D182">
        <v>3.2529493521741699</v>
      </c>
      <c r="E182">
        <v>3.2579450282010098</v>
      </c>
      <c r="F182" s="1">
        <v>2.7164751831848402E-4</v>
      </c>
      <c r="G182" s="1">
        <v>3.1811908201658E-4</v>
      </c>
      <c r="H182">
        <v>2.7556939046685298</v>
      </c>
      <c r="I182">
        <v>2.8211173828879299</v>
      </c>
      <c r="J182">
        <v>2.8214441874449401</v>
      </c>
      <c r="K182" s="1">
        <v>9.0024958085148301E-4</v>
      </c>
      <c r="L182">
        <v>2.89286852954452E-3</v>
      </c>
      <c r="M182">
        <v>0.85193463695350902</v>
      </c>
      <c r="N182">
        <v>0.85849915072557004</v>
      </c>
      <c r="O182" s="1">
        <v>0.85853120038531605</v>
      </c>
      <c r="P182" s="1">
        <v>8.8914336760680505E-6</v>
      </c>
      <c r="Q182" s="1">
        <v>3.0553517643410202E-5</v>
      </c>
      <c r="R182">
        <v>0.48092971695002301</v>
      </c>
      <c r="S182">
        <v>0.43183196928623602</v>
      </c>
      <c r="T182">
        <v>0.43650084075607298</v>
      </c>
      <c r="U182" s="1">
        <v>3.0195493447029401E-4</v>
      </c>
      <c r="V182">
        <v>1.79373069888087E-3</v>
      </c>
      <c r="W182">
        <v>0.14806536304649101</v>
      </c>
      <c r="X182">
        <v>0.14150084927442999</v>
      </c>
      <c r="Y182" s="1">
        <v>0.141468799614684</v>
      </c>
      <c r="Z182" s="1">
        <v>8.8914336760679997E-6</v>
      </c>
      <c r="AA182" s="1">
        <v>3.0553517643410101E-5</v>
      </c>
      <c r="AB182">
        <v>0.58063864497945505</v>
      </c>
      <c r="AC182">
        <v>0.57557174080099105</v>
      </c>
      <c r="AD182">
        <v>0.57617455108798399</v>
      </c>
      <c r="AE182" s="1">
        <v>2.54993014795664E-5</v>
      </c>
      <c r="AF182" s="1">
        <v>2.3275484487694799E-5</v>
      </c>
      <c r="AG182">
        <v>0.982625787725116</v>
      </c>
      <c r="AH182">
        <v>1</v>
      </c>
      <c r="AI182">
        <v>1</v>
      </c>
      <c r="AJ182">
        <v>6.8680842785102001E-3</v>
      </c>
      <c r="AK182">
        <v>5.2173204471320104E-3</v>
      </c>
      <c r="AL182">
        <v>0.92326423535483004</v>
      </c>
      <c r="AM182">
        <v>141.06227425050901</v>
      </c>
      <c r="AN182">
        <v>-3.20271125478261</v>
      </c>
      <c r="AO182">
        <v>0.99276811262306597</v>
      </c>
      <c r="AP182">
        <v>40</v>
      </c>
    </row>
    <row r="183" spans="1:42">
      <c r="A183">
        <v>10</v>
      </c>
      <c r="B183">
        <v>344.667480774718</v>
      </c>
      <c r="C183">
        <v>3.6689999364982899</v>
      </c>
      <c r="D183">
        <v>3.6613748156839598</v>
      </c>
      <c r="E183">
        <v>3.6253753082590698</v>
      </c>
      <c r="F183" s="1">
        <v>1.0705898396179299E-3</v>
      </c>
      <c r="G183" s="1">
        <v>1.09740205621186E-3</v>
      </c>
      <c r="H183">
        <v>3.3252162469027602</v>
      </c>
      <c r="I183">
        <v>3.2923851639358301</v>
      </c>
      <c r="J183">
        <v>3.2549013823850901</v>
      </c>
      <c r="K183">
        <v>2.28193513975559E-3</v>
      </c>
      <c r="L183">
        <v>2.7811834464206899E-3</v>
      </c>
      <c r="M183">
        <v>0.90022765779553804</v>
      </c>
      <c r="N183">
        <v>0.89793112961599197</v>
      </c>
      <c r="O183" s="1">
        <v>0.89524444768605405</v>
      </c>
      <c r="P183" s="1">
        <v>1.31749628466524E-5</v>
      </c>
      <c r="Q183" s="1">
        <v>1.6669739773994002E-5</v>
      </c>
      <c r="R183">
        <v>0.34378368959553002</v>
      </c>
      <c r="S183">
        <v>0.36898965174813497</v>
      </c>
      <c r="T183">
        <v>0.37047392587397998</v>
      </c>
      <c r="U183" s="1">
        <v>2.64822929621948E-4</v>
      </c>
      <c r="V183" s="1">
        <v>6.37086394897918E-4</v>
      </c>
      <c r="W183">
        <v>9.9772342204462003E-2</v>
      </c>
      <c r="X183">
        <v>0.102068870384008</v>
      </c>
      <c r="Y183" s="1">
        <v>0.104755552313946</v>
      </c>
      <c r="Z183" s="1">
        <v>1.31749628466525E-5</v>
      </c>
      <c r="AA183" s="1">
        <v>1.6669739773994002E-5</v>
      </c>
      <c r="AB183">
        <v>0.25015511722660899</v>
      </c>
      <c r="AC183">
        <v>0.24576160064048799</v>
      </c>
      <c r="AD183" s="1">
        <v>0.25814884086773199</v>
      </c>
      <c r="AE183" s="1">
        <v>1.7620155924665001E-4</v>
      </c>
      <c r="AF183">
        <v>1.6457727533047899E-4</v>
      </c>
      <c r="AG183">
        <v>0.74680394158006302</v>
      </c>
      <c r="AH183">
        <v>0.81299655646716895</v>
      </c>
      <c r="AI183">
        <v>0.92576568128617698</v>
      </c>
      <c r="AJ183">
        <v>7.3002763837608897E-2</v>
      </c>
      <c r="AK183">
        <v>6.7989792186314998E-2</v>
      </c>
      <c r="AL183">
        <v>0.94236043116637802</v>
      </c>
      <c r="AM183">
        <v>50.863551248009003</v>
      </c>
      <c r="AN183">
        <v>-2.8472414548471998</v>
      </c>
      <c r="AO183">
        <v>0.99155479787892298</v>
      </c>
      <c r="AP183">
        <v>50</v>
      </c>
    </row>
    <row r="184" spans="1:42">
      <c r="A184">
        <v>10</v>
      </c>
      <c r="B184">
        <v>420.97596119343001</v>
      </c>
      <c r="C184">
        <v>3.3622275401385702</v>
      </c>
      <c r="D184">
        <v>3.3631569927048401</v>
      </c>
      <c r="E184">
        <v>3.3518584963805198</v>
      </c>
      <c r="F184" s="1">
        <v>3.65959814752655E-4</v>
      </c>
      <c r="G184" s="1">
        <v>4.3372973230647798E-4</v>
      </c>
      <c r="H184">
        <v>3.0156577402738498</v>
      </c>
      <c r="I184">
        <v>3.0106414126485901</v>
      </c>
      <c r="J184">
        <v>2.9928654634792702</v>
      </c>
      <c r="K184" s="1">
        <v>1.3217078854558799E-3</v>
      </c>
      <c r="L184">
        <v>2.25852410211505E-3</v>
      </c>
      <c r="M184">
        <v>0.87634930449027304</v>
      </c>
      <c r="N184">
        <v>0.87591861609584698</v>
      </c>
      <c r="O184" s="1">
        <v>0.87438030850349602</v>
      </c>
      <c r="P184" s="1">
        <v>9.4139562410206498E-6</v>
      </c>
      <c r="Q184" s="1">
        <v>1.68203277620519E-5</v>
      </c>
      <c r="R184">
        <v>0.34656979986471798</v>
      </c>
      <c r="S184">
        <v>0.352515580056252</v>
      </c>
      <c r="T184">
        <v>0.358993032901259</v>
      </c>
      <c r="U184" s="1">
        <v>3.4406477273840299E-4</v>
      </c>
      <c r="V184" s="1">
        <v>1.15306600829696E-3</v>
      </c>
      <c r="W184">
        <v>0.123650695509727</v>
      </c>
      <c r="X184">
        <v>0.12408138390415301</v>
      </c>
      <c r="Y184" s="1">
        <v>0.12561969149650401</v>
      </c>
      <c r="Z184" s="1">
        <v>9.4139562410205498E-6</v>
      </c>
      <c r="AA184" s="1">
        <v>1.68203277620519E-5</v>
      </c>
      <c r="AB184">
        <v>0.54758114587462303</v>
      </c>
      <c r="AC184">
        <v>0.54742031067699404</v>
      </c>
      <c r="AD184" s="1">
        <v>0.55084574446318102</v>
      </c>
      <c r="AE184" s="1">
        <v>3.1091863424555998E-5</v>
      </c>
      <c r="AF184" s="1">
        <v>6.0205905860781098E-5</v>
      </c>
      <c r="AG184">
        <v>0.42452862109800399</v>
      </c>
      <c r="AH184">
        <v>0.493306366048335</v>
      </c>
      <c r="AI184">
        <v>0.54136490742422005</v>
      </c>
      <c r="AJ184">
        <v>5.5568829152999903E-3</v>
      </c>
      <c r="AK184">
        <v>2.1392669288791199E-2</v>
      </c>
      <c r="AL184">
        <v>0.95424813420967103</v>
      </c>
      <c r="AM184">
        <v>52.812843932123101</v>
      </c>
      <c r="AN184">
        <v>-2.7294833864322601</v>
      </c>
      <c r="AO184">
        <v>0.99333210932806204</v>
      </c>
      <c r="AP184">
        <v>40</v>
      </c>
    </row>
    <row r="185" spans="1:42">
      <c r="A185">
        <v>10</v>
      </c>
      <c r="B185">
        <v>523.561595582922</v>
      </c>
      <c r="C185">
        <v>3.4034317481338001</v>
      </c>
      <c r="D185">
        <v>3.4257867805489401</v>
      </c>
      <c r="E185" s="1">
        <v>3.4196705497925302</v>
      </c>
      <c r="F185" s="1">
        <v>2.18573255049434E-4</v>
      </c>
      <c r="G185" s="1">
        <v>1.6018545961698301E-3</v>
      </c>
      <c r="H185">
        <v>3.10567628977457</v>
      </c>
      <c r="I185">
        <v>3.1213678074686699</v>
      </c>
      <c r="J185">
        <v>3.1262310805630902</v>
      </c>
      <c r="K185" s="1">
        <v>6.3099760034294496E-4</v>
      </c>
      <c r="L185">
        <v>5.1532551145783596E-3</v>
      </c>
      <c r="M185">
        <v>0.88382885229657504</v>
      </c>
      <c r="N185">
        <v>0.88508554479834101</v>
      </c>
      <c r="O185" s="1">
        <v>0.88547226511742905</v>
      </c>
      <c r="P185" s="1">
        <v>3.9867058015576802E-6</v>
      </c>
      <c r="Q185" s="1">
        <v>3.5903373303780301E-5</v>
      </c>
      <c r="R185">
        <v>0.29775545835923101</v>
      </c>
      <c r="S185">
        <v>0.30441897308027499</v>
      </c>
      <c r="T185">
        <v>0.29343946922943398</v>
      </c>
      <c r="U185" s="1">
        <v>1.67735986232891E-4</v>
      </c>
      <c r="V185" s="1">
        <v>1.2101265686811E-3</v>
      </c>
      <c r="W185">
        <v>0.116171147703425</v>
      </c>
      <c r="X185">
        <v>0.11491445520165899</v>
      </c>
      <c r="Y185" s="1">
        <v>0.11452773488257099</v>
      </c>
      <c r="Z185" s="1">
        <v>3.9867058015576599E-6</v>
      </c>
      <c r="AA185" s="1">
        <v>3.59033733037802E-5</v>
      </c>
      <c r="AB185">
        <v>0.53731618146669702</v>
      </c>
      <c r="AC185">
        <v>0.531039203184132</v>
      </c>
      <c r="AD185" s="1">
        <v>0.53072940572791905</v>
      </c>
      <c r="AE185" s="1">
        <v>4.0554952810543299E-5</v>
      </c>
      <c r="AF185">
        <v>1.9156667402859799E-4</v>
      </c>
      <c r="AG185">
        <v>0.25122913666257002</v>
      </c>
      <c r="AH185">
        <v>0.19846511474593201</v>
      </c>
      <c r="AI185">
        <v>0.17711328614576299</v>
      </c>
      <c r="AJ185">
        <v>7.6297457132727901E-3</v>
      </c>
      <c r="AK185">
        <v>6.73477506865231E-2</v>
      </c>
      <c r="AL185">
        <v>0.95051627244033798</v>
      </c>
      <c r="AM185">
        <v>84.7954890186071</v>
      </c>
      <c r="AN185">
        <v>-3.63076796229688</v>
      </c>
      <c r="AO185">
        <v>0.99277621823115803</v>
      </c>
      <c r="AP185">
        <v>40</v>
      </c>
    </row>
    <row r="186" spans="1:42">
      <c r="A186">
        <v>10</v>
      </c>
      <c r="B186">
        <v>488.68234055054501</v>
      </c>
      <c r="C186">
        <v>3.4133129267844602</v>
      </c>
      <c r="D186">
        <v>3.4030744168173501</v>
      </c>
      <c r="E186">
        <v>3.39564658119646</v>
      </c>
      <c r="F186" s="1">
        <v>5.9313865847256997E-5</v>
      </c>
      <c r="G186" s="1">
        <v>1.3907036548121601E-3</v>
      </c>
      <c r="H186">
        <v>3.1186933578925902</v>
      </c>
      <c r="I186">
        <v>3.1281925986933401</v>
      </c>
      <c r="J186">
        <v>3.1078509735187598</v>
      </c>
      <c r="K186" s="1">
        <v>2.8729590196525402E-4</v>
      </c>
      <c r="L186">
        <v>3.5271283249395501E-3</v>
      </c>
      <c r="M186">
        <v>0.88487232027874496</v>
      </c>
      <c r="N186">
        <v>0.88562787359532402</v>
      </c>
      <c r="O186" s="1">
        <v>0.88400383397087101</v>
      </c>
      <c r="P186" s="1">
        <v>1.87364552457163E-6</v>
      </c>
      <c r="Q186" s="1">
        <v>2.5198552131137399E-5</v>
      </c>
      <c r="R186">
        <v>0.29461956889186303</v>
      </c>
      <c r="S186">
        <v>0.27488181812400703</v>
      </c>
      <c r="T186">
        <v>0.28779560767769802</v>
      </c>
      <c r="U186" s="1">
        <v>1.5679069148684E-4</v>
      </c>
      <c r="V186" s="1">
        <v>6.1563609262617705E-4</v>
      </c>
      <c r="W186">
        <v>0.115127679721256</v>
      </c>
      <c r="X186">
        <v>0.11437212640467601</v>
      </c>
      <c r="Y186" s="1">
        <v>0.115996166029129</v>
      </c>
      <c r="Z186" s="1">
        <v>1.87364552457165E-6</v>
      </c>
      <c r="AA186" s="1">
        <v>2.5198552131137399E-5</v>
      </c>
      <c r="AB186">
        <v>0.53295012778150597</v>
      </c>
      <c r="AC186">
        <v>0.53300053203185305</v>
      </c>
      <c r="AD186" s="1">
        <v>0.53495197352018797</v>
      </c>
      <c r="AE186" s="1">
        <v>4.9624410040357103E-6</v>
      </c>
      <c r="AF186">
        <v>1.9519584923175E-4</v>
      </c>
      <c r="AG186">
        <v>0.17751871521419299</v>
      </c>
      <c r="AH186">
        <v>0.23376679699967701</v>
      </c>
      <c r="AI186">
        <v>0.25357238660801301</v>
      </c>
      <c r="AJ186">
        <v>2.8498331214254699E-3</v>
      </c>
      <c r="AK186">
        <v>7.7257138001350603E-2</v>
      </c>
      <c r="AL186">
        <v>0.95776140732257997</v>
      </c>
      <c r="AM186">
        <v>70.919302060487595</v>
      </c>
      <c r="AN186">
        <v>-3.3871021120657998</v>
      </c>
      <c r="AO186">
        <v>0.99385373959332401</v>
      </c>
      <c r="AP186">
        <v>40</v>
      </c>
    </row>
    <row r="187" spans="1:42">
      <c r="A187">
        <v>11</v>
      </c>
      <c r="B187">
        <v>1777.36158806352</v>
      </c>
      <c r="C187">
        <v>3.4561676208630101</v>
      </c>
      <c r="D187">
        <v>3.4655844207625699</v>
      </c>
      <c r="E187">
        <v>3.31108553144874</v>
      </c>
      <c r="F187" s="1">
        <v>4.8986309691405696E-4</v>
      </c>
      <c r="G187">
        <v>3.8779027854396598E-3</v>
      </c>
      <c r="H187">
        <v>2.9713602017141301</v>
      </c>
      <c r="I187">
        <v>2.96921383317112</v>
      </c>
      <c r="J187" s="1">
        <v>2.8965305020245</v>
      </c>
      <c r="K187" s="1">
        <v>1.29294131314785E-3</v>
      </c>
      <c r="L187">
        <v>1.3294859458773199E-2</v>
      </c>
      <c r="M187">
        <v>0.87249375640960503</v>
      </c>
      <c r="N187">
        <v>0.872303917903406</v>
      </c>
      <c r="O187" s="1">
        <v>0.86570574461754701</v>
      </c>
      <c r="P187" s="1">
        <v>1.2096198050096501E-5</v>
      </c>
      <c r="Q187" s="1">
        <v>1.50118343984817E-4</v>
      </c>
      <c r="R187">
        <v>0.48480741914887698</v>
      </c>
      <c r="S187">
        <v>0.49637058759144798</v>
      </c>
      <c r="T187" s="1">
        <v>0.41455502942424499</v>
      </c>
      <c r="U187" s="1">
        <v>2.58970765342657E-4</v>
      </c>
      <c r="V187">
        <v>2.94982101199042E-3</v>
      </c>
      <c r="W187">
        <v>0.127506243590396</v>
      </c>
      <c r="X187">
        <v>0.127696082096594</v>
      </c>
      <c r="Y187" s="1">
        <v>0.13429425538245299</v>
      </c>
      <c r="Z187" s="1">
        <v>1.2096198050096601E-5</v>
      </c>
      <c r="AA187">
        <v>1.50118343984817E-4</v>
      </c>
      <c r="AB187">
        <v>0.30310800984808101</v>
      </c>
      <c r="AC187">
        <v>0.310065642933255</v>
      </c>
      <c r="AD187" s="1">
        <v>0.57803219997553201</v>
      </c>
      <c r="AE187" s="1">
        <v>4.51501260873039E-5</v>
      </c>
      <c r="AF187">
        <v>1.94909416796225E-4</v>
      </c>
      <c r="AG187">
        <v>0.603036512203458</v>
      </c>
      <c r="AH187">
        <v>0.78856082066056998</v>
      </c>
      <c r="AI187">
        <v>0.92085347726737699</v>
      </c>
      <c r="AJ187">
        <v>5.9436763112544399E-3</v>
      </c>
      <c r="AK187">
        <v>4.3140940993566896E-3</v>
      </c>
      <c r="AL187">
        <v>0.93877416137988101</v>
      </c>
      <c r="AM187">
        <v>1360.5365645648501</v>
      </c>
      <c r="AN187">
        <v>-11.708020185169699</v>
      </c>
      <c r="AO187">
        <v>0.99300454530451199</v>
      </c>
      <c r="AP187">
        <v>42</v>
      </c>
    </row>
    <row r="188" spans="1:42">
      <c r="A188">
        <v>11</v>
      </c>
      <c r="B188">
        <v>1254.6341979101001</v>
      </c>
      <c r="C188">
        <v>3.3871986001773098</v>
      </c>
      <c r="D188">
        <v>3.3009890249320599</v>
      </c>
      <c r="E188">
        <v>3.2947618435694199</v>
      </c>
      <c r="F188" s="1">
        <v>2.1214994376400501E-4</v>
      </c>
      <c r="G188" s="1">
        <v>1.5167324897717199E-3</v>
      </c>
      <c r="H188">
        <v>2.97682505587614</v>
      </c>
      <c r="I188">
        <v>2.9484932998048499</v>
      </c>
      <c r="J188">
        <v>2.9459887917244298</v>
      </c>
      <c r="K188" s="1">
        <v>9.4345472115817502E-5</v>
      </c>
      <c r="L188">
        <v>4.53362163875965E-3</v>
      </c>
      <c r="M188">
        <v>0.87297582985141198</v>
      </c>
      <c r="N188">
        <v>0.870456664617135</v>
      </c>
      <c r="O188" s="1">
        <v>0.87023158301719905</v>
      </c>
      <c r="P188" s="1">
        <v>7.7376169072151204E-7</v>
      </c>
      <c r="Q188" s="1">
        <v>4.20018976474292E-5</v>
      </c>
      <c r="R188">
        <v>0.41037354430116402</v>
      </c>
      <c r="S188">
        <v>0.352495725127214</v>
      </c>
      <c r="T188" s="1">
        <v>0.34877305184499802</v>
      </c>
      <c r="U188" s="1">
        <v>3.2744244460959E-5</v>
      </c>
      <c r="V188" s="1">
        <v>8.6411550320969E-4</v>
      </c>
      <c r="W188">
        <v>0.12702417014858799</v>
      </c>
      <c r="X188">
        <v>0.129543335382865</v>
      </c>
      <c r="Y188" s="1">
        <v>0.129768416982801</v>
      </c>
      <c r="Z188" s="1">
        <v>7.7376169072153501E-7</v>
      </c>
      <c r="AA188" s="1">
        <v>4.20018976474292E-5</v>
      </c>
      <c r="AB188">
        <v>0.33336561327939201</v>
      </c>
      <c r="AC188">
        <v>0.58501084305916795</v>
      </c>
      <c r="AD188" s="1">
        <v>0.58571982537106204</v>
      </c>
      <c r="AE188" s="1">
        <v>2.25325545261367E-5</v>
      </c>
      <c r="AF188">
        <v>1.3054974470399101E-4</v>
      </c>
      <c r="AG188">
        <v>1</v>
      </c>
      <c r="AH188">
        <v>1</v>
      </c>
      <c r="AI188">
        <v>1</v>
      </c>
      <c r="AJ188">
        <v>0</v>
      </c>
      <c r="AK188">
        <v>8.9037728184753005E-4</v>
      </c>
      <c r="AL188">
        <v>0.95187724132444895</v>
      </c>
      <c r="AM188">
        <v>555.35927286946105</v>
      </c>
      <c r="AN188">
        <v>-10.504668830518099</v>
      </c>
      <c r="AO188">
        <v>0.99181382394833795</v>
      </c>
      <c r="AP188">
        <v>41</v>
      </c>
    </row>
    <row r="189" spans="1:42">
      <c r="A189">
        <v>11</v>
      </c>
      <c r="B189">
        <v>1269.5921787760899</v>
      </c>
      <c r="C189">
        <v>3.8861597924665801</v>
      </c>
      <c r="D189">
        <v>3.8636564205502002</v>
      </c>
      <c r="E189" s="1">
        <v>3.8715589442206499</v>
      </c>
      <c r="F189" s="1">
        <v>2.03612333105854E-4</v>
      </c>
      <c r="G189" s="1">
        <v>3.2197544165354702E-4</v>
      </c>
      <c r="H189">
        <v>3.6592874833532698</v>
      </c>
      <c r="I189">
        <v>3.63061976100074</v>
      </c>
      <c r="J189" s="1">
        <v>3.6357280533668499</v>
      </c>
      <c r="K189" s="1">
        <v>1.9860107451979999E-4</v>
      </c>
      <c r="L189" s="1">
        <v>1.6265096515238301E-3</v>
      </c>
      <c r="M189">
        <v>0.920851132572161</v>
      </c>
      <c r="N189">
        <v>0.91926263914283401</v>
      </c>
      <c r="O189" s="1">
        <v>0.91954800834953099</v>
      </c>
      <c r="P189" s="1">
        <v>8.3781241667130197E-7</v>
      </c>
      <c r="Q189" s="1">
        <v>7.3265161964602599E-6</v>
      </c>
      <c r="R189">
        <v>0.226872309113307</v>
      </c>
      <c r="S189">
        <v>0.23303665954945799</v>
      </c>
      <c r="T189" s="1">
        <v>0.23583089085379699</v>
      </c>
      <c r="U189" s="1">
        <v>4.2690244646130597E-5</v>
      </c>
      <c r="V189" s="1">
        <v>6.4204931131106905E-4</v>
      </c>
      <c r="W189">
        <v>7.9148867427838998E-2</v>
      </c>
      <c r="X189">
        <v>8.0737360857165694E-2</v>
      </c>
      <c r="Y189" s="1">
        <v>8.0451991650468999E-2</v>
      </c>
      <c r="Z189" s="1">
        <v>8.3781241667131203E-7</v>
      </c>
      <c r="AA189" s="1">
        <v>7.3265161964602599E-6</v>
      </c>
      <c r="AB189">
        <v>9.9661258557225199E-2</v>
      </c>
      <c r="AC189">
        <v>0.105731657203697</v>
      </c>
      <c r="AD189" s="1">
        <v>0.10102639749987199</v>
      </c>
      <c r="AE189" s="1">
        <v>3.29932696329792E-5</v>
      </c>
      <c r="AF189" s="1">
        <v>9.3127569750246498E-5</v>
      </c>
      <c r="AG189">
        <v>-0.99013757246532597</v>
      </c>
      <c r="AH189">
        <v>-0.97401727046090802</v>
      </c>
      <c r="AI189">
        <v>-1.1083980959200701</v>
      </c>
      <c r="AJ189">
        <v>7.9203335825192903E-4</v>
      </c>
      <c r="AK189">
        <v>1.31226367359299E-2</v>
      </c>
      <c r="AL189">
        <v>0.93889964698054795</v>
      </c>
      <c r="AM189">
        <v>745.47157281258296</v>
      </c>
      <c r="AN189">
        <v>-8.6268810412716093</v>
      </c>
      <c r="AO189">
        <v>0.99301929271244904</v>
      </c>
      <c r="AP189">
        <v>43</v>
      </c>
    </row>
    <row r="190" spans="1:42">
      <c r="A190">
        <v>11</v>
      </c>
      <c r="B190">
        <v>341.448088429351</v>
      </c>
      <c r="C190">
        <v>3.5642652959785801</v>
      </c>
      <c r="D190">
        <v>3.5476831328487002</v>
      </c>
      <c r="E190">
        <v>3.5700408383246098</v>
      </c>
      <c r="F190" s="1">
        <v>3.5352643974830699E-5</v>
      </c>
      <c r="G190">
        <v>3.2497405877076799E-3</v>
      </c>
      <c r="H190">
        <v>3.3744673304008299</v>
      </c>
      <c r="I190">
        <v>3.3525038131393501</v>
      </c>
      <c r="J190">
        <v>3.36892074739416</v>
      </c>
      <c r="K190" s="1">
        <v>9.4521901122316006E-5</v>
      </c>
      <c r="L190">
        <v>5.4874016743302204E-3</v>
      </c>
      <c r="M190">
        <v>0.903576228549958</v>
      </c>
      <c r="N190">
        <v>0.90209704694375503</v>
      </c>
      <c r="O190" s="1">
        <v>0.90320480434419104</v>
      </c>
      <c r="P190" s="1">
        <v>4.3101039388175001E-7</v>
      </c>
      <c r="Q190" s="1">
        <v>2.83404564724326E-5</v>
      </c>
      <c r="R190">
        <v>0.189797965577745</v>
      </c>
      <c r="S190">
        <v>0.19517931970935401</v>
      </c>
      <c r="T190">
        <v>0.201120090930448</v>
      </c>
      <c r="U190" s="1">
        <v>7.5519775505278694E-5</v>
      </c>
      <c r="V190" s="1">
        <v>3.4866298101237102E-4</v>
      </c>
      <c r="W190">
        <v>9.64237714500423E-2</v>
      </c>
      <c r="X190">
        <v>9.7902953056245398E-2</v>
      </c>
      <c r="Y190" s="1">
        <v>9.6795195655808602E-2</v>
      </c>
      <c r="Z190" s="1">
        <v>4.3101039388170999E-7</v>
      </c>
      <c r="AA190" s="1">
        <v>2.83404564724326E-5</v>
      </c>
      <c r="AB190">
        <v>0.47976013990658101</v>
      </c>
      <c r="AC190">
        <v>0.48732215720466998</v>
      </c>
      <c r="AD190" s="1">
        <v>0.48319315226179599</v>
      </c>
      <c r="AE190" s="1">
        <v>1.107670536849E-5</v>
      </c>
      <c r="AF190">
        <v>4.8145872909749498E-4</v>
      </c>
      <c r="AG190">
        <v>-0.1936743389591</v>
      </c>
      <c r="AH190">
        <v>-0.183235155804675</v>
      </c>
      <c r="AI190">
        <v>-0.182123743586905</v>
      </c>
      <c r="AJ190">
        <v>1.7684064256623E-3</v>
      </c>
      <c r="AK190">
        <v>1.7726871599569701E-2</v>
      </c>
      <c r="AL190">
        <v>0.94942652517301596</v>
      </c>
      <c r="AM190">
        <v>23.730395396624498</v>
      </c>
      <c r="AN190">
        <v>-1.2533005619790201</v>
      </c>
      <c r="AO190">
        <v>0.99529319060202004</v>
      </c>
      <c r="AP190">
        <v>40</v>
      </c>
    </row>
    <row r="191" spans="1:42">
      <c r="A191">
        <v>11</v>
      </c>
      <c r="B191">
        <v>202.16516186081901</v>
      </c>
      <c r="C191">
        <v>3.5942170114298002</v>
      </c>
      <c r="D191">
        <v>3.6509917200402602</v>
      </c>
      <c r="E191">
        <v>3.6115463440658</v>
      </c>
      <c r="F191" s="1">
        <v>5.7088422117505398E-4</v>
      </c>
      <c r="G191" s="1">
        <v>6.22605106789747E-4</v>
      </c>
      <c r="H191">
        <v>3.2192010563219999</v>
      </c>
      <c r="I191">
        <v>3.2841219718561301</v>
      </c>
      <c r="J191">
        <v>3.2446510230590402</v>
      </c>
      <c r="K191" s="1">
        <v>1.37855455014482E-3</v>
      </c>
      <c r="L191" s="1">
        <v>9.7212570912605996E-4</v>
      </c>
      <c r="M191">
        <v>0.89261987134337895</v>
      </c>
      <c r="N191">
        <v>0.89734484169659101</v>
      </c>
      <c r="O191" s="1">
        <v>0.89449750832098196</v>
      </c>
      <c r="P191" s="1">
        <v>8.0551762029871003E-6</v>
      </c>
      <c r="Q191" s="1">
        <v>5.6117903442698002E-6</v>
      </c>
      <c r="R191">
        <v>0.37501595510779401</v>
      </c>
      <c r="S191">
        <v>0.36686974818413498</v>
      </c>
      <c r="T191" s="1">
        <v>0.36689532100676697</v>
      </c>
      <c r="U191" s="1">
        <v>2.12382540367552E-4</v>
      </c>
      <c r="V191" s="1">
        <v>3.0902767477150101E-4</v>
      </c>
      <c r="W191">
        <v>0.107380128656621</v>
      </c>
      <c r="X191">
        <v>0.102655158303409</v>
      </c>
      <c r="Y191" s="1">
        <v>0.105502491679018</v>
      </c>
      <c r="Z191" s="1">
        <v>8.0551762029871392E-6</v>
      </c>
      <c r="AA191" s="1">
        <v>5.6117903442698502E-6</v>
      </c>
      <c r="AB191">
        <v>0.19950222366374101</v>
      </c>
      <c r="AC191">
        <v>0.208129671699463</v>
      </c>
      <c r="AD191" s="1">
        <v>0.218645119108756</v>
      </c>
      <c r="AE191" s="1">
        <v>8.0654581788671401E-5</v>
      </c>
      <c r="AF191" s="1">
        <v>7.1149667249647807E-5</v>
      </c>
      <c r="AG191">
        <v>-0.19015328889282301</v>
      </c>
      <c r="AH191">
        <v>-0.134860720022138</v>
      </c>
      <c r="AI191">
        <v>-7.1829141916778402E-2</v>
      </c>
      <c r="AJ191">
        <v>8.0077199714555809E-3</v>
      </c>
      <c r="AK191">
        <v>4.8236753312700401E-2</v>
      </c>
      <c r="AL191">
        <v>0.88692459075048602</v>
      </c>
      <c r="AM191">
        <v>44.809333812764798</v>
      </c>
      <c r="AN191">
        <v>-1.1769506200847999</v>
      </c>
      <c r="AO191">
        <v>0.99296630501956595</v>
      </c>
      <c r="AP191">
        <v>44</v>
      </c>
    </row>
    <row r="192" spans="1:42">
      <c r="A192">
        <v>11</v>
      </c>
      <c r="B192">
        <v>107.163060722312</v>
      </c>
      <c r="C192">
        <v>3.63513771610921</v>
      </c>
      <c r="D192">
        <v>3.64076649663017</v>
      </c>
      <c r="E192">
        <v>3.67085295101589</v>
      </c>
      <c r="F192" s="1">
        <v>1.6151609753467901E-4</v>
      </c>
      <c r="G192" s="1">
        <v>9.951783245850949E-4</v>
      </c>
      <c r="H192">
        <v>3.3416541997698399</v>
      </c>
      <c r="I192">
        <v>3.3411155649988502</v>
      </c>
      <c r="J192">
        <v>3.3615832454260501</v>
      </c>
      <c r="K192" s="1">
        <v>1.72934488737599E-4</v>
      </c>
      <c r="L192" s="1">
        <v>1.68794325414692E-3</v>
      </c>
      <c r="M192">
        <v>0.90135800418196399</v>
      </c>
      <c r="N192">
        <v>0.90132116900401105</v>
      </c>
      <c r="O192" s="1">
        <v>0.90271125296939303</v>
      </c>
      <c r="P192" s="1">
        <v>7.7142698530413701E-7</v>
      </c>
      <c r="Q192" s="1">
        <v>8.0709852942528407E-6</v>
      </c>
      <c r="R192">
        <v>0.29348351633937098</v>
      </c>
      <c r="S192">
        <v>0.29965093163131201</v>
      </c>
      <c r="T192">
        <v>0.30926970558984401</v>
      </c>
      <c r="U192" s="1">
        <v>3.4049371405982099E-5</v>
      </c>
      <c r="V192" s="1">
        <v>1.3859165693268E-4</v>
      </c>
      <c r="W192">
        <v>9.8641995818036399E-2</v>
      </c>
      <c r="X192">
        <v>9.8678830995989397E-2</v>
      </c>
      <c r="Y192" s="1">
        <v>9.7288747030607206E-2</v>
      </c>
      <c r="Z192" s="1">
        <v>7.7142698530413903E-7</v>
      </c>
      <c r="AA192" s="1">
        <v>8.0709852942529E-6</v>
      </c>
      <c r="AB192">
        <v>0.27535790323331899</v>
      </c>
      <c r="AC192">
        <v>0.28626776853123498</v>
      </c>
      <c r="AD192" s="1">
        <v>0.27957219791733601</v>
      </c>
      <c r="AE192" s="1">
        <v>2.5929061896264402E-5</v>
      </c>
      <c r="AF192">
        <v>1.6557166662796701E-4</v>
      </c>
      <c r="AG192">
        <v>0.39523600211021498</v>
      </c>
      <c r="AH192">
        <v>0.46848155709410799</v>
      </c>
      <c r="AI192">
        <v>0.51184334447429203</v>
      </c>
      <c r="AJ192">
        <v>5.6607208235455696E-3</v>
      </c>
      <c r="AK192">
        <v>1.6991727335304799E-2</v>
      </c>
      <c r="AL192">
        <v>0.87455720607152998</v>
      </c>
      <c r="AM192">
        <v>23.353509286839799</v>
      </c>
      <c r="AN192">
        <v>-0.78653980677928204</v>
      </c>
      <c r="AO192">
        <v>0.99297021634651095</v>
      </c>
      <c r="AP192">
        <v>43</v>
      </c>
    </row>
    <row r="193" spans="1:42">
      <c r="A193">
        <v>11</v>
      </c>
      <c r="B193">
        <v>121.878701388211</v>
      </c>
      <c r="C193">
        <v>3.6443749532018899</v>
      </c>
      <c r="D193">
        <v>3.67793316057366</v>
      </c>
      <c r="E193">
        <v>3.6593608744043302</v>
      </c>
      <c r="F193" s="1">
        <v>2.4024175534275401E-4</v>
      </c>
      <c r="G193">
        <v>3.6737572257484301E-3</v>
      </c>
      <c r="H193">
        <v>3.3895272422321301</v>
      </c>
      <c r="I193">
        <v>3.41605076169605</v>
      </c>
      <c r="J193">
        <v>3.4024337296325</v>
      </c>
      <c r="K193" s="1">
        <v>7.9830484758802896E-4</v>
      </c>
      <c r="L193">
        <v>6.5002724754111398E-3</v>
      </c>
      <c r="M193">
        <v>0.904577535507185</v>
      </c>
      <c r="N193">
        <v>0.90631582125668697</v>
      </c>
      <c r="O193">
        <v>0.90542738687962199</v>
      </c>
      <c r="P193" s="1">
        <v>3.63641248389283E-6</v>
      </c>
      <c r="Q193" s="1">
        <v>3.4343418587383999E-5</v>
      </c>
      <c r="R193">
        <v>0.254847710969756</v>
      </c>
      <c r="S193">
        <v>0.26188239887761</v>
      </c>
      <c r="T193">
        <v>0.25692714477182999</v>
      </c>
      <c r="U193" s="1">
        <v>1.7962091441615699E-4</v>
      </c>
      <c r="V193" s="1">
        <v>4.9744991618707398E-4</v>
      </c>
      <c r="W193">
        <v>9.5422464492815398E-2</v>
      </c>
      <c r="X193">
        <v>9.3684178743313404E-2</v>
      </c>
      <c r="Y193">
        <v>9.4572613120377805E-2</v>
      </c>
      <c r="Z193" s="1">
        <v>3.6364124838927999E-6</v>
      </c>
      <c r="AA193" s="1">
        <v>3.4343418587384101E-5</v>
      </c>
      <c r="AB193">
        <v>0.282373231083757</v>
      </c>
      <c r="AC193">
        <v>0.26706160839166598</v>
      </c>
      <c r="AD193">
        <v>0.25723927527075802</v>
      </c>
      <c r="AE193" s="1">
        <v>3.7641678782176897E-5</v>
      </c>
      <c r="AF193">
        <v>6.1610307628339096E-4</v>
      </c>
      <c r="AG193">
        <v>0.526987416756872</v>
      </c>
      <c r="AH193">
        <v>0.36258388032078198</v>
      </c>
      <c r="AI193">
        <v>0.25237005021242498</v>
      </c>
      <c r="AJ193">
        <v>4.7834693571237796E-3</v>
      </c>
      <c r="AK193">
        <v>3.0711635434094501E-2</v>
      </c>
      <c r="AL193">
        <v>0.84953353945240195</v>
      </c>
      <c r="AM193">
        <v>46.783965067271303</v>
      </c>
      <c r="AN193">
        <v>-1.2724037198748199</v>
      </c>
      <c r="AO193">
        <v>0.98986001872515295</v>
      </c>
      <c r="AP193">
        <v>45</v>
      </c>
    </row>
  </sheetData>
  <conditionalFormatting sqref="A8:G192 A7 C7:AP7 I8:L192 N8:R192 T8:V192 X8:AA192 AC8:AF192 AH8:AK192 AM8:AN192">
    <cfRule type="cellIs" dxfId="30" priority="32" operator="equal">
      <formula>"Nan"</formula>
    </cfRule>
  </conditionalFormatting>
  <conditionalFormatting sqref="A8:G192 I8:L192 N8:R192 T8:V192 X8:AA192 AC8:AF192 AH8:AK192 AM8:AN192">
    <cfRule type="expression" dxfId="29" priority="31">
      <formula>$K8="NaN"</formula>
    </cfRule>
  </conditionalFormatting>
  <conditionalFormatting sqref="C8:C193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H8:H192">
    <cfRule type="cellIs" dxfId="28" priority="29" operator="equal">
      <formula>"Nan"</formula>
    </cfRule>
  </conditionalFormatting>
  <conditionalFormatting sqref="H8:H192">
    <cfRule type="expression" dxfId="27" priority="28">
      <formula>$K8="NaN"</formula>
    </cfRule>
  </conditionalFormatting>
  <conditionalFormatting sqref="H8:H193">
    <cfRule type="colorScale" priority="2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M8:M192">
    <cfRule type="cellIs" dxfId="26" priority="26" operator="equal">
      <formula>"Nan"</formula>
    </cfRule>
  </conditionalFormatting>
  <conditionalFormatting sqref="M8:M192">
    <cfRule type="expression" dxfId="25" priority="25">
      <formula>$K8="NaN"</formula>
    </cfRule>
  </conditionalFormatting>
  <conditionalFormatting sqref="M8:M193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8:S192">
    <cfRule type="cellIs" dxfId="24" priority="23" operator="equal">
      <formula>"Nan"</formula>
    </cfRule>
  </conditionalFormatting>
  <conditionalFormatting sqref="S8:S192">
    <cfRule type="expression" dxfId="23" priority="22">
      <formula>$K8="NaN"</formula>
    </cfRule>
  </conditionalFormatting>
  <conditionalFormatting sqref="S8:S193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W8:W192">
    <cfRule type="cellIs" dxfId="22" priority="20" operator="equal">
      <formula>"Nan"</formula>
    </cfRule>
  </conditionalFormatting>
  <conditionalFormatting sqref="W8:W192">
    <cfRule type="expression" dxfId="21" priority="19">
      <formula>$K8="NaN"</formula>
    </cfRule>
  </conditionalFormatting>
  <conditionalFormatting sqref="W8:W193">
    <cfRule type="colorScale" priority="1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B8:AB192">
    <cfRule type="cellIs" dxfId="20" priority="17" operator="equal">
      <formula>"Nan"</formula>
    </cfRule>
  </conditionalFormatting>
  <conditionalFormatting sqref="AB8:AB192">
    <cfRule type="expression" dxfId="19" priority="16">
      <formula>$K8="NaN"</formula>
    </cfRule>
  </conditionalFormatting>
  <conditionalFormatting sqref="AB8:AB193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G8:AG192">
    <cfRule type="cellIs" dxfId="18" priority="14" operator="equal">
      <formula>"Nan"</formula>
    </cfRule>
  </conditionalFormatting>
  <conditionalFormatting sqref="AG8:AG192">
    <cfRule type="expression" dxfId="17" priority="13">
      <formula>$K8="NaN"</formula>
    </cfRule>
  </conditionalFormatting>
  <conditionalFormatting sqref="AG8:AG193">
    <cfRule type="colorScale" priority="1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O8:AO192">
    <cfRule type="cellIs" dxfId="16" priority="11" operator="equal">
      <formula>"Nan"</formula>
    </cfRule>
  </conditionalFormatting>
  <conditionalFormatting sqref="AO8:AO192">
    <cfRule type="expression" dxfId="15" priority="10">
      <formula>$K8="NaN"</formula>
    </cfRule>
  </conditionalFormatting>
  <conditionalFormatting sqref="AO8:AO193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L8:AL192">
    <cfRule type="cellIs" dxfId="14" priority="8" operator="equal">
      <formula>"Nan"</formula>
    </cfRule>
  </conditionalFormatting>
  <conditionalFormatting sqref="AL8:AL192">
    <cfRule type="expression" dxfId="13" priority="7">
      <formula>$K8="NaN"</formula>
    </cfRule>
  </conditionalFormatting>
  <conditionalFormatting sqref="AL8:AL193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2:A5">
    <cfRule type="cellIs" dxfId="12" priority="5" operator="equal">
      <formula>"Nan"</formula>
    </cfRule>
  </conditionalFormatting>
  <conditionalFormatting sqref="B2:AP2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3:AP3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4:AP4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5:AP5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187"/>
  <sheetViews>
    <sheetView workbookViewId="0">
      <pane xSplit="1" ySplit="1" topLeftCell="BR2" activePane="bottomRight" state="frozen"/>
      <selection pane="topRight" activeCell="B1" sqref="B1"/>
      <selection pane="bottomLeft" activeCell="A2" sqref="A2"/>
      <selection pane="bottomRight" activeCell="K1" sqref="K1:CH1"/>
    </sheetView>
  </sheetViews>
  <sheetFormatPr defaultRowHeight="18.75" customHeight="1"/>
  <cols>
    <col min="1" max="1" width="3" bestFit="1" customWidth="1"/>
    <col min="2" max="4" width="12" bestFit="1" customWidth="1"/>
    <col min="5" max="5" width="15.85546875" bestFit="1" customWidth="1"/>
    <col min="6" max="6" width="13.28515625" bestFit="1" customWidth="1"/>
    <col min="7" max="7" width="16.7109375" bestFit="1" customWidth="1"/>
    <col min="8" max="8" width="18.7109375" bestFit="1" customWidth="1"/>
    <col min="9" max="9" width="16" bestFit="1" customWidth="1"/>
    <col min="10" max="10" width="19.5703125" bestFit="1" customWidth="1"/>
    <col min="11" max="13" width="12" bestFit="1" customWidth="1"/>
    <col min="14" max="14" width="15.85546875" bestFit="1" customWidth="1"/>
    <col min="15" max="15" width="13.28515625" bestFit="1" customWidth="1"/>
    <col min="16" max="16" width="16.7109375" bestFit="1" customWidth="1"/>
    <col min="17" max="17" width="18.7109375" bestFit="1" customWidth="1"/>
    <col min="18" max="18" width="15.28515625" customWidth="1"/>
    <col min="19" max="19" width="19.5703125" bestFit="1" customWidth="1"/>
    <col min="20" max="22" width="12" bestFit="1" customWidth="1"/>
    <col min="23" max="23" width="15.85546875" bestFit="1" customWidth="1"/>
    <col min="24" max="24" width="13.28515625" bestFit="1" customWidth="1"/>
    <col min="25" max="25" width="16.7109375" bestFit="1" customWidth="1"/>
    <col min="26" max="26" width="18.7109375" bestFit="1" customWidth="1"/>
    <col min="27" max="27" width="16" bestFit="1" customWidth="1"/>
    <col min="28" max="28" width="19.5703125" bestFit="1" customWidth="1"/>
    <col min="29" max="31" width="12" bestFit="1" customWidth="1"/>
    <col min="32" max="32" width="15.85546875" bestFit="1" customWidth="1"/>
    <col min="33" max="33" width="13.28515625" bestFit="1" customWidth="1"/>
    <col min="34" max="34" width="16.7109375" bestFit="1" customWidth="1"/>
    <col min="35" max="35" width="18.7109375" bestFit="1" customWidth="1"/>
    <col min="36" max="36" width="16" bestFit="1" customWidth="1"/>
    <col min="37" max="37" width="19.5703125" bestFit="1" customWidth="1"/>
    <col min="38" max="40" width="12" bestFit="1" customWidth="1"/>
    <col min="41" max="41" width="15.85546875" bestFit="1" customWidth="1"/>
    <col min="42" max="42" width="13.28515625" bestFit="1" customWidth="1"/>
    <col min="43" max="43" width="16.7109375" bestFit="1" customWidth="1"/>
    <col min="44" max="44" width="18.7109375" bestFit="1" customWidth="1"/>
    <col min="45" max="45" width="16" bestFit="1" customWidth="1"/>
    <col min="46" max="46" width="19.5703125" bestFit="1" customWidth="1"/>
    <col min="47" max="49" width="12" bestFit="1" customWidth="1"/>
    <col min="50" max="50" width="15.85546875" bestFit="1" customWidth="1"/>
    <col min="51" max="51" width="13.28515625" bestFit="1" customWidth="1"/>
    <col min="52" max="52" width="16.7109375" bestFit="1" customWidth="1"/>
    <col min="53" max="53" width="18.7109375" bestFit="1" customWidth="1"/>
    <col min="54" max="54" width="16" bestFit="1" customWidth="1"/>
    <col min="55" max="55" width="19.5703125" bestFit="1" customWidth="1"/>
    <col min="56" max="58" width="12" bestFit="1" customWidth="1"/>
    <col min="59" max="59" width="15.85546875" bestFit="1" customWidth="1"/>
    <col min="60" max="60" width="13.28515625" bestFit="1" customWidth="1"/>
    <col min="61" max="61" width="16.7109375" bestFit="1" customWidth="1"/>
    <col min="62" max="62" width="18.7109375" bestFit="1" customWidth="1"/>
    <col min="63" max="63" width="16" bestFit="1" customWidth="1"/>
    <col min="64" max="64" width="19.5703125" bestFit="1" customWidth="1"/>
    <col min="65" max="65" width="20.85546875" bestFit="1" customWidth="1"/>
    <col min="66" max="66" width="23" bestFit="1" customWidth="1"/>
    <col min="67" max="67" width="20" bestFit="1" customWidth="1"/>
    <col min="68" max="68" width="23.5703125" bestFit="1" customWidth="1"/>
  </cols>
  <sheetData>
    <row r="1" spans="1:86" ht="18.75" customHeight="1" thickBot="1">
      <c r="A1" s="2"/>
      <c r="B1" s="3" t="s">
        <v>20</v>
      </c>
      <c r="C1" s="4" t="s">
        <v>21</v>
      </c>
      <c r="D1" s="4" t="s">
        <v>22</v>
      </c>
      <c r="E1" s="4" t="s">
        <v>23</v>
      </c>
      <c r="F1" s="4" t="s">
        <v>24</v>
      </c>
      <c r="G1" s="4" t="s">
        <v>25</v>
      </c>
      <c r="H1" s="4" t="s">
        <v>26</v>
      </c>
      <c r="I1" s="4" t="s">
        <v>27</v>
      </c>
      <c r="J1" s="5" t="s">
        <v>28</v>
      </c>
      <c r="K1" s="3" t="s">
        <v>2</v>
      </c>
      <c r="L1" s="4" t="s">
        <v>3</v>
      </c>
      <c r="M1" s="4" t="s">
        <v>4</v>
      </c>
      <c r="N1" s="4" t="s">
        <v>5</v>
      </c>
      <c r="O1" s="4" t="s">
        <v>6</v>
      </c>
      <c r="P1" s="4" t="s">
        <v>7</v>
      </c>
      <c r="Q1" s="4" t="s">
        <v>8</v>
      </c>
      <c r="R1" s="4" t="s">
        <v>9</v>
      </c>
      <c r="S1" s="5" t="s">
        <v>10</v>
      </c>
      <c r="T1" s="3" t="s">
        <v>19</v>
      </c>
      <c r="U1" s="4" t="s">
        <v>18</v>
      </c>
      <c r="V1" s="4" t="s">
        <v>17</v>
      </c>
      <c r="W1" s="4" t="s">
        <v>16</v>
      </c>
      <c r="X1" s="4" t="s">
        <v>15</v>
      </c>
      <c r="Y1" s="4" t="s">
        <v>11</v>
      </c>
      <c r="Z1" s="4" t="s">
        <v>12</v>
      </c>
      <c r="AA1" s="4" t="s">
        <v>13</v>
      </c>
      <c r="AB1" s="5" t="s">
        <v>14</v>
      </c>
      <c r="AC1" s="75" t="s">
        <v>442</v>
      </c>
      <c r="AD1" s="76"/>
      <c r="AE1" s="76"/>
      <c r="AF1" s="76"/>
      <c r="AG1" s="76"/>
      <c r="AH1" s="76"/>
      <c r="AI1" s="76"/>
      <c r="AJ1" s="76"/>
      <c r="AK1" s="77"/>
      <c r="AL1" s="8" t="s">
        <v>29</v>
      </c>
      <c r="AM1" s="4" t="s">
        <v>30</v>
      </c>
      <c r="AN1" s="4" t="s">
        <v>31</v>
      </c>
      <c r="AO1" s="6" t="s">
        <v>32</v>
      </c>
      <c r="AP1" s="6" t="s">
        <v>33</v>
      </c>
      <c r="AQ1" s="6" t="s">
        <v>34</v>
      </c>
      <c r="AR1" s="7" t="s">
        <v>35</v>
      </c>
      <c r="AS1" s="7" t="s">
        <v>36</v>
      </c>
      <c r="AT1" s="9" t="s">
        <v>37</v>
      </c>
      <c r="AU1" s="8" t="s">
        <v>38</v>
      </c>
      <c r="AV1" s="4" t="s">
        <v>39</v>
      </c>
      <c r="AW1" s="4" t="s">
        <v>40</v>
      </c>
      <c r="AX1" s="6" t="s">
        <v>41</v>
      </c>
      <c r="AY1" s="6" t="s">
        <v>42</v>
      </c>
      <c r="AZ1" s="6" t="s">
        <v>43</v>
      </c>
      <c r="BA1" s="7" t="s">
        <v>44</v>
      </c>
      <c r="BB1" s="7" t="s">
        <v>45</v>
      </c>
      <c r="BC1" s="9" t="s">
        <v>46</v>
      </c>
      <c r="BD1" s="8" t="s">
        <v>47</v>
      </c>
      <c r="BE1" s="4" t="s">
        <v>48</v>
      </c>
      <c r="BF1" s="4" t="s">
        <v>49</v>
      </c>
      <c r="BG1" s="6" t="s">
        <v>50</v>
      </c>
      <c r="BH1" s="6" t="s">
        <v>51</v>
      </c>
      <c r="BI1" s="6" t="s">
        <v>52</v>
      </c>
      <c r="BJ1" s="7" t="s">
        <v>53</v>
      </c>
      <c r="BK1" s="7" t="s">
        <v>54</v>
      </c>
      <c r="BL1" s="9" t="s">
        <v>55</v>
      </c>
      <c r="BM1" s="8" t="s">
        <v>56</v>
      </c>
      <c r="BN1" s="4" t="s">
        <v>57</v>
      </c>
      <c r="BO1" s="4" t="s">
        <v>58</v>
      </c>
      <c r="BP1" s="6" t="s">
        <v>59</v>
      </c>
      <c r="BQ1" s="6" t="s">
        <v>60</v>
      </c>
      <c r="BR1" s="6" t="s">
        <v>61</v>
      </c>
      <c r="BS1" s="7" t="s">
        <v>62</v>
      </c>
      <c r="BT1" s="7" t="s">
        <v>63</v>
      </c>
      <c r="BU1" s="9" t="s">
        <v>64</v>
      </c>
      <c r="BV1" s="52" t="s">
        <v>433</v>
      </c>
      <c r="BW1" s="53" t="s">
        <v>434</v>
      </c>
      <c r="BX1" s="53" t="s">
        <v>435</v>
      </c>
      <c r="BY1" s="53" t="s">
        <v>436</v>
      </c>
      <c r="BZ1" s="53" t="s">
        <v>437</v>
      </c>
      <c r="CA1" s="53" t="s">
        <v>438</v>
      </c>
      <c r="CB1" s="53" t="s">
        <v>439</v>
      </c>
      <c r="CC1" s="53" t="s">
        <v>440</v>
      </c>
      <c r="CD1" s="53" t="s">
        <v>441</v>
      </c>
      <c r="CE1" s="10" t="s">
        <v>65</v>
      </c>
      <c r="CF1" s="11" t="s">
        <v>66</v>
      </c>
      <c r="CG1" s="11" t="s">
        <v>67</v>
      </c>
      <c r="CH1" s="12" t="s">
        <v>68</v>
      </c>
    </row>
    <row r="2" spans="1:86" ht="18.75" customHeight="1">
      <c r="A2">
        <v>1</v>
      </c>
      <c r="B2">
        <v>4.4594316186373</v>
      </c>
      <c r="C2">
        <v>4.4594316186373</v>
      </c>
      <c r="D2">
        <v>4.4594316186373</v>
      </c>
      <c r="E2">
        <v>0</v>
      </c>
      <c r="F2" s="1">
        <v>-3.5408737126380899E-16</v>
      </c>
      <c r="G2">
        <v>1</v>
      </c>
      <c r="H2">
        <v>0</v>
      </c>
      <c r="I2" s="1">
        <v>0</v>
      </c>
      <c r="J2">
        <v>1</v>
      </c>
      <c r="K2">
        <v>3.8185642088785898</v>
      </c>
      <c r="L2">
        <v>3.8251476077767101</v>
      </c>
      <c r="M2">
        <v>3.8140487429902299</v>
      </c>
      <c r="N2" s="1">
        <v>4.2759298528278502E-5</v>
      </c>
      <c r="O2" s="1">
        <v>-3.5408737126380899E-16</v>
      </c>
      <c r="P2">
        <v>1.00062411106841</v>
      </c>
      <c r="Q2">
        <v>1.9317346741256201E-4</v>
      </c>
      <c r="R2" s="1">
        <v>1.0061788059761399E-3</v>
      </c>
      <c r="S2">
        <v>0.99818628633226603</v>
      </c>
      <c r="T2">
        <v>3.6328504244541402</v>
      </c>
      <c r="U2">
        <v>3.65263304533282</v>
      </c>
      <c r="V2">
        <v>3.6419422236155601</v>
      </c>
      <c r="W2" s="1">
        <v>6.3324634766856596E-5</v>
      </c>
      <c r="X2" s="1">
        <v>-3.5408737126380899E-16</v>
      </c>
      <c r="Y2">
        <v>0.99963684472513104</v>
      </c>
      <c r="Z2">
        <v>1.4015265783749099E-4</v>
      </c>
      <c r="AA2" s="1">
        <v>1.87852114989698E-3</v>
      </c>
      <c r="AB2">
        <v>0.99879482132466302</v>
      </c>
      <c r="AC2">
        <v>21</v>
      </c>
      <c r="AD2">
        <v>21</v>
      </c>
      <c r="AE2">
        <v>21</v>
      </c>
      <c r="AF2" s="1">
        <v>0</v>
      </c>
      <c r="AG2" s="1">
        <v>-3.5408737126380899E-16</v>
      </c>
      <c r="AH2">
        <v>1</v>
      </c>
      <c r="AI2" s="1">
        <v>0</v>
      </c>
      <c r="AJ2" s="1">
        <v>0</v>
      </c>
      <c r="AK2">
        <v>1</v>
      </c>
      <c r="AL2">
        <v>0.91938737702237305</v>
      </c>
      <c r="AM2">
        <v>0.92048521477912904</v>
      </c>
      <c r="AN2">
        <v>0.91989379674800797</v>
      </c>
      <c r="AO2" s="1">
        <v>1.94846883266819E-7</v>
      </c>
      <c r="AP2" s="1">
        <v>-3.5408737126380899E-16</v>
      </c>
      <c r="AQ2">
        <v>0.99991993453088002</v>
      </c>
      <c r="AR2" s="1">
        <v>7.2263170727396095E-7</v>
      </c>
      <c r="AS2" s="1">
        <v>9.1796985924353795E-6</v>
      </c>
      <c r="AT2">
        <v>0.99968469401374105</v>
      </c>
      <c r="AU2">
        <v>0.64086740975870304</v>
      </c>
      <c r="AV2">
        <v>0.63428401086058295</v>
      </c>
      <c r="AW2">
        <v>0.64538287564707097</v>
      </c>
      <c r="AX2" s="1">
        <v>4.2759298528278502E-5</v>
      </c>
      <c r="AY2" s="1">
        <v>-3.5408737126380899E-16</v>
      </c>
      <c r="AZ2">
        <v>0.99632900727426799</v>
      </c>
      <c r="BA2" s="1">
        <v>1.9317346741256201E-4</v>
      </c>
      <c r="BB2" s="1">
        <v>1.0061788059761399E-3</v>
      </c>
      <c r="BC2">
        <v>1.00599213789171</v>
      </c>
      <c r="BD2">
        <v>8.0612622977626697E-2</v>
      </c>
      <c r="BE2">
        <v>7.9514785220870798E-2</v>
      </c>
      <c r="BF2">
        <v>8.01062032519924E-2</v>
      </c>
      <c r="BG2" s="1">
        <v>1.94846883266805E-7</v>
      </c>
      <c r="BH2" s="1">
        <v>-3.5408737126380899E-16</v>
      </c>
      <c r="BI2">
        <v>1.0009158775873399</v>
      </c>
      <c r="BJ2" s="1">
        <v>7.2263170727398403E-7</v>
      </c>
      <c r="BK2" s="1">
        <v>9.17969859243541E-6</v>
      </c>
      <c r="BL2">
        <v>1.0027413619605099</v>
      </c>
      <c r="BM2">
        <v>9.5081442507051597E-2</v>
      </c>
      <c r="BN2">
        <v>9.6605949207758904E-2</v>
      </c>
      <c r="BO2">
        <v>8.5175072759909695E-2</v>
      </c>
      <c r="BP2" s="1">
        <v>2.0112298787933E-5</v>
      </c>
      <c r="BQ2" s="1">
        <v>-3.5408737126380899E-16</v>
      </c>
      <c r="BR2">
        <v>1.01851046648412</v>
      </c>
      <c r="BS2" s="1">
        <v>8.9796326398687601E-6</v>
      </c>
      <c r="BT2">
        <v>2.0587582512100099E-4</v>
      </c>
      <c r="BU2">
        <v>1.00059198049486</v>
      </c>
      <c r="BV2">
        <v>1.5941430625031501</v>
      </c>
      <c r="BW2">
        <v>1.32499127922116</v>
      </c>
      <c r="BX2">
        <v>1.3843721276960801</v>
      </c>
      <c r="BY2">
        <v>1.6154582218810401E-2</v>
      </c>
      <c r="BZ2" s="1">
        <v>-3.5408737126380899E-16</v>
      </c>
      <c r="CA2">
        <v>0.99354526711601099</v>
      </c>
      <c r="CB2">
        <v>9.8813483406465005E-3</v>
      </c>
      <c r="CC2">
        <v>5.2790617310912599E-2</v>
      </c>
      <c r="CD2">
        <v>1.03433680413929</v>
      </c>
      <c r="CE2">
        <v>0.98546474154709196</v>
      </c>
      <c r="CF2">
        <v>16.4642239850713</v>
      </c>
      <c r="CG2">
        <v>-2.6913592838646898</v>
      </c>
      <c r="CH2">
        <v>0.99513124756965599</v>
      </c>
    </row>
    <row r="3" spans="1:86" ht="18.75" customHeight="1">
      <c r="A3">
        <v>1</v>
      </c>
      <c r="B3">
        <v>4.4594316186373</v>
      </c>
      <c r="C3">
        <v>4.4594316186373</v>
      </c>
      <c r="D3">
        <v>4.4594316186373</v>
      </c>
      <c r="E3">
        <v>0</v>
      </c>
      <c r="F3" s="1">
        <v>-6.0262135674675103E-17</v>
      </c>
      <c r="G3">
        <v>1</v>
      </c>
      <c r="H3">
        <v>0</v>
      </c>
      <c r="I3" s="1">
        <v>0</v>
      </c>
      <c r="J3">
        <v>1</v>
      </c>
      <c r="K3">
        <v>3.5340534316596899</v>
      </c>
      <c r="L3">
        <v>3.50897743547708</v>
      </c>
      <c r="M3">
        <v>3.5286096229267998</v>
      </c>
      <c r="N3">
        <v>1.32888967180471E-4</v>
      </c>
      <c r="O3" s="1">
        <v>-6.0262135674675103E-17</v>
      </c>
      <c r="P3">
        <v>1.00018402444299</v>
      </c>
      <c r="Q3">
        <v>5.3975932989998895E-4</v>
      </c>
      <c r="R3" s="1">
        <v>5.2428119681666597E-4</v>
      </c>
      <c r="S3">
        <v>0.99870446529609902</v>
      </c>
      <c r="T3">
        <v>2.9994879038441198</v>
      </c>
      <c r="U3">
        <v>2.9485964460254799</v>
      </c>
      <c r="V3">
        <v>2.9582146993580598</v>
      </c>
      <c r="W3">
        <v>5.98145845960268E-4</v>
      </c>
      <c r="X3" s="1">
        <v>-6.0262135674675103E-17</v>
      </c>
      <c r="Y3">
        <v>1.0010766416477299</v>
      </c>
      <c r="Z3">
        <v>1.7080511715132499E-3</v>
      </c>
      <c r="AA3" s="1">
        <v>1.8804474333381999E-3</v>
      </c>
      <c r="AB3">
        <v>0.99697022438187299</v>
      </c>
      <c r="AC3">
        <v>21</v>
      </c>
      <c r="AD3">
        <v>21</v>
      </c>
      <c r="AE3">
        <v>21</v>
      </c>
      <c r="AF3" s="1">
        <v>0</v>
      </c>
      <c r="AG3" s="1">
        <v>-6.0262135674675103E-17</v>
      </c>
      <c r="AH3">
        <v>1</v>
      </c>
      <c r="AI3" s="1">
        <v>0</v>
      </c>
      <c r="AJ3" s="1">
        <v>0</v>
      </c>
      <c r="AK3">
        <v>1</v>
      </c>
      <c r="AL3">
        <v>0.87495562237354096</v>
      </c>
      <c r="AM3">
        <v>0.87046592605314699</v>
      </c>
      <c r="AN3">
        <v>0.87132663994054804</v>
      </c>
      <c r="AO3" s="1">
        <v>4.6553315093276399E-6</v>
      </c>
      <c r="AP3" s="1">
        <v>-6.0262135674675103E-17</v>
      </c>
      <c r="AQ3">
        <v>1.0003204952602001</v>
      </c>
      <c r="AR3" s="1">
        <v>1.3942302343581099E-5</v>
      </c>
      <c r="AS3" s="1">
        <v>1.55372322447931E-5</v>
      </c>
      <c r="AT3">
        <v>0.99907315717865797</v>
      </c>
      <c r="AU3">
        <v>0.92537818697760299</v>
      </c>
      <c r="AV3">
        <v>0.95045418316022001</v>
      </c>
      <c r="AW3">
        <v>0.93082199571049795</v>
      </c>
      <c r="AX3" s="1">
        <v>1.32888967180471E-4</v>
      </c>
      <c r="AY3" s="1">
        <v>-6.0262135674675103E-17</v>
      </c>
      <c r="AZ3">
        <v>0.99929844795062095</v>
      </c>
      <c r="BA3" s="1">
        <v>5.3975932989998895E-4</v>
      </c>
      <c r="BB3" s="1">
        <v>5.2428119681666597E-4</v>
      </c>
      <c r="BC3">
        <v>1.00381744025168</v>
      </c>
      <c r="BD3">
        <v>0.12504437762645901</v>
      </c>
      <c r="BE3">
        <v>0.12953407394685301</v>
      </c>
      <c r="BF3">
        <v>0.12867336005945201</v>
      </c>
      <c r="BG3" s="1">
        <v>4.6553315093275197E-6</v>
      </c>
      <c r="BH3" s="1">
        <v>-6.0262135674675103E-17</v>
      </c>
      <c r="BI3">
        <v>0.99776887280888005</v>
      </c>
      <c r="BJ3" s="1">
        <v>1.3942302343581199E-5</v>
      </c>
      <c r="BK3" s="1">
        <v>1.55372322447931E-5</v>
      </c>
      <c r="BL3">
        <v>1.00619954422174</v>
      </c>
      <c r="BM3">
        <v>0.20500884101960401</v>
      </c>
      <c r="BN3">
        <v>0.221669409212399</v>
      </c>
      <c r="BO3">
        <v>0.19880293523980799</v>
      </c>
      <c r="BP3" s="1">
        <v>1.9567332848087401E-4</v>
      </c>
      <c r="BQ3" s="1">
        <v>-6.0262135674675103E-17</v>
      </c>
      <c r="BR3">
        <v>1.02883587387125</v>
      </c>
      <c r="BS3" s="1">
        <v>8.3463022204937403E-5</v>
      </c>
      <c r="BT3" s="1">
        <v>8.8647294723482605E-5</v>
      </c>
      <c r="BU3">
        <v>1.0027566075780201</v>
      </c>
      <c r="BV3">
        <v>0.23872840834634501</v>
      </c>
      <c r="BW3">
        <v>0.19711158341721699</v>
      </c>
      <c r="BX3">
        <v>0.40669640347418101</v>
      </c>
      <c r="BY3">
        <v>2.71878986524706E-2</v>
      </c>
      <c r="BZ3" s="1">
        <v>-6.0262135674675103E-17</v>
      </c>
      <c r="CA3">
        <v>0.75424164249388903</v>
      </c>
      <c r="CB3">
        <v>2.1460762004037501E-2</v>
      </c>
      <c r="CC3">
        <v>2.2211481914695901E-2</v>
      </c>
      <c r="CD3">
        <v>1.13440164995648</v>
      </c>
      <c r="CE3">
        <v>0.97735772842146196</v>
      </c>
      <c r="CF3">
        <v>27.814535487274799</v>
      </c>
      <c r="CG3">
        <v>-2.4993552189541299</v>
      </c>
      <c r="CH3">
        <v>0.99542996571403097</v>
      </c>
    </row>
    <row r="4" spans="1:86" ht="18.75" customHeight="1">
      <c r="A4">
        <v>1</v>
      </c>
      <c r="B4">
        <v>4.4594316186373</v>
      </c>
      <c r="C4">
        <v>4.4594316186373</v>
      </c>
      <c r="D4">
        <v>4.4594316186373</v>
      </c>
      <c r="E4">
        <v>0</v>
      </c>
      <c r="F4" s="1">
        <v>6.1469061026371001E-16</v>
      </c>
      <c r="G4">
        <v>1</v>
      </c>
      <c r="H4">
        <v>0</v>
      </c>
      <c r="I4" s="1">
        <v>0</v>
      </c>
      <c r="J4">
        <v>1</v>
      </c>
      <c r="K4">
        <v>3.4196763058802402</v>
      </c>
      <c r="L4">
        <v>3.40033826735531</v>
      </c>
      <c r="M4">
        <v>3.2428314082557002</v>
      </c>
      <c r="N4">
        <v>1.8697986699585999E-4</v>
      </c>
      <c r="O4" s="1">
        <v>6.1469061026371001E-16</v>
      </c>
      <c r="P4">
        <v>1.0056870925785799</v>
      </c>
      <c r="Q4">
        <v>2.8118251316978303E-4</v>
      </c>
      <c r="R4" s="1">
        <v>3.7270870657930502E-4</v>
      </c>
      <c r="S4">
        <v>0.99808696515819195</v>
      </c>
      <c r="T4">
        <v>2.81601161714311</v>
      </c>
      <c r="U4">
        <v>2.7811868206246402</v>
      </c>
      <c r="V4">
        <v>2.7160199393108901</v>
      </c>
      <c r="W4">
        <v>6.0638322627621299E-4</v>
      </c>
      <c r="X4" s="1">
        <v>6.1469061026371001E-16</v>
      </c>
      <c r="Y4">
        <v>1.0125215595947099</v>
      </c>
      <c r="Z4">
        <v>1.20736024761008E-3</v>
      </c>
      <c r="AA4" s="1">
        <v>1.8319666895738199E-3</v>
      </c>
      <c r="AB4">
        <v>0.99473393842765701</v>
      </c>
      <c r="AC4">
        <v>21</v>
      </c>
      <c r="AD4">
        <v>21</v>
      </c>
      <c r="AE4">
        <v>21</v>
      </c>
      <c r="AF4" s="1">
        <v>0</v>
      </c>
      <c r="AG4" s="1">
        <v>6.1469061026371001E-16</v>
      </c>
      <c r="AH4">
        <v>1</v>
      </c>
      <c r="AI4" s="1">
        <v>0</v>
      </c>
      <c r="AJ4" s="1">
        <v>0</v>
      </c>
      <c r="AK4">
        <v>1</v>
      </c>
      <c r="AL4">
        <v>0.85799748536589604</v>
      </c>
      <c r="AM4">
        <v>0.8545280221953</v>
      </c>
      <c r="AN4">
        <v>0.84780635113138303</v>
      </c>
      <c r="AO4" s="1">
        <v>6.0185873460588602E-6</v>
      </c>
      <c r="AP4" s="1">
        <v>6.1469061026371001E-16</v>
      </c>
      <c r="AQ4">
        <v>1.00406009291735</v>
      </c>
      <c r="AR4" s="1">
        <v>1.25617067359923E-5</v>
      </c>
      <c r="AS4" s="1">
        <v>1.80398729773832E-5</v>
      </c>
      <c r="AT4">
        <v>0.99824589080102399</v>
      </c>
      <c r="AU4">
        <v>1.03975531275705</v>
      </c>
      <c r="AV4">
        <v>1.05909335128199</v>
      </c>
      <c r="AW4">
        <v>1.2166002103816</v>
      </c>
      <c r="AX4" s="1">
        <v>1.8697986699585999E-4</v>
      </c>
      <c r="AY4" s="1">
        <v>6.1469061026371001E-16</v>
      </c>
      <c r="AZ4">
        <v>0.98174094993465599</v>
      </c>
      <c r="BA4" s="1">
        <v>2.8118251316978303E-4</v>
      </c>
      <c r="BB4" s="1">
        <v>3.7270870657930502E-4</v>
      </c>
      <c r="BC4">
        <v>1.0052089857340401</v>
      </c>
      <c r="BD4">
        <v>0.14200251463410399</v>
      </c>
      <c r="BE4">
        <v>0.1454719778047</v>
      </c>
      <c r="BF4">
        <v>0.152193648868617</v>
      </c>
      <c r="BG4" s="1">
        <v>6.0185873460592499E-6</v>
      </c>
      <c r="BH4" s="1">
        <v>6.1469061026371001E-16</v>
      </c>
      <c r="BI4">
        <v>0.97615029902698303</v>
      </c>
      <c r="BJ4" s="1">
        <v>1.25617067359924E-5</v>
      </c>
      <c r="BK4" s="1">
        <v>1.8039872977383301E-5</v>
      </c>
      <c r="BL4">
        <v>1.01012336024495</v>
      </c>
      <c r="BM4">
        <v>0.30978736529269701</v>
      </c>
      <c r="BN4">
        <v>0.318860281098788</v>
      </c>
      <c r="BO4">
        <v>0.57414900001983504</v>
      </c>
      <c r="BP4" s="1">
        <v>4.1158900612203298E-5</v>
      </c>
      <c r="BQ4" s="1">
        <v>6.1469061026371001E-16</v>
      </c>
      <c r="BR4">
        <v>0.97154579499577298</v>
      </c>
      <c r="BS4" s="1">
        <v>1.48204862469697E-5</v>
      </c>
      <c r="BT4" s="1">
        <v>2.0475314738810501E-5</v>
      </c>
      <c r="BU4">
        <v>1.0026468170768601</v>
      </c>
      <c r="BV4">
        <v>0.74646557780383305</v>
      </c>
      <c r="BW4">
        <v>0.84652119811961501</v>
      </c>
      <c r="BX4">
        <v>0.316552320794112</v>
      </c>
      <c r="BY4">
        <v>5.0055635783878899E-3</v>
      </c>
      <c r="BZ4" s="1">
        <v>6.1469061026371001E-16</v>
      </c>
      <c r="CA4">
        <v>0.88180376281416695</v>
      </c>
      <c r="CB4">
        <v>3.8893941834354301E-3</v>
      </c>
      <c r="CC4">
        <v>8.5401029955111205E-3</v>
      </c>
      <c r="CD4">
        <v>0.99509628216252799</v>
      </c>
      <c r="CE4">
        <v>0.94743250671075296</v>
      </c>
      <c r="CF4">
        <v>114.52567422551699</v>
      </c>
      <c r="CG4">
        <v>-3.8174580465083898</v>
      </c>
      <c r="CH4">
        <v>0.99327278252514495</v>
      </c>
    </row>
    <row r="5" spans="1:86" ht="18.75" customHeight="1">
      <c r="A5">
        <v>1</v>
      </c>
      <c r="B5">
        <v>4.4594316186373</v>
      </c>
      <c r="C5">
        <v>4.4594316186373</v>
      </c>
      <c r="D5">
        <v>4.4594316186373</v>
      </c>
      <c r="E5">
        <v>0</v>
      </c>
      <c r="F5" s="1">
        <v>-8.8166195294975904E-16</v>
      </c>
      <c r="G5">
        <v>1</v>
      </c>
      <c r="H5">
        <v>0</v>
      </c>
      <c r="I5" s="1">
        <v>0</v>
      </c>
      <c r="J5">
        <v>1</v>
      </c>
      <c r="K5">
        <v>3.5969903890399002</v>
      </c>
      <c r="L5">
        <v>3.6102930640659801</v>
      </c>
      <c r="M5">
        <v>3.5968810825384701</v>
      </c>
      <c r="N5" s="1">
        <v>5.9475726542442903E-5</v>
      </c>
      <c r="O5" s="1">
        <v>-8.8166195294975904E-16</v>
      </c>
      <c r="P5">
        <v>1.0000151945072</v>
      </c>
      <c r="Q5">
        <v>6.21661581995097E-4</v>
      </c>
      <c r="R5" s="1">
        <v>8.3921919260701399E-4</v>
      </c>
      <c r="S5">
        <v>0.99840827802514498</v>
      </c>
      <c r="T5">
        <v>3.0661716430063199</v>
      </c>
      <c r="U5">
        <v>3.0864715237346898</v>
      </c>
      <c r="V5">
        <v>3.0599090578369101</v>
      </c>
      <c r="W5">
        <v>1.92811620860085E-4</v>
      </c>
      <c r="X5" s="1">
        <v>-8.8166195294975904E-16</v>
      </c>
      <c r="Y5">
        <v>1.00102280557765</v>
      </c>
      <c r="Z5">
        <v>3.7123691469998798E-3</v>
      </c>
      <c r="AA5" s="1">
        <v>3.6286098620574901E-3</v>
      </c>
      <c r="AB5">
        <v>0.99504300705535298</v>
      </c>
      <c r="AC5">
        <v>21</v>
      </c>
      <c r="AD5">
        <v>21</v>
      </c>
      <c r="AE5">
        <v>21</v>
      </c>
      <c r="AF5" s="1">
        <v>0</v>
      </c>
      <c r="AG5" s="1">
        <v>-8.8166195294975904E-16</v>
      </c>
      <c r="AH5">
        <v>1</v>
      </c>
      <c r="AI5" s="1">
        <v>0</v>
      </c>
      <c r="AJ5" s="1">
        <v>0</v>
      </c>
      <c r="AK5">
        <v>1</v>
      </c>
      <c r="AL5">
        <v>0.88060383882010995</v>
      </c>
      <c r="AM5">
        <v>0.88227207469785995</v>
      </c>
      <c r="AN5">
        <v>0.88008442628803196</v>
      </c>
      <c r="AO5" s="1">
        <v>1.30643431455277E-6</v>
      </c>
      <c r="AP5" s="1">
        <v>-8.8166195294975904E-16</v>
      </c>
      <c r="AQ5">
        <v>1.0002950489190701</v>
      </c>
      <c r="AR5" s="1">
        <v>2.8353663578513099E-5</v>
      </c>
      <c r="AS5" s="1">
        <v>2.6459685787153199E-5</v>
      </c>
      <c r="AT5">
        <v>0.99851437231531603</v>
      </c>
      <c r="AU5">
        <v>0.862441229597394</v>
      </c>
      <c r="AV5">
        <v>0.84913855457132104</v>
      </c>
      <c r="AW5">
        <v>0.86255053609882504</v>
      </c>
      <c r="AX5" s="1">
        <v>5.9475726542442903E-5</v>
      </c>
      <c r="AY5" s="1">
        <v>-8.8166195294975904E-16</v>
      </c>
      <c r="AZ5">
        <v>0.99993663561725599</v>
      </c>
      <c r="BA5" s="1">
        <v>6.21661581995097E-4</v>
      </c>
      <c r="BB5" s="1">
        <v>8.3921919260701399E-4</v>
      </c>
      <c r="BC5">
        <v>1.00500622489369</v>
      </c>
      <c r="BD5">
        <v>0.11939616117989001</v>
      </c>
      <c r="BE5">
        <v>0.11772792530214</v>
      </c>
      <c r="BF5">
        <v>0.119915573711968</v>
      </c>
      <c r="BG5" s="1">
        <v>1.3064343145528199E-6</v>
      </c>
      <c r="BH5" s="1">
        <v>-8.8166195294975904E-16</v>
      </c>
      <c r="BI5">
        <v>0.99783190708950498</v>
      </c>
      <c r="BJ5" s="1">
        <v>2.8353663578513001E-5</v>
      </c>
      <c r="BK5" s="1">
        <v>2.6459685787153101E-5</v>
      </c>
      <c r="BL5">
        <v>1.0103348148261</v>
      </c>
      <c r="BM5">
        <v>0.21620340287633</v>
      </c>
      <c r="BN5">
        <v>0.21844064566728899</v>
      </c>
      <c r="BO5">
        <v>0.22820948635479099</v>
      </c>
      <c r="BP5" s="1">
        <v>4.0763590695880097E-5</v>
      </c>
      <c r="BQ5" s="1">
        <v>-8.8166195294975904E-16</v>
      </c>
      <c r="BR5">
        <v>0.97333965146616197</v>
      </c>
      <c r="BS5" s="1">
        <v>4.2384254304886298E-5</v>
      </c>
      <c r="BT5" s="1">
        <v>9.9550761098408493E-5</v>
      </c>
      <c r="BU5">
        <v>1.00184428965799</v>
      </c>
      <c r="BV5">
        <v>0.254544312031316</v>
      </c>
      <c r="BW5">
        <v>0.20265461983366201</v>
      </c>
      <c r="BX5">
        <v>0.12716892963495299</v>
      </c>
      <c r="BY5">
        <v>4.10251960362707E-3</v>
      </c>
      <c r="BZ5" s="1">
        <v>-8.8166195294975904E-16</v>
      </c>
      <c r="CA5">
        <v>1.4147874232022599</v>
      </c>
      <c r="CB5">
        <v>4.9408415127898102E-3</v>
      </c>
      <c r="CC5">
        <v>1.4089678612127701E-2</v>
      </c>
      <c r="CD5">
        <v>0.98064261061911795</v>
      </c>
      <c r="CE5">
        <v>0.96618296319668695</v>
      </c>
      <c r="CF5">
        <v>40.651386511570799</v>
      </c>
      <c r="CG5">
        <v>-2.1342041354266699</v>
      </c>
      <c r="CH5">
        <v>0.99570897539174896</v>
      </c>
    </row>
    <row r="6" spans="1:86" ht="18.75" customHeight="1">
      <c r="A6">
        <v>1</v>
      </c>
      <c r="B6">
        <v>4.4594316186373</v>
      </c>
      <c r="C6">
        <v>4.4594316186373</v>
      </c>
      <c r="D6">
        <v>4.4594316186373</v>
      </c>
      <c r="E6">
        <v>0</v>
      </c>
      <c r="F6" s="1">
        <v>-8.8166195294975904E-16</v>
      </c>
      <c r="G6">
        <v>1</v>
      </c>
      <c r="H6">
        <v>0</v>
      </c>
      <c r="I6" s="1">
        <v>0</v>
      </c>
      <c r="J6">
        <v>1</v>
      </c>
      <c r="K6">
        <v>3.2908775944961399</v>
      </c>
      <c r="L6">
        <v>3.32169497937626</v>
      </c>
      <c r="M6">
        <v>3.3258507945803699</v>
      </c>
      <c r="N6">
        <v>3.6501778916533402E-4</v>
      </c>
      <c r="O6" s="1">
        <v>-8.8166195294975904E-16</v>
      </c>
      <c r="P6">
        <v>0.99472832222573704</v>
      </c>
      <c r="Q6">
        <v>2.25501144361278E-4</v>
      </c>
      <c r="R6" s="1">
        <v>1.03778434920754E-3</v>
      </c>
      <c r="S6">
        <v>0.99933663719463595</v>
      </c>
      <c r="T6">
        <v>2.53718626410036</v>
      </c>
      <c r="U6">
        <v>2.5920582537690802</v>
      </c>
      <c r="V6">
        <v>2.5767609094082502</v>
      </c>
      <c r="W6">
        <v>8.0184942432403499E-4</v>
      </c>
      <c r="X6" s="1">
        <v>-8.8166195294975904E-16</v>
      </c>
      <c r="Y6">
        <v>0.99229114096995497</v>
      </c>
      <c r="Z6">
        <v>3.85519411742105E-4</v>
      </c>
      <c r="AA6" s="1">
        <v>3.3611769653629602E-3</v>
      </c>
      <c r="AB6">
        <v>0.99891447009203305</v>
      </c>
      <c r="AC6">
        <v>21</v>
      </c>
      <c r="AD6">
        <v>21</v>
      </c>
      <c r="AE6">
        <v>21</v>
      </c>
      <c r="AF6" s="1">
        <v>0</v>
      </c>
      <c r="AG6" s="1">
        <v>-8.8166195294975904E-16</v>
      </c>
      <c r="AH6">
        <v>1</v>
      </c>
      <c r="AI6" s="1">
        <v>0</v>
      </c>
      <c r="AJ6" s="1">
        <v>0</v>
      </c>
      <c r="AK6">
        <v>1</v>
      </c>
      <c r="AL6">
        <v>0.82772159990875405</v>
      </c>
      <c r="AM6">
        <v>0.834151054281565</v>
      </c>
      <c r="AN6">
        <v>0.83238315005675301</v>
      </c>
      <c r="AO6" s="1">
        <v>1.10322364437463E-5</v>
      </c>
      <c r="AP6" s="1">
        <v>-8.8166195294975904E-16</v>
      </c>
      <c r="AQ6">
        <v>0.99719594579533</v>
      </c>
      <c r="AR6" s="1">
        <v>5.8590108151122201E-6</v>
      </c>
      <c r="AS6" s="1">
        <v>4.5007444439125603E-5</v>
      </c>
      <c r="AT6">
        <v>0.99959261637996599</v>
      </c>
      <c r="AU6">
        <v>1.1685540241411601</v>
      </c>
      <c r="AV6">
        <v>1.13773663926104</v>
      </c>
      <c r="AW6">
        <v>1.1335808240569201</v>
      </c>
      <c r="AX6" s="1">
        <v>3.6501778916533402E-4</v>
      </c>
      <c r="AY6" s="1">
        <v>-8.8166195294975904E-16</v>
      </c>
      <c r="AZ6">
        <v>1.01530880459281</v>
      </c>
      <c r="BA6" s="1">
        <v>2.25501144361278E-4</v>
      </c>
      <c r="BB6" s="1">
        <v>1.03778434920754E-3</v>
      </c>
      <c r="BC6">
        <v>1.0015064953491399</v>
      </c>
      <c r="BD6">
        <v>0.17227840009124601</v>
      </c>
      <c r="BE6">
        <v>0.165848945718435</v>
      </c>
      <c r="BF6">
        <v>0.16761684994324699</v>
      </c>
      <c r="BG6" s="1">
        <v>1.10322364437461E-5</v>
      </c>
      <c r="BH6" s="1">
        <v>-8.8166195294975904E-16</v>
      </c>
      <c r="BI6">
        <v>1.01381001624374</v>
      </c>
      <c r="BJ6" s="1">
        <v>5.8590108151121701E-6</v>
      </c>
      <c r="BK6" s="1">
        <v>4.5007444439125698E-5</v>
      </c>
      <c r="BL6">
        <v>1.00186994909144</v>
      </c>
      <c r="BM6">
        <v>0.33560130236528402</v>
      </c>
      <c r="BN6">
        <v>0.33418842412317101</v>
      </c>
      <c r="BO6">
        <v>0.32612594393292799</v>
      </c>
      <c r="BP6" s="1">
        <v>2.6130371527789401E-5</v>
      </c>
      <c r="BQ6" s="1">
        <v>-8.8166195294975904E-16</v>
      </c>
      <c r="BR6">
        <v>1.01442313266583</v>
      </c>
      <c r="BS6" s="1">
        <v>2.0856795940243702E-5</v>
      </c>
      <c r="BT6" s="1">
        <v>6.1712106523441795E-5</v>
      </c>
      <c r="BU6">
        <v>1.0006859019911001</v>
      </c>
      <c r="BV6">
        <v>1</v>
      </c>
      <c r="BW6">
        <v>1</v>
      </c>
      <c r="BX6">
        <v>0.92456247942525005</v>
      </c>
      <c r="BY6">
        <v>1.8969398368219399E-3</v>
      </c>
      <c r="BZ6" s="1">
        <v>-8.8166195294975904E-16</v>
      </c>
      <c r="CA6">
        <v>1.0399964755898099</v>
      </c>
      <c r="CB6">
        <v>0</v>
      </c>
      <c r="CC6">
        <v>1.37599707353366E-2</v>
      </c>
      <c r="CD6">
        <v>1</v>
      </c>
      <c r="CE6">
        <v>0.96213250916914805</v>
      </c>
      <c r="CF6">
        <v>115.085108842333</v>
      </c>
      <c r="CG6">
        <v>-4.5584885005859404</v>
      </c>
      <c r="CH6">
        <v>0.993586803826772</v>
      </c>
    </row>
    <row r="7" spans="1:86" ht="18.75" customHeight="1">
      <c r="A7">
        <v>1</v>
      </c>
      <c r="B7">
        <v>4.4594316186373</v>
      </c>
      <c r="C7">
        <v>4.4594316186373</v>
      </c>
      <c r="D7">
        <v>4.4594316186373</v>
      </c>
      <c r="E7">
        <v>0</v>
      </c>
      <c r="F7">
        <v>4.4594316186373</v>
      </c>
      <c r="G7" t="s">
        <v>0</v>
      </c>
      <c r="H7">
        <v>0</v>
      </c>
      <c r="I7" s="1">
        <v>0</v>
      </c>
      <c r="J7">
        <v>1</v>
      </c>
      <c r="K7">
        <v>3.4911906035715701</v>
      </c>
      <c r="L7">
        <v>3.24006906612476</v>
      </c>
      <c r="M7">
        <v>3.25620136369752</v>
      </c>
      <c r="N7">
        <v>0</v>
      </c>
      <c r="O7">
        <v>4.4594316186373</v>
      </c>
      <c r="P7" t="s">
        <v>0</v>
      </c>
      <c r="Q7">
        <v>4.7817041569249799E-4</v>
      </c>
      <c r="R7" s="1">
        <v>5.4036783584032104E-4</v>
      </c>
      <c r="S7">
        <v>0.99780176443752999</v>
      </c>
      <c r="T7">
        <v>2.88530999317015</v>
      </c>
      <c r="U7">
        <v>2.74731498131632</v>
      </c>
      <c r="V7">
        <v>2.7823882054415501</v>
      </c>
      <c r="W7">
        <v>0</v>
      </c>
      <c r="X7">
        <v>4.4594316186373</v>
      </c>
      <c r="Y7" t="s">
        <v>0</v>
      </c>
      <c r="Z7">
        <v>9.38282394847925E-4</v>
      </c>
      <c r="AA7" s="1">
        <v>1.73572249811049E-3</v>
      </c>
      <c r="AB7">
        <v>0.99589951769360696</v>
      </c>
      <c r="AC7">
        <v>21</v>
      </c>
      <c r="AD7">
        <v>21</v>
      </c>
      <c r="AE7">
        <v>21</v>
      </c>
      <c r="AF7">
        <v>0</v>
      </c>
      <c r="AG7">
        <v>4.4594316186373</v>
      </c>
      <c r="AH7" t="s">
        <v>0</v>
      </c>
      <c r="AI7" s="1">
        <v>0</v>
      </c>
      <c r="AJ7" s="1">
        <v>0</v>
      </c>
      <c r="AK7">
        <v>1</v>
      </c>
      <c r="AL7">
        <v>0.86465720366119703</v>
      </c>
      <c r="AM7">
        <v>0.85107219689864999</v>
      </c>
      <c r="AN7">
        <v>0.85464911159596302</v>
      </c>
      <c r="AO7">
        <v>0</v>
      </c>
      <c r="AP7">
        <v>4.4594316186373</v>
      </c>
      <c r="AQ7" t="s">
        <v>0</v>
      </c>
      <c r="AR7" s="1">
        <v>9.3745324294552696E-6</v>
      </c>
      <c r="AS7" s="1">
        <v>1.6087180928799598E-5</v>
      </c>
      <c r="AT7">
        <v>0.99865605165337601</v>
      </c>
      <c r="AU7">
        <v>0.96824101506572602</v>
      </c>
      <c r="AV7">
        <v>1.21936255251254</v>
      </c>
      <c r="AW7">
        <v>1.20323025493977</v>
      </c>
      <c r="AX7">
        <v>0</v>
      </c>
      <c r="AY7">
        <v>4.4594316186373</v>
      </c>
      <c r="AZ7" t="s">
        <v>0</v>
      </c>
      <c r="BA7" s="1">
        <v>4.7817041569249799E-4</v>
      </c>
      <c r="BB7" s="1">
        <v>5.4036783584032104E-4</v>
      </c>
      <c r="BC7">
        <v>1.00603594562564</v>
      </c>
      <c r="BD7">
        <v>0.135342796338803</v>
      </c>
      <c r="BE7">
        <v>0.14892780310135001</v>
      </c>
      <c r="BF7">
        <v>0.14535088840403701</v>
      </c>
      <c r="BG7">
        <v>0</v>
      </c>
      <c r="BH7">
        <v>4.4594316186373</v>
      </c>
      <c r="BI7" t="s">
        <v>0</v>
      </c>
      <c r="BJ7" s="1">
        <v>9.3745324294553103E-6</v>
      </c>
      <c r="BK7" s="1">
        <v>1.60871809287997E-5</v>
      </c>
      <c r="BL7">
        <v>1.0079697799428999</v>
      </c>
      <c r="BM7">
        <v>0.29847115764508497</v>
      </c>
      <c r="BN7">
        <v>0.57374582362967497</v>
      </c>
      <c r="BO7">
        <v>0.56632919436598195</v>
      </c>
      <c r="BP7">
        <v>0</v>
      </c>
      <c r="BQ7">
        <v>4.4594316186373</v>
      </c>
      <c r="BR7" t="s">
        <v>0</v>
      </c>
      <c r="BS7" s="1">
        <v>2.0869736731535298E-5</v>
      </c>
      <c r="BT7" s="1">
        <v>3.3600500583767102E-5</v>
      </c>
      <c r="BU7">
        <v>1.00254415522698</v>
      </c>
      <c r="BV7">
        <v>0.62751938708745503</v>
      </c>
      <c r="BW7">
        <v>0.30944777272209001</v>
      </c>
      <c r="BX7">
        <v>0.240092405484679</v>
      </c>
      <c r="BY7">
        <v>0</v>
      </c>
      <c r="BZ7">
        <v>4.4594316186373</v>
      </c>
      <c r="CA7" t="s">
        <v>0</v>
      </c>
      <c r="CB7">
        <v>2.29281120648506E-3</v>
      </c>
      <c r="CC7">
        <v>8.5073146005303808E-3</v>
      </c>
      <c r="CD7">
        <v>1.04460084415316</v>
      </c>
      <c r="CE7">
        <v>0.96984432335530302</v>
      </c>
      <c r="CF7">
        <v>70.645476338680993</v>
      </c>
      <c r="CG7">
        <v>-3.04915225175953</v>
      </c>
      <c r="CH7">
        <v>0.99617985143520305</v>
      </c>
    </row>
    <row r="8" spans="1:86" ht="18.75" customHeight="1">
      <c r="A8">
        <v>1</v>
      </c>
      <c r="B8">
        <v>4.4594316186373</v>
      </c>
      <c r="C8">
        <v>4.4594316186373</v>
      </c>
      <c r="D8">
        <v>4.4594316186373</v>
      </c>
      <c r="E8" t="s">
        <v>0</v>
      </c>
      <c r="F8">
        <v>0</v>
      </c>
      <c r="G8" t="s">
        <v>0</v>
      </c>
      <c r="H8">
        <v>0</v>
      </c>
      <c r="I8" s="1">
        <v>0</v>
      </c>
      <c r="J8">
        <v>1</v>
      </c>
      <c r="K8">
        <v>3.15283887591624</v>
      </c>
      <c r="L8">
        <v>3.13804090423413</v>
      </c>
      <c r="M8">
        <v>3.15850372566968</v>
      </c>
      <c r="N8" t="s">
        <v>0</v>
      </c>
      <c r="O8">
        <v>0</v>
      </c>
      <c r="P8" t="s">
        <v>0</v>
      </c>
      <c r="Q8">
        <v>3.4277163357820999E-4</v>
      </c>
      <c r="R8" s="1">
        <v>6.8890892401336703E-4</v>
      </c>
      <c r="S8">
        <v>0.99906734942076203</v>
      </c>
      <c r="T8">
        <v>2.6184835651062599</v>
      </c>
      <c r="U8">
        <v>2.5861486972449699</v>
      </c>
      <c r="V8">
        <v>2.6071088550495398</v>
      </c>
      <c r="W8" t="s">
        <v>0</v>
      </c>
      <c r="X8">
        <v>0</v>
      </c>
      <c r="Y8" t="s">
        <v>0</v>
      </c>
      <c r="Z8">
        <v>1.9523176713034101E-3</v>
      </c>
      <c r="AA8" s="1">
        <v>2.5557151575396802E-3</v>
      </c>
      <c r="AB8">
        <v>0.99748245870988905</v>
      </c>
      <c r="AC8">
        <v>21</v>
      </c>
      <c r="AD8">
        <v>21</v>
      </c>
      <c r="AE8">
        <v>21</v>
      </c>
      <c r="AF8" t="s">
        <v>0</v>
      </c>
      <c r="AG8">
        <v>0</v>
      </c>
      <c r="AH8" t="s">
        <v>0</v>
      </c>
      <c r="AI8" s="1">
        <v>0</v>
      </c>
      <c r="AJ8" s="1">
        <v>0</v>
      </c>
      <c r="AK8">
        <v>1</v>
      </c>
      <c r="AL8">
        <v>0.83716119607960504</v>
      </c>
      <c r="AM8">
        <v>0.83347031180917597</v>
      </c>
      <c r="AN8">
        <v>0.83587224365032697</v>
      </c>
      <c r="AO8" t="s">
        <v>0</v>
      </c>
      <c r="AP8">
        <v>0</v>
      </c>
      <c r="AQ8" t="s">
        <v>0</v>
      </c>
      <c r="AR8" s="1">
        <v>2.4298103145088099E-5</v>
      </c>
      <c r="AS8" s="1">
        <v>3.3896512591641403E-5</v>
      </c>
      <c r="AT8">
        <v>0.99912488328792304</v>
      </c>
      <c r="AU8">
        <v>1.30659274272106</v>
      </c>
      <c r="AV8">
        <v>1.32139071440316</v>
      </c>
      <c r="AW8">
        <v>1.30092789296761</v>
      </c>
      <c r="AX8" t="s">
        <v>0</v>
      </c>
      <c r="AY8">
        <v>0</v>
      </c>
      <c r="AZ8" t="s">
        <v>0</v>
      </c>
      <c r="BA8" s="1">
        <v>3.4277163357820999E-4</v>
      </c>
      <c r="BB8" s="1">
        <v>6.88908924013368E-4</v>
      </c>
      <c r="BC8">
        <v>1.0022944272023599</v>
      </c>
      <c r="BD8">
        <v>0.16283880392039499</v>
      </c>
      <c r="BE8">
        <v>0.166529688190824</v>
      </c>
      <c r="BF8">
        <v>0.164127756349674</v>
      </c>
      <c r="BG8" t="s">
        <v>0</v>
      </c>
      <c r="BH8">
        <v>0</v>
      </c>
      <c r="BI8" t="s">
        <v>0</v>
      </c>
      <c r="BJ8" s="1">
        <v>2.4298103145088099E-5</v>
      </c>
      <c r="BK8" s="1">
        <v>3.3896512591641403E-5</v>
      </c>
      <c r="BL8">
        <v>1.0046498813200799</v>
      </c>
      <c r="BM8">
        <v>0.60354760780599903</v>
      </c>
      <c r="BN8">
        <v>0.603754043545082</v>
      </c>
      <c r="BO8">
        <v>0.59984998615792495</v>
      </c>
      <c r="BP8" t="s">
        <v>0</v>
      </c>
      <c r="BQ8">
        <v>0</v>
      </c>
      <c r="BR8" t="s">
        <v>0</v>
      </c>
      <c r="BS8" s="1">
        <v>1.9555039362463299E-5</v>
      </c>
      <c r="BT8" s="1">
        <v>4.1242784155234902E-5</v>
      </c>
      <c r="BU8">
        <v>1.0009500937306299</v>
      </c>
      <c r="BV8">
        <v>0.83459808777114497</v>
      </c>
      <c r="BW8">
        <v>0.94338125168106401</v>
      </c>
      <c r="BX8">
        <v>0.97281107305079295</v>
      </c>
      <c r="BY8" t="s">
        <v>0</v>
      </c>
      <c r="BZ8">
        <v>0</v>
      </c>
      <c r="CA8" t="s">
        <v>0</v>
      </c>
      <c r="CB8">
        <v>5.7372050142342696E-3</v>
      </c>
      <c r="CC8">
        <v>4.1359008878952899E-3</v>
      </c>
      <c r="CD8">
        <v>1.0038871184489799</v>
      </c>
      <c r="CE8">
        <v>0.91814998500973199</v>
      </c>
      <c r="CF8">
        <v>298.89711625759702</v>
      </c>
      <c r="CG8">
        <v>-4.3600853880064596</v>
      </c>
      <c r="CH8">
        <v>0.99290905032205901</v>
      </c>
    </row>
    <row r="9" spans="1:86" ht="18.75" customHeight="1">
      <c r="A9">
        <v>1</v>
      </c>
      <c r="B9">
        <v>4.4594316186373</v>
      </c>
      <c r="C9">
        <v>4.4594316186373</v>
      </c>
      <c r="D9">
        <v>4.4594316186373</v>
      </c>
      <c r="E9">
        <v>0</v>
      </c>
      <c r="F9" s="1">
        <v>-6.0262135674675103E-17</v>
      </c>
      <c r="G9">
        <v>1</v>
      </c>
      <c r="H9">
        <v>0</v>
      </c>
      <c r="I9" s="1">
        <v>0</v>
      </c>
      <c r="J9">
        <v>1</v>
      </c>
      <c r="K9">
        <v>3.5699268768325498</v>
      </c>
      <c r="L9">
        <v>3.5477442317991099</v>
      </c>
      <c r="M9">
        <v>3.55103609591619</v>
      </c>
      <c r="N9">
        <v>1.0511181046419299E-4</v>
      </c>
      <c r="O9" s="1">
        <v>-6.0262135674675103E-17</v>
      </c>
      <c r="P9">
        <v>1.0007012918670299</v>
      </c>
      <c r="Q9">
        <v>1.9886150060334699E-4</v>
      </c>
      <c r="R9" s="1">
        <v>4.1675414253305798E-4</v>
      </c>
      <c r="S9">
        <v>1.00152475073866</v>
      </c>
      <c r="T9">
        <v>2.98610739803688</v>
      </c>
      <c r="U9">
        <v>2.9450958807707002</v>
      </c>
      <c r="V9">
        <v>2.96393222138353</v>
      </c>
      <c r="W9">
        <v>1.0138125645700899E-3</v>
      </c>
      <c r="X9" s="1">
        <v>-6.0262135674675103E-17</v>
      </c>
      <c r="Y9">
        <v>0.99633428593361395</v>
      </c>
      <c r="Z9">
        <v>1.47914509436546E-3</v>
      </c>
      <c r="AA9" s="1">
        <v>1.62780019678626E-3</v>
      </c>
      <c r="AB9">
        <v>1.00614866794923</v>
      </c>
      <c r="AC9">
        <v>21</v>
      </c>
      <c r="AD9">
        <v>21</v>
      </c>
      <c r="AE9">
        <v>21</v>
      </c>
      <c r="AF9" s="1">
        <v>0</v>
      </c>
      <c r="AG9" s="1">
        <v>-6.0262135674675103E-17</v>
      </c>
      <c r="AH9">
        <v>1</v>
      </c>
      <c r="AI9" s="1">
        <v>0</v>
      </c>
      <c r="AJ9" s="1">
        <v>0</v>
      </c>
      <c r="AK9">
        <v>1</v>
      </c>
      <c r="AL9">
        <v>0.873790483520547</v>
      </c>
      <c r="AM9">
        <v>0.87015124205625605</v>
      </c>
      <c r="AN9">
        <v>0.87183557416926205</v>
      </c>
      <c r="AO9" s="1">
        <v>7.7946246747551199E-6</v>
      </c>
      <c r="AP9" s="1">
        <v>-6.0262135674675103E-17</v>
      </c>
      <c r="AQ9">
        <v>0.99891094507981404</v>
      </c>
      <c r="AR9" s="1">
        <v>1.2919374766674401E-5</v>
      </c>
      <c r="AS9" s="1">
        <v>1.4116472402143199E-5</v>
      </c>
      <c r="AT9">
        <v>1.0019097542476501</v>
      </c>
      <c r="AU9">
        <v>0.88950474180474504</v>
      </c>
      <c r="AV9">
        <v>0.91168738683819195</v>
      </c>
      <c r="AW9">
        <v>0.90839552272111201</v>
      </c>
      <c r="AX9" s="1">
        <v>1.0511181046419299E-4</v>
      </c>
      <c r="AY9" s="1">
        <v>-6.0262135674675103E-17</v>
      </c>
      <c r="AZ9">
        <v>0.99720508349047698</v>
      </c>
      <c r="BA9" s="1">
        <v>1.9886150060334699E-4</v>
      </c>
      <c r="BB9" s="1">
        <v>4.1675414253305798E-4</v>
      </c>
      <c r="BC9">
        <v>0.99546795927479603</v>
      </c>
      <c r="BD9">
        <v>0.126209516479453</v>
      </c>
      <c r="BE9">
        <v>0.12984875794374401</v>
      </c>
      <c r="BF9">
        <v>0.128164425830738</v>
      </c>
      <c r="BG9" s="1">
        <v>7.7946246747552995E-6</v>
      </c>
      <c r="BH9" s="1">
        <v>-6.0262135674675103E-17</v>
      </c>
      <c r="BI9">
        <v>1.00767259106854</v>
      </c>
      <c r="BJ9" s="1">
        <v>1.2919374766674401E-5</v>
      </c>
      <c r="BK9" s="1">
        <v>1.4116472402143299E-5</v>
      </c>
      <c r="BL9">
        <v>0.98776176819545902</v>
      </c>
      <c r="BM9">
        <v>0.25568177703450901</v>
      </c>
      <c r="BN9">
        <v>0.260169183359099</v>
      </c>
      <c r="BO9">
        <v>0.25283371910427899</v>
      </c>
      <c r="BP9" s="1">
        <v>1.7966073612653399E-4</v>
      </c>
      <c r="BQ9" s="1">
        <v>-6.0262135674675103E-17</v>
      </c>
      <c r="BR9">
        <v>1.0357498930368101</v>
      </c>
      <c r="BS9" s="1">
        <v>1.5642235477033801E-5</v>
      </c>
      <c r="BT9" s="1">
        <v>5.0924153999698101E-5</v>
      </c>
      <c r="BU9">
        <v>1.0000203267088099</v>
      </c>
      <c r="BV9">
        <v>0.24571876985368801</v>
      </c>
      <c r="BW9">
        <v>0.20741540472046499</v>
      </c>
      <c r="BX9">
        <v>0.154699872935635</v>
      </c>
      <c r="BY9">
        <v>3.6892635408216899E-3</v>
      </c>
      <c r="BZ9" s="1">
        <v>-6.0262135674675103E-17</v>
      </c>
      <c r="CA9">
        <v>1.3203218493996101</v>
      </c>
      <c r="CB9">
        <v>2.6535613308418002E-3</v>
      </c>
      <c r="CC9">
        <v>5.9940370880993098E-3</v>
      </c>
      <c r="CD9">
        <v>1.17407306328366</v>
      </c>
      <c r="CE9">
        <v>0.93663242493910903</v>
      </c>
      <c r="CF9">
        <v>135.74077614503699</v>
      </c>
      <c r="CG9">
        <v>-3.3289609371520501</v>
      </c>
      <c r="CH9">
        <v>0.99347494493219402</v>
      </c>
    </row>
    <row r="10" spans="1:86" ht="18.75" customHeight="1">
      <c r="A10">
        <v>2</v>
      </c>
      <c r="B10">
        <v>4.4594316186373</v>
      </c>
      <c r="C10">
        <v>4.4594316186373</v>
      </c>
      <c r="D10">
        <v>4.4594316186373</v>
      </c>
      <c r="E10">
        <v>0</v>
      </c>
      <c r="F10" s="1">
        <v>6.1469061026371001E-16</v>
      </c>
      <c r="G10">
        <v>1</v>
      </c>
      <c r="H10">
        <v>0</v>
      </c>
      <c r="I10" s="1">
        <v>0</v>
      </c>
      <c r="J10">
        <v>1</v>
      </c>
      <c r="K10">
        <v>3.7513452282836499</v>
      </c>
      <c r="L10">
        <v>3.7343506039574699</v>
      </c>
      <c r="M10">
        <v>3.5927744012812601</v>
      </c>
      <c r="N10">
        <v>1.44408627993957E-4</v>
      </c>
      <c r="O10" s="1">
        <v>6.1469061026371001E-16</v>
      </c>
      <c r="P10">
        <v>1.0045508914744601</v>
      </c>
      <c r="Q10">
        <v>4.9985172888194302E-4</v>
      </c>
      <c r="R10" s="1">
        <v>6.2264971465109695E-4</v>
      </c>
      <c r="S10">
        <v>1.0001857357657</v>
      </c>
      <c r="T10">
        <v>3.4277126519521701</v>
      </c>
      <c r="U10">
        <v>3.4073770476901002</v>
      </c>
      <c r="V10">
        <v>3.3304799623118</v>
      </c>
      <c r="W10">
        <v>2.0676840035173101E-4</v>
      </c>
      <c r="X10" s="1">
        <v>6.1469061026371001E-16</v>
      </c>
      <c r="Y10">
        <v>1.0059681109479399</v>
      </c>
      <c r="Z10">
        <v>1.36024175880466E-3</v>
      </c>
      <c r="AA10" s="1">
        <v>1.66365776568862E-3</v>
      </c>
      <c r="AB10">
        <v>1.0005448354556701</v>
      </c>
      <c r="AC10">
        <v>21</v>
      </c>
      <c r="AD10">
        <v>21</v>
      </c>
      <c r="AE10">
        <v>21</v>
      </c>
      <c r="AF10" s="1">
        <v>0</v>
      </c>
      <c r="AG10" s="1">
        <v>6.1469061026371001E-16</v>
      </c>
      <c r="AH10">
        <v>1</v>
      </c>
      <c r="AI10" s="1">
        <v>0</v>
      </c>
      <c r="AJ10" s="1">
        <v>0</v>
      </c>
      <c r="AK10">
        <v>1</v>
      </c>
      <c r="AL10">
        <v>0.907070056042108</v>
      </c>
      <c r="AM10">
        <v>0.90575088039051499</v>
      </c>
      <c r="AN10">
        <v>0.90059101686264498</v>
      </c>
      <c r="AO10" s="1">
        <v>8.7011219987864997E-7</v>
      </c>
      <c r="AP10" s="1">
        <v>6.1469061026371001E-16</v>
      </c>
      <c r="AQ10">
        <v>1.00145644423887</v>
      </c>
      <c r="AR10" s="1">
        <v>6.4685502678084704E-6</v>
      </c>
      <c r="AS10" s="1">
        <v>8.04192892929625E-6</v>
      </c>
      <c r="AT10">
        <v>1.00014016703765</v>
      </c>
      <c r="AU10">
        <v>0.70808639035364696</v>
      </c>
      <c r="AV10">
        <v>0.725081014679824</v>
      </c>
      <c r="AW10">
        <v>0.86665721735603596</v>
      </c>
      <c r="AX10" s="1">
        <v>1.44408627993957E-4</v>
      </c>
      <c r="AY10" s="1">
        <v>6.1469061026371001E-16</v>
      </c>
      <c r="AZ10">
        <v>0.97656175795240996</v>
      </c>
      <c r="BA10" s="1">
        <v>4.9985172888194302E-4</v>
      </c>
      <c r="BB10" s="1">
        <v>6.2264971465109695E-4</v>
      </c>
      <c r="BC10">
        <v>0.99923873446526101</v>
      </c>
      <c r="BD10">
        <v>9.29299439578916E-2</v>
      </c>
      <c r="BE10">
        <v>9.4249119609485094E-2</v>
      </c>
      <c r="BF10">
        <v>9.9408983137354801E-2</v>
      </c>
      <c r="BG10" s="1">
        <v>8.7011219987854102E-7</v>
      </c>
      <c r="BH10" s="1">
        <v>6.1469061026371001E-16</v>
      </c>
      <c r="BI10">
        <v>0.98600331061914004</v>
      </c>
      <c r="BJ10" s="1">
        <v>6.46855026780855E-6</v>
      </c>
      <c r="BK10" s="1">
        <v>8.0419289292962907E-6</v>
      </c>
      <c r="BL10">
        <v>0.99875120683115204</v>
      </c>
      <c r="BM10">
        <v>0.18267369453018201</v>
      </c>
      <c r="BN10">
        <v>0.18365576065331901</v>
      </c>
      <c r="BO10">
        <v>0.470432037352983</v>
      </c>
      <c r="BP10" s="1">
        <v>4.8222693510645499E-7</v>
      </c>
      <c r="BQ10" s="1">
        <v>6.1469061026371001E-16</v>
      </c>
      <c r="BR10">
        <v>0.99465267999411899</v>
      </c>
      <c r="BS10">
        <v>1.20336971205604E-4</v>
      </c>
      <c r="BT10">
        <v>1.23574584430433E-4</v>
      </c>
      <c r="BU10">
        <v>0.99922383036353701</v>
      </c>
      <c r="BV10">
        <v>0.219071305816462</v>
      </c>
      <c r="BW10">
        <v>0.19181899238153</v>
      </c>
      <c r="BX10">
        <v>8.3187862327187098E-2</v>
      </c>
      <c r="BY10">
        <v>3.7134429377789699E-4</v>
      </c>
      <c r="BZ10" s="1">
        <v>6.1469061026371001E-16</v>
      </c>
      <c r="CA10">
        <v>1.14207307157952</v>
      </c>
      <c r="CB10">
        <v>1.5061947859324101E-3</v>
      </c>
      <c r="CC10">
        <v>1.3089498361124299E-3</v>
      </c>
      <c r="CD10">
        <v>1.03479638708151</v>
      </c>
      <c r="CE10">
        <v>0.90763998098681498</v>
      </c>
      <c r="CF10">
        <v>1789.4770938889501</v>
      </c>
      <c r="CG10">
        <v>-12.4940951562888</v>
      </c>
      <c r="CH10">
        <v>0.99035605641200297</v>
      </c>
    </row>
    <row r="11" spans="1:86" ht="18.75" customHeight="1">
      <c r="A11">
        <v>2</v>
      </c>
      <c r="B11">
        <v>4.4594316186373</v>
      </c>
      <c r="C11">
        <v>4.4594316186373</v>
      </c>
      <c r="D11">
        <v>4.4594316186373</v>
      </c>
      <c r="E11">
        <v>0</v>
      </c>
      <c r="F11" s="1">
        <v>-8.8166195294975904E-16</v>
      </c>
      <c r="G11">
        <v>1</v>
      </c>
      <c r="H11">
        <v>0</v>
      </c>
      <c r="I11" s="1">
        <v>0</v>
      </c>
      <c r="J11">
        <v>1</v>
      </c>
      <c r="K11">
        <v>3.8197701835817899</v>
      </c>
      <c r="L11">
        <v>3.8073018822204099</v>
      </c>
      <c r="M11">
        <v>3.8057375025120601</v>
      </c>
      <c r="N11" s="1">
        <v>5.9136993452443598E-5</v>
      </c>
      <c r="O11" s="1">
        <v>-8.8166195294975904E-16</v>
      </c>
      <c r="P11">
        <v>1.0018419254317401</v>
      </c>
      <c r="Q11">
        <v>6.6749542076948896E-4</v>
      </c>
      <c r="R11" s="1">
        <v>2.9509445284038398E-4</v>
      </c>
      <c r="S11">
        <v>0.999513560042121</v>
      </c>
      <c r="T11">
        <v>3.5153247286863598</v>
      </c>
      <c r="U11">
        <v>3.5060384904331601</v>
      </c>
      <c r="V11">
        <v>3.5091172740737901</v>
      </c>
      <c r="W11" s="1">
        <v>2.2374270394705801E-5</v>
      </c>
      <c r="X11" s="1">
        <v>-8.8166195294975904E-16</v>
      </c>
      <c r="Y11">
        <v>1.0008840844268501</v>
      </c>
      <c r="Z11">
        <v>1.07554437282353E-3</v>
      </c>
      <c r="AA11" s="1">
        <v>8.2442016745326E-4</v>
      </c>
      <c r="AB11">
        <v>1.00018795895196</v>
      </c>
      <c r="AC11">
        <v>21</v>
      </c>
      <c r="AD11">
        <v>21</v>
      </c>
      <c r="AE11">
        <v>21</v>
      </c>
      <c r="AF11" s="1">
        <v>0</v>
      </c>
      <c r="AG11" s="1">
        <v>-8.8166195294975904E-16</v>
      </c>
      <c r="AH11">
        <v>1</v>
      </c>
      <c r="AI11" s="1">
        <v>0</v>
      </c>
      <c r="AJ11" s="1">
        <v>0</v>
      </c>
      <c r="AK11">
        <v>1</v>
      </c>
      <c r="AL11">
        <v>0.91254557027632199</v>
      </c>
      <c r="AM11">
        <v>0.91198083415975695</v>
      </c>
      <c r="AN11">
        <v>0.91216847119359101</v>
      </c>
      <c r="AO11" s="1">
        <v>8.2723042669469205E-8</v>
      </c>
      <c r="AP11" s="1">
        <v>-8.8166195294975904E-16</v>
      </c>
      <c r="AQ11">
        <v>1.0002066833751699</v>
      </c>
      <c r="AR11" s="1">
        <v>4.7697198766321898E-6</v>
      </c>
      <c r="AS11" s="1">
        <v>3.7148964675787101E-6</v>
      </c>
      <c r="AT11">
        <v>1.0000473947999899</v>
      </c>
      <c r="AU11">
        <v>0.63966143505551198</v>
      </c>
      <c r="AV11">
        <v>0.65212973641688998</v>
      </c>
      <c r="AW11">
        <v>0.65369411612523698</v>
      </c>
      <c r="AX11" s="1">
        <v>5.9136993452443598E-5</v>
      </c>
      <c r="AY11" s="1">
        <v>-8.8166195294975904E-16</v>
      </c>
      <c r="AZ11">
        <v>0.98920840112571196</v>
      </c>
      <c r="BA11" s="1">
        <v>6.6749542076948896E-4</v>
      </c>
      <c r="BB11" s="1">
        <v>2.9509445284038398E-4</v>
      </c>
      <c r="BC11">
        <v>1.0020208206332999</v>
      </c>
      <c r="BD11">
        <v>8.7454429723677701E-2</v>
      </c>
      <c r="BE11">
        <v>8.8019165840243496E-2</v>
      </c>
      <c r="BF11">
        <v>8.7831528806408904E-2</v>
      </c>
      <c r="BG11" s="1">
        <v>8.2723042669471005E-8</v>
      </c>
      <c r="BH11" s="1">
        <v>-8.8166195294975904E-16</v>
      </c>
      <c r="BI11">
        <v>0.99785097264135403</v>
      </c>
      <c r="BJ11" s="1">
        <v>4.7697198766321601E-6</v>
      </c>
      <c r="BK11" s="1">
        <v>3.7148964675786999E-6</v>
      </c>
      <c r="BL11">
        <v>0.99956333636759298</v>
      </c>
      <c r="BM11">
        <v>0.148221019422137</v>
      </c>
      <c r="BN11">
        <v>0.13463805214376201</v>
      </c>
      <c r="BO11">
        <v>0.14620375680768</v>
      </c>
      <c r="BP11" s="1">
        <v>5.3721978819007098E-5</v>
      </c>
      <c r="BQ11" s="1">
        <v>-8.8166195294975904E-16</v>
      </c>
      <c r="BR11">
        <v>1.0068751716825599</v>
      </c>
      <c r="BS11">
        <v>1.34252446329449E-4</v>
      </c>
      <c r="BT11" s="1">
        <v>6.5019500569075904E-5</v>
      </c>
      <c r="BU11">
        <v>1.00309887328652</v>
      </c>
      <c r="BV11">
        <v>4.3713810570394203E-2</v>
      </c>
      <c r="BW11">
        <v>7.4496617965801398E-2</v>
      </c>
      <c r="BX11">
        <v>2.92254300327821E-2</v>
      </c>
      <c r="BY11">
        <v>5.3449580976868999E-4</v>
      </c>
      <c r="BZ11" s="1">
        <v>-8.8166195294975904E-16</v>
      </c>
      <c r="CA11">
        <v>1.2230068172174999</v>
      </c>
      <c r="CB11">
        <v>3.3568546966911E-3</v>
      </c>
      <c r="CC11">
        <v>2.9392984388013298E-3</v>
      </c>
      <c r="CD11">
        <v>0.90193120219162304</v>
      </c>
      <c r="CE11">
        <v>0.78576269988179404</v>
      </c>
      <c r="CF11">
        <v>658.57963838615603</v>
      </c>
      <c r="CG11">
        <v>-4.1948148758522299</v>
      </c>
      <c r="CH11">
        <v>0.987390675314189</v>
      </c>
    </row>
    <row r="12" spans="1:86" ht="18.75" customHeight="1">
      <c r="A12">
        <v>2</v>
      </c>
      <c r="B12">
        <v>4.4594316186373</v>
      </c>
      <c r="C12">
        <v>4.4594316186373</v>
      </c>
      <c r="D12">
        <v>4.4594316186373</v>
      </c>
      <c r="E12">
        <v>0</v>
      </c>
      <c r="F12">
        <v>4.4594316186373</v>
      </c>
      <c r="G12" t="s">
        <v>0</v>
      </c>
      <c r="H12">
        <v>0</v>
      </c>
      <c r="I12" s="1">
        <v>0</v>
      </c>
      <c r="J12">
        <v>1</v>
      </c>
      <c r="K12">
        <v>3.6665143566994698</v>
      </c>
      <c r="L12">
        <v>3.4973482428928002</v>
      </c>
      <c r="M12">
        <v>3.5282600579224801</v>
      </c>
      <c r="N12">
        <v>0</v>
      </c>
      <c r="O12">
        <v>4.4594316186373</v>
      </c>
      <c r="P12" t="s">
        <v>0</v>
      </c>
      <c r="Q12">
        <v>1.0091338560916699E-3</v>
      </c>
      <c r="R12" s="1">
        <v>9.2997055153451003E-4</v>
      </c>
      <c r="S12">
        <v>1.00004740308934</v>
      </c>
      <c r="T12">
        <v>3.2966357474962198</v>
      </c>
      <c r="U12">
        <v>3.2545620328832001</v>
      </c>
      <c r="V12">
        <v>3.2857359196187699</v>
      </c>
      <c r="W12">
        <v>0</v>
      </c>
      <c r="X12">
        <v>4.4594316186373</v>
      </c>
      <c r="Y12" t="s">
        <v>0</v>
      </c>
      <c r="Z12">
        <v>3.8829609077128701E-3</v>
      </c>
      <c r="AA12" s="1">
        <v>3.6201190207689501E-3</v>
      </c>
      <c r="AB12">
        <v>1.0009139677480099</v>
      </c>
      <c r="AC12">
        <v>21</v>
      </c>
      <c r="AD12">
        <v>21</v>
      </c>
      <c r="AE12">
        <v>21</v>
      </c>
      <c r="AF12">
        <v>0</v>
      </c>
      <c r="AG12">
        <v>4.4594316186373</v>
      </c>
      <c r="AH12" t="s">
        <v>0</v>
      </c>
      <c r="AI12" s="1">
        <v>0</v>
      </c>
      <c r="AJ12" s="1">
        <v>0</v>
      </c>
      <c r="AK12">
        <v>1</v>
      </c>
      <c r="AL12">
        <v>0.89823141051548805</v>
      </c>
      <c r="AM12">
        <v>0.89521980427584502</v>
      </c>
      <c r="AN12">
        <v>0.89745961815280895</v>
      </c>
      <c r="AO12">
        <v>0</v>
      </c>
      <c r="AP12">
        <v>4.4594316186373</v>
      </c>
      <c r="AQ12" t="s">
        <v>0</v>
      </c>
      <c r="AR12" s="1">
        <v>2.06658320071568E-5</v>
      </c>
      <c r="AS12" s="1">
        <v>1.9269766409585099E-5</v>
      </c>
      <c r="AT12">
        <v>1.0002471223307601</v>
      </c>
      <c r="AU12">
        <v>0.79291726193782297</v>
      </c>
      <c r="AV12">
        <v>0.96208337574449398</v>
      </c>
      <c r="AW12">
        <v>0.93117156071482099</v>
      </c>
      <c r="AX12">
        <v>0</v>
      </c>
      <c r="AY12">
        <v>4.4594316186373</v>
      </c>
      <c r="AZ12" t="s">
        <v>0</v>
      </c>
      <c r="BA12" s="1">
        <v>1.0091338560916699E-3</v>
      </c>
      <c r="BB12" s="1">
        <v>9.2997055153451003E-4</v>
      </c>
      <c r="BC12">
        <v>0.99982835949811599</v>
      </c>
      <c r="BD12">
        <v>0.10176858948451201</v>
      </c>
      <c r="BE12">
        <v>0.10478019572415501</v>
      </c>
      <c r="BF12">
        <v>0.102540381847191</v>
      </c>
      <c r="BG12">
        <v>0</v>
      </c>
      <c r="BH12">
        <v>4.4594316186373</v>
      </c>
      <c r="BI12" t="s">
        <v>0</v>
      </c>
      <c r="BJ12" s="1">
        <v>2.06658320071568E-5</v>
      </c>
      <c r="BK12" s="1">
        <v>1.9269766409585099E-5</v>
      </c>
      <c r="BL12">
        <v>0.99797378505759404</v>
      </c>
      <c r="BM12">
        <v>0.21002164897494799</v>
      </c>
      <c r="BN12">
        <v>0.50344357583166199</v>
      </c>
      <c r="BO12">
        <v>0.49699060512125198</v>
      </c>
      <c r="BP12">
        <v>0</v>
      </c>
      <c r="BQ12">
        <v>4.4594316186373</v>
      </c>
      <c r="BR12" t="s">
        <v>0</v>
      </c>
      <c r="BS12">
        <v>1.8906661411442199E-4</v>
      </c>
      <c r="BT12">
        <v>1.76490611246813E-4</v>
      </c>
      <c r="BU12">
        <v>0.99933627170161499</v>
      </c>
      <c r="BV12">
        <v>0.347432363017594</v>
      </c>
      <c r="BW12">
        <v>0.12189606345687699</v>
      </c>
      <c r="BX12">
        <v>7.6196545976970495E-2</v>
      </c>
      <c r="BY12">
        <v>0</v>
      </c>
      <c r="BZ12">
        <v>4.4594316186373</v>
      </c>
      <c r="CA12" t="s">
        <v>0</v>
      </c>
      <c r="CB12">
        <v>2.3582640376378699E-3</v>
      </c>
      <c r="CC12">
        <v>2.2392146094479901E-3</v>
      </c>
      <c r="CD12">
        <v>0.98836731433278002</v>
      </c>
      <c r="CE12">
        <v>0.88045231246671196</v>
      </c>
      <c r="CF12">
        <v>112.434919878724</v>
      </c>
      <c r="CG12">
        <v>-2.7002167797375498</v>
      </c>
      <c r="CH12">
        <v>0.98944612773958496</v>
      </c>
    </row>
    <row r="13" spans="1:86" ht="18.75" customHeight="1">
      <c r="A13">
        <v>2</v>
      </c>
      <c r="B13">
        <v>4.4594316186373</v>
      </c>
      <c r="C13">
        <v>4.4594316186373</v>
      </c>
      <c r="D13">
        <v>4.4594316186373</v>
      </c>
      <c r="E13">
        <v>0</v>
      </c>
      <c r="F13" s="1">
        <v>6.1469061026371001E-16</v>
      </c>
      <c r="G13">
        <v>1</v>
      </c>
      <c r="H13">
        <v>0</v>
      </c>
      <c r="I13" s="1">
        <v>0</v>
      </c>
      <c r="J13">
        <v>1</v>
      </c>
      <c r="K13">
        <v>3.6413042045462198</v>
      </c>
      <c r="L13">
        <v>3.60553231202447</v>
      </c>
      <c r="M13">
        <v>3.4012787563978502</v>
      </c>
      <c r="N13">
        <v>6.3981414729393795E-4</v>
      </c>
      <c r="O13" s="1">
        <v>6.1469061026371001E-16</v>
      </c>
      <c r="P13">
        <v>1.0099213900822499</v>
      </c>
      <c r="Q13">
        <v>1.0004820952691301E-3</v>
      </c>
      <c r="R13" s="1">
        <v>9.6631964574292505E-4</v>
      </c>
      <c r="S13">
        <v>1.00152399358973</v>
      </c>
      <c r="T13">
        <v>3.2224203769763302</v>
      </c>
      <c r="U13">
        <v>3.1649851820400401</v>
      </c>
      <c r="V13">
        <v>3.0916528095800802</v>
      </c>
      <c r="W13">
        <v>1.6494008086847499E-3</v>
      </c>
      <c r="X13" s="1">
        <v>6.1469061026371001E-16</v>
      </c>
      <c r="Y13">
        <v>1.0181470659838201</v>
      </c>
      <c r="Z13">
        <v>3.9858879456035404E-3</v>
      </c>
      <c r="AA13" s="1">
        <v>5.8551344458525204E-3</v>
      </c>
      <c r="AB13">
        <v>1.00343636646292</v>
      </c>
      <c r="AC13">
        <v>21</v>
      </c>
      <c r="AD13">
        <v>21</v>
      </c>
      <c r="AE13">
        <v>21</v>
      </c>
      <c r="AF13" s="1">
        <v>0</v>
      </c>
      <c r="AG13" s="1">
        <v>6.1469061026371001E-16</v>
      </c>
      <c r="AH13">
        <v>1</v>
      </c>
      <c r="AI13" s="1">
        <v>0</v>
      </c>
      <c r="AJ13" s="1">
        <v>0</v>
      </c>
      <c r="AK13">
        <v>1</v>
      </c>
      <c r="AL13">
        <v>0.89285921898413101</v>
      </c>
      <c r="AM13">
        <v>0.88850778993885104</v>
      </c>
      <c r="AN13">
        <v>0.88269412369851796</v>
      </c>
      <c r="AO13" s="1">
        <v>9.4674673680549807E-6</v>
      </c>
      <c r="AP13" s="1">
        <v>6.1469061026371001E-16</v>
      </c>
      <c r="AQ13">
        <v>1.0048974573938001</v>
      </c>
      <c r="AR13" s="1">
        <v>2.91663613111304E-5</v>
      </c>
      <c r="AS13" s="1">
        <v>4.4514167450960901E-5</v>
      </c>
      <c r="AT13">
        <v>1.0010134863790701</v>
      </c>
      <c r="AU13">
        <v>0.81812741409107603</v>
      </c>
      <c r="AV13">
        <v>0.85389930661282898</v>
      </c>
      <c r="AW13">
        <v>1.05815286223945</v>
      </c>
      <c r="AX13" s="1">
        <v>6.3981414729393795E-4</v>
      </c>
      <c r="AY13" s="1">
        <v>6.1469061026371001E-16</v>
      </c>
      <c r="AZ13">
        <v>0.95810759858366701</v>
      </c>
      <c r="BA13" s="1">
        <v>1.0004820952691301E-3</v>
      </c>
      <c r="BB13" s="1">
        <v>9.6631964574292505E-4</v>
      </c>
      <c r="BC13">
        <v>0.99533904044983701</v>
      </c>
      <c r="BD13">
        <v>0.107140781015869</v>
      </c>
      <c r="BE13">
        <v>0.111492210061149</v>
      </c>
      <c r="BF13">
        <v>0.117305876301482</v>
      </c>
      <c r="BG13" s="1">
        <v>9.4674673680549807E-6</v>
      </c>
      <c r="BH13" s="1">
        <v>6.1469061026371001E-16</v>
      </c>
      <c r="BI13">
        <v>0.96097100377780797</v>
      </c>
      <c r="BJ13" s="1">
        <v>2.91663613111306E-5</v>
      </c>
      <c r="BK13" s="1">
        <v>4.4514167450960901E-5</v>
      </c>
      <c r="BL13">
        <v>0.992860141182898</v>
      </c>
      <c r="BM13">
        <v>0.22632325429842301</v>
      </c>
      <c r="BN13">
        <v>0.24283189476629699</v>
      </c>
      <c r="BO13">
        <v>0.542802010633476</v>
      </c>
      <c r="BP13" s="1">
        <v>1.3626760504876001E-4</v>
      </c>
      <c r="BQ13" s="1">
        <v>6.1469061026371001E-16</v>
      </c>
      <c r="BR13">
        <v>0.93201617734868902</v>
      </c>
      <c r="BS13" s="1">
        <v>9.2167399494804601E-5</v>
      </c>
      <c r="BT13" s="1">
        <v>7.9759487431108503E-5</v>
      </c>
      <c r="BU13">
        <v>0.99775761381688599</v>
      </c>
      <c r="BV13">
        <v>0.485833859590388</v>
      </c>
      <c r="BW13">
        <v>0.54108079529139297</v>
      </c>
      <c r="BX13">
        <v>0.36641003323399401</v>
      </c>
      <c r="BY13">
        <v>1.5261119521755E-3</v>
      </c>
      <c r="BZ13" s="1">
        <v>6.1469061026371001E-16</v>
      </c>
      <c r="CA13">
        <v>0.89789521974947795</v>
      </c>
      <c r="CB13">
        <v>2.1099101681168499E-3</v>
      </c>
      <c r="CC13">
        <v>2.1291688631821402E-3</v>
      </c>
      <c r="CD13">
        <v>0.98444766612325496</v>
      </c>
      <c r="CE13">
        <v>0.92949226930406104</v>
      </c>
      <c r="CF13">
        <v>939.27205857336605</v>
      </c>
      <c r="CG13">
        <v>-13.8253657481344</v>
      </c>
      <c r="CH13">
        <v>0.98788781872265197</v>
      </c>
    </row>
    <row r="14" spans="1:86" ht="18.75" customHeight="1">
      <c r="A14">
        <v>2</v>
      </c>
      <c r="B14">
        <v>4.4594316186373</v>
      </c>
      <c r="C14">
        <v>4.4594316186373</v>
      </c>
      <c r="D14">
        <v>4.4594316186373</v>
      </c>
      <c r="E14">
        <v>0</v>
      </c>
      <c r="F14">
        <v>4.4594316186373</v>
      </c>
      <c r="G14" t="s">
        <v>0</v>
      </c>
      <c r="H14">
        <v>0</v>
      </c>
      <c r="I14" s="1">
        <v>0</v>
      </c>
      <c r="J14">
        <v>1</v>
      </c>
      <c r="K14">
        <v>3.55748421875218</v>
      </c>
      <c r="L14">
        <v>3.3853207698481098</v>
      </c>
      <c r="M14">
        <v>3.4036305262155602</v>
      </c>
      <c r="N14">
        <v>0</v>
      </c>
      <c r="O14">
        <v>4.4594316186373</v>
      </c>
      <c r="P14" t="s">
        <v>0</v>
      </c>
      <c r="Q14">
        <v>5.4686521010099704E-4</v>
      </c>
      <c r="R14" s="1">
        <v>2.0612020594706101E-3</v>
      </c>
      <c r="S14">
        <v>1.00027771790103</v>
      </c>
      <c r="T14">
        <v>3.06594190438312</v>
      </c>
      <c r="U14">
        <v>3.0589368113693398</v>
      </c>
      <c r="V14">
        <v>3.0728777428462299</v>
      </c>
      <c r="W14">
        <v>0</v>
      </c>
      <c r="X14">
        <v>4.4594316186373</v>
      </c>
      <c r="Y14" t="s">
        <v>0</v>
      </c>
      <c r="Z14">
        <v>3.3214180932095599E-3</v>
      </c>
      <c r="AA14" s="1">
        <v>7.9241263407811499E-3</v>
      </c>
      <c r="AB14">
        <v>1.0015187318901599</v>
      </c>
      <c r="AC14">
        <v>21</v>
      </c>
      <c r="AD14">
        <v>21</v>
      </c>
      <c r="AE14">
        <v>21</v>
      </c>
      <c r="AF14">
        <v>0</v>
      </c>
      <c r="AG14">
        <v>4.4594316186373</v>
      </c>
      <c r="AH14" t="s">
        <v>0</v>
      </c>
      <c r="AI14" s="1">
        <v>0</v>
      </c>
      <c r="AJ14" s="1">
        <v>0</v>
      </c>
      <c r="AK14">
        <v>1</v>
      </c>
      <c r="AL14">
        <v>0.88058482434163099</v>
      </c>
      <c r="AM14">
        <v>0.88000358675978696</v>
      </c>
      <c r="AN14">
        <v>0.88115754180144601</v>
      </c>
      <c r="AO14">
        <v>0</v>
      </c>
      <c r="AP14">
        <v>4.4594316186373</v>
      </c>
      <c r="AQ14" t="s">
        <v>0</v>
      </c>
      <c r="AR14" s="1">
        <v>2.4518456079548502E-5</v>
      </c>
      <c r="AS14" s="1">
        <v>6.3721600747804796E-5</v>
      </c>
      <c r="AT14">
        <v>1.0004510948482299</v>
      </c>
      <c r="AU14">
        <v>0.90194739988511996</v>
      </c>
      <c r="AV14">
        <v>1.07411084878918</v>
      </c>
      <c r="AW14">
        <v>1.05580109242174</v>
      </c>
      <c r="AX14">
        <v>0</v>
      </c>
      <c r="AY14">
        <v>4.4594316186373</v>
      </c>
      <c r="AZ14" t="s">
        <v>0</v>
      </c>
      <c r="BA14" s="1">
        <v>5.4686521010099704E-4</v>
      </c>
      <c r="BB14" s="1">
        <v>2.0612020594706101E-3</v>
      </c>
      <c r="BC14">
        <v>0.99913808808941296</v>
      </c>
      <c r="BD14">
        <v>0.119415175658369</v>
      </c>
      <c r="BE14">
        <v>0.119996413240213</v>
      </c>
      <c r="BF14">
        <v>0.118842458198554</v>
      </c>
      <c r="BG14">
        <v>0</v>
      </c>
      <c r="BH14">
        <v>4.4594316186373</v>
      </c>
      <c r="BI14" t="s">
        <v>0</v>
      </c>
      <c r="BJ14" s="1">
        <v>2.45184560795484E-5</v>
      </c>
      <c r="BK14" s="1">
        <v>6.3721600747804904E-5</v>
      </c>
      <c r="BL14">
        <v>0.99684991158248704</v>
      </c>
      <c r="BM14">
        <v>0.32058750439380101</v>
      </c>
      <c r="BN14">
        <v>0.54231906376995398</v>
      </c>
      <c r="BO14">
        <v>0.53248536448594896</v>
      </c>
      <c r="BP14">
        <v>0</v>
      </c>
      <c r="BQ14">
        <v>4.4594316186373</v>
      </c>
      <c r="BR14" t="s">
        <v>0</v>
      </c>
      <c r="BS14" s="1">
        <v>9.2394824810660306E-5</v>
      </c>
      <c r="BT14">
        <v>1.6538412429547401E-4</v>
      </c>
      <c r="BU14">
        <v>1.0007726870956499</v>
      </c>
      <c r="BV14">
        <v>1</v>
      </c>
      <c r="BW14">
        <v>0.36340972960439599</v>
      </c>
      <c r="BX14">
        <v>0.27542208356224102</v>
      </c>
      <c r="BY14">
        <v>0</v>
      </c>
      <c r="BZ14">
        <v>4.4594316186373</v>
      </c>
      <c r="CA14" t="s">
        <v>0</v>
      </c>
      <c r="CB14">
        <v>5.25773806349059E-3</v>
      </c>
      <c r="CC14">
        <v>6.7782515607613704E-3</v>
      </c>
      <c r="CD14">
        <v>1.0206793980091999</v>
      </c>
      <c r="CE14">
        <v>0.92623834422334905</v>
      </c>
      <c r="CF14">
        <v>57.543675366193497</v>
      </c>
      <c r="CG14">
        <v>-2.2016653966531199</v>
      </c>
      <c r="CH14">
        <v>0.99236691248266795</v>
      </c>
    </row>
    <row r="15" spans="1:86" ht="18.75" customHeight="1">
      <c r="A15">
        <v>2</v>
      </c>
      <c r="B15">
        <v>4.4594316186373</v>
      </c>
      <c r="C15">
        <v>4.4594316186373</v>
      </c>
      <c r="D15">
        <v>4.4594316186373</v>
      </c>
      <c r="E15" t="s">
        <v>0</v>
      </c>
      <c r="F15">
        <v>0</v>
      </c>
      <c r="G15" t="s">
        <v>0</v>
      </c>
      <c r="H15">
        <v>0</v>
      </c>
      <c r="I15" s="1">
        <v>0</v>
      </c>
      <c r="J15">
        <v>1</v>
      </c>
      <c r="K15">
        <v>3.3428055045376799</v>
      </c>
      <c r="L15">
        <v>3.4070253926592602</v>
      </c>
      <c r="M15">
        <v>3.4364744048253999</v>
      </c>
      <c r="N15" t="s">
        <v>0</v>
      </c>
      <c r="O15">
        <v>0</v>
      </c>
      <c r="P15" t="s">
        <v>0</v>
      </c>
      <c r="Q15">
        <v>1.44894778045791E-3</v>
      </c>
      <c r="R15" s="1">
        <v>9.5552176327326002E-3</v>
      </c>
      <c r="S15">
        <v>0.99948613050358404</v>
      </c>
      <c r="T15">
        <v>2.9737096019925899</v>
      </c>
      <c r="U15">
        <v>3.0589239018815002</v>
      </c>
      <c r="V15">
        <v>3.0651387314889198</v>
      </c>
      <c r="W15" t="s">
        <v>0</v>
      </c>
      <c r="X15">
        <v>0</v>
      </c>
      <c r="Y15" t="s">
        <v>0</v>
      </c>
      <c r="Z15">
        <v>2.4344891717804802E-3</v>
      </c>
      <c r="AA15" s="1">
        <v>2.0913101208508901E-2</v>
      </c>
      <c r="AB15">
        <v>1.0011249521285199</v>
      </c>
      <c r="AC15">
        <v>21</v>
      </c>
      <c r="AD15">
        <v>21</v>
      </c>
      <c r="AE15">
        <v>21</v>
      </c>
      <c r="AF15" t="s">
        <v>0</v>
      </c>
      <c r="AG15">
        <v>0</v>
      </c>
      <c r="AH15" t="s">
        <v>0</v>
      </c>
      <c r="AI15" s="1">
        <v>0</v>
      </c>
      <c r="AJ15" s="1">
        <v>0</v>
      </c>
      <c r="AK15">
        <v>1</v>
      </c>
      <c r="AL15">
        <v>0.87270122882178702</v>
      </c>
      <c r="AM15">
        <v>0.88000251300606602</v>
      </c>
      <c r="AN15">
        <v>0.880518325371209</v>
      </c>
      <c r="AO15" t="s">
        <v>0</v>
      </c>
      <c r="AP15">
        <v>0</v>
      </c>
      <c r="AQ15" t="s">
        <v>0</v>
      </c>
      <c r="AR15" s="1">
        <v>1.7894360338958801E-5</v>
      </c>
      <c r="AS15" s="1">
        <v>1.99583396554203E-4</v>
      </c>
      <c r="AT15">
        <v>1.00033965445226</v>
      </c>
      <c r="AU15">
        <v>1.1166261140996201</v>
      </c>
      <c r="AV15">
        <v>1.05240622597804</v>
      </c>
      <c r="AW15">
        <v>1.0229572138119001</v>
      </c>
      <c r="AX15" t="s">
        <v>0</v>
      </c>
      <c r="AY15">
        <v>0</v>
      </c>
      <c r="AZ15" t="s">
        <v>0</v>
      </c>
      <c r="BA15" s="1">
        <v>1.44894778045791E-3</v>
      </c>
      <c r="BB15" s="1">
        <v>9.5552176327326002E-3</v>
      </c>
      <c r="BC15">
        <v>1.00154949281879</v>
      </c>
      <c r="BD15">
        <v>0.127298771178213</v>
      </c>
      <c r="BE15">
        <v>0.119997486993934</v>
      </c>
      <c r="BF15">
        <v>0.119481674628791</v>
      </c>
      <c r="BG15" t="s">
        <v>0</v>
      </c>
      <c r="BH15">
        <v>0</v>
      </c>
      <c r="BI15" t="s">
        <v>0</v>
      </c>
      <c r="BJ15" s="1">
        <v>1.7894360338958801E-5</v>
      </c>
      <c r="BK15" s="1">
        <v>1.99583396554203E-4</v>
      </c>
      <c r="BL15">
        <v>0.99769299563581604</v>
      </c>
      <c r="BM15">
        <v>0.55955051471823702</v>
      </c>
      <c r="BN15">
        <v>0.53701949067007904</v>
      </c>
      <c r="BO15">
        <v>0.52225733269667896</v>
      </c>
      <c r="BP15" t="s">
        <v>0</v>
      </c>
      <c r="BQ15">
        <v>0</v>
      </c>
      <c r="BR15" t="s">
        <v>0</v>
      </c>
      <c r="BS15">
        <v>2.07310237774715E-4</v>
      </c>
      <c r="BT15">
        <v>9.3560356695948296E-4</v>
      </c>
      <c r="BU15">
        <v>1.00459746731445</v>
      </c>
      <c r="BV15">
        <v>0.47045998446336701</v>
      </c>
      <c r="BW15">
        <v>0.300871297549899</v>
      </c>
      <c r="BX15">
        <v>0.250713637228974</v>
      </c>
      <c r="BY15" t="s">
        <v>0</v>
      </c>
      <c r="BZ15">
        <v>0</v>
      </c>
      <c r="CA15" t="s">
        <v>0</v>
      </c>
      <c r="CB15">
        <v>6.2177492247266304E-3</v>
      </c>
      <c r="CC15">
        <v>3.9544696374373203E-2</v>
      </c>
      <c r="CD15">
        <v>1.0401169301189099</v>
      </c>
      <c r="CE15">
        <v>0.81062345704699401</v>
      </c>
      <c r="CF15">
        <v>80.254136594845406</v>
      </c>
      <c r="CG15">
        <v>-1.29704807001244</v>
      </c>
      <c r="CH15">
        <v>0.99050213656631203</v>
      </c>
    </row>
    <row r="16" spans="1:86" ht="18.75" customHeight="1">
      <c r="A16">
        <v>2</v>
      </c>
      <c r="B16">
        <v>4.4594316186373</v>
      </c>
      <c r="C16">
        <v>4.4594316186373</v>
      </c>
      <c r="D16">
        <v>4.4594316186373</v>
      </c>
      <c r="E16">
        <v>0</v>
      </c>
      <c r="F16">
        <v>4.4594316186373</v>
      </c>
      <c r="G16" t="s">
        <v>0</v>
      </c>
      <c r="H16">
        <v>0</v>
      </c>
      <c r="I16" s="1">
        <v>0</v>
      </c>
      <c r="J16">
        <v>1</v>
      </c>
      <c r="K16">
        <v>3.6649068472737301</v>
      </c>
      <c r="L16">
        <v>3.4810103511980799</v>
      </c>
      <c r="M16">
        <v>3.4899305791478499</v>
      </c>
      <c r="N16">
        <v>0</v>
      </c>
      <c r="O16">
        <v>4.4594316186373</v>
      </c>
      <c r="P16" t="s">
        <v>0</v>
      </c>
      <c r="Q16">
        <v>6.8244691850266105E-4</v>
      </c>
      <c r="R16" s="1">
        <v>2.2458484078522402E-3</v>
      </c>
      <c r="S16">
        <v>0.99751605679536504</v>
      </c>
      <c r="T16">
        <v>3.2793538662098398</v>
      </c>
      <c r="U16">
        <v>3.2051192143638101</v>
      </c>
      <c r="V16">
        <v>3.2259110999757499</v>
      </c>
      <c r="W16">
        <v>0</v>
      </c>
      <c r="X16">
        <v>4.4594316186373</v>
      </c>
      <c r="Y16" t="s">
        <v>0</v>
      </c>
      <c r="Z16">
        <v>1.47075784756672E-3</v>
      </c>
      <c r="AA16" s="1">
        <v>8.8245268202875298E-3</v>
      </c>
      <c r="AB16">
        <v>0.99673069166436901</v>
      </c>
      <c r="AC16">
        <v>21</v>
      </c>
      <c r="AD16">
        <v>21</v>
      </c>
      <c r="AE16">
        <v>21</v>
      </c>
      <c r="AF16">
        <v>0</v>
      </c>
      <c r="AG16">
        <v>4.4594316186373</v>
      </c>
      <c r="AH16" t="s">
        <v>0</v>
      </c>
      <c r="AI16" s="1">
        <v>0</v>
      </c>
      <c r="AJ16" s="1">
        <v>0</v>
      </c>
      <c r="AK16">
        <v>1</v>
      </c>
      <c r="AL16">
        <v>0.89700500523231097</v>
      </c>
      <c r="AM16">
        <v>0.89156662466217096</v>
      </c>
      <c r="AN16">
        <v>0.89311814182069005</v>
      </c>
      <c r="AO16">
        <v>0</v>
      </c>
      <c r="AP16">
        <v>4.4594316186373</v>
      </c>
      <c r="AQ16" t="s">
        <v>0</v>
      </c>
      <c r="AR16" s="1">
        <v>7.6778389804954193E-6</v>
      </c>
      <c r="AS16" s="1">
        <v>5.4421011373859001E-5</v>
      </c>
      <c r="AT16">
        <v>0.99913067294704005</v>
      </c>
      <c r="AU16">
        <v>0.79452477136356703</v>
      </c>
      <c r="AV16">
        <v>0.97842126743922198</v>
      </c>
      <c r="AW16">
        <v>0.96950103948944999</v>
      </c>
      <c r="AX16">
        <v>0</v>
      </c>
      <c r="AY16">
        <v>4.4594316186373</v>
      </c>
      <c r="AZ16" t="s">
        <v>0</v>
      </c>
      <c r="BA16" s="1">
        <v>6.8244691850266105E-4</v>
      </c>
      <c r="BB16" s="1">
        <v>2.2458484078522402E-3</v>
      </c>
      <c r="BC16">
        <v>1.00925943245304</v>
      </c>
      <c r="BD16">
        <v>0.102994994767689</v>
      </c>
      <c r="BE16">
        <v>0.108433375337829</v>
      </c>
      <c r="BF16">
        <v>0.10688185817930999</v>
      </c>
      <c r="BG16">
        <v>0</v>
      </c>
      <c r="BH16">
        <v>4.4594316186373</v>
      </c>
      <c r="BI16" t="s">
        <v>0</v>
      </c>
      <c r="BJ16" s="1">
        <v>7.6778389804953702E-6</v>
      </c>
      <c r="BK16" s="1">
        <v>5.4421011373858899E-5</v>
      </c>
      <c r="BL16">
        <v>1.0073862244893299</v>
      </c>
      <c r="BM16">
        <v>0.218262779525948</v>
      </c>
      <c r="BN16">
        <v>0.51312323591296505</v>
      </c>
      <c r="BO16">
        <v>0.50970535994555799</v>
      </c>
      <c r="BP16">
        <v>0</v>
      </c>
      <c r="BQ16">
        <v>4.4594316186373</v>
      </c>
      <c r="BR16" t="s">
        <v>0</v>
      </c>
      <c r="BS16">
        <v>1.25498556489434E-4</v>
      </c>
      <c r="BT16">
        <v>2.6681562829325997E-4</v>
      </c>
      <c r="BU16">
        <v>1.00728714678167</v>
      </c>
      <c r="BV16">
        <v>0.39607210870903198</v>
      </c>
      <c r="BW16">
        <v>0.182030876349977</v>
      </c>
      <c r="BX16">
        <v>0.147562119669428</v>
      </c>
      <c r="BY16">
        <v>0</v>
      </c>
      <c r="BZ16">
        <v>4.4594316186373</v>
      </c>
      <c r="CA16" t="s">
        <v>0</v>
      </c>
      <c r="CB16">
        <v>2.6034110454166699E-3</v>
      </c>
      <c r="CC16">
        <v>6.4586986724868298E-3</v>
      </c>
      <c r="CD16">
        <v>1.1263646205297999</v>
      </c>
      <c r="CE16">
        <v>0.86187803687559195</v>
      </c>
      <c r="CF16">
        <v>887.34914602834397</v>
      </c>
      <c r="CG16">
        <v>-7.5022654071543498</v>
      </c>
      <c r="CH16">
        <v>0.98768960829377195</v>
      </c>
    </row>
    <row r="17" spans="1:86" ht="18.75" customHeight="1">
      <c r="A17">
        <v>2</v>
      </c>
      <c r="B17">
        <v>4.4594316186373</v>
      </c>
      <c r="C17">
        <v>4.4594316186373</v>
      </c>
      <c r="D17">
        <v>4.4594316186373</v>
      </c>
      <c r="E17">
        <v>0</v>
      </c>
      <c r="F17" s="1">
        <v>-8.8166195294975904E-16</v>
      </c>
      <c r="G17">
        <v>1</v>
      </c>
      <c r="H17">
        <v>0</v>
      </c>
      <c r="I17" s="1">
        <v>0</v>
      </c>
      <c r="J17">
        <v>1</v>
      </c>
      <c r="K17">
        <v>3.8902109234811801</v>
      </c>
      <c r="L17">
        <v>3.8819335876709098</v>
      </c>
      <c r="M17">
        <v>3.8742472262513301</v>
      </c>
      <c r="N17" s="1">
        <v>6.3739011539081804E-5</v>
      </c>
      <c r="O17" s="1">
        <v>-8.8166195294975904E-16</v>
      </c>
      <c r="P17">
        <v>1.0020581142128999</v>
      </c>
      <c r="Q17">
        <v>1.53457000163302E-3</v>
      </c>
      <c r="R17" s="1">
        <v>5.8108423254491599E-4</v>
      </c>
      <c r="S17">
        <v>0.99641670256429005</v>
      </c>
      <c r="T17">
        <v>3.7203685344200799</v>
      </c>
      <c r="U17">
        <v>3.7007241712394698</v>
      </c>
      <c r="V17">
        <v>3.6946446699878601</v>
      </c>
      <c r="W17">
        <v>1.8076309026126501E-4</v>
      </c>
      <c r="X17" s="1">
        <v>-8.8166195294975904E-16</v>
      </c>
      <c r="Y17">
        <v>1.0034751980901699</v>
      </c>
      <c r="Z17">
        <v>3.2016546679997601E-3</v>
      </c>
      <c r="AA17" s="1">
        <v>1.4135756582839001E-3</v>
      </c>
      <c r="AB17">
        <v>0.99371019678060502</v>
      </c>
      <c r="AC17">
        <v>21</v>
      </c>
      <c r="AD17">
        <v>21</v>
      </c>
      <c r="AE17">
        <v>21</v>
      </c>
      <c r="AF17" s="1">
        <v>0</v>
      </c>
      <c r="AG17" s="1">
        <v>-8.8166195294975904E-16</v>
      </c>
      <c r="AH17">
        <v>1</v>
      </c>
      <c r="AI17" s="1">
        <v>0</v>
      </c>
      <c r="AJ17" s="1">
        <v>0</v>
      </c>
      <c r="AK17">
        <v>1</v>
      </c>
      <c r="AL17">
        <v>0.92413220252307005</v>
      </c>
      <c r="AM17">
        <v>0.92309208834052603</v>
      </c>
      <c r="AN17">
        <v>0.92276731542093005</v>
      </c>
      <c r="AO17" s="1">
        <v>5.0837196060388897E-7</v>
      </c>
      <c r="AP17" s="1">
        <v>-8.8166195294975904E-16</v>
      </c>
      <c r="AQ17">
        <v>1.0007392886283499</v>
      </c>
      <c r="AR17" s="1">
        <v>1.44185657290869E-5</v>
      </c>
      <c r="AS17" s="1">
        <v>6.3093726798325603E-6</v>
      </c>
      <c r="AT17">
        <v>0.99841950989402195</v>
      </c>
      <c r="AU17">
        <v>0.56922069515611995</v>
      </c>
      <c r="AV17">
        <v>0.57749803096638397</v>
      </c>
      <c r="AW17">
        <v>0.58518439238596598</v>
      </c>
      <c r="AX17" s="1">
        <v>6.3739011539081804E-5</v>
      </c>
      <c r="AY17" s="1">
        <v>-8.8166195294975904E-16</v>
      </c>
      <c r="AZ17">
        <v>0.98626579950300097</v>
      </c>
      <c r="BA17" s="1">
        <v>1.53457000163302E-3</v>
      </c>
      <c r="BB17" s="1">
        <v>5.8108423254491599E-4</v>
      </c>
      <c r="BC17">
        <v>1.0139503156283101</v>
      </c>
      <c r="BD17">
        <v>7.5867797476929594E-2</v>
      </c>
      <c r="BE17">
        <v>7.6907911659473999E-2</v>
      </c>
      <c r="BF17">
        <v>7.7232684579070399E-2</v>
      </c>
      <c r="BG17" s="1">
        <v>5.0837196060394202E-7</v>
      </c>
      <c r="BH17" s="1">
        <v>-8.8166195294975904E-16</v>
      </c>
      <c r="BI17">
        <v>0.99112441061522805</v>
      </c>
      <c r="BJ17" s="1">
        <v>1.44185657290869E-5</v>
      </c>
      <c r="BK17" s="1">
        <v>6.3093726798325603E-6</v>
      </c>
      <c r="BL17">
        <v>1.0148286242609701</v>
      </c>
      <c r="BM17">
        <v>0.115733792089406</v>
      </c>
      <c r="BN17">
        <v>0.119908524307032</v>
      </c>
      <c r="BO17">
        <v>0.124386890308821</v>
      </c>
      <c r="BP17" s="1">
        <v>1.8726709988286699E-5</v>
      </c>
      <c r="BQ17" s="1">
        <v>-8.8166195294975904E-16</v>
      </c>
      <c r="BR17">
        <v>0.96459006917033296</v>
      </c>
      <c r="BS17">
        <v>2.6884348337499601E-4</v>
      </c>
      <c r="BT17">
        <v>1.4843649855341101E-4</v>
      </c>
      <c r="BU17">
        <v>1.01276962706943</v>
      </c>
      <c r="BV17">
        <v>0.15631828517997901</v>
      </c>
      <c r="BW17">
        <v>0.16451554329913501</v>
      </c>
      <c r="BX17">
        <v>0.15799014644172499</v>
      </c>
      <c r="BY17" s="1">
        <v>1.8761827482883899E-5</v>
      </c>
      <c r="BZ17" s="1">
        <v>-8.8166195294975904E-16</v>
      </c>
      <c r="CA17">
        <v>0.99469489777845599</v>
      </c>
      <c r="CB17">
        <v>1.54426295355721E-3</v>
      </c>
      <c r="CC17">
        <v>1.3141798373738399E-3</v>
      </c>
      <c r="CD17">
        <v>0.97725888581804399</v>
      </c>
      <c r="CE17">
        <v>0.93004684995755404</v>
      </c>
      <c r="CF17">
        <v>6656.6145889416302</v>
      </c>
      <c r="CG17">
        <v>-31.637945511673099</v>
      </c>
      <c r="CH17">
        <v>0.98969343502372698</v>
      </c>
    </row>
    <row r="18" spans="1:86" ht="18.75" customHeight="1">
      <c r="A18">
        <v>2</v>
      </c>
      <c r="B18">
        <v>4.4594316186373</v>
      </c>
      <c r="C18">
        <v>4.4594316186373</v>
      </c>
      <c r="D18">
        <v>4.4594316186373</v>
      </c>
      <c r="E18">
        <v>0</v>
      </c>
      <c r="F18">
        <v>4.4594316186373</v>
      </c>
      <c r="G18" t="s">
        <v>0</v>
      </c>
      <c r="H18">
        <v>0</v>
      </c>
      <c r="I18" s="1">
        <v>0</v>
      </c>
      <c r="J18">
        <v>1</v>
      </c>
      <c r="K18">
        <v>3.7529576141343899</v>
      </c>
      <c r="L18">
        <v>3.55344076646292</v>
      </c>
      <c r="M18">
        <v>3.5475345627481998</v>
      </c>
      <c r="N18">
        <v>0</v>
      </c>
      <c r="O18">
        <v>4.4594316186373</v>
      </c>
      <c r="P18" t="s">
        <v>0</v>
      </c>
      <c r="Q18">
        <v>1.75394574304266E-4</v>
      </c>
      <c r="R18" s="1">
        <v>3.1610754977495499E-4</v>
      </c>
      <c r="S18">
        <v>0.99931366751105499</v>
      </c>
      <c r="T18">
        <v>3.4514202397562999</v>
      </c>
      <c r="U18">
        <v>3.3652673477883801</v>
      </c>
      <c r="V18">
        <v>3.34506527099101</v>
      </c>
      <c r="W18">
        <v>0</v>
      </c>
      <c r="X18">
        <v>4.4594316186373</v>
      </c>
      <c r="Y18" t="s">
        <v>0</v>
      </c>
      <c r="Z18">
        <v>1.06384298806561E-4</v>
      </c>
      <c r="AA18" s="1">
        <v>8.4262465149357799E-4</v>
      </c>
      <c r="AB18">
        <v>1.0000663519261099</v>
      </c>
      <c r="AC18">
        <v>21</v>
      </c>
      <c r="AD18">
        <v>21</v>
      </c>
      <c r="AE18">
        <v>21</v>
      </c>
      <c r="AF18">
        <v>0</v>
      </c>
      <c r="AG18">
        <v>4.4594316186373</v>
      </c>
      <c r="AH18" t="s">
        <v>0</v>
      </c>
      <c r="AI18" s="1">
        <v>0</v>
      </c>
      <c r="AJ18" s="1">
        <v>0</v>
      </c>
      <c r="AK18">
        <v>1</v>
      </c>
      <c r="AL18">
        <v>0.90858468077030397</v>
      </c>
      <c r="AM18">
        <v>0.90295937502192303</v>
      </c>
      <c r="AN18">
        <v>0.90159095529126498</v>
      </c>
      <c r="AO18">
        <v>0</v>
      </c>
      <c r="AP18">
        <v>4.4594316186373</v>
      </c>
      <c r="AQ18" t="s">
        <v>0</v>
      </c>
      <c r="AR18" s="1">
        <v>4.8350132475057796E-7</v>
      </c>
      <c r="AS18" s="1">
        <v>4.0278447207203298E-6</v>
      </c>
      <c r="AT18">
        <v>1.0000166392140399</v>
      </c>
      <c r="AU18">
        <v>0.70647400450290299</v>
      </c>
      <c r="AV18">
        <v>0.90599085217437303</v>
      </c>
      <c r="AW18">
        <v>0.91189705588910197</v>
      </c>
      <c r="AX18">
        <v>0</v>
      </c>
      <c r="AY18">
        <v>4.4594316186373</v>
      </c>
      <c r="AZ18" t="s">
        <v>0</v>
      </c>
      <c r="BA18" s="1">
        <v>1.75394574304266E-4</v>
      </c>
      <c r="BB18" s="1">
        <v>3.1610754977495499E-4</v>
      </c>
      <c r="BC18">
        <v>1.00272885541951</v>
      </c>
      <c r="BD18">
        <v>9.1415319229696104E-2</v>
      </c>
      <c r="BE18">
        <v>9.7040624978077097E-2</v>
      </c>
      <c r="BF18">
        <v>9.8409044708735405E-2</v>
      </c>
      <c r="BG18">
        <v>0</v>
      </c>
      <c r="BH18">
        <v>4.4594316186373</v>
      </c>
      <c r="BI18" t="s">
        <v>0</v>
      </c>
      <c r="BJ18" s="1">
        <v>4.8350132475054895E-7</v>
      </c>
      <c r="BK18" s="1">
        <v>4.0278447207203103E-6</v>
      </c>
      <c r="BL18">
        <v>0.99984527884091501</v>
      </c>
      <c r="BM18">
        <v>0.18787994582156101</v>
      </c>
      <c r="BN18">
        <v>0.47851452740436001</v>
      </c>
      <c r="BO18">
        <v>0.48346232832998298</v>
      </c>
      <c r="BP18">
        <v>0</v>
      </c>
      <c r="BQ18">
        <v>4.4594316186373</v>
      </c>
      <c r="BR18" t="s">
        <v>0</v>
      </c>
      <c r="BS18" s="1">
        <v>1.9549898729924701E-5</v>
      </c>
      <c r="BT18" s="1">
        <v>6.87475491786882E-5</v>
      </c>
      <c r="BU18">
        <v>0.99966804332298898</v>
      </c>
      <c r="BV18">
        <v>0.216750437292556</v>
      </c>
      <c r="BW18">
        <v>3.2975455810064301E-2</v>
      </c>
      <c r="BX18">
        <v>2.64823531668652E-4</v>
      </c>
      <c r="BY18">
        <v>0</v>
      </c>
      <c r="BZ18">
        <v>4.4594316186373</v>
      </c>
      <c r="CA18" t="s">
        <v>0</v>
      </c>
      <c r="CB18">
        <v>2.4207285720479699E-4</v>
      </c>
      <c r="CC18">
        <v>5.3915225628489998E-4</v>
      </c>
      <c r="CD18">
        <v>0.987549669067737</v>
      </c>
      <c r="CE18">
        <v>0.83445911858208499</v>
      </c>
      <c r="CF18">
        <v>2473.5358391028099</v>
      </c>
      <c r="CG18">
        <v>-7.11693085974147</v>
      </c>
      <c r="CH18">
        <v>0.99180776231697798</v>
      </c>
    </row>
    <row r="19" spans="1:86" ht="18.75" customHeight="1">
      <c r="A19">
        <v>2</v>
      </c>
      <c r="B19">
        <v>4.4594316186373</v>
      </c>
      <c r="C19">
        <v>4.4594316186373</v>
      </c>
      <c r="D19">
        <v>4.4594316186373</v>
      </c>
      <c r="E19">
        <v>0</v>
      </c>
      <c r="F19">
        <v>4.4594316186373</v>
      </c>
      <c r="G19" t="s">
        <v>0</v>
      </c>
      <c r="H19">
        <v>0</v>
      </c>
      <c r="I19" s="1">
        <v>0</v>
      </c>
      <c r="J19">
        <v>1</v>
      </c>
      <c r="K19">
        <v>3.6593998268706001</v>
      </c>
      <c r="L19">
        <v>3.5030767205824</v>
      </c>
      <c r="M19">
        <v>3.4811217199900599</v>
      </c>
      <c r="N19">
        <v>0</v>
      </c>
      <c r="O19">
        <v>4.4594316186373</v>
      </c>
      <c r="P19" t="s">
        <v>0</v>
      </c>
      <c r="Q19">
        <v>1.34516438765507E-4</v>
      </c>
      <c r="R19" s="1">
        <v>1.09295207386798E-3</v>
      </c>
      <c r="S19">
        <v>1.00068469769568</v>
      </c>
      <c r="T19">
        <v>3.30860020457258</v>
      </c>
      <c r="U19">
        <v>3.2774665612584601</v>
      </c>
      <c r="V19">
        <v>3.2390957520922701</v>
      </c>
      <c r="W19">
        <v>0</v>
      </c>
      <c r="X19">
        <v>4.4594316186373</v>
      </c>
      <c r="Y19" t="s">
        <v>0</v>
      </c>
      <c r="Z19">
        <v>4.9627658047107E-4</v>
      </c>
      <c r="AA19" s="1">
        <v>2.2090750092123401E-3</v>
      </c>
      <c r="AB19">
        <v>1.0011616417993701</v>
      </c>
      <c r="AC19">
        <v>21</v>
      </c>
      <c r="AD19">
        <v>21</v>
      </c>
      <c r="AE19">
        <v>21</v>
      </c>
      <c r="AF19">
        <v>0</v>
      </c>
      <c r="AG19">
        <v>4.4594316186373</v>
      </c>
      <c r="AH19" t="s">
        <v>0</v>
      </c>
      <c r="AI19" s="1">
        <v>0</v>
      </c>
      <c r="AJ19" s="1">
        <v>0</v>
      </c>
      <c r="AK19">
        <v>1</v>
      </c>
      <c r="AL19">
        <v>0.89907190066237197</v>
      </c>
      <c r="AM19">
        <v>0.89687018106122596</v>
      </c>
      <c r="AN19">
        <v>0.894090475111183</v>
      </c>
      <c r="AO19">
        <v>0</v>
      </c>
      <c r="AP19">
        <v>4.4594316186373</v>
      </c>
      <c r="AQ19" t="s">
        <v>0</v>
      </c>
      <c r="AR19" s="1">
        <v>2.6765669863793401E-6</v>
      </c>
      <c r="AS19" s="1">
        <v>1.3046929183807499E-5</v>
      </c>
      <c r="AT19">
        <v>1.0003057545719201</v>
      </c>
      <c r="AU19">
        <v>0.80003179176670203</v>
      </c>
      <c r="AV19">
        <v>0.95635489805489504</v>
      </c>
      <c r="AW19">
        <v>0.97830989864723505</v>
      </c>
      <c r="AX19">
        <v>0</v>
      </c>
      <c r="AY19">
        <v>4.4594316186373</v>
      </c>
      <c r="AZ19" t="s">
        <v>0</v>
      </c>
      <c r="BA19" s="1">
        <v>1.34516438765507E-4</v>
      </c>
      <c r="BB19" s="1">
        <v>1.09295207386798E-3</v>
      </c>
      <c r="BC19">
        <v>0.99753130387339395</v>
      </c>
      <c r="BD19">
        <v>0.100928099337628</v>
      </c>
      <c r="BE19">
        <v>0.103129818938774</v>
      </c>
      <c r="BF19">
        <v>0.105909524888817</v>
      </c>
      <c r="BG19">
        <v>0</v>
      </c>
      <c r="BH19">
        <v>4.4594316186373</v>
      </c>
      <c r="BI19" t="s">
        <v>0</v>
      </c>
      <c r="BJ19" s="1">
        <v>2.67656698637933E-6</v>
      </c>
      <c r="BK19" s="1">
        <v>1.3046929183807499E-5</v>
      </c>
      <c r="BL19">
        <v>0.99737972245443596</v>
      </c>
      <c r="BM19">
        <v>0.22227763897260899</v>
      </c>
      <c r="BN19">
        <v>0.50282554589601103</v>
      </c>
      <c r="BO19">
        <v>0.51337191448150499</v>
      </c>
      <c r="BP19">
        <v>0</v>
      </c>
      <c r="BQ19">
        <v>4.4594316186373</v>
      </c>
      <c r="BR19" t="s">
        <v>0</v>
      </c>
      <c r="BS19" s="1">
        <v>2.3087731512294499E-5</v>
      </c>
      <c r="BT19">
        <v>1.9094244670981201E-4</v>
      </c>
      <c r="BU19">
        <v>0.99839261987507599</v>
      </c>
      <c r="BV19">
        <v>0.41976809814445998</v>
      </c>
      <c r="BW19">
        <v>0.11805655729337799</v>
      </c>
      <c r="BX19">
        <v>0.16814181401259501</v>
      </c>
      <c r="BY19">
        <v>0</v>
      </c>
      <c r="BZ19">
        <v>4.4594316186373</v>
      </c>
      <c r="CA19" t="s">
        <v>0</v>
      </c>
      <c r="CB19">
        <v>1.49233376789473E-3</v>
      </c>
      <c r="CC19">
        <v>6.3639070209695796E-3</v>
      </c>
      <c r="CD19">
        <v>0.92752632238404098</v>
      </c>
      <c r="CE19">
        <v>0.89864496094080004</v>
      </c>
      <c r="CF19">
        <v>1191.6037584665901</v>
      </c>
      <c r="CG19">
        <v>-9.7898147377504596</v>
      </c>
      <c r="CH19">
        <v>0.98937017525562498</v>
      </c>
    </row>
    <row r="20" spans="1:86" ht="18.75" customHeight="1">
      <c r="A20">
        <v>2</v>
      </c>
      <c r="B20">
        <v>4.4594316186373</v>
      </c>
      <c r="C20">
        <v>4.4594316186373</v>
      </c>
      <c r="D20">
        <v>4.4594316186373</v>
      </c>
      <c r="E20">
        <v>0</v>
      </c>
      <c r="F20" s="1">
        <v>6.1469061026371001E-16</v>
      </c>
      <c r="G20">
        <v>1</v>
      </c>
      <c r="H20">
        <v>0</v>
      </c>
      <c r="I20" s="1">
        <v>0</v>
      </c>
      <c r="J20">
        <v>1</v>
      </c>
      <c r="K20">
        <v>3.7246837279008398</v>
      </c>
      <c r="L20">
        <v>3.7095601081841698</v>
      </c>
      <c r="M20">
        <v>3.5684717433862501</v>
      </c>
      <c r="N20">
        <v>1.14361936667345E-4</v>
      </c>
      <c r="O20" s="1">
        <v>6.1469061026371001E-16</v>
      </c>
      <c r="P20">
        <v>1.0040769307615001</v>
      </c>
      <c r="Q20">
        <v>6.8019333372128395E-4</v>
      </c>
      <c r="R20" s="1">
        <v>5.7993088428351803E-4</v>
      </c>
      <c r="S20">
        <v>1.00136825786093</v>
      </c>
      <c r="T20">
        <v>3.4348645308902199</v>
      </c>
      <c r="U20">
        <v>3.4043107069060099</v>
      </c>
      <c r="V20">
        <v>3.3766936645444798</v>
      </c>
      <c r="W20">
        <v>4.6676808002903001E-4</v>
      </c>
      <c r="X20" s="1">
        <v>6.1469061026371001E-16</v>
      </c>
      <c r="Y20">
        <v>1.0089750397700901</v>
      </c>
      <c r="Z20">
        <v>1.16930868834821E-3</v>
      </c>
      <c r="AA20" s="1">
        <v>2.2674356589949402E-3</v>
      </c>
      <c r="AB20">
        <v>1.00212477654212</v>
      </c>
      <c r="AC20">
        <v>21</v>
      </c>
      <c r="AD20">
        <v>21</v>
      </c>
      <c r="AE20">
        <v>21</v>
      </c>
      <c r="AF20" s="1">
        <v>0</v>
      </c>
      <c r="AG20" s="1">
        <v>6.1469061026371001E-16</v>
      </c>
      <c r="AH20">
        <v>1</v>
      </c>
      <c r="AI20" s="1">
        <v>0</v>
      </c>
      <c r="AJ20" s="1">
        <v>0</v>
      </c>
      <c r="AK20">
        <v>1</v>
      </c>
      <c r="AL20">
        <v>0.90752959810595002</v>
      </c>
      <c r="AM20">
        <v>0.90555034787829103</v>
      </c>
      <c r="AN20">
        <v>0.903724912766383</v>
      </c>
      <c r="AO20" s="1">
        <v>1.9587157318456201E-6</v>
      </c>
      <c r="AP20" s="1">
        <v>6.1469061026371001E-16</v>
      </c>
      <c r="AQ20">
        <v>1.0021856876674999</v>
      </c>
      <c r="AR20" s="1">
        <v>5.63054027021046E-6</v>
      </c>
      <c r="AS20" s="1">
        <v>1.16761037793668E-5</v>
      </c>
      <c r="AT20">
        <v>1.0005419253822501</v>
      </c>
      <c r="AU20">
        <v>0.73474789073645397</v>
      </c>
      <c r="AV20">
        <v>0.74987151045313205</v>
      </c>
      <c r="AW20">
        <v>0.89095987525104703</v>
      </c>
      <c r="AX20" s="1">
        <v>1.14361936667345E-4</v>
      </c>
      <c r="AY20" s="1">
        <v>6.1469061026371001E-16</v>
      </c>
      <c r="AZ20">
        <v>0.97983171849329398</v>
      </c>
      <c r="BA20" s="1">
        <v>6.8019333372128395E-4</v>
      </c>
      <c r="BB20" s="1">
        <v>5.7993088428351803E-4</v>
      </c>
      <c r="BC20">
        <v>0.99478542216347698</v>
      </c>
      <c r="BD20">
        <v>9.2470401894049606E-2</v>
      </c>
      <c r="BE20">
        <v>9.4449652121709401E-2</v>
      </c>
      <c r="BF20">
        <v>9.6275087233616594E-2</v>
      </c>
      <c r="BG20" s="1">
        <v>1.9587157318457899E-6</v>
      </c>
      <c r="BH20" s="1">
        <v>6.1469061026371001E-16</v>
      </c>
      <c r="BI20">
        <v>0.97904438837837804</v>
      </c>
      <c r="BJ20" s="1">
        <v>5.6305402702104397E-6</v>
      </c>
      <c r="BK20" s="1">
        <v>1.16761037793669E-5</v>
      </c>
      <c r="BL20">
        <v>0.995117184301891</v>
      </c>
      <c r="BM20">
        <v>0.24212684651035499</v>
      </c>
      <c r="BN20">
        <v>0.205725777473593</v>
      </c>
      <c r="BO20">
        <v>0.48156595423502502</v>
      </c>
      <c r="BP20" s="1">
        <v>6.6251891350954802E-4</v>
      </c>
      <c r="BQ20" s="1">
        <v>6.1469061026371001E-16</v>
      </c>
      <c r="BR20">
        <v>1.1769397568150399</v>
      </c>
      <c r="BS20">
        <v>1.14606286282545E-4</v>
      </c>
      <c r="BT20">
        <v>1.16011593410038E-4</v>
      </c>
      <c r="BU20">
        <v>0.99572109059477598</v>
      </c>
      <c r="BV20">
        <v>0.58241688676502101</v>
      </c>
      <c r="BW20">
        <v>0.32207782020870102</v>
      </c>
      <c r="BX20">
        <v>1.40184903817543E-2</v>
      </c>
      <c r="BY20">
        <v>3.3888214787708003E-2</v>
      </c>
      <c r="BZ20" s="1">
        <v>6.1469061026371001E-16</v>
      </c>
      <c r="CA20">
        <v>1.8083110671440299</v>
      </c>
      <c r="CB20">
        <v>3.82253689991887E-3</v>
      </c>
      <c r="CC20">
        <v>3.2675280960148701E-3</v>
      </c>
      <c r="CD20">
        <v>0.842946555066309</v>
      </c>
      <c r="CE20">
        <v>0.91963724702748195</v>
      </c>
      <c r="CF20">
        <v>138.64994081984401</v>
      </c>
      <c r="CG20">
        <v>-3.5728469582834399</v>
      </c>
      <c r="CH20">
        <v>0.99073474683871998</v>
      </c>
    </row>
    <row r="21" spans="1:86" ht="18.75" customHeight="1">
      <c r="A21">
        <v>2</v>
      </c>
      <c r="B21">
        <v>4.4594316186373</v>
      </c>
      <c r="C21">
        <v>4.4594316186373</v>
      </c>
      <c r="D21">
        <v>4.4594316186373</v>
      </c>
      <c r="E21">
        <v>0</v>
      </c>
      <c r="F21">
        <v>4.4594316186373</v>
      </c>
      <c r="G21" t="s">
        <v>0</v>
      </c>
      <c r="H21">
        <v>0</v>
      </c>
      <c r="I21" s="1">
        <v>0</v>
      </c>
      <c r="J21">
        <v>1</v>
      </c>
      <c r="K21">
        <v>3.6912804314552599</v>
      </c>
      <c r="L21">
        <v>3.4282543164972399</v>
      </c>
      <c r="M21">
        <v>3.4356977397373099</v>
      </c>
      <c r="N21">
        <v>0</v>
      </c>
      <c r="O21">
        <v>4.4594316186373</v>
      </c>
      <c r="P21" t="s">
        <v>0</v>
      </c>
      <c r="Q21" s="1">
        <v>7.2045167631896895E-5</v>
      </c>
      <c r="R21" s="1">
        <v>2.1338811912503999E-3</v>
      </c>
      <c r="S21">
        <v>1.0004312185383799</v>
      </c>
      <c r="T21">
        <v>3.2787532030971001</v>
      </c>
      <c r="U21">
        <v>3.1430665555538702</v>
      </c>
      <c r="V21">
        <v>3.1563488227428098</v>
      </c>
      <c r="W21">
        <v>0</v>
      </c>
      <c r="X21">
        <v>4.4594316186373</v>
      </c>
      <c r="Y21" t="s">
        <v>0</v>
      </c>
      <c r="Z21">
        <v>5.9726089604110596E-4</v>
      </c>
      <c r="AA21" s="1">
        <v>1.09292921019287E-2</v>
      </c>
      <c r="AB21">
        <v>1.0021372580335199</v>
      </c>
      <c r="AC21">
        <v>21</v>
      </c>
      <c r="AD21">
        <v>21</v>
      </c>
      <c r="AE21">
        <v>21</v>
      </c>
      <c r="AF21">
        <v>0</v>
      </c>
      <c r="AG21">
        <v>4.4594316186373</v>
      </c>
      <c r="AH21" t="s">
        <v>0</v>
      </c>
      <c r="AI21" s="1">
        <v>0</v>
      </c>
      <c r="AJ21" s="1">
        <v>0</v>
      </c>
      <c r="AK21">
        <v>1</v>
      </c>
      <c r="AL21">
        <v>0.89696211454998898</v>
      </c>
      <c r="AM21">
        <v>0.88680097443061701</v>
      </c>
      <c r="AN21">
        <v>0.88783836600218902</v>
      </c>
      <c r="AO21">
        <v>0</v>
      </c>
      <c r="AP21">
        <v>4.4594316186373</v>
      </c>
      <c r="AQ21" t="s">
        <v>0</v>
      </c>
      <c r="AR21" s="1">
        <v>3.7815329555964001E-6</v>
      </c>
      <c r="AS21" s="1">
        <v>8.1399650475825504E-5</v>
      </c>
      <c r="AT21">
        <v>1.0006022326994399</v>
      </c>
      <c r="AU21">
        <v>0.76815118718204201</v>
      </c>
      <c r="AV21">
        <v>1.0311773021400601</v>
      </c>
      <c r="AW21">
        <v>1.0237338788999899</v>
      </c>
      <c r="AX21">
        <v>0</v>
      </c>
      <c r="AY21">
        <v>4.4594316186373</v>
      </c>
      <c r="AZ21" t="s">
        <v>0</v>
      </c>
      <c r="BA21" s="1">
        <v>7.2045167631896895E-5</v>
      </c>
      <c r="BB21" s="1">
        <v>2.1338811912503999E-3</v>
      </c>
      <c r="BC21">
        <v>0.99857959655428497</v>
      </c>
      <c r="BD21">
        <v>0.103037885450011</v>
      </c>
      <c r="BE21">
        <v>0.11319902556938299</v>
      </c>
      <c r="BF21">
        <v>0.112161633997811</v>
      </c>
      <c r="BG21">
        <v>0</v>
      </c>
      <c r="BH21">
        <v>4.4594316186373</v>
      </c>
      <c r="BI21" t="s">
        <v>0</v>
      </c>
      <c r="BJ21" s="1">
        <v>3.7815329555963899E-6</v>
      </c>
      <c r="BK21" s="1">
        <v>8.1399650475825599E-5</v>
      </c>
      <c r="BL21">
        <v>0.99540371908070902</v>
      </c>
      <c r="BM21">
        <v>0.185902632010572</v>
      </c>
      <c r="BN21">
        <v>0.53501991885588596</v>
      </c>
      <c r="BO21">
        <v>0.53408506602278305</v>
      </c>
      <c r="BP21">
        <v>0</v>
      </c>
      <c r="BQ21">
        <v>4.4594316186373</v>
      </c>
      <c r="BR21" t="s">
        <v>0</v>
      </c>
      <c r="BS21" s="1">
        <v>3.3294405505420898E-6</v>
      </c>
      <c r="BT21">
        <v>1.8181718142588701E-4</v>
      </c>
      <c r="BU21">
        <v>0.99974854600781204</v>
      </c>
      <c r="BV21">
        <v>0.205080188857164</v>
      </c>
      <c r="BW21">
        <v>0.31806384865399601</v>
      </c>
      <c r="BX21">
        <v>0.28440091323614602</v>
      </c>
      <c r="BY21">
        <v>0</v>
      </c>
      <c r="BZ21">
        <v>4.4594316186373</v>
      </c>
      <c r="CA21" t="s">
        <v>0</v>
      </c>
      <c r="CB21">
        <v>1.1014860438607801E-3</v>
      </c>
      <c r="CC21">
        <v>4.2642396573409598E-3</v>
      </c>
      <c r="CD21">
        <v>0.97213182167371104</v>
      </c>
      <c r="CE21">
        <v>0.89101120955322999</v>
      </c>
      <c r="CF21">
        <v>27817.728675658898</v>
      </c>
      <c r="CG21">
        <v>-58.608013677435899</v>
      </c>
      <c r="CH21">
        <v>0.98567875491484103</v>
      </c>
    </row>
    <row r="22" spans="1:86" ht="18.75" customHeight="1">
      <c r="A22">
        <v>2</v>
      </c>
      <c r="B22">
        <v>4.4594316186373</v>
      </c>
      <c r="C22">
        <v>4.4594316186373</v>
      </c>
      <c r="D22">
        <v>4.4594316186373</v>
      </c>
      <c r="E22">
        <v>0</v>
      </c>
      <c r="F22">
        <v>4.4594316186373</v>
      </c>
      <c r="G22" t="s">
        <v>0</v>
      </c>
      <c r="H22">
        <v>0</v>
      </c>
      <c r="I22" s="1">
        <v>0</v>
      </c>
      <c r="J22">
        <v>1</v>
      </c>
      <c r="K22">
        <v>3.6237499254713601</v>
      </c>
      <c r="L22">
        <v>3.4362855433658401</v>
      </c>
      <c r="M22">
        <v>3.4303446718431099</v>
      </c>
      <c r="N22">
        <v>0</v>
      </c>
      <c r="O22">
        <v>4.4594316186373</v>
      </c>
      <c r="P22" t="s">
        <v>0</v>
      </c>
      <c r="Q22">
        <v>4.0354143227277399E-4</v>
      </c>
      <c r="R22" s="1">
        <v>1.61798433542263E-3</v>
      </c>
      <c r="S22">
        <v>0.99885764502548202</v>
      </c>
      <c r="T22">
        <v>3.21323128878542</v>
      </c>
      <c r="U22">
        <v>3.1431294398951199</v>
      </c>
      <c r="V22">
        <v>3.14136196669104</v>
      </c>
      <c r="W22">
        <v>0</v>
      </c>
      <c r="X22">
        <v>4.4594316186373</v>
      </c>
      <c r="Y22" t="s">
        <v>0</v>
      </c>
      <c r="Z22">
        <v>1.1058152280545601E-3</v>
      </c>
      <c r="AA22" s="1">
        <v>6.9439305785080003E-3</v>
      </c>
      <c r="AB22">
        <v>0.99831786248188503</v>
      </c>
      <c r="AC22">
        <v>21</v>
      </c>
      <c r="AD22">
        <v>21</v>
      </c>
      <c r="AE22">
        <v>21</v>
      </c>
      <c r="AF22">
        <v>0</v>
      </c>
      <c r="AG22">
        <v>4.4594316186373</v>
      </c>
      <c r="AH22" t="s">
        <v>0</v>
      </c>
      <c r="AI22" s="1">
        <v>0</v>
      </c>
      <c r="AJ22" s="1">
        <v>0</v>
      </c>
      <c r="AK22">
        <v>1</v>
      </c>
      <c r="AL22">
        <v>0.89217461957767497</v>
      </c>
      <c r="AM22">
        <v>0.88680590845396501</v>
      </c>
      <c r="AN22">
        <v>0.88666714723185902</v>
      </c>
      <c r="AO22">
        <v>0</v>
      </c>
      <c r="AP22">
        <v>4.4594316186373</v>
      </c>
      <c r="AQ22" t="s">
        <v>0</v>
      </c>
      <c r="AR22" s="1">
        <v>6.9115672196605703E-6</v>
      </c>
      <c r="AS22" s="1">
        <v>5.0275813205207101E-5</v>
      </c>
      <c r="AT22">
        <v>0.99953709083844899</v>
      </c>
      <c r="AU22">
        <v>0.83568169316593699</v>
      </c>
      <c r="AV22">
        <v>1.0231460752714501</v>
      </c>
      <c r="AW22">
        <v>1.0290869467941901</v>
      </c>
      <c r="AX22">
        <v>0</v>
      </c>
      <c r="AY22">
        <v>4.4594316186373</v>
      </c>
      <c r="AZ22" t="s">
        <v>0</v>
      </c>
      <c r="BA22" s="1">
        <v>4.0354143227277399E-4</v>
      </c>
      <c r="BB22" s="1">
        <v>1.61798433542263E-3</v>
      </c>
      <c r="BC22">
        <v>1.0039349768329999</v>
      </c>
      <c r="BD22">
        <v>0.10782538042232501</v>
      </c>
      <c r="BE22">
        <v>0.11319409154603501</v>
      </c>
      <c r="BF22">
        <v>0.11333285276814099</v>
      </c>
      <c r="BG22">
        <v>0</v>
      </c>
      <c r="BH22">
        <v>4.4594316186373</v>
      </c>
      <c r="BI22" t="s">
        <v>0</v>
      </c>
      <c r="BJ22" s="1">
        <v>6.9115672196606296E-6</v>
      </c>
      <c r="BK22" s="1">
        <v>5.0275813205207101E-5</v>
      </c>
      <c r="BL22">
        <v>1.0037026435076899</v>
      </c>
      <c r="BM22">
        <v>0.15845513876621001</v>
      </c>
      <c r="BN22">
        <v>0.52546698950410398</v>
      </c>
      <c r="BO22">
        <v>0.52896042681548405</v>
      </c>
      <c r="BP22">
        <v>0</v>
      </c>
      <c r="BQ22">
        <v>4.4594316186373</v>
      </c>
      <c r="BR22" t="s">
        <v>0</v>
      </c>
      <c r="BS22" s="1">
        <v>7.5549749772992598E-5</v>
      </c>
      <c r="BT22">
        <v>1.41069184697751E-4</v>
      </c>
      <c r="BU22">
        <v>1.00240718654879</v>
      </c>
      <c r="BV22">
        <v>4.3083108115456098E-2</v>
      </c>
      <c r="BW22">
        <v>0.25871634943136401</v>
      </c>
      <c r="BX22">
        <v>0.25563725856490799</v>
      </c>
      <c r="BY22">
        <v>0</v>
      </c>
      <c r="BZ22">
        <v>4.4594316186373</v>
      </c>
      <c r="CA22" t="s">
        <v>0</v>
      </c>
      <c r="CB22">
        <v>2.8870470479262201E-3</v>
      </c>
      <c r="CC22">
        <v>4.2644647087982804E-3</v>
      </c>
      <c r="CD22">
        <v>0.99942917117251096</v>
      </c>
      <c r="CE22">
        <v>0.77173817562892499</v>
      </c>
      <c r="CF22">
        <v>23278.9329035958</v>
      </c>
      <c r="CG22">
        <v>-22.3384171657096</v>
      </c>
      <c r="CH22">
        <v>0.98773723958860105</v>
      </c>
    </row>
    <row r="23" spans="1:86" ht="18.75" customHeight="1">
      <c r="A23">
        <v>2</v>
      </c>
      <c r="B23">
        <v>4.4594316186373</v>
      </c>
      <c r="C23">
        <v>4.4594316186373</v>
      </c>
      <c r="D23">
        <v>4.4594316186373</v>
      </c>
      <c r="E23">
        <v>0</v>
      </c>
      <c r="F23">
        <v>4.4594316186373</v>
      </c>
      <c r="G23" t="s">
        <v>0</v>
      </c>
      <c r="H23">
        <v>0</v>
      </c>
      <c r="I23" s="1">
        <v>0</v>
      </c>
      <c r="J23">
        <v>1</v>
      </c>
      <c r="K23">
        <v>3.67302571736117</v>
      </c>
      <c r="L23">
        <v>3.4242695122529101</v>
      </c>
      <c r="M23">
        <v>3.4565898856775301</v>
      </c>
      <c r="N23">
        <v>0</v>
      </c>
      <c r="O23">
        <v>4.4594316186373</v>
      </c>
      <c r="P23" t="s">
        <v>0</v>
      </c>
      <c r="Q23">
        <v>6.1380315029371899E-4</v>
      </c>
      <c r="R23" s="1">
        <v>1.51456167506763E-3</v>
      </c>
      <c r="S23">
        <v>0.99982541666221603</v>
      </c>
      <c r="T23">
        <v>3.28064743203098</v>
      </c>
      <c r="U23">
        <v>3.1677066069394302</v>
      </c>
      <c r="V23">
        <v>3.23191910287317</v>
      </c>
      <c r="W23">
        <v>0</v>
      </c>
      <c r="X23">
        <v>4.4594316186373</v>
      </c>
      <c r="Y23" t="s">
        <v>0</v>
      </c>
      <c r="Z23">
        <v>1.6327295938020801E-3</v>
      </c>
      <c r="AA23" s="1">
        <v>4.2691884642095997E-3</v>
      </c>
      <c r="AB23">
        <v>0.99997862479042599</v>
      </c>
      <c r="AC23">
        <v>21</v>
      </c>
      <c r="AD23">
        <v>21</v>
      </c>
      <c r="AE23">
        <v>21</v>
      </c>
      <c r="AF23">
        <v>0</v>
      </c>
      <c r="AG23">
        <v>4.4594316186373</v>
      </c>
      <c r="AH23" t="s">
        <v>0</v>
      </c>
      <c r="AI23" s="1">
        <v>0</v>
      </c>
      <c r="AJ23" s="1">
        <v>0</v>
      </c>
      <c r="AK23">
        <v>1</v>
      </c>
      <c r="AL23">
        <v>0.89709731240020496</v>
      </c>
      <c r="AM23">
        <v>0.88871790480869595</v>
      </c>
      <c r="AN23">
        <v>0.89356231835308997</v>
      </c>
      <c r="AO23">
        <v>0</v>
      </c>
      <c r="AP23">
        <v>4.4594316186373</v>
      </c>
      <c r="AQ23" t="s">
        <v>0</v>
      </c>
      <c r="AR23" s="1">
        <v>9.0567316520212996E-6</v>
      </c>
      <c r="AS23" s="1">
        <v>2.5655699997651698E-5</v>
      </c>
      <c r="AT23">
        <v>0.99999412396891596</v>
      </c>
      <c r="AU23">
        <v>0.78640590127612398</v>
      </c>
      <c r="AV23">
        <v>1.0351621063843801</v>
      </c>
      <c r="AW23">
        <v>1.0028417329597701</v>
      </c>
      <c r="AX23">
        <v>0</v>
      </c>
      <c r="AY23">
        <v>4.4594316186373</v>
      </c>
      <c r="AZ23" t="s">
        <v>0</v>
      </c>
      <c r="BA23" s="1">
        <v>6.1380315029371899E-4</v>
      </c>
      <c r="BB23" s="1">
        <v>1.51456167506763E-3</v>
      </c>
      <c r="BC23">
        <v>1.00057969490931</v>
      </c>
      <c r="BD23">
        <v>0.102902687599795</v>
      </c>
      <c r="BE23">
        <v>0.111282095191304</v>
      </c>
      <c r="BF23">
        <v>0.10643768164691</v>
      </c>
      <c r="BG23">
        <v>0</v>
      </c>
      <c r="BH23">
        <v>4.4594316186373</v>
      </c>
      <c r="BI23" t="s">
        <v>0</v>
      </c>
      <c r="BJ23" s="1">
        <v>9.0567316520212792E-6</v>
      </c>
      <c r="BK23" s="1">
        <v>2.5655699997651698E-5</v>
      </c>
      <c r="BL23">
        <v>1.0000469393857701</v>
      </c>
      <c r="BM23">
        <v>0.10546705655993301</v>
      </c>
      <c r="BN23">
        <v>0.53399968081774496</v>
      </c>
      <c r="BO23">
        <v>0.52077881612031196</v>
      </c>
      <c r="BP23">
        <v>0</v>
      </c>
      <c r="BQ23">
        <v>4.4594316186373</v>
      </c>
      <c r="BR23" t="s">
        <v>0</v>
      </c>
      <c r="BS23">
        <v>1.18316690305576E-4</v>
      </c>
      <c r="BT23">
        <v>2.8588483079056501E-4</v>
      </c>
      <c r="BU23">
        <v>1.00036352988356</v>
      </c>
      <c r="BV23">
        <v>0.26965636703794799</v>
      </c>
      <c r="BW23">
        <v>0.31172562778521001</v>
      </c>
      <c r="BX23">
        <v>0.20971538676655099</v>
      </c>
      <c r="BY23">
        <v>0</v>
      </c>
      <c r="BZ23">
        <v>4.4594316186373</v>
      </c>
      <c r="CA23" t="s">
        <v>0</v>
      </c>
      <c r="CB23">
        <v>5.3659822682155496E-3</v>
      </c>
      <c r="CC23">
        <v>8.8396948122134097E-3</v>
      </c>
      <c r="CD23">
        <v>0.97736059726793501</v>
      </c>
      <c r="CE23">
        <v>0.89235775935494999</v>
      </c>
      <c r="CF23">
        <v>317.63867123585197</v>
      </c>
      <c r="CG23">
        <v>-3.7613547703135501</v>
      </c>
      <c r="CH23">
        <v>0.99189813054808396</v>
      </c>
    </row>
    <row r="24" spans="1:86" ht="18.75" customHeight="1">
      <c r="A24">
        <v>2</v>
      </c>
      <c r="B24">
        <v>4.4594316186373</v>
      </c>
      <c r="C24">
        <v>4.4594316186373</v>
      </c>
      <c r="D24">
        <v>4.4594316186373</v>
      </c>
      <c r="E24" t="s">
        <v>0</v>
      </c>
      <c r="F24">
        <v>0</v>
      </c>
      <c r="G24" t="s">
        <v>0</v>
      </c>
      <c r="H24">
        <v>0</v>
      </c>
      <c r="I24" s="1">
        <v>0</v>
      </c>
      <c r="J24">
        <v>1</v>
      </c>
      <c r="K24">
        <v>3.5771009768061699</v>
      </c>
      <c r="L24">
        <v>3.5832978511740401</v>
      </c>
      <c r="M24">
        <v>3.57664942094469</v>
      </c>
      <c r="N24" t="s">
        <v>0</v>
      </c>
      <c r="O24">
        <v>0</v>
      </c>
      <c r="P24" t="s">
        <v>0</v>
      </c>
      <c r="Q24">
        <v>1.04295136688444E-4</v>
      </c>
      <c r="R24" s="1">
        <v>1.19443068684388E-4</v>
      </c>
      <c r="S24">
        <v>1.00012060429517</v>
      </c>
      <c r="T24">
        <v>3.3852377403983702</v>
      </c>
      <c r="U24">
        <v>3.3925184294745598</v>
      </c>
      <c r="V24">
        <v>3.3826556598153501</v>
      </c>
      <c r="W24" t="s">
        <v>0</v>
      </c>
      <c r="X24">
        <v>0</v>
      </c>
      <c r="Y24" t="s">
        <v>0</v>
      </c>
      <c r="Z24">
        <v>1.6230298432492901E-4</v>
      </c>
      <c r="AA24" s="1">
        <v>4.0617895502195099E-4</v>
      </c>
      <c r="AB24">
        <v>1.0000037057642499</v>
      </c>
      <c r="AC24">
        <v>21</v>
      </c>
      <c r="AD24">
        <v>21</v>
      </c>
      <c r="AE24">
        <v>21</v>
      </c>
      <c r="AF24" t="s">
        <v>0</v>
      </c>
      <c r="AG24">
        <v>0</v>
      </c>
      <c r="AH24" t="s">
        <v>0</v>
      </c>
      <c r="AI24" s="1">
        <v>0</v>
      </c>
      <c r="AJ24" s="1">
        <v>0</v>
      </c>
      <c r="AK24">
        <v>1</v>
      </c>
      <c r="AL24">
        <v>0.90429339788471597</v>
      </c>
      <c r="AM24">
        <v>0.90477517309703603</v>
      </c>
      <c r="AN24">
        <v>0.9041219524795</v>
      </c>
      <c r="AO24" t="s">
        <v>0</v>
      </c>
      <c r="AP24">
        <v>0</v>
      </c>
      <c r="AQ24" t="s">
        <v>0</v>
      </c>
      <c r="AR24" s="1">
        <v>7.2923771010763104E-7</v>
      </c>
      <c r="AS24" s="1">
        <v>1.86159356918567E-6</v>
      </c>
      <c r="AT24">
        <v>1.0000009203164599</v>
      </c>
      <c r="AU24">
        <v>0.88233064183112497</v>
      </c>
      <c r="AV24">
        <v>0.87613376746326099</v>
      </c>
      <c r="AW24">
        <v>0.88278219769260302</v>
      </c>
      <c r="AX24" t="s">
        <v>0</v>
      </c>
      <c r="AY24">
        <v>0</v>
      </c>
      <c r="AZ24" t="s">
        <v>0</v>
      </c>
      <c r="BA24" s="1">
        <v>1.04295136688444E-4</v>
      </c>
      <c r="BB24" s="1">
        <v>1.19443068684388E-4</v>
      </c>
      <c r="BC24">
        <v>0.99951268491096801</v>
      </c>
      <c r="BD24">
        <v>9.5706602115283604E-2</v>
      </c>
      <c r="BE24">
        <v>9.5224826902963994E-2</v>
      </c>
      <c r="BF24">
        <v>9.5878047520500095E-2</v>
      </c>
      <c r="BG24" t="s">
        <v>0</v>
      </c>
      <c r="BH24">
        <v>0</v>
      </c>
      <c r="BI24" t="s">
        <v>0</v>
      </c>
      <c r="BJ24" s="1">
        <v>7.2923771010762098E-7</v>
      </c>
      <c r="BK24" s="1">
        <v>1.86159356918568E-6</v>
      </c>
      <c r="BL24">
        <v>0.99999130475782305</v>
      </c>
      <c r="BM24">
        <v>0.46649788049636098</v>
      </c>
      <c r="BN24">
        <v>0.46502410528975302</v>
      </c>
      <c r="BO24">
        <v>0.46408563146133402</v>
      </c>
      <c r="BP24" t="s">
        <v>0</v>
      </c>
      <c r="BQ24">
        <v>0</v>
      </c>
      <c r="BR24" t="s">
        <v>0</v>
      </c>
      <c r="BS24" s="1">
        <v>1.5499586585434799E-5</v>
      </c>
      <c r="BT24" s="1">
        <v>4.72137775731898E-5</v>
      </c>
      <c r="BU24">
        <v>0.99908733304143005</v>
      </c>
      <c r="BV24">
        <v>0.107628781169163</v>
      </c>
      <c r="BW24">
        <v>0.103225521608141</v>
      </c>
      <c r="BX24">
        <v>7.8427941206701907E-2</v>
      </c>
      <c r="BY24" t="s">
        <v>0</v>
      </c>
      <c r="BZ24">
        <v>0</v>
      </c>
      <c r="CA24" t="s">
        <v>0</v>
      </c>
      <c r="CB24">
        <v>1.1819698321140499E-3</v>
      </c>
      <c r="CC24">
        <v>1.1356231582948699E-3</v>
      </c>
      <c r="CD24">
        <v>1.1282401176047701</v>
      </c>
      <c r="CE24">
        <v>0.78942578486978598</v>
      </c>
      <c r="CF24">
        <v>38405.277767049403</v>
      </c>
      <c r="CG24">
        <v>-29.4582954368259</v>
      </c>
      <c r="CH24">
        <v>0.98880365317306895</v>
      </c>
    </row>
    <row r="25" spans="1:86" ht="18.75" customHeight="1">
      <c r="A25">
        <v>2</v>
      </c>
      <c r="B25">
        <v>4.4594316186373</v>
      </c>
      <c r="C25">
        <v>4.4594316186373</v>
      </c>
      <c r="D25">
        <v>4.4594316186373</v>
      </c>
      <c r="E25" t="s">
        <v>0</v>
      </c>
      <c r="F25">
        <v>0</v>
      </c>
      <c r="G25" t="s">
        <v>0</v>
      </c>
      <c r="H25">
        <v>0</v>
      </c>
      <c r="I25" s="1">
        <v>0</v>
      </c>
      <c r="J25">
        <v>1</v>
      </c>
      <c r="K25">
        <v>3.4840488105533201</v>
      </c>
      <c r="L25">
        <v>3.4614911570388802</v>
      </c>
      <c r="M25">
        <v>3.4598288253152498</v>
      </c>
      <c r="N25" t="s">
        <v>0</v>
      </c>
      <c r="O25">
        <v>0</v>
      </c>
      <c r="P25" t="s">
        <v>0</v>
      </c>
      <c r="Q25">
        <v>7.31180550471947E-4</v>
      </c>
      <c r="R25" s="1">
        <v>1.6541494686393701E-3</v>
      </c>
      <c r="S25">
        <v>1.00261476366389</v>
      </c>
      <c r="T25">
        <v>3.2143514967464699</v>
      </c>
      <c r="U25">
        <v>3.1958124562185501</v>
      </c>
      <c r="V25">
        <v>3.2163906164343699</v>
      </c>
      <c r="W25" t="s">
        <v>0</v>
      </c>
      <c r="X25">
        <v>0</v>
      </c>
      <c r="Y25" t="s">
        <v>0</v>
      </c>
      <c r="Z25">
        <v>9.4256517257622699E-4</v>
      </c>
      <c r="AA25" s="1">
        <v>4.3246754869848804E-3</v>
      </c>
      <c r="AB25">
        <v>1.0023812862094601</v>
      </c>
      <c r="AC25">
        <v>21</v>
      </c>
      <c r="AD25">
        <v>21</v>
      </c>
      <c r="AE25">
        <v>21</v>
      </c>
      <c r="AF25" t="s">
        <v>0</v>
      </c>
      <c r="AG25">
        <v>0</v>
      </c>
      <c r="AH25" t="s">
        <v>0</v>
      </c>
      <c r="AI25" s="1">
        <v>0</v>
      </c>
      <c r="AJ25" s="1">
        <v>0</v>
      </c>
      <c r="AK25">
        <v>1</v>
      </c>
      <c r="AL25">
        <v>0.89225831014612</v>
      </c>
      <c r="AM25">
        <v>0.89086486496010298</v>
      </c>
      <c r="AN25">
        <v>0.89241048576609905</v>
      </c>
      <c r="AO25" t="s">
        <v>0</v>
      </c>
      <c r="AP25">
        <v>0</v>
      </c>
      <c r="AQ25" t="s">
        <v>0</v>
      </c>
      <c r="AR25" s="1">
        <v>5.57587204019916E-6</v>
      </c>
      <c r="AS25" s="1">
        <v>2.74614440958987E-5</v>
      </c>
      <c r="AT25">
        <v>1.0006515211209199</v>
      </c>
      <c r="AU25">
        <v>0.97538280808398004</v>
      </c>
      <c r="AV25">
        <v>0.99794046159841499</v>
      </c>
      <c r="AW25">
        <v>0.99960279332205204</v>
      </c>
      <c r="AX25" t="s">
        <v>0</v>
      </c>
      <c r="AY25">
        <v>0</v>
      </c>
      <c r="AZ25" t="s">
        <v>0</v>
      </c>
      <c r="BA25" s="1">
        <v>7.31180550471947E-4</v>
      </c>
      <c r="BB25" s="1">
        <v>1.6541494686393701E-3</v>
      </c>
      <c r="BC25">
        <v>0.99123121070865805</v>
      </c>
      <c r="BD25">
        <v>0.10774168985388</v>
      </c>
      <c r="BE25">
        <v>0.109135135039897</v>
      </c>
      <c r="BF25">
        <v>0.10758951423390101</v>
      </c>
      <c r="BG25" t="s">
        <v>0</v>
      </c>
      <c r="BH25">
        <v>0</v>
      </c>
      <c r="BI25" t="s">
        <v>0</v>
      </c>
      <c r="BJ25" s="1">
        <v>5.5758720401991498E-6</v>
      </c>
      <c r="BK25" s="1">
        <v>2.7461444095898598E-5</v>
      </c>
      <c r="BL25">
        <v>0.99477696795957105</v>
      </c>
      <c r="BM25">
        <v>0.51011621552688402</v>
      </c>
      <c r="BN25">
        <v>0.51789869039367997</v>
      </c>
      <c r="BO25">
        <v>0.517784971891188</v>
      </c>
      <c r="BP25" t="s">
        <v>0</v>
      </c>
      <c r="BQ25">
        <v>0</v>
      </c>
      <c r="BR25" t="s">
        <v>0</v>
      </c>
      <c r="BS25">
        <v>1.0798937044900499E-4</v>
      </c>
      <c r="BT25">
        <v>2.30277007795131E-4</v>
      </c>
      <c r="BU25">
        <v>0.99416361227720396</v>
      </c>
      <c r="BV25">
        <v>0.163349785612913</v>
      </c>
      <c r="BW25">
        <v>0.19354977227947001</v>
      </c>
      <c r="BX25">
        <v>0.225408551360887</v>
      </c>
      <c r="BY25" t="s">
        <v>0</v>
      </c>
      <c r="BZ25">
        <v>0</v>
      </c>
      <c r="CA25" t="s">
        <v>0</v>
      </c>
      <c r="CB25">
        <v>7.0772387873451097E-3</v>
      </c>
      <c r="CC25">
        <v>1.09320109554233E-2</v>
      </c>
      <c r="CD25">
        <v>0.91971551190266099</v>
      </c>
      <c r="CE25">
        <v>0.87006487801862598</v>
      </c>
      <c r="CF25">
        <v>1023.10704329514</v>
      </c>
      <c r="CG25">
        <v>-11.541168794850901</v>
      </c>
      <c r="CH25">
        <v>0.98275204163608798</v>
      </c>
    </row>
    <row r="26" spans="1:86" ht="18.75" customHeight="1">
      <c r="A26">
        <v>2</v>
      </c>
      <c r="B26">
        <v>4.4594316186373</v>
      </c>
      <c r="C26">
        <v>4.4594316186373</v>
      </c>
      <c r="D26">
        <v>4.4594316186373</v>
      </c>
      <c r="E26">
        <v>0</v>
      </c>
      <c r="F26" s="1">
        <v>-3.5408737126380899E-16</v>
      </c>
      <c r="G26">
        <v>1</v>
      </c>
      <c r="H26">
        <v>0</v>
      </c>
      <c r="I26" s="1">
        <v>0</v>
      </c>
      <c r="J26">
        <v>1</v>
      </c>
      <c r="K26">
        <v>3.0076443340639001</v>
      </c>
      <c r="L26">
        <v>2.9472936102696399</v>
      </c>
      <c r="M26">
        <v>2.9842469215987499</v>
      </c>
      <c r="N26">
        <v>1.06735044561941E-3</v>
      </c>
      <c r="O26" s="1">
        <v>-3.5408737126380899E-16</v>
      </c>
      <c r="P26">
        <v>0.999307010016379</v>
      </c>
      <c r="Q26">
        <v>1.5467202663386301E-3</v>
      </c>
      <c r="R26" s="1">
        <v>5.5599832558258398E-3</v>
      </c>
      <c r="S26">
        <v>1.0026456437522899</v>
      </c>
      <c r="T26">
        <v>2.5573196450042901</v>
      </c>
      <c r="U26">
        <v>2.4898909424131799</v>
      </c>
      <c r="V26">
        <v>2.4779580188169499</v>
      </c>
      <c r="W26">
        <v>1.33897856895331E-3</v>
      </c>
      <c r="X26" s="1">
        <v>-3.5408737126380899E-16</v>
      </c>
      <c r="Y26">
        <v>1.0000777922205499</v>
      </c>
      <c r="Z26">
        <v>6.1737760878880898E-3</v>
      </c>
      <c r="AA26" s="1">
        <v>1.5656707417090601E-2</v>
      </c>
      <c r="AB26">
        <v>0.99938597516135996</v>
      </c>
      <c r="AC26">
        <v>21</v>
      </c>
      <c r="AD26">
        <v>21</v>
      </c>
      <c r="AE26">
        <v>21</v>
      </c>
      <c r="AF26" s="1">
        <v>0</v>
      </c>
      <c r="AG26" s="1">
        <v>-3.5408737126380899E-16</v>
      </c>
      <c r="AH26">
        <v>1</v>
      </c>
      <c r="AI26" s="1">
        <v>0</v>
      </c>
      <c r="AJ26" s="1">
        <v>0</v>
      </c>
      <c r="AK26">
        <v>1</v>
      </c>
      <c r="AL26">
        <v>0.83010911513191099</v>
      </c>
      <c r="AM26">
        <v>0.82198026902078902</v>
      </c>
      <c r="AN26">
        <v>0.82050171300252195</v>
      </c>
      <c r="AO26" s="1">
        <v>1.95966779565298E-5</v>
      </c>
      <c r="AP26" s="1">
        <v>-3.5408737126380899E-16</v>
      </c>
      <c r="AQ26">
        <v>1.0000282271258001</v>
      </c>
      <c r="AR26" s="1">
        <v>7.5406985865976599E-5</v>
      </c>
      <c r="AS26" s="1">
        <v>2.2080202133336401E-4</v>
      </c>
      <c r="AT26">
        <v>0.99978683040238403</v>
      </c>
      <c r="AU26">
        <v>1.4517872845733899</v>
      </c>
      <c r="AV26">
        <v>1.5121380083676601</v>
      </c>
      <c r="AW26">
        <v>1.47518469703855</v>
      </c>
      <c r="AX26" s="1">
        <v>1.06735044561941E-3</v>
      </c>
      <c r="AY26" s="1">
        <v>-3.5408737126380899E-16</v>
      </c>
      <c r="AZ26">
        <v>1.00144488775355</v>
      </c>
      <c r="BA26" s="1">
        <v>1.5467202663386301E-3</v>
      </c>
      <c r="BB26" s="1">
        <v>5.5599832558258398E-3</v>
      </c>
      <c r="BC26">
        <v>0.99462207691347004</v>
      </c>
      <c r="BD26">
        <v>0.16989088486808901</v>
      </c>
      <c r="BE26">
        <v>0.178019730979212</v>
      </c>
      <c r="BF26">
        <v>0.179498286997478</v>
      </c>
      <c r="BG26" s="1">
        <v>1.9596677956529701E-5</v>
      </c>
      <c r="BH26" s="1">
        <v>-3.5408737126380899E-16</v>
      </c>
      <c r="BI26">
        <v>0.99986214727334199</v>
      </c>
      <c r="BJ26" s="1">
        <v>7.5406985865976599E-5</v>
      </c>
      <c r="BK26" s="1">
        <v>2.2080202133336401E-4</v>
      </c>
      <c r="BL26">
        <v>1.0011316115328699</v>
      </c>
      <c r="BM26">
        <v>0.35809362213353801</v>
      </c>
      <c r="BN26">
        <v>0.33903977450948197</v>
      </c>
      <c r="BO26">
        <v>0.34828720538496699</v>
      </c>
      <c r="BP26" s="1">
        <v>1.86071401088003E-3</v>
      </c>
      <c r="BQ26" s="1">
        <v>-3.5408737126380899E-16</v>
      </c>
      <c r="BR26">
        <v>1.07004733997904</v>
      </c>
      <c r="BS26" s="1">
        <v>8.4543569610782905E-5</v>
      </c>
      <c r="BT26">
        <v>3.8427463550319601E-4</v>
      </c>
      <c r="BU26">
        <v>0.99622275048042497</v>
      </c>
      <c r="BV26">
        <v>1</v>
      </c>
      <c r="BW26">
        <v>1</v>
      </c>
      <c r="BX26">
        <v>1</v>
      </c>
      <c r="BY26">
        <v>2.6328254192743501E-2</v>
      </c>
      <c r="BZ26" s="1">
        <v>-3.5408737126380899E-16</v>
      </c>
      <c r="CA26">
        <v>1.1023150598495</v>
      </c>
      <c r="CB26">
        <v>0</v>
      </c>
      <c r="CC26">
        <v>6.3122278953134999E-4</v>
      </c>
      <c r="CD26">
        <v>1</v>
      </c>
      <c r="CE26">
        <v>0.91756576039107096</v>
      </c>
      <c r="CF26">
        <v>3.0844850216389101</v>
      </c>
      <c r="CG26">
        <v>-1.0097164968533801</v>
      </c>
      <c r="CH26">
        <v>0.97872188545217798</v>
      </c>
    </row>
    <row r="27" spans="1:86" ht="18.75" customHeight="1">
      <c r="A27">
        <v>2</v>
      </c>
      <c r="B27">
        <v>4.4594316186373</v>
      </c>
      <c r="C27">
        <v>4.4594316186373</v>
      </c>
      <c r="D27">
        <v>4.4594316186373</v>
      </c>
      <c r="E27" t="s">
        <v>0</v>
      </c>
      <c r="F27">
        <v>0</v>
      </c>
      <c r="G27" t="s">
        <v>0</v>
      </c>
      <c r="H27">
        <v>0</v>
      </c>
      <c r="I27" s="1">
        <v>0</v>
      </c>
      <c r="J27">
        <v>1</v>
      </c>
      <c r="K27">
        <v>3.4650029980911201</v>
      </c>
      <c r="L27">
        <v>3.4866438658955801</v>
      </c>
      <c r="M27">
        <v>3.48198095233974</v>
      </c>
      <c r="N27" t="s">
        <v>0</v>
      </c>
      <c r="O27">
        <v>0</v>
      </c>
      <c r="P27" t="s">
        <v>0</v>
      </c>
      <c r="Q27">
        <v>3.79428793868884E-4</v>
      </c>
      <c r="R27" s="1">
        <v>4.8919928857762203E-4</v>
      </c>
      <c r="S27">
        <v>0.99967414257227705</v>
      </c>
      <c r="T27">
        <v>3.1849836625775798</v>
      </c>
      <c r="U27">
        <v>3.2215373267690701</v>
      </c>
      <c r="V27">
        <v>3.2179793871676101</v>
      </c>
      <c r="W27" t="s">
        <v>0</v>
      </c>
      <c r="X27">
        <v>0</v>
      </c>
      <c r="Y27" t="s">
        <v>0</v>
      </c>
      <c r="Z27">
        <v>7.9115908435096896E-4</v>
      </c>
      <c r="AA27" s="1">
        <v>1.4619105300272899E-3</v>
      </c>
      <c r="AB27">
        <v>0.99789601356152402</v>
      </c>
      <c r="AC27">
        <v>21</v>
      </c>
      <c r="AD27">
        <v>21</v>
      </c>
      <c r="AE27">
        <v>21</v>
      </c>
      <c r="AF27" t="s">
        <v>0</v>
      </c>
      <c r="AG27">
        <v>0</v>
      </c>
      <c r="AH27" t="s">
        <v>0</v>
      </c>
      <c r="AI27" s="1">
        <v>0</v>
      </c>
      <c r="AJ27" s="1">
        <v>0</v>
      </c>
      <c r="AK27">
        <v>1</v>
      </c>
      <c r="AL27">
        <v>0.89004262033317705</v>
      </c>
      <c r="AM27">
        <v>0.89279361977782501</v>
      </c>
      <c r="AN27">
        <v>0.89252890371294602</v>
      </c>
      <c r="AO27" t="s">
        <v>0</v>
      </c>
      <c r="AP27">
        <v>0</v>
      </c>
      <c r="AQ27" t="s">
        <v>0</v>
      </c>
      <c r="AR27" s="1">
        <v>4.2833093988384099E-6</v>
      </c>
      <c r="AS27" s="1">
        <v>8.0690811680147602E-6</v>
      </c>
      <c r="AT27">
        <v>0.99943465611490601</v>
      </c>
      <c r="AU27">
        <v>0.99442862054617998</v>
      </c>
      <c r="AV27">
        <v>0.97278775274172002</v>
      </c>
      <c r="AW27">
        <v>0.97745066629755495</v>
      </c>
      <c r="AX27" t="s">
        <v>0</v>
      </c>
      <c r="AY27">
        <v>0</v>
      </c>
      <c r="AZ27" t="s">
        <v>0</v>
      </c>
      <c r="BA27" s="1">
        <v>3.79428793868884E-4</v>
      </c>
      <c r="BB27" s="1">
        <v>4.8919928857762203E-4</v>
      </c>
      <c r="BC27">
        <v>1.0011446335657801</v>
      </c>
      <c r="BD27">
        <v>0.10995737966682299</v>
      </c>
      <c r="BE27">
        <v>0.107206380222175</v>
      </c>
      <c r="BF27">
        <v>0.10747109628705399</v>
      </c>
      <c r="BG27" t="s">
        <v>0</v>
      </c>
      <c r="BH27">
        <v>0</v>
      </c>
      <c r="BI27" t="s">
        <v>0</v>
      </c>
      <c r="BJ27" s="1">
        <v>4.2833093988383497E-6</v>
      </c>
      <c r="BK27" s="1">
        <v>8.0690811680147399E-6</v>
      </c>
      <c r="BL27">
        <v>1.0047101557339</v>
      </c>
      <c r="BM27">
        <v>0.524027604134923</v>
      </c>
      <c r="BN27">
        <v>0.51683995680296502</v>
      </c>
      <c r="BO27">
        <v>0.51787151401354004</v>
      </c>
      <c r="BP27" t="s">
        <v>0</v>
      </c>
      <c r="BQ27">
        <v>0</v>
      </c>
      <c r="BR27" t="s">
        <v>0</v>
      </c>
      <c r="BS27" s="1">
        <v>6.1247321801651005E-5</v>
      </c>
      <c r="BT27">
        <v>1.12369125156131E-4</v>
      </c>
      <c r="BU27">
        <v>1.0017468071795701</v>
      </c>
      <c r="BV27">
        <v>0.24977417903181001</v>
      </c>
      <c r="BW27">
        <v>0.187607295909859</v>
      </c>
      <c r="BX27">
        <v>0.22589821575348601</v>
      </c>
      <c r="BY27" t="s">
        <v>0</v>
      </c>
      <c r="BZ27">
        <v>0</v>
      </c>
      <c r="CA27" t="s">
        <v>0</v>
      </c>
      <c r="CB27">
        <v>2.4807920283890701E-3</v>
      </c>
      <c r="CC27">
        <v>4.5058290722711797E-3</v>
      </c>
      <c r="CD27">
        <v>1.0101026683394201</v>
      </c>
      <c r="CE27">
        <v>0.84637695795036305</v>
      </c>
      <c r="CF27">
        <v>2104.50905602487</v>
      </c>
      <c r="CG27">
        <v>-13.044474822311299</v>
      </c>
      <c r="CH27">
        <v>0.98345928096176105</v>
      </c>
    </row>
    <row r="28" spans="1:86" ht="18.75" customHeight="1">
      <c r="A28">
        <v>3</v>
      </c>
      <c r="B28">
        <v>4.4594316186373</v>
      </c>
      <c r="C28">
        <v>4.4594316186373</v>
      </c>
      <c r="D28">
        <v>4.4594316186373</v>
      </c>
      <c r="E28" t="s">
        <v>0</v>
      </c>
      <c r="F28">
        <v>0</v>
      </c>
      <c r="G28" t="s">
        <v>0</v>
      </c>
      <c r="H28">
        <v>0</v>
      </c>
      <c r="I28" s="1">
        <v>0</v>
      </c>
      <c r="J28">
        <v>1</v>
      </c>
      <c r="K28">
        <v>3.51424066020054</v>
      </c>
      <c r="L28">
        <v>3.4995432950618501</v>
      </c>
      <c r="M28">
        <v>3.51603590057013</v>
      </c>
      <c r="N28" t="s">
        <v>0</v>
      </c>
      <c r="O28">
        <v>0</v>
      </c>
      <c r="P28" t="s">
        <v>0</v>
      </c>
      <c r="Q28" s="1">
        <v>9.1714366605220393E-5</v>
      </c>
      <c r="R28" s="1">
        <v>1.25887542641323E-4</v>
      </c>
      <c r="S28">
        <v>1.0000532582686701</v>
      </c>
      <c r="T28">
        <v>3.3266021138037298</v>
      </c>
      <c r="U28">
        <v>3.3220759130391899</v>
      </c>
      <c r="V28">
        <v>3.32438708748343</v>
      </c>
      <c r="W28" t="s">
        <v>0</v>
      </c>
      <c r="X28">
        <v>0</v>
      </c>
      <c r="Y28" t="s">
        <v>0</v>
      </c>
      <c r="Z28">
        <v>3.4507293074289999E-4</v>
      </c>
      <c r="AA28" s="1">
        <v>2.6223308037406998E-4</v>
      </c>
      <c r="AB28">
        <v>1.0002042485051701</v>
      </c>
      <c r="AC28">
        <v>21</v>
      </c>
      <c r="AD28">
        <v>21</v>
      </c>
      <c r="AE28">
        <v>21</v>
      </c>
      <c r="AF28" t="s">
        <v>0</v>
      </c>
      <c r="AG28">
        <v>0</v>
      </c>
      <c r="AH28" t="s">
        <v>0</v>
      </c>
      <c r="AI28" s="1">
        <v>0</v>
      </c>
      <c r="AJ28" s="1">
        <v>0</v>
      </c>
      <c r="AK28">
        <v>1</v>
      </c>
      <c r="AL28">
        <v>0.90032345405996905</v>
      </c>
      <c r="AM28">
        <v>0.90001024544863495</v>
      </c>
      <c r="AN28">
        <v>0.90017029920456004</v>
      </c>
      <c r="AO28" t="s">
        <v>0</v>
      </c>
      <c r="AP28">
        <v>0</v>
      </c>
      <c r="AQ28" t="s">
        <v>0</v>
      </c>
      <c r="AR28" s="1">
        <v>1.7106836867204499E-6</v>
      </c>
      <c r="AS28" s="1">
        <v>1.2978838338434199E-6</v>
      </c>
      <c r="AT28">
        <v>1.0000522368316</v>
      </c>
      <c r="AU28">
        <v>0.94519095843675405</v>
      </c>
      <c r="AV28">
        <v>0.95988832357544895</v>
      </c>
      <c r="AW28">
        <v>0.94339571806717104</v>
      </c>
      <c r="AX28" t="s">
        <v>0</v>
      </c>
      <c r="AY28">
        <v>0</v>
      </c>
      <c r="AZ28" t="s">
        <v>0</v>
      </c>
      <c r="BA28" s="1">
        <v>9.1714366605220393E-5</v>
      </c>
      <c r="BB28" s="1">
        <v>1.25887542641323E-4</v>
      </c>
      <c r="BC28">
        <v>0.99980230739364495</v>
      </c>
      <c r="BD28">
        <v>9.9676545940031197E-2</v>
      </c>
      <c r="BE28">
        <v>9.9989754551364607E-2</v>
      </c>
      <c r="BF28">
        <v>9.9829700795440401E-2</v>
      </c>
      <c r="BG28" t="s">
        <v>0</v>
      </c>
      <c r="BH28">
        <v>0</v>
      </c>
      <c r="BI28" t="s">
        <v>0</v>
      </c>
      <c r="BJ28" s="1">
        <v>1.71068368672048E-6</v>
      </c>
      <c r="BK28" s="1">
        <v>1.2978838338434301E-6</v>
      </c>
      <c r="BL28">
        <v>0.99952977396669695</v>
      </c>
      <c r="BM28">
        <v>0.496173696561374</v>
      </c>
      <c r="BN28">
        <v>0.499326674957909</v>
      </c>
      <c r="BO28">
        <v>0.49471709631891198</v>
      </c>
      <c r="BP28" t="s">
        <v>0</v>
      </c>
      <c r="BQ28">
        <v>0</v>
      </c>
      <c r="BR28" t="s">
        <v>0</v>
      </c>
      <c r="BS28" s="1">
        <v>2.22037002287893E-5</v>
      </c>
      <c r="BT28" s="1">
        <v>1.9887406542746398E-5</v>
      </c>
      <c r="BU28">
        <v>0.99965428913561505</v>
      </c>
      <c r="BV28">
        <v>8.8230763316607501E-3</v>
      </c>
      <c r="BW28">
        <v>4.5049494336017203E-2</v>
      </c>
      <c r="BX28">
        <v>3.4387852570090097E-2</v>
      </c>
      <c r="BY28" t="s">
        <v>0</v>
      </c>
      <c r="BZ28">
        <v>0</v>
      </c>
      <c r="CA28" t="s">
        <v>0</v>
      </c>
      <c r="CB28">
        <v>4.92245213804133E-3</v>
      </c>
      <c r="CC28">
        <v>3.7006662530273799E-3</v>
      </c>
      <c r="CD28">
        <v>0.87243106453863395</v>
      </c>
      <c r="CE28">
        <v>0.97206940305224598</v>
      </c>
      <c r="CF28">
        <v>2585.0092684203701</v>
      </c>
      <c r="CG28">
        <v>-13.379683349471399</v>
      </c>
      <c r="CH28">
        <v>0.99742803366451804</v>
      </c>
    </row>
    <row r="29" spans="1:86" ht="18.75" customHeight="1">
      <c r="A29">
        <v>3</v>
      </c>
      <c r="B29">
        <v>4.4594316186373</v>
      </c>
      <c r="C29">
        <v>4.4594316186373</v>
      </c>
      <c r="D29">
        <v>4.4594316186373</v>
      </c>
      <c r="E29">
        <v>0</v>
      </c>
      <c r="F29" s="1">
        <v>-3.2470641676478299E-17</v>
      </c>
      <c r="G29">
        <v>1</v>
      </c>
      <c r="H29">
        <v>0</v>
      </c>
      <c r="I29" s="1">
        <v>0</v>
      </c>
      <c r="J29">
        <v>1</v>
      </c>
      <c r="K29">
        <v>3.6528886941983698</v>
      </c>
      <c r="L29">
        <v>3.6325750238953098</v>
      </c>
      <c r="M29">
        <v>3.6502360491418</v>
      </c>
      <c r="N29">
        <v>1.22961856619996E-3</v>
      </c>
      <c r="O29" s="1">
        <v>-3.2470641676478299E-17</v>
      </c>
      <c r="P29">
        <v>0.99908789770971995</v>
      </c>
      <c r="Q29">
        <v>7.4178777401580505E-4</v>
      </c>
      <c r="R29" s="1">
        <v>6.5227450148233699E-4</v>
      </c>
      <c r="S29">
        <v>1.0012466378781</v>
      </c>
      <c r="T29">
        <v>3.2824844130337798</v>
      </c>
      <c r="U29">
        <v>3.29007830307201</v>
      </c>
      <c r="V29">
        <v>3.3248527207301701</v>
      </c>
      <c r="W29">
        <v>2.3108445282600501E-3</v>
      </c>
      <c r="X29" s="1">
        <v>-3.2470641676478299E-17</v>
      </c>
      <c r="Y29">
        <v>0.99764782462984702</v>
      </c>
      <c r="Z29">
        <v>1.5676950392774301E-3</v>
      </c>
      <c r="AA29" s="1">
        <v>1.1520594669399099E-3</v>
      </c>
      <c r="AB29">
        <v>1.00267440200338</v>
      </c>
      <c r="AC29">
        <v>21</v>
      </c>
      <c r="AD29">
        <v>21</v>
      </c>
      <c r="AE29">
        <v>21</v>
      </c>
      <c r="AF29" s="1">
        <v>0</v>
      </c>
      <c r="AG29" s="1">
        <v>-3.2470641676478299E-17</v>
      </c>
      <c r="AH29">
        <v>1</v>
      </c>
      <c r="AI29" s="1">
        <v>0</v>
      </c>
      <c r="AJ29" s="1">
        <v>0</v>
      </c>
      <c r="AK29">
        <v>1</v>
      </c>
      <c r="AL29">
        <v>0.89722825482532398</v>
      </c>
      <c r="AM29">
        <v>0.89776779154056896</v>
      </c>
      <c r="AN29">
        <v>0.90020251427827702</v>
      </c>
      <c r="AO29" s="1">
        <v>1.08179048294638E-5</v>
      </c>
      <c r="AP29" s="1">
        <v>-3.2470641676478299E-17</v>
      </c>
      <c r="AQ29">
        <v>0.99939531046505603</v>
      </c>
      <c r="AR29" s="1">
        <v>7.8887808348320899E-6</v>
      </c>
      <c r="AS29" s="1">
        <v>5.84242985718742E-6</v>
      </c>
      <c r="AT29">
        <v>1.00069004654991</v>
      </c>
      <c r="AU29">
        <v>0.80654292443893205</v>
      </c>
      <c r="AV29">
        <v>0.82685659474198503</v>
      </c>
      <c r="AW29">
        <v>0.80919556949549598</v>
      </c>
      <c r="AX29" s="1">
        <v>1.22961856619996E-3</v>
      </c>
      <c r="AY29" s="1">
        <v>-3.2470641676478299E-17</v>
      </c>
      <c r="AZ29">
        <v>1.00422727576319</v>
      </c>
      <c r="BA29" s="1">
        <v>7.4178777401580505E-4</v>
      </c>
      <c r="BB29" s="1">
        <v>6.5227450148233699E-4</v>
      </c>
      <c r="BC29">
        <v>0.99540350452168203</v>
      </c>
      <c r="BD29">
        <v>0.10277174517467599</v>
      </c>
      <c r="BE29">
        <v>0.102232208459431</v>
      </c>
      <c r="BF29">
        <v>9.97974857217232E-2</v>
      </c>
      <c r="BG29" s="1">
        <v>1.08179048294638E-5</v>
      </c>
      <c r="BH29" s="1">
        <v>-3.2470641676478299E-17</v>
      </c>
      <c r="BI29">
        <v>1.00542352360632</v>
      </c>
      <c r="BJ29" s="1">
        <v>7.8887808348321001E-6</v>
      </c>
      <c r="BK29" s="1">
        <v>5.8424298571874301E-6</v>
      </c>
      <c r="BL29">
        <v>0.993905990336023</v>
      </c>
      <c r="BM29">
        <v>0.27985342659113399</v>
      </c>
      <c r="BN29">
        <v>0.302221064112138</v>
      </c>
      <c r="BO29">
        <v>0.30079305024151498</v>
      </c>
      <c r="BP29">
        <v>4.3184122148640899E-4</v>
      </c>
      <c r="BQ29" s="1">
        <v>-3.2470641676478299E-17</v>
      </c>
      <c r="BR29">
        <v>1.00314828206574</v>
      </c>
      <c r="BS29">
        <v>1.3807880660949101E-4</v>
      </c>
      <c r="BT29" s="1">
        <v>9.4461358791530004E-5</v>
      </c>
      <c r="BU29">
        <v>0.99577206956167896</v>
      </c>
      <c r="BV29">
        <v>0.94685589431540795</v>
      </c>
      <c r="BW29">
        <v>0.93832965686806802</v>
      </c>
      <c r="BX29">
        <v>1</v>
      </c>
      <c r="BY29">
        <v>1.50847383548513E-2</v>
      </c>
      <c r="BZ29" s="1">
        <v>-3.2470641676478299E-17</v>
      </c>
      <c r="CA29">
        <v>1.0187062337503201</v>
      </c>
      <c r="CB29">
        <v>1.50334278905434E-2</v>
      </c>
      <c r="CC29">
        <v>1.1101598274578701E-2</v>
      </c>
      <c r="CD29">
        <v>0.893083576002068</v>
      </c>
      <c r="CE29">
        <v>0.89512319233061599</v>
      </c>
      <c r="CF29">
        <v>460.159630314617</v>
      </c>
      <c r="CG29">
        <v>-6.78611256561073</v>
      </c>
      <c r="CH29">
        <v>0.98776502731460603</v>
      </c>
    </row>
    <row r="30" spans="1:86" ht="18.75" customHeight="1">
      <c r="A30">
        <v>3</v>
      </c>
      <c r="B30">
        <v>4.4594316186373</v>
      </c>
      <c r="C30">
        <v>4.4594316186373</v>
      </c>
      <c r="D30">
        <v>4.4594316186373</v>
      </c>
      <c r="E30">
        <v>0</v>
      </c>
      <c r="F30">
        <v>4.4594316186373</v>
      </c>
      <c r="G30" t="s">
        <v>0</v>
      </c>
      <c r="H30">
        <v>0</v>
      </c>
      <c r="I30" s="1">
        <v>0</v>
      </c>
      <c r="J30">
        <v>1</v>
      </c>
      <c r="K30">
        <v>3.6498894481164799</v>
      </c>
      <c r="L30">
        <v>3.34164071627043</v>
      </c>
      <c r="M30">
        <v>3.3508214495945299</v>
      </c>
      <c r="N30">
        <v>0</v>
      </c>
      <c r="O30">
        <v>4.4594316186373</v>
      </c>
      <c r="P30" t="s">
        <v>0</v>
      </c>
      <c r="Q30">
        <v>1.0406745459846699E-3</v>
      </c>
      <c r="R30" s="1">
        <v>1.57415146869777E-3</v>
      </c>
      <c r="S30">
        <v>0.99734803872056299</v>
      </c>
      <c r="T30">
        <v>3.2843616181766802</v>
      </c>
      <c r="U30">
        <v>3.0539293783191201</v>
      </c>
      <c r="V30">
        <v>3.0469330335045601</v>
      </c>
      <c r="W30">
        <v>0</v>
      </c>
      <c r="X30">
        <v>4.4594316186373</v>
      </c>
      <c r="Y30" t="s">
        <v>0</v>
      </c>
      <c r="Z30">
        <v>2.1505430081729701E-3</v>
      </c>
      <c r="AA30" s="1">
        <v>1.9864364270759101E-3</v>
      </c>
      <c r="AB30">
        <v>0.99723195988086499</v>
      </c>
      <c r="AC30">
        <v>21</v>
      </c>
      <c r="AD30">
        <v>21</v>
      </c>
      <c r="AE30">
        <v>21</v>
      </c>
      <c r="AF30">
        <v>0</v>
      </c>
      <c r="AG30">
        <v>4.4594316186373</v>
      </c>
      <c r="AH30" t="s">
        <v>0</v>
      </c>
      <c r="AI30" s="1">
        <v>0</v>
      </c>
      <c r="AJ30" s="1">
        <v>0</v>
      </c>
      <c r="AK30">
        <v>1</v>
      </c>
      <c r="AL30">
        <v>0.897361892346352</v>
      </c>
      <c r="AM30">
        <v>0.87958636899772802</v>
      </c>
      <c r="AN30">
        <v>0.87900100528115699</v>
      </c>
      <c r="AO30">
        <v>0</v>
      </c>
      <c r="AP30">
        <v>4.4594316186373</v>
      </c>
      <c r="AQ30" t="s">
        <v>0</v>
      </c>
      <c r="AR30" s="1">
        <v>1.3742541213904999E-5</v>
      </c>
      <c r="AS30" s="1">
        <v>1.25276778047425E-5</v>
      </c>
      <c r="AT30">
        <v>0.99921268085727899</v>
      </c>
      <c r="AU30">
        <v>0.80954217052081301</v>
      </c>
      <c r="AV30">
        <v>1.11779090236687</v>
      </c>
      <c r="AW30">
        <v>1.1086101690427701</v>
      </c>
      <c r="AX30">
        <v>0</v>
      </c>
      <c r="AY30">
        <v>4.4594316186373</v>
      </c>
      <c r="AZ30" t="s">
        <v>0</v>
      </c>
      <c r="BA30" s="1">
        <v>1.0406745459846699E-3</v>
      </c>
      <c r="BB30" s="1">
        <v>1.57415146869777E-3</v>
      </c>
      <c r="BC30">
        <v>1.00842227250004</v>
      </c>
      <c r="BD30">
        <v>0.102638107653648</v>
      </c>
      <c r="BE30">
        <v>0.120413631002272</v>
      </c>
      <c r="BF30">
        <v>0.120998994718843</v>
      </c>
      <c r="BG30">
        <v>0</v>
      </c>
      <c r="BH30">
        <v>4.4594316186373</v>
      </c>
      <c r="BI30" t="s">
        <v>0</v>
      </c>
      <c r="BJ30" s="1">
        <v>1.3742541213904799E-5</v>
      </c>
      <c r="BK30" s="1">
        <v>1.2527677804742401E-5</v>
      </c>
      <c r="BL30">
        <v>1.0059673862517799</v>
      </c>
      <c r="BM30">
        <v>0.203834398639924</v>
      </c>
      <c r="BN30">
        <v>0.56743890810528597</v>
      </c>
      <c r="BO30">
        <v>0.56633935259783896</v>
      </c>
      <c r="BP30">
        <v>0</v>
      </c>
      <c r="BQ30">
        <v>4.4594316186373</v>
      </c>
      <c r="BR30" t="s">
        <v>0</v>
      </c>
      <c r="BS30">
        <v>1.77257964475686E-4</v>
      </c>
      <c r="BT30">
        <v>2.5707415698208801E-4</v>
      </c>
      <c r="BU30">
        <v>1.0065947505038</v>
      </c>
      <c r="BV30">
        <v>0.23353349414264099</v>
      </c>
      <c r="BW30">
        <v>0.91231102859536595</v>
      </c>
      <c r="BX30">
        <v>0.60589438884133695</v>
      </c>
      <c r="BY30">
        <v>0</v>
      </c>
      <c r="BZ30">
        <v>4.4594316186373</v>
      </c>
      <c r="CA30" t="s">
        <v>0</v>
      </c>
      <c r="CB30">
        <v>2.5746259239325799E-2</v>
      </c>
      <c r="CC30">
        <v>4.5929630233590202E-2</v>
      </c>
      <c r="CD30">
        <v>1.10397922805139</v>
      </c>
      <c r="CE30">
        <v>0.90295346346682603</v>
      </c>
      <c r="CF30">
        <v>853.30455993969497</v>
      </c>
      <c r="CG30">
        <v>-9.2326897170558908</v>
      </c>
      <c r="CH30">
        <v>0.98872139002469395</v>
      </c>
    </row>
    <row r="31" spans="1:86" ht="18.75" customHeight="1">
      <c r="A31">
        <v>3</v>
      </c>
      <c r="B31">
        <v>4.4594316186373</v>
      </c>
      <c r="C31">
        <v>4.4594316186373</v>
      </c>
      <c r="D31">
        <v>4.4594316186373</v>
      </c>
      <c r="E31">
        <v>0</v>
      </c>
      <c r="F31" s="1">
        <v>-8.8166195294975904E-16</v>
      </c>
      <c r="G31">
        <v>1</v>
      </c>
      <c r="H31">
        <v>0</v>
      </c>
      <c r="I31" s="1">
        <v>0</v>
      </c>
      <c r="J31">
        <v>1</v>
      </c>
      <c r="K31">
        <v>3.68151013826991</v>
      </c>
      <c r="L31">
        <v>3.71140622192855</v>
      </c>
      <c r="M31">
        <v>3.7196267662228899</v>
      </c>
      <c r="N31">
        <v>4.0237174885422798E-4</v>
      </c>
      <c r="O31" s="1">
        <v>-8.8166195294975904E-16</v>
      </c>
      <c r="P31">
        <v>0.99486308932147904</v>
      </c>
      <c r="Q31">
        <v>8.2606019122083202E-4</v>
      </c>
      <c r="R31" s="1">
        <v>2.26167794852193E-3</v>
      </c>
      <c r="S31">
        <v>0.99800140226616796</v>
      </c>
      <c r="T31">
        <v>3.32537526838831</v>
      </c>
      <c r="U31">
        <v>3.3697468229847698</v>
      </c>
      <c r="V31">
        <v>3.3706269172852998</v>
      </c>
      <c r="W31">
        <v>6.6955352519688601E-4</v>
      </c>
      <c r="X31" s="1">
        <v>-8.8166195294975904E-16</v>
      </c>
      <c r="Y31">
        <v>0.99326467192867296</v>
      </c>
      <c r="Z31">
        <v>1.5287558391352399E-3</v>
      </c>
      <c r="AA31" s="1">
        <v>4.9477822003553499E-3</v>
      </c>
      <c r="AB31">
        <v>0.99885082347531495</v>
      </c>
      <c r="AC31">
        <v>21</v>
      </c>
      <c r="AD31">
        <v>21</v>
      </c>
      <c r="AE31">
        <v>21</v>
      </c>
      <c r="AF31" s="1">
        <v>0</v>
      </c>
      <c r="AG31" s="1">
        <v>-8.8166195294975904E-16</v>
      </c>
      <c r="AH31">
        <v>1</v>
      </c>
      <c r="AI31" s="1">
        <v>0</v>
      </c>
      <c r="AJ31" s="1">
        <v>0</v>
      </c>
      <c r="AK31">
        <v>1</v>
      </c>
      <c r="AL31">
        <v>0.90023865462525099</v>
      </c>
      <c r="AM31">
        <v>0.90326021263094203</v>
      </c>
      <c r="AN31">
        <v>0.90331920927897902</v>
      </c>
      <c r="AO31" s="1">
        <v>3.1038517268059701E-6</v>
      </c>
      <c r="AP31" s="1">
        <v>-8.8166195294975904E-16</v>
      </c>
      <c r="AQ31">
        <v>0.99829341306809805</v>
      </c>
      <c r="AR31" s="1">
        <v>8.5066797115965907E-6</v>
      </c>
      <c r="AS31" s="1">
        <v>3.01290213907529E-5</v>
      </c>
      <c r="AT31">
        <v>0.99969194816664098</v>
      </c>
      <c r="AU31">
        <v>0.77792148036738595</v>
      </c>
      <c r="AV31">
        <v>0.74802539670874701</v>
      </c>
      <c r="AW31">
        <v>0.73980485241440797</v>
      </c>
      <c r="AX31" s="1">
        <v>4.0237174885422798E-4</v>
      </c>
      <c r="AY31" s="1">
        <v>-8.8166195294975904E-16</v>
      </c>
      <c r="AZ31">
        <v>1.0254377328026401</v>
      </c>
      <c r="BA31" s="1">
        <v>8.2606019122083202E-4</v>
      </c>
      <c r="BB31" s="1">
        <v>2.26167794852193E-3</v>
      </c>
      <c r="BC31">
        <v>1.00701749913534</v>
      </c>
      <c r="BD31">
        <v>9.9761345374749094E-2</v>
      </c>
      <c r="BE31">
        <v>9.6739787369058194E-2</v>
      </c>
      <c r="BF31">
        <v>9.6680790721021495E-2</v>
      </c>
      <c r="BG31" s="1">
        <v>3.1038517268061099E-6</v>
      </c>
      <c r="BH31" s="1">
        <v>-8.8166195294975904E-16</v>
      </c>
      <c r="BI31">
        <v>1.0158066505043</v>
      </c>
      <c r="BJ31" s="1">
        <v>8.5066797115965094E-6</v>
      </c>
      <c r="BK31" s="1">
        <v>3.0129021390752799E-5</v>
      </c>
      <c r="BL31">
        <v>1.0025720896894701</v>
      </c>
      <c r="BM31">
        <v>0.22427587138316901</v>
      </c>
      <c r="BN31">
        <v>0.19339807515141499</v>
      </c>
      <c r="BO31">
        <v>0.19182067758611401</v>
      </c>
      <c r="BP31" s="1">
        <v>3.3487768126885998E-4</v>
      </c>
      <c r="BQ31" s="1">
        <v>-8.8166195294975904E-16</v>
      </c>
      <c r="BR31">
        <v>1.0812934344382601</v>
      </c>
      <c r="BS31">
        <v>1.4922651430433599E-4</v>
      </c>
      <c r="BT31">
        <v>3.3288334898137301E-4</v>
      </c>
      <c r="BU31">
        <v>1.00595340353082</v>
      </c>
      <c r="BV31">
        <v>0.353558224130753</v>
      </c>
      <c r="BW31">
        <v>0.16006679845156799</v>
      </c>
      <c r="BX31">
        <v>0.13215498676483001</v>
      </c>
      <c r="BY31">
        <v>1.45395657598518E-2</v>
      </c>
      <c r="BZ31" s="1">
        <v>-8.8166195294975904E-16</v>
      </c>
      <c r="CA31">
        <v>1.6356436583140901</v>
      </c>
      <c r="CB31">
        <v>6.18209849111749E-3</v>
      </c>
      <c r="CC31">
        <v>7.3190840295220003E-3</v>
      </c>
      <c r="CD31">
        <v>1.1198568153900299</v>
      </c>
      <c r="CE31">
        <v>0.94947839435299897</v>
      </c>
      <c r="CF31">
        <v>156.97788141098201</v>
      </c>
      <c r="CG31">
        <v>-4.2552729526600697</v>
      </c>
      <c r="CH31">
        <v>0.99354063897637002</v>
      </c>
    </row>
    <row r="32" spans="1:86" ht="18.75" customHeight="1">
      <c r="A32">
        <v>3</v>
      </c>
      <c r="B32">
        <v>4.4594316186373</v>
      </c>
      <c r="C32">
        <v>4.4594316186373</v>
      </c>
      <c r="D32">
        <v>4.4594316186373</v>
      </c>
      <c r="E32">
        <v>0</v>
      </c>
      <c r="F32" s="1">
        <v>-3.2470641676478299E-17</v>
      </c>
      <c r="G32">
        <v>1</v>
      </c>
      <c r="H32">
        <v>0</v>
      </c>
      <c r="I32" s="1">
        <v>0</v>
      </c>
      <c r="J32">
        <v>1</v>
      </c>
      <c r="K32">
        <v>3.6608138051438601</v>
      </c>
      <c r="L32">
        <v>3.6454378744910301</v>
      </c>
      <c r="M32">
        <v>3.6368807606296598</v>
      </c>
      <c r="N32">
        <v>1.5794935843394199E-3</v>
      </c>
      <c r="O32" s="1">
        <v>-3.2470641676478299E-17</v>
      </c>
      <c r="P32">
        <v>0.99755876644189501</v>
      </c>
      <c r="Q32">
        <v>3.6236943983775099E-4</v>
      </c>
      <c r="R32" s="1">
        <v>9.4649025222854895E-4</v>
      </c>
      <c r="S32">
        <v>1.0002720189007499</v>
      </c>
      <c r="T32">
        <v>3.31941375993028</v>
      </c>
      <c r="U32">
        <v>3.2983541534424399</v>
      </c>
      <c r="V32">
        <v>3.2671076294644998</v>
      </c>
      <c r="W32">
        <v>2.5882007023458001E-3</v>
      </c>
      <c r="X32" s="1">
        <v>-3.2470641676478299E-17</v>
      </c>
      <c r="Y32">
        <v>0.99654033650387097</v>
      </c>
      <c r="Z32">
        <v>6.45760875911393E-4</v>
      </c>
      <c r="AA32" s="1">
        <v>9.6139912859645395E-4</v>
      </c>
      <c r="AB32">
        <v>1.0009987029174601</v>
      </c>
      <c r="AC32">
        <v>21</v>
      </c>
      <c r="AD32">
        <v>21</v>
      </c>
      <c r="AE32">
        <v>21</v>
      </c>
      <c r="AF32" s="1">
        <v>0</v>
      </c>
      <c r="AG32" s="1">
        <v>-3.2470641676478299E-17</v>
      </c>
      <c r="AH32">
        <v>1</v>
      </c>
      <c r="AI32" s="1">
        <v>0</v>
      </c>
      <c r="AJ32" s="1">
        <v>0</v>
      </c>
      <c r="AK32">
        <v>1</v>
      </c>
      <c r="AL32">
        <v>0.89982556762476595</v>
      </c>
      <c r="AM32">
        <v>0.89835255575778705</v>
      </c>
      <c r="AN32">
        <v>0.89612701683224105</v>
      </c>
      <c r="AO32" s="1">
        <v>1.23449080167228E-5</v>
      </c>
      <c r="AP32" s="1">
        <v>-3.2470641676478299E-17</v>
      </c>
      <c r="AQ32">
        <v>0.99913176493108402</v>
      </c>
      <c r="AR32" s="1">
        <v>3.1827658062280798E-6</v>
      </c>
      <c r="AS32" s="1">
        <v>4.7906627962163499E-6</v>
      </c>
      <c r="AT32">
        <v>1.0002587468530799</v>
      </c>
      <c r="AU32">
        <v>0.79861781349343397</v>
      </c>
      <c r="AV32">
        <v>0.81399374414626902</v>
      </c>
      <c r="AW32">
        <v>0.82255085800763905</v>
      </c>
      <c r="AX32" s="1">
        <v>1.5794935843394199E-3</v>
      </c>
      <c r="AY32" s="1">
        <v>-3.2470641676478299E-17</v>
      </c>
      <c r="AZ32">
        <v>1.0119302300750701</v>
      </c>
      <c r="BA32" s="1">
        <v>3.6236943983775099E-4</v>
      </c>
      <c r="BB32" s="1">
        <v>9.4649025222854895E-4</v>
      </c>
      <c r="BC32">
        <v>0.99900950710235903</v>
      </c>
      <c r="BD32">
        <v>0.100174432375234</v>
      </c>
      <c r="BE32">
        <v>0.101647444242213</v>
      </c>
      <c r="BF32">
        <v>0.103872983167759</v>
      </c>
      <c r="BG32" s="1">
        <v>1.23449080167228E-5</v>
      </c>
      <c r="BH32" s="1">
        <v>-3.2470641676478299E-17</v>
      </c>
      <c r="BI32">
        <v>1.0081182862867299</v>
      </c>
      <c r="BJ32" s="1">
        <v>3.1827658062280502E-6</v>
      </c>
      <c r="BK32" s="1">
        <v>4.7906627962163702E-6</v>
      </c>
      <c r="BL32">
        <v>0.99772325867200895</v>
      </c>
      <c r="BM32">
        <v>0.23232213021105699</v>
      </c>
      <c r="BN32">
        <v>0.20701286927003801</v>
      </c>
      <c r="BO32">
        <v>0.21588875197590299</v>
      </c>
      <c r="BP32">
        <v>4.1089604029825898E-4</v>
      </c>
      <c r="BQ32" s="1">
        <v>-3.2470641676478299E-17</v>
      </c>
      <c r="BR32">
        <v>1.02857947965787</v>
      </c>
      <c r="BS32" s="1">
        <v>7.4662671707099499E-5</v>
      </c>
      <c r="BT32">
        <v>1.18921571452269E-4</v>
      </c>
      <c r="BU32">
        <v>0.99796765096525297</v>
      </c>
      <c r="BV32">
        <v>0.53941798860396595</v>
      </c>
      <c r="BW32">
        <v>0.26164971386851799</v>
      </c>
      <c r="BX32">
        <v>0.37383281931371898</v>
      </c>
      <c r="BY32">
        <v>2.5154110363535102E-2</v>
      </c>
      <c r="BZ32" s="1">
        <v>-3.2470641676478299E-17</v>
      </c>
      <c r="CA32">
        <v>1.2729221505467301</v>
      </c>
      <c r="CB32">
        <v>6.5005419554676602E-3</v>
      </c>
      <c r="CC32">
        <v>7.6052899626647599E-3</v>
      </c>
      <c r="CD32">
        <v>0.92043274485033999</v>
      </c>
      <c r="CE32">
        <v>0.91979272434155102</v>
      </c>
      <c r="CF32">
        <v>600.60060626303198</v>
      </c>
      <c r="CG32">
        <v>-5.1876901992557398</v>
      </c>
      <c r="CH32">
        <v>0.99404587263951605</v>
      </c>
    </row>
    <row r="33" spans="1:86" ht="18.75" customHeight="1">
      <c r="A33">
        <v>3</v>
      </c>
      <c r="B33">
        <v>4.4594316186373</v>
      </c>
      <c r="C33">
        <v>4.4594316186373</v>
      </c>
      <c r="D33">
        <v>4.4594316186373</v>
      </c>
      <c r="E33">
        <v>0</v>
      </c>
      <c r="F33" s="1">
        <v>-8.8166195294975904E-16</v>
      </c>
      <c r="G33">
        <v>1</v>
      </c>
      <c r="H33">
        <v>0</v>
      </c>
      <c r="I33" s="1">
        <v>0</v>
      </c>
      <c r="J33">
        <v>1</v>
      </c>
      <c r="K33">
        <v>3.6543817505765501</v>
      </c>
      <c r="L33">
        <v>3.6791880677388802</v>
      </c>
      <c r="M33">
        <v>3.6986603050628202</v>
      </c>
      <c r="N33">
        <v>4.9251863082530904E-4</v>
      </c>
      <c r="O33" s="1">
        <v>-8.8166195294975904E-16</v>
      </c>
      <c r="P33">
        <v>0.99399622155738698</v>
      </c>
      <c r="Q33">
        <v>1.78943881066473E-3</v>
      </c>
      <c r="R33" s="1">
        <v>1.5531991564588E-3</v>
      </c>
      <c r="S33">
        <v>0.99705291768628102</v>
      </c>
      <c r="T33">
        <v>3.3438815603916701</v>
      </c>
      <c r="U33">
        <v>3.3544686169134601</v>
      </c>
      <c r="V33">
        <v>3.38962109642718</v>
      </c>
      <c r="W33">
        <v>5.7331462308375701E-4</v>
      </c>
      <c r="X33" s="1">
        <v>-8.8166195294975904E-16</v>
      </c>
      <c r="Y33">
        <v>0.99323008575903704</v>
      </c>
      <c r="Z33">
        <v>2.6514225730783101E-3</v>
      </c>
      <c r="AA33" s="1">
        <v>2.8439164799223E-3</v>
      </c>
      <c r="AB33">
        <v>0.99637462890606099</v>
      </c>
      <c r="AC33">
        <v>21</v>
      </c>
      <c r="AD33">
        <v>21</v>
      </c>
      <c r="AE33">
        <v>21</v>
      </c>
      <c r="AF33" s="1">
        <v>0</v>
      </c>
      <c r="AG33" s="1">
        <v>-8.8166195294975904E-16</v>
      </c>
      <c r="AH33">
        <v>1</v>
      </c>
      <c r="AI33" s="1">
        <v>0</v>
      </c>
      <c r="AJ33" s="1">
        <v>0</v>
      </c>
      <c r="AK33">
        <v>1</v>
      </c>
      <c r="AL33">
        <v>0.90151017894743601</v>
      </c>
      <c r="AM33">
        <v>0.90223029004657695</v>
      </c>
      <c r="AN33">
        <v>0.90458374299181499</v>
      </c>
      <c r="AO33" s="1">
        <v>2.5840161159086498E-6</v>
      </c>
      <c r="AP33" s="1">
        <v>-8.8166195294975904E-16</v>
      </c>
      <c r="AQ33">
        <v>0.99829967135375497</v>
      </c>
      <c r="AR33" s="1">
        <v>1.31726865813863E-5</v>
      </c>
      <c r="AS33" s="1">
        <v>1.41850772228875E-5</v>
      </c>
      <c r="AT33">
        <v>0.99906415227499301</v>
      </c>
      <c r="AU33">
        <v>0.80504986806075096</v>
      </c>
      <c r="AV33">
        <v>0.78024355089841302</v>
      </c>
      <c r="AW33">
        <v>0.76077131357447902</v>
      </c>
      <c r="AX33" s="1">
        <v>4.9251863082530904E-4</v>
      </c>
      <c r="AY33" s="1">
        <v>-8.8166195294975904E-16</v>
      </c>
      <c r="AZ33">
        <v>1.0286895485526699</v>
      </c>
      <c r="BA33" s="1">
        <v>1.78943881066473E-3</v>
      </c>
      <c r="BB33" s="1">
        <v>1.5531991564588E-3</v>
      </c>
      <c r="BC33">
        <v>1.01069652384432</v>
      </c>
      <c r="BD33">
        <v>9.8489821052563903E-2</v>
      </c>
      <c r="BE33">
        <v>9.7769709953423198E-2</v>
      </c>
      <c r="BF33">
        <v>9.5416257008185207E-2</v>
      </c>
      <c r="BG33" s="1">
        <v>2.5840161159087599E-6</v>
      </c>
      <c r="BH33" s="1">
        <v>-8.8166195294975904E-16</v>
      </c>
      <c r="BI33">
        <v>1.0159784265513701</v>
      </c>
      <c r="BJ33" s="1">
        <v>1.31726865813864E-5</v>
      </c>
      <c r="BK33" s="1">
        <v>1.41850772228875E-5</v>
      </c>
      <c r="BL33">
        <v>1.0083572829660701</v>
      </c>
      <c r="BM33">
        <v>0.28249082735658498</v>
      </c>
      <c r="BN33">
        <v>0.24983068938289801</v>
      </c>
      <c r="BO33">
        <v>0.25883825210544098</v>
      </c>
      <c r="BP33" s="1">
        <v>2.8454418577863701E-4</v>
      </c>
      <c r="BQ33" s="1">
        <v>-8.8166195294975904E-16</v>
      </c>
      <c r="BR33">
        <v>1.04469122321729</v>
      </c>
      <c r="BS33">
        <v>1.72273371453684E-4</v>
      </c>
      <c r="BT33">
        <v>1.76848772302102E-4</v>
      </c>
      <c r="BU33">
        <v>1.0061939942323399</v>
      </c>
      <c r="BV33">
        <v>0.81861749618745905</v>
      </c>
      <c r="BW33">
        <v>0.61925863310907003</v>
      </c>
      <c r="BX33">
        <v>0.69768681844453895</v>
      </c>
      <c r="BY33">
        <v>1.00865275603807E-2</v>
      </c>
      <c r="BZ33" s="1">
        <v>-8.8166195294975904E-16</v>
      </c>
      <c r="CA33">
        <v>1.08320399316269</v>
      </c>
      <c r="CB33">
        <v>1.49322268426511E-2</v>
      </c>
      <c r="CC33">
        <v>7.3676311184571897E-3</v>
      </c>
      <c r="CD33">
        <v>1.5063111484975999</v>
      </c>
      <c r="CE33">
        <v>0.85552934610188403</v>
      </c>
      <c r="CF33">
        <v>987.29744103978499</v>
      </c>
      <c r="CG33">
        <v>-7.7147793620959204</v>
      </c>
      <c r="CH33">
        <v>0.98708126562251897</v>
      </c>
    </row>
    <row r="34" spans="1:86" ht="18.75" customHeight="1">
      <c r="A34">
        <v>3</v>
      </c>
      <c r="B34">
        <v>4.4594316186373</v>
      </c>
      <c r="C34">
        <v>4.4594316186373</v>
      </c>
      <c r="D34">
        <v>4.4594316186373</v>
      </c>
      <c r="E34">
        <v>0</v>
      </c>
      <c r="F34" s="1">
        <v>5.6627990800079801E-16</v>
      </c>
      <c r="G34">
        <v>1</v>
      </c>
      <c r="H34">
        <v>0</v>
      </c>
      <c r="I34" s="1">
        <v>0</v>
      </c>
      <c r="J34">
        <v>1</v>
      </c>
      <c r="K34">
        <v>3.6426642706631198</v>
      </c>
      <c r="L34">
        <v>3.6346659843050402</v>
      </c>
      <c r="M34">
        <v>3.64912426032866</v>
      </c>
      <c r="N34" s="1">
        <v>7.2757679945368098E-5</v>
      </c>
      <c r="O34" s="1">
        <v>5.6627990800079801E-16</v>
      </c>
      <c r="P34">
        <v>0.99925175431970004</v>
      </c>
      <c r="Q34">
        <v>8.0524533628866597E-4</v>
      </c>
      <c r="R34" s="1">
        <v>5.7292903092800497E-4</v>
      </c>
      <c r="S34">
        <v>0.99773007407122105</v>
      </c>
      <c r="T34">
        <v>3.3024101877974199</v>
      </c>
      <c r="U34">
        <v>3.2854366107278401</v>
      </c>
      <c r="V34">
        <v>3.3192572764136101</v>
      </c>
      <c r="W34">
        <v>1.7743648549853699E-4</v>
      </c>
      <c r="X34" s="1">
        <v>5.6627990800079801E-16</v>
      </c>
      <c r="Y34">
        <v>1.00051366267999</v>
      </c>
      <c r="Z34">
        <v>2.2967832406252898E-3</v>
      </c>
      <c r="AA34" s="1">
        <v>2.9824364887394701E-3</v>
      </c>
      <c r="AB34">
        <v>0.99492480617446</v>
      </c>
      <c r="AC34">
        <v>21</v>
      </c>
      <c r="AD34">
        <v>21</v>
      </c>
      <c r="AE34">
        <v>21</v>
      </c>
      <c r="AF34" s="1">
        <v>0</v>
      </c>
      <c r="AG34" s="1">
        <v>5.6627990800079801E-16</v>
      </c>
      <c r="AH34">
        <v>1</v>
      </c>
      <c r="AI34" s="1">
        <v>0</v>
      </c>
      <c r="AJ34" s="1">
        <v>0</v>
      </c>
      <c r="AK34">
        <v>1</v>
      </c>
      <c r="AL34">
        <v>0.89863792896648598</v>
      </c>
      <c r="AM34">
        <v>0.89743834239390097</v>
      </c>
      <c r="AN34">
        <v>0.89981470150463405</v>
      </c>
      <c r="AO34" s="1">
        <v>8.7584841149853204E-7</v>
      </c>
      <c r="AP34" s="1">
        <v>5.6627990800079801E-16</v>
      </c>
      <c r="AQ34">
        <v>1.0001328104640299</v>
      </c>
      <c r="AR34" s="1">
        <v>1.17727449066897E-5</v>
      </c>
      <c r="AS34" s="1">
        <v>1.5641867763834999E-5</v>
      </c>
      <c r="AT34">
        <v>0.99866820473228202</v>
      </c>
      <c r="AU34">
        <v>0.81676734797418105</v>
      </c>
      <c r="AV34">
        <v>0.82476563433225303</v>
      </c>
      <c r="AW34">
        <v>0.81030735830863299</v>
      </c>
      <c r="AX34" s="1">
        <v>7.2757679945368098E-5</v>
      </c>
      <c r="AY34" s="1">
        <v>5.6627990800079801E-16</v>
      </c>
      <c r="AZ34">
        <v>1.0033715470820701</v>
      </c>
      <c r="BA34" s="1">
        <v>8.0524533628866597E-4</v>
      </c>
      <c r="BB34" s="1">
        <v>5.7292903092800497E-4</v>
      </c>
      <c r="BC34">
        <v>1.0080725534238899</v>
      </c>
      <c r="BD34">
        <v>0.10136207103351499</v>
      </c>
      <c r="BE34">
        <v>0.102561657606099</v>
      </c>
      <c r="BF34">
        <v>0.100185298495366</v>
      </c>
      <c r="BG34" s="1">
        <v>8.7584841149856995E-7</v>
      </c>
      <c r="BH34" s="1">
        <v>5.6627990800079801E-16</v>
      </c>
      <c r="BI34">
        <v>0.99882639477993895</v>
      </c>
      <c r="BJ34" s="1">
        <v>1.17727449066896E-5</v>
      </c>
      <c r="BK34" s="1">
        <v>1.5641867763834999E-5</v>
      </c>
      <c r="BL34">
        <v>1.0116066584127601</v>
      </c>
      <c r="BM34">
        <v>0.23283544761998801</v>
      </c>
      <c r="BN34">
        <v>0.23541201942979301</v>
      </c>
      <c r="BO34">
        <v>0.25256927318429701</v>
      </c>
      <c r="BP34" s="1">
        <v>6.6988060505746101E-5</v>
      </c>
      <c r="BQ34" s="1">
        <v>5.6627990800079801E-16</v>
      </c>
      <c r="BR34">
        <v>0.98499872998984594</v>
      </c>
      <c r="BS34">
        <v>1.8389687038700299E-4</v>
      </c>
      <c r="BT34">
        <v>1.52956643083026E-4</v>
      </c>
      <c r="BU34">
        <v>1.0088358983197701</v>
      </c>
      <c r="BV34">
        <v>0.35850071475023199</v>
      </c>
      <c r="BW34">
        <v>0.45914938996082399</v>
      </c>
      <c r="BX34">
        <v>0.57958448534873197</v>
      </c>
      <c r="BY34">
        <v>1.0075536134954099E-2</v>
      </c>
      <c r="BZ34" s="1">
        <v>5.6627990800079801E-16</v>
      </c>
      <c r="CA34">
        <v>0.87893182527161795</v>
      </c>
      <c r="CB34">
        <v>1.38677146624719E-2</v>
      </c>
      <c r="CC34">
        <v>8.5727681839519003E-3</v>
      </c>
      <c r="CD34">
        <v>1.3159689506224701</v>
      </c>
      <c r="CE34">
        <v>0.97018656023411698</v>
      </c>
      <c r="CF34">
        <v>112.820108418076</v>
      </c>
      <c r="CG34">
        <v>-7.7122025092156097</v>
      </c>
      <c r="CH34">
        <v>0.98996175760657301</v>
      </c>
    </row>
    <row r="35" spans="1:86" ht="18.75" customHeight="1">
      <c r="A35">
        <v>3</v>
      </c>
      <c r="B35">
        <v>4.4594316186373</v>
      </c>
      <c r="C35">
        <v>4.4594316186373</v>
      </c>
      <c r="D35">
        <v>4.4594316186373</v>
      </c>
      <c r="E35" t="s">
        <v>0</v>
      </c>
      <c r="F35">
        <v>0</v>
      </c>
      <c r="G35" t="s">
        <v>0</v>
      </c>
      <c r="H35">
        <v>0</v>
      </c>
      <c r="I35" s="1">
        <v>0</v>
      </c>
      <c r="J35">
        <v>1</v>
      </c>
      <c r="K35">
        <v>3.4235837703285399</v>
      </c>
      <c r="L35">
        <v>3.4461962543426501</v>
      </c>
      <c r="M35">
        <v>3.4363862229647801</v>
      </c>
      <c r="N35" t="s">
        <v>0</v>
      </c>
      <c r="O35">
        <v>0</v>
      </c>
      <c r="P35" t="s">
        <v>0</v>
      </c>
      <c r="Q35" s="1">
        <v>7.6520944397606903E-5</v>
      </c>
      <c r="R35" s="1">
        <v>1.7327032565373301E-4</v>
      </c>
      <c r="S35">
        <v>0.99892004299707005</v>
      </c>
      <c r="T35">
        <v>3.2148458274761</v>
      </c>
      <c r="U35">
        <v>3.2205794113291999</v>
      </c>
      <c r="V35">
        <v>3.2146456316176502</v>
      </c>
      <c r="W35" t="s">
        <v>0</v>
      </c>
      <c r="X35">
        <v>0</v>
      </c>
      <c r="Y35" t="s">
        <v>0</v>
      </c>
      <c r="Z35">
        <v>1.74807505793522E-4</v>
      </c>
      <c r="AA35" s="1">
        <v>3.9469570637923801E-4</v>
      </c>
      <c r="AB35">
        <v>1.0004770565191301</v>
      </c>
      <c r="AC35">
        <v>21</v>
      </c>
      <c r="AD35">
        <v>21</v>
      </c>
      <c r="AE35">
        <v>21</v>
      </c>
      <c r="AF35" t="s">
        <v>0</v>
      </c>
      <c r="AG35">
        <v>0</v>
      </c>
      <c r="AH35" t="s">
        <v>0</v>
      </c>
      <c r="AI35" s="1">
        <v>0</v>
      </c>
      <c r="AJ35" s="1">
        <v>0</v>
      </c>
      <c r="AK35">
        <v>1</v>
      </c>
      <c r="AL35">
        <v>0.89229522086049695</v>
      </c>
      <c r="AM35">
        <v>0.89272241363590898</v>
      </c>
      <c r="AN35">
        <v>0.89228027414881605</v>
      </c>
      <c r="AO35" t="s">
        <v>0</v>
      </c>
      <c r="AP35">
        <v>0</v>
      </c>
      <c r="AQ35" t="s">
        <v>0</v>
      </c>
      <c r="AR35" s="1">
        <v>9.9216561403994205E-7</v>
      </c>
      <c r="AS35" s="1">
        <v>2.2875834049858001E-6</v>
      </c>
      <c r="AT35">
        <v>1.0001285688905099</v>
      </c>
      <c r="AU35">
        <v>1.0358478483087601</v>
      </c>
      <c r="AV35">
        <v>1.0132353642946501</v>
      </c>
      <c r="AW35">
        <v>1.0230453956725101</v>
      </c>
      <c r="AX35" t="s">
        <v>0</v>
      </c>
      <c r="AY35">
        <v>0</v>
      </c>
      <c r="AZ35" t="s">
        <v>0</v>
      </c>
      <c r="BA35" s="1">
        <v>7.6520944397606903E-5</v>
      </c>
      <c r="BB35" s="1">
        <v>1.7327032565373301E-4</v>
      </c>
      <c r="BC35">
        <v>1.00362853945856</v>
      </c>
      <c r="BD35">
        <v>0.10770477913950301</v>
      </c>
      <c r="BE35">
        <v>0.107277586364091</v>
      </c>
      <c r="BF35">
        <v>0.107719725851184</v>
      </c>
      <c r="BG35" t="s">
        <v>0</v>
      </c>
      <c r="BH35">
        <v>0</v>
      </c>
      <c r="BI35" t="s">
        <v>0</v>
      </c>
      <c r="BJ35" s="1">
        <v>9.9216561403992892E-7</v>
      </c>
      <c r="BK35" s="1">
        <v>2.2875834049858501E-6</v>
      </c>
      <c r="BL35">
        <v>0.99893928138865096</v>
      </c>
      <c r="BM35">
        <v>0.53335852590215604</v>
      </c>
      <c r="BN35">
        <v>0.52944241296164696</v>
      </c>
      <c r="BO35">
        <v>0.53330615720869601</v>
      </c>
      <c r="BP35" t="s">
        <v>0</v>
      </c>
      <c r="BQ35">
        <v>0</v>
      </c>
      <c r="BR35" t="s">
        <v>0</v>
      </c>
      <c r="BS35" s="1">
        <v>9.4051539794016107E-6</v>
      </c>
      <c r="BT35" s="1">
        <v>1.3080602166071299E-5</v>
      </c>
      <c r="BU35">
        <v>1.0010094796087401</v>
      </c>
      <c r="BV35">
        <v>0.48024587279213499</v>
      </c>
      <c r="BW35">
        <v>0.297095204170362</v>
      </c>
      <c r="BX35">
        <v>0.32036216659973799</v>
      </c>
      <c r="BY35" t="s">
        <v>0</v>
      </c>
      <c r="BZ35">
        <v>0</v>
      </c>
      <c r="CA35" t="s">
        <v>0</v>
      </c>
      <c r="CB35">
        <v>9.5421613656736202E-3</v>
      </c>
      <c r="CC35">
        <v>1.6160557202672701E-2</v>
      </c>
      <c r="CD35">
        <v>0.98721273936338905</v>
      </c>
      <c r="CE35">
        <v>0.94423122536799797</v>
      </c>
      <c r="CF35">
        <v>864.27946048317597</v>
      </c>
      <c r="CG35">
        <v>-10.3774536319016</v>
      </c>
      <c r="CH35">
        <v>0.99285263965530901</v>
      </c>
    </row>
    <row r="36" spans="1:86" ht="18.75" customHeight="1">
      <c r="A36">
        <v>3</v>
      </c>
      <c r="B36">
        <v>4.4594316186373</v>
      </c>
      <c r="C36">
        <v>4.4594316186373</v>
      </c>
      <c r="D36">
        <v>4.4594316186373</v>
      </c>
      <c r="E36">
        <v>0</v>
      </c>
      <c r="F36" s="1">
        <v>-2.8958479227753998E-16</v>
      </c>
      <c r="G36">
        <v>1</v>
      </c>
      <c r="H36">
        <v>0</v>
      </c>
      <c r="I36" s="1">
        <v>0</v>
      </c>
      <c r="J36">
        <v>1</v>
      </c>
      <c r="K36">
        <v>3.67498758372547</v>
      </c>
      <c r="L36">
        <v>3.6180364165961301</v>
      </c>
      <c r="M36">
        <v>3.6410152801846301</v>
      </c>
      <c r="N36">
        <v>1.25390585102178E-3</v>
      </c>
      <c r="O36" s="1">
        <v>-2.8958479227753998E-16</v>
      </c>
      <c r="P36">
        <v>1.00074087713243</v>
      </c>
      <c r="Q36">
        <v>9.57627335051767E-4</v>
      </c>
      <c r="R36" s="1">
        <v>3.5209110936225401E-3</v>
      </c>
      <c r="S36">
        <v>1.0021605723161899</v>
      </c>
      <c r="T36">
        <v>3.29590146092068</v>
      </c>
      <c r="U36">
        <v>3.2285225040760599</v>
      </c>
      <c r="V36">
        <v>3.23549098273556</v>
      </c>
      <c r="W36">
        <v>2.1035425582681499E-3</v>
      </c>
      <c r="X36" s="1">
        <v>-2.8958479227753998E-16</v>
      </c>
      <c r="Y36">
        <v>1.00270400223527</v>
      </c>
      <c r="Z36">
        <v>1.25050565079089E-3</v>
      </c>
      <c r="AA36" s="1">
        <v>4.9892955269004403E-3</v>
      </c>
      <c r="AB36">
        <v>1.00477336063145</v>
      </c>
      <c r="AC36">
        <v>21</v>
      </c>
      <c r="AD36">
        <v>21</v>
      </c>
      <c r="AE36">
        <v>21</v>
      </c>
      <c r="AF36" s="1">
        <v>0</v>
      </c>
      <c r="AG36" s="1">
        <v>-2.8958479227753998E-16</v>
      </c>
      <c r="AH36">
        <v>1</v>
      </c>
      <c r="AI36" s="1">
        <v>0</v>
      </c>
      <c r="AJ36" s="1">
        <v>0</v>
      </c>
      <c r="AK36">
        <v>1</v>
      </c>
      <c r="AL36">
        <v>0.89817960030812805</v>
      </c>
      <c r="AM36">
        <v>0.89331143233520405</v>
      </c>
      <c r="AN36">
        <v>0.89382551490794904</v>
      </c>
      <c r="AO36" s="1">
        <v>1.17132674905738E-5</v>
      </c>
      <c r="AP36" s="1">
        <v>-2.8958479227753998E-16</v>
      </c>
      <c r="AQ36">
        <v>1.0007127497674</v>
      </c>
      <c r="AR36" s="1">
        <v>9.1393479879860103E-6</v>
      </c>
      <c r="AS36" s="1">
        <v>3.3391132351379401E-5</v>
      </c>
      <c r="AT36">
        <v>1.0014038100010501</v>
      </c>
      <c r="AU36">
        <v>0.78444403491182502</v>
      </c>
      <c r="AV36">
        <v>0.84139520204117102</v>
      </c>
      <c r="AW36">
        <v>0.81841633845267003</v>
      </c>
      <c r="AX36" s="1">
        <v>1.25390585102178E-3</v>
      </c>
      <c r="AY36" s="1">
        <v>-2.8958479227753998E-16</v>
      </c>
      <c r="AZ36">
        <v>0.99660045099115402</v>
      </c>
      <c r="BA36" s="1">
        <v>9.57627335051767E-4</v>
      </c>
      <c r="BB36" s="1">
        <v>3.5209110936225401E-3</v>
      </c>
      <c r="BC36">
        <v>0.99356518948020001</v>
      </c>
      <c r="BD36">
        <v>0.101820399691873</v>
      </c>
      <c r="BE36">
        <v>0.10668856766479699</v>
      </c>
      <c r="BF36">
        <v>0.106174485092051</v>
      </c>
      <c r="BG36" s="1">
        <v>1.17132674905738E-5</v>
      </c>
      <c r="BH36" s="1">
        <v>-2.8958479227753998E-16</v>
      </c>
      <c r="BI36">
        <v>0.99392381817263398</v>
      </c>
      <c r="BJ36" s="1">
        <v>9.1393479879860493E-6</v>
      </c>
      <c r="BK36" s="1">
        <v>3.3391132351379503E-5</v>
      </c>
      <c r="BL36">
        <v>0.99008644734794404</v>
      </c>
      <c r="BM36">
        <v>0.21252745125101899</v>
      </c>
      <c r="BN36">
        <v>0.20554248354899199</v>
      </c>
      <c r="BO36">
        <v>0.197781293447159</v>
      </c>
      <c r="BP36">
        <v>1.70548636288337E-3</v>
      </c>
      <c r="BQ36" s="1">
        <v>-2.8958479227753998E-16</v>
      </c>
      <c r="BR36">
        <v>0.97016088704324099</v>
      </c>
      <c r="BS36" s="1">
        <v>7.7282579747823001E-5</v>
      </c>
      <c r="BT36">
        <v>3.1776253370749901E-4</v>
      </c>
      <c r="BU36">
        <v>0.994553408498146</v>
      </c>
      <c r="BV36">
        <v>0.318365148606568</v>
      </c>
      <c r="BW36">
        <v>0.30986306410883402</v>
      </c>
      <c r="BX36">
        <v>0.196037481518331</v>
      </c>
      <c r="BY36">
        <v>8.8299830371451005E-2</v>
      </c>
      <c r="BZ36" s="1">
        <v>-2.8958479227753998E-16</v>
      </c>
      <c r="CA36">
        <v>0.89442743344340903</v>
      </c>
      <c r="CB36">
        <v>2.57758375938466E-2</v>
      </c>
      <c r="CC36">
        <v>8.6021849803608996E-2</v>
      </c>
      <c r="CD36">
        <v>0.96805290655051801</v>
      </c>
      <c r="CE36">
        <v>0.92509374833817104</v>
      </c>
      <c r="CF36">
        <v>570.2252004938</v>
      </c>
      <c r="CG36">
        <v>-5.6383898424663803</v>
      </c>
      <c r="CH36">
        <v>0.99402865385320505</v>
      </c>
    </row>
    <row r="37" spans="1:86" ht="18.75" customHeight="1">
      <c r="A37">
        <v>3</v>
      </c>
      <c r="B37">
        <v>4.4594316186373</v>
      </c>
      <c r="C37">
        <v>4.4594316186373</v>
      </c>
      <c r="D37">
        <v>4.4594316186373</v>
      </c>
      <c r="E37">
        <v>0</v>
      </c>
      <c r="F37">
        <v>4.4594316186373</v>
      </c>
      <c r="G37" t="s">
        <v>0</v>
      </c>
      <c r="H37">
        <v>0</v>
      </c>
      <c r="I37" s="1">
        <v>0</v>
      </c>
      <c r="J37">
        <v>1</v>
      </c>
      <c r="K37">
        <v>3.6882822482502302</v>
      </c>
      <c r="L37">
        <v>3.3958799905396502</v>
      </c>
      <c r="M37">
        <v>3.42390225329709</v>
      </c>
      <c r="N37">
        <v>0</v>
      </c>
      <c r="O37">
        <v>4.4594316186373</v>
      </c>
      <c r="P37" t="s">
        <v>0</v>
      </c>
      <c r="Q37">
        <v>1.24562721512556E-3</v>
      </c>
      <c r="R37" s="1">
        <v>1.9186381684019301E-3</v>
      </c>
      <c r="S37">
        <v>1.0018225146991699</v>
      </c>
      <c r="T37">
        <v>3.3053414178889802</v>
      </c>
      <c r="U37">
        <v>3.1407363686252099</v>
      </c>
      <c r="V37">
        <v>3.1319833642375099</v>
      </c>
      <c r="W37">
        <v>0</v>
      </c>
      <c r="X37">
        <v>4.4594316186373</v>
      </c>
      <c r="Y37" t="s">
        <v>0</v>
      </c>
      <c r="Z37">
        <v>4.0595854792158199E-3</v>
      </c>
      <c r="AA37" s="1">
        <v>2.9607516360461001E-3</v>
      </c>
      <c r="AB37">
        <v>1.0069189231750499</v>
      </c>
      <c r="AC37">
        <v>21</v>
      </c>
      <c r="AD37">
        <v>21</v>
      </c>
      <c r="AE37">
        <v>21</v>
      </c>
      <c r="AF37">
        <v>0</v>
      </c>
      <c r="AG37">
        <v>4.4594316186373</v>
      </c>
      <c r="AH37" t="s">
        <v>0</v>
      </c>
      <c r="AI37" s="1">
        <v>0</v>
      </c>
      <c r="AJ37" s="1">
        <v>0</v>
      </c>
      <c r="AK37">
        <v>1</v>
      </c>
      <c r="AL37">
        <v>0.89884366469916099</v>
      </c>
      <c r="AM37">
        <v>0.88661799187600498</v>
      </c>
      <c r="AN37">
        <v>0.88592799857176896</v>
      </c>
      <c r="AO37">
        <v>0</v>
      </c>
      <c r="AP37">
        <v>4.4594316186373</v>
      </c>
      <c r="AQ37" t="s">
        <v>0</v>
      </c>
      <c r="AR37" s="1">
        <v>2.8039526493487601E-5</v>
      </c>
      <c r="AS37" s="1">
        <v>2.0409882116497899E-5</v>
      </c>
      <c r="AT37">
        <v>1.00197949634908</v>
      </c>
      <c r="AU37">
        <v>0.77114937038707199</v>
      </c>
      <c r="AV37">
        <v>1.06355162809765</v>
      </c>
      <c r="AW37">
        <v>1.03552936534021</v>
      </c>
      <c r="AX37">
        <v>0</v>
      </c>
      <c r="AY37">
        <v>4.4594316186373</v>
      </c>
      <c r="AZ37" t="s">
        <v>0</v>
      </c>
      <c r="BA37" s="1">
        <v>1.24562721512556E-3</v>
      </c>
      <c r="BB37" s="1">
        <v>1.9186381684019301E-3</v>
      </c>
      <c r="BC37">
        <v>0.99433188750114299</v>
      </c>
      <c r="BD37">
        <v>0.10115633530083901</v>
      </c>
      <c r="BE37">
        <v>0.113382008123995</v>
      </c>
      <c r="BF37">
        <v>0.114072001428231</v>
      </c>
      <c r="BG37">
        <v>0</v>
      </c>
      <c r="BH37">
        <v>4.4594316186373</v>
      </c>
      <c r="BI37" t="s">
        <v>0</v>
      </c>
      <c r="BJ37" s="1">
        <v>2.80395264934875E-5</v>
      </c>
      <c r="BK37" s="1">
        <v>2.0409882116497801E-5</v>
      </c>
      <c r="BL37">
        <v>0.98540326528968902</v>
      </c>
      <c r="BM37">
        <v>0.20243598539388</v>
      </c>
      <c r="BN37">
        <v>0.54266036922142802</v>
      </c>
      <c r="BO37">
        <v>0.54329860891755</v>
      </c>
      <c r="BP37">
        <v>0</v>
      </c>
      <c r="BQ37">
        <v>4.4594316186373</v>
      </c>
      <c r="BR37" t="s">
        <v>0</v>
      </c>
      <c r="BS37" s="1">
        <v>8.2320997783547095E-5</v>
      </c>
      <c r="BT37">
        <v>1.3786440887992701E-4</v>
      </c>
      <c r="BU37">
        <v>0.99625360997409196</v>
      </c>
      <c r="BV37">
        <v>0.22173289989324699</v>
      </c>
      <c r="BW37">
        <v>0.59817302393275595</v>
      </c>
      <c r="BX37">
        <v>0.41306097412345499</v>
      </c>
      <c r="BY37">
        <v>0</v>
      </c>
      <c r="BZ37">
        <v>4.4594316186373</v>
      </c>
      <c r="CA37" t="s">
        <v>0</v>
      </c>
      <c r="CB37">
        <v>2.9814822098957201E-2</v>
      </c>
      <c r="CC37">
        <v>5.40181581489474E-2</v>
      </c>
      <c r="CD37">
        <v>0.94834393525840199</v>
      </c>
      <c r="CE37">
        <v>0.93224768099632205</v>
      </c>
      <c r="CF37">
        <v>589.32548321353397</v>
      </c>
      <c r="CG37">
        <v>-8.9822852894658993</v>
      </c>
      <c r="CH37">
        <v>0.99002766431208</v>
      </c>
    </row>
    <row r="38" spans="1:86" ht="18.75" customHeight="1">
      <c r="A38">
        <v>3</v>
      </c>
      <c r="B38">
        <v>4.4594316186373</v>
      </c>
      <c r="C38">
        <v>4.4594316186373</v>
      </c>
      <c r="D38">
        <v>4.4594316186373</v>
      </c>
      <c r="E38">
        <v>0</v>
      </c>
      <c r="F38" s="1">
        <v>-2.8958479227753998E-16</v>
      </c>
      <c r="G38">
        <v>1</v>
      </c>
      <c r="H38">
        <v>0</v>
      </c>
      <c r="I38" s="1">
        <v>0</v>
      </c>
      <c r="J38">
        <v>1</v>
      </c>
      <c r="K38">
        <v>3.4921714729023798</v>
      </c>
      <c r="L38">
        <v>3.5643074779764898</v>
      </c>
      <c r="M38">
        <v>3.5315924172921398</v>
      </c>
      <c r="N38">
        <v>8.8324600141529103E-4</v>
      </c>
      <c r="O38" s="1">
        <v>-2.8958479227753998E-16</v>
      </c>
      <c r="P38">
        <v>0.99729289982958602</v>
      </c>
      <c r="Q38">
        <v>4.7392789414304297E-3</v>
      </c>
      <c r="R38" s="1">
        <v>4.7678073155540896E-3</v>
      </c>
      <c r="S38">
        <v>1.0063571898974299</v>
      </c>
      <c r="T38">
        <v>3.0189432351798402</v>
      </c>
      <c r="U38">
        <v>3.10350693719468</v>
      </c>
      <c r="V38">
        <v>3.0413628360317499</v>
      </c>
      <c r="W38">
        <v>2.0074455958692299E-3</v>
      </c>
      <c r="X38" s="1">
        <v>-2.8958479227753998E-16</v>
      </c>
      <c r="Y38">
        <v>0.99494545822236802</v>
      </c>
      <c r="Z38">
        <v>9.9472204713347608E-3</v>
      </c>
      <c r="AA38" s="1">
        <v>1.6033293928969801E-2</v>
      </c>
      <c r="AB38">
        <v>1.0117477168564</v>
      </c>
      <c r="AC38">
        <v>21</v>
      </c>
      <c r="AD38">
        <v>21</v>
      </c>
      <c r="AE38">
        <v>21</v>
      </c>
      <c r="AF38" s="1">
        <v>0</v>
      </c>
      <c r="AG38" s="1">
        <v>-2.8958479227753998E-16</v>
      </c>
      <c r="AH38">
        <v>1</v>
      </c>
      <c r="AI38" s="1">
        <v>0</v>
      </c>
      <c r="AJ38" s="1">
        <v>0</v>
      </c>
      <c r="AK38">
        <v>1</v>
      </c>
      <c r="AL38">
        <v>0.87663057772020603</v>
      </c>
      <c r="AM38">
        <v>0.88365403659210495</v>
      </c>
      <c r="AN38">
        <v>0.87853292916335202</v>
      </c>
      <c r="AO38" s="1">
        <v>1.3345885022768099E-5</v>
      </c>
      <c r="AP38" s="1">
        <v>-2.8958479227753998E-16</v>
      </c>
      <c r="AQ38">
        <v>0.99855581769850199</v>
      </c>
      <c r="AR38" s="1">
        <v>8.3899598305183206E-5</v>
      </c>
      <c r="AS38" s="1">
        <v>1.41749056314873E-4</v>
      </c>
      <c r="AT38">
        <v>1.0036283299792601</v>
      </c>
      <c r="AU38">
        <v>0.96726014573491403</v>
      </c>
      <c r="AV38">
        <v>0.89512414066081203</v>
      </c>
      <c r="AW38">
        <v>0.92783920134515296</v>
      </c>
      <c r="AX38" s="1">
        <v>8.8324600141529103E-4</v>
      </c>
      <c r="AY38" s="1">
        <v>-2.8958479227753998E-16</v>
      </c>
      <c r="AZ38">
        <v>1.0104311286926499</v>
      </c>
      <c r="BA38" s="1">
        <v>4.7392789414304297E-3</v>
      </c>
      <c r="BB38" s="1">
        <v>4.7678073155540896E-3</v>
      </c>
      <c r="BC38">
        <v>0.98230851893873605</v>
      </c>
      <c r="BD38">
        <v>0.123369422279794</v>
      </c>
      <c r="BE38">
        <v>0.11634596340789501</v>
      </c>
      <c r="BF38">
        <v>0.121467070836648</v>
      </c>
      <c r="BG38" s="1">
        <v>1.3345885022767999E-5</v>
      </c>
      <c r="BH38" s="1">
        <v>-2.8958479227753998E-16</v>
      </c>
      <c r="BI38">
        <v>1.0109083994819501</v>
      </c>
      <c r="BJ38" s="1">
        <v>8.3899598305183098E-5</v>
      </c>
      <c r="BK38" s="1">
        <v>1.41749056314873E-4</v>
      </c>
      <c r="BL38">
        <v>0.97673696070979399</v>
      </c>
      <c r="BM38">
        <v>0.305353382445537</v>
      </c>
      <c r="BN38">
        <v>0.28605316452110902</v>
      </c>
      <c r="BO38">
        <v>0.310898020043265</v>
      </c>
      <c r="BP38" s="1">
        <v>1.6521635435126801E-4</v>
      </c>
      <c r="BQ38" s="1">
        <v>-2.8958479227753998E-16</v>
      </c>
      <c r="BR38">
        <v>1.0039673872077699</v>
      </c>
      <c r="BS38">
        <v>4.44267040486356E-4</v>
      </c>
      <c r="BT38">
        <v>4.5409976191226003E-4</v>
      </c>
      <c r="BU38">
        <v>0.98909232548793502</v>
      </c>
      <c r="BV38">
        <v>1</v>
      </c>
      <c r="BW38">
        <v>1</v>
      </c>
      <c r="BX38">
        <v>1</v>
      </c>
      <c r="BY38">
        <v>1.7676364450350798E-2</v>
      </c>
      <c r="BZ38" s="1">
        <v>-2.8958479227753998E-16</v>
      </c>
      <c r="CA38">
        <v>1</v>
      </c>
      <c r="CB38">
        <v>3.5386655839666797E-2</v>
      </c>
      <c r="CC38">
        <v>4.4948001965429203E-2</v>
      </c>
      <c r="CD38">
        <v>0.96252983060144903</v>
      </c>
      <c r="CE38">
        <v>0.97306156718372006</v>
      </c>
      <c r="CF38">
        <v>35.2166975789738</v>
      </c>
      <c r="CG38">
        <v>-4.5438433764651904</v>
      </c>
      <c r="CH38">
        <v>0.99093866256065399</v>
      </c>
    </row>
    <row r="39" spans="1:86" ht="18.75" customHeight="1">
      <c r="A39">
        <v>3</v>
      </c>
      <c r="B39">
        <v>4.4594316186373</v>
      </c>
      <c r="C39">
        <v>4.4594316186373</v>
      </c>
      <c r="D39">
        <v>4.4594316186373</v>
      </c>
      <c r="E39">
        <v>0</v>
      </c>
      <c r="F39" s="1">
        <v>-3.2470641676478299E-17</v>
      </c>
      <c r="G39">
        <v>1</v>
      </c>
      <c r="H39">
        <v>0</v>
      </c>
      <c r="I39" s="1">
        <v>0</v>
      </c>
      <c r="J39">
        <v>1</v>
      </c>
      <c r="K39">
        <v>3.7198940914945702</v>
      </c>
      <c r="L39">
        <v>3.7352234179485801</v>
      </c>
      <c r="M39">
        <v>3.7415842739967502</v>
      </c>
      <c r="N39">
        <v>1.6472917910258E-4</v>
      </c>
      <c r="O39" s="1">
        <v>-3.2470641676478299E-17</v>
      </c>
      <c r="P39">
        <v>1.00035682574439</v>
      </c>
      <c r="Q39">
        <v>6.7021127313514296E-4</v>
      </c>
      <c r="R39" s="1">
        <v>7.6403882208209498E-4</v>
      </c>
      <c r="S39">
        <v>0.99992080694132102</v>
      </c>
      <c r="T39">
        <v>3.3499487548625901</v>
      </c>
      <c r="U39">
        <v>3.3683399698143499</v>
      </c>
      <c r="V39">
        <v>3.36222078679332</v>
      </c>
      <c r="W39">
        <v>5.2307961748176903E-4</v>
      </c>
      <c r="X39" s="1">
        <v>-3.2470641676478299E-17</v>
      </c>
      <c r="Y39">
        <v>1.00116344348534</v>
      </c>
      <c r="Z39">
        <v>1.4177268840785001E-3</v>
      </c>
      <c r="AA39" s="1">
        <v>1.92668571831027E-3</v>
      </c>
      <c r="AB39">
        <v>1.00142760922345</v>
      </c>
      <c r="AC39">
        <v>21</v>
      </c>
      <c r="AD39">
        <v>21</v>
      </c>
      <c r="AE39">
        <v>21</v>
      </c>
      <c r="AF39" s="1">
        <v>0</v>
      </c>
      <c r="AG39" s="1">
        <v>-3.2470641676478299E-17</v>
      </c>
      <c r="AH39">
        <v>1</v>
      </c>
      <c r="AI39" s="1">
        <v>0</v>
      </c>
      <c r="AJ39" s="1">
        <v>0</v>
      </c>
      <c r="AK39">
        <v>1</v>
      </c>
      <c r="AL39">
        <v>0.90192350410620503</v>
      </c>
      <c r="AM39">
        <v>0.90316583020567298</v>
      </c>
      <c r="AN39">
        <v>0.902754236341621</v>
      </c>
      <c r="AO39" s="1">
        <v>2.4078861641911699E-6</v>
      </c>
      <c r="AP39" s="1">
        <v>-3.2470641676478299E-17</v>
      </c>
      <c r="AQ39">
        <v>1.00029579312619</v>
      </c>
      <c r="AR39" s="1">
        <v>8.1806255639343592E-6</v>
      </c>
      <c r="AS39" s="1">
        <v>1.11963369953363E-5</v>
      </c>
      <c r="AT39">
        <v>1.00039345177082</v>
      </c>
      <c r="AU39">
        <v>0.73953752714273302</v>
      </c>
      <c r="AV39">
        <v>0.72420820068872005</v>
      </c>
      <c r="AW39">
        <v>0.71784734464054401</v>
      </c>
      <c r="AX39" s="1">
        <v>1.6472917910258E-4</v>
      </c>
      <c r="AY39" s="1">
        <v>-3.2470641676478299E-17</v>
      </c>
      <c r="AZ39">
        <v>0.99822234029025803</v>
      </c>
      <c r="BA39" s="1">
        <v>6.7021127313514296E-4</v>
      </c>
      <c r="BB39" s="1">
        <v>7.6403882208209498E-4</v>
      </c>
      <c r="BC39">
        <v>1.0002714928429299</v>
      </c>
      <c r="BD39">
        <v>9.8076495893795607E-2</v>
      </c>
      <c r="BE39">
        <v>9.6834169794327504E-2</v>
      </c>
      <c r="BF39">
        <v>9.7245763658379197E-2</v>
      </c>
      <c r="BG39" s="1">
        <v>2.4078861641911601E-6</v>
      </c>
      <c r="BH39" s="1">
        <v>-3.2470641676478299E-17</v>
      </c>
      <c r="BI39">
        <v>0.99731617252617499</v>
      </c>
      <c r="BJ39" s="1">
        <v>8.1806255639344592E-6</v>
      </c>
      <c r="BK39" s="1">
        <v>1.11963369953364E-5</v>
      </c>
      <c r="BL39">
        <v>0.996878765855438</v>
      </c>
      <c r="BM39">
        <v>0.21671488729791299</v>
      </c>
      <c r="BN39">
        <v>0.20505419861996901</v>
      </c>
      <c r="BO39">
        <v>0.205777617800391</v>
      </c>
      <c r="BP39" s="1">
        <v>8.1688290315226904E-5</v>
      </c>
      <c r="BQ39" s="1">
        <v>-3.2470641676478299E-17</v>
      </c>
      <c r="BR39">
        <v>0.996900985971378</v>
      </c>
      <c r="BS39" s="1">
        <v>5.8969971362731797E-5</v>
      </c>
      <c r="BT39" s="1">
        <v>9.23046166832566E-5</v>
      </c>
      <c r="BU39">
        <v>0.99915971672443904</v>
      </c>
      <c r="BV39">
        <v>0.405632822813143</v>
      </c>
      <c r="BW39">
        <v>0.24772871530277499</v>
      </c>
      <c r="BX39">
        <v>0.29926344521189102</v>
      </c>
      <c r="BY39">
        <v>5.4115744234995E-3</v>
      </c>
      <c r="BZ39" s="1">
        <v>-3.2470641676478299E-17</v>
      </c>
      <c r="CA39">
        <v>1.00550477116311</v>
      </c>
      <c r="CB39">
        <v>4.2092673148963599E-3</v>
      </c>
      <c r="CC39">
        <v>1.25126862150182E-2</v>
      </c>
      <c r="CD39">
        <v>1.0471388236561501</v>
      </c>
      <c r="CE39">
        <v>0.96515452255273504</v>
      </c>
      <c r="CF39">
        <v>355.96718675499199</v>
      </c>
      <c r="CG39">
        <v>-9.9413580858549793</v>
      </c>
      <c r="CH39">
        <v>0.99293168617830996</v>
      </c>
    </row>
    <row r="40" spans="1:86" ht="18.75" customHeight="1">
      <c r="A40">
        <v>3</v>
      </c>
      <c r="B40">
        <v>4.4594316186373</v>
      </c>
      <c r="C40">
        <v>4.4594316186373</v>
      </c>
      <c r="D40">
        <v>4.4594316186373</v>
      </c>
      <c r="E40">
        <v>0</v>
      </c>
      <c r="F40" s="1">
        <v>5.6627990800079801E-16</v>
      </c>
      <c r="G40">
        <v>1</v>
      </c>
      <c r="H40">
        <v>0</v>
      </c>
      <c r="I40" s="1">
        <v>0</v>
      </c>
      <c r="J40">
        <v>1</v>
      </c>
      <c r="K40">
        <v>3.7700273392774899</v>
      </c>
      <c r="L40">
        <v>3.7294894928656102</v>
      </c>
      <c r="M40">
        <v>3.7335944048539198</v>
      </c>
      <c r="N40">
        <v>5.6733366417268099E-4</v>
      </c>
      <c r="O40" s="1">
        <v>5.6627990800079801E-16</v>
      </c>
      <c r="P40">
        <v>0.99903585721770305</v>
      </c>
      <c r="Q40">
        <v>4.6753064928764201E-4</v>
      </c>
      <c r="R40" s="1">
        <v>1.1162516473643799E-3</v>
      </c>
      <c r="S40">
        <v>1.00147131517318</v>
      </c>
      <c r="T40">
        <v>3.4828467501309999</v>
      </c>
      <c r="U40">
        <v>3.43669059333312</v>
      </c>
      <c r="V40">
        <v>3.4420620470232701</v>
      </c>
      <c r="W40">
        <v>6.0793235593047004E-4</v>
      </c>
      <c r="X40" s="1">
        <v>5.6627990800079801E-16</v>
      </c>
      <c r="Y40">
        <v>0.99927196446927302</v>
      </c>
      <c r="Z40">
        <v>6.93438357792023E-4</v>
      </c>
      <c r="AA40" s="1">
        <v>1.0823334972055699E-3</v>
      </c>
      <c r="AB40">
        <v>0.99690403253870796</v>
      </c>
      <c r="AC40">
        <v>21</v>
      </c>
      <c r="AD40">
        <v>21</v>
      </c>
      <c r="AE40">
        <v>21</v>
      </c>
      <c r="AF40" s="1">
        <v>0</v>
      </c>
      <c r="AG40" s="1">
        <v>5.6627990800079801E-16</v>
      </c>
      <c r="AH40">
        <v>1</v>
      </c>
      <c r="AI40" s="1">
        <v>0</v>
      </c>
      <c r="AJ40" s="1">
        <v>0</v>
      </c>
      <c r="AK40">
        <v>1</v>
      </c>
      <c r="AL40">
        <v>0.91055446667693696</v>
      </c>
      <c r="AM40">
        <v>0.90764656662996401</v>
      </c>
      <c r="AN40">
        <v>0.90798977834936401</v>
      </c>
      <c r="AO40" s="1">
        <v>2.3993433687331602E-6</v>
      </c>
      <c r="AP40" s="1">
        <v>5.6627990800079801E-16</v>
      </c>
      <c r="AQ40">
        <v>0.99982771778402202</v>
      </c>
      <c r="AR40" s="1">
        <v>3.43096682312856E-6</v>
      </c>
      <c r="AS40" s="1">
        <v>5.2857406910448101E-6</v>
      </c>
      <c r="AT40">
        <v>0.99920508595127999</v>
      </c>
      <c r="AU40">
        <v>0.68940427935980597</v>
      </c>
      <c r="AV40">
        <v>0.72994212577168305</v>
      </c>
      <c r="AW40">
        <v>0.72583721378337296</v>
      </c>
      <c r="AX40" s="1">
        <v>5.6733366417268099E-4</v>
      </c>
      <c r="AY40" s="1">
        <v>5.6627990800079801E-16</v>
      </c>
      <c r="AZ40">
        <v>1.00535613515477</v>
      </c>
      <c r="BA40" s="1">
        <v>4.6753064928764201E-4</v>
      </c>
      <c r="BB40" s="1">
        <v>1.1162516473643799E-3</v>
      </c>
      <c r="BC40">
        <v>0.99472565234268295</v>
      </c>
      <c r="BD40">
        <v>8.9445533323063195E-2</v>
      </c>
      <c r="BE40">
        <v>9.2353433370036001E-2</v>
      </c>
      <c r="BF40">
        <v>9.2010221650635798E-2</v>
      </c>
      <c r="BG40" s="1">
        <v>2.3993433687332E-6</v>
      </c>
      <c r="BH40" s="1">
        <v>5.6627990800079801E-16</v>
      </c>
      <c r="BI40">
        <v>1.00176232373666</v>
      </c>
      <c r="BJ40" s="1">
        <v>3.4309668231285401E-6</v>
      </c>
      <c r="BK40" s="1">
        <v>5.2857406910448499E-6</v>
      </c>
      <c r="BL40">
        <v>1.0071542109915099</v>
      </c>
      <c r="BM40">
        <v>0.22407397774844501</v>
      </c>
      <c r="BN40">
        <v>0.23476338486250101</v>
      </c>
      <c r="BO40">
        <v>0.248678389111369</v>
      </c>
      <c r="BP40" s="1">
        <v>9.0132943858691803E-5</v>
      </c>
      <c r="BQ40" s="1">
        <v>5.6627990800079801E-16</v>
      </c>
      <c r="BR40">
        <v>0.97910793964890797</v>
      </c>
      <c r="BS40" s="1">
        <v>6.5471359516435404E-5</v>
      </c>
      <c r="BT40">
        <v>1.0080474745955101E-4</v>
      </c>
      <c r="BU40">
        <v>1.00566181453454</v>
      </c>
      <c r="BV40">
        <v>0.302905807286736</v>
      </c>
      <c r="BW40">
        <v>0.454254471794104</v>
      </c>
      <c r="BX40">
        <v>0.54850154996973799</v>
      </c>
      <c r="BY40">
        <v>1.2370185287653599E-2</v>
      </c>
      <c r="BZ40" s="1">
        <v>5.6627990800079801E-16</v>
      </c>
      <c r="CA40">
        <v>0.85344731828700204</v>
      </c>
      <c r="CB40">
        <v>2.0316756738034099E-3</v>
      </c>
      <c r="CC40">
        <v>6.8072850641465203E-3</v>
      </c>
      <c r="CD40">
        <v>1.1717190028036599</v>
      </c>
      <c r="CE40">
        <v>0.95536380251998898</v>
      </c>
      <c r="CF40">
        <v>463.32758579781898</v>
      </c>
      <c r="CG40">
        <v>-8.8385401495101892</v>
      </c>
      <c r="CH40">
        <v>0.992418375612518</v>
      </c>
    </row>
    <row r="41" spans="1:86" ht="18.75" customHeight="1">
      <c r="A41">
        <v>3</v>
      </c>
      <c r="B41">
        <v>4.4594316186373</v>
      </c>
      <c r="C41">
        <v>4.4594316186373</v>
      </c>
      <c r="D41">
        <v>4.4594316186373</v>
      </c>
      <c r="E41" t="s">
        <v>0</v>
      </c>
      <c r="F41">
        <v>0</v>
      </c>
      <c r="G41" t="s">
        <v>0</v>
      </c>
      <c r="H41">
        <v>0</v>
      </c>
      <c r="I41" s="1">
        <v>0</v>
      </c>
      <c r="J41">
        <v>1</v>
      </c>
      <c r="K41">
        <v>3.52452786496139</v>
      </c>
      <c r="L41">
        <v>3.4967830183339501</v>
      </c>
      <c r="M41">
        <v>3.4696078851833301</v>
      </c>
      <c r="N41" t="s">
        <v>0</v>
      </c>
      <c r="O41">
        <v>0</v>
      </c>
      <c r="P41" t="s">
        <v>0</v>
      </c>
      <c r="Q41">
        <v>4.0621170756704398E-4</v>
      </c>
      <c r="R41" s="1">
        <v>7.7498349282351196E-4</v>
      </c>
      <c r="S41">
        <v>1.0011670411057101</v>
      </c>
      <c r="T41">
        <v>3.30022408794609</v>
      </c>
      <c r="U41">
        <v>3.2834671920615799</v>
      </c>
      <c r="V41">
        <v>3.2375120642344601</v>
      </c>
      <c r="W41" t="s">
        <v>0</v>
      </c>
      <c r="X41">
        <v>0</v>
      </c>
      <c r="Y41" t="s">
        <v>0</v>
      </c>
      <c r="Z41">
        <v>7.1882081268683103E-4</v>
      </c>
      <c r="AA41" s="1">
        <v>1.9139776634375799E-3</v>
      </c>
      <c r="AB41">
        <v>1.0008414970353099</v>
      </c>
      <c r="AC41">
        <v>21</v>
      </c>
      <c r="AD41">
        <v>21</v>
      </c>
      <c r="AE41">
        <v>21</v>
      </c>
      <c r="AF41" t="s">
        <v>0</v>
      </c>
      <c r="AG41">
        <v>0</v>
      </c>
      <c r="AH41" t="s">
        <v>0</v>
      </c>
      <c r="AI41" s="1">
        <v>0</v>
      </c>
      <c r="AJ41" s="1">
        <v>0</v>
      </c>
      <c r="AK41">
        <v>1</v>
      </c>
      <c r="AL41">
        <v>0.89848421971290904</v>
      </c>
      <c r="AM41">
        <v>0.89729824017841198</v>
      </c>
      <c r="AN41">
        <v>0.89397415134403002</v>
      </c>
      <c r="AO41" t="s">
        <v>0</v>
      </c>
      <c r="AP41">
        <v>0</v>
      </c>
      <c r="AQ41" t="s">
        <v>0</v>
      </c>
      <c r="AR41" s="1">
        <v>3.7155346098591001E-6</v>
      </c>
      <c r="AS41" s="1">
        <v>9.10703167240746E-6</v>
      </c>
      <c r="AT41">
        <v>1.0002179905731701</v>
      </c>
      <c r="AU41">
        <v>0.93490375367590495</v>
      </c>
      <c r="AV41">
        <v>0.96264860030334998</v>
      </c>
      <c r="AW41">
        <v>0.98982373345396502</v>
      </c>
      <c r="AX41" t="s">
        <v>0</v>
      </c>
      <c r="AY41">
        <v>0</v>
      </c>
      <c r="AZ41" t="s">
        <v>0</v>
      </c>
      <c r="BA41" s="1">
        <v>4.0621170756704398E-4</v>
      </c>
      <c r="BB41" s="1">
        <v>7.7498349282351196E-4</v>
      </c>
      <c r="BC41">
        <v>0.99566062279761602</v>
      </c>
      <c r="BD41">
        <v>0.101515780287091</v>
      </c>
      <c r="BE41">
        <v>0.102701759821588</v>
      </c>
      <c r="BF41">
        <v>0.10602584865597001</v>
      </c>
      <c r="BG41" t="s">
        <v>0</v>
      </c>
      <c r="BH41">
        <v>0</v>
      </c>
      <c r="BI41" t="s">
        <v>0</v>
      </c>
      <c r="BJ41" s="1">
        <v>3.7155346098590002E-6</v>
      </c>
      <c r="BK41" s="1">
        <v>9.1070316724074295E-6</v>
      </c>
      <c r="BL41">
        <v>0.998080927603474</v>
      </c>
      <c r="BM41">
        <v>0.49730993343927798</v>
      </c>
      <c r="BN41">
        <v>0.50310120207250697</v>
      </c>
      <c r="BO41">
        <v>0.51707109144653496</v>
      </c>
      <c r="BP41" t="s">
        <v>0</v>
      </c>
      <c r="BQ41">
        <v>0</v>
      </c>
      <c r="BR41" t="s">
        <v>0</v>
      </c>
      <c r="BS41" s="1">
        <v>5.5184295974116498E-5</v>
      </c>
      <c r="BT41">
        <v>2.8636819035846798E-4</v>
      </c>
      <c r="BU41">
        <v>0.99710250173426296</v>
      </c>
      <c r="BV41">
        <v>2.32280897717848E-2</v>
      </c>
      <c r="BW41">
        <v>7.66394014393946E-2</v>
      </c>
      <c r="BX41">
        <v>0.20004797165674801</v>
      </c>
      <c r="BY41" t="s">
        <v>0</v>
      </c>
      <c r="BZ41">
        <v>0</v>
      </c>
      <c r="CA41" t="s">
        <v>0</v>
      </c>
      <c r="CB41">
        <v>4.6234233464662201E-3</v>
      </c>
      <c r="CC41">
        <v>4.6833096551069297E-3</v>
      </c>
      <c r="CD41">
        <v>0.62893045460942298</v>
      </c>
      <c r="CE41">
        <v>0.97578494255042503</v>
      </c>
      <c r="CF41">
        <v>55.892455614946797</v>
      </c>
      <c r="CG41">
        <v>-3.5694167289507899</v>
      </c>
      <c r="CH41">
        <v>0.99510938567000795</v>
      </c>
    </row>
    <row r="42" spans="1:86" ht="18.75" customHeight="1">
      <c r="A42">
        <v>3</v>
      </c>
      <c r="B42">
        <v>4.4594316186373</v>
      </c>
      <c r="C42">
        <v>4.4594316186373</v>
      </c>
      <c r="D42">
        <v>4.4594316186373</v>
      </c>
      <c r="E42">
        <v>0</v>
      </c>
      <c r="F42" s="1">
        <v>-2.8958479227753998E-16</v>
      </c>
      <c r="G42">
        <v>1</v>
      </c>
      <c r="H42">
        <v>0</v>
      </c>
      <c r="I42" s="1">
        <v>0</v>
      </c>
      <c r="J42">
        <v>1</v>
      </c>
      <c r="K42">
        <v>3.82477550126106</v>
      </c>
      <c r="L42">
        <v>3.8357785487885798</v>
      </c>
      <c r="M42">
        <v>3.83493609748324</v>
      </c>
      <c r="N42">
        <v>2.42043618639593E-4</v>
      </c>
      <c r="O42" s="1">
        <v>-2.8958479227753998E-16</v>
      </c>
      <c r="P42">
        <v>0.99880471186659103</v>
      </c>
      <c r="Q42">
        <v>4.9036233953478196E-4</v>
      </c>
      <c r="R42" s="1">
        <v>8.4712208340506103E-4</v>
      </c>
      <c r="S42">
        <v>1.00020798439897</v>
      </c>
      <c r="T42">
        <v>3.5184955993216902</v>
      </c>
      <c r="U42">
        <v>3.5287360256770102</v>
      </c>
      <c r="V42">
        <v>3.5340503775521501</v>
      </c>
      <c r="W42">
        <v>3.0189496117753799E-4</v>
      </c>
      <c r="X42" s="1">
        <v>-2.8958479227753998E-16</v>
      </c>
      <c r="Y42">
        <v>0.998607610354041</v>
      </c>
      <c r="Z42">
        <v>7.3892511847173002E-4</v>
      </c>
      <c r="AA42" s="1">
        <v>1.13338403112613E-3</v>
      </c>
      <c r="AB42">
        <v>1.00063259340524</v>
      </c>
      <c r="AC42">
        <v>21</v>
      </c>
      <c r="AD42">
        <v>21</v>
      </c>
      <c r="AE42">
        <v>21</v>
      </c>
      <c r="AF42" s="1">
        <v>0</v>
      </c>
      <c r="AG42" s="1">
        <v>-2.8958479227753998E-16</v>
      </c>
      <c r="AH42">
        <v>1</v>
      </c>
      <c r="AI42" s="1">
        <v>0</v>
      </c>
      <c r="AJ42" s="1">
        <v>0</v>
      </c>
      <c r="AK42">
        <v>1</v>
      </c>
      <c r="AL42">
        <v>0.91273757354452401</v>
      </c>
      <c r="AM42">
        <v>0.91335477985629798</v>
      </c>
      <c r="AN42">
        <v>0.91367336148855804</v>
      </c>
      <c r="AO42" s="1">
        <v>1.06986103469524E-6</v>
      </c>
      <c r="AP42" s="1">
        <v>-2.8958479227753998E-16</v>
      </c>
      <c r="AQ42">
        <v>0.99967856807465605</v>
      </c>
      <c r="AR42" s="1">
        <v>3.1758844473564598E-6</v>
      </c>
      <c r="AS42" s="1">
        <v>4.7994688310647697E-6</v>
      </c>
      <c r="AT42">
        <v>1.0001589430460101</v>
      </c>
      <c r="AU42">
        <v>0.63465611737623595</v>
      </c>
      <c r="AV42">
        <v>0.62365306984872204</v>
      </c>
      <c r="AW42">
        <v>0.62449552115406004</v>
      </c>
      <c r="AX42" s="1">
        <v>2.42043618639593E-4</v>
      </c>
      <c r="AY42" s="1">
        <v>-2.8958479227753998E-16</v>
      </c>
      <c r="AZ42">
        <v>1.00752195166332</v>
      </c>
      <c r="BA42" s="1">
        <v>4.9036233953478196E-4</v>
      </c>
      <c r="BB42" s="1">
        <v>8.4712208340506103E-4</v>
      </c>
      <c r="BC42">
        <v>0.99919287314632599</v>
      </c>
      <c r="BD42">
        <v>8.7262426455476494E-2</v>
      </c>
      <c r="BE42">
        <v>8.6645220143702406E-2</v>
      </c>
      <c r="BF42">
        <v>8.6326638511441997E-2</v>
      </c>
      <c r="BG42" s="1">
        <v>1.06986103469528E-6</v>
      </c>
      <c r="BH42" s="1">
        <v>-2.8958479227753998E-16</v>
      </c>
      <c r="BI42">
        <v>1.0034254250839101</v>
      </c>
      <c r="BJ42" s="1">
        <v>3.1758844473564501E-6</v>
      </c>
      <c r="BK42" s="1">
        <v>4.7994688310647604E-6</v>
      </c>
      <c r="BL42">
        <v>0.99852827571334901</v>
      </c>
      <c r="BM42">
        <v>0.138756448166095</v>
      </c>
      <c r="BN42">
        <v>0.137188237774898</v>
      </c>
      <c r="BO42">
        <v>0.149603483779646</v>
      </c>
      <c r="BP42" s="1">
        <v>3.5586075909324399E-4</v>
      </c>
      <c r="BQ42" s="1">
        <v>-2.8958479227753998E-16</v>
      </c>
      <c r="BR42">
        <v>0.99308349573110799</v>
      </c>
      <c r="BS42" s="1">
        <v>8.0507974059534806E-5</v>
      </c>
      <c r="BT42">
        <v>1.4473886863768399E-4</v>
      </c>
      <c r="BU42">
        <v>0.99844676585144598</v>
      </c>
      <c r="BV42">
        <v>0.22334648388504</v>
      </c>
      <c r="BW42">
        <v>0.27606900309131999</v>
      </c>
      <c r="BX42">
        <v>0.14638007564388</v>
      </c>
      <c r="BY42">
        <v>7.7648832089671103E-3</v>
      </c>
      <c r="BZ42" s="1">
        <v>-2.8958479227753998E-16</v>
      </c>
      <c r="CA42">
        <v>0.99196892117350599</v>
      </c>
      <c r="CB42">
        <v>4.0576587329776304E-3</v>
      </c>
      <c r="CC42">
        <v>4.1039935671256002E-3</v>
      </c>
      <c r="CD42">
        <v>1.3701577349195899</v>
      </c>
      <c r="CE42">
        <v>0.96017979106851103</v>
      </c>
      <c r="CF42">
        <v>369.58120263269598</v>
      </c>
      <c r="CG42">
        <v>-7.9156752487148996</v>
      </c>
      <c r="CH42">
        <v>0.99325042644075501</v>
      </c>
    </row>
    <row r="43" spans="1:86" ht="18.75" customHeight="1">
      <c r="A43">
        <v>3</v>
      </c>
      <c r="B43">
        <v>4.4594316186373</v>
      </c>
      <c r="C43">
        <v>4.4594316186373</v>
      </c>
      <c r="D43">
        <v>4.4594316186373</v>
      </c>
      <c r="E43">
        <v>0</v>
      </c>
      <c r="F43" s="1">
        <v>5.6627990800079801E-16</v>
      </c>
      <c r="G43">
        <v>1</v>
      </c>
      <c r="H43">
        <v>0</v>
      </c>
      <c r="I43" s="1">
        <v>0</v>
      </c>
      <c r="J43">
        <v>1</v>
      </c>
      <c r="K43">
        <v>3.85732972637356</v>
      </c>
      <c r="L43">
        <v>3.7901586286840798</v>
      </c>
      <c r="M43">
        <v>3.7885457754246601</v>
      </c>
      <c r="N43">
        <v>1.25335960719703E-3</v>
      </c>
      <c r="O43" s="1">
        <v>5.6627990800079801E-16</v>
      </c>
      <c r="P43">
        <v>1.0063240644790099</v>
      </c>
      <c r="Q43">
        <v>1.1284974356886399E-3</v>
      </c>
      <c r="R43" s="1">
        <v>1.03097227110604E-3</v>
      </c>
      <c r="S43">
        <v>0.99783965343574499</v>
      </c>
      <c r="T43">
        <v>3.5828453514035501</v>
      </c>
      <c r="U43">
        <v>3.4960163054937898</v>
      </c>
      <c r="V43">
        <v>3.49890169620994</v>
      </c>
      <c r="W43">
        <v>1.88228134471714E-3</v>
      </c>
      <c r="X43" s="1">
        <v>5.6627990800079801E-16</v>
      </c>
      <c r="Y43">
        <v>1.0082568762535</v>
      </c>
      <c r="Z43">
        <v>1.58517107250621E-3</v>
      </c>
      <c r="AA43" s="1">
        <v>1.8265706861301601E-3</v>
      </c>
      <c r="AB43">
        <v>0.997511776185521</v>
      </c>
      <c r="AC43">
        <v>21</v>
      </c>
      <c r="AD43">
        <v>21</v>
      </c>
      <c r="AE43">
        <v>21</v>
      </c>
      <c r="AF43" s="1">
        <v>0</v>
      </c>
      <c r="AG43" s="1">
        <v>5.6627990800079801E-16</v>
      </c>
      <c r="AH43">
        <v>1</v>
      </c>
      <c r="AI43" s="1">
        <v>0</v>
      </c>
      <c r="AJ43" s="1">
        <v>0</v>
      </c>
      <c r="AK43">
        <v>1</v>
      </c>
      <c r="AL43">
        <v>0.91654428555169898</v>
      </c>
      <c r="AM43">
        <v>0.91136724951252901</v>
      </c>
      <c r="AN43">
        <v>0.91154433790501599</v>
      </c>
      <c r="AO43" s="1">
        <v>6.7787582389836498E-6</v>
      </c>
      <c r="AP43" s="1">
        <v>5.6627990800079801E-16</v>
      </c>
      <c r="AQ43">
        <v>1.00191382934869</v>
      </c>
      <c r="AR43" s="1">
        <v>7.7730298889434507E-6</v>
      </c>
      <c r="AS43" s="1">
        <v>8.7335582946225102E-6</v>
      </c>
      <c r="AT43">
        <v>0.99935907492448095</v>
      </c>
      <c r="AU43">
        <v>0.602101892263738</v>
      </c>
      <c r="AV43">
        <v>0.66927298995321305</v>
      </c>
      <c r="AW43">
        <v>0.670885843212642</v>
      </c>
      <c r="AX43" s="1">
        <v>1.25335960719703E-3</v>
      </c>
      <c r="AY43" s="1">
        <v>5.6627990800079801E-16</v>
      </c>
      <c r="AZ43">
        <v>0.96367282364613704</v>
      </c>
      <c r="BA43" s="1">
        <v>1.1284974356886399E-3</v>
      </c>
      <c r="BB43" s="1">
        <v>1.03097227110604E-3</v>
      </c>
      <c r="BC43">
        <v>1.0079458052597501</v>
      </c>
      <c r="BD43">
        <v>8.3455714448300605E-2</v>
      </c>
      <c r="BE43">
        <v>8.8632750487471504E-2</v>
      </c>
      <c r="BF43">
        <v>8.8455662094984094E-2</v>
      </c>
      <c r="BG43" s="1">
        <v>6.7787582389835498E-6</v>
      </c>
      <c r="BH43" s="1">
        <v>5.6627990800079801E-16</v>
      </c>
      <c r="BI43">
        <v>0.98011137816410299</v>
      </c>
      <c r="BJ43" s="1">
        <v>7.7730298889434998E-6</v>
      </c>
      <c r="BK43" s="1">
        <v>8.7335582946224797E-6</v>
      </c>
      <c r="BL43">
        <v>1.0057315703469101</v>
      </c>
      <c r="BM43">
        <v>0.205236845657325</v>
      </c>
      <c r="BN43">
        <v>0.21519098475797899</v>
      </c>
      <c r="BO43">
        <v>0.20015940126613899</v>
      </c>
      <c r="BP43" s="1">
        <v>7.9798587855962799E-5</v>
      </c>
      <c r="BQ43" s="1">
        <v>5.6627990800079801E-16</v>
      </c>
      <c r="BR43">
        <v>0.98259606943962696</v>
      </c>
      <c r="BS43">
        <v>1.5080048457205E-4</v>
      </c>
      <c r="BT43">
        <v>1.57783785151093E-4</v>
      </c>
      <c r="BU43">
        <v>1.00542821109688</v>
      </c>
      <c r="BV43">
        <v>0.18337693475304401</v>
      </c>
      <c r="BW43">
        <v>0.30655143271947299</v>
      </c>
      <c r="BX43">
        <v>0.160900034329405</v>
      </c>
      <c r="BY43">
        <v>1.02820758993431E-2</v>
      </c>
      <c r="BZ43" s="1">
        <v>5.6627990800079801E-16</v>
      </c>
      <c r="CA43">
        <v>0.83827103904925404</v>
      </c>
      <c r="CB43">
        <v>1.04083553143684E-2</v>
      </c>
      <c r="CC43">
        <v>7.6826781372924197E-3</v>
      </c>
      <c r="CD43">
        <v>1.2731029447606601</v>
      </c>
      <c r="CE43">
        <v>0.975081808059029</v>
      </c>
      <c r="CF43">
        <v>252.732519430548</v>
      </c>
      <c r="CG43">
        <v>-15.4582855781102</v>
      </c>
      <c r="CH43">
        <v>0.98746230715862204</v>
      </c>
    </row>
    <row r="44" spans="1:86" ht="18.75" customHeight="1">
      <c r="A44">
        <v>3</v>
      </c>
      <c r="B44">
        <v>4.4594316186373</v>
      </c>
      <c r="C44">
        <v>4.4594316186373</v>
      </c>
      <c r="D44">
        <v>4.4594316186373</v>
      </c>
      <c r="E44">
        <v>0</v>
      </c>
      <c r="F44" s="1">
        <v>5.6627990800079801E-16</v>
      </c>
      <c r="G44">
        <v>1</v>
      </c>
      <c r="H44">
        <v>0</v>
      </c>
      <c r="I44" s="1">
        <v>0</v>
      </c>
      <c r="J44">
        <v>1</v>
      </c>
      <c r="K44">
        <v>3.6429033020981501</v>
      </c>
      <c r="L44">
        <v>3.6328890207215201</v>
      </c>
      <c r="M44">
        <v>3.6842566940432402</v>
      </c>
      <c r="N44">
        <v>1.2817909990523099E-3</v>
      </c>
      <c r="O44" s="1">
        <v>5.6627990800079801E-16</v>
      </c>
      <c r="P44">
        <v>0.99457448908326895</v>
      </c>
      <c r="Q44">
        <v>1.67610221100004E-4</v>
      </c>
      <c r="R44" s="1">
        <v>5.0070264563395798E-4</v>
      </c>
      <c r="S44">
        <v>1.0016650159687901</v>
      </c>
      <c r="T44">
        <v>3.3558283491219099</v>
      </c>
      <c r="U44">
        <v>3.3524147254066601</v>
      </c>
      <c r="V44">
        <v>3.4298910469224699</v>
      </c>
      <c r="W44">
        <v>1.92373456379496E-3</v>
      </c>
      <c r="X44" s="1">
        <v>5.6627990800079801E-16</v>
      </c>
      <c r="Y44">
        <v>0.99305942852936702</v>
      </c>
      <c r="Z44">
        <v>7.4891102923073404E-4</v>
      </c>
      <c r="AA44" s="1">
        <v>1.8931558163685399E-3</v>
      </c>
      <c r="AB44">
        <v>1.00303345057838</v>
      </c>
      <c r="AC44">
        <v>21</v>
      </c>
      <c r="AD44">
        <v>21</v>
      </c>
      <c r="AE44">
        <v>21</v>
      </c>
      <c r="AF44" s="1">
        <v>0</v>
      </c>
      <c r="AG44" s="1">
        <v>5.6627990800079801E-16</v>
      </c>
      <c r="AH44">
        <v>1</v>
      </c>
      <c r="AI44" s="1">
        <v>0</v>
      </c>
      <c r="AJ44" s="1">
        <v>0</v>
      </c>
      <c r="AK44">
        <v>1</v>
      </c>
      <c r="AL44">
        <v>0.90232239405445003</v>
      </c>
      <c r="AM44">
        <v>0.90209100116057594</v>
      </c>
      <c r="AN44">
        <v>0.90721026957173001</v>
      </c>
      <c r="AO44" s="1">
        <v>8.3190401183317095E-6</v>
      </c>
      <c r="AP44" s="1">
        <v>5.6627990800079801E-16</v>
      </c>
      <c r="AQ44">
        <v>0.99828614457139597</v>
      </c>
      <c r="AR44" s="1">
        <v>3.4679585793289299E-6</v>
      </c>
      <c r="AS44" s="1">
        <v>9.5795032066680196E-6</v>
      </c>
      <c r="AT44">
        <v>1.00077250264902</v>
      </c>
      <c r="AU44">
        <v>0.81652831653914304</v>
      </c>
      <c r="AV44">
        <v>0.826542597915778</v>
      </c>
      <c r="AW44">
        <v>0.77517492459406001</v>
      </c>
      <c r="AX44" s="1">
        <v>1.2817909990523099E-3</v>
      </c>
      <c r="AY44" s="1">
        <v>5.6627990800079801E-16</v>
      </c>
      <c r="AZ44">
        <v>1.02616326255822</v>
      </c>
      <c r="BA44" s="1">
        <v>1.67610221100003E-4</v>
      </c>
      <c r="BB44" s="1">
        <v>5.0070264563395798E-4</v>
      </c>
      <c r="BC44">
        <v>0.99383821395305905</v>
      </c>
      <c r="BD44">
        <v>9.7677605945549598E-2</v>
      </c>
      <c r="BE44">
        <v>9.7908998839424305E-2</v>
      </c>
      <c r="BF44">
        <v>9.2789730428270004E-2</v>
      </c>
      <c r="BG44" s="1">
        <v>8.3190401183317705E-6</v>
      </c>
      <c r="BH44" s="1">
        <v>5.6627990800079801E-16</v>
      </c>
      <c r="BI44">
        <v>1.01656409705698</v>
      </c>
      <c r="BJ44" s="1">
        <v>3.46795857932889E-6</v>
      </c>
      <c r="BK44" s="1">
        <v>9.5795032066679993E-6</v>
      </c>
      <c r="BL44">
        <v>0.99303447653697896</v>
      </c>
      <c r="BM44">
        <v>0.176545069891795</v>
      </c>
      <c r="BN44">
        <v>0.178856172190031</v>
      </c>
      <c r="BO44">
        <v>0.179781864319873</v>
      </c>
      <c r="BP44">
        <v>1.14958482662812E-4</v>
      </c>
      <c r="BQ44" s="1">
        <v>5.6627990800079801E-16</v>
      </c>
      <c r="BR44">
        <v>0.96614151968879503</v>
      </c>
      <c r="BS44" s="1">
        <v>5.2527467241711197E-5</v>
      </c>
      <c r="BT44">
        <v>1.10431824054702E-4</v>
      </c>
      <c r="BU44">
        <v>0.99626890393597101</v>
      </c>
      <c r="BV44">
        <v>1.31654511124009E-3</v>
      </c>
      <c r="BW44">
        <v>3.2350915060273197E-2</v>
      </c>
      <c r="BX44">
        <v>1.88910361767086E-3</v>
      </c>
      <c r="BY44">
        <v>9.1817205623640607E-3</v>
      </c>
      <c r="BZ44" s="1">
        <v>5.6627990800079801E-16</v>
      </c>
      <c r="CA44">
        <v>0.27709199936628998</v>
      </c>
      <c r="CB44">
        <v>2.14652197288557E-3</v>
      </c>
      <c r="CC44">
        <v>8.3837890128775992E-3</v>
      </c>
      <c r="CD44">
        <v>0.62431839908071696</v>
      </c>
      <c r="CE44">
        <v>0.88068808805444099</v>
      </c>
      <c r="CF44">
        <v>200.84632738666801</v>
      </c>
      <c r="CG44">
        <v>-7.4393646815339798</v>
      </c>
      <c r="CH44">
        <v>0.97490977399269796</v>
      </c>
    </row>
    <row r="45" spans="1:86" ht="18.75" customHeight="1">
      <c r="A45">
        <v>3</v>
      </c>
      <c r="B45">
        <v>4.4594316186373</v>
      </c>
      <c r="C45">
        <v>4.4594316186373</v>
      </c>
      <c r="D45">
        <v>4.4594316186373</v>
      </c>
      <c r="E45">
        <v>0</v>
      </c>
      <c r="F45" s="1">
        <v>-2.8958479227753998E-16</v>
      </c>
      <c r="G45">
        <v>1</v>
      </c>
      <c r="H45">
        <v>0</v>
      </c>
      <c r="I45" s="1">
        <v>0</v>
      </c>
      <c r="J45">
        <v>1</v>
      </c>
      <c r="K45">
        <v>3.8325566050458999</v>
      </c>
      <c r="L45">
        <v>3.8123743541606201</v>
      </c>
      <c r="M45">
        <v>3.7957303153985702</v>
      </c>
      <c r="N45">
        <v>1.0645839677789E-3</v>
      </c>
      <c r="O45" s="1">
        <v>-2.8958479227753998E-16</v>
      </c>
      <c r="P45">
        <v>1.00208102116605</v>
      </c>
      <c r="Q45">
        <v>1.30693207349782E-3</v>
      </c>
      <c r="R45" s="1">
        <v>8.1466068219340402E-4</v>
      </c>
      <c r="S45">
        <v>0.99340141323437703</v>
      </c>
      <c r="T45">
        <v>3.4971123229920802</v>
      </c>
      <c r="U45">
        <v>3.4721810314919899</v>
      </c>
      <c r="V45">
        <v>3.4454514684703801</v>
      </c>
      <c r="W45">
        <v>1.86528948352336E-3</v>
      </c>
      <c r="X45" s="1">
        <v>-2.8958479227753998E-16</v>
      </c>
      <c r="Y45">
        <v>1.00331622871632</v>
      </c>
      <c r="Z45">
        <v>2.20612925494989E-3</v>
      </c>
      <c r="AA45" s="1">
        <v>2.1641784292101198E-3</v>
      </c>
      <c r="AB45">
        <v>0.99066039399776296</v>
      </c>
      <c r="AC45">
        <v>21</v>
      </c>
      <c r="AD45">
        <v>21</v>
      </c>
      <c r="AE45">
        <v>21</v>
      </c>
      <c r="AF45" s="1">
        <v>0</v>
      </c>
      <c r="AG45" s="1">
        <v>-2.8958479227753998E-16</v>
      </c>
      <c r="AH45">
        <v>1</v>
      </c>
      <c r="AI45" s="1">
        <v>0</v>
      </c>
      <c r="AJ45" s="1">
        <v>0</v>
      </c>
      <c r="AK45">
        <v>1</v>
      </c>
      <c r="AL45">
        <v>0.91143455837004195</v>
      </c>
      <c r="AM45">
        <v>0.90989075328376001</v>
      </c>
      <c r="AN45">
        <v>0.90820569048457001</v>
      </c>
      <c r="AO45" s="1">
        <v>7.7296624040606495E-6</v>
      </c>
      <c r="AP45" s="1">
        <v>-2.8958479227753998E-16</v>
      </c>
      <c r="AQ45">
        <v>1.00079950978249</v>
      </c>
      <c r="AR45" s="1">
        <v>1.18270877121665E-5</v>
      </c>
      <c r="AS45" s="1">
        <v>1.1565772756442599E-5</v>
      </c>
      <c r="AT45">
        <v>0.99751722339260096</v>
      </c>
      <c r="AU45">
        <v>0.62687501359139897</v>
      </c>
      <c r="AV45">
        <v>0.647057264476676</v>
      </c>
      <c r="AW45">
        <v>0.663701303238729</v>
      </c>
      <c r="AX45" s="1">
        <v>1.0645839677789E-3</v>
      </c>
      <c r="AY45" s="1">
        <v>-2.8958479227753998E-16</v>
      </c>
      <c r="AZ45">
        <v>0.98814314366156397</v>
      </c>
      <c r="BA45" s="1">
        <v>1.30693207349782E-3</v>
      </c>
      <c r="BB45" s="1">
        <v>8.1466068219340402E-4</v>
      </c>
      <c r="BC45">
        <v>1.02365766887983</v>
      </c>
      <c r="BD45">
        <v>8.8565441629958094E-2</v>
      </c>
      <c r="BE45">
        <v>9.0109246716240099E-2</v>
      </c>
      <c r="BF45">
        <v>9.1794309515429495E-2</v>
      </c>
      <c r="BG45" s="1">
        <v>7.7296624040605598E-6</v>
      </c>
      <c r="BH45" s="1">
        <v>-2.8958479227753998E-16</v>
      </c>
      <c r="BI45">
        <v>0.99212427813203796</v>
      </c>
      <c r="BJ45" s="1">
        <v>1.18270877121665E-5</v>
      </c>
      <c r="BK45" s="1">
        <v>1.1565772756442699E-5</v>
      </c>
      <c r="BL45">
        <v>1.02134806152548</v>
      </c>
      <c r="BM45">
        <v>0.19705497425829099</v>
      </c>
      <c r="BN45">
        <v>0.20374576490185201</v>
      </c>
      <c r="BO45">
        <v>0.20488944566681899</v>
      </c>
      <c r="BP45">
        <v>1.00467133300242E-4</v>
      </c>
      <c r="BQ45" s="1">
        <v>-2.8958479227753998E-16</v>
      </c>
      <c r="BR45">
        <v>1.0152251295299199</v>
      </c>
      <c r="BS45">
        <v>1.7736341028299799E-4</v>
      </c>
      <c r="BT45">
        <v>1.4568622326531199E-4</v>
      </c>
      <c r="BU45">
        <v>1.0167315001125701</v>
      </c>
      <c r="BV45">
        <v>0.20474841005184799</v>
      </c>
      <c r="BW45">
        <v>0.294461605733083</v>
      </c>
      <c r="BX45">
        <v>0.24655775497597501</v>
      </c>
      <c r="BY45">
        <v>7.42417306512332E-3</v>
      </c>
      <c r="BZ45" s="1">
        <v>-2.8958479227753998E-16</v>
      </c>
      <c r="CA45">
        <v>1.2164294236784401</v>
      </c>
      <c r="CB45">
        <v>2.5603370249766898E-2</v>
      </c>
      <c r="CC45">
        <v>8.6793806717894301E-3</v>
      </c>
      <c r="CD45">
        <v>1.4533318751889699</v>
      </c>
      <c r="CE45">
        <v>1.0055926309616801</v>
      </c>
      <c r="CF45">
        <v>93.420366647926102</v>
      </c>
      <c r="CG45">
        <v>2.5580478553931001</v>
      </c>
      <c r="CH45">
        <v>1.0011160323542501</v>
      </c>
    </row>
    <row r="46" spans="1:86" ht="18.75" customHeight="1">
      <c r="A46">
        <v>3</v>
      </c>
      <c r="B46">
        <v>4.4594316186373</v>
      </c>
      <c r="C46">
        <v>4.4594316186373</v>
      </c>
      <c r="D46">
        <v>4.4594316186373</v>
      </c>
      <c r="E46">
        <v>0</v>
      </c>
      <c r="F46" s="1">
        <v>-3.2470641676478299E-17</v>
      </c>
      <c r="G46">
        <v>1</v>
      </c>
      <c r="H46">
        <v>0</v>
      </c>
      <c r="I46" s="1">
        <v>0</v>
      </c>
      <c r="J46">
        <v>1</v>
      </c>
      <c r="K46">
        <v>3.6464806353698802</v>
      </c>
      <c r="L46">
        <v>3.7356927607595298</v>
      </c>
      <c r="M46">
        <v>3.74793224255236</v>
      </c>
      <c r="N46">
        <v>1.45859813213215E-3</v>
      </c>
      <c r="O46" s="1">
        <v>-3.2470641676478299E-17</v>
      </c>
      <c r="P46">
        <v>0.998219110087744</v>
      </c>
      <c r="Q46">
        <v>1.0956220049962099E-3</v>
      </c>
      <c r="R46" s="1">
        <v>1.4554813881249499E-3</v>
      </c>
      <c r="S46">
        <v>1.00175895730118</v>
      </c>
      <c r="T46">
        <v>3.3555708886301501</v>
      </c>
      <c r="U46">
        <v>3.4435878872817098</v>
      </c>
      <c r="V46">
        <v>3.4359530842942898</v>
      </c>
      <c r="W46">
        <v>2.0757381583113698E-3</v>
      </c>
      <c r="X46" s="1">
        <v>-3.2470641676478299E-17</v>
      </c>
      <c r="Y46">
        <v>0.99809661018206997</v>
      </c>
      <c r="Z46">
        <v>4.7439817088334403E-3</v>
      </c>
      <c r="AA46" s="1">
        <v>3.8360883402174099E-3</v>
      </c>
      <c r="AB46">
        <v>1.0051108728181799</v>
      </c>
      <c r="AC46">
        <v>21</v>
      </c>
      <c r="AD46">
        <v>21</v>
      </c>
      <c r="AE46">
        <v>21</v>
      </c>
      <c r="AF46" s="1">
        <v>0</v>
      </c>
      <c r="AG46" s="1">
        <v>-3.2470641676478299E-17</v>
      </c>
      <c r="AH46">
        <v>1</v>
      </c>
      <c r="AI46" s="1">
        <v>0</v>
      </c>
      <c r="AJ46" s="1">
        <v>0</v>
      </c>
      <c r="AK46">
        <v>1</v>
      </c>
      <c r="AL46">
        <v>0.90230496114740899</v>
      </c>
      <c r="AM46">
        <v>0.90808703984993699</v>
      </c>
      <c r="AN46">
        <v>0.90759934327208902</v>
      </c>
      <c r="AO46" s="1">
        <v>8.9056873012433794E-6</v>
      </c>
      <c r="AP46" s="1">
        <v>-3.2470641676478299E-17</v>
      </c>
      <c r="AQ46">
        <v>0.999526079197118</v>
      </c>
      <c r="AR46" s="1">
        <v>2.7952827293277499E-5</v>
      </c>
      <c r="AS46" s="1">
        <v>2.3241162696260002E-5</v>
      </c>
      <c r="AT46">
        <v>1.00136698971293</v>
      </c>
      <c r="AU46">
        <v>0.81295098326742199</v>
      </c>
      <c r="AV46">
        <v>0.72373885787777104</v>
      </c>
      <c r="AW46">
        <v>0.71149937608493297</v>
      </c>
      <c r="AX46" s="1">
        <v>1.45859813213215E-3</v>
      </c>
      <c r="AY46" s="1">
        <v>-3.2470641676478299E-17</v>
      </c>
      <c r="AZ46">
        <v>1.00835837596488</v>
      </c>
      <c r="BA46" s="1">
        <v>1.0956220049962099E-3</v>
      </c>
      <c r="BB46" s="1">
        <v>1.4554813881249499E-3</v>
      </c>
      <c r="BC46">
        <v>0.99389849220191995</v>
      </c>
      <c r="BD46">
        <v>9.7695038852590496E-2</v>
      </c>
      <c r="BE46">
        <v>9.1912960150062797E-2</v>
      </c>
      <c r="BF46">
        <v>9.2400656727910799E-2</v>
      </c>
      <c r="BG46" s="1">
        <v>8.9056873012433201E-6</v>
      </c>
      <c r="BH46" s="1">
        <v>-3.2470641676478299E-17</v>
      </c>
      <c r="BI46">
        <v>1.0044752482014501</v>
      </c>
      <c r="BJ46" s="1">
        <v>2.7952827293277299E-5</v>
      </c>
      <c r="BK46" s="1">
        <v>2.3241162696260002E-5</v>
      </c>
      <c r="BL46">
        <v>0.98867524920619199</v>
      </c>
      <c r="BM46">
        <v>0.27333710021155699</v>
      </c>
      <c r="BN46">
        <v>0.24438561716852999</v>
      </c>
      <c r="BO46">
        <v>0.220711501502694</v>
      </c>
      <c r="BP46">
        <v>3.1858766289106301E-4</v>
      </c>
      <c r="BQ46" s="1">
        <v>-3.2470641676478299E-17</v>
      </c>
      <c r="BR46">
        <v>0.99527738583052405</v>
      </c>
      <c r="BS46">
        <v>1.9676526345840001E-4</v>
      </c>
      <c r="BT46">
        <v>1.94367964341838E-4</v>
      </c>
      <c r="BU46">
        <v>0.99671295982171104</v>
      </c>
      <c r="BV46">
        <v>0.89099799488432796</v>
      </c>
      <c r="BW46">
        <v>0.52727169062828605</v>
      </c>
      <c r="BX46">
        <v>0.40940048238890903</v>
      </c>
      <c r="BY46">
        <v>3.1993778672550897E-2</v>
      </c>
      <c r="BZ46" s="1">
        <v>-3.2470641676478299E-17</v>
      </c>
      <c r="CA46">
        <v>0.99749423956133698</v>
      </c>
      <c r="CB46">
        <v>3.23042897033822E-2</v>
      </c>
      <c r="CC46">
        <v>2.8369765794642399E-2</v>
      </c>
      <c r="CD46">
        <v>0.947017816331437</v>
      </c>
      <c r="CE46">
        <v>0.96078675829479598</v>
      </c>
      <c r="CF46">
        <v>99.577952222473002</v>
      </c>
      <c r="CG46">
        <v>-6.8489562064872498</v>
      </c>
      <c r="CH46">
        <v>0.98675424403674705</v>
      </c>
    </row>
    <row r="47" spans="1:86" ht="18.75" customHeight="1">
      <c r="A47">
        <v>3</v>
      </c>
      <c r="B47">
        <v>4.4594316186373</v>
      </c>
      <c r="C47">
        <v>4.4594316186373</v>
      </c>
      <c r="D47">
        <v>4.4594316186373</v>
      </c>
      <c r="E47">
        <v>0</v>
      </c>
      <c r="F47" s="1">
        <v>6.1469061026371001E-16</v>
      </c>
      <c r="G47">
        <v>1</v>
      </c>
      <c r="H47">
        <v>0</v>
      </c>
      <c r="I47" s="1">
        <v>0</v>
      </c>
      <c r="J47">
        <v>1</v>
      </c>
      <c r="K47">
        <v>3.8049737273884499</v>
      </c>
      <c r="L47">
        <v>3.8502724075655901</v>
      </c>
      <c r="M47">
        <v>3.5396017019886798</v>
      </c>
      <c r="N47">
        <v>1.0259852128953601E-3</v>
      </c>
      <c r="O47" s="1">
        <v>6.1469061026371001E-16</v>
      </c>
      <c r="P47">
        <v>0.98823494148410695</v>
      </c>
      <c r="Q47">
        <v>5.32655293830111E-4</v>
      </c>
      <c r="R47" s="1">
        <v>4.7037235274075901E-4</v>
      </c>
      <c r="S47">
        <v>0.998297150102192</v>
      </c>
      <c r="T47">
        <v>3.4716548409063002</v>
      </c>
      <c r="U47">
        <v>3.5698595416574301</v>
      </c>
      <c r="V47">
        <v>3.3843123059287898</v>
      </c>
      <c r="W47">
        <v>4.8220816248097098E-3</v>
      </c>
      <c r="X47" s="1">
        <v>6.1469061026371001E-16</v>
      </c>
      <c r="Y47">
        <v>0.97249059812993699</v>
      </c>
      <c r="Z47">
        <v>4.6876719302410297E-4</v>
      </c>
      <c r="AA47" s="1">
        <v>7.4496548266582896E-4</v>
      </c>
      <c r="AB47">
        <v>1.0003367021409999</v>
      </c>
      <c r="AC47">
        <v>21</v>
      </c>
      <c r="AD47">
        <v>21</v>
      </c>
      <c r="AE47">
        <v>21</v>
      </c>
      <c r="AF47" s="1">
        <v>0</v>
      </c>
      <c r="AG47" s="1">
        <v>6.1469061026371001E-16</v>
      </c>
      <c r="AH47">
        <v>1</v>
      </c>
      <c r="AI47" s="1">
        <v>0</v>
      </c>
      <c r="AJ47" s="1">
        <v>0</v>
      </c>
      <c r="AK47">
        <v>1</v>
      </c>
      <c r="AL47">
        <v>0.90985788196742201</v>
      </c>
      <c r="AM47">
        <v>0.915789703273301</v>
      </c>
      <c r="AN47">
        <v>0.90423198601363797</v>
      </c>
      <c r="AO47" s="1">
        <v>1.7593252002439999E-5</v>
      </c>
      <c r="AP47" s="1">
        <v>6.1469061026371001E-16</v>
      </c>
      <c r="AQ47">
        <v>0.993522725485254</v>
      </c>
      <c r="AR47" s="1">
        <v>2.0163846984898498E-6</v>
      </c>
      <c r="AS47" s="1">
        <v>3.1990920076050101E-6</v>
      </c>
      <c r="AT47">
        <v>1.0000837772985101</v>
      </c>
      <c r="AU47">
        <v>0.65445789124884701</v>
      </c>
      <c r="AV47">
        <v>0.60915921107170801</v>
      </c>
      <c r="AW47">
        <v>0.91982991664861402</v>
      </c>
      <c r="AX47" s="1">
        <v>1.0259852128953601E-3</v>
      </c>
      <c r="AY47" s="1">
        <v>6.1469061026371001E-16</v>
      </c>
      <c r="AZ47">
        <v>1.0743626286097601</v>
      </c>
      <c r="BA47" s="1">
        <v>5.32655293830111E-4</v>
      </c>
      <c r="BB47" s="1">
        <v>4.7037235274075901E-4</v>
      </c>
      <c r="BC47">
        <v>1.0067485513785099</v>
      </c>
      <c r="BD47">
        <v>9.0142118032578197E-2</v>
      </c>
      <c r="BE47">
        <v>8.4210296726699205E-2</v>
      </c>
      <c r="BF47">
        <v>9.5768013986361894E-2</v>
      </c>
      <c r="BG47" s="1">
        <v>1.75932520024401E-5</v>
      </c>
      <c r="BH47" s="1">
        <v>6.1469061026371001E-16</v>
      </c>
      <c r="BI47">
        <v>1.0704405700544</v>
      </c>
      <c r="BJ47" s="1">
        <v>2.01638469848986E-6</v>
      </c>
      <c r="BK47" s="1">
        <v>3.1990920076049801E-6</v>
      </c>
      <c r="BL47">
        <v>0.99921139625886102</v>
      </c>
      <c r="BM47">
        <v>0.15624283514830301</v>
      </c>
      <c r="BN47">
        <v>0.16654064272211699</v>
      </c>
      <c r="BO47">
        <v>0.48163880934210901</v>
      </c>
      <c r="BP47" s="1">
        <v>5.3022420413646402E-5</v>
      </c>
      <c r="BQ47" s="1">
        <v>6.1469061026371001E-16</v>
      </c>
      <c r="BR47">
        <v>0.93816639947165303</v>
      </c>
      <c r="BS47" s="1">
        <v>9.8868119284035804E-5</v>
      </c>
      <c r="BT47" s="1">
        <v>9.43016643145474E-5</v>
      </c>
      <c r="BU47">
        <v>1.00291640649003</v>
      </c>
      <c r="BV47">
        <v>0.142265160762376</v>
      </c>
      <c r="BW47">
        <v>8.1172107271376706E-2</v>
      </c>
      <c r="BX47">
        <v>0.175447694856981</v>
      </c>
      <c r="BY47">
        <v>1.8661805924270699E-3</v>
      </c>
      <c r="BZ47" s="1">
        <v>6.1469061026371001E-16</v>
      </c>
      <c r="CA47">
        <v>1.7526360414267901</v>
      </c>
      <c r="CB47">
        <v>9.5026013171167593E-3</v>
      </c>
      <c r="CC47">
        <v>8.2828966412402706E-3</v>
      </c>
      <c r="CD47">
        <v>1.00081094091625</v>
      </c>
      <c r="CE47">
        <v>0.96175574785017803</v>
      </c>
      <c r="CF47">
        <v>224.31757818615699</v>
      </c>
      <c r="CG47">
        <v>-7.7337652805609398</v>
      </c>
      <c r="CH47">
        <v>0.992231380737713</v>
      </c>
    </row>
    <row r="48" spans="1:86" ht="18.75" customHeight="1">
      <c r="A48">
        <v>3</v>
      </c>
      <c r="B48">
        <v>4.4594316186373</v>
      </c>
      <c r="C48">
        <v>4.4594316186373</v>
      </c>
      <c r="D48">
        <v>4.4594316186373</v>
      </c>
      <c r="E48">
        <v>0</v>
      </c>
      <c r="F48" s="1">
        <v>-6.0262135674675103E-17</v>
      </c>
      <c r="G48">
        <v>1</v>
      </c>
      <c r="H48">
        <v>0</v>
      </c>
      <c r="I48" s="1">
        <v>0</v>
      </c>
      <c r="J48">
        <v>1</v>
      </c>
      <c r="K48">
        <v>3.8479292264134899</v>
      </c>
      <c r="L48">
        <v>3.8648088509230099</v>
      </c>
      <c r="M48">
        <v>3.8767753060870902</v>
      </c>
      <c r="N48">
        <v>1.41828966809216E-4</v>
      </c>
      <c r="O48" s="1">
        <v>-6.0262135674675103E-17</v>
      </c>
      <c r="P48">
        <v>0.99891478231448605</v>
      </c>
      <c r="Q48">
        <v>1.35281577117031E-3</v>
      </c>
      <c r="R48" s="1">
        <v>1.2454976983900599E-3</v>
      </c>
      <c r="S48">
        <v>0.99666285416897904</v>
      </c>
      <c r="T48">
        <v>3.58740110894411</v>
      </c>
      <c r="U48">
        <v>3.60481753819285</v>
      </c>
      <c r="V48">
        <v>3.63280440544276</v>
      </c>
      <c r="W48">
        <v>4.1949967491200399E-4</v>
      </c>
      <c r="X48" s="1">
        <v>-6.0262135674675103E-17</v>
      </c>
      <c r="Y48">
        <v>0.99960627132288804</v>
      </c>
      <c r="Z48">
        <v>2.6568459255313999E-3</v>
      </c>
      <c r="AA48" s="1">
        <v>2.4279551111015501E-3</v>
      </c>
      <c r="AB48">
        <v>0.99477677609531301</v>
      </c>
      <c r="AC48">
        <v>21</v>
      </c>
      <c r="AD48">
        <v>21</v>
      </c>
      <c r="AE48">
        <v>21</v>
      </c>
      <c r="AF48" s="1">
        <v>0</v>
      </c>
      <c r="AG48" s="1">
        <v>-6.0262135674675103E-17</v>
      </c>
      <c r="AH48">
        <v>1</v>
      </c>
      <c r="AI48" s="1">
        <v>0</v>
      </c>
      <c r="AJ48" s="1">
        <v>0</v>
      </c>
      <c r="AK48">
        <v>1</v>
      </c>
      <c r="AL48">
        <v>0.91680740721978304</v>
      </c>
      <c r="AM48">
        <v>0.91780568279191299</v>
      </c>
      <c r="AN48">
        <v>0.91938480560410696</v>
      </c>
      <c r="AO48" s="1">
        <v>1.35044586354368E-6</v>
      </c>
      <c r="AP48" s="1">
        <v>-6.0262135674675103E-17</v>
      </c>
      <c r="AQ48">
        <v>0.99991123621134104</v>
      </c>
      <c r="AR48" s="1">
        <v>1.18105727418227E-5</v>
      </c>
      <c r="AS48" s="1">
        <v>1.07086688410294E-5</v>
      </c>
      <c r="AT48">
        <v>0.99870130374451904</v>
      </c>
      <c r="AU48">
        <v>0.61150239222381098</v>
      </c>
      <c r="AV48">
        <v>0.59462276771428302</v>
      </c>
      <c r="AW48">
        <v>0.582656312550205</v>
      </c>
      <c r="AX48" s="1">
        <v>1.41828966809216E-4</v>
      </c>
      <c r="AY48" s="1">
        <v>-6.0262135674675103E-17</v>
      </c>
      <c r="AZ48">
        <v>1.0069388636380401</v>
      </c>
      <c r="BA48" s="1">
        <v>1.35281577117031E-3</v>
      </c>
      <c r="BB48" s="1">
        <v>1.2454976983900599E-3</v>
      </c>
      <c r="BC48">
        <v>1.0133597170722799</v>
      </c>
      <c r="BD48">
        <v>8.3192592780216706E-2</v>
      </c>
      <c r="BE48">
        <v>8.2194317208086995E-2</v>
      </c>
      <c r="BF48">
        <v>8.0615194395893097E-2</v>
      </c>
      <c r="BG48" s="1">
        <v>1.35044586354369E-6</v>
      </c>
      <c r="BH48" s="1">
        <v>-6.0262135674675103E-17</v>
      </c>
      <c r="BI48">
        <v>1.00098029617176</v>
      </c>
      <c r="BJ48" s="1">
        <v>1.18105727418229E-5</v>
      </c>
      <c r="BK48" s="1">
        <v>1.07086688410295E-5</v>
      </c>
      <c r="BL48">
        <v>1.01237099161536</v>
      </c>
      <c r="BM48">
        <v>0.122602349490864</v>
      </c>
      <c r="BN48">
        <v>0.13297743728518599</v>
      </c>
      <c r="BO48">
        <v>0.11645641826823</v>
      </c>
      <c r="BP48" s="1">
        <v>5.0845226474956497E-5</v>
      </c>
      <c r="BQ48" s="1">
        <v>-6.0262135674675103E-17</v>
      </c>
      <c r="BR48">
        <v>0.98525755617128097</v>
      </c>
      <c r="BS48">
        <v>2.63774417532692E-4</v>
      </c>
      <c r="BT48">
        <v>2.5948442776971102E-4</v>
      </c>
      <c r="BU48">
        <v>1.01170697204788</v>
      </c>
      <c r="BV48">
        <v>0.392168332853155</v>
      </c>
      <c r="BW48">
        <v>0.37579358231765603</v>
      </c>
      <c r="BX48">
        <v>0.46600699002919299</v>
      </c>
      <c r="BY48">
        <v>1.5504711803536601E-3</v>
      </c>
      <c r="BZ48" s="1">
        <v>-6.0262135674675103E-17</v>
      </c>
      <c r="CA48">
        <v>0.98948183400281298</v>
      </c>
      <c r="CB48">
        <v>1.03373476813442E-2</v>
      </c>
      <c r="CC48">
        <v>9.2628210137005104E-3</v>
      </c>
      <c r="CD48">
        <v>0.61215356613387994</v>
      </c>
      <c r="CE48">
        <v>0.98176195420787704</v>
      </c>
      <c r="CF48">
        <v>176.590561768877</v>
      </c>
      <c r="CG48">
        <v>-6.58565461705094</v>
      </c>
      <c r="CH48">
        <v>0.996325485776836</v>
      </c>
    </row>
    <row r="49" spans="1:86" ht="18.75" customHeight="1">
      <c r="A49">
        <v>3</v>
      </c>
      <c r="B49">
        <v>4.4594316186373</v>
      </c>
      <c r="C49">
        <v>4.4594316186373</v>
      </c>
      <c r="D49">
        <v>4.4594316186373</v>
      </c>
      <c r="E49">
        <v>0</v>
      </c>
      <c r="F49" s="1">
        <v>-2.8958479227753998E-16</v>
      </c>
      <c r="G49">
        <v>1</v>
      </c>
      <c r="H49">
        <v>0</v>
      </c>
      <c r="I49" s="1">
        <v>0</v>
      </c>
      <c r="J49">
        <v>1</v>
      </c>
      <c r="K49">
        <v>3.4701848188190398</v>
      </c>
      <c r="L49">
        <v>3.2554185201089201</v>
      </c>
      <c r="M49">
        <v>3.2346234797937501</v>
      </c>
      <c r="N49">
        <v>4.1441857725600398E-2</v>
      </c>
      <c r="O49" s="1">
        <v>-2.8958479227753998E-16</v>
      </c>
      <c r="P49">
        <v>0.99656280410255005</v>
      </c>
      <c r="Q49">
        <v>4.1611616954260701E-3</v>
      </c>
      <c r="R49" s="1">
        <v>8.5080292549169101E-2</v>
      </c>
      <c r="S49">
        <v>1.02028219169245</v>
      </c>
      <c r="T49">
        <v>3.16599734925247</v>
      </c>
      <c r="U49">
        <v>2.9690338213744099</v>
      </c>
      <c r="V49">
        <v>2.9433951912706702</v>
      </c>
      <c r="W49">
        <v>4.5150830581113001E-2</v>
      </c>
      <c r="X49" s="1">
        <v>-2.8958479227753998E-16</v>
      </c>
      <c r="Y49">
        <v>0.99267865562485302</v>
      </c>
      <c r="Z49">
        <v>1.45687930310292E-2</v>
      </c>
      <c r="AA49" s="1">
        <v>0.109125193383699</v>
      </c>
      <c r="AB49">
        <v>1.0406924922092899</v>
      </c>
      <c r="AC49">
        <v>21</v>
      </c>
      <c r="AD49">
        <v>21</v>
      </c>
      <c r="AE49">
        <v>21</v>
      </c>
      <c r="AF49">
        <v>0</v>
      </c>
      <c r="AG49" s="1">
        <v>-2.8958479227753998E-16</v>
      </c>
      <c r="AH49">
        <v>1</v>
      </c>
      <c r="AI49">
        <v>0</v>
      </c>
      <c r="AJ49" s="1">
        <v>0</v>
      </c>
      <c r="AK49">
        <v>1</v>
      </c>
      <c r="AL49">
        <v>0.888585983305612</v>
      </c>
      <c r="AM49">
        <v>0.87228798367291105</v>
      </c>
      <c r="AN49">
        <v>0.86999808243079102</v>
      </c>
      <c r="AO49">
        <v>3.4214190987418702E-4</v>
      </c>
      <c r="AP49" s="1">
        <v>-2.8958479227753998E-16</v>
      </c>
      <c r="AQ49">
        <v>0.99807759506725102</v>
      </c>
      <c r="AR49">
        <v>1.1261079450692001E-4</v>
      </c>
      <c r="AS49" s="1">
        <v>1.44402211020695E-3</v>
      </c>
      <c r="AT49">
        <v>1.01206994447374</v>
      </c>
      <c r="AU49">
        <v>0.98924679981825403</v>
      </c>
      <c r="AV49">
        <v>1.2040130985283799</v>
      </c>
      <c r="AW49">
        <v>1.2248081388435501</v>
      </c>
      <c r="AX49">
        <v>4.1441857725600398E-2</v>
      </c>
      <c r="AY49" s="1">
        <v>-2.8958479227753998E-16</v>
      </c>
      <c r="AZ49">
        <v>1.01308361995322</v>
      </c>
      <c r="BA49">
        <v>4.1611616954260701E-3</v>
      </c>
      <c r="BB49" s="1">
        <v>8.5080292549169101E-2</v>
      </c>
      <c r="BC49">
        <v>0.95361650510810003</v>
      </c>
      <c r="BD49">
        <v>0.111414016694388</v>
      </c>
      <c r="BE49">
        <v>0.12771201632708901</v>
      </c>
      <c r="BF49">
        <v>0.13000191756920901</v>
      </c>
      <c r="BG49">
        <v>3.4214190987418702E-4</v>
      </c>
      <c r="BH49" s="1">
        <v>-2.8958479227753998E-16</v>
      </c>
      <c r="BI49">
        <v>1.0168107341541699</v>
      </c>
      <c r="BJ49">
        <v>1.12610794506921E-4</v>
      </c>
      <c r="BK49" s="1">
        <v>1.44402211020695E-3</v>
      </c>
      <c r="BL49">
        <v>0.92107571429215696</v>
      </c>
      <c r="BM49">
        <v>0.15821801482849701</v>
      </c>
      <c r="BN49">
        <v>0.23036570588174399</v>
      </c>
      <c r="BO49">
        <v>0.27176007649308598</v>
      </c>
      <c r="BP49">
        <v>3.1270854076234601E-3</v>
      </c>
      <c r="BQ49" s="1">
        <v>-2.8958479227753998E-16</v>
      </c>
      <c r="BR49">
        <v>0.98262589663621502</v>
      </c>
      <c r="BS49">
        <v>7.0457273781346396E-4</v>
      </c>
      <c r="BT49">
        <v>4.78281417965993E-3</v>
      </c>
      <c r="BU49">
        <v>0.95861663788820495</v>
      </c>
      <c r="BV49">
        <v>8.0437256591521594E-2</v>
      </c>
      <c r="BW49">
        <v>0.52264753435326705</v>
      </c>
      <c r="BX49">
        <v>0.72183212322660795</v>
      </c>
      <c r="BY49">
        <v>0.11525677375853099</v>
      </c>
      <c r="BZ49" s="1">
        <v>-2.8958479227753998E-16</v>
      </c>
      <c r="CA49">
        <v>1.00526839228316</v>
      </c>
      <c r="CB49">
        <v>0</v>
      </c>
      <c r="CC49">
        <v>1.05577947673954E-2</v>
      </c>
      <c r="CD49">
        <v>1</v>
      </c>
      <c r="CE49">
        <v>0.73268181724927195</v>
      </c>
      <c r="CF49">
        <v>126.119294308504</v>
      </c>
      <c r="CG49">
        <v>-5.6498414392435397</v>
      </c>
      <c r="CH49">
        <v>0.93968670592307801</v>
      </c>
    </row>
    <row r="50" spans="1:86" ht="18.75" customHeight="1">
      <c r="A50">
        <v>4</v>
      </c>
      <c r="B50">
        <v>4.4594316186373</v>
      </c>
      <c r="C50">
        <v>4.4594316186373</v>
      </c>
      <c r="D50">
        <v>4.4594316186373</v>
      </c>
      <c r="E50" t="s">
        <v>0</v>
      </c>
      <c r="F50">
        <v>0</v>
      </c>
      <c r="G50" t="s">
        <v>0</v>
      </c>
      <c r="H50">
        <v>0</v>
      </c>
      <c r="I50" s="1">
        <v>0</v>
      </c>
      <c r="J50">
        <v>1</v>
      </c>
      <c r="K50">
        <v>3.4622425847149101</v>
      </c>
      <c r="L50">
        <v>3.4638143492314701</v>
      </c>
      <c r="M50">
        <v>3.4259196251750699</v>
      </c>
      <c r="N50" t="s">
        <v>0</v>
      </c>
      <c r="O50">
        <v>0</v>
      </c>
      <c r="P50" t="s">
        <v>0</v>
      </c>
      <c r="Q50">
        <v>7.9018144693406196E-4</v>
      </c>
      <c r="R50" s="1">
        <v>1.3977429073187501E-3</v>
      </c>
      <c r="S50">
        <v>1.0011725604558499</v>
      </c>
      <c r="T50">
        <v>3.3004825425159301</v>
      </c>
      <c r="U50">
        <v>3.29054070237637</v>
      </c>
      <c r="V50">
        <v>3.25372831768372</v>
      </c>
      <c r="W50" t="s">
        <v>0</v>
      </c>
      <c r="X50">
        <v>0</v>
      </c>
      <c r="Y50" t="s">
        <v>0</v>
      </c>
      <c r="Z50">
        <v>1.6468010401801199E-3</v>
      </c>
      <c r="AA50" s="1">
        <v>5.5556320869266304E-3</v>
      </c>
      <c r="AB50">
        <v>1.0021854631905101</v>
      </c>
      <c r="AC50">
        <v>21</v>
      </c>
      <c r="AD50">
        <v>21</v>
      </c>
      <c r="AE50">
        <v>21</v>
      </c>
      <c r="AF50" t="s">
        <v>0</v>
      </c>
      <c r="AG50">
        <v>0</v>
      </c>
      <c r="AH50" t="s">
        <v>0</v>
      </c>
      <c r="AI50" s="1">
        <v>0</v>
      </c>
      <c r="AJ50" s="1">
        <v>0</v>
      </c>
      <c r="AK50">
        <v>1</v>
      </c>
      <c r="AL50">
        <v>0.89850240433721396</v>
      </c>
      <c r="AM50">
        <v>0.89780055281438997</v>
      </c>
      <c r="AN50">
        <v>0.89515923562802202</v>
      </c>
      <c r="AO50" t="s">
        <v>0</v>
      </c>
      <c r="AP50">
        <v>0</v>
      </c>
      <c r="AQ50" t="s">
        <v>0</v>
      </c>
      <c r="AR50" s="1">
        <v>9.0633404475771199E-6</v>
      </c>
      <c r="AS50" s="1">
        <v>3.2989117586908003E-5</v>
      </c>
      <c r="AT50">
        <v>1.0005825054655499</v>
      </c>
      <c r="AU50">
        <v>0.997189033922389</v>
      </c>
      <c r="AV50">
        <v>0.99561726940583095</v>
      </c>
      <c r="AW50">
        <v>1.0335119934622301</v>
      </c>
      <c r="AX50" t="s">
        <v>0</v>
      </c>
      <c r="AY50">
        <v>0</v>
      </c>
      <c r="AZ50" t="s">
        <v>0</v>
      </c>
      <c r="BA50" s="1">
        <v>7.9018144693406196E-4</v>
      </c>
      <c r="BB50" s="1">
        <v>1.3977429073187501E-3</v>
      </c>
      <c r="BC50">
        <v>0.99613011917947902</v>
      </c>
      <c r="BD50">
        <v>0.101497595662786</v>
      </c>
      <c r="BE50">
        <v>0.10219944718561</v>
      </c>
      <c r="BF50">
        <v>0.10484076437197801</v>
      </c>
      <c r="BG50" t="s">
        <v>0</v>
      </c>
      <c r="BH50">
        <v>0</v>
      </c>
      <c r="BI50" t="s">
        <v>0</v>
      </c>
      <c r="BJ50" s="1">
        <v>9.0633404475771199E-6</v>
      </c>
      <c r="BK50" s="1">
        <v>3.2989117586907901E-5</v>
      </c>
      <c r="BL50">
        <v>0.99511983419026395</v>
      </c>
      <c r="BM50">
        <v>0.50928587026987904</v>
      </c>
      <c r="BN50">
        <v>0.51219468908899302</v>
      </c>
      <c r="BO50">
        <v>0.52501535215818196</v>
      </c>
      <c r="BP50" t="s">
        <v>0</v>
      </c>
      <c r="BQ50">
        <v>0</v>
      </c>
      <c r="BR50" t="s">
        <v>0</v>
      </c>
      <c r="BS50" s="1">
        <v>9.1044469060998204E-5</v>
      </c>
      <c r="BT50">
        <v>2.3151785883332901E-4</v>
      </c>
      <c r="BU50">
        <v>0.99659223489811699</v>
      </c>
      <c r="BV50">
        <v>0.26085872063904603</v>
      </c>
      <c r="BW50">
        <v>0.34686525130254398</v>
      </c>
      <c r="BX50">
        <v>0.53868365285130904</v>
      </c>
      <c r="BY50" t="s">
        <v>0</v>
      </c>
      <c r="BZ50">
        <v>0</v>
      </c>
      <c r="CA50" t="s">
        <v>0</v>
      </c>
      <c r="CB50">
        <v>1.20254089517226E-2</v>
      </c>
      <c r="CC50">
        <v>3.8052085350388398E-2</v>
      </c>
      <c r="CD50">
        <v>0.96106660123927901</v>
      </c>
      <c r="CE50">
        <v>0.92300293765970198</v>
      </c>
      <c r="CF50">
        <v>170.865903249117</v>
      </c>
      <c r="CG50">
        <v>-4.4023956489097396</v>
      </c>
      <c r="CH50">
        <v>0.98673495626900598</v>
      </c>
    </row>
    <row r="51" spans="1:86" ht="18.75" customHeight="1">
      <c r="A51">
        <v>4</v>
      </c>
      <c r="B51">
        <v>4.4594316186373</v>
      </c>
      <c r="C51">
        <v>4.4594316186373</v>
      </c>
      <c r="D51">
        <v>4.4594316186373</v>
      </c>
      <c r="E51" t="s">
        <v>0</v>
      </c>
      <c r="F51">
        <v>0</v>
      </c>
      <c r="G51" t="s">
        <v>0</v>
      </c>
      <c r="H51">
        <v>0</v>
      </c>
      <c r="I51" s="1">
        <v>0</v>
      </c>
      <c r="J51">
        <v>1</v>
      </c>
      <c r="K51">
        <v>3.4744274584533898</v>
      </c>
      <c r="L51">
        <v>3.44986933509891</v>
      </c>
      <c r="M51">
        <v>3.4394489916942699</v>
      </c>
      <c r="N51" t="s">
        <v>0</v>
      </c>
      <c r="O51">
        <v>0</v>
      </c>
      <c r="P51" t="s">
        <v>0</v>
      </c>
      <c r="Q51">
        <v>6.9221140060453596E-4</v>
      </c>
      <c r="R51" s="1">
        <v>5.8359500917687802E-4</v>
      </c>
      <c r="S51">
        <v>0.99998346481126399</v>
      </c>
      <c r="T51">
        <v>3.3113170286631899</v>
      </c>
      <c r="U51">
        <v>3.2827981427321502</v>
      </c>
      <c r="V51">
        <v>3.2933146372116902</v>
      </c>
      <c r="W51" t="s">
        <v>0</v>
      </c>
      <c r="X51">
        <v>0</v>
      </c>
      <c r="Y51" t="s">
        <v>0</v>
      </c>
      <c r="Z51">
        <v>5.1200422912791904E-4</v>
      </c>
      <c r="AA51" s="1">
        <v>1.29432334080308E-3</v>
      </c>
      <c r="AB51">
        <v>1.0000325017193901</v>
      </c>
      <c r="AC51">
        <v>21</v>
      </c>
      <c r="AD51">
        <v>21</v>
      </c>
      <c r="AE51">
        <v>21</v>
      </c>
      <c r="AF51" t="s">
        <v>0</v>
      </c>
      <c r="AG51">
        <v>0</v>
      </c>
      <c r="AH51" t="s">
        <v>0</v>
      </c>
      <c r="AI51" s="1">
        <v>0</v>
      </c>
      <c r="AJ51" s="1">
        <v>0</v>
      </c>
      <c r="AK51">
        <v>1</v>
      </c>
      <c r="AL51">
        <v>0.89926178546905</v>
      </c>
      <c r="AM51">
        <v>0.89725060122716804</v>
      </c>
      <c r="AN51">
        <v>0.89799686750968699</v>
      </c>
      <c r="AO51" t="s">
        <v>0</v>
      </c>
      <c r="AP51">
        <v>0</v>
      </c>
      <c r="AQ51" t="s">
        <v>0</v>
      </c>
      <c r="AR51" s="1">
        <v>2.5480454221709501E-6</v>
      </c>
      <c r="AS51" s="1">
        <v>6.7240166018484398E-6</v>
      </c>
      <c r="AT51">
        <v>1.0000083592417199</v>
      </c>
      <c r="AU51">
        <v>0.98500416018391102</v>
      </c>
      <c r="AV51">
        <v>1.00956228353838</v>
      </c>
      <c r="AW51">
        <v>1.0199826269430301</v>
      </c>
      <c r="AX51" t="s">
        <v>0</v>
      </c>
      <c r="AY51">
        <v>0</v>
      </c>
      <c r="AZ51" t="s">
        <v>0</v>
      </c>
      <c r="BA51" s="1">
        <v>6.9221140060453596E-4</v>
      </c>
      <c r="BB51" s="1">
        <v>5.8359500917687802E-4</v>
      </c>
      <c r="BC51">
        <v>1.00005835334169</v>
      </c>
      <c r="BD51">
        <v>0.10073821453095</v>
      </c>
      <c r="BE51">
        <v>0.102749398772832</v>
      </c>
      <c r="BF51">
        <v>0.10200313249031299</v>
      </c>
      <c r="BG51" t="s">
        <v>0</v>
      </c>
      <c r="BH51">
        <v>0</v>
      </c>
      <c r="BI51" t="s">
        <v>0</v>
      </c>
      <c r="BJ51" s="1">
        <v>2.5480454221709302E-6</v>
      </c>
      <c r="BK51" s="1">
        <v>6.7240166018484296E-6</v>
      </c>
      <c r="BL51">
        <v>0.99992541961531001</v>
      </c>
      <c r="BM51">
        <v>0.504579047786885</v>
      </c>
      <c r="BN51">
        <v>0.51468690217473201</v>
      </c>
      <c r="BO51">
        <v>0.51305045260458704</v>
      </c>
      <c r="BP51" t="s">
        <v>0</v>
      </c>
      <c r="BQ51">
        <v>0</v>
      </c>
      <c r="BR51" t="s">
        <v>0</v>
      </c>
      <c r="BS51" s="1">
        <v>5.6513274967172498E-5</v>
      </c>
      <c r="BT51" s="1">
        <v>7.5565275065026094E-5</v>
      </c>
      <c r="BU51">
        <v>0.99975398031803697</v>
      </c>
      <c r="BV51">
        <v>0.19100683244128699</v>
      </c>
      <c r="BW51">
        <v>0.38587761314209201</v>
      </c>
      <c r="BX51">
        <v>0.34864738419887098</v>
      </c>
      <c r="BY51" t="s">
        <v>0</v>
      </c>
      <c r="BZ51">
        <v>0</v>
      </c>
      <c r="CA51" t="s">
        <v>0</v>
      </c>
      <c r="CB51">
        <v>2.11331794925818E-2</v>
      </c>
      <c r="CC51">
        <v>1.21655224560572E-2</v>
      </c>
      <c r="CD51">
        <v>1.12216154956876</v>
      </c>
      <c r="CE51">
        <v>0.959819300519971</v>
      </c>
      <c r="CF51">
        <v>79.257409774580296</v>
      </c>
      <c r="CG51">
        <v>-3.5859727762254101</v>
      </c>
      <c r="CH51">
        <v>0.99318826561430296</v>
      </c>
    </row>
    <row r="52" spans="1:86" ht="18.75" customHeight="1">
      <c r="A52">
        <v>4</v>
      </c>
      <c r="B52">
        <v>4.4594316186373</v>
      </c>
      <c r="C52">
        <v>4.4594316186373</v>
      </c>
      <c r="D52">
        <v>4.4594316186373</v>
      </c>
      <c r="E52" t="s">
        <v>0</v>
      </c>
      <c r="F52">
        <v>0</v>
      </c>
      <c r="G52" t="s">
        <v>0</v>
      </c>
      <c r="H52">
        <v>0</v>
      </c>
      <c r="I52" s="1">
        <v>0</v>
      </c>
      <c r="J52">
        <v>1</v>
      </c>
      <c r="K52">
        <v>3.4656769068655899</v>
      </c>
      <c r="L52">
        <v>3.4436750632206801</v>
      </c>
      <c r="M52">
        <v>3.3708583259021498</v>
      </c>
      <c r="N52" t="s">
        <v>0</v>
      </c>
      <c r="O52">
        <v>0</v>
      </c>
      <c r="P52" t="s">
        <v>0</v>
      </c>
      <c r="Q52">
        <v>1.68132570030543E-3</v>
      </c>
      <c r="R52" s="1">
        <v>6.8446571110465197E-3</v>
      </c>
      <c r="S52">
        <v>1.0050031077358199</v>
      </c>
      <c r="T52">
        <v>3.2508897254356199</v>
      </c>
      <c r="U52">
        <v>3.2625247893637401</v>
      </c>
      <c r="V52">
        <v>3.1883601118671301</v>
      </c>
      <c r="W52" t="s">
        <v>0</v>
      </c>
      <c r="X52">
        <v>0</v>
      </c>
      <c r="Y52" t="s">
        <v>0</v>
      </c>
      <c r="Z52">
        <v>1.0637290167075601E-3</v>
      </c>
      <c r="AA52" s="1">
        <v>1.17669513104101E-2</v>
      </c>
      <c r="AB52">
        <v>1.0021090155087999</v>
      </c>
      <c r="AC52">
        <v>21</v>
      </c>
      <c r="AD52">
        <v>21</v>
      </c>
      <c r="AE52">
        <v>21</v>
      </c>
      <c r="AF52" t="s">
        <v>0</v>
      </c>
      <c r="AG52">
        <v>0</v>
      </c>
      <c r="AH52" t="s">
        <v>0</v>
      </c>
      <c r="AI52" s="1">
        <v>0</v>
      </c>
      <c r="AJ52" s="1">
        <v>0</v>
      </c>
      <c r="AK52">
        <v>1</v>
      </c>
      <c r="AL52">
        <v>0.89495275183336298</v>
      </c>
      <c r="AM52">
        <v>0.89579653108169799</v>
      </c>
      <c r="AN52">
        <v>0.89029966107579095</v>
      </c>
      <c r="AO52" t="s">
        <v>0</v>
      </c>
      <c r="AP52">
        <v>0</v>
      </c>
      <c r="AQ52" t="s">
        <v>0</v>
      </c>
      <c r="AR52" s="1">
        <v>5.8555714522175601E-6</v>
      </c>
      <c r="AS52" s="1">
        <v>7.3978134509994603E-5</v>
      </c>
      <c r="AT52">
        <v>1.0005600612649099</v>
      </c>
      <c r="AU52">
        <v>0.99375471177170305</v>
      </c>
      <c r="AV52">
        <v>1.0157565554166099</v>
      </c>
      <c r="AW52">
        <v>1.0885732927351499</v>
      </c>
      <c r="AX52" t="s">
        <v>0</v>
      </c>
      <c r="AY52">
        <v>0</v>
      </c>
      <c r="AZ52" t="s">
        <v>0</v>
      </c>
      <c r="BA52" s="1">
        <v>1.68132570030543E-3</v>
      </c>
      <c r="BB52" s="1">
        <v>6.8446571110465102E-3</v>
      </c>
      <c r="BC52">
        <v>0.98329880739525999</v>
      </c>
      <c r="BD52">
        <v>0.10504724816663701</v>
      </c>
      <c r="BE52">
        <v>0.104203468918303</v>
      </c>
      <c r="BF52">
        <v>0.109700338924209</v>
      </c>
      <c r="BG52" t="s">
        <v>0</v>
      </c>
      <c r="BH52">
        <v>0</v>
      </c>
      <c r="BI52" t="s">
        <v>0</v>
      </c>
      <c r="BJ52" s="1">
        <v>5.8555714522174102E-6</v>
      </c>
      <c r="BK52" s="1">
        <v>7.3978134509994603E-5</v>
      </c>
      <c r="BL52">
        <v>0.99527881561934495</v>
      </c>
      <c r="BM52">
        <v>0.50222038930342705</v>
      </c>
      <c r="BN52">
        <v>0.50632512781089201</v>
      </c>
      <c r="BO52">
        <v>0.52611757178826801</v>
      </c>
      <c r="BP52" t="s">
        <v>0</v>
      </c>
      <c r="BQ52">
        <v>0</v>
      </c>
      <c r="BR52" t="s">
        <v>0</v>
      </c>
      <c r="BS52">
        <v>1.3688173481038801E-4</v>
      </c>
      <c r="BT52">
        <v>8.0921585571104495E-4</v>
      </c>
      <c r="BU52">
        <v>0.98711620167491598</v>
      </c>
      <c r="BV52">
        <v>0.15600301632574601</v>
      </c>
      <c r="BW52">
        <v>0.25498488612388798</v>
      </c>
      <c r="BX52">
        <v>0.55619000171774802</v>
      </c>
      <c r="BY52" t="s">
        <v>0</v>
      </c>
      <c r="BZ52">
        <v>0</v>
      </c>
      <c r="CA52" t="s">
        <v>0</v>
      </c>
      <c r="CB52">
        <v>3.6951825257617497E-2</v>
      </c>
      <c r="CC52">
        <v>0.10717109906833</v>
      </c>
      <c r="CD52">
        <v>0.67772862582684101</v>
      </c>
      <c r="CE52">
        <v>0.91377843376173395</v>
      </c>
      <c r="CF52">
        <v>81.293726112087896</v>
      </c>
      <c r="CG52">
        <v>-4.7554429331680597</v>
      </c>
      <c r="CH52">
        <v>0.982128199117972</v>
      </c>
    </row>
    <row r="53" spans="1:86" ht="18.75" customHeight="1">
      <c r="A53">
        <v>4</v>
      </c>
      <c r="B53">
        <v>4.4594316186373</v>
      </c>
      <c r="C53">
        <v>4.4594316186373</v>
      </c>
      <c r="D53">
        <v>4.4594316186373</v>
      </c>
      <c r="E53">
        <v>0</v>
      </c>
      <c r="F53">
        <v>4.4594316186373</v>
      </c>
      <c r="G53" t="s">
        <v>0</v>
      </c>
      <c r="H53">
        <v>0</v>
      </c>
      <c r="I53" s="1">
        <v>0</v>
      </c>
      <c r="J53">
        <v>1</v>
      </c>
      <c r="K53">
        <v>3.6723421760097401</v>
      </c>
      <c r="L53">
        <v>3.3408489968439898</v>
      </c>
      <c r="M53">
        <v>3.3500084506893999</v>
      </c>
      <c r="N53">
        <v>0</v>
      </c>
      <c r="O53">
        <v>4.4594316186373</v>
      </c>
      <c r="P53" t="s">
        <v>0</v>
      </c>
      <c r="Q53">
        <v>1.4482113116841501E-3</v>
      </c>
      <c r="R53" s="1">
        <v>1.3737375206188201E-3</v>
      </c>
      <c r="S53">
        <v>0.99845668437930601</v>
      </c>
      <c r="T53">
        <v>3.3165917535377099</v>
      </c>
      <c r="U53">
        <v>3.12016916796183</v>
      </c>
      <c r="V53">
        <v>3.1341664097740698</v>
      </c>
      <c r="W53">
        <v>0</v>
      </c>
      <c r="X53">
        <v>4.4594316186373</v>
      </c>
      <c r="Y53" t="s">
        <v>0</v>
      </c>
      <c r="Z53">
        <v>2.0909052052936398E-3</v>
      </c>
      <c r="AA53" s="1">
        <v>4.9781038704595501E-3</v>
      </c>
      <c r="AB53">
        <v>0.99616614344544796</v>
      </c>
      <c r="AC53">
        <v>21</v>
      </c>
      <c r="AD53">
        <v>21</v>
      </c>
      <c r="AE53">
        <v>21</v>
      </c>
      <c r="AF53">
        <v>0</v>
      </c>
      <c r="AG53">
        <v>4.4594316186373</v>
      </c>
      <c r="AH53" t="s">
        <v>0</v>
      </c>
      <c r="AI53" s="1">
        <v>0</v>
      </c>
      <c r="AJ53" s="1">
        <v>0</v>
      </c>
      <c r="AK53">
        <v>1</v>
      </c>
      <c r="AL53">
        <v>0.89962942807772495</v>
      </c>
      <c r="AM53">
        <v>0.88499003033562795</v>
      </c>
      <c r="AN53">
        <v>0.88610047858533303</v>
      </c>
      <c r="AO53">
        <v>0</v>
      </c>
      <c r="AP53">
        <v>4.4594316186373</v>
      </c>
      <c r="AQ53" t="s">
        <v>0</v>
      </c>
      <c r="AR53" s="1">
        <v>1.21707560582136E-5</v>
      </c>
      <c r="AS53" s="1">
        <v>3.0759225255994401E-5</v>
      </c>
      <c r="AT53">
        <v>0.99895077664236198</v>
      </c>
      <c r="AU53">
        <v>0.78708944262755298</v>
      </c>
      <c r="AV53">
        <v>1.1185826217933099</v>
      </c>
      <c r="AW53">
        <v>1.1094231679479001</v>
      </c>
      <c r="AX53">
        <v>0</v>
      </c>
      <c r="AY53">
        <v>4.4594316186373</v>
      </c>
      <c r="AZ53" t="s">
        <v>0</v>
      </c>
      <c r="BA53" s="1">
        <v>1.4482113116841501E-3</v>
      </c>
      <c r="BB53" s="1">
        <v>1.3737375206188201E-3</v>
      </c>
      <c r="BC53">
        <v>1.0047716321839899</v>
      </c>
      <c r="BD53">
        <v>0.100370571922275</v>
      </c>
      <c r="BE53">
        <v>0.11500996966437201</v>
      </c>
      <c r="BF53">
        <v>0.113899521414667</v>
      </c>
      <c r="BG53">
        <v>0</v>
      </c>
      <c r="BH53">
        <v>4.4594316186373</v>
      </c>
      <c r="BI53" t="s">
        <v>0</v>
      </c>
      <c r="BJ53" s="1">
        <v>1.21707560582137E-5</v>
      </c>
      <c r="BK53" s="1">
        <v>3.0759225255994299E-5</v>
      </c>
      <c r="BL53">
        <v>1.0085051401601499</v>
      </c>
      <c r="BM53">
        <v>0.133637872255993</v>
      </c>
      <c r="BN53">
        <v>0.55909134985771602</v>
      </c>
      <c r="BO53">
        <v>0.55391866812284296</v>
      </c>
      <c r="BP53">
        <v>0</v>
      </c>
      <c r="BQ53">
        <v>4.4594316186373</v>
      </c>
      <c r="BR53" t="s">
        <v>0</v>
      </c>
      <c r="BS53">
        <v>1.6038123663293099E-4</v>
      </c>
      <c r="BT53">
        <v>2.1136890238990301E-4</v>
      </c>
      <c r="BU53">
        <v>1.0057268615674499</v>
      </c>
      <c r="BV53">
        <v>0.19252591927920301</v>
      </c>
      <c r="BW53">
        <v>1</v>
      </c>
      <c r="BX53">
        <v>1</v>
      </c>
      <c r="BY53">
        <v>0</v>
      </c>
      <c r="BZ53">
        <v>4.4594316186373</v>
      </c>
      <c r="CA53" t="s">
        <v>0</v>
      </c>
      <c r="CB53">
        <v>6.02416996039703E-2</v>
      </c>
      <c r="CC53">
        <v>4.6023298741957701E-2</v>
      </c>
      <c r="CD53">
        <v>1.0842624901734601</v>
      </c>
      <c r="CE53">
        <v>0.96554448360480605</v>
      </c>
      <c r="CF53">
        <v>63.5671043233774</v>
      </c>
      <c r="CG53">
        <v>-7.6454825581331001</v>
      </c>
      <c r="CH53">
        <v>0.98262123099636201</v>
      </c>
    </row>
    <row r="54" spans="1:86" ht="18.75" customHeight="1">
      <c r="A54">
        <v>4</v>
      </c>
      <c r="B54">
        <v>4.4594316186373</v>
      </c>
      <c r="C54">
        <v>4.4594316186373</v>
      </c>
      <c r="D54">
        <v>4.4594316186373</v>
      </c>
      <c r="E54">
        <v>0</v>
      </c>
      <c r="F54">
        <v>4.4594316186373</v>
      </c>
      <c r="G54" t="s">
        <v>0</v>
      </c>
      <c r="H54">
        <v>0</v>
      </c>
      <c r="I54" s="1">
        <v>0</v>
      </c>
      <c r="J54">
        <v>1</v>
      </c>
      <c r="K54">
        <v>3.7139054005531</v>
      </c>
      <c r="L54">
        <v>3.3828866959599999</v>
      </c>
      <c r="M54">
        <v>3.4178241219456398</v>
      </c>
      <c r="N54">
        <v>0</v>
      </c>
      <c r="O54">
        <v>4.4594316186373</v>
      </c>
      <c r="P54" t="s">
        <v>0</v>
      </c>
      <c r="Q54">
        <v>9.3658802949682504E-4</v>
      </c>
      <c r="R54" s="1">
        <v>9.7663410682428411E-4</v>
      </c>
      <c r="S54">
        <v>1.0008808193129199</v>
      </c>
      <c r="T54">
        <v>3.4579425621814499</v>
      </c>
      <c r="U54">
        <v>3.2328165249642602</v>
      </c>
      <c r="V54">
        <v>3.24588984492999</v>
      </c>
      <c r="W54">
        <v>0</v>
      </c>
      <c r="X54">
        <v>4.4594316186373</v>
      </c>
      <c r="Y54" t="s">
        <v>0</v>
      </c>
      <c r="Z54">
        <v>9.0299384382285604E-4</v>
      </c>
      <c r="AA54" s="1">
        <v>2.71844733012414E-3</v>
      </c>
      <c r="AB54">
        <v>1.0009815318216699</v>
      </c>
      <c r="AC54">
        <v>21</v>
      </c>
      <c r="AD54">
        <v>21</v>
      </c>
      <c r="AE54">
        <v>21</v>
      </c>
      <c r="AF54">
        <v>0</v>
      </c>
      <c r="AG54">
        <v>4.4594316186373</v>
      </c>
      <c r="AH54" t="s">
        <v>0</v>
      </c>
      <c r="AI54" s="1">
        <v>0</v>
      </c>
      <c r="AJ54" s="1">
        <v>0</v>
      </c>
      <c r="AK54">
        <v>1</v>
      </c>
      <c r="AL54">
        <v>0.90899703017100097</v>
      </c>
      <c r="AM54">
        <v>0.89362850685553596</v>
      </c>
      <c r="AN54">
        <v>0.89458806293708704</v>
      </c>
      <c r="AO54">
        <v>0</v>
      </c>
      <c r="AP54">
        <v>4.4594316186373</v>
      </c>
      <c r="AQ54" t="s">
        <v>0</v>
      </c>
      <c r="AR54" s="1">
        <v>4.8261025380166704E-6</v>
      </c>
      <c r="AS54" s="1">
        <v>1.5936495897901499E-5</v>
      </c>
      <c r="AT54">
        <v>1.00026364895172</v>
      </c>
      <c r="AU54">
        <v>0.74552621808419295</v>
      </c>
      <c r="AV54">
        <v>1.0765449226772901</v>
      </c>
      <c r="AW54">
        <v>1.04160749669166</v>
      </c>
      <c r="AX54">
        <v>0</v>
      </c>
      <c r="AY54">
        <v>4.4594316186373</v>
      </c>
      <c r="AZ54" t="s">
        <v>0</v>
      </c>
      <c r="BA54" s="1">
        <v>9.3658802949682504E-4</v>
      </c>
      <c r="BB54" s="1">
        <v>9.7663410682428411E-4</v>
      </c>
      <c r="BC54">
        <v>0.997286456206948</v>
      </c>
      <c r="BD54">
        <v>9.10029698289989E-2</v>
      </c>
      <c r="BE54">
        <v>0.10637149314446399</v>
      </c>
      <c r="BF54">
        <v>0.10541193706291301</v>
      </c>
      <c r="BG54">
        <v>0</v>
      </c>
      <c r="BH54">
        <v>4.4594316186373</v>
      </c>
      <c r="BI54" t="s">
        <v>0</v>
      </c>
      <c r="BJ54" s="1">
        <v>4.8261025380166501E-6</v>
      </c>
      <c r="BK54" s="1">
        <v>1.5936495897901499E-5</v>
      </c>
      <c r="BL54">
        <v>0.99781478423869396</v>
      </c>
      <c r="BM54">
        <v>0.14140872967110599</v>
      </c>
      <c r="BN54">
        <v>0.53020049702938499</v>
      </c>
      <c r="BO54">
        <v>0.52388779961811505</v>
      </c>
      <c r="BP54">
        <v>0</v>
      </c>
      <c r="BQ54">
        <v>4.4594316186373</v>
      </c>
      <c r="BR54" t="s">
        <v>0</v>
      </c>
      <c r="BS54">
        <v>1.06321121262848E-4</v>
      </c>
      <c r="BT54">
        <v>1.6847906337197601E-4</v>
      </c>
      <c r="BU54">
        <v>0.99780901158639401</v>
      </c>
      <c r="BV54">
        <v>0.121997323241713</v>
      </c>
      <c r="BW54">
        <v>0.57124352384357502</v>
      </c>
      <c r="BX54">
        <v>0.52990572308337203</v>
      </c>
      <c r="BY54">
        <v>0</v>
      </c>
      <c r="BZ54">
        <v>4.4594316186373</v>
      </c>
      <c r="CA54" t="s">
        <v>0</v>
      </c>
      <c r="CB54">
        <v>1.9292566252715901E-2</v>
      </c>
      <c r="CC54">
        <v>1.63005194403265E-2</v>
      </c>
      <c r="CD54">
        <v>0.98140288681278898</v>
      </c>
      <c r="CE54">
        <v>0.95757546075701006</v>
      </c>
      <c r="CF54">
        <v>342.91330478929501</v>
      </c>
      <c r="CG54">
        <v>-6.3583626076058799</v>
      </c>
      <c r="CH54">
        <v>0.99459581159522303</v>
      </c>
    </row>
    <row r="55" spans="1:86" ht="18.75" customHeight="1">
      <c r="A55">
        <v>4</v>
      </c>
      <c r="B55">
        <v>4.4594316186373</v>
      </c>
      <c r="C55">
        <v>4.4594316186373</v>
      </c>
      <c r="D55">
        <v>4.4594316186373</v>
      </c>
      <c r="E55">
        <v>0</v>
      </c>
      <c r="F55" s="1">
        <v>-2.8958479227753998E-16</v>
      </c>
      <c r="G55">
        <v>1</v>
      </c>
      <c r="H55">
        <v>0</v>
      </c>
      <c r="I55" s="1">
        <v>0</v>
      </c>
      <c r="J55">
        <v>1</v>
      </c>
      <c r="K55">
        <v>3.6614654418880499</v>
      </c>
      <c r="L55">
        <v>3.6580552459353401</v>
      </c>
      <c r="M55">
        <v>3.65738178066993</v>
      </c>
      <c r="N55">
        <v>4.2230725734720102E-4</v>
      </c>
      <c r="O55" s="1">
        <v>-2.8958479227753998E-16</v>
      </c>
      <c r="P55">
        <v>1.0000857937471901</v>
      </c>
      <c r="Q55">
        <v>7.9130269371979604E-4</v>
      </c>
      <c r="R55" s="1">
        <v>1.59881042783512E-3</v>
      </c>
      <c r="S55">
        <v>0.99892824807959701</v>
      </c>
      <c r="T55">
        <v>3.3535578883967898</v>
      </c>
      <c r="U55">
        <v>3.35800447079788</v>
      </c>
      <c r="V55">
        <v>3.3630634815102902</v>
      </c>
      <c r="W55">
        <v>7.8240520755159203E-4</v>
      </c>
      <c r="X55" s="1">
        <v>-2.8958479227753998E-16</v>
      </c>
      <c r="Y55">
        <v>0.999451620386688</v>
      </c>
      <c r="Z55">
        <v>1.1266991749085901E-3</v>
      </c>
      <c r="AA55" s="1">
        <v>7.2475279749369603E-3</v>
      </c>
      <c r="AB55">
        <v>0.99891039459401598</v>
      </c>
      <c r="AC55">
        <v>21</v>
      </c>
      <c r="AD55">
        <v>21</v>
      </c>
      <c r="AE55">
        <v>21</v>
      </c>
      <c r="AF55" s="1">
        <v>0</v>
      </c>
      <c r="AG55" s="1">
        <v>-2.8958479227753998E-16</v>
      </c>
      <c r="AH55">
        <v>1</v>
      </c>
      <c r="AI55" s="1">
        <v>0</v>
      </c>
      <c r="AJ55" s="1">
        <v>0</v>
      </c>
      <c r="AK55">
        <v>1</v>
      </c>
      <c r="AL55">
        <v>0.90216855158423503</v>
      </c>
      <c r="AM55">
        <v>0.90246961721770202</v>
      </c>
      <c r="AN55">
        <v>0.902811022121077</v>
      </c>
      <c r="AO55" s="1">
        <v>3.4419775110252798E-6</v>
      </c>
      <c r="AP55" s="1">
        <v>-2.8958479227753998E-16</v>
      </c>
      <c r="AQ55">
        <v>0.999862279001553</v>
      </c>
      <c r="AR55" s="1">
        <v>6.2383961811326698E-6</v>
      </c>
      <c r="AS55" s="1">
        <v>4.5341379095937E-5</v>
      </c>
      <c r="AT55">
        <v>0.99971268815263603</v>
      </c>
      <c r="AU55">
        <v>0.79796617674924797</v>
      </c>
      <c r="AV55">
        <v>0.80137637270196105</v>
      </c>
      <c r="AW55">
        <v>0.80204983796737195</v>
      </c>
      <c r="AX55" s="1">
        <v>4.2230725734720102E-4</v>
      </c>
      <c r="AY55" s="1">
        <v>-2.8958479227753998E-16</v>
      </c>
      <c r="AZ55">
        <v>0.99960727673095795</v>
      </c>
      <c r="BA55" s="1">
        <v>7.9130269371979604E-4</v>
      </c>
      <c r="BB55" s="1">
        <v>1.59881042783512E-3</v>
      </c>
      <c r="BC55">
        <v>1.0035009641191699</v>
      </c>
      <c r="BD55">
        <v>9.7831448415764799E-2</v>
      </c>
      <c r="BE55">
        <v>9.7530382782298503E-2</v>
      </c>
      <c r="BF55">
        <v>9.7188977878922903E-2</v>
      </c>
      <c r="BG55" s="1">
        <v>3.4419775110253001E-6</v>
      </c>
      <c r="BH55" s="1">
        <v>-2.8958479227753998E-16</v>
      </c>
      <c r="BI55">
        <v>1.0012790328930601</v>
      </c>
      <c r="BJ55" s="1">
        <v>6.2383961811327096E-6</v>
      </c>
      <c r="BK55" s="1">
        <v>4.5341379095936898E-5</v>
      </c>
      <c r="BL55">
        <v>1.0024652423696101</v>
      </c>
      <c r="BM55">
        <v>0.21620422281236701</v>
      </c>
      <c r="BN55">
        <v>0.19989021121152101</v>
      </c>
      <c r="BO55">
        <v>0.21599880179675801</v>
      </c>
      <c r="BP55" s="1">
        <v>1.5821720966577901E-4</v>
      </c>
      <c r="BQ55" s="1">
        <v>-2.8958479227753998E-16</v>
      </c>
      <c r="BR55">
        <v>1.00391830165269</v>
      </c>
      <c r="BS55" s="1">
        <v>9.3803803847322795E-5</v>
      </c>
      <c r="BT55">
        <v>2.7477333558537797E-4</v>
      </c>
      <c r="BU55">
        <v>1.0029034487014801</v>
      </c>
      <c r="BV55">
        <v>0.55363548378358896</v>
      </c>
      <c r="BW55">
        <v>0.42040368892761598</v>
      </c>
      <c r="BX55">
        <v>0.57807626334150997</v>
      </c>
      <c r="BY55">
        <v>2.93988657588895E-2</v>
      </c>
      <c r="BZ55" s="1">
        <v>-2.8958479227753998E-16</v>
      </c>
      <c r="CA55">
        <v>1.01389241489987</v>
      </c>
      <c r="CB55">
        <v>3.0679286787257599E-2</v>
      </c>
      <c r="CC55">
        <v>3.0569835732546499E-2</v>
      </c>
      <c r="CD55">
        <v>1.0996105603247399</v>
      </c>
      <c r="CE55">
        <v>0.95603451282080598</v>
      </c>
      <c r="CF55">
        <v>355.95432115028501</v>
      </c>
      <c r="CG55">
        <v>-8.7517727876420306</v>
      </c>
      <c r="CH55">
        <v>0.99104805633190896</v>
      </c>
    </row>
    <row r="56" spans="1:86" ht="18.75" customHeight="1">
      <c r="A56">
        <v>4</v>
      </c>
      <c r="B56">
        <v>4.4594316186373</v>
      </c>
      <c r="C56">
        <v>4.4594316186373</v>
      </c>
      <c r="D56">
        <v>4.4594316186373</v>
      </c>
      <c r="E56">
        <v>0</v>
      </c>
      <c r="F56" s="1">
        <v>-3.5408737126380899E-16</v>
      </c>
      <c r="G56">
        <v>1</v>
      </c>
      <c r="H56">
        <v>0</v>
      </c>
      <c r="I56" s="1">
        <v>0</v>
      </c>
      <c r="J56">
        <v>1</v>
      </c>
      <c r="K56">
        <v>3.73183480098443</v>
      </c>
      <c r="L56">
        <v>3.7339808146512099</v>
      </c>
      <c r="M56">
        <v>3.6519638893267001</v>
      </c>
      <c r="N56">
        <v>9.7964042775273898E-4</v>
      </c>
      <c r="O56" s="1">
        <v>-3.5408737126380899E-16</v>
      </c>
      <c r="P56">
        <v>1.0000976000758</v>
      </c>
      <c r="Q56">
        <v>1.79062197316226E-3</v>
      </c>
      <c r="R56" s="1">
        <v>1.56366467937913E-3</v>
      </c>
      <c r="S56">
        <v>1.00047166420143</v>
      </c>
      <c r="T56">
        <v>3.5232684824919702</v>
      </c>
      <c r="U56">
        <v>3.5131221178757501</v>
      </c>
      <c r="V56">
        <v>3.4530244350692598</v>
      </c>
      <c r="W56">
        <v>8.1580590322983496E-4</v>
      </c>
      <c r="X56" s="1">
        <v>-3.5408737126380899E-16</v>
      </c>
      <c r="Y56">
        <v>1.00284470594043</v>
      </c>
      <c r="Z56">
        <v>1.9332629036752601E-3</v>
      </c>
      <c r="AA56" s="1">
        <v>1.72321290712472E-3</v>
      </c>
      <c r="AB56">
        <v>1.0008670511475399</v>
      </c>
      <c r="AC56">
        <v>21</v>
      </c>
      <c r="AD56">
        <v>21</v>
      </c>
      <c r="AE56">
        <v>21</v>
      </c>
      <c r="AF56" s="1">
        <v>0</v>
      </c>
      <c r="AG56" s="1">
        <v>-3.5408737126380899E-16</v>
      </c>
      <c r="AH56">
        <v>1</v>
      </c>
      <c r="AI56" s="1">
        <v>0</v>
      </c>
      <c r="AJ56" s="1">
        <v>0</v>
      </c>
      <c r="AK56">
        <v>1</v>
      </c>
      <c r="AL56">
        <v>0.91302578773343401</v>
      </c>
      <c r="AM56">
        <v>0.91241194869476405</v>
      </c>
      <c r="AN56">
        <v>0.908686272943661</v>
      </c>
      <c r="AO56" s="1">
        <v>3.1074468762265702E-6</v>
      </c>
      <c r="AP56" s="1">
        <v>-3.5408737126380899E-16</v>
      </c>
      <c r="AQ56">
        <v>1.0006689441808501</v>
      </c>
      <c r="AR56" s="1">
        <v>1.0057647970428201E-5</v>
      </c>
      <c r="AS56" s="1">
        <v>9.0485345078203105E-6</v>
      </c>
      <c r="AT56">
        <v>1.0002275368025699</v>
      </c>
      <c r="AU56">
        <v>0.72759681765286599</v>
      </c>
      <c r="AV56">
        <v>0.72545080398609096</v>
      </c>
      <c r="AW56">
        <v>0.80746772931059696</v>
      </c>
      <c r="AX56" s="1">
        <v>9.7964042775273898E-4</v>
      </c>
      <c r="AY56" s="1">
        <v>-3.5408737126380899E-16</v>
      </c>
      <c r="AZ56">
        <v>0.999500306948646</v>
      </c>
      <c r="BA56" s="1">
        <v>1.79062197316226E-3</v>
      </c>
      <c r="BB56" s="1">
        <v>1.56366467937913E-3</v>
      </c>
      <c r="BC56">
        <v>0.99848699223447102</v>
      </c>
      <c r="BD56">
        <v>8.6974212266566001E-2</v>
      </c>
      <c r="BE56">
        <v>8.7588051305236503E-2</v>
      </c>
      <c r="BF56">
        <v>9.1313727056339E-2</v>
      </c>
      <c r="BG56" s="1">
        <v>3.1074468762266202E-6</v>
      </c>
      <c r="BH56" s="1">
        <v>-3.5408737126380899E-16</v>
      </c>
      <c r="BI56">
        <v>0.99313538614863694</v>
      </c>
      <c r="BJ56" s="1">
        <v>1.0057647970428201E-5</v>
      </c>
      <c r="BK56" s="1">
        <v>9.0485345078203292E-6</v>
      </c>
      <c r="BL56">
        <v>0.99803929476412701</v>
      </c>
      <c r="BM56">
        <v>0.23280758091880599</v>
      </c>
      <c r="BN56">
        <v>0.23965313474564401</v>
      </c>
      <c r="BO56">
        <v>0.22522505272549001</v>
      </c>
      <c r="BP56" s="1">
        <v>3.7763388649791299E-4</v>
      </c>
      <c r="BQ56" s="1">
        <v>-3.5408737126380899E-16</v>
      </c>
      <c r="BR56">
        <v>1.0434662950470699</v>
      </c>
      <c r="BS56">
        <v>2.1142745914880601E-4</v>
      </c>
      <c r="BT56">
        <v>1.74502780555266E-4</v>
      </c>
      <c r="BU56">
        <v>0.99845103299061599</v>
      </c>
      <c r="BV56">
        <v>0.70158209362567203</v>
      </c>
      <c r="BW56">
        <v>1</v>
      </c>
      <c r="BX56">
        <v>0.58104639861439999</v>
      </c>
      <c r="BY56">
        <v>6.3383170282996698E-2</v>
      </c>
      <c r="BZ56" s="1">
        <v>-3.5408737126380899E-16</v>
      </c>
      <c r="CA56">
        <v>1.18313659344279</v>
      </c>
      <c r="CB56">
        <v>2.92738832137979E-2</v>
      </c>
      <c r="CC56">
        <v>2.62488337695264E-2</v>
      </c>
      <c r="CD56">
        <v>0.98703452469239195</v>
      </c>
      <c r="CE56">
        <v>0.96342656265702598</v>
      </c>
      <c r="CF56">
        <v>97.693292865066496</v>
      </c>
      <c r="CG56">
        <v>-4.08344796742636</v>
      </c>
      <c r="CH56">
        <v>0.99072849458406498</v>
      </c>
    </row>
    <row r="57" spans="1:86" ht="18.75" customHeight="1">
      <c r="A57">
        <v>4</v>
      </c>
      <c r="B57">
        <v>4.4594316186373</v>
      </c>
      <c r="C57">
        <v>4.4594316186373</v>
      </c>
      <c r="D57">
        <v>4.4594316186373</v>
      </c>
      <c r="E57">
        <v>0</v>
      </c>
      <c r="F57">
        <v>4.4594316186373</v>
      </c>
      <c r="G57" t="s">
        <v>0</v>
      </c>
      <c r="H57">
        <v>0</v>
      </c>
      <c r="I57" s="1">
        <v>0</v>
      </c>
      <c r="J57">
        <v>1</v>
      </c>
      <c r="K57">
        <v>3.5862463820267698</v>
      </c>
      <c r="L57">
        <v>3.45032709450724</v>
      </c>
      <c r="M57">
        <v>3.4757628775437301</v>
      </c>
      <c r="N57">
        <v>0</v>
      </c>
      <c r="O57">
        <v>4.4594316186373</v>
      </c>
      <c r="P57" t="s">
        <v>0</v>
      </c>
      <c r="Q57">
        <v>3.9182857635663903E-3</v>
      </c>
      <c r="R57" s="1">
        <v>3.26428249110476E-3</v>
      </c>
      <c r="S57">
        <v>1.00176472654983</v>
      </c>
      <c r="T57">
        <v>3.2145574655391198</v>
      </c>
      <c r="U57">
        <v>3.1939552728177598</v>
      </c>
      <c r="V57">
        <v>3.2237194349476299</v>
      </c>
      <c r="W57">
        <v>0</v>
      </c>
      <c r="X57">
        <v>4.4594316186373</v>
      </c>
      <c r="Y57" t="s">
        <v>0</v>
      </c>
      <c r="Z57">
        <v>4.31090551011844E-3</v>
      </c>
      <c r="AA57" s="1">
        <v>7.8175449423858994E-3</v>
      </c>
      <c r="AB57">
        <v>1.00119678697088</v>
      </c>
      <c r="AC57">
        <v>21</v>
      </c>
      <c r="AD57">
        <v>21</v>
      </c>
      <c r="AE57">
        <v>21</v>
      </c>
      <c r="AF57">
        <v>0</v>
      </c>
      <c r="AG57">
        <v>4.4594316186373</v>
      </c>
      <c r="AH57" t="s">
        <v>0</v>
      </c>
      <c r="AI57" s="1">
        <v>0</v>
      </c>
      <c r="AJ57" s="1">
        <v>0</v>
      </c>
      <c r="AK57">
        <v>1</v>
      </c>
      <c r="AL57">
        <v>0.89227369097236997</v>
      </c>
      <c r="AM57">
        <v>0.89072428467863995</v>
      </c>
      <c r="AN57">
        <v>0.892955649233106</v>
      </c>
      <c r="AO57">
        <v>0</v>
      </c>
      <c r="AP57">
        <v>4.4594316186373</v>
      </c>
      <c r="AQ57" t="s">
        <v>0</v>
      </c>
      <c r="AR57" s="1">
        <v>2.4517155830707E-5</v>
      </c>
      <c r="AS57" s="1">
        <v>4.9920298461706402E-5</v>
      </c>
      <c r="AT57">
        <v>1.0003277993121</v>
      </c>
      <c r="AU57">
        <v>0.87318523661052605</v>
      </c>
      <c r="AV57">
        <v>1.00910452413006</v>
      </c>
      <c r="AW57">
        <v>0.98366874109356905</v>
      </c>
      <c r="AX57">
        <v>0</v>
      </c>
      <c r="AY57">
        <v>4.4594316186373</v>
      </c>
      <c r="AZ57" t="s">
        <v>0</v>
      </c>
      <c r="BA57" s="1">
        <v>3.9182857635663903E-3</v>
      </c>
      <c r="BB57" s="1">
        <v>3.26428249110476E-3</v>
      </c>
      <c r="BC57">
        <v>0.99421275938126097</v>
      </c>
      <c r="BD57">
        <v>0.10772630902763</v>
      </c>
      <c r="BE57">
        <v>0.10927571532136</v>
      </c>
      <c r="BF57">
        <v>0.107044350766894</v>
      </c>
      <c r="BG57">
        <v>0</v>
      </c>
      <c r="BH57">
        <v>4.4594316186373</v>
      </c>
      <c r="BI57" t="s">
        <v>0</v>
      </c>
      <c r="BJ57" s="1">
        <v>2.4517155830706899E-5</v>
      </c>
      <c r="BK57" s="1">
        <v>4.9920298461706402E-5</v>
      </c>
      <c r="BL57">
        <v>0.99737127412446702</v>
      </c>
      <c r="BM57">
        <v>0.22854017807406601</v>
      </c>
      <c r="BN57">
        <v>0.52658557992327604</v>
      </c>
      <c r="BO57">
        <v>0.51804827719111701</v>
      </c>
      <c r="BP57">
        <v>0</v>
      </c>
      <c r="BQ57">
        <v>4.4594316186373</v>
      </c>
      <c r="BR57" t="s">
        <v>0</v>
      </c>
      <c r="BS57">
        <v>4.3941706579519698E-4</v>
      </c>
      <c r="BT57">
        <v>3.36112874260484E-4</v>
      </c>
      <c r="BU57">
        <v>0.99663405937128102</v>
      </c>
      <c r="BV57">
        <v>0.66881100051187903</v>
      </c>
      <c r="BW57">
        <v>0.51759612446695402</v>
      </c>
      <c r="BX57">
        <v>0.43849557713885501</v>
      </c>
      <c r="BY57">
        <v>0</v>
      </c>
      <c r="BZ57">
        <v>4.4594316186373</v>
      </c>
      <c r="CA57" t="s">
        <v>0</v>
      </c>
      <c r="CB57">
        <v>6.6254205638580296E-2</v>
      </c>
      <c r="CC57">
        <v>4.23536229920611E-2</v>
      </c>
      <c r="CD57">
        <v>0.965368520849335</v>
      </c>
      <c r="CE57">
        <v>0.92896406821289801</v>
      </c>
      <c r="CF57">
        <v>127.744943948957</v>
      </c>
      <c r="CG57">
        <v>-6.5070382894072898</v>
      </c>
      <c r="CH57">
        <v>0.98174733044384999</v>
      </c>
    </row>
    <row r="58" spans="1:86" ht="18.75" customHeight="1">
      <c r="A58">
        <v>4</v>
      </c>
      <c r="B58">
        <v>4.4594316186373</v>
      </c>
      <c r="C58">
        <v>4.4594316186373</v>
      </c>
      <c r="D58">
        <v>4.4594316186373</v>
      </c>
      <c r="E58">
        <v>0</v>
      </c>
      <c r="F58" s="1">
        <v>6.1469061026371001E-16</v>
      </c>
      <c r="G58">
        <v>1</v>
      </c>
      <c r="H58">
        <v>0</v>
      </c>
      <c r="I58" s="1">
        <v>0</v>
      </c>
      <c r="J58">
        <v>1</v>
      </c>
      <c r="K58">
        <v>3.7417634242958702</v>
      </c>
      <c r="L58">
        <v>3.7341246658049299</v>
      </c>
      <c r="M58">
        <v>3.5126306241301299</v>
      </c>
      <c r="N58" s="1">
        <v>2.9175315641408899E-5</v>
      </c>
      <c r="O58" s="1">
        <v>6.1469061026371001E-16</v>
      </c>
      <c r="P58">
        <v>1.0020456624174601</v>
      </c>
      <c r="Q58">
        <v>1.44769238372955E-4</v>
      </c>
      <c r="R58" s="1">
        <v>1.20597654407268E-3</v>
      </c>
      <c r="S58">
        <v>0.99884957875352998</v>
      </c>
      <c r="T58">
        <v>3.5361414643651301</v>
      </c>
      <c r="U58">
        <v>3.5430027903193402</v>
      </c>
      <c r="V58">
        <v>3.3767317458588799</v>
      </c>
      <c r="W58" s="1">
        <v>2.3538896924934E-5</v>
      </c>
      <c r="X58" s="1">
        <v>6.1469061026371001E-16</v>
      </c>
      <c r="Y58">
        <v>0.99806341502949003</v>
      </c>
      <c r="Z58">
        <v>3.6692538346596698E-4</v>
      </c>
      <c r="AA58" s="1">
        <v>2.6342975471771298E-3</v>
      </c>
      <c r="AB58">
        <v>0.99966291461013301</v>
      </c>
      <c r="AC58">
        <v>21</v>
      </c>
      <c r="AD58">
        <v>21</v>
      </c>
      <c r="AE58">
        <v>21</v>
      </c>
      <c r="AF58" s="1">
        <v>0</v>
      </c>
      <c r="AG58" s="1">
        <v>6.1469061026371001E-16</v>
      </c>
      <c r="AH58">
        <v>1</v>
      </c>
      <c r="AI58" s="1">
        <v>0</v>
      </c>
      <c r="AJ58" s="1">
        <v>0</v>
      </c>
      <c r="AK58">
        <v>1</v>
      </c>
      <c r="AL58">
        <v>0.91379839535252505</v>
      </c>
      <c r="AM58">
        <v>0.91420738897838805</v>
      </c>
      <c r="AN58">
        <v>0.90372745400578303</v>
      </c>
      <c r="AO58" s="1">
        <v>8.3637892998280503E-8</v>
      </c>
      <c r="AP58" s="1">
        <v>6.1469061026371001E-16</v>
      </c>
      <c r="AQ58">
        <v>0.99955262489584595</v>
      </c>
      <c r="AR58" s="1">
        <v>1.59698505130363E-6</v>
      </c>
      <c r="AS58" s="1">
        <v>1.2810217800689299E-5</v>
      </c>
      <c r="AT58">
        <v>0.99991600902656697</v>
      </c>
      <c r="AU58">
        <v>0.71766819434142903</v>
      </c>
      <c r="AV58">
        <v>0.72530695283236402</v>
      </c>
      <c r="AW58">
        <v>0.94680099450717203</v>
      </c>
      <c r="AX58" s="1">
        <v>2.9175315641408899E-5</v>
      </c>
      <c r="AY58" s="1">
        <v>6.1469061026371001E-16</v>
      </c>
      <c r="AZ58">
        <v>0.98946824036209202</v>
      </c>
      <c r="BA58" s="1">
        <v>1.44769238372955E-4</v>
      </c>
      <c r="BB58" s="1">
        <v>1.20597654407268E-3</v>
      </c>
      <c r="BC58">
        <v>1.0043148706868701</v>
      </c>
      <c r="BD58">
        <v>8.6201604647475297E-2</v>
      </c>
      <c r="BE58">
        <v>8.57926110216123E-2</v>
      </c>
      <c r="BF58">
        <v>9.6272545994217001E-2</v>
      </c>
      <c r="BG58" s="1">
        <v>8.3637892998269095E-8</v>
      </c>
      <c r="BH58" s="1">
        <v>6.1469061026371001E-16</v>
      </c>
      <c r="BI58">
        <v>1.00476723602409</v>
      </c>
      <c r="BJ58" s="1">
        <v>1.59698505130359E-6</v>
      </c>
      <c r="BK58" s="1">
        <v>1.2810217800689399E-5</v>
      </c>
      <c r="BL58">
        <v>1.00078981659747</v>
      </c>
      <c r="BM58">
        <v>0.24274018035588599</v>
      </c>
      <c r="BN58">
        <v>0.240535046084174</v>
      </c>
      <c r="BO58">
        <v>0.48406003614696602</v>
      </c>
      <c r="BP58" s="1">
        <v>2.4313085781408399E-6</v>
      </c>
      <c r="BQ58" s="1">
        <v>6.1469061026371001E-16</v>
      </c>
      <c r="BR58">
        <v>1.0091676215487599</v>
      </c>
      <c r="BS58" s="1">
        <v>4.0693241790539303E-5</v>
      </c>
      <c r="BT58">
        <v>2.1072649068006399E-4</v>
      </c>
      <c r="BU58">
        <v>1.00182866817664</v>
      </c>
      <c r="BV58">
        <v>0.65244672937769099</v>
      </c>
      <c r="BW58">
        <v>0.77767687659430196</v>
      </c>
      <c r="BX58">
        <v>0.113506820278491</v>
      </c>
      <c r="BY58">
        <v>7.84129488594708E-3</v>
      </c>
      <c r="BZ58" s="1">
        <v>6.1469061026371001E-16</v>
      </c>
      <c r="CA58">
        <v>0.83896892014452795</v>
      </c>
      <c r="CB58">
        <v>8.94895178148933E-3</v>
      </c>
      <c r="CC58">
        <v>1.7787872520309E-2</v>
      </c>
      <c r="CD58">
        <v>0.79650268985612704</v>
      </c>
      <c r="CE58">
        <v>0.93780764498484903</v>
      </c>
      <c r="CF58">
        <v>85.963588099834197</v>
      </c>
      <c r="CG58">
        <v>-4.8930351159621299</v>
      </c>
      <c r="CH58">
        <v>0.98724002364409502</v>
      </c>
    </row>
    <row r="59" spans="1:86" ht="18.75" customHeight="1">
      <c r="A59">
        <v>4</v>
      </c>
      <c r="B59">
        <v>4.4594316186373</v>
      </c>
      <c r="C59">
        <v>4.4594316186373</v>
      </c>
      <c r="D59">
        <v>4.4594316186373</v>
      </c>
      <c r="E59">
        <v>0</v>
      </c>
      <c r="F59" s="1">
        <v>-2.8958479227753998E-16</v>
      </c>
      <c r="G59">
        <v>1</v>
      </c>
      <c r="H59">
        <v>0</v>
      </c>
      <c r="I59" s="1">
        <v>0</v>
      </c>
      <c r="J59">
        <v>1</v>
      </c>
      <c r="K59">
        <v>3.5549863997984201</v>
      </c>
      <c r="L59">
        <v>3.6137612299524502</v>
      </c>
      <c r="M59">
        <v>3.6093184328276702</v>
      </c>
      <c r="N59">
        <v>2.8182169450215902E-3</v>
      </c>
      <c r="O59" s="1">
        <v>-2.8958479227753998E-16</v>
      </c>
      <c r="P59">
        <v>0.996448254238401</v>
      </c>
      <c r="Q59">
        <v>2.9497330761570599E-4</v>
      </c>
      <c r="R59" s="1">
        <v>1.43629847611817E-3</v>
      </c>
      <c r="S59">
        <v>1.0026209068712699</v>
      </c>
      <c r="T59">
        <v>3.2591144447915301</v>
      </c>
      <c r="U59">
        <v>3.3006657619136099</v>
      </c>
      <c r="V59">
        <v>3.3436571247882099</v>
      </c>
      <c r="W59">
        <v>2.3692179660321699E-3</v>
      </c>
      <c r="X59" s="1">
        <v>-2.8958479227753998E-16</v>
      </c>
      <c r="Y59">
        <v>0.995726083229027</v>
      </c>
      <c r="Z59">
        <v>3.0428686290894798E-4</v>
      </c>
      <c r="AA59" s="1">
        <v>4.6030226194985402E-3</v>
      </c>
      <c r="AB59">
        <v>1.0027434108387101</v>
      </c>
      <c r="AC59">
        <v>21</v>
      </c>
      <c r="AD59">
        <v>21</v>
      </c>
      <c r="AE59">
        <v>21</v>
      </c>
      <c r="AF59" s="1">
        <v>0</v>
      </c>
      <c r="AG59" s="1">
        <v>-2.8958479227753998E-16</v>
      </c>
      <c r="AH59">
        <v>1</v>
      </c>
      <c r="AI59" s="1">
        <v>0</v>
      </c>
      <c r="AJ59" s="1">
        <v>0</v>
      </c>
      <c r="AK59">
        <v>1</v>
      </c>
      <c r="AL59">
        <v>0.895549916184051</v>
      </c>
      <c r="AM59">
        <v>0.89851529351130699</v>
      </c>
      <c r="AN59">
        <v>0.90149485599888601</v>
      </c>
      <c r="AO59" s="1">
        <v>1.1155227185329299E-5</v>
      </c>
      <c r="AP59" s="1">
        <v>-2.8958479227753998E-16</v>
      </c>
      <c r="AQ59">
        <v>0.998905084292525</v>
      </c>
      <c r="AR59" s="1">
        <v>1.58922071265305E-6</v>
      </c>
      <c r="AS59" s="1">
        <v>2.7254334679082201E-5</v>
      </c>
      <c r="AT59">
        <v>1.0007212534006</v>
      </c>
      <c r="AU59">
        <v>0.90444521883887696</v>
      </c>
      <c r="AV59">
        <v>0.845670388684851</v>
      </c>
      <c r="AW59">
        <v>0.85011318580962603</v>
      </c>
      <c r="AX59" s="1">
        <v>2.8182169450215902E-3</v>
      </c>
      <c r="AY59" s="1">
        <v>-2.8958479227753998E-16</v>
      </c>
      <c r="AZ59">
        <v>1.01532241825147</v>
      </c>
      <c r="BA59" s="1">
        <v>2.9497330761570599E-4</v>
      </c>
      <c r="BB59" s="1">
        <v>1.43629847611817E-3</v>
      </c>
      <c r="BC59">
        <v>0.99149479109264305</v>
      </c>
      <c r="BD59">
        <v>0.104450083815949</v>
      </c>
      <c r="BE59">
        <v>0.101484706488693</v>
      </c>
      <c r="BF59">
        <v>9.8505144001114098E-2</v>
      </c>
      <c r="BG59" s="1">
        <v>1.1155227185329499E-5</v>
      </c>
      <c r="BH59" s="1">
        <v>-2.8958479227753998E-16</v>
      </c>
      <c r="BI59">
        <v>1.0099133878143001</v>
      </c>
      <c r="BJ59" s="1">
        <v>1.5892207126530799E-6</v>
      </c>
      <c r="BK59" s="1">
        <v>2.72543346790823E-5</v>
      </c>
      <c r="BL59">
        <v>0.993825313670473</v>
      </c>
      <c r="BM59">
        <v>0.20861550821577499</v>
      </c>
      <c r="BN59">
        <v>0.20709889544135601</v>
      </c>
      <c r="BO59">
        <v>0.21701196833330999</v>
      </c>
      <c r="BP59">
        <v>6.6445620035283503E-4</v>
      </c>
      <c r="BQ59" s="1">
        <v>-2.8958479227753998E-16</v>
      </c>
      <c r="BR59">
        <v>1.0415238868591099</v>
      </c>
      <c r="BS59" s="1">
        <v>3.48925309682737E-5</v>
      </c>
      <c r="BT59">
        <v>2.3639948446914599E-4</v>
      </c>
      <c r="BU59">
        <v>0.99413158149923397</v>
      </c>
      <c r="BV59">
        <v>0.45552354165199199</v>
      </c>
      <c r="BW59">
        <v>0.522983612646998</v>
      </c>
      <c r="BX59">
        <v>0.59056118138966796</v>
      </c>
      <c r="BY59">
        <v>4.5635700538262103E-2</v>
      </c>
      <c r="BZ59" s="1">
        <v>-2.8958479227753998E-16</v>
      </c>
      <c r="CA59">
        <v>1.1937033733376201</v>
      </c>
      <c r="CB59">
        <v>8.4289273531413904E-3</v>
      </c>
      <c r="CC59">
        <v>2.38015765127353E-2</v>
      </c>
      <c r="CD59">
        <v>0.90665881274388005</v>
      </c>
      <c r="CE59">
        <v>0.99952200115300005</v>
      </c>
      <c r="CF59">
        <v>69.089775172622893</v>
      </c>
      <c r="CG59">
        <v>1.9328182657564399</v>
      </c>
      <c r="CH59">
        <v>0.99992031765399603</v>
      </c>
    </row>
    <row r="60" spans="1:86" ht="18.75" customHeight="1">
      <c r="A60">
        <v>4</v>
      </c>
      <c r="B60">
        <v>4.4594316186373</v>
      </c>
      <c r="C60">
        <v>4.4594316186373</v>
      </c>
      <c r="D60">
        <v>4.4594316186373</v>
      </c>
      <c r="E60">
        <v>0</v>
      </c>
      <c r="F60">
        <v>4.4594316186373</v>
      </c>
      <c r="G60" t="s">
        <v>0</v>
      </c>
      <c r="H60">
        <v>0</v>
      </c>
      <c r="I60" s="1">
        <v>0</v>
      </c>
      <c r="J60">
        <v>1</v>
      </c>
      <c r="K60">
        <v>3.7118960764351598</v>
      </c>
      <c r="L60">
        <v>3.4442371927700002</v>
      </c>
      <c r="M60">
        <v>3.4570579648085902</v>
      </c>
      <c r="N60">
        <v>0</v>
      </c>
      <c r="O60">
        <v>4.4594316186373</v>
      </c>
      <c r="P60" t="s">
        <v>0</v>
      </c>
      <c r="Q60">
        <v>3.7292728353080902E-4</v>
      </c>
      <c r="R60" s="1">
        <v>8.19486333437382E-4</v>
      </c>
      <c r="S60">
        <v>1.0018425169346801</v>
      </c>
      <c r="T60">
        <v>3.4385358215655901</v>
      </c>
      <c r="U60">
        <v>3.2647886113870301</v>
      </c>
      <c r="V60">
        <v>3.2891025642251801</v>
      </c>
      <c r="W60">
        <v>0</v>
      </c>
      <c r="X60">
        <v>4.4594316186373</v>
      </c>
      <c r="Y60" t="s">
        <v>0</v>
      </c>
      <c r="Z60">
        <v>6.1698910963115298E-4</v>
      </c>
      <c r="AA60" s="1">
        <v>3.0751642277860201E-3</v>
      </c>
      <c r="AB60">
        <v>1.00239354464868</v>
      </c>
      <c r="AC60">
        <v>21</v>
      </c>
      <c r="AD60">
        <v>21</v>
      </c>
      <c r="AE60">
        <v>21</v>
      </c>
      <c r="AF60">
        <v>0</v>
      </c>
      <c r="AG60">
        <v>4.4594316186373</v>
      </c>
      <c r="AH60" t="s">
        <v>0</v>
      </c>
      <c r="AI60" s="1">
        <v>0</v>
      </c>
      <c r="AJ60" s="1">
        <v>0</v>
      </c>
      <c r="AK60">
        <v>1</v>
      </c>
      <c r="AL60">
        <v>0.90776461252585094</v>
      </c>
      <c r="AM60">
        <v>0.89595991496864003</v>
      </c>
      <c r="AN60">
        <v>0.897698625379589</v>
      </c>
      <c r="AO60">
        <v>0</v>
      </c>
      <c r="AP60">
        <v>4.4594316186373</v>
      </c>
      <c r="AQ60" t="s">
        <v>0</v>
      </c>
      <c r="AR60" s="1">
        <v>3.1910134966141301E-6</v>
      </c>
      <c r="AS60" s="1">
        <v>1.7693741920673699E-5</v>
      </c>
      <c r="AT60">
        <v>1.00063186391334</v>
      </c>
      <c r="AU60">
        <v>0.74753554220213703</v>
      </c>
      <c r="AV60">
        <v>1.0151944258673</v>
      </c>
      <c r="AW60">
        <v>1.0023736538287</v>
      </c>
      <c r="AX60">
        <v>0</v>
      </c>
      <c r="AY60">
        <v>4.4594316186373</v>
      </c>
      <c r="AZ60" t="s">
        <v>0</v>
      </c>
      <c r="BA60" s="1">
        <v>3.7292728353080902E-4</v>
      </c>
      <c r="BB60" s="1">
        <v>8.19486333437382E-4</v>
      </c>
      <c r="BC60">
        <v>0.99384834998888005</v>
      </c>
      <c r="BD60">
        <v>9.2235387474148903E-2</v>
      </c>
      <c r="BE60">
        <v>0.10404008503136</v>
      </c>
      <c r="BF60">
        <v>0.102301374620411</v>
      </c>
      <c r="BG60">
        <v>0</v>
      </c>
      <c r="BH60">
        <v>4.4594316186373</v>
      </c>
      <c r="BI60" t="s">
        <v>0</v>
      </c>
      <c r="BJ60" s="1">
        <v>3.19101349661402E-6</v>
      </c>
      <c r="BK60" s="1">
        <v>1.7693741920673699E-5</v>
      </c>
      <c r="BL60">
        <v>0.99462378890222602</v>
      </c>
      <c r="BM60">
        <v>0.17833686763755599</v>
      </c>
      <c r="BN60">
        <v>0.51989545845043095</v>
      </c>
      <c r="BO60">
        <v>0.51353153194318002</v>
      </c>
      <c r="BP60">
        <v>0</v>
      </c>
      <c r="BQ60">
        <v>4.4594316186373</v>
      </c>
      <c r="BR60" t="s">
        <v>0</v>
      </c>
      <c r="BS60" s="1">
        <v>5.2792547236263898E-5</v>
      </c>
      <c r="BT60">
        <v>1.3874829720450101E-4</v>
      </c>
      <c r="BU60">
        <v>0.99686168732225</v>
      </c>
      <c r="BV60">
        <v>0.213163854723942</v>
      </c>
      <c r="BW60">
        <v>0.41831096577676802</v>
      </c>
      <c r="BX60">
        <v>0.36779179143211399</v>
      </c>
      <c r="BY60">
        <v>0</v>
      </c>
      <c r="BZ60">
        <v>4.4594316186373</v>
      </c>
      <c r="CA60" t="s">
        <v>0</v>
      </c>
      <c r="CB60">
        <v>1.3332515848898999E-2</v>
      </c>
      <c r="CC60">
        <v>1.55938288675368E-2</v>
      </c>
      <c r="CD60">
        <v>0.91343288499660202</v>
      </c>
      <c r="CE60">
        <v>0.91455046194495404</v>
      </c>
      <c r="CF60">
        <v>668.38393959766802</v>
      </c>
      <c r="CG60">
        <v>-5.6458082759188404</v>
      </c>
      <c r="CH60">
        <v>0.993640122121626</v>
      </c>
    </row>
    <row r="61" spans="1:86" ht="18.75" customHeight="1">
      <c r="A61">
        <v>4</v>
      </c>
      <c r="B61">
        <v>4.4594316186373</v>
      </c>
      <c r="C61">
        <v>4.4594316186373</v>
      </c>
      <c r="D61">
        <v>4.4594316186373</v>
      </c>
      <c r="E61">
        <v>0</v>
      </c>
      <c r="F61" s="1">
        <v>-3.5408737126380899E-16</v>
      </c>
      <c r="G61">
        <v>1</v>
      </c>
      <c r="H61">
        <v>0</v>
      </c>
      <c r="I61" s="1">
        <v>0</v>
      </c>
      <c r="J61">
        <v>1</v>
      </c>
      <c r="K61">
        <v>3.6880220338352601</v>
      </c>
      <c r="L61">
        <v>3.7499763061125999</v>
      </c>
      <c r="M61">
        <v>3.7114616126670099</v>
      </c>
      <c r="N61">
        <v>1.03194127940543E-3</v>
      </c>
      <c r="O61" s="1">
        <v>-3.5408737126380899E-16</v>
      </c>
      <c r="P61">
        <v>1.0014482961696201</v>
      </c>
      <c r="Q61">
        <v>8.0082838242751496E-4</v>
      </c>
      <c r="R61" s="1">
        <v>1.63599101329292E-3</v>
      </c>
      <c r="S61">
        <v>1.00065547564186</v>
      </c>
      <c r="T61">
        <v>3.3652291690609601</v>
      </c>
      <c r="U61">
        <v>3.4236754099763602</v>
      </c>
      <c r="V61">
        <v>3.3825031372039098</v>
      </c>
      <c r="W61">
        <v>1.20493167389275E-3</v>
      </c>
      <c r="X61" s="1">
        <v>-3.5408737126380899E-16</v>
      </c>
      <c r="Y61">
        <v>1.0024629122884501</v>
      </c>
      <c r="Z61">
        <v>2.20539205491128E-3</v>
      </c>
      <c r="AA61" s="1">
        <v>7.0555914528547198E-3</v>
      </c>
      <c r="AB61">
        <v>1.0015765729078201</v>
      </c>
      <c r="AC61">
        <v>21</v>
      </c>
      <c r="AD61">
        <v>21</v>
      </c>
      <c r="AE61">
        <v>21</v>
      </c>
      <c r="AF61" s="1">
        <v>0</v>
      </c>
      <c r="AG61" s="1">
        <v>-3.5408737126380899E-16</v>
      </c>
      <c r="AH61">
        <v>1</v>
      </c>
      <c r="AI61" s="1">
        <v>0</v>
      </c>
      <c r="AJ61" s="1">
        <v>0</v>
      </c>
      <c r="AK61">
        <v>1</v>
      </c>
      <c r="AL61">
        <v>0.90295680695556901</v>
      </c>
      <c r="AM61">
        <v>0.90680963640852996</v>
      </c>
      <c r="AN61">
        <v>0.90411181565722898</v>
      </c>
      <c r="AO61" s="1">
        <v>5.3926226560309496E-6</v>
      </c>
      <c r="AP61" s="1">
        <v>-3.5408737126380899E-16</v>
      </c>
      <c r="AQ61">
        <v>1.00062287712571</v>
      </c>
      <c r="AR61" s="1">
        <v>1.2579517655145401E-5</v>
      </c>
      <c r="AS61" s="1">
        <v>4.5363320108222101E-5</v>
      </c>
      <c r="AT61">
        <v>1.0004333988504099</v>
      </c>
      <c r="AU61">
        <v>0.77140958480203903</v>
      </c>
      <c r="AV61">
        <v>0.70945531252469296</v>
      </c>
      <c r="AW61">
        <v>0.74797000597028696</v>
      </c>
      <c r="AX61" s="1">
        <v>1.03194127940543E-3</v>
      </c>
      <c r="AY61" s="1">
        <v>-3.5408737126380899E-16</v>
      </c>
      <c r="AZ61">
        <v>0.99324492333665904</v>
      </c>
      <c r="BA61" s="1">
        <v>8.0082838242751496E-4</v>
      </c>
      <c r="BB61" s="1">
        <v>1.63599101329292E-3</v>
      </c>
      <c r="BC61">
        <v>0.99788739901176604</v>
      </c>
      <c r="BD61">
        <v>9.7043193044430598E-2</v>
      </c>
      <c r="BE61">
        <v>9.3190363591469705E-2</v>
      </c>
      <c r="BF61">
        <v>9.5888184342771299E-2</v>
      </c>
      <c r="BG61" s="1">
        <v>5.3926226560310097E-6</v>
      </c>
      <c r="BH61" s="1">
        <v>-3.5408737126380899E-16</v>
      </c>
      <c r="BI61">
        <v>0.99431344843139402</v>
      </c>
      <c r="BJ61" s="1">
        <v>1.2579517655145401E-5</v>
      </c>
      <c r="BK61" s="1">
        <v>4.5363320108221999E-5</v>
      </c>
      <c r="BL61">
        <v>0.99654795163884602</v>
      </c>
      <c r="BM61">
        <v>0.17570792532058699</v>
      </c>
      <c r="BN61">
        <v>0.17100787096221501</v>
      </c>
      <c r="BO61">
        <v>0.213182043638351</v>
      </c>
      <c r="BP61">
        <v>2.4665726347131801E-4</v>
      </c>
      <c r="BQ61" s="1">
        <v>-3.5408737126380899E-16</v>
      </c>
      <c r="BR61">
        <v>0.99410985329069101</v>
      </c>
      <c r="BS61">
        <v>1.5936250664294201E-4</v>
      </c>
      <c r="BT61">
        <v>2.6795138947801499E-4</v>
      </c>
      <c r="BU61">
        <v>0.99775412364364402</v>
      </c>
      <c r="BV61">
        <v>0.13934239959789399</v>
      </c>
      <c r="BW61">
        <v>0.136622172784782</v>
      </c>
      <c r="BX61">
        <v>0.48583244517130098</v>
      </c>
      <c r="BY61">
        <v>1.6998229167693502E-2</v>
      </c>
      <c r="BZ61" s="1">
        <v>-3.5408737126380899E-16</v>
      </c>
      <c r="CA61">
        <v>0.89913796542654301</v>
      </c>
      <c r="CB61">
        <v>2.41337064624387E-2</v>
      </c>
      <c r="CC61">
        <v>2.6922502887563801E-2</v>
      </c>
      <c r="CD61">
        <v>0.98671226713527604</v>
      </c>
      <c r="CE61">
        <v>0.948458752543763</v>
      </c>
      <c r="CF61">
        <v>431.90409566348501</v>
      </c>
      <c r="CG61">
        <v>-12.9667820557975</v>
      </c>
      <c r="CH61">
        <v>0.98685787744726206</v>
      </c>
    </row>
    <row r="62" spans="1:86" ht="18.75" customHeight="1">
      <c r="A62">
        <v>4</v>
      </c>
      <c r="B62">
        <v>4.4594316186373</v>
      </c>
      <c r="C62">
        <v>4.4594316186373</v>
      </c>
      <c r="D62">
        <v>4.4594316186373</v>
      </c>
      <c r="E62" t="s">
        <v>0</v>
      </c>
      <c r="F62">
        <v>0</v>
      </c>
      <c r="G62" t="s">
        <v>0</v>
      </c>
      <c r="H62">
        <v>0</v>
      </c>
      <c r="I62" s="1">
        <v>0</v>
      </c>
      <c r="J62">
        <v>1</v>
      </c>
      <c r="K62">
        <v>3.4540645974570698</v>
      </c>
      <c r="L62">
        <v>3.40377963924912</v>
      </c>
      <c r="M62">
        <v>3.4263900682824402</v>
      </c>
      <c r="N62" t="s">
        <v>0</v>
      </c>
      <c r="O62">
        <v>0</v>
      </c>
      <c r="P62" t="s">
        <v>0</v>
      </c>
      <c r="Q62">
        <v>1.0419459975226999E-3</v>
      </c>
      <c r="R62" s="1">
        <v>1.75253030055401E-3</v>
      </c>
      <c r="S62">
        <v>1.0021187227166599</v>
      </c>
      <c r="T62">
        <v>3.2020838938497498</v>
      </c>
      <c r="U62">
        <v>3.1634885267077602</v>
      </c>
      <c r="V62">
        <v>3.2009329067069001</v>
      </c>
      <c r="W62" t="s">
        <v>0</v>
      </c>
      <c r="X62">
        <v>0</v>
      </c>
      <c r="Y62" t="s">
        <v>0</v>
      </c>
      <c r="Z62">
        <v>6.1379190141172698E-4</v>
      </c>
      <c r="AA62" s="1">
        <v>5.1041437118164602E-3</v>
      </c>
      <c r="AB62">
        <v>1.0012992937726399</v>
      </c>
      <c r="AC62">
        <v>21</v>
      </c>
      <c r="AD62">
        <v>21</v>
      </c>
      <c r="AE62">
        <v>21</v>
      </c>
      <c r="AF62" t="s">
        <v>0</v>
      </c>
      <c r="AG62">
        <v>0</v>
      </c>
      <c r="AH62" t="s">
        <v>0</v>
      </c>
      <c r="AI62" s="1">
        <v>0</v>
      </c>
      <c r="AJ62" s="1">
        <v>0</v>
      </c>
      <c r="AK62">
        <v>1</v>
      </c>
      <c r="AL62">
        <v>0.891338248938641</v>
      </c>
      <c r="AM62">
        <v>0.88839206763497303</v>
      </c>
      <c r="AN62">
        <v>0.89125152362381699</v>
      </c>
      <c r="AO62" t="s">
        <v>0</v>
      </c>
      <c r="AP62">
        <v>0</v>
      </c>
      <c r="AQ62" t="s">
        <v>0</v>
      </c>
      <c r="AR62" s="1">
        <v>3.67168501813981E-6</v>
      </c>
      <c r="AS62" s="1">
        <v>3.4531735802022798E-5</v>
      </c>
      <c r="AT62">
        <v>1.0003554793326399</v>
      </c>
      <c r="AU62">
        <v>1.0053670211802299</v>
      </c>
      <c r="AV62">
        <v>1.05565197938818</v>
      </c>
      <c r="AW62">
        <v>1.03304155035486</v>
      </c>
      <c r="AX62" t="s">
        <v>0</v>
      </c>
      <c r="AY62">
        <v>0</v>
      </c>
      <c r="AZ62" t="s">
        <v>0</v>
      </c>
      <c r="BA62" s="1">
        <v>1.0419459975226999E-3</v>
      </c>
      <c r="BB62" s="1">
        <v>1.75253030055401E-3</v>
      </c>
      <c r="BC62">
        <v>0.99313639947323096</v>
      </c>
      <c r="BD62">
        <v>0.108661751061359</v>
      </c>
      <c r="BE62">
        <v>0.111607932365027</v>
      </c>
      <c r="BF62">
        <v>0.108748476376183</v>
      </c>
      <c r="BG62" t="s">
        <v>0</v>
      </c>
      <c r="BH62">
        <v>0</v>
      </c>
      <c r="BI62" t="s">
        <v>0</v>
      </c>
      <c r="BJ62" s="1">
        <v>3.6716850181397499E-6</v>
      </c>
      <c r="BK62" s="1">
        <v>3.45317358020229E-5</v>
      </c>
      <c r="BL62">
        <v>0.99714449011636197</v>
      </c>
      <c r="BM62">
        <v>0.53168548364692303</v>
      </c>
      <c r="BN62">
        <v>0.54535038063375696</v>
      </c>
      <c r="BO62">
        <v>0.53685562647708596</v>
      </c>
      <c r="BP62" t="s">
        <v>0</v>
      </c>
      <c r="BQ62">
        <v>0</v>
      </c>
      <c r="BR62" t="s">
        <v>0</v>
      </c>
      <c r="BS62" s="1">
        <v>6.0958672041043103E-5</v>
      </c>
      <c r="BT62">
        <v>1.5853037040911399E-4</v>
      </c>
      <c r="BU62">
        <v>0.99757972796653105</v>
      </c>
      <c r="BV62">
        <v>0.593281558963488</v>
      </c>
      <c r="BW62">
        <v>0.86587457798759704</v>
      </c>
      <c r="BX62">
        <v>0.72674052213858598</v>
      </c>
      <c r="BY62" t="s">
        <v>0</v>
      </c>
      <c r="BZ62">
        <v>0</v>
      </c>
      <c r="CA62" t="s">
        <v>0</v>
      </c>
      <c r="CB62">
        <v>2.10366048632291E-2</v>
      </c>
      <c r="CC62">
        <v>1.7174956905588401E-2</v>
      </c>
      <c r="CD62">
        <v>0.98654752427753301</v>
      </c>
      <c r="CE62">
        <v>0.97313288116631302</v>
      </c>
      <c r="CF62">
        <v>132.449034615263</v>
      </c>
      <c r="CG62">
        <v>-11.099829520443601</v>
      </c>
      <c r="CH62">
        <v>0.98647497746588197</v>
      </c>
    </row>
    <row r="63" spans="1:86" ht="18.75" customHeight="1">
      <c r="A63">
        <v>4</v>
      </c>
      <c r="B63">
        <v>4.4594316186373</v>
      </c>
      <c r="C63">
        <v>4.4594316186373</v>
      </c>
      <c r="D63">
        <v>4.4594316186373</v>
      </c>
      <c r="E63">
        <v>0</v>
      </c>
      <c r="F63">
        <v>4.4594316186373</v>
      </c>
      <c r="G63" t="s">
        <v>0</v>
      </c>
      <c r="H63">
        <v>0</v>
      </c>
      <c r="I63" s="1">
        <v>0</v>
      </c>
      <c r="J63">
        <v>1</v>
      </c>
      <c r="K63">
        <v>3.6319345483705798</v>
      </c>
      <c r="L63">
        <v>3.4290122999694401</v>
      </c>
      <c r="M63">
        <v>3.4400220865216302</v>
      </c>
      <c r="N63">
        <v>0</v>
      </c>
      <c r="O63">
        <v>4.4594316186373</v>
      </c>
      <c r="P63" t="s">
        <v>0</v>
      </c>
      <c r="Q63">
        <v>4.5777315483882201E-3</v>
      </c>
      <c r="R63" s="1">
        <v>2.8597342651992702E-3</v>
      </c>
      <c r="S63">
        <v>0.98676911448846705</v>
      </c>
      <c r="T63">
        <v>3.3174850798125899</v>
      </c>
      <c r="U63">
        <v>3.2398280821533101</v>
      </c>
      <c r="V63">
        <v>3.2592579275563698</v>
      </c>
      <c r="W63">
        <v>0</v>
      </c>
      <c r="X63">
        <v>4.4594316186373</v>
      </c>
      <c r="Y63" t="s">
        <v>0</v>
      </c>
      <c r="Z63">
        <v>7.0230531358326598E-3</v>
      </c>
      <c r="AA63" s="1">
        <v>5.50206190792562E-3</v>
      </c>
      <c r="AB63">
        <v>0.98268707998127403</v>
      </c>
      <c r="AC63">
        <v>21</v>
      </c>
      <c r="AD63">
        <v>21</v>
      </c>
      <c r="AE63">
        <v>21</v>
      </c>
      <c r="AF63">
        <v>0</v>
      </c>
      <c r="AG63">
        <v>4.4594316186373</v>
      </c>
      <c r="AH63" t="s">
        <v>0</v>
      </c>
      <c r="AI63" s="1">
        <v>0</v>
      </c>
      <c r="AJ63" s="1">
        <v>0</v>
      </c>
      <c r="AK63">
        <v>1</v>
      </c>
      <c r="AL63">
        <v>0.899691558959266</v>
      </c>
      <c r="AM63">
        <v>0.89414422246912095</v>
      </c>
      <c r="AN63">
        <v>0.89556030371652395</v>
      </c>
      <c r="AO63">
        <v>0</v>
      </c>
      <c r="AP63">
        <v>4.4594316186373</v>
      </c>
      <c r="AQ63" t="s">
        <v>0</v>
      </c>
      <c r="AR63" s="1">
        <v>3.3655727417960403E-5</v>
      </c>
      <c r="AS63" s="1">
        <v>2.9707518115090601E-5</v>
      </c>
      <c r="AT63">
        <v>0.99554964298108295</v>
      </c>
      <c r="AU63">
        <v>0.82749707026671904</v>
      </c>
      <c r="AV63">
        <v>1.0304193186678601</v>
      </c>
      <c r="AW63">
        <v>1.01940953211567</v>
      </c>
      <c r="AX63">
        <v>0</v>
      </c>
      <c r="AY63">
        <v>4.4594316186373</v>
      </c>
      <c r="AZ63" t="s">
        <v>0</v>
      </c>
      <c r="BA63" s="1">
        <v>4.5777315483882201E-3</v>
      </c>
      <c r="BB63" s="1">
        <v>2.8597342651992702E-3</v>
      </c>
      <c r="BC63">
        <v>1.04979753190628</v>
      </c>
      <c r="BD63">
        <v>0.100308441040734</v>
      </c>
      <c r="BE63">
        <v>0.10585577753087901</v>
      </c>
      <c r="BF63">
        <v>0.10443969628347601</v>
      </c>
      <c r="BG63">
        <v>0</v>
      </c>
      <c r="BH63">
        <v>4.4594316186373</v>
      </c>
      <c r="BI63" t="s">
        <v>0</v>
      </c>
      <c r="BJ63" s="1">
        <v>3.3655727417960701E-5</v>
      </c>
      <c r="BK63" s="1">
        <v>2.9707518115090601E-5</v>
      </c>
      <c r="BL63">
        <v>1.04108698342095</v>
      </c>
      <c r="BM63">
        <v>0.14792042488752899</v>
      </c>
      <c r="BN63">
        <v>0.52087858255819397</v>
      </c>
      <c r="BO63">
        <v>0.51632384104977602</v>
      </c>
      <c r="BP63">
        <v>0</v>
      </c>
      <c r="BQ63">
        <v>4.4594316186373</v>
      </c>
      <c r="BR63" t="s">
        <v>0</v>
      </c>
      <c r="BS63">
        <v>6.6775972405563205E-4</v>
      </c>
      <c r="BT63">
        <v>4.1514280565552902E-4</v>
      </c>
      <c r="BU63">
        <v>1.0360998608588201</v>
      </c>
      <c r="BV63">
        <v>6.2896930980605295E-2</v>
      </c>
      <c r="BW63">
        <v>0.43290107949109302</v>
      </c>
      <c r="BX63">
        <v>0.41150176705890401</v>
      </c>
      <c r="BY63">
        <v>0</v>
      </c>
      <c r="BZ63">
        <v>4.4594316186373</v>
      </c>
      <c r="CA63" t="s">
        <v>0</v>
      </c>
      <c r="CB63">
        <v>2.04685840462187E-2</v>
      </c>
      <c r="CC63">
        <v>5.4391024057092903E-2</v>
      </c>
      <c r="CD63">
        <v>0.981266223438792</v>
      </c>
      <c r="CE63">
        <v>0.92025075163768499</v>
      </c>
      <c r="CF63">
        <v>131.39091957230499</v>
      </c>
      <c r="CG63">
        <v>-4.5312590404950299</v>
      </c>
      <c r="CH63">
        <v>0.98819747558217697</v>
      </c>
    </row>
    <row r="64" spans="1:86" ht="18.75" customHeight="1">
      <c r="A64">
        <v>4</v>
      </c>
      <c r="B64">
        <v>4.4594316186373</v>
      </c>
      <c r="C64">
        <v>4.4594316186373</v>
      </c>
      <c r="D64">
        <v>4.4594316186373</v>
      </c>
      <c r="E64">
        <v>0</v>
      </c>
      <c r="F64" s="1">
        <v>-6.0262135674675103E-17</v>
      </c>
      <c r="G64">
        <v>1</v>
      </c>
      <c r="H64">
        <v>0</v>
      </c>
      <c r="I64" s="1">
        <v>0</v>
      </c>
      <c r="J64">
        <v>1</v>
      </c>
      <c r="K64">
        <v>3.7909661837314101</v>
      </c>
      <c r="L64">
        <v>3.7360446143148698</v>
      </c>
      <c r="M64">
        <v>3.7413191162470301</v>
      </c>
      <c r="N64">
        <v>6.1211924135494097E-4</v>
      </c>
      <c r="O64" s="1">
        <v>-6.0262135674675103E-17</v>
      </c>
      <c r="P64">
        <v>1.00309603464938</v>
      </c>
      <c r="Q64">
        <v>2.65731722274284E-3</v>
      </c>
      <c r="R64" s="1">
        <v>2.5671851593679299E-3</v>
      </c>
      <c r="S64">
        <v>1.00691292364039</v>
      </c>
      <c r="T64">
        <v>3.47984492592161</v>
      </c>
      <c r="U64">
        <v>3.4310577449192201</v>
      </c>
      <c r="V64">
        <v>3.4164307221516101</v>
      </c>
      <c r="W64">
        <v>8.6642785355363805E-4</v>
      </c>
      <c r="X64" s="1">
        <v>-6.0262135674675103E-17</v>
      </c>
      <c r="Y64">
        <v>1.00584611343145</v>
      </c>
      <c r="Z64">
        <v>2.4166477388394901E-3</v>
      </c>
      <c r="AA64" s="1">
        <v>6.5690472808099696E-3</v>
      </c>
      <c r="AB64">
        <v>1.00653852432969</v>
      </c>
      <c r="AC64">
        <v>21</v>
      </c>
      <c r="AD64">
        <v>21</v>
      </c>
      <c r="AE64">
        <v>21</v>
      </c>
      <c r="AF64" s="1">
        <v>0</v>
      </c>
      <c r="AG64" s="1">
        <v>-6.0262135674675103E-17</v>
      </c>
      <c r="AH64">
        <v>1</v>
      </c>
      <c r="AI64" s="1">
        <v>0</v>
      </c>
      <c r="AJ64" s="1">
        <v>0</v>
      </c>
      <c r="AK64">
        <v>1</v>
      </c>
      <c r="AL64">
        <v>0.91036816306591195</v>
      </c>
      <c r="AM64">
        <v>0.90728527768345102</v>
      </c>
      <c r="AN64">
        <v>0.90634049147122697</v>
      </c>
      <c r="AO64" s="1">
        <v>3.4884350450596302E-6</v>
      </c>
      <c r="AP64" s="1">
        <v>-6.0262135674675103E-17</v>
      </c>
      <c r="AQ64">
        <v>1.0014053045584499</v>
      </c>
      <c r="AR64" s="1">
        <v>1.3457681854183801E-5</v>
      </c>
      <c r="AS64" s="1">
        <v>4.2358480975343602E-5</v>
      </c>
      <c r="AT64">
        <v>1.0017415951107</v>
      </c>
      <c r="AU64">
        <v>0.66846543490588695</v>
      </c>
      <c r="AV64">
        <v>0.72338700432242897</v>
      </c>
      <c r="AW64">
        <v>0.71811250239026303</v>
      </c>
      <c r="AX64" s="1">
        <v>6.1211924135494097E-4</v>
      </c>
      <c r="AY64" s="1">
        <v>-6.0262135674675103E-17</v>
      </c>
      <c r="AZ64">
        <v>0.98313532983319296</v>
      </c>
      <c r="BA64" s="1">
        <v>2.65731722274284E-3</v>
      </c>
      <c r="BB64" s="1">
        <v>2.5671851593679299E-3</v>
      </c>
      <c r="BC64">
        <v>0.97651688945089399</v>
      </c>
      <c r="BD64">
        <v>8.9631836934088605E-2</v>
      </c>
      <c r="BE64">
        <v>9.2714722316549494E-2</v>
      </c>
      <c r="BF64">
        <v>9.3659508528772903E-2</v>
      </c>
      <c r="BG64" s="1">
        <v>3.48843504505952E-6</v>
      </c>
      <c r="BH64" s="1">
        <v>-6.0262135674675103E-17</v>
      </c>
      <c r="BI64">
        <v>0.98615887524656998</v>
      </c>
      <c r="BJ64" s="1">
        <v>1.3457681854183801E-5</v>
      </c>
      <c r="BK64" s="1">
        <v>4.2358480975343602E-5</v>
      </c>
      <c r="BL64">
        <v>0.985511117539838</v>
      </c>
      <c r="BM64">
        <v>0.19308608001851099</v>
      </c>
      <c r="BN64">
        <v>0.21053086344840699</v>
      </c>
      <c r="BO64">
        <v>0.18460017671571199</v>
      </c>
      <c r="BP64" s="1">
        <v>5.3596420282630999E-4</v>
      </c>
      <c r="BQ64" s="1">
        <v>-6.0262135674675103E-17</v>
      </c>
      <c r="BR64">
        <v>1.07572652029236</v>
      </c>
      <c r="BS64" s="1">
        <v>3.06065972575319E-4</v>
      </c>
      <c r="BT64">
        <v>2.6354639206173299E-4</v>
      </c>
      <c r="BU64">
        <v>0.98540790552914403</v>
      </c>
      <c r="BV64">
        <v>0.32695054691407199</v>
      </c>
      <c r="BW64">
        <v>0.42539693776891102</v>
      </c>
      <c r="BX64">
        <v>0.214084733644272</v>
      </c>
      <c r="BY64">
        <v>3.3016935334526598E-2</v>
      </c>
      <c r="BZ64" s="1">
        <v>-6.0262135674675103E-17</v>
      </c>
      <c r="CA64">
        <v>5.1642511839336196</v>
      </c>
      <c r="CB64">
        <v>9.1697004757344505E-2</v>
      </c>
      <c r="CC64">
        <v>3.5031314630284902E-2</v>
      </c>
      <c r="CD64">
        <v>0.76268905610883098</v>
      </c>
      <c r="CE64">
        <v>0.92785535952783504</v>
      </c>
      <c r="CF64">
        <v>215.39590335185599</v>
      </c>
      <c r="CG64">
        <v>-4.04381244306391</v>
      </c>
      <c r="CH64">
        <v>0.99171457921987805</v>
      </c>
    </row>
    <row r="65" spans="1:86" ht="18.75" customHeight="1">
      <c r="A65">
        <v>4</v>
      </c>
      <c r="B65">
        <v>4.4594316186373</v>
      </c>
      <c r="C65">
        <v>4.4594316186373</v>
      </c>
      <c r="D65">
        <v>4.4594316186373</v>
      </c>
      <c r="E65">
        <v>0</v>
      </c>
      <c r="F65" s="1">
        <v>-6.0262135674675103E-17</v>
      </c>
      <c r="G65">
        <v>1</v>
      </c>
      <c r="H65">
        <v>0</v>
      </c>
      <c r="I65" s="1">
        <v>0</v>
      </c>
      <c r="J65">
        <v>1</v>
      </c>
      <c r="K65">
        <v>3.69501570352138</v>
      </c>
      <c r="L65">
        <v>3.6460084314909098</v>
      </c>
      <c r="M65">
        <v>3.6692968036111502</v>
      </c>
      <c r="N65">
        <v>5.1483959797109799E-4</v>
      </c>
      <c r="O65" s="1">
        <v>-6.0262135674675103E-17</v>
      </c>
      <c r="P65">
        <v>1.00031895847624</v>
      </c>
      <c r="Q65">
        <v>2.30395579164646E-4</v>
      </c>
      <c r="R65" s="1">
        <v>1.9399446340085699E-3</v>
      </c>
      <c r="S65">
        <v>1.00152744066063</v>
      </c>
      <c r="T65">
        <v>3.36418880187261</v>
      </c>
      <c r="U65">
        <v>3.3087970563181801</v>
      </c>
      <c r="V65">
        <v>3.35273971362875</v>
      </c>
      <c r="W65">
        <v>1.5804134568023799E-3</v>
      </c>
      <c r="X65" s="1">
        <v>-6.0262135674675103E-17</v>
      </c>
      <c r="Y65">
        <v>0.99594176223272701</v>
      </c>
      <c r="Z65">
        <v>5.3724263186277397E-4</v>
      </c>
      <c r="AA65" s="1">
        <v>8.7968747304175005E-3</v>
      </c>
      <c r="AB65">
        <v>1.00414065926691</v>
      </c>
      <c r="AC65">
        <v>21</v>
      </c>
      <c r="AD65">
        <v>21</v>
      </c>
      <c r="AE65">
        <v>21</v>
      </c>
      <c r="AF65" s="1">
        <v>0</v>
      </c>
      <c r="AG65" s="1">
        <v>-6.0262135674675103E-17</v>
      </c>
      <c r="AH65">
        <v>1</v>
      </c>
      <c r="AI65" s="1">
        <v>0</v>
      </c>
      <c r="AJ65" s="1">
        <v>0</v>
      </c>
      <c r="AK65">
        <v>1</v>
      </c>
      <c r="AL65">
        <v>0.90288680119377895</v>
      </c>
      <c r="AM65">
        <v>0.89908567108271398</v>
      </c>
      <c r="AN65">
        <v>0.90211305411490605</v>
      </c>
      <c r="AO65" s="1">
        <v>7.2380824571388503E-6</v>
      </c>
      <c r="AP65" s="1">
        <v>-6.0262135674675103E-17</v>
      </c>
      <c r="AQ65">
        <v>0.99899041029968905</v>
      </c>
      <c r="AR65" s="1">
        <v>2.8280872824311299E-6</v>
      </c>
      <c r="AS65" s="1">
        <v>5.82004079430868E-5</v>
      </c>
      <c r="AT65">
        <v>1.00109263947492</v>
      </c>
      <c r="AU65">
        <v>0.764415915115921</v>
      </c>
      <c r="AV65">
        <v>0.81342318714638795</v>
      </c>
      <c r="AW65">
        <v>0.79013481502614802</v>
      </c>
      <c r="AX65" s="1">
        <v>5.1483959797109799E-4</v>
      </c>
      <c r="AY65" s="1">
        <v>-6.0262135674675103E-17</v>
      </c>
      <c r="AZ65">
        <v>0.99846394007630401</v>
      </c>
      <c r="BA65" s="1">
        <v>2.30395579164646E-4</v>
      </c>
      <c r="BB65" s="1">
        <v>1.9399446340085699E-3</v>
      </c>
      <c r="BC65">
        <v>0.99487053438698803</v>
      </c>
      <c r="BD65">
        <v>9.7113198806220699E-2</v>
      </c>
      <c r="BE65">
        <v>0.10091432891728599</v>
      </c>
      <c r="BF65">
        <v>9.7886945885093904E-2</v>
      </c>
      <c r="BG65" s="1">
        <v>7.23808245713878E-6</v>
      </c>
      <c r="BH65" s="1">
        <v>-6.0262135674675103E-17</v>
      </c>
      <c r="BI65">
        <v>1.0095863038142601</v>
      </c>
      <c r="BJ65" s="1">
        <v>2.8280872824311799E-6</v>
      </c>
      <c r="BK65" s="1">
        <v>5.8200407943086997E-5</v>
      </c>
      <c r="BL65">
        <v>0.99072724671778201</v>
      </c>
      <c r="BM65">
        <v>0.17410228572155301</v>
      </c>
      <c r="BN65">
        <v>0.159598403221757</v>
      </c>
      <c r="BO65">
        <v>0.18329125255012499</v>
      </c>
      <c r="BP65" s="1">
        <v>1.1645463075484901E-4</v>
      </c>
      <c r="BQ65" s="1">
        <v>-6.0262135674675103E-17</v>
      </c>
      <c r="BR65">
        <v>0.98610385168868198</v>
      </c>
      <c r="BS65" s="1">
        <v>4.9052982827267701E-5</v>
      </c>
      <c r="BT65">
        <v>2.3315014007171299E-4</v>
      </c>
      <c r="BU65">
        <v>0.99197384407619404</v>
      </c>
      <c r="BV65">
        <v>0.176861636967618</v>
      </c>
      <c r="BW65">
        <v>5.2697548838048398E-2</v>
      </c>
      <c r="BX65">
        <v>0.204215752330793</v>
      </c>
      <c r="BY65">
        <v>6.7424589409598697E-3</v>
      </c>
      <c r="BZ65" s="1">
        <v>-6.0262135674675103E-17</v>
      </c>
      <c r="CA65">
        <v>0.90016013539851303</v>
      </c>
      <c r="CB65">
        <v>1.6293435413045999E-2</v>
      </c>
      <c r="CC65">
        <v>2.83007531358479E-2</v>
      </c>
      <c r="CD65">
        <v>0.84203574537062997</v>
      </c>
      <c r="CE65">
        <v>0.92623434288571105</v>
      </c>
      <c r="CF65">
        <v>521.88202599155795</v>
      </c>
      <c r="CG65">
        <v>-9.0744719658891508</v>
      </c>
      <c r="CH65">
        <v>0.98911284077349504</v>
      </c>
    </row>
    <row r="66" spans="1:86" ht="18.75" customHeight="1">
      <c r="A66">
        <v>4</v>
      </c>
      <c r="B66">
        <v>4.4594316186373</v>
      </c>
      <c r="C66">
        <v>4.4594316186373</v>
      </c>
      <c r="D66">
        <v>4.4594316186373</v>
      </c>
      <c r="E66" t="s">
        <v>0</v>
      </c>
      <c r="F66">
        <v>0</v>
      </c>
      <c r="G66" t="s">
        <v>0</v>
      </c>
      <c r="H66">
        <v>0</v>
      </c>
      <c r="I66" s="1">
        <v>0</v>
      </c>
      <c r="J66">
        <v>1</v>
      </c>
      <c r="K66">
        <v>3.4172881419361101</v>
      </c>
      <c r="L66">
        <v>3.3875058607373001</v>
      </c>
      <c r="M66">
        <v>3.3813704463079999</v>
      </c>
      <c r="N66" t="s">
        <v>0</v>
      </c>
      <c r="O66">
        <v>0</v>
      </c>
      <c r="P66" t="s">
        <v>0</v>
      </c>
      <c r="Q66">
        <v>7.4320143684976803E-4</v>
      </c>
      <c r="R66" s="1">
        <v>2.18475603343891E-3</v>
      </c>
      <c r="S66">
        <v>1.00657132033494</v>
      </c>
      <c r="T66">
        <v>3.2274980562389501</v>
      </c>
      <c r="U66">
        <v>3.21739309810253</v>
      </c>
      <c r="V66">
        <v>3.2220893248315199</v>
      </c>
      <c r="W66" t="s">
        <v>0</v>
      </c>
      <c r="X66">
        <v>0</v>
      </c>
      <c r="Y66" t="s">
        <v>0</v>
      </c>
      <c r="Z66">
        <v>4.2235454896788699E-4</v>
      </c>
      <c r="AA66" s="1">
        <v>1.14811151759821E-2</v>
      </c>
      <c r="AB66">
        <v>1.0047370954866199</v>
      </c>
      <c r="AC66">
        <v>21</v>
      </c>
      <c r="AD66">
        <v>21</v>
      </c>
      <c r="AE66">
        <v>21</v>
      </c>
      <c r="AF66" t="s">
        <v>0</v>
      </c>
      <c r="AG66">
        <v>0</v>
      </c>
      <c r="AH66" t="s">
        <v>0</v>
      </c>
      <c r="AI66" s="1">
        <v>0</v>
      </c>
      <c r="AJ66" s="1">
        <v>0</v>
      </c>
      <c r="AK66">
        <v>1</v>
      </c>
      <c r="AL66">
        <v>0.89323564661198795</v>
      </c>
      <c r="AM66">
        <v>0.89248522023758803</v>
      </c>
      <c r="AN66">
        <v>0.89283463079731695</v>
      </c>
      <c r="AO66" t="s">
        <v>0</v>
      </c>
      <c r="AP66">
        <v>0</v>
      </c>
      <c r="AQ66" t="s">
        <v>0</v>
      </c>
      <c r="AR66" s="1">
        <v>2.3924032539529299E-6</v>
      </c>
      <c r="AS66" s="1">
        <v>7.6791210175050206E-5</v>
      </c>
      <c r="AT66">
        <v>1.0012779915771599</v>
      </c>
      <c r="AU66">
        <v>1.0421434767011799</v>
      </c>
      <c r="AV66">
        <v>1.0719257579000001</v>
      </c>
      <c r="AW66">
        <v>1.0780611723292901</v>
      </c>
      <c r="AX66" t="s">
        <v>0</v>
      </c>
      <c r="AY66">
        <v>0</v>
      </c>
      <c r="AZ66" t="s">
        <v>0</v>
      </c>
      <c r="BA66" s="1">
        <v>7.4320143684976803E-4</v>
      </c>
      <c r="BB66" s="1">
        <v>2.18475603343891E-3</v>
      </c>
      <c r="BC66">
        <v>0.97959415115106596</v>
      </c>
      <c r="BD66">
        <v>0.106764353388013</v>
      </c>
      <c r="BE66">
        <v>0.107514779762413</v>
      </c>
      <c r="BF66">
        <v>0.10716536920268301</v>
      </c>
      <c r="BG66" t="s">
        <v>0</v>
      </c>
      <c r="BH66">
        <v>0</v>
      </c>
      <c r="BI66" t="s">
        <v>0</v>
      </c>
      <c r="BJ66" s="1">
        <v>2.3924032539529299E-6</v>
      </c>
      <c r="BK66" s="1">
        <v>7.6791210175050206E-5</v>
      </c>
      <c r="BL66">
        <v>0.98955702218392505</v>
      </c>
      <c r="BM66">
        <v>0.53251118394758201</v>
      </c>
      <c r="BN66">
        <v>0.53697173037439205</v>
      </c>
      <c r="BO66">
        <v>0.53518314673371603</v>
      </c>
      <c r="BP66" t="s">
        <v>0</v>
      </c>
      <c r="BQ66">
        <v>0</v>
      </c>
      <c r="BR66" t="s">
        <v>0</v>
      </c>
      <c r="BS66" s="1">
        <v>3.7520136811845598E-5</v>
      </c>
      <c r="BT66">
        <v>3.0939021546630202E-4</v>
      </c>
      <c r="BU66">
        <v>0.99134654477116901</v>
      </c>
      <c r="BV66">
        <v>0.60553541499798003</v>
      </c>
      <c r="BW66">
        <v>0.73471768072392396</v>
      </c>
      <c r="BX66">
        <v>0.70017683822271704</v>
      </c>
      <c r="BY66" t="s">
        <v>0</v>
      </c>
      <c r="BZ66">
        <v>0</v>
      </c>
      <c r="CA66" t="s">
        <v>0</v>
      </c>
      <c r="CB66">
        <v>1.9420839164218499E-2</v>
      </c>
      <c r="CC66">
        <v>3.1512749135344797E-2</v>
      </c>
      <c r="CD66">
        <v>0.86470155146526495</v>
      </c>
      <c r="CE66">
        <v>0.931341502164302</v>
      </c>
      <c r="CF66">
        <v>1201.1958198335799</v>
      </c>
      <c r="CG66">
        <v>-15.554644116247299</v>
      </c>
      <c r="CH66">
        <v>0.98821511606177903</v>
      </c>
    </row>
    <row r="67" spans="1:86" ht="18.75" customHeight="1">
      <c r="A67">
        <v>4</v>
      </c>
      <c r="B67">
        <v>4.4594316186373</v>
      </c>
      <c r="C67">
        <v>4.4594316186373</v>
      </c>
      <c r="D67">
        <v>4.4594316186373</v>
      </c>
      <c r="E67">
        <v>0</v>
      </c>
      <c r="F67" s="1">
        <v>5.6627990800079801E-16</v>
      </c>
      <c r="G67">
        <v>1</v>
      </c>
      <c r="H67">
        <v>0</v>
      </c>
      <c r="I67" s="1">
        <v>0</v>
      </c>
      <c r="J67">
        <v>1</v>
      </c>
      <c r="K67">
        <v>3.7968811686369</v>
      </c>
      <c r="L67">
        <v>3.8219429494280401</v>
      </c>
      <c r="M67">
        <v>3.8102269476320099</v>
      </c>
      <c r="N67">
        <v>6.2467001331390198E-4</v>
      </c>
      <c r="O67" s="1">
        <v>5.6627990800079801E-16</v>
      </c>
      <c r="P67">
        <v>0.99632445196198804</v>
      </c>
      <c r="Q67">
        <v>1.3437980805170599E-4</v>
      </c>
      <c r="R67" s="1">
        <v>3.1109314845984801E-4</v>
      </c>
      <c r="S67">
        <v>1.0005172744625801</v>
      </c>
      <c r="T67">
        <v>3.5249013732345298</v>
      </c>
      <c r="U67">
        <v>3.5226930587623699</v>
      </c>
      <c r="V67">
        <v>3.5372721815113302</v>
      </c>
      <c r="W67">
        <v>5.4251799918017605E-4</v>
      </c>
      <c r="X67" s="1">
        <v>5.6627990800079801E-16</v>
      </c>
      <c r="Y67">
        <v>0.99683943789318497</v>
      </c>
      <c r="Z67">
        <v>3.6269759002291398E-4</v>
      </c>
      <c r="AA67" s="1">
        <v>1.0699524942484101E-3</v>
      </c>
      <c r="AB67">
        <v>1.00116449378268</v>
      </c>
      <c r="AC67">
        <v>21</v>
      </c>
      <c r="AD67">
        <v>21</v>
      </c>
      <c r="AE67">
        <v>21</v>
      </c>
      <c r="AF67" s="1">
        <v>0</v>
      </c>
      <c r="AG67" s="1">
        <v>5.6627990800079801E-16</v>
      </c>
      <c r="AH67">
        <v>1</v>
      </c>
      <c r="AI67" s="1">
        <v>0</v>
      </c>
      <c r="AJ67" s="1">
        <v>0</v>
      </c>
      <c r="AK67">
        <v>1</v>
      </c>
      <c r="AL67">
        <v>0.91312417238243204</v>
      </c>
      <c r="AM67">
        <v>0.91299109085972197</v>
      </c>
      <c r="AN67">
        <v>0.91386592968482805</v>
      </c>
      <c r="AO67" s="1">
        <v>1.9069961768010899E-6</v>
      </c>
      <c r="AP67" s="1">
        <v>5.6627990800079801E-16</v>
      </c>
      <c r="AQ67">
        <v>0.99927220043650999</v>
      </c>
      <c r="AR67" s="1">
        <v>1.7136952047379601E-6</v>
      </c>
      <c r="AS67" s="1">
        <v>5.2446079572432498E-6</v>
      </c>
      <c r="AT67">
        <v>1.00029636766649</v>
      </c>
      <c r="AU67">
        <v>0.66255045000039503</v>
      </c>
      <c r="AV67">
        <v>0.63748866920925595</v>
      </c>
      <c r="AW67">
        <v>0.64920467100528501</v>
      </c>
      <c r="AX67" s="1">
        <v>6.2467001331390198E-4</v>
      </c>
      <c r="AY67" s="1">
        <v>5.6627990800079801E-16</v>
      </c>
      <c r="AZ67">
        <v>1.0224656894922699</v>
      </c>
      <c r="BA67" s="1">
        <v>1.3437980805170599E-4</v>
      </c>
      <c r="BB67" s="1">
        <v>3.1109314845984801E-4</v>
      </c>
      <c r="BC67">
        <v>0.99804053276677895</v>
      </c>
      <c r="BD67">
        <v>8.6875827617568402E-2</v>
      </c>
      <c r="BE67">
        <v>8.7008909140278506E-2</v>
      </c>
      <c r="BF67">
        <v>8.6134070315172104E-2</v>
      </c>
      <c r="BG67" s="1">
        <v>1.9069961768010101E-6</v>
      </c>
      <c r="BH67" s="1">
        <v>5.6627990800079801E-16</v>
      </c>
      <c r="BI67">
        <v>1.0078138976539199</v>
      </c>
      <c r="BJ67" s="1">
        <v>1.71369520473793E-6</v>
      </c>
      <c r="BK67" s="1">
        <v>5.2446079572432701E-6</v>
      </c>
      <c r="BL67">
        <v>0.99731553681581298</v>
      </c>
      <c r="BM67">
        <v>0.146991467549064</v>
      </c>
      <c r="BN67">
        <v>0.12254785095236199</v>
      </c>
      <c r="BO67">
        <v>0.13842517605951901</v>
      </c>
      <c r="BP67" s="1">
        <v>8.4124841177401805E-5</v>
      </c>
      <c r="BQ67" s="1">
        <v>5.6627990800079801E-16</v>
      </c>
      <c r="BR67">
        <v>1.01793207553431</v>
      </c>
      <c r="BS67" s="1">
        <v>3.0473417208944399E-5</v>
      </c>
      <c r="BT67" s="1">
        <v>6.2398822290591502E-5</v>
      </c>
      <c r="BU67">
        <v>0.99763472029895595</v>
      </c>
      <c r="BV67">
        <v>0.16544134993382001</v>
      </c>
      <c r="BW67">
        <v>0.23073595898049701</v>
      </c>
      <c r="BX67">
        <v>0.102238002869927</v>
      </c>
      <c r="BY67">
        <v>2.2481305757776201E-3</v>
      </c>
      <c r="BZ67" s="1">
        <v>5.6627990800079801E-16</v>
      </c>
      <c r="CA67">
        <v>1.0039081296400301</v>
      </c>
      <c r="CB67">
        <v>2.8364869473250899E-3</v>
      </c>
      <c r="CC67">
        <v>7.2193290129126501E-3</v>
      </c>
      <c r="CD67">
        <v>0.95798760562305296</v>
      </c>
      <c r="CE67">
        <v>0.95392450117868099</v>
      </c>
      <c r="CF67">
        <v>561.33038901165298</v>
      </c>
      <c r="CG67">
        <v>-13.9630350081759</v>
      </c>
      <c r="CH67">
        <v>0.98827657374015199</v>
      </c>
    </row>
    <row r="68" spans="1:86" ht="18.75" customHeight="1">
      <c r="A68">
        <v>4</v>
      </c>
      <c r="B68">
        <v>4.4594316186373</v>
      </c>
      <c r="C68">
        <v>4.4594316186373</v>
      </c>
      <c r="D68">
        <v>4.4594316186373</v>
      </c>
      <c r="E68">
        <v>0</v>
      </c>
      <c r="F68" s="1">
        <v>-6.0262135674675103E-17</v>
      </c>
      <c r="G68">
        <v>1</v>
      </c>
      <c r="H68">
        <v>0</v>
      </c>
      <c r="I68" s="1">
        <v>0</v>
      </c>
      <c r="J68">
        <v>1</v>
      </c>
      <c r="K68">
        <v>3.8207741809773599</v>
      </c>
      <c r="L68">
        <v>3.8202773068472999</v>
      </c>
      <c r="M68">
        <v>3.7498475350163498</v>
      </c>
      <c r="N68">
        <v>1.9778613113590501E-3</v>
      </c>
      <c r="O68" s="1">
        <v>-6.0262135674675103E-17</v>
      </c>
      <c r="P68">
        <v>1.00732284401574</v>
      </c>
      <c r="Q68">
        <v>1.9364464383590099E-4</v>
      </c>
      <c r="R68" s="1">
        <v>8.6610386552301297E-4</v>
      </c>
      <c r="S68">
        <v>0.99772130613844701</v>
      </c>
      <c r="T68">
        <v>3.6139042208089398</v>
      </c>
      <c r="U68">
        <v>3.6255671377944698</v>
      </c>
      <c r="V68">
        <v>3.5300781522446498</v>
      </c>
      <c r="W68">
        <v>3.7297988956515099E-3</v>
      </c>
      <c r="X68" s="1">
        <v>-6.0262135674675103E-17</v>
      </c>
      <c r="Y68">
        <v>1.0105211301242401</v>
      </c>
      <c r="Z68">
        <v>1.2606794654571499E-4</v>
      </c>
      <c r="AA68" s="1">
        <v>1.9551619100099502E-3</v>
      </c>
      <c r="AB68">
        <v>0.99722179225353902</v>
      </c>
      <c r="AC68">
        <v>21</v>
      </c>
      <c r="AD68">
        <v>21</v>
      </c>
      <c r="AE68">
        <v>21</v>
      </c>
      <c r="AF68" s="1">
        <v>0</v>
      </c>
      <c r="AG68" s="1">
        <v>-6.0262135674675103E-17</v>
      </c>
      <c r="AH68">
        <v>1</v>
      </c>
      <c r="AI68" s="1">
        <v>0</v>
      </c>
      <c r="AJ68" s="1">
        <v>0</v>
      </c>
      <c r="AK68">
        <v>1</v>
      </c>
      <c r="AL68">
        <v>0.91832174926805599</v>
      </c>
      <c r="AM68">
        <v>0.91897938410674496</v>
      </c>
      <c r="AN68">
        <v>0.91343534766455903</v>
      </c>
      <c r="AO68" s="1">
        <v>1.27882718954411E-5</v>
      </c>
      <c r="AP68" s="1">
        <v>-6.0262135674675103E-17</v>
      </c>
      <c r="AQ68">
        <v>1.00239829816794</v>
      </c>
      <c r="AR68" s="1">
        <v>6.5017775332967805E-7</v>
      </c>
      <c r="AS68" s="1">
        <v>1.08296888944911E-5</v>
      </c>
      <c r="AT68">
        <v>0.99927143501726401</v>
      </c>
      <c r="AU68">
        <v>0.63865743765993499</v>
      </c>
      <c r="AV68">
        <v>0.63915431179000204</v>
      </c>
      <c r="AW68">
        <v>0.70958408362094705</v>
      </c>
      <c r="AX68" s="1">
        <v>1.9778613113590501E-3</v>
      </c>
      <c r="AY68" s="1">
        <v>-6.0262135674675103E-17</v>
      </c>
      <c r="AZ68">
        <v>0.96021393849239001</v>
      </c>
      <c r="BA68" s="1">
        <v>1.9364464383590099E-4</v>
      </c>
      <c r="BB68" s="1">
        <v>8.6610386552301297E-4</v>
      </c>
      <c r="BC68">
        <v>1.0076859052451399</v>
      </c>
      <c r="BD68">
        <v>8.1678250731943694E-2</v>
      </c>
      <c r="BE68">
        <v>8.1020615893255099E-2</v>
      </c>
      <c r="BF68">
        <v>8.6564652335441306E-2</v>
      </c>
      <c r="BG68" s="1">
        <v>1.27882718954408E-5</v>
      </c>
      <c r="BH68" s="1">
        <v>-6.0262135674675103E-17</v>
      </c>
      <c r="BI68">
        <v>0.97452014132479303</v>
      </c>
      <c r="BJ68" s="1">
        <v>6.5017775332964195E-7</v>
      </c>
      <c r="BK68" s="1">
        <v>1.08296888944912E-5</v>
      </c>
      <c r="BL68">
        <v>1.0063284190829</v>
      </c>
      <c r="BM68">
        <v>0.121588170807341</v>
      </c>
      <c r="BN68">
        <v>0.14416406578916699</v>
      </c>
      <c r="BO68">
        <v>0.147624864267172</v>
      </c>
      <c r="BP68" s="1">
        <v>1.33670509027759E-4</v>
      </c>
      <c r="BQ68" s="1">
        <v>-6.0262135674675103E-17</v>
      </c>
      <c r="BR68">
        <v>0.95628767257498204</v>
      </c>
      <c r="BS68" s="1">
        <v>1.19952166104553E-5</v>
      </c>
      <c r="BT68">
        <v>1.5407599963846E-4</v>
      </c>
      <c r="BU68">
        <v>1.00516711877137</v>
      </c>
      <c r="BV68">
        <v>0.238323343494384</v>
      </c>
      <c r="BW68">
        <v>6.0243552064611197E-2</v>
      </c>
      <c r="BX68">
        <v>6.4700452853527005E-2</v>
      </c>
      <c r="BY68">
        <v>7.0012194687363001E-3</v>
      </c>
      <c r="BZ68" s="1">
        <v>-6.0262135674675103E-17</v>
      </c>
      <c r="CA68">
        <v>1.1841341731789601</v>
      </c>
      <c r="CB68">
        <v>2.3225689100587099E-3</v>
      </c>
      <c r="CC68">
        <v>1.7625853926026301E-2</v>
      </c>
      <c r="CD68">
        <v>1.09101980998551</v>
      </c>
      <c r="CE68">
        <v>0.96321286714698195</v>
      </c>
      <c r="CF68">
        <v>162.94005888906</v>
      </c>
      <c r="CG68">
        <v>-7.9707936068290799</v>
      </c>
      <c r="CH68">
        <v>0.99067355219109998</v>
      </c>
    </row>
    <row r="69" spans="1:86" ht="18.75" customHeight="1">
      <c r="A69">
        <v>4</v>
      </c>
      <c r="B69">
        <v>4.4594316186373</v>
      </c>
      <c r="C69">
        <v>4.4594316186373</v>
      </c>
      <c r="D69">
        <v>4.4594316186373</v>
      </c>
      <c r="E69" t="s">
        <v>0</v>
      </c>
      <c r="F69">
        <v>0</v>
      </c>
      <c r="G69" t="s">
        <v>0</v>
      </c>
      <c r="H69">
        <v>0</v>
      </c>
      <c r="I69" s="1">
        <v>0</v>
      </c>
      <c r="J69">
        <v>1</v>
      </c>
      <c r="K69">
        <v>3.4553542636905799</v>
      </c>
      <c r="L69">
        <v>3.44741558613027</v>
      </c>
      <c r="M69">
        <v>3.4771790792853001</v>
      </c>
      <c r="N69" t="s">
        <v>0</v>
      </c>
      <c r="O69">
        <v>0</v>
      </c>
      <c r="P69" t="s">
        <v>0</v>
      </c>
      <c r="Q69">
        <v>1.3709034101819001E-4</v>
      </c>
      <c r="R69" s="1">
        <v>2.8908745326438999E-4</v>
      </c>
      <c r="S69">
        <v>1.0002836252760201</v>
      </c>
      <c r="T69">
        <v>3.3262026522246</v>
      </c>
      <c r="U69">
        <v>3.3238122152108498</v>
      </c>
      <c r="V69">
        <v>3.3548362701310102</v>
      </c>
      <c r="W69" t="s">
        <v>0</v>
      </c>
      <c r="X69">
        <v>0</v>
      </c>
      <c r="Y69" t="s">
        <v>0</v>
      </c>
      <c r="Z69">
        <v>1.96247449867734E-4</v>
      </c>
      <c r="AA69" s="1">
        <v>8.7569108355138299E-4</v>
      </c>
      <c r="AB69">
        <v>1.0005769556703401</v>
      </c>
      <c r="AC69">
        <v>21</v>
      </c>
      <c r="AD69">
        <v>21</v>
      </c>
      <c r="AE69">
        <v>21</v>
      </c>
      <c r="AF69" t="s">
        <v>0</v>
      </c>
      <c r="AG69">
        <v>0</v>
      </c>
      <c r="AH69" t="s">
        <v>0</v>
      </c>
      <c r="AI69" s="1">
        <v>0</v>
      </c>
      <c r="AJ69" s="1">
        <v>0</v>
      </c>
      <c r="AK69">
        <v>1</v>
      </c>
      <c r="AL69">
        <v>0.90029585123179301</v>
      </c>
      <c r="AM69">
        <v>0.90013051202788497</v>
      </c>
      <c r="AN69">
        <v>0.90225520228907896</v>
      </c>
      <c r="AO69" t="s">
        <v>0</v>
      </c>
      <c r="AP69">
        <v>0</v>
      </c>
      <c r="AQ69" t="s">
        <v>0</v>
      </c>
      <c r="AR69" s="1">
        <v>9.2948416299658603E-7</v>
      </c>
      <c r="AS69" s="1">
        <v>4.3454722927179502E-6</v>
      </c>
      <c r="AT69">
        <v>1.0001478132653201</v>
      </c>
      <c r="AU69">
        <v>1.0040773549467099</v>
      </c>
      <c r="AV69">
        <v>1.01201603250703</v>
      </c>
      <c r="AW69">
        <v>0.98225253935199397</v>
      </c>
      <c r="AX69" t="s">
        <v>0</v>
      </c>
      <c r="AY69">
        <v>0</v>
      </c>
      <c r="AZ69" t="s">
        <v>0</v>
      </c>
      <c r="BA69" s="1">
        <v>1.3709034101819001E-4</v>
      </c>
      <c r="BB69" s="1">
        <v>2.8908745326438999E-4</v>
      </c>
      <c r="BC69">
        <v>0.99902945103777296</v>
      </c>
      <c r="BD69">
        <v>9.9704148768206699E-2</v>
      </c>
      <c r="BE69">
        <v>9.9869487972115395E-2</v>
      </c>
      <c r="BF69">
        <v>9.77447977109209E-2</v>
      </c>
      <c r="BG69" t="s">
        <v>0</v>
      </c>
      <c r="BH69">
        <v>0</v>
      </c>
      <c r="BI69" t="s">
        <v>0</v>
      </c>
      <c r="BJ69" s="1">
        <v>9.2948416299657798E-7</v>
      </c>
      <c r="BK69" s="1">
        <v>4.3454722927179104E-6</v>
      </c>
      <c r="BL69">
        <v>0.99867412772499398</v>
      </c>
      <c r="BM69">
        <v>0.50116710523105501</v>
      </c>
      <c r="BN69">
        <v>0.501452836298523</v>
      </c>
      <c r="BO69">
        <v>0.489410839136033</v>
      </c>
      <c r="BP69" t="s">
        <v>0</v>
      </c>
      <c r="BQ69">
        <v>0</v>
      </c>
      <c r="BR69" t="s">
        <v>0</v>
      </c>
      <c r="BS69" s="1">
        <v>2.9258271530959799E-5</v>
      </c>
      <c r="BT69" s="1">
        <v>9.4745342533799002E-5</v>
      </c>
      <c r="BU69">
        <v>0.99916972207233801</v>
      </c>
      <c r="BV69">
        <v>0.14037168934674801</v>
      </c>
      <c r="BW69">
        <v>0.17871548502170501</v>
      </c>
      <c r="BX69">
        <v>2.6816188715131799E-2</v>
      </c>
      <c r="BY69" t="s">
        <v>0</v>
      </c>
      <c r="BZ69">
        <v>0</v>
      </c>
      <c r="CA69" t="s">
        <v>0</v>
      </c>
      <c r="CB69">
        <v>2.6058852107245199E-3</v>
      </c>
      <c r="CC69">
        <v>4.49872408822557E-3</v>
      </c>
      <c r="CD69">
        <v>1.0632337367303599</v>
      </c>
      <c r="CE69">
        <v>0.955257332741276</v>
      </c>
      <c r="CF69">
        <v>234.428085767764</v>
      </c>
      <c r="CG69">
        <v>-7.9939300529864701</v>
      </c>
      <c r="CH69">
        <v>0.99088687525086905</v>
      </c>
    </row>
    <row r="70" spans="1:86" ht="18.75" customHeight="1">
      <c r="A70">
        <v>4</v>
      </c>
      <c r="B70">
        <v>4.4594316186373</v>
      </c>
      <c r="C70">
        <v>4.4594316186373</v>
      </c>
      <c r="D70">
        <v>4.4594316186373</v>
      </c>
      <c r="E70">
        <v>0</v>
      </c>
      <c r="F70" s="1">
        <v>6.1469061026371001E-16</v>
      </c>
      <c r="G70">
        <v>1</v>
      </c>
      <c r="H70">
        <v>0</v>
      </c>
      <c r="I70" s="1">
        <v>0</v>
      </c>
      <c r="J70">
        <v>1</v>
      </c>
      <c r="K70">
        <v>3.9003540286234202</v>
      </c>
      <c r="L70">
        <v>3.91045717603274</v>
      </c>
      <c r="M70">
        <v>3.49920826931326</v>
      </c>
      <c r="N70" s="1">
        <v>5.1036793787142297E-5</v>
      </c>
      <c r="O70" s="1">
        <v>6.1469061026371001E-16</v>
      </c>
      <c r="P70">
        <v>0.99741637692103302</v>
      </c>
      <c r="Q70">
        <v>2.7509894979485701E-4</v>
      </c>
      <c r="R70" s="1">
        <v>3.1384077681653998E-4</v>
      </c>
      <c r="S70">
        <v>1.00070553029878</v>
      </c>
      <c r="T70">
        <v>3.73624717761856</v>
      </c>
      <c r="U70">
        <v>3.7373690654041201</v>
      </c>
      <c r="V70">
        <v>3.2748539604477198</v>
      </c>
      <c r="W70" s="1">
        <v>6.2931610170045698E-7</v>
      </c>
      <c r="X70" s="1">
        <v>6.1469061026371001E-16</v>
      </c>
      <c r="Y70">
        <v>0.99969981883888603</v>
      </c>
      <c r="Z70">
        <v>1.7641774273527899E-4</v>
      </c>
      <c r="AA70" s="1">
        <v>4.4138278202907597E-4</v>
      </c>
      <c r="AB70">
        <v>1.0000228926294299</v>
      </c>
      <c r="AC70">
        <v>21</v>
      </c>
      <c r="AD70">
        <v>21</v>
      </c>
      <c r="AE70">
        <v>21</v>
      </c>
      <c r="AF70" s="1">
        <v>0</v>
      </c>
      <c r="AG70" s="1">
        <v>6.1469061026371001E-16</v>
      </c>
      <c r="AH70">
        <v>1</v>
      </c>
      <c r="AI70" s="1">
        <v>0</v>
      </c>
      <c r="AJ70" s="1">
        <v>0</v>
      </c>
      <c r="AK70">
        <v>1</v>
      </c>
      <c r="AL70">
        <v>0.92496264306915099</v>
      </c>
      <c r="AM70">
        <v>0.92502097193862998</v>
      </c>
      <c r="AN70">
        <v>0.89668325232555401</v>
      </c>
      <c r="AO70" s="1">
        <v>1.7011285073547199E-9</v>
      </c>
      <c r="AP70" s="1">
        <v>6.1469061026371001E-16</v>
      </c>
      <c r="AQ70">
        <v>0.99993694319237203</v>
      </c>
      <c r="AR70" s="1">
        <v>8.9903231139482301E-7</v>
      </c>
      <c r="AS70" s="1">
        <v>2.3003758878173499E-6</v>
      </c>
      <c r="AT70">
        <v>1.0000059894329401</v>
      </c>
      <c r="AU70">
        <v>0.55907759001387403</v>
      </c>
      <c r="AV70">
        <v>0.54897444260456196</v>
      </c>
      <c r="AW70">
        <v>0.96022334932403797</v>
      </c>
      <c r="AX70" s="1">
        <v>5.1036793787142297E-5</v>
      </c>
      <c r="AY70" s="1">
        <v>6.1469061026371001E-16</v>
      </c>
      <c r="AZ70">
        <v>1.0184036753357399</v>
      </c>
      <c r="BA70" s="1">
        <v>2.7509894979485701E-4</v>
      </c>
      <c r="BB70" s="1">
        <v>3.1384077681653998E-4</v>
      </c>
      <c r="BC70">
        <v>0.997510077263284</v>
      </c>
      <c r="BD70">
        <v>7.5037356930848995E-2</v>
      </c>
      <c r="BE70">
        <v>7.4979028061369898E-2</v>
      </c>
      <c r="BF70">
        <v>0.103316747674446</v>
      </c>
      <c r="BG70" s="1">
        <v>1.7011285073539101E-9</v>
      </c>
      <c r="BH70" s="1">
        <v>6.1469061026371001E-16</v>
      </c>
      <c r="BI70">
        <v>1.0007779357906801</v>
      </c>
      <c r="BJ70" s="1">
        <v>8.9903231139482301E-7</v>
      </c>
      <c r="BK70" s="1">
        <v>2.3003758878173499E-6</v>
      </c>
      <c r="BL70">
        <v>0.99994804798715797</v>
      </c>
      <c r="BM70">
        <v>0.15574053432179</v>
      </c>
      <c r="BN70">
        <v>0.153625643638691</v>
      </c>
      <c r="BO70">
        <v>0.49225669754888302</v>
      </c>
      <c r="BP70" s="1">
        <v>2.23638130073042E-6</v>
      </c>
      <c r="BQ70" s="1">
        <v>6.1469061026371001E-16</v>
      </c>
      <c r="BR70">
        <v>1.0137665212200699</v>
      </c>
      <c r="BS70" s="1">
        <v>4.3855954117956998E-5</v>
      </c>
      <c r="BT70" s="1">
        <v>6.7709341817314903E-5</v>
      </c>
      <c r="BU70">
        <v>0.99880794888716995</v>
      </c>
      <c r="BV70">
        <v>3.5102034707770401E-3</v>
      </c>
      <c r="BW70">
        <v>1.11161496444705E-2</v>
      </c>
      <c r="BX70">
        <v>8.1362367754418408E-3</v>
      </c>
      <c r="BY70" s="1">
        <v>2.89252085985608E-5</v>
      </c>
      <c r="BZ70" s="1">
        <v>6.1469061026371001E-16</v>
      </c>
      <c r="CA70">
        <v>0.315775118457777</v>
      </c>
      <c r="CB70">
        <v>3.4976561456613701E-3</v>
      </c>
      <c r="CC70">
        <v>2.9483530483082202E-3</v>
      </c>
      <c r="CD70">
        <v>0.90824956357930897</v>
      </c>
      <c r="CE70">
        <v>0.97724473013777402</v>
      </c>
      <c r="CF70">
        <v>1773.64286860989</v>
      </c>
      <c r="CG70">
        <v>-20.914915625978701</v>
      </c>
      <c r="CH70">
        <v>0.995406947104441</v>
      </c>
    </row>
    <row r="71" spans="1:86" ht="18.75" customHeight="1">
      <c r="A71">
        <v>4</v>
      </c>
      <c r="B71">
        <v>4.4594316186373</v>
      </c>
      <c r="C71">
        <v>4.4594316186373</v>
      </c>
      <c r="D71">
        <v>4.4594316186373</v>
      </c>
      <c r="E71">
        <v>0</v>
      </c>
      <c r="F71" s="1">
        <v>-6.0262135674675103E-17</v>
      </c>
      <c r="G71">
        <v>1</v>
      </c>
      <c r="H71">
        <v>0</v>
      </c>
      <c r="I71" s="1">
        <v>0</v>
      </c>
      <c r="J71">
        <v>1</v>
      </c>
      <c r="K71">
        <v>3.8094280099923599</v>
      </c>
      <c r="L71">
        <v>3.7979562181287698</v>
      </c>
      <c r="M71">
        <v>3.80034758785599</v>
      </c>
      <c r="N71" s="1">
        <v>3.7025799221596597E-5</v>
      </c>
      <c r="O71" s="1">
        <v>-6.0262135674675103E-17</v>
      </c>
      <c r="P71">
        <v>0.99997809422301198</v>
      </c>
      <c r="Q71">
        <v>7.4113002513656601E-4</v>
      </c>
      <c r="R71" s="1">
        <v>6.3070542896165999E-4</v>
      </c>
      <c r="S71">
        <v>1.0010732533256199</v>
      </c>
      <c r="T71">
        <v>3.5786149643008098</v>
      </c>
      <c r="U71">
        <v>3.5694021656868</v>
      </c>
      <c r="V71">
        <v>3.5748499920710399</v>
      </c>
      <c r="W71" s="1">
        <v>7.8803132920333497E-5</v>
      </c>
      <c r="X71" s="1">
        <v>-6.0262135674675103E-17</v>
      </c>
      <c r="Y71">
        <v>0.99890918304404697</v>
      </c>
      <c r="Z71">
        <v>9.9841741857986492E-4</v>
      </c>
      <c r="AA71" s="1">
        <v>1.5036242046516401E-3</v>
      </c>
      <c r="AB71">
        <v>1.00128536191052</v>
      </c>
      <c r="AC71">
        <v>21</v>
      </c>
      <c r="AD71">
        <v>21</v>
      </c>
      <c r="AE71">
        <v>21</v>
      </c>
      <c r="AF71" s="1">
        <v>0</v>
      </c>
      <c r="AG71" s="1">
        <v>-6.0262135674675103E-17</v>
      </c>
      <c r="AH71">
        <v>1</v>
      </c>
      <c r="AI71" s="1">
        <v>0</v>
      </c>
      <c r="AJ71" s="1">
        <v>0</v>
      </c>
      <c r="AK71">
        <v>1</v>
      </c>
      <c r="AL71">
        <v>0.91629921081643595</v>
      </c>
      <c r="AM71">
        <v>0.91576300194622795</v>
      </c>
      <c r="AN71">
        <v>0.91608049328322105</v>
      </c>
      <c r="AO71" s="1">
        <v>2.6459050903419902E-7</v>
      </c>
      <c r="AP71" s="1">
        <v>-6.0262135674675103E-17</v>
      </c>
      <c r="AQ71">
        <v>0.99975342264228895</v>
      </c>
      <c r="AR71" s="1">
        <v>5.56838070452399E-6</v>
      </c>
      <c r="AS71" s="1">
        <v>8.6090684591458806E-6</v>
      </c>
      <c r="AT71">
        <v>1.0003457830278699</v>
      </c>
      <c r="AU71">
        <v>0.65000360864493401</v>
      </c>
      <c r="AV71">
        <v>0.66147540050852305</v>
      </c>
      <c r="AW71">
        <v>0.65908403078130995</v>
      </c>
      <c r="AX71" s="1">
        <v>3.7025799221596597E-5</v>
      </c>
      <c r="AY71" s="1">
        <v>-6.0262135674675103E-17</v>
      </c>
      <c r="AZ71">
        <v>1.0001284201660801</v>
      </c>
      <c r="BA71" s="1">
        <v>7.4113002513656601E-4</v>
      </c>
      <c r="BB71" s="1">
        <v>6.3070542896165901E-4</v>
      </c>
      <c r="BC71">
        <v>0.99645899779576796</v>
      </c>
      <c r="BD71">
        <v>8.37007891835643E-2</v>
      </c>
      <c r="BE71">
        <v>8.42369980537718E-2</v>
      </c>
      <c r="BF71">
        <v>8.3919506716779002E-2</v>
      </c>
      <c r="BG71" s="1">
        <v>2.6459050903419002E-7</v>
      </c>
      <c r="BH71" s="1">
        <v>-6.0262135674675103E-17</v>
      </c>
      <c r="BI71">
        <v>1.0027153726890701</v>
      </c>
      <c r="BJ71" s="1">
        <v>5.56838070452399E-6</v>
      </c>
      <c r="BK71" s="1">
        <v>8.6090684591458704E-6</v>
      </c>
      <c r="BL71">
        <v>0.99714281778954195</v>
      </c>
      <c r="BM71">
        <v>0.13821889189098099</v>
      </c>
      <c r="BN71">
        <v>0.12858756812340499</v>
      </c>
      <c r="BO71">
        <v>0.13024820107469501</v>
      </c>
      <c r="BP71" s="1">
        <v>2.6888021715743499E-5</v>
      </c>
      <c r="BQ71" s="1">
        <v>-6.0262135674675103E-17</v>
      </c>
      <c r="BR71">
        <v>0.999508281006247</v>
      </c>
      <c r="BS71" s="1">
        <v>9.9153358229854503E-5</v>
      </c>
      <c r="BT71" s="1">
        <v>9.7132566152630803E-5</v>
      </c>
      <c r="BU71">
        <v>0.99762155368026095</v>
      </c>
      <c r="BV71">
        <v>0.106838206223003</v>
      </c>
      <c r="BW71">
        <v>0.174224913575105</v>
      </c>
      <c r="BX71">
        <v>0.19571641913011301</v>
      </c>
      <c r="BY71">
        <v>1.4577362238837701E-3</v>
      </c>
      <c r="BZ71" s="1">
        <v>-6.0262135674675103E-17</v>
      </c>
      <c r="CA71">
        <v>0.89485670674461604</v>
      </c>
      <c r="CB71">
        <v>1.2289344417124501E-2</v>
      </c>
      <c r="CC71">
        <v>9.7125806659584899E-3</v>
      </c>
      <c r="CD71">
        <v>1.0001550440800799</v>
      </c>
      <c r="CE71">
        <v>0.96221714891476195</v>
      </c>
      <c r="CF71">
        <v>238.68408074361699</v>
      </c>
      <c r="CG71">
        <v>-8.0513624724749207</v>
      </c>
      <c r="CH71">
        <v>0.99232656681524301</v>
      </c>
    </row>
    <row r="72" spans="1:86" ht="18.75" customHeight="1">
      <c r="A72">
        <v>4</v>
      </c>
      <c r="B72">
        <v>4.4594316186373</v>
      </c>
      <c r="C72">
        <v>4.4594316186373</v>
      </c>
      <c r="D72">
        <v>4.4594316186373</v>
      </c>
      <c r="E72">
        <v>0</v>
      </c>
      <c r="F72" s="1">
        <v>6.1469061026371001E-16</v>
      </c>
      <c r="G72">
        <v>1</v>
      </c>
      <c r="H72">
        <v>0</v>
      </c>
      <c r="I72" s="1">
        <v>0</v>
      </c>
      <c r="J72">
        <v>1</v>
      </c>
      <c r="K72">
        <v>3.85730695301597</v>
      </c>
      <c r="L72">
        <v>3.8631006415762399</v>
      </c>
      <c r="M72">
        <v>3.5122806316295798</v>
      </c>
      <c r="N72" s="1">
        <v>1.6783413566729201E-5</v>
      </c>
      <c r="O72" s="1">
        <v>6.1469061026371001E-16</v>
      </c>
      <c r="P72">
        <v>0.99850024912684898</v>
      </c>
      <c r="Q72" s="1">
        <v>2.0299529597105699E-5</v>
      </c>
      <c r="R72" s="1">
        <v>3.5091220101656401E-4</v>
      </c>
      <c r="S72">
        <v>1.0002381670348901</v>
      </c>
      <c r="T72">
        <v>3.6477854547397102</v>
      </c>
      <c r="U72">
        <v>3.6485083559090801</v>
      </c>
      <c r="V72">
        <v>3.3540008534060202</v>
      </c>
      <c r="W72" s="1">
        <v>2.6129305034364601E-7</v>
      </c>
      <c r="X72" s="1">
        <v>6.1469061026371001E-16</v>
      </c>
      <c r="Y72">
        <v>0.99980186391290404</v>
      </c>
      <c r="Z72">
        <v>2.2416917184677E-4</v>
      </c>
      <c r="AA72" s="1">
        <v>4.5766291719937001E-4</v>
      </c>
      <c r="AB72">
        <v>1.0036527329513001</v>
      </c>
      <c r="AC72">
        <v>21</v>
      </c>
      <c r="AD72">
        <v>21</v>
      </c>
      <c r="AE72">
        <v>21</v>
      </c>
      <c r="AF72" s="1">
        <v>0</v>
      </c>
      <c r="AG72" s="1">
        <v>6.1469061026371001E-16</v>
      </c>
      <c r="AH72">
        <v>1</v>
      </c>
      <c r="AI72" s="1">
        <v>0</v>
      </c>
      <c r="AJ72" s="1">
        <v>0</v>
      </c>
      <c r="AK72">
        <v>1</v>
      </c>
      <c r="AL72">
        <v>0.92021758827282796</v>
      </c>
      <c r="AM72">
        <v>0.92025755538282605</v>
      </c>
      <c r="AN72">
        <v>0.90219858513600804</v>
      </c>
      <c r="AO72" s="1">
        <v>7.9868494076444802E-10</v>
      </c>
      <c r="AP72" s="1">
        <v>6.1469061026371001E-16</v>
      </c>
      <c r="AQ72">
        <v>0.99995656964752599</v>
      </c>
      <c r="AR72" s="1">
        <v>1.0572499968391499E-6</v>
      </c>
      <c r="AS72" s="1">
        <v>2.1700666423847898E-6</v>
      </c>
      <c r="AT72">
        <v>1.00092724143064</v>
      </c>
      <c r="AU72">
        <v>0.60212466562133005</v>
      </c>
      <c r="AV72">
        <v>0.59633097706105598</v>
      </c>
      <c r="AW72">
        <v>0.94715098700772204</v>
      </c>
      <c r="AX72" s="1">
        <v>1.6783413566729201E-5</v>
      </c>
      <c r="AY72" s="1">
        <v>6.1469061026371001E-16</v>
      </c>
      <c r="AZ72">
        <v>1.0097155586128199</v>
      </c>
      <c r="BA72" s="1">
        <v>2.0299529597105699E-5</v>
      </c>
      <c r="BB72" s="1">
        <v>3.5091220101656401E-4</v>
      </c>
      <c r="BC72">
        <v>0.999118790952092</v>
      </c>
      <c r="BD72">
        <v>7.9782411727171695E-2</v>
      </c>
      <c r="BE72">
        <v>7.9742444617174502E-2</v>
      </c>
      <c r="BF72">
        <v>9.7801414863991604E-2</v>
      </c>
      <c r="BG72" s="1">
        <v>7.9868494076333898E-10</v>
      </c>
      <c r="BH72" s="1">
        <v>6.1469061026371001E-16</v>
      </c>
      <c r="BI72">
        <v>1.0005012024673801</v>
      </c>
      <c r="BJ72" s="1">
        <v>1.0572499968391701E-6</v>
      </c>
      <c r="BK72" s="1">
        <v>2.1700666423848101E-6</v>
      </c>
      <c r="BL72">
        <v>0.99160516412802902</v>
      </c>
      <c r="BM72">
        <v>0.116451871929848</v>
      </c>
      <c r="BN72">
        <v>0.12734906763078899</v>
      </c>
      <c r="BO72">
        <v>0.48773535670339002</v>
      </c>
      <c r="BP72" s="1">
        <v>5.9374437072298002E-5</v>
      </c>
      <c r="BQ72" s="1">
        <v>6.1469061026371001E-16</v>
      </c>
      <c r="BR72">
        <v>0.91443050268311599</v>
      </c>
      <c r="BS72" s="1">
        <v>2.00955837892083E-5</v>
      </c>
      <c r="BT72" s="1">
        <v>4.3678339536181503E-5</v>
      </c>
      <c r="BU72">
        <v>0.99294464472408195</v>
      </c>
      <c r="BV72">
        <v>0.29973750614551298</v>
      </c>
      <c r="BW72">
        <v>0.249603348097688</v>
      </c>
      <c r="BX72">
        <v>5.89629997868832E-2</v>
      </c>
      <c r="BY72">
        <v>1.25671690158218E-3</v>
      </c>
      <c r="BZ72" s="1">
        <v>6.1469061026371001E-16</v>
      </c>
      <c r="CA72">
        <v>1.2008553107557101</v>
      </c>
      <c r="CB72">
        <v>1.67075433380273E-4</v>
      </c>
      <c r="CC72">
        <v>1.4491474857509E-2</v>
      </c>
      <c r="CD72">
        <v>0.92457818467485797</v>
      </c>
      <c r="CE72">
        <v>0.95650236745755701</v>
      </c>
      <c r="CF72">
        <v>592.87865909032905</v>
      </c>
      <c r="CG72">
        <v>-15.259344578243899</v>
      </c>
      <c r="CH72">
        <v>0.98894357284460099</v>
      </c>
    </row>
    <row r="73" spans="1:86" ht="18.75" customHeight="1">
      <c r="A73">
        <v>4</v>
      </c>
      <c r="B73">
        <v>4.4594316186373</v>
      </c>
      <c r="C73">
        <v>4.4594316186373</v>
      </c>
      <c r="D73">
        <v>4.4594316186373</v>
      </c>
      <c r="E73">
        <v>0</v>
      </c>
      <c r="F73" s="1">
        <v>6.1469061026371001E-16</v>
      </c>
      <c r="G73">
        <v>1</v>
      </c>
      <c r="H73">
        <v>0</v>
      </c>
      <c r="I73" s="1">
        <v>0</v>
      </c>
      <c r="J73">
        <v>1</v>
      </c>
      <c r="K73">
        <v>3.7605870202657798</v>
      </c>
      <c r="L73">
        <v>3.8086262831706299</v>
      </c>
      <c r="M73">
        <v>3.4668426415189599</v>
      </c>
      <c r="N73">
        <v>1.1538853902204401E-3</v>
      </c>
      <c r="O73" s="1">
        <v>6.1469061026371001E-16</v>
      </c>
      <c r="P73">
        <v>0.98738672179070996</v>
      </c>
      <c r="Q73">
        <v>2.6717027540323798E-4</v>
      </c>
      <c r="R73" s="1">
        <v>5.5033624103084699E-4</v>
      </c>
      <c r="S73">
        <v>0.99880412663583595</v>
      </c>
      <c r="T73">
        <v>3.5226320022738902</v>
      </c>
      <c r="U73">
        <v>3.5711464304996099</v>
      </c>
      <c r="V73">
        <v>3.3070707608002401</v>
      </c>
      <c r="W73">
        <v>1.17682487303393E-3</v>
      </c>
      <c r="X73" s="1">
        <v>6.1469061026371001E-16</v>
      </c>
      <c r="Y73">
        <v>0.98641488688019796</v>
      </c>
      <c r="Z73">
        <v>1.5290910974046E-4</v>
      </c>
      <c r="AA73" s="1">
        <v>8.9347965125104395E-4</v>
      </c>
      <c r="AB73">
        <v>1.00009369573129</v>
      </c>
      <c r="AC73">
        <v>21</v>
      </c>
      <c r="AD73">
        <v>21</v>
      </c>
      <c r="AE73">
        <v>21</v>
      </c>
      <c r="AF73" s="1">
        <v>0</v>
      </c>
      <c r="AG73" s="1">
        <v>6.1469061026371001E-16</v>
      </c>
      <c r="AH73">
        <v>1</v>
      </c>
      <c r="AI73" s="1">
        <v>0</v>
      </c>
      <c r="AJ73" s="1">
        <v>0</v>
      </c>
      <c r="AK73">
        <v>1</v>
      </c>
      <c r="AL73">
        <v>0.91298740846619797</v>
      </c>
      <c r="AM73">
        <v>0.91586478565014795</v>
      </c>
      <c r="AN73">
        <v>0.89896484705757096</v>
      </c>
      <c r="AO73" s="1">
        <v>4.1396497293560397E-6</v>
      </c>
      <c r="AP73" s="1">
        <v>6.1469061026371001E-16</v>
      </c>
      <c r="AQ73">
        <v>0.99685829477338495</v>
      </c>
      <c r="AR73" s="1">
        <v>7.3932329983851697E-7</v>
      </c>
      <c r="AS73" s="1">
        <v>4.57405210926114E-6</v>
      </c>
      <c r="AT73">
        <v>1.0000241433781201</v>
      </c>
      <c r="AU73">
        <v>0.69884459837151502</v>
      </c>
      <c r="AV73">
        <v>0.65080533546666997</v>
      </c>
      <c r="AW73">
        <v>0.99258897711833705</v>
      </c>
      <c r="AX73" s="1">
        <v>1.1538853902204401E-3</v>
      </c>
      <c r="AY73" s="1">
        <v>6.1469061026371001E-16</v>
      </c>
      <c r="AZ73">
        <v>1.07381510305289</v>
      </c>
      <c r="BA73" s="1">
        <v>2.6717027540323798E-4</v>
      </c>
      <c r="BB73" s="1">
        <v>5.5033624103084699E-4</v>
      </c>
      <c r="BC73">
        <v>1.0042222754005301</v>
      </c>
      <c r="BD73">
        <v>8.7012591533801795E-2</v>
      </c>
      <c r="BE73">
        <v>8.4135214349852494E-2</v>
      </c>
      <c r="BF73">
        <v>0.101035152942429</v>
      </c>
      <c r="BG73" s="1">
        <v>4.13964972935616E-6</v>
      </c>
      <c r="BH73" s="1">
        <v>6.1469061026371001E-16</v>
      </c>
      <c r="BI73">
        <v>1.0341994396304099</v>
      </c>
      <c r="BJ73" s="1">
        <v>7.3932329983850902E-7</v>
      </c>
      <c r="BK73" s="1">
        <v>4.5740521092611299E-6</v>
      </c>
      <c r="BL73">
        <v>0.99978528580997506</v>
      </c>
      <c r="BM73">
        <v>0.160972858660932</v>
      </c>
      <c r="BN73">
        <v>0.14746513797696001</v>
      </c>
      <c r="BO73">
        <v>0.50770483907998198</v>
      </c>
      <c r="BP73" s="1">
        <v>9.1229259038105395E-5</v>
      </c>
      <c r="BQ73" s="1">
        <v>6.1469061026371001E-16</v>
      </c>
      <c r="BR73">
        <v>1.09159941711839</v>
      </c>
      <c r="BS73" s="1">
        <v>2.3850891660792999E-5</v>
      </c>
      <c r="BT73" s="1">
        <v>7.7138212785417506E-5</v>
      </c>
      <c r="BU73">
        <v>1.0002881135311099</v>
      </c>
      <c r="BV73">
        <v>3.5940295256842898E-2</v>
      </c>
      <c r="BW73">
        <v>6.7029132214181206E-2</v>
      </c>
      <c r="BX73">
        <v>0.23739533014304801</v>
      </c>
      <c r="BY73">
        <v>4.83257891679981E-4</v>
      </c>
      <c r="BZ73" s="1">
        <v>6.1469061026371001E-16</v>
      </c>
      <c r="CA73">
        <v>0.53618917729684001</v>
      </c>
      <c r="CB73">
        <v>3.5890736541106102E-3</v>
      </c>
      <c r="CC73">
        <v>1.1430094798217799E-2</v>
      </c>
      <c r="CD73">
        <v>1.00189809231372</v>
      </c>
      <c r="CE73">
        <v>0.97313904156938702</v>
      </c>
      <c r="CF73">
        <v>100.182676112718</v>
      </c>
      <c r="CG73">
        <v>-3.1338495848582402</v>
      </c>
      <c r="CH73">
        <v>0.99660224707879397</v>
      </c>
    </row>
    <row r="74" spans="1:86" ht="18.75" customHeight="1">
      <c r="A74">
        <v>4</v>
      </c>
      <c r="B74">
        <v>4.4594316186373</v>
      </c>
      <c r="C74">
        <v>4.4594316186373</v>
      </c>
      <c r="D74">
        <v>4.4594316186373</v>
      </c>
      <c r="E74" t="s">
        <v>0</v>
      </c>
      <c r="F74">
        <v>0</v>
      </c>
      <c r="G74" t="s">
        <v>0</v>
      </c>
      <c r="H74">
        <v>0</v>
      </c>
      <c r="I74" s="1">
        <v>0</v>
      </c>
      <c r="J74">
        <v>1</v>
      </c>
      <c r="K74">
        <v>3.4693791139768</v>
      </c>
      <c r="L74">
        <v>3.5042852445875599</v>
      </c>
      <c r="M74">
        <v>3.4935630494652798</v>
      </c>
      <c r="N74" t="s">
        <v>0</v>
      </c>
      <c r="O74">
        <v>0</v>
      </c>
      <c r="P74" t="s">
        <v>0</v>
      </c>
      <c r="Q74">
        <v>3.1956514250759498E-4</v>
      </c>
      <c r="R74" s="1">
        <v>1.3704933051915699E-3</v>
      </c>
      <c r="S74">
        <v>0.99960110340323305</v>
      </c>
      <c r="T74">
        <v>3.3299554846674901</v>
      </c>
      <c r="U74">
        <v>3.3782735309887202</v>
      </c>
      <c r="V74">
        <v>3.3616878850326</v>
      </c>
      <c r="W74" t="s">
        <v>0</v>
      </c>
      <c r="X74">
        <v>0</v>
      </c>
      <c r="Y74" t="s">
        <v>0</v>
      </c>
      <c r="Z74">
        <v>5.7552898098568305E-4</v>
      </c>
      <c r="AA74" s="1">
        <v>2.2630276400298298E-3</v>
      </c>
      <c r="AB74">
        <v>0.99953294265146098</v>
      </c>
      <c r="AC74">
        <v>21</v>
      </c>
      <c r="AD74">
        <v>21</v>
      </c>
      <c r="AE74">
        <v>21</v>
      </c>
      <c r="AF74" t="s">
        <v>0</v>
      </c>
      <c r="AG74">
        <v>0</v>
      </c>
      <c r="AH74" t="s">
        <v>0</v>
      </c>
      <c r="AI74" s="1">
        <v>0</v>
      </c>
      <c r="AJ74" s="1">
        <v>0</v>
      </c>
      <c r="AK74">
        <v>1</v>
      </c>
      <c r="AL74">
        <v>0.90055487113117705</v>
      </c>
      <c r="AM74">
        <v>0.90383028398068299</v>
      </c>
      <c r="AN74">
        <v>0.902718309129386</v>
      </c>
      <c r="AO74" t="s">
        <v>0</v>
      </c>
      <c r="AP74">
        <v>0</v>
      </c>
      <c r="AQ74" t="s">
        <v>0</v>
      </c>
      <c r="AR74" s="1">
        <v>2.62838996110096E-6</v>
      </c>
      <c r="AS74" s="1">
        <v>1.09613745185668E-5</v>
      </c>
      <c r="AT74">
        <v>0.99988115258154997</v>
      </c>
      <c r="AU74">
        <v>0.99005250466050099</v>
      </c>
      <c r="AV74">
        <v>0.95514637404973601</v>
      </c>
      <c r="AW74">
        <v>0.96586856917202102</v>
      </c>
      <c r="AX74" t="s">
        <v>0</v>
      </c>
      <c r="AY74">
        <v>0</v>
      </c>
      <c r="AZ74" t="s">
        <v>0</v>
      </c>
      <c r="BA74" s="1">
        <v>3.1956514250759498E-4</v>
      </c>
      <c r="BB74" s="1">
        <v>1.3704933051915699E-3</v>
      </c>
      <c r="BC74">
        <v>1.0014054088836399</v>
      </c>
      <c r="BD74">
        <v>9.9445128868823202E-2</v>
      </c>
      <c r="BE74">
        <v>9.6169716019316995E-2</v>
      </c>
      <c r="BF74">
        <v>9.7281690870614404E-2</v>
      </c>
      <c r="BG74" t="s">
        <v>0</v>
      </c>
      <c r="BH74">
        <v>0</v>
      </c>
      <c r="BI74" t="s">
        <v>0</v>
      </c>
      <c r="BJ74" s="1">
        <v>2.6283899611009799E-6</v>
      </c>
      <c r="BK74" s="1">
        <v>1.09613745185669E-5</v>
      </c>
      <c r="BL74">
        <v>1.0010801331599599</v>
      </c>
      <c r="BM74">
        <v>0.49605277656622598</v>
      </c>
      <c r="BN74">
        <v>0.481793771348695</v>
      </c>
      <c r="BO74">
        <v>0.48749059925025501</v>
      </c>
      <c r="BP74" t="s">
        <v>0</v>
      </c>
      <c r="BQ74">
        <v>0</v>
      </c>
      <c r="BR74" t="s">
        <v>0</v>
      </c>
      <c r="BS74" s="1">
        <v>6.8489191380902202E-5</v>
      </c>
      <c r="BT74">
        <v>2.22855021393293E-4</v>
      </c>
      <c r="BU74">
        <v>0.99956989827936604</v>
      </c>
      <c r="BV74">
        <v>6.4472180624466094E-2</v>
      </c>
      <c r="BW74">
        <v>0.129021666202914</v>
      </c>
      <c r="BX74">
        <v>5.7315000775896699E-2</v>
      </c>
      <c r="BY74" t="s">
        <v>0</v>
      </c>
      <c r="BZ74">
        <v>0</v>
      </c>
      <c r="CA74" t="s">
        <v>0</v>
      </c>
      <c r="CB74">
        <v>1.1775682104026099E-2</v>
      </c>
      <c r="CC74">
        <v>1.4629899112679499E-2</v>
      </c>
      <c r="CD74">
        <v>1.30875297231939</v>
      </c>
      <c r="CE74">
        <v>0.954071747201234</v>
      </c>
      <c r="CF74">
        <v>162.46830533490501</v>
      </c>
      <c r="CG74">
        <v>-4.7162823190161296</v>
      </c>
      <c r="CH74">
        <v>0.99330587704341899</v>
      </c>
    </row>
    <row r="75" spans="1:86" ht="18.75" customHeight="1">
      <c r="A75">
        <v>4</v>
      </c>
      <c r="B75">
        <v>4.4594316186373</v>
      </c>
      <c r="C75">
        <v>4.4594316186373</v>
      </c>
      <c r="D75">
        <v>4.4594316186373</v>
      </c>
      <c r="E75">
        <v>0</v>
      </c>
      <c r="F75">
        <v>4.4594316186373</v>
      </c>
      <c r="G75" t="s">
        <v>0</v>
      </c>
      <c r="H75">
        <v>0</v>
      </c>
      <c r="I75" s="1">
        <v>0</v>
      </c>
      <c r="J75">
        <v>1</v>
      </c>
      <c r="K75">
        <v>3.8212033794579399</v>
      </c>
      <c r="L75">
        <v>3.5116732980555398</v>
      </c>
      <c r="M75">
        <v>3.5025435948128099</v>
      </c>
      <c r="N75">
        <v>0</v>
      </c>
      <c r="O75">
        <v>4.4594316186373</v>
      </c>
      <c r="P75" t="s">
        <v>0</v>
      </c>
      <c r="Q75" s="1">
        <v>5.9354059601287997E-5</v>
      </c>
      <c r="R75" s="1">
        <v>1.1514514455219201E-3</v>
      </c>
      <c r="S75">
        <v>1.0004336951005099</v>
      </c>
      <c r="T75">
        <v>3.5777589071179401</v>
      </c>
      <c r="U75">
        <v>3.3600261731691101</v>
      </c>
      <c r="V75">
        <v>3.3442046984401501</v>
      </c>
      <c r="W75">
        <v>0</v>
      </c>
      <c r="X75">
        <v>4.4594316186373</v>
      </c>
      <c r="Y75" t="s">
        <v>0</v>
      </c>
      <c r="Z75">
        <v>1.05646738179506E-4</v>
      </c>
      <c r="AA75" s="1">
        <v>2.6628384877103199E-3</v>
      </c>
      <c r="AB75">
        <v>1.00129770627187</v>
      </c>
      <c r="AC75">
        <v>21</v>
      </c>
      <c r="AD75">
        <v>21</v>
      </c>
      <c r="AE75">
        <v>21</v>
      </c>
      <c r="AF75">
        <v>0</v>
      </c>
      <c r="AG75">
        <v>4.4594316186373</v>
      </c>
      <c r="AH75" t="s">
        <v>0</v>
      </c>
      <c r="AI75" s="1">
        <v>0</v>
      </c>
      <c r="AJ75" s="1">
        <v>0</v>
      </c>
      <c r="AK75">
        <v>1</v>
      </c>
      <c r="AL75">
        <v>0.91624953023781996</v>
      </c>
      <c r="AM75">
        <v>0.90260619446309098</v>
      </c>
      <c r="AN75">
        <v>0.90153223644657898</v>
      </c>
      <c r="AO75">
        <v>0</v>
      </c>
      <c r="AP75">
        <v>4.4594316186373</v>
      </c>
      <c r="AQ75" t="s">
        <v>0</v>
      </c>
      <c r="AR75" s="1">
        <v>4.8955350328266002E-7</v>
      </c>
      <c r="AS75" s="1">
        <v>1.3537009355528001E-5</v>
      </c>
      <c r="AT75">
        <v>1.0003269644627599</v>
      </c>
      <c r="AU75">
        <v>0.63822823917935401</v>
      </c>
      <c r="AV75">
        <v>0.94775832058175502</v>
      </c>
      <c r="AW75">
        <v>0.95688802382449101</v>
      </c>
      <c r="AX75">
        <v>0</v>
      </c>
      <c r="AY75">
        <v>4.4594316186373</v>
      </c>
      <c r="AZ75" t="s">
        <v>0</v>
      </c>
      <c r="BA75" s="1">
        <v>5.9354059601287997E-5</v>
      </c>
      <c r="BB75" s="1">
        <v>1.1514514455219201E-3</v>
      </c>
      <c r="BC75">
        <v>0.99839958418986097</v>
      </c>
      <c r="BD75">
        <v>8.3750469762180493E-2</v>
      </c>
      <c r="BE75">
        <v>9.7393805536908504E-2</v>
      </c>
      <c r="BF75">
        <v>9.8467763553420698E-2</v>
      </c>
      <c r="BG75">
        <v>0</v>
      </c>
      <c r="BH75">
        <v>4.4594316186373</v>
      </c>
      <c r="BI75" t="s">
        <v>0</v>
      </c>
      <c r="BJ75" s="1">
        <v>4.8955350328266404E-7</v>
      </c>
      <c r="BK75" s="1">
        <v>1.3537009355528001E-5</v>
      </c>
      <c r="BL75">
        <v>0.99699001802137899</v>
      </c>
      <c r="BM75">
        <v>0.14899354041907401</v>
      </c>
      <c r="BN75">
        <v>0.48875933988822901</v>
      </c>
      <c r="BO75">
        <v>0.494112110404405</v>
      </c>
      <c r="BP75">
        <v>0</v>
      </c>
      <c r="BQ75">
        <v>4.4594316186373</v>
      </c>
      <c r="BR75" t="s">
        <v>0</v>
      </c>
      <c r="BS75" s="1">
        <v>1.21710187778899E-5</v>
      </c>
      <c r="BT75">
        <v>2.1728018881245399E-4</v>
      </c>
      <c r="BU75">
        <v>0.99692447923095995</v>
      </c>
      <c r="BV75">
        <v>5.3157293797364197E-2</v>
      </c>
      <c r="BW75">
        <v>4.3766514429267503E-2</v>
      </c>
      <c r="BX75">
        <v>6.3805946834514501E-2</v>
      </c>
      <c r="BY75">
        <v>0</v>
      </c>
      <c r="BZ75">
        <v>4.4594316186373</v>
      </c>
      <c r="CA75" t="s">
        <v>0</v>
      </c>
      <c r="CB75">
        <v>1.24569699947966E-3</v>
      </c>
      <c r="CC75">
        <v>1.0392312376262799E-2</v>
      </c>
      <c r="CD75">
        <v>1.50331994992291</v>
      </c>
      <c r="CE75">
        <v>0.97382086556421898</v>
      </c>
      <c r="CF75">
        <v>112.62855465868</v>
      </c>
      <c r="CG75">
        <v>-4.2794852991283898</v>
      </c>
      <c r="CH75">
        <v>0.99470846803771595</v>
      </c>
    </row>
    <row r="76" spans="1:86" ht="18.75" customHeight="1">
      <c r="A76">
        <v>4</v>
      </c>
      <c r="B76">
        <v>4.4594316186373</v>
      </c>
      <c r="C76">
        <v>4.4594316186373</v>
      </c>
      <c r="D76">
        <v>4.4594316186373</v>
      </c>
      <c r="E76" t="s">
        <v>0</v>
      </c>
      <c r="F76">
        <v>0</v>
      </c>
      <c r="G76" t="s">
        <v>0</v>
      </c>
      <c r="H76">
        <v>0</v>
      </c>
      <c r="I76" s="1">
        <v>0</v>
      </c>
      <c r="J76">
        <v>1</v>
      </c>
      <c r="K76">
        <v>3.4818940342735298</v>
      </c>
      <c r="L76">
        <v>3.4848830007495599</v>
      </c>
      <c r="M76">
        <v>3.50207373451124</v>
      </c>
      <c r="N76" t="s">
        <v>0</v>
      </c>
      <c r="O76">
        <v>0</v>
      </c>
      <c r="P76" t="s">
        <v>0</v>
      </c>
      <c r="Q76">
        <v>5.8381917660833805E-4</v>
      </c>
      <c r="R76" s="1">
        <v>8.3770815469862104E-4</v>
      </c>
      <c r="S76">
        <v>1.002838088991</v>
      </c>
      <c r="T76">
        <v>3.3150111786425001</v>
      </c>
      <c r="U76">
        <v>3.3217646348408101</v>
      </c>
      <c r="V76">
        <v>3.3431060596814701</v>
      </c>
      <c r="W76" t="s">
        <v>0</v>
      </c>
      <c r="X76">
        <v>0</v>
      </c>
      <c r="Y76" t="s">
        <v>0</v>
      </c>
      <c r="Z76">
        <v>7.8026372405297698E-4</v>
      </c>
      <c r="AA76" s="1">
        <v>1.3455217460948E-3</v>
      </c>
      <c r="AB76">
        <v>1.00367257414206</v>
      </c>
      <c r="AC76">
        <v>21</v>
      </c>
      <c r="AD76">
        <v>21</v>
      </c>
      <c r="AE76">
        <v>21</v>
      </c>
      <c r="AF76" t="s">
        <v>0</v>
      </c>
      <c r="AG76">
        <v>0</v>
      </c>
      <c r="AH76" t="s">
        <v>0</v>
      </c>
      <c r="AI76" s="1">
        <v>0</v>
      </c>
      <c r="AJ76" s="1">
        <v>0</v>
      </c>
      <c r="AK76">
        <v>1</v>
      </c>
      <c r="AL76">
        <v>0.89951940472844205</v>
      </c>
      <c r="AM76">
        <v>0.89998866917107001</v>
      </c>
      <c r="AN76">
        <v>0.90145722287847996</v>
      </c>
      <c r="AO76" t="s">
        <v>0</v>
      </c>
      <c r="AP76">
        <v>0</v>
      </c>
      <c r="AQ76" t="s">
        <v>0</v>
      </c>
      <c r="AR76" s="1">
        <v>3.8542346728134098E-6</v>
      </c>
      <c r="AS76" s="1">
        <v>6.9910157194818597E-6</v>
      </c>
      <c r="AT76">
        <v>1.00095212179043</v>
      </c>
      <c r="AU76">
        <v>0.97753758436376803</v>
      </c>
      <c r="AV76">
        <v>0.97454861788773295</v>
      </c>
      <c r="AW76">
        <v>0.95735788412606104</v>
      </c>
      <c r="AX76" t="s">
        <v>0</v>
      </c>
      <c r="AY76">
        <v>0</v>
      </c>
      <c r="AZ76" t="s">
        <v>0</v>
      </c>
      <c r="BA76" s="1">
        <v>5.8381917660833697E-4</v>
      </c>
      <c r="BB76" s="1">
        <v>8.3770815469862104E-4</v>
      </c>
      <c r="BC76">
        <v>0.99020686443942696</v>
      </c>
      <c r="BD76">
        <v>0.100480595271558</v>
      </c>
      <c r="BE76">
        <v>0.10001133082893</v>
      </c>
      <c r="BF76">
        <v>9.85427771215205E-2</v>
      </c>
      <c r="BG76" t="s">
        <v>0</v>
      </c>
      <c r="BH76">
        <v>0</v>
      </c>
      <c r="BI76" t="s">
        <v>0</v>
      </c>
      <c r="BJ76" s="1">
        <v>3.8542346728133599E-6</v>
      </c>
      <c r="BK76" s="1">
        <v>6.9910157194818504E-6</v>
      </c>
      <c r="BL76">
        <v>0.99167297172947699</v>
      </c>
      <c r="BM76">
        <v>0.50048273506930896</v>
      </c>
      <c r="BN76">
        <v>0.50056023981933095</v>
      </c>
      <c r="BO76">
        <v>0.49459447361787501</v>
      </c>
      <c r="BP76" t="s">
        <v>0</v>
      </c>
      <c r="BQ76">
        <v>0</v>
      </c>
      <c r="BR76" t="s">
        <v>0</v>
      </c>
      <c r="BS76" s="1">
        <v>8.5797661104774906E-5</v>
      </c>
      <c r="BT76">
        <v>1.0749394417642E-4</v>
      </c>
      <c r="BU76">
        <v>0.99087028375811104</v>
      </c>
      <c r="BV76">
        <v>0.13021525192066499</v>
      </c>
      <c r="BW76">
        <v>0.164743045416825</v>
      </c>
      <c r="BX76">
        <v>5.5514511227201399E-2</v>
      </c>
      <c r="BY76" t="s">
        <v>0</v>
      </c>
      <c r="BZ76">
        <v>0</v>
      </c>
      <c r="CA76" t="s">
        <v>0</v>
      </c>
      <c r="CB76">
        <v>1.53764960790044E-2</v>
      </c>
      <c r="CC76">
        <v>1.7295591891798499E-2</v>
      </c>
      <c r="CD76">
        <v>0.76148032441869196</v>
      </c>
      <c r="CE76">
        <v>0.92872166826631297</v>
      </c>
      <c r="CF76">
        <v>297.90941053148998</v>
      </c>
      <c r="CG76">
        <v>-6.8638827524826</v>
      </c>
      <c r="CH76">
        <v>0.98949185912434101</v>
      </c>
    </row>
    <row r="77" spans="1:86" ht="18.75" customHeight="1">
      <c r="A77">
        <v>4</v>
      </c>
      <c r="B77">
        <v>4.4594316186373</v>
      </c>
      <c r="C77">
        <v>4.4594316186373</v>
      </c>
      <c r="D77">
        <v>4.4594316186373</v>
      </c>
      <c r="E77">
        <v>0</v>
      </c>
      <c r="F77" s="1">
        <v>-3.5408737126380899E-16</v>
      </c>
      <c r="G77">
        <v>1</v>
      </c>
      <c r="H77">
        <v>0</v>
      </c>
      <c r="I77" s="1">
        <v>0</v>
      </c>
      <c r="J77">
        <v>1</v>
      </c>
      <c r="K77">
        <v>3.7424964101807601</v>
      </c>
      <c r="L77">
        <v>3.6655575050153701</v>
      </c>
      <c r="M77">
        <v>3.6127039688456501</v>
      </c>
      <c r="N77">
        <v>3.2625118726893501E-3</v>
      </c>
      <c r="O77" s="1">
        <v>-3.5408737126380899E-16</v>
      </c>
      <c r="P77">
        <v>1.00170595102793</v>
      </c>
      <c r="Q77">
        <v>2.28745615265278E-3</v>
      </c>
      <c r="R77" s="1">
        <v>3.1479190021501801E-3</v>
      </c>
      <c r="S77">
        <v>0.99862164593334002</v>
      </c>
      <c r="T77">
        <v>3.4490421716253801</v>
      </c>
      <c r="U77">
        <v>3.3815448117843401</v>
      </c>
      <c r="V77">
        <v>3.2934335580385601</v>
      </c>
      <c r="W77">
        <v>6.0626586888665899E-3</v>
      </c>
      <c r="X77" s="1">
        <v>-3.5408737126380899E-16</v>
      </c>
      <c r="Y77">
        <v>1.00140820835672</v>
      </c>
      <c r="Z77">
        <v>2.3703159165658501E-3</v>
      </c>
      <c r="AA77" s="1">
        <v>2.8539709159399402E-3</v>
      </c>
      <c r="AB77">
        <v>0.99860862542838902</v>
      </c>
      <c r="AC77">
        <v>21</v>
      </c>
      <c r="AD77">
        <v>21</v>
      </c>
      <c r="AE77">
        <v>21</v>
      </c>
      <c r="AF77" s="1">
        <v>0</v>
      </c>
      <c r="AG77" s="1">
        <v>-3.5408737126380899E-16</v>
      </c>
      <c r="AH77">
        <v>1</v>
      </c>
      <c r="AI77" s="1">
        <v>0</v>
      </c>
      <c r="AJ77" s="1">
        <v>0</v>
      </c>
      <c r="AK77">
        <v>1</v>
      </c>
      <c r="AL77">
        <v>0.90843387195851599</v>
      </c>
      <c r="AM77">
        <v>0.90404809975831102</v>
      </c>
      <c r="AN77">
        <v>0.89800527524422602</v>
      </c>
      <c r="AO77" s="1">
        <v>2.69893350453457E-5</v>
      </c>
      <c r="AP77" s="1">
        <v>-3.5408737126380899E-16</v>
      </c>
      <c r="AQ77">
        <v>1.00034110576144</v>
      </c>
      <c r="AR77" s="1">
        <v>1.27468474133076E-5</v>
      </c>
      <c r="AS77" s="1">
        <v>1.48495031833113E-5</v>
      </c>
      <c r="AT77">
        <v>0.99963831749897303</v>
      </c>
      <c r="AU77">
        <v>0.71693520845653402</v>
      </c>
      <c r="AV77">
        <v>0.79387411362192295</v>
      </c>
      <c r="AW77">
        <v>0.84672764979165205</v>
      </c>
      <c r="AX77" s="1">
        <v>3.2625118726893501E-3</v>
      </c>
      <c r="AY77" s="1">
        <v>-3.5408737126380899E-16</v>
      </c>
      <c r="AZ77">
        <v>0.99136820993738695</v>
      </c>
      <c r="BA77" s="1">
        <v>2.28745615265278E-3</v>
      </c>
      <c r="BB77" s="1">
        <v>3.1479190021501801E-3</v>
      </c>
      <c r="BC77">
        <v>1.00474729215953</v>
      </c>
      <c r="BD77">
        <v>9.1566128041484507E-2</v>
      </c>
      <c r="BE77">
        <v>9.5951900241689494E-2</v>
      </c>
      <c r="BF77">
        <v>0.10199472475577399</v>
      </c>
      <c r="BG77" s="1">
        <v>2.6989335045345799E-5</v>
      </c>
      <c r="BH77" s="1">
        <v>-3.5408737126380899E-16</v>
      </c>
      <c r="BI77">
        <v>0.99665319401524799</v>
      </c>
      <c r="BJ77" s="1">
        <v>1.27468474133076E-5</v>
      </c>
      <c r="BK77" s="1">
        <v>1.48495031833112E-5</v>
      </c>
      <c r="BL77">
        <v>1.00317935222426</v>
      </c>
      <c r="BM77">
        <v>0.19279990046357801</v>
      </c>
      <c r="BN77">
        <v>0.18658625427651901</v>
      </c>
      <c r="BO77">
        <v>0.140317623993754</v>
      </c>
      <c r="BP77">
        <v>7.1380227678386604E-4</v>
      </c>
      <c r="BQ77" s="1">
        <v>-3.5408737126380899E-16</v>
      </c>
      <c r="BR77">
        <v>1.0172779827210701</v>
      </c>
      <c r="BS77">
        <v>1.7451596762436801E-4</v>
      </c>
      <c r="BT77">
        <v>2.4696853784965801E-4</v>
      </c>
      <c r="BU77">
        <v>1.0023198029484801</v>
      </c>
      <c r="BV77">
        <v>0.30764090812734701</v>
      </c>
      <c r="BW77">
        <v>0.33255747838523603</v>
      </c>
      <c r="BX77">
        <v>9.0245294993169897E-2</v>
      </c>
      <c r="BY77">
        <v>1.50943308169469E-2</v>
      </c>
      <c r="BZ77" s="1">
        <v>-3.5408737126380899E-16</v>
      </c>
      <c r="CA77">
        <v>1.0890803173558501</v>
      </c>
      <c r="CB77">
        <v>7.4075566402623194E-2</v>
      </c>
      <c r="CC77">
        <v>3.1779860819921499E-2</v>
      </c>
      <c r="CD77">
        <v>1.4138283835043399</v>
      </c>
      <c r="CE77">
        <v>0.91556983068523401</v>
      </c>
      <c r="CF77">
        <v>74.420087448768001</v>
      </c>
      <c r="CG77">
        <v>-5.2840211528447796</v>
      </c>
      <c r="CH77">
        <v>0.97818921093876798</v>
      </c>
    </row>
    <row r="78" spans="1:86" ht="18.75" customHeight="1">
      <c r="A78">
        <v>4</v>
      </c>
      <c r="B78">
        <v>4.4594316186373</v>
      </c>
      <c r="C78">
        <v>4.4594316186373</v>
      </c>
      <c r="D78">
        <v>4.4594316186373</v>
      </c>
      <c r="E78">
        <v>0</v>
      </c>
      <c r="F78" s="1">
        <v>-8.8166195294975904E-16</v>
      </c>
      <c r="G78">
        <v>1</v>
      </c>
      <c r="H78">
        <v>0</v>
      </c>
      <c r="I78" s="1">
        <v>0</v>
      </c>
      <c r="J78">
        <v>1</v>
      </c>
      <c r="K78">
        <v>3.64254664232854</v>
      </c>
      <c r="L78">
        <v>3.6584264232178798</v>
      </c>
      <c r="M78">
        <v>3.7439287259515401</v>
      </c>
      <c r="N78">
        <v>2.9735230155990902E-3</v>
      </c>
      <c r="O78" s="1">
        <v>-8.8166195294975904E-16</v>
      </c>
      <c r="P78">
        <v>0.98636754636550505</v>
      </c>
      <c r="Q78">
        <v>9.7793658418321395E-4</v>
      </c>
      <c r="R78" s="1">
        <v>8.2396209200744097E-4</v>
      </c>
      <c r="S78">
        <v>1.0015232459611401</v>
      </c>
      <c r="T78">
        <v>3.3191019930629002</v>
      </c>
      <c r="U78">
        <v>3.3170363381459</v>
      </c>
      <c r="V78">
        <v>3.40830361274881</v>
      </c>
      <c r="W78">
        <v>2.71515188304492E-3</v>
      </c>
      <c r="X78" s="1">
        <v>-8.8166195294975904E-16</v>
      </c>
      <c r="Y78">
        <v>0.98682731388239997</v>
      </c>
      <c r="Z78">
        <v>6.8433096037927104E-4</v>
      </c>
      <c r="AA78" s="1">
        <v>8.5616749284778799E-4</v>
      </c>
      <c r="AB78">
        <v>1.0010818348142101</v>
      </c>
      <c r="AC78">
        <v>21</v>
      </c>
      <c r="AD78">
        <v>21</v>
      </c>
      <c r="AE78">
        <v>21</v>
      </c>
      <c r="AF78" s="1">
        <v>0</v>
      </c>
      <c r="AG78" s="1">
        <v>-8.8166195294975904E-16</v>
      </c>
      <c r="AH78">
        <v>1</v>
      </c>
      <c r="AI78" s="1">
        <v>0</v>
      </c>
      <c r="AJ78" s="1">
        <v>0</v>
      </c>
      <c r="AK78">
        <v>1</v>
      </c>
      <c r="AL78">
        <v>0.89980391755815203</v>
      </c>
      <c r="AM78">
        <v>0.89966035376557396</v>
      </c>
      <c r="AN78">
        <v>0.90581139207286199</v>
      </c>
      <c r="AO78" s="1">
        <v>1.2324272144191599E-5</v>
      </c>
      <c r="AP78" s="1">
        <v>-8.8166195294975904E-16</v>
      </c>
      <c r="AQ78">
        <v>0.99667840990469003</v>
      </c>
      <c r="AR78" s="1">
        <v>3.35070648833938E-6</v>
      </c>
      <c r="AS78" s="1">
        <v>4.2637535312272401E-6</v>
      </c>
      <c r="AT78">
        <v>1.0002794074999299</v>
      </c>
      <c r="AU78">
        <v>0.816884976308761</v>
      </c>
      <c r="AV78">
        <v>0.80100519541941995</v>
      </c>
      <c r="AW78">
        <v>0.71550289268575595</v>
      </c>
      <c r="AX78" s="1">
        <v>2.9735230155990902E-3</v>
      </c>
      <c r="AY78" s="1">
        <v>-8.8166195294975904E-16</v>
      </c>
      <c r="AZ78">
        <v>1.0685005682536</v>
      </c>
      <c r="BA78" s="1">
        <v>9.7793658418321395E-4</v>
      </c>
      <c r="BB78" s="1">
        <v>8.2396209200744097E-4</v>
      </c>
      <c r="BC78">
        <v>0.99451501795781805</v>
      </c>
      <c r="BD78">
        <v>0.10019608244184799</v>
      </c>
      <c r="BE78">
        <v>0.100339646234426</v>
      </c>
      <c r="BF78">
        <v>9.4188607927137902E-2</v>
      </c>
      <c r="BG78" s="1">
        <v>1.2324272144191699E-5</v>
      </c>
      <c r="BH78" s="1">
        <v>-8.8166195294975904E-16</v>
      </c>
      <c r="BI78">
        <v>1.0313977546019599</v>
      </c>
      <c r="BJ78" s="1">
        <v>3.3507064883393999E-6</v>
      </c>
      <c r="BK78" s="1">
        <v>4.26375353122723E-6</v>
      </c>
      <c r="BL78">
        <v>0.99752909947061696</v>
      </c>
      <c r="BM78">
        <v>0.17206208715497001</v>
      </c>
      <c r="BN78">
        <v>0.133906819655152</v>
      </c>
      <c r="BO78">
        <v>0.115858341457205</v>
      </c>
      <c r="BP78">
        <v>8.2340550561724798E-4</v>
      </c>
      <c r="BQ78" s="1">
        <v>-8.8166195294975904E-16</v>
      </c>
      <c r="BR78">
        <v>1.21864985110569</v>
      </c>
      <c r="BS78" s="1">
        <v>8.1510120751543798E-5</v>
      </c>
      <c r="BT78" s="1">
        <v>8.8865932506992899E-5</v>
      </c>
      <c r="BU78">
        <v>0.99791390232280597</v>
      </c>
      <c r="BV78">
        <v>0.143900827946596</v>
      </c>
      <c r="BW78">
        <v>0.168131292846288</v>
      </c>
      <c r="BX78">
        <v>0.35389361378934198</v>
      </c>
      <c r="BY78">
        <v>1.31986209029005E-2</v>
      </c>
      <c r="BZ78" s="1">
        <v>-8.8166195294975904E-16</v>
      </c>
      <c r="CA78">
        <v>0.63766896927670702</v>
      </c>
      <c r="CB78">
        <v>9.7276095420415799E-3</v>
      </c>
      <c r="CC78">
        <v>5.9327341624474698E-3</v>
      </c>
      <c r="CD78">
        <v>0.95505344720065299</v>
      </c>
      <c r="CE78">
        <v>0.93952942033082298</v>
      </c>
      <c r="CF78">
        <v>201.62717725677899</v>
      </c>
      <c r="CG78">
        <v>-6.1347647573372903</v>
      </c>
      <c r="CH78">
        <v>0.98965782759416099</v>
      </c>
    </row>
    <row r="79" spans="1:86" ht="18.75" customHeight="1">
      <c r="A79">
        <v>4</v>
      </c>
      <c r="B79">
        <v>4.4594316186373</v>
      </c>
      <c r="C79">
        <v>4.4594316186373</v>
      </c>
      <c r="D79">
        <v>4.4594316186373</v>
      </c>
      <c r="E79">
        <v>0</v>
      </c>
      <c r="F79" s="1">
        <v>6.1469061026371001E-16</v>
      </c>
      <c r="G79">
        <v>1</v>
      </c>
      <c r="H79">
        <v>0</v>
      </c>
      <c r="I79" s="1">
        <v>0</v>
      </c>
      <c r="J79">
        <v>1</v>
      </c>
      <c r="K79">
        <v>3.7171911507107902</v>
      </c>
      <c r="L79">
        <v>3.66006234176275</v>
      </c>
      <c r="M79">
        <v>3.40055450139563</v>
      </c>
      <c r="N79">
        <v>1.63185040591061E-3</v>
      </c>
      <c r="O79" s="1">
        <v>6.1469061026371001E-16</v>
      </c>
      <c r="P79">
        <v>1.0156086983263</v>
      </c>
      <c r="Q79">
        <v>5.6311036981675905E-4</v>
      </c>
      <c r="R79" s="1">
        <v>9.6805794440250502E-4</v>
      </c>
      <c r="S79">
        <v>0.99835582800585398</v>
      </c>
      <c r="T79">
        <v>3.3928461797615599</v>
      </c>
      <c r="U79">
        <v>3.3300336553541698</v>
      </c>
      <c r="V79">
        <v>3.1982699079747099</v>
      </c>
      <c r="W79">
        <v>1.97270661121426E-3</v>
      </c>
      <c r="X79" s="1">
        <v>6.1469061026371001E-16</v>
      </c>
      <c r="Y79">
        <v>1.0188624293049999</v>
      </c>
      <c r="Z79">
        <v>5.01490266876957E-4</v>
      </c>
      <c r="AA79" s="1">
        <v>2.0961454361604101E-3</v>
      </c>
      <c r="AB79">
        <v>0.998172511978904</v>
      </c>
      <c r="AC79">
        <v>21</v>
      </c>
      <c r="AD79">
        <v>21</v>
      </c>
      <c r="AE79">
        <v>21</v>
      </c>
      <c r="AF79" s="1">
        <v>0</v>
      </c>
      <c r="AG79" s="1">
        <v>6.1469061026371001E-16</v>
      </c>
      <c r="AH79">
        <v>1</v>
      </c>
      <c r="AI79" s="1">
        <v>0</v>
      </c>
      <c r="AJ79" s="1">
        <v>0</v>
      </c>
      <c r="AK79">
        <v>1</v>
      </c>
      <c r="AL79">
        <v>0.90479680373871996</v>
      </c>
      <c r="AM79">
        <v>0.90056025929928596</v>
      </c>
      <c r="AN79">
        <v>0.89105060486593701</v>
      </c>
      <c r="AO79" s="1">
        <v>8.9741543936500398E-6</v>
      </c>
      <c r="AP79" s="1">
        <v>6.1469061026371001E-16</v>
      </c>
      <c r="AQ79">
        <v>1.00470434309719</v>
      </c>
      <c r="AR79" s="1">
        <v>2.7339193737733399E-6</v>
      </c>
      <c r="AS79" s="1">
        <v>1.18070436275643E-5</v>
      </c>
      <c r="AT79">
        <v>0.99951104598304497</v>
      </c>
      <c r="AU79">
        <v>0.74224046792651099</v>
      </c>
      <c r="AV79">
        <v>0.79936927687454695</v>
      </c>
      <c r="AW79">
        <v>1.05887711724166</v>
      </c>
      <c r="AX79" s="1">
        <v>1.63185040591061E-3</v>
      </c>
      <c r="AY79" s="1">
        <v>6.1469061026371001E-16</v>
      </c>
      <c r="AZ79">
        <v>0.92853264367201604</v>
      </c>
      <c r="BA79" s="1">
        <v>5.6311036981675905E-4</v>
      </c>
      <c r="BB79" s="1">
        <v>9.6805794440250502E-4</v>
      </c>
      <c r="BC79">
        <v>1.0054905006195201</v>
      </c>
      <c r="BD79">
        <v>9.5203196261280099E-2</v>
      </c>
      <c r="BE79">
        <v>9.9439740700714097E-2</v>
      </c>
      <c r="BF79">
        <v>0.108949395134063</v>
      </c>
      <c r="BG79" s="1">
        <v>8.9741543936496807E-6</v>
      </c>
      <c r="BH79" s="1">
        <v>6.1469061026371001E-16</v>
      </c>
      <c r="BI79">
        <v>0.95739586196041204</v>
      </c>
      <c r="BJ79" s="1">
        <v>2.73391937377335E-6</v>
      </c>
      <c r="BK79" s="1">
        <v>1.18070436275643E-5</v>
      </c>
      <c r="BL79">
        <v>1.0041007114749601</v>
      </c>
      <c r="BM79">
        <v>0.20783591581316099</v>
      </c>
      <c r="BN79">
        <v>0.189060059362748</v>
      </c>
      <c r="BO79">
        <v>0.53927184563650099</v>
      </c>
      <c r="BP79" s="1">
        <v>1.7626639272325001E-4</v>
      </c>
      <c r="BQ79" s="1">
        <v>6.1469061026371001E-16</v>
      </c>
      <c r="BR79">
        <v>1.0993115971384899</v>
      </c>
      <c r="BS79">
        <v>1.0230675716312899E-4</v>
      </c>
      <c r="BT79">
        <v>1.4599857798694099E-4</v>
      </c>
      <c r="BU79">
        <v>1.0049087224854301</v>
      </c>
      <c r="BV79">
        <v>0.38927675850442101</v>
      </c>
      <c r="BW79">
        <v>0.31048794870973101</v>
      </c>
      <c r="BX79">
        <v>0.70586743009807396</v>
      </c>
      <c r="BY79">
        <v>3.1038382744319202E-3</v>
      </c>
      <c r="BZ79" s="1">
        <v>6.1469061026371001E-16</v>
      </c>
      <c r="CA79">
        <v>1.2537580286839001</v>
      </c>
      <c r="CB79">
        <v>4.8889550717535403E-2</v>
      </c>
      <c r="CC79">
        <v>3.6273944496920799E-2</v>
      </c>
      <c r="CD79">
        <v>1.1403272426961399</v>
      </c>
      <c r="CE79">
        <v>0.94866790342909602</v>
      </c>
      <c r="CF79">
        <v>262.64526874135299</v>
      </c>
      <c r="CG79">
        <v>-6.0378176966566297</v>
      </c>
      <c r="CH79">
        <v>0.99250019561172598</v>
      </c>
    </row>
    <row r="80" spans="1:86" ht="18.75" customHeight="1">
      <c r="A80">
        <v>4</v>
      </c>
      <c r="B80">
        <v>4.4594316186373</v>
      </c>
      <c r="C80">
        <v>4.4594316186373</v>
      </c>
      <c r="D80">
        <v>4.4594316186373</v>
      </c>
      <c r="E80">
        <v>0</v>
      </c>
      <c r="F80" s="1">
        <v>-2.8958479227753998E-16</v>
      </c>
      <c r="G80">
        <v>1</v>
      </c>
      <c r="H80">
        <v>0</v>
      </c>
      <c r="I80" s="1">
        <v>0</v>
      </c>
      <c r="J80">
        <v>1</v>
      </c>
      <c r="K80">
        <v>3.73981665143382</v>
      </c>
      <c r="L80">
        <v>3.7458487959565798</v>
      </c>
      <c r="M80">
        <v>3.7290462765149801</v>
      </c>
      <c r="N80">
        <v>1.72321889648886E-3</v>
      </c>
      <c r="O80" s="1">
        <v>-2.8958479227753998E-16</v>
      </c>
      <c r="P80">
        <v>1.0017119155421299</v>
      </c>
      <c r="Q80">
        <v>9.5264023146413002E-4</v>
      </c>
      <c r="R80" s="1">
        <v>5.46995335869722E-4</v>
      </c>
      <c r="S80">
        <v>0.99897135821566496</v>
      </c>
      <c r="T80">
        <v>3.4007351854434198</v>
      </c>
      <c r="U80">
        <v>3.40973183106277</v>
      </c>
      <c r="V80">
        <v>3.4246562674372099</v>
      </c>
      <c r="W80">
        <v>1.12672470814937E-3</v>
      </c>
      <c r="X80" s="1">
        <v>-2.8958479227753998E-16</v>
      </c>
      <c r="Y80">
        <v>0.99953970746842202</v>
      </c>
      <c r="Z80">
        <v>1.6408705927528999E-3</v>
      </c>
      <c r="AA80" s="1">
        <v>1.8035162163474599E-3</v>
      </c>
      <c r="AB80">
        <v>0.99915564719277405</v>
      </c>
      <c r="AC80">
        <v>21</v>
      </c>
      <c r="AD80">
        <v>21</v>
      </c>
      <c r="AE80">
        <v>21</v>
      </c>
      <c r="AF80" s="1">
        <v>0</v>
      </c>
      <c r="AG80" s="1">
        <v>-2.8958479227753998E-16</v>
      </c>
      <c r="AH80">
        <v>1</v>
      </c>
      <c r="AI80" s="1">
        <v>0</v>
      </c>
      <c r="AJ80" s="1">
        <v>0</v>
      </c>
      <c r="AK80">
        <v>1</v>
      </c>
      <c r="AL80">
        <v>0.90531597708297695</v>
      </c>
      <c r="AM80">
        <v>0.90590458940628804</v>
      </c>
      <c r="AN80">
        <v>0.90687297300788805</v>
      </c>
      <c r="AO80" s="1">
        <v>4.7692936282542602E-6</v>
      </c>
      <c r="AP80" s="1">
        <v>-2.8958479227753998E-16</v>
      </c>
      <c r="AQ80">
        <v>0.99988687997524095</v>
      </c>
      <c r="AR80" s="1">
        <v>7.8306921195103799E-6</v>
      </c>
      <c r="AS80" s="1">
        <v>8.9193551138519904E-6</v>
      </c>
      <c r="AT80">
        <v>0.99978037061278102</v>
      </c>
      <c r="AU80">
        <v>0.71961496720347395</v>
      </c>
      <c r="AV80">
        <v>0.71358282268071505</v>
      </c>
      <c r="AW80">
        <v>0.73038534212231399</v>
      </c>
      <c r="AX80" s="1">
        <v>1.72321889648886E-3</v>
      </c>
      <c r="AY80" s="1">
        <v>-2.8958479227753998E-16</v>
      </c>
      <c r="AZ80">
        <v>0.99154748821598504</v>
      </c>
      <c r="BA80" s="1">
        <v>9.5264023146413002E-4</v>
      </c>
      <c r="BB80" s="1">
        <v>5.46995335869722E-4</v>
      </c>
      <c r="BC80">
        <v>1.00350961939575</v>
      </c>
      <c r="BD80">
        <v>9.4684022917023103E-2</v>
      </c>
      <c r="BE80">
        <v>9.4095410593711695E-2</v>
      </c>
      <c r="BF80">
        <v>9.31270269921122E-2</v>
      </c>
      <c r="BG80" s="1">
        <v>4.7692936282542704E-6</v>
      </c>
      <c r="BH80" s="1">
        <v>-2.8958479227753998E-16</v>
      </c>
      <c r="BI80">
        <v>1.0010880990330799</v>
      </c>
      <c r="BJ80" s="1">
        <v>7.8306921195105001E-6</v>
      </c>
      <c r="BK80" s="1">
        <v>8.9193551138520802E-6</v>
      </c>
      <c r="BL80">
        <v>1.0019265695474</v>
      </c>
      <c r="BM80">
        <v>0.196752416895946</v>
      </c>
      <c r="BN80">
        <v>0.19508409785932701</v>
      </c>
      <c r="BO80">
        <v>0.21064442316085399</v>
      </c>
      <c r="BP80">
        <v>2.98297363971863E-4</v>
      </c>
      <c r="BQ80" s="1">
        <v>-2.8958479227753998E-16</v>
      </c>
      <c r="BR80">
        <v>0.98035299580817303</v>
      </c>
      <c r="BS80">
        <v>1.9920096192444899E-4</v>
      </c>
      <c r="BT80">
        <v>1.2632217235094799E-4</v>
      </c>
      <c r="BU80">
        <v>1.00157894893864</v>
      </c>
      <c r="BV80">
        <v>0.302149618537849</v>
      </c>
      <c r="BW80">
        <v>0.35201246449109203</v>
      </c>
      <c r="BX80">
        <v>0.51209601620905298</v>
      </c>
      <c r="BY80">
        <v>2.9527271358150298E-2</v>
      </c>
      <c r="BZ80" s="1">
        <v>-2.8958479227753998E-16</v>
      </c>
      <c r="CA80">
        <v>0.90671189236015404</v>
      </c>
      <c r="CB80">
        <v>1.36372049711946E-2</v>
      </c>
      <c r="CC80">
        <v>1.0872597074260099E-2</v>
      </c>
      <c r="CD80">
        <v>1.13598365412622</v>
      </c>
      <c r="CE80">
        <v>0.97827999017416201</v>
      </c>
      <c r="CF80">
        <v>22.747354295014802</v>
      </c>
      <c r="CG80">
        <v>-2.5978827136110598</v>
      </c>
      <c r="CH80">
        <v>0.99452520128594601</v>
      </c>
    </row>
    <row r="81" spans="1:86" ht="18.75" customHeight="1">
      <c r="A81">
        <v>4</v>
      </c>
      <c r="B81">
        <v>4.4594316186373</v>
      </c>
      <c r="C81">
        <v>4.4594316186373</v>
      </c>
      <c r="D81">
        <v>4.4594316186373</v>
      </c>
      <c r="E81">
        <v>0</v>
      </c>
      <c r="F81" s="1">
        <v>6.1469061026371001E-16</v>
      </c>
      <c r="G81">
        <v>1</v>
      </c>
      <c r="H81">
        <v>0</v>
      </c>
      <c r="I81" s="1">
        <v>0</v>
      </c>
      <c r="J81">
        <v>1</v>
      </c>
      <c r="K81">
        <v>3.7520521561723399</v>
      </c>
      <c r="L81">
        <v>3.77595790691359</v>
      </c>
      <c r="M81">
        <v>3.5454966316506802</v>
      </c>
      <c r="N81">
        <v>2.8574245925139003E-4</v>
      </c>
      <c r="O81" s="1">
        <v>6.1469061026371001E-16</v>
      </c>
      <c r="P81">
        <v>0.99366895730021798</v>
      </c>
      <c r="Q81">
        <v>3.3880113701301298E-4</v>
      </c>
      <c r="R81" s="1">
        <v>7.2451059513850102E-4</v>
      </c>
      <c r="S81">
        <v>1.0012722217284999</v>
      </c>
      <c r="T81">
        <v>3.4662117721397898</v>
      </c>
      <c r="U81">
        <v>3.4934948447846002</v>
      </c>
      <c r="V81">
        <v>3.3889341815598599</v>
      </c>
      <c r="W81">
        <v>3.7218302647076899E-4</v>
      </c>
      <c r="X81" s="1">
        <v>6.1469061026371001E-16</v>
      </c>
      <c r="Y81">
        <v>0.99219032119496797</v>
      </c>
      <c r="Z81" s="1">
        <v>9.4819665284988599E-5</v>
      </c>
      <c r="AA81" s="1">
        <v>9.9484601048579102E-4</v>
      </c>
      <c r="AB81">
        <v>1.0001363650263999</v>
      </c>
      <c r="AC81">
        <v>21</v>
      </c>
      <c r="AD81">
        <v>21</v>
      </c>
      <c r="AE81">
        <v>21</v>
      </c>
      <c r="AF81" s="1">
        <v>0</v>
      </c>
      <c r="AG81" s="1">
        <v>6.1469061026371001E-16</v>
      </c>
      <c r="AH81">
        <v>1</v>
      </c>
      <c r="AI81" s="1">
        <v>0</v>
      </c>
      <c r="AJ81" s="1">
        <v>0</v>
      </c>
      <c r="AK81">
        <v>1</v>
      </c>
      <c r="AL81">
        <v>0.90951714711231102</v>
      </c>
      <c r="AM81">
        <v>0.91121220676147796</v>
      </c>
      <c r="AN81">
        <v>0.90453830133595503</v>
      </c>
      <c r="AO81" s="1">
        <v>1.4366136071171699E-6</v>
      </c>
      <c r="AP81" s="1">
        <v>6.1469061026371001E-16</v>
      </c>
      <c r="AQ81">
        <v>0.99813977508577101</v>
      </c>
      <c r="AR81" s="1">
        <v>4.11766731093395E-7</v>
      </c>
      <c r="AS81" s="1">
        <v>4.4062452988737603E-6</v>
      </c>
      <c r="AT81">
        <v>1.00003382267126</v>
      </c>
      <c r="AU81">
        <v>0.70737946246495997</v>
      </c>
      <c r="AV81">
        <v>0.68347371172370996</v>
      </c>
      <c r="AW81">
        <v>0.91393498698661302</v>
      </c>
      <c r="AX81" s="1">
        <v>2.8574245925139003E-4</v>
      </c>
      <c r="AY81" s="1">
        <v>6.1469061026371001E-16</v>
      </c>
      <c r="AZ81">
        <v>1.0349768401201001</v>
      </c>
      <c r="BA81" s="1">
        <v>3.3880113701301298E-4</v>
      </c>
      <c r="BB81" s="1">
        <v>7.2451059513850102E-4</v>
      </c>
      <c r="BC81">
        <v>0.99515459378571303</v>
      </c>
      <c r="BD81">
        <v>9.0482852887689202E-2</v>
      </c>
      <c r="BE81">
        <v>8.8787793238522095E-2</v>
      </c>
      <c r="BF81">
        <v>9.5461698664045205E-2</v>
      </c>
      <c r="BG81" s="1">
        <v>1.43661360711724E-6</v>
      </c>
      <c r="BH81" s="1">
        <v>6.1469061026371001E-16</v>
      </c>
      <c r="BI81">
        <v>1.0190911338973501</v>
      </c>
      <c r="BJ81" s="1">
        <v>4.1176673109340798E-7</v>
      </c>
      <c r="BK81" s="1">
        <v>4.4062452988737603E-6</v>
      </c>
      <c r="BL81">
        <v>0.99967985669716697</v>
      </c>
      <c r="BM81">
        <v>0.19880009085872</v>
      </c>
      <c r="BN81">
        <v>0.212299723623432</v>
      </c>
      <c r="BO81">
        <v>0.47377542607476397</v>
      </c>
      <c r="BP81" s="1">
        <v>9.1120042391035406E-5</v>
      </c>
      <c r="BQ81" s="1">
        <v>6.1469061026371001E-16</v>
      </c>
      <c r="BR81">
        <v>0.93641238653397196</v>
      </c>
      <c r="BS81" s="1">
        <v>1.1279342765435499E-5</v>
      </c>
      <c r="BT81">
        <v>1.3348353676587401E-4</v>
      </c>
      <c r="BU81">
        <v>0.99963908346461505</v>
      </c>
      <c r="BV81">
        <v>0.32114875691982397</v>
      </c>
      <c r="BW81">
        <v>0.52141202119379604</v>
      </c>
      <c r="BX81">
        <v>0.26613620783592201</v>
      </c>
      <c r="BY81">
        <v>2.0052687508833399E-2</v>
      </c>
      <c r="BZ81" s="1">
        <v>6.1469061026371001E-16</v>
      </c>
      <c r="CA81">
        <v>0.615921275049508</v>
      </c>
      <c r="CB81">
        <v>1.5806229577936899E-3</v>
      </c>
      <c r="CC81">
        <v>4.3773154667739102E-2</v>
      </c>
      <c r="CD81">
        <v>0.94461372798916798</v>
      </c>
      <c r="CE81">
        <v>0.94028801226132497</v>
      </c>
      <c r="CF81">
        <v>385.02323262859602</v>
      </c>
      <c r="CG81">
        <v>-7.45527285145545</v>
      </c>
      <c r="CH81">
        <v>0.99124298871621397</v>
      </c>
    </row>
    <row r="82" spans="1:86" ht="18.75" customHeight="1">
      <c r="A82">
        <v>4</v>
      </c>
      <c r="B82">
        <v>4.4594316186373</v>
      </c>
      <c r="C82">
        <v>4.4594316186373</v>
      </c>
      <c r="D82">
        <v>4.4594316186373</v>
      </c>
      <c r="E82" t="s">
        <v>0</v>
      </c>
      <c r="F82">
        <v>0</v>
      </c>
      <c r="G82" t="s">
        <v>0</v>
      </c>
      <c r="H82">
        <v>0</v>
      </c>
      <c r="I82" s="1">
        <v>0</v>
      </c>
      <c r="J82">
        <v>1</v>
      </c>
      <c r="K82">
        <v>3.5031387800558398</v>
      </c>
      <c r="L82">
        <v>3.51958028089954</v>
      </c>
      <c r="M82">
        <v>3.5366660431488501</v>
      </c>
      <c r="N82" t="s">
        <v>0</v>
      </c>
      <c r="O82">
        <v>0</v>
      </c>
      <c r="P82" t="s">
        <v>0</v>
      </c>
      <c r="Q82">
        <v>4.79933661953658E-4</v>
      </c>
      <c r="R82" s="1">
        <v>4.4955660644236799E-4</v>
      </c>
      <c r="S82">
        <v>1.00147657185751</v>
      </c>
      <c r="T82">
        <v>3.3412479033653</v>
      </c>
      <c r="U82">
        <v>3.3770279784603998</v>
      </c>
      <c r="V82">
        <v>3.3888925958448302</v>
      </c>
      <c r="W82" t="s">
        <v>0</v>
      </c>
      <c r="X82">
        <v>0</v>
      </c>
      <c r="Y82" t="s">
        <v>0</v>
      </c>
      <c r="Z82">
        <v>8.22204744623442E-4</v>
      </c>
      <c r="AA82" s="1">
        <v>8.7063055158199498E-4</v>
      </c>
      <c r="AB82">
        <v>1.00208938573194</v>
      </c>
      <c r="AC82">
        <v>21</v>
      </c>
      <c r="AD82">
        <v>21</v>
      </c>
      <c r="AE82">
        <v>21</v>
      </c>
      <c r="AF82" t="s">
        <v>0</v>
      </c>
      <c r="AG82">
        <v>0</v>
      </c>
      <c r="AH82" t="s">
        <v>0</v>
      </c>
      <c r="AI82" s="1">
        <v>0</v>
      </c>
      <c r="AJ82" s="1">
        <v>0</v>
      </c>
      <c r="AK82">
        <v>1</v>
      </c>
      <c r="AL82">
        <v>0.90133022039463295</v>
      </c>
      <c r="AM82">
        <v>0.90374721988713502</v>
      </c>
      <c r="AN82">
        <v>0.90453554961081495</v>
      </c>
      <c r="AO82" t="s">
        <v>0</v>
      </c>
      <c r="AP82">
        <v>0</v>
      </c>
      <c r="AQ82" t="s">
        <v>0</v>
      </c>
      <c r="AR82" s="1">
        <v>3.8314960454149297E-6</v>
      </c>
      <c r="AS82" s="1">
        <v>4.1715330841178104E-6</v>
      </c>
      <c r="AT82">
        <v>1.0005345262605301</v>
      </c>
      <c r="AU82">
        <v>0.95629283858145897</v>
      </c>
      <c r="AV82">
        <v>0.93985133773775498</v>
      </c>
      <c r="AW82">
        <v>0.92276557548844396</v>
      </c>
      <c r="AX82" t="s">
        <v>0</v>
      </c>
      <c r="AY82">
        <v>0</v>
      </c>
      <c r="AZ82" t="s">
        <v>0</v>
      </c>
      <c r="BA82" s="1">
        <v>4.79933661953658E-4</v>
      </c>
      <c r="BB82" s="1">
        <v>4.4955660644236799E-4</v>
      </c>
      <c r="BC82">
        <v>0.99471784020125598</v>
      </c>
      <c r="BD82">
        <v>9.8669779605367103E-2</v>
      </c>
      <c r="BE82">
        <v>9.6252780112865199E-2</v>
      </c>
      <c r="BF82">
        <v>9.5464450389185204E-2</v>
      </c>
      <c r="BG82" t="s">
        <v>0</v>
      </c>
      <c r="BH82">
        <v>0</v>
      </c>
      <c r="BI82" t="s">
        <v>0</v>
      </c>
      <c r="BJ82" s="1">
        <v>3.8314960454149001E-6</v>
      </c>
      <c r="BK82" s="1">
        <v>4.17153308411784E-6</v>
      </c>
      <c r="BL82">
        <v>0.99520774170987103</v>
      </c>
      <c r="BM82">
        <v>0.49496003944254602</v>
      </c>
      <c r="BN82">
        <v>0.48011181039817702</v>
      </c>
      <c r="BO82">
        <v>0.47745835730358799</v>
      </c>
      <c r="BP82" t="s">
        <v>0</v>
      </c>
      <c r="BQ82">
        <v>0</v>
      </c>
      <c r="BR82" t="s">
        <v>0</v>
      </c>
      <c r="BS82" s="1">
        <v>9.6699481034023002E-5</v>
      </c>
      <c r="BT82" s="1">
        <v>7.2210305801366002E-5</v>
      </c>
      <c r="BU82">
        <v>0.99598432947983295</v>
      </c>
      <c r="BV82">
        <v>4.8255348213945899E-2</v>
      </c>
      <c r="BW82">
        <v>0.155350582288422</v>
      </c>
      <c r="BX82">
        <v>0.21665522901795201</v>
      </c>
      <c r="BY82" t="s">
        <v>0</v>
      </c>
      <c r="BZ82">
        <v>0</v>
      </c>
      <c r="CA82" t="s">
        <v>0</v>
      </c>
      <c r="CB82">
        <v>4.3020798015633698E-3</v>
      </c>
      <c r="CC82">
        <v>7.9447509841121602E-3</v>
      </c>
      <c r="CD82">
        <v>0.80823448164558498</v>
      </c>
      <c r="CE82">
        <v>0.98301736805197304</v>
      </c>
      <c r="CF82">
        <v>50.061152298052697</v>
      </c>
      <c r="CG82">
        <v>-4.0508439248698203</v>
      </c>
      <c r="CH82">
        <v>0.99572703257058404</v>
      </c>
    </row>
    <row r="83" spans="1:86" ht="18.75" customHeight="1">
      <c r="A83">
        <v>4</v>
      </c>
      <c r="B83">
        <v>4.4594316186373</v>
      </c>
      <c r="C83">
        <v>4.4594316186373</v>
      </c>
      <c r="D83">
        <v>4.4594316186373</v>
      </c>
      <c r="E83">
        <v>0</v>
      </c>
      <c r="F83" s="1">
        <v>5.6627990800079801E-16</v>
      </c>
      <c r="G83">
        <v>1</v>
      </c>
      <c r="H83">
        <v>0</v>
      </c>
      <c r="I83" s="1">
        <v>0</v>
      </c>
      <c r="J83">
        <v>1</v>
      </c>
      <c r="K83">
        <v>3.70588909137886</v>
      </c>
      <c r="L83">
        <v>3.51347872541352</v>
      </c>
      <c r="M83">
        <v>3.5839547234134401</v>
      </c>
      <c r="N83">
        <v>6.81302210580206E-3</v>
      </c>
      <c r="O83" s="1">
        <v>5.6627990800079801E-16</v>
      </c>
      <c r="P83">
        <v>1.00240685997644</v>
      </c>
      <c r="Q83">
        <v>2.0416858702490201E-3</v>
      </c>
      <c r="R83" s="1">
        <v>3.18410332035967E-3</v>
      </c>
      <c r="S83">
        <v>0.992392867459022</v>
      </c>
      <c r="T83">
        <v>3.4824925999340799</v>
      </c>
      <c r="U83">
        <v>3.2832841514796498</v>
      </c>
      <c r="V83">
        <v>3.3637185108596999</v>
      </c>
      <c r="W83">
        <v>6.2091891386234603E-3</v>
      </c>
      <c r="X83" s="1">
        <v>5.6627990800079801E-16</v>
      </c>
      <c r="Y83">
        <v>1.00613912203808</v>
      </c>
      <c r="Z83">
        <v>2.7422057679165001E-3</v>
      </c>
      <c r="AA83" s="1">
        <v>3.39011569366824E-3</v>
      </c>
      <c r="AB83">
        <v>0.98784516567689595</v>
      </c>
      <c r="AC83">
        <v>21</v>
      </c>
      <c r="AD83">
        <v>21</v>
      </c>
      <c r="AE83">
        <v>21</v>
      </c>
      <c r="AF83" s="1">
        <v>0</v>
      </c>
      <c r="AG83" s="1">
        <v>5.6627990800079801E-16</v>
      </c>
      <c r="AH83">
        <v>1</v>
      </c>
      <c r="AI83" s="1">
        <v>0</v>
      </c>
      <c r="AJ83" s="1">
        <v>0</v>
      </c>
      <c r="AK83">
        <v>1</v>
      </c>
      <c r="AL83">
        <v>0.91053250705228606</v>
      </c>
      <c r="AM83">
        <v>0.897285209162205</v>
      </c>
      <c r="AN83">
        <v>0.90285513898647995</v>
      </c>
      <c r="AO83" s="1">
        <v>2.74428414435204E-5</v>
      </c>
      <c r="AP83" s="1">
        <v>5.6627990800079801E-16</v>
      </c>
      <c r="AQ83">
        <v>1.0014821853604301</v>
      </c>
      <c r="AR83" s="1">
        <v>1.1266984494498099E-5</v>
      </c>
      <c r="AS83" s="1">
        <v>1.4858005889084101E-5</v>
      </c>
      <c r="AT83">
        <v>0.99703284306497797</v>
      </c>
      <c r="AU83">
        <v>0.75354252725843596</v>
      </c>
      <c r="AV83">
        <v>0.94595289322378195</v>
      </c>
      <c r="AW83">
        <v>0.87547689522385497</v>
      </c>
      <c r="AX83" s="1">
        <v>6.81302210580206E-3</v>
      </c>
      <c r="AY83" s="1">
        <v>5.6627990800079801E-16</v>
      </c>
      <c r="AZ83">
        <v>0.98856837753008098</v>
      </c>
      <c r="BA83" s="1">
        <v>2.0416858702490201E-3</v>
      </c>
      <c r="BB83" s="1">
        <v>3.18410332035967E-3</v>
      </c>
      <c r="BC83">
        <v>1.03455498106204</v>
      </c>
      <c r="BD83">
        <v>8.9467492947714194E-2</v>
      </c>
      <c r="BE83">
        <v>0.102714790837795</v>
      </c>
      <c r="BF83">
        <v>9.7144861013520101E-2</v>
      </c>
      <c r="BG83" s="1">
        <v>2.74428414435204E-5</v>
      </c>
      <c r="BH83" s="1">
        <v>5.6627990800079801E-16</v>
      </c>
      <c r="BI83">
        <v>0.98551155681075497</v>
      </c>
      <c r="BJ83" s="1">
        <v>1.1266984494498099E-5</v>
      </c>
      <c r="BK83" s="1">
        <v>1.4858005889084201E-5</v>
      </c>
      <c r="BL83">
        <v>1.02951667566289</v>
      </c>
      <c r="BM83">
        <v>0.229179985554817</v>
      </c>
      <c r="BN83">
        <v>0.27821583659827098</v>
      </c>
      <c r="BO83">
        <v>0.28905513389905002</v>
      </c>
      <c r="BP83" s="1">
        <v>6.0687670239398803E-4</v>
      </c>
      <c r="BQ83" s="1">
        <v>5.6627990800079801E-16</v>
      </c>
      <c r="BR83">
        <v>0.98580284141102903</v>
      </c>
      <c r="BS83">
        <v>2.6784899949166001E-4</v>
      </c>
      <c r="BT83">
        <v>4.2158086256822801E-4</v>
      </c>
      <c r="BU83">
        <v>1.0277528185753999</v>
      </c>
      <c r="BV83">
        <v>0.86827518325219499</v>
      </c>
      <c r="BW83">
        <v>1</v>
      </c>
      <c r="BX83">
        <v>1</v>
      </c>
      <c r="BY83">
        <v>1.07657142201049E-2</v>
      </c>
      <c r="BZ83" s="1">
        <v>5.6627990800079801E-16</v>
      </c>
      <c r="CA83">
        <v>1.0216266338879301</v>
      </c>
      <c r="CB83">
        <v>0.122768976755928</v>
      </c>
      <c r="CC83">
        <v>0.104814236435761</v>
      </c>
      <c r="CD83">
        <v>0.69052646807134199</v>
      </c>
      <c r="CE83">
        <v>0.89866538019369802</v>
      </c>
      <c r="CF83">
        <v>74.863801035368596</v>
      </c>
      <c r="CG83">
        <v>-4.3410588450859002</v>
      </c>
      <c r="CH83">
        <v>0.97885779199879097</v>
      </c>
    </row>
    <row r="84" spans="1:86" ht="18.75" customHeight="1">
      <c r="A84">
        <v>4</v>
      </c>
      <c r="B84">
        <v>4.4594316186373</v>
      </c>
      <c r="C84">
        <v>4.4594316186373</v>
      </c>
      <c r="D84">
        <v>4.4594316186373</v>
      </c>
      <c r="E84">
        <v>0</v>
      </c>
      <c r="F84" s="1">
        <v>-6.0262135674675103E-17</v>
      </c>
      <c r="G84">
        <v>1</v>
      </c>
      <c r="H84">
        <v>0</v>
      </c>
      <c r="I84" s="1">
        <v>0</v>
      </c>
      <c r="J84">
        <v>1</v>
      </c>
      <c r="K84">
        <v>3.75022597195133</v>
      </c>
      <c r="L84">
        <v>3.7512751580127999</v>
      </c>
      <c r="M84">
        <v>3.65197054381369</v>
      </c>
      <c r="N84">
        <v>2.7845343712264601E-3</v>
      </c>
      <c r="O84" s="1">
        <v>-6.0262135674675103E-17</v>
      </c>
      <c r="P84">
        <v>1.0074003366541999</v>
      </c>
      <c r="Q84">
        <v>3.5243623313661198E-4</v>
      </c>
      <c r="R84" s="1">
        <v>2.6103292059325499E-3</v>
      </c>
      <c r="S84">
        <v>0.99917156210586999</v>
      </c>
      <c r="T84">
        <v>3.5582858607108299</v>
      </c>
      <c r="U84">
        <v>3.5518200759133101</v>
      </c>
      <c r="V84">
        <v>3.4063451316872801</v>
      </c>
      <c r="W84">
        <v>5.3142414475665003E-3</v>
      </c>
      <c r="X84" s="1">
        <v>-6.0262135674675103E-17</v>
      </c>
      <c r="Y84">
        <v>1.0088139357544199</v>
      </c>
      <c r="Z84">
        <v>3.3081956217434998E-4</v>
      </c>
      <c r="AA84" s="1">
        <v>2.5864834631697899E-3</v>
      </c>
      <c r="AB84">
        <v>0.99891100423606904</v>
      </c>
      <c r="AC84">
        <v>21</v>
      </c>
      <c r="AD84">
        <v>21</v>
      </c>
      <c r="AE84">
        <v>21</v>
      </c>
      <c r="AF84" s="1">
        <v>0</v>
      </c>
      <c r="AG84" s="1">
        <v>-6.0262135674675103E-17</v>
      </c>
      <c r="AH84">
        <v>1</v>
      </c>
      <c r="AI84" s="1">
        <v>0</v>
      </c>
      <c r="AJ84" s="1">
        <v>0</v>
      </c>
      <c r="AK84">
        <v>1</v>
      </c>
      <c r="AL84">
        <v>0.91511142900465103</v>
      </c>
      <c r="AM84">
        <v>0.91473012664694697</v>
      </c>
      <c r="AN84">
        <v>0.90568344273885104</v>
      </c>
      <c r="AO84" s="1">
        <v>2.0364701601419601E-5</v>
      </c>
      <c r="AP84" s="1">
        <v>-6.0262135674675103E-17</v>
      </c>
      <c r="AQ84">
        <v>1.00205481459815</v>
      </c>
      <c r="AR84" s="1">
        <v>1.49338699865397E-6</v>
      </c>
      <c r="AS84" s="1">
        <v>1.1466777473126801E-5</v>
      </c>
      <c r="AT84">
        <v>0.99972933670064101</v>
      </c>
      <c r="AU84">
        <v>0.70920564668596997</v>
      </c>
      <c r="AV84">
        <v>0.708156460624498</v>
      </c>
      <c r="AW84">
        <v>0.80746107482360896</v>
      </c>
      <c r="AX84" s="1">
        <v>2.7845343712264601E-3</v>
      </c>
      <c r="AY84" s="1">
        <v>-6.0262135674675103E-17</v>
      </c>
      <c r="AZ84">
        <v>0.96416937654858803</v>
      </c>
      <c r="BA84" s="1">
        <v>3.5243623313661198E-4</v>
      </c>
      <c r="BB84" s="1">
        <v>2.6103292059325598E-3</v>
      </c>
      <c r="BC84">
        <v>1.0030273421370799</v>
      </c>
      <c r="BD84">
        <v>8.4888570995349397E-2</v>
      </c>
      <c r="BE84">
        <v>8.5269873353053402E-2</v>
      </c>
      <c r="BF84">
        <v>9.4316557261149306E-2</v>
      </c>
      <c r="BG84" s="1">
        <v>2.0364701601419801E-5</v>
      </c>
      <c r="BH84" s="1">
        <v>-6.0262135674675103E-17</v>
      </c>
      <c r="BI84">
        <v>0.97886535707607403</v>
      </c>
      <c r="BJ84" s="1">
        <v>1.4933869986538999E-6</v>
      </c>
      <c r="BK84" s="1">
        <v>1.1466777473126801E-5</v>
      </c>
      <c r="BL84">
        <v>1.00255929920929</v>
      </c>
      <c r="BM84">
        <v>0.21195718162413801</v>
      </c>
      <c r="BN84">
        <v>0.23354603310941099</v>
      </c>
      <c r="BO84">
        <v>0.28883621198227699</v>
      </c>
      <c r="BP84">
        <v>1.15068732477633E-3</v>
      </c>
      <c r="BQ84" s="1">
        <v>-6.0262135674675103E-17</v>
      </c>
      <c r="BR84">
        <v>0.92821946707269198</v>
      </c>
      <c r="BS84" s="1">
        <v>3.6933052088244403E-5</v>
      </c>
      <c r="BT84">
        <v>3.1213387364965498E-4</v>
      </c>
      <c r="BU84">
        <v>1.0012612652774</v>
      </c>
      <c r="BV84">
        <v>0.47614849044274099</v>
      </c>
      <c r="BW84">
        <v>0.59381094389830902</v>
      </c>
      <c r="BX84">
        <v>1</v>
      </c>
      <c r="BY84">
        <v>7.4388696639798996E-2</v>
      </c>
      <c r="BZ84" s="1">
        <v>-6.0262135674675103E-17</v>
      </c>
      <c r="CA84">
        <v>0.78087371437324204</v>
      </c>
      <c r="CB84">
        <v>9.7775823842385593E-3</v>
      </c>
      <c r="CC84">
        <v>7.5593802525373496E-2</v>
      </c>
      <c r="CD84">
        <v>0.84079177065278499</v>
      </c>
      <c r="CE84">
        <v>0.94930314455306797</v>
      </c>
      <c r="CF84">
        <v>28.685406305304902</v>
      </c>
      <c r="CG84">
        <v>-3.0839443310972698</v>
      </c>
      <c r="CH84">
        <v>0.98707744863291702</v>
      </c>
    </row>
    <row r="85" spans="1:86" ht="18.75" customHeight="1">
      <c r="A85">
        <v>4</v>
      </c>
      <c r="B85">
        <v>4.4594316186373</v>
      </c>
      <c r="C85">
        <v>4.4594316186373</v>
      </c>
      <c r="D85">
        <v>4.4594316186373</v>
      </c>
      <c r="E85">
        <v>0</v>
      </c>
      <c r="F85" s="1">
        <v>6.1469061026371001E-16</v>
      </c>
      <c r="G85">
        <v>1</v>
      </c>
      <c r="H85">
        <v>0</v>
      </c>
      <c r="I85" s="1">
        <v>0</v>
      </c>
      <c r="J85">
        <v>1</v>
      </c>
      <c r="K85">
        <v>3.67649671354161</v>
      </c>
      <c r="L85">
        <v>3.6532417756212099</v>
      </c>
      <c r="M85">
        <v>3.4425436189770502</v>
      </c>
      <c r="N85">
        <v>2.7039606884080101E-4</v>
      </c>
      <c r="O85" s="1">
        <v>6.1469061026371001E-16</v>
      </c>
      <c r="P85">
        <v>1.0063655622454499</v>
      </c>
      <c r="Q85">
        <v>2.1324780740794401E-4</v>
      </c>
      <c r="R85" s="1">
        <v>3.4033889661790799E-4</v>
      </c>
      <c r="S85">
        <v>0.99957442752147996</v>
      </c>
      <c r="T85">
        <v>3.3891036075489098</v>
      </c>
      <c r="U85">
        <v>3.37094856450264</v>
      </c>
      <c r="V85">
        <v>3.26748073687228</v>
      </c>
      <c r="W85">
        <v>1.6480279400599501E-4</v>
      </c>
      <c r="X85" s="1">
        <v>6.1469061026371001E-16</v>
      </c>
      <c r="Y85">
        <v>1.00538573718907</v>
      </c>
      <c r="Z85">
        <v>5.5990418671447695E-4</v>
      </c>
      <c r="AA85" s="1">
        <v>9.7362444744445397E-4</v>
      </c>
      <c r="AB85">
        <v>0.99996192715012999</v>
      </c>
      <c r="AC85">
        <v>21</v>
      </c>
      <c r="AD85">
        <v>21</v>
      </c>
      <c r="AE85">
        <v>21</v>
      </c>
      <c r="AF85" s="1">
        <v>0</v>
      </c>
      <c r="AG85" s="1">
        <v>6.1469061026371001E-16</v>
      </c>
      <c r="AH85">
        <v>1</v>
      </c>
      <c r="AI85" s="1">
        <v>0</v>
      </c>
      <c r="AJ85" s="1">
        <v>0</v>
      </c>
      <c r="AK85">
        <v>1</v>
      </c>
      <c r="AL85">
        <v>0.90454951142720397</v>
      </c>
      <c r="AM85">
        <v>0.90334076174859201</v>
      </c>
      <c r="AN85">
        <v>0.89615387681813197</v>
      </c>
      <c r="AO85" s="1">
        <v>7.3053789277251899E-7</v>
      </c>
      <c r="AP85" s="1">
        <v>6.1469061026371001E-16</v>
      </c>
      <c r="AQ85">
        <v>1.00133808827166</v>
      </c>
      <c r="AR85" s="1">
        <v>2.8985838927498602E-6</v>
      </c>
      <c r="AS85" s="1">
        <v>5.2212837378391099E-6</v>
      </c>
      <c r="AT85">
        <v>0.99999001171611501</v>
      </c>
      <c r="AU85">
        <v>0.78293490509568597</v>
      </c>
      <c r="AV85">
        <v>0.80618984301608398</v>
      </c>
      <c r="AW85">
        <v>1.01688799966024</v>
      </c>
      <c r="AX85" s="1">
        <v>2.7039606884080101E-4</v>
      </c>
      <c r="AY85" s="1">
        <v>6.1469061026371001E-16</v>
      </c>
      <c r="AZ85">
        <v>0.97115451388794705</v>
      </c>
      <c r="BA85" s="1">
        <v>2.1324780740794401E-4</v>
      </c>
      <c r="BB85" s="1">
        <v>3.4033889661790902E-4</v>
      </c>
      <c r="BC85">
        <v>1.0014612195586201</v>
      </c>
      <c r="BD85">
        <v>9.5450488572795894E-2</v>
      </c>
      <c r="BE85">
        <v>9.6659238251407903E-2</v>
      </c>
      <c r="BF85">
        <v>0.10384612318186801</v>
      </c>
      <c r="BG85" s="1">
        <v>7.3053789277238505E-7</v>
      </c>
      <c r="BH85" s="1">
        <v>6.1469061026371001E-16</v>
      </c>
      <c r="BI85">
        <v>0.98749473200411397</v>
      </c>
      <c r="BJ85" s="1">
        <v>2.8985838927498398E-6</v>
      </c>
      <c r="BK85" s="1">
        <v>5.2212837378390802E-6</v>
      </c>
      <c r="BL85">
        <v>1.00008625745333</v>
      </c>
      <c r="BM85">
        <v>0.22813082045592301</v>
      </c>
      <c r="BN85">
        <v>0.24457511067415699</v>
      </c>
      <c r="BO85">
        <v>0.51785450939654099</v>
      </c>
      <c r="BP85" s="1">
        <v>1.35207340390753E-4</v>
      </c>
      <c r="BQ85" s="1">
        <v>6.1469061026371001E-16</v>
      </c>
      <c r="BR85">
        <v>0.93276384431389503</v>
      </c>
      <c r="BS85" s="1">
        <v>4.5569350920144299E-5</v>
      </c>
      <c r="BT85" s="1">
        <v>5.8104466884206099E-5</v>
      </c>
      <c r="BU85">
        <v>1.0001755242107799</v>
      </c>
      <c r="BV85">
        <v>0.54229558109481302</v>
      </c>
      <c r="BW85">
        <v>0.81434465573513903</v>
      </c>
      <c r="BX85">
        <v>0.38802213596754298</v>
      </c>
      <c r="BY85">
        <v>3.7005349506328902E-2</v>
      </c>
      <c r="BZ85" s="1">
        <v>6.1469061026371001E-16</v>
      </c>
      <c r="CA85">
        <v>0.665928826665243</v>
      </c>
      <c r="CB85">
        <v>1.41059641033784E-2</v>
      </c>
      <c r="CC85">
        <v>1.9998252861109799E-2</v>
      </c>
      <c r="CD85">
        <v>1.05889735094412</v>
      </c>
      <c r="CE85">
        <v>0.94195486162639797</v>
      </c>
      <c r="CF85">
        <v>392.33360033425299</v>
      </c>
      <c r="CG85">
        <v>-12.380346480242901</v>
      </c>
      <c r="CH85">
        <v>0.98516170794010705</v>
      </c>
    </row>
    <row r="86" spans="1:86" ht="18.75" customHeight="1">
      <c r="A86">
        <v>5</v>
      </c>
      <c r="B86">
        <v>4.4594316186373</v>
      </c>
      <c r="C86">
        <v>4.4594316186373</v>
      </c>
      <c r="D86">
        <v>4.4594316186373</v>
      </c>
      <c r="E86">
        <v>0</v>
      </c>
      <c r="F86" s="1">
        <v>-6.0262135674675103E-17</v>
      </c>
      <c r="G86">
        <v>1</v>
      </c>
      <c r="H86">
        <v>0</v>
      </c>
      <c r="I86" s="1">
        <v>0</v>
      </c>
      <c r="J86">
        <v>1</v>
      </c>
      <c r="K86">
        <v>3.4260830420619701</v>
      </c>
      <c r="L86">
        <v>3.4007562147746402</v>
      </c>
      <c r="M86">
        <v>3.4232873605017198</v>
      </c>
      <c r="N86">
        <v>7.6459714396103298E-4</v>
      </c>
      <c r="O86" s="1">
        <v>-6.0262135674675103E-17</v>
      </c>
      <c r="P86">
        <v>0.99603621150181298</v>
      </c>
      <c r="Q86">
        <v>1.14596857310795E-4</v>
      </c>
      <c r="R86" s="1">
        <v>2.7260011412528302E-4</v>
      </c>
      <c r="S86">
        <v>1.0014320183651599</v>
      </c>
      <c r="T86">
        <v>2.8111727083942299</v>
      </c>
      <c r="U86">
        <v>2.7303268254385502</v>
      </c>
      <c r="V86">
        <v>2.8186935200217702</v>
      </c>
      <c r="W86">
        <v>2.4668637843389398E-3</v>
      </c>
      <c r="X86" s="1">
        <v>-6.0262135674675103E-17</v>
      </c>
      <c r="Y86">
        <v>0.99594950470300803</v>
      </c>
      <c r="Z86">
        <v>2.6101357152697602E-4</v>
      </c>
      <c r="AA86" s="1">
        <v>7.2819215840475601E-4</v>
      </c>
      <c r="AB86">
        <v>1.0023447650080399</v>
      </c>
      <c r="AC86">
        <v>21</v>
      </c>
      <c r="AD86">
        <v>21</v>
      </c>
      <c r="AE86">
        <v>21</v>
      </c>
      <c r="AF86" s="1">
        <v>0</v>
      </c>
      <c r="AG86" s="1">
        <v>-6.0262135674675103E-17</v>
      </c>
      <c r="AH86">
        <v>1</v>
      </c>
      <c r="AI86" s="1">
        <v>0</v>
      </c>
      <c r="AJ86" s="1">
        <v>0</v>
      </c>
      <c r="AK86">
        <v>1</v>
      </c>
      <c r="AL86">
        <v>0.85752039850030104</v>
      </c>
      <c r="AM86">
        <v>0.84930816285284805</v>
      </c>
      <c r="AN86">
        <v>0.85826121621833096</v>
      </c>
      <c r="AO86" s="1">
        <v>2.5020259416077101E-5</v>
      </c>
      <c r="AP86" s="1">
        <v>-6.0262135674675103E-17</v>
      </c>
      <c r="AQ86">
        <v>0.99869697988400596</v>
      </c>
      <c r="AR86" s="1">
        <v>3.2782980492102002E-6</v>
      </c>
      <c r="AS86" s="1">
        <v>8.8289623733520306E-6</v>
      </c>
      <c r="AT86">
        <v>1.0008251741413601</v>
      </c>
      <c r="AU86">
        <v>1.0333485765753301</v>
      </c>
      <c r="AV86">
        <v>1.05867540386266</v>
      </c>
      <c r="AW86">
        <v>1.03614425813557</v>
      </c>
      <c r="AX86" s="1">
        <v>7.6459714396103298E-4</v>
      </c>
      <c r="AY86" s="1">
        <v>-6.0262135674675103E-17</v>
      </c>
      <c r="AZ86">
        <v>1.0136090577137</v>
      </c>
      <c r="BA86" s="1">
        <v>1.14596857310795E-4</v>
      </c>
      <c r="BB86" s="1">
        <v>2.7260011412528302E-4</v>
      </c>
      <c r="BC86">
        <v>0.99658839897666995</v>
      </c>
      <c r="BD86">
        <v>0.14247960149969899</v>
      </c>
      <c r="BE86">
        <v>0.15069183714715201</v>
      </c>
      <c r="BF86">
        <v>0.14173878378166899</v>
      </c>
      <c r="BG86" s="1">
        <v>2.5020259416077301E-5</v>
      </c>
      <c r="BH86" s="1">
        <v>-6.0262135674675103E-17</v>
      </c>
      <c r="BI86">
        <v>1.0079887319696901</v>
      </c>
      <c r="BJ86" s="1">
        <v>3.27829804921019E-6</v>
      </c>
      <c r="BK86" s="1">
        <v>8.8289623733520204E-6</v>
      </c>
      <c r="BL86">
        <v>0.99574948850057099</v>
      </c>
      <c r="BM86">
        <v>0.30778843228539698</v>
      </c>
      <c r="BN86">
        <v>0.33036236376225397</v>
      </c>
      <c r="BO86">
        <v>0.31675663893705602</v>
      </c>
      <c r="BP86" s="1">
        <v>1.25719845761012E-4</v>
      </c>
      <c r="BQ86" s="1">
        <v>-6.0262135674675103E-17</v>
      </c>
      <c r="BR86">
        <v>1.00225278703024</v>
      </c>
      <c r="BS86" s="1">
        <v>1.4958279844593201E-5</v>
      </c>
      <c r="BT86" s="1">
        <v>2.6548933308410801E-5</v>
      </c>
      <c r="BU86">
        <v>0.99826751621439802</v>
      </c>
      <c r="BV86">
        <v>0.59873005119481904</v>
      </c>
      <c r="BW86">
        <v>0.65860020682917897</v>
      </c>
      <c r="BX86">
        <v>0.69214164362819597</v>
      </c>
      <c r="BY86">
        <v>6.4167395911557601E-3</v>
      </c>
      <c r="BZ86" s="1">
        <v>-6.0262135674675103E-17</v>
      </c>
      <c r="CA86">
        <v>0.91166997711429898</v>
      </c>
      <c r="CB86">
        <v>9.8442896700658006E-3</v>
      </c>
      <c r="CC86">
        <v>9.0154457682711207E-3</v>
      </c>
      <c r="CD86">
        <v>1</v>
      </c>
      <c r="CE86">
        <v>0.945942392547933</v>
      </c>
      <c r="CF86">
        <v>1534.31179699724</v>
      </c>
      <c r="CG86">
        <v>-19.180920391392998</v>
      </c>
      <c r="CH86">
        <v>0.98894681878287805</v>
      </c>
    </row>
    <row r="87" spans="1:86" ht="18.75" customHeight="1">
      <c r="A87">
        <v>5</v>
      </c>
      <c r="B87">
        <v>4.4594316186373</v>
      </c>
      <c r="C87">
        <v>4.4594316186373</v>
      </c>
      <c r="D87">
        <v>4.4594316186373</v>
      </c>
      <c r="E87">
        <v>0</v>
      </c>
      <c r="F87" s="1">
        <v>-8.8166195294975904E-16</v>
      </c>
      <c r="G87">
        <v>1</v>
      </c>
      <c r="H87">
        <v>0</v>
      </c>
      <c r="I87" s="1">
        <v>0</v>
      </c>
      <c r="J87">
        <v>1</v>
      </c>
      <c r="K87">
        <v>3.5872040320637701</v>
      </c>
      <c r="L87">
        <v>3.56412870894661</v>
      </c>
      <c r="M87">
        <v>3.5481520726035698</v>
      </c>
      <c r="N87">
        <v>3.8546316391343898E-4</v>
      </c>
      <c r="O87" s="1">
        <v>-8.8166195294975904E-16</v>
      </c>
      <c r="P87">
        <v>1.0054880810842399</v>
      </c>
      <c r="Q87">
        <v>4.4015105845162598E-4</v>
      </c>
      <c r="R87" s="1">
        <v>5.2776884159513903E-4</v>
      </c>
      <c r="S87">
        <v>1.0004864471474599</v>
      </c>
      <c r="T87">
        <v>3.09652523679553</v>
      </c>
      <c r="U87">
        <v>3.0391630642287502</v>
      </c>
      <c r="V87">
        <v>3.0281813056349902</v>
      </c>
      <c r="W87">
        <v>1.3469851316449601E-3</v>
      </c>
      <c r="X87" s="1">
        <v>-8.8166195294975904E-16</v>
      </c>
      <c r="Y87">
        <v>1.01122168667908</v>
      </c>
      <c r="Z87">
        <v>1.4704546244439401E-3</v>
      </c>
      <c r="AA87" s="1">
        <v>1.5097707254430701E-3</v>
      </c>
      <c r="AB87">
        <v>1.00140889340809</v>
      </c>
      <c r="AC87">
        <v>21</v>
      </c>
      <c r="AD87">
        <v>21</v>
      </c>
      <c r="AE87">
        <v>21</v>
      </c>
      <c r="AF87" s="1">
        <v>0</v>
      </c>
      <c r="AG87" s="1">
        <v>-8.8166195294975904E-16</v>
      </c>
      <c r="AH87">
        <v>1</v>
      </c>
      <c r="AI87" s="1">
        <v>0</v>
      </c>
      <c r="AJ87" s="1">
        <v>0</v>
      </c>
      <c r="AK87">
        <v>1</v>
      </c>
      <c r="AL87">
        <v>0.883089633656578</v>
      </c>
      <c r="AM87">
        <v>0.87834757907758998</v>
      </c>
      <c r="AN87">
        <v>0.87741803052817502</v>
      </c>
      <c r="AO87" s="1">
        <v>9.2530373636561103E-6</v>
      </c>
      <c r="AP87" s="1">
        <v>-8.8166195294975904E-16</v>
      </c>
      <c r="AQ87">
        <v>1.0032267785521101</v>
      </c>
      <c r="AR87" s="1">
        <v>1.36810723725053E-5</v>
      </c>
      <c r="AS87" s="1">
        <v>1.4012918313651E-5</v>
      </c>
      <c r="AT87">
        <v>1.00045755848103</v>
      </c>
      <c r="AU87">
        <v>0.87222758657352395</v>
      </c>
      <c r="AV87">
        <v>0.89530290969068504</v>
      </c>
      <c r="AW87">
        <v>0.91127954603372796</v>
      </c>
      <c r="AX87" s="1">
        <v>3.8546316391343898E-4</v>
      </c>
      <c r="AY87" s="1">
        <v>-8.8166195294975904E-16</v>
      </c>
      <c r="AZ87">
        <v>0.97833839523374999</v>
      </c>
      <c r="BA87" s="1">
        <v>4.4015105845162598E-4</v>
      </c>
      <c r="BB87" s="1">
        <v>5.2776884159513903E-4</v>
      </c>
      <c r="BC87">
        <v>0.99874141906255398</v>
      </c>
      <c r="BD87">
        <v>0.116910366343422</v>
      </c>
      <c r="BE87">
        <v>0.12165242092241001</v>
      </c>
      <c r="BF87">
        <v>0.12258196947182499</v>
      </c>
      <c r="BG87" s="1">
        <v>9.2530373636561408E-6</v>
      </c>
      <c r="BH87" s="1">
        <v>-8.8166195294975904E-16</v>
      </c>
      <c r="BI87">
        <v>0.97659211472750695</v>
      </c>
      <c r="BJ87" s="1">
        <v>1.36810723725053E-5</v>
      </c>
      <c r="BK87" s="1">
        <v>1.40129183136511E-5</v>
      </c>
      <c r="BL87">
        <v>0.99726806659092504</v>
      </c>
      <c r="BM87">
        <v>0.30291421165120602</v>
      </c>
      <c r="BN87">
        <v>0.30440296886753598</v>
      </c>
      <c r="BO87">
        <v>0.29440623429909002</v>
      </c>
      <c r="BP87" s="1">
        <v>2.90894631175417E-5</v>
      </c>
      <c r="BQ87" s="1">
        <v>-8.8166195294975904E-16</v>
      </c>
      <c r="BR87">
        <v>1.01434647316593</v>
      </c>
      <c r="BS87" s="1">
        <v>4.0281607411138303E-5</v>
      </c>
      <c r="BT87" s="1">
        <v>4.6164896362689498E-5</v>
      </c>
      <c r="BU87">
        <v>0.999496948049028</v>
      </c>
      <c r="BV87">
        <v>0.480984284278138</v>
      </c>
      <c r="BW87">
        <v>0.60484990100656</v>
      </c>
      <c r="BX87">
        <v>0.68667064494021302</v>
      </c>
      <c r="BY87">
        <v>1.0724034017962999E-2</v>
      </c>
      <c r="BZ87" s="1">
        <v>-8.8166195294975904E-16</v>
      </c>
      <c r="CA87">
        <v>0.83693398290529597</v>
      </c>
      <c r="CB87">
        <v>1.4684771388463099E-2</v>
      </c>
      <c r="CC87">
        <v>1.34625232009037E-2</v>
      </c>
      <c r="CD87">
        <v>0.98921543907913401</v>
      </c>
      <c r="CE87">
        <v>0.94278922739191495</v>
      </c>
      <c r="CF87">
        <v>772.10935062267902</v>
      </c>
      <c r="CG87">
        <v>-12.512708320835999</v>
      </c>
      <c r="CH87">
        <v>0.990229290905279</v>
      </c>
    </row>
    <row r="88" spans="1:86" ht="18.75" customHeight="1">
      <c r="A88">
        <v>5</v>
      </c>
      <c r="B88">
        <v>4.4594316186373</v>
      </c>
      <c r="C88">
        <v>4.4594316186373</v>
      </c>
      <c r="D88">
        <v>4.4594316186373</v>
      </c>
      <c r="E88">
        <v>0</v>
      </c>
      <c r="F88" s="1">
        <v>-6.0262135674675103E-17</v>
      </c>
      <c r="G88">
        <v>1</v>
      </c>
      <c r="H88">
        <v>0</v>
      </c>
      <c r="I88" s="1">
        <v>0</v>
      </c>
      <c r="J88">
        <v>1</v>
      </c>
      <c r="K88">
        <v>3.4616916741117798</v>
      </c>
      <c r="L88">
        <v>3.5010164111105899</v>
      </c>
      <c r="M88">
        <v>3.47965231456116</v>
      </c>
      <c r="N88">
        <v>4.2926053500156599E-4</v>
      </c>
      <c r="O88" s="1">
        <v>-6.0262135674675103E-17</v>
      </c>
      <c r="P88">
        <v>0.99568139850693604</v>
      </c>
      <c r="Q88">
        <v>1.3220126186251301E-3</v>
      </c>
      <c r="R88" s="1">
        <v>1.6158589084926899E-3</v>
      </c>
      <c r="S88">
        <v>0.99743234662965896</v>
      </c>
      <c r="T88">
        <v>2.8658404888090598</v>
      </c>
      <c r="U88">
        <v>2.9323741453947001</v>
      </c>
      <c r="V88">
        <v>2.96889770474783</v>
      </c>
      <c r="W88">
        <v>2.1639192535532399E-3</v>
      </c>
      <c r="X88" s="1">
        <v>-6.0262135674675103E-17</v>
      </c>
      <c r="Y88">
        <v>0.98934304542440699</v>
      </c>
      <c r="Z88">
        <v>3.8705084179107502E-3</v>
      </c>
      <c r="AA88" s="1">
        <v>4.6087031290142503E-3</v>
      </c>
      <c r="AB88">
        <v>0.99362993048559001</v>
      </c>
      <c r="AC88">
        <v>21</v>
      </c>
      <c r="AD88">
        <v>21</v>
      </c>
      <c r="AE88">
        <v>21</v>
      </c>
      <c r="AF88" s="1">
        <v>0</v>
      </c>
      <c r="AG88" s="1">
        <v>-6.0262135674675103E-17</v>
      </c>
      <c r="AH88">
        <v>1</v>
      </c>
      <c r="AI88" s="1">
        <v>0</v>
      </c>
      <c r="AJ88" s="1">
        <v>0</v>
      </c>
      <c r="AK88">
        <v>1</v>
      </c>
      <c r="AL88">
        <v>0.86281834118767797</v>
      </c>
      <c r="AM88">
        <v>0.86900116791824999</v>
      </c>
      <c r="AN88">
        <v>0.87227593362183498</v>
      </c>
      <c r="AO88" s="1">
        <v>1.8276229104265099E-5</v>
      </c>
      <c r="AP88" s="1">
        <v>-6.0262135674675103E-17</v>
      </c>
      <c r="AQ88">
        <v>0.99669236935733396</v>
      </c>
      <c r="AR88" s="1">
        <v>3.8974304211676503E-5</v>
      </c>
      <c r="AS88" s="1">
        <v>4.5951395728874401E-5</v>
      </c>
      <c r="AT88">
        <v>0.99787602904809203</v>
      </c>
      <c r="AU88">
        <v>0.99773994452551296</v>
      </c>
      <c r="AV88">
        <v>0.95841520752670994</v>
      </c>
      <c r="AW88">
        <v>0.97977930407613401</v>
      </c>
      <c r="AX88" s="1">
        <v>4.2926053500156599E-4</v>
      </c>
      <c r="AY88" s="1">
        <v>-6.0262135674675103E-17</v>
      </c>
      <c r="AZ88">
        <v>1.0155874879251401</v>
      </c>
      <c r="BA88" s="1">
        <v>1.3220126186251301E-3</v>
      </c>
      <c r="BB88" s="1">
        <v>1.6158589084926899E-3</v>
      </c>
      <c r="BC88">
        <v>1.0066163472683001</v>
      </c>
      <c r="BD88">
        <v>0.137181658812322</v>
      </c>
      <c r="BE88">
        <v>0.13099883208175001</v>
      </c>
      <c r="BF88">
        <v>0.127724066378165</v>
      </c>
      <c r="BG88" s="1">
        <v>1.8276229104265099E-5</v>
      </c>
      <c r="BH88" s="1">
        <v>-6.0262135674675103E-17</v>
      </c>
      <c r="BI88">
        <v>1.0218644474809999</v>
      </c>
      <c r="BJ88" s="1">
        <v>3.8974304211676503E-5</v>
      </c>
      <c r="BK88" s="1">
        <v>4.5951395728874401E-5</v>
      </c>
      <c r="BL88">
        <v>1.01225963327859</v>
      </c>
      <c r="BM88">
        <v>0.326959336820975</v>
      </c>
      <c r="BN88">
        <v>0.314861781080162</v>
      </c>
      <c r="BO88">
        <v>0.31428084603703399</v>
      </c>
      <c r="BP88" s="1">
        <v>1.1510492298799499E-4</v>
      </c>
      <c r="BQ88" s="1">
        <v>-6.0262135674675103E-17</v>
      </c>
      <c r="BR88">
        <v>1.02829302087924</v>
      </c>
      <c r="BS88">
        <v>1.02795066306248E-4</v>
      </c>
      <c r="BT88">
        <v>1.32676829991319E-4</v>
      </c>
      <c r="BU88">
        <v>1.0018164339889399</v>
      </c>
      <c r="BV88">
        <v>0.74352086020186403</v>
      </c>
      <c r="BW88">
        <v>0.558296540410399</v>
      </c>
      <c r="BX88">
        <v>0.67464754872384503</v>
      </c>
      <c r="BY88">
        <v>7.6706163200281202E-3</v>
      </c>
      <c r="BZ88" s="1">
        <v>-6.0262135674675103E-17</v>
      </c>
      <c r="CA88">
        <v>0.99964317472582198</v>
      </c>
      <c r="CB88">
        <v>2.6888454443546001E-2</v>
      </c>
      <c r="CC88">
        <v>3.1443797329265902E-2</v>
      </c>
      <c r="CD88">
        <v>1.03695753464771</v>
      </c>
      <c r="CE88">
        <v>0.97116532954152501</v>
      </c>
      <c r="CF88">
        <v>93.477148532623502</v>
      </c>
      <c r="CG88">
        <v>-3.0506052914956401</v>
      </c>
      <c r="CH88">
        <v>0.99634936011144704</v>
      </c>
    </row>
    <row r="89" spans="1:86" ht="18.75" customHeight="1">
      <c r="A89">
        <v>5</v>
      </c>
      <c r="B89">
        <v>4.4594316186373</v>
      </c>
      <c r="C89">
        <v>4.4594316186373</v>
      </c>
      <c r="D89">
        <v>4.4594316186373</v>
      </c>
      <c r="E89">
        <v>0</v>
      </c>
      <c r="F89">
        <v>4.4594316186373</v>
      </c>
      <c r="G89" t="s">
        <v>0</v>
      </c>
      <c r="H89">
        <v>0</v>
      </c>
      <c r="I89" s="1">
        <v>0</v>
      </c>
      <c r="J89">
        <v>1</v>
      </c>
      <c r="K89">
        <v>3.4758865083859698</v>
      </c>
      <c r="L89">
        <v>3.1997178276961402</v>
      </c>
      <c r="M89">
        <v>3.1982750663980002</v>
      </c>
      <c r="N89">
        <v>0</v>
      </c>
      <c r="O89">
        <v>4.4594316186373</v>
      </c>
      <c r="P89" t="s">
        <v>0</v>
      </c>
      <c r="Q89">
        <v>4.7550194604351498E-4</v>
      </c>
      <c r="R89" s="1">
        <v>4.2420706514470301E-4</v>
      </c>
      <c r="S89">
        <v>1.0022906415920101</v>
      </c>
      <c r="T89">
        <v>2.94991941470678</v>
      </c>
      <c r="U89">
        <v>2.75880049902179</v>
      </c>
      <c r="V89">
        <v>2.6884953092958299</v>
      </c>
      <c r="W89">
        <v>0</v>
      </c>
      <c r="X89">
        <v>4.4594316186373</v>
      </c>
      <c r="Y89" t="s">
        <v>0</v>
      </c>
      <c r="Z89">
        <v>2.39563009037163E-3</v>
      </c>
      <c r="AA89" s="1">
        <v>2.1467239939423101E-3</v>
      </c>
      <c r="AB89">
        <v>1.0095259008654001</v>
      </c>
      <c r="AC89">
        <v>21</v>
      </c>
      <c r="AD89">
        <v>21</v>
      </c>
      <c r="AE89">
        <v>21</v>
      </c>
      <c r="AF89">
        <v>0</v>
      </c>
      <c r="AG89">
        <v>4.4594316186373</v>
      </c>
      <c r="AH89" t="s">
        <v>0</v>
      </c>
      <c r="AI89" s="1">
        <v>0</v>
      </c>
      <c r="AJ89" s="1">
        <v>0</v>
      </c>
      <c r="AK89">
        <v>1</v>
      </c>
      <c r="AL89">
        <v>0.87058465590817202</v>
      </c>
      <c r="AM89">
        <v>0.85225312708507805</v>
      </c>
      <c r="AN89">
        <v>0.84487483062352398</v>
      </c>
      <c r="AO89">
        <v>0</v>
      </c>
      <c r="AP89">
        <v>4.4594316186373</v>
      </c>
      <c r="AQ89" t="s">
        <v>0</v>
      </c>
      <c r="AR89" s="1">
        <v>2.7248173204397799E-5</v>
      </c>
      <c r="AS89" s="1">
        <v>2.4607273705096101E-5</v>
      </c>
      <c r="AT89">
        <v>1.0032409024612301</v>
      </c>
      <c r="AU89">
        <v>0.98354511025132796</v>
      </c>
      <c r="AV89">
        <v>1.25971379094116</v>
      </c>
      <c r="AW89">
        <v>1.2611565522393</v>
      </c>
      <c r="AX89">
        <v>0</v>
      </c>
      <c r="AY89">
        <v>4.4594316186373</v>
      </c>
      <c r="AZ89" t="s">
        <v>0</v>
      </c>
      <c r="BA89" s="1">
        <v>4.7550194604351498E-4</v>
      </c>
      <c r="BB89" s="1">
        <v>4.2420706514470301E-4</v>
      </c>
      <c r="BC89">
        <v>0.99431955916697001</v>
      </c>
      <c r="BD89">
        <v>0.12941534409182801</v>
      </c>
      <c r="BE89">
        <v>0.147746872914922</v>
      </c>
      <c r="BF89">
        <v>0.155125169376476</v>
      </c>
      <c r="BG89">
        <v>0</v>
      </c>
      <c r="BH89">
        <v>4.4594316186373</v>
      </c>
      <c r="BI89" t="s">
        <v>0</v>
      </c>
      <c r="BJ89" s="1">
        <v>2.7248173204397799E-5</v>
      </c>
      <c r="BK89" s="1">
        <v>2.4607273705096101E-5</v>
      </c>
      <c r="BL89">
        <v>0.98244910944080699</v>
      </c>
      <c r="BM89">
        <v>0.32200074379007299</v>
      </c>
      <c r="BN89">
        <v>0.59554051970643895</v>
      </c>
      <c r="BO89">
        <v>0.59166068570647401</v>
      </c>
      <c r="BP89">
        <v>0</v>
      </c>
      <c r="BQ89">
        <v>4.4594316186373</v>
      </c>
      <c r="BR89" t="s">
        <v>0</v>
      </c>
      <c r="BS89" s="1">
        <v>6.0522361218491297E-5</v>
      </c>
      <c r="BT89" s="1">
        <v>4.9677289335653403E-5</v>
      </c>
      <c r="BU89">
        <v>0.99793420084288897</v>
      </c>
      <c r="BV89">
        <v>0.93914991753154298</v>
      </c>
      <c r="BW89">
        <v>0.85352972608576905</v>
      </c>
      <c r="BX89">
        <v>0.75413491516454501</v>
      </c>
      <c r="BY89">
        <v>0</v>
      </c>
      <c r="BZ89">
        <v>4.4594316186373</v>
      </c>
      <c r="CA89" t="s">
        <v>0</v>
      </c>
      <c r="CB89">
        <v>7.1457408679336098E-3</v>
      </c>
      <c r="CC89">
        <v>8.9792796683447595E-3</v>
      </c>
      <c r="CD89">
        <v>1.0015302410158999</v>
      </c>
      <c r="CE89">
        <v>0.96542433899765401</v>
      </c>
      <c r="CF89">
        <v>99.547473448822601</v>
      </c>
      <c r="CG89">
        <v>-3.3314121553331302</v>
      </c>
      <c r="CH89">
        <v>0.99561121588857104</v>
      </c>
    </row>
    <row r="90" spans="1:86" ht="18.75" customHeight="1">
      <c r="A90">
        <v>5</v>
      </c>
      <c r="B90">
        <v>4.4594316186373</v>
      </c>
      <c r="C90">
        <v>4.4594316186373</v>
      </c>
      <c r="D90">
        <v>4.4594316186373</v>
      </c>
      <c r="E90">
        <v>0</v>
      </c>
      <c r="F90" s="1">
        <v>5.6627990800079801E-16</v>
      </c>
      <c r="G90">
        <v>1</v>
      </c>
      <c r="H90">
        <v>0</v>
      </c>
      <c r="I90" s="1">
        <v>0</v>
      </c>
      <c r="J90">
        <v>1</v>
      </c>
      <c r="K90">
        <v>3.7604573752568902</v>
      </c>
      <c r="L90">
        <v>3.74353668870984</v>
      </c>
      <c r="M90">
        <v>3.7441224877925898</v>
      </c>
      <c r="N90" s="1">
        <v>5.4815525647256499E-5</v>
      </c>
      <c r="O90" s="1">
        <v>5.6627990800079801E-16</v>
      </c>
      <c r="P90">
        <v>1.00029309861724</v>
      </c>
      <c r="Q90">
        <v>2.37186401429488E-4</v>
      </c>
      <c r="R90" s="1">
        <v>2.5000310914933898E-4</v>
      </c>
      <c r="S90">
        <v>1.0002791063724801</v>
      </c>
      <c r="T90">
        <v>3.4522652679768102</v>
      </c>
      <c r="U90">
        <v>3.3819381748319399</v>
      </c>
      <c r="V90">
        <v>3.4188605829202698</v>
      </c>
      <c r="W90">
        <v>9.2587876099238802E-4</v>
      </c>
      <c r="X90" s="1">
        <v>5.6627990800079801E-16</v>
      </c>
      <c r="Y90">
        <v>0.99962968468664504</v>
      </c>
      <c r="Z90">
        <v>6.9315618117253E-4</v>
      </c>
      <c r="AA90" s="1">
        <v>5.5072390153116301E-4</v>
      </c>
      <c r="AB90">
        <v>1.0012764179323601</v>
      </c>
      <c r="AC90">
        <v>21</v>
      </c>
      <c r="AD90">
        <v>21</v>
      </c>
      <c r="AE90">
        <v>21</v>
      </c>
      <c r="AF90" s="1">
        <v>0</v>
      </c>
      <c r="AG90" s="1">
        <v>5.6627990800079801E-16</v>
      </c>
      <c r="AH90">
        <v>1</v>
      </c>
      <c r="AI90" s="1">
        <v>0</v>
      </c>
      <c r="AJ90" s="1">
        <v>0</v>
      </c>
      <c r="AK90">
        <v>1</v>
      </c>
      <c r="AL90">
        <v>0.90863820968903997</v>
      </c>
      <c r="AM90">
        <v>0.90407425829195698</v>
      </c>
      <c r="AN90">
        <v>0.906498104837823</v>
      </c>
      <c r="AO90" s="1">
        <v>3.8789170731042603E-6</v>
      </c>
      <c r="AP90" s="1">
        <v>5.6627990800079801E-16</v>
      </c>
      <c r="AQ90">
        <v>0.99991099584993903</v>
      </c>
      <c r="AR90" s="1">
        <v>4.3969576112208902E-6</v>
      </c>
      <c r="AS90" s="1">
        <v>3.5114045437435001E-6</v>
      </c>
      <c r="AT90">
        <v>1.00036306786018</v>
      </c>
      <c r="AU90">
        <v>0.69897424338041303</v>
      </c>
      <c r="AV90">
        <v>0.71589492992746095</v>
      </c>
      <c r="AW90">
        <v>0.71530913084470904</v>
      </c>
      <c r="AX90" s="1">
        <v>5.4815525647256499E-5</v>
      </c>
      <c r="AY90" s="1">
        <v>5.6627990800079801E-16</v>
      </c>
      <c r="AZ90">
        <v>0.99843047221678904</v>
      </c>
      <c r="BA90" s="1">
        <v>2.37186401429488E-4</v>
      </c>
      <c r="BB90" s="1">
        <v>2.5000310914933898E-4</v>
      </c>
      <c r="BC90">
        <v>0.99912995122447801</v>
      </c>
      <c r="BD90">
        <v>9.1361790310960103E-2</v>
      </c>
      <c r="BE90">
        <v>9.5925741708043202E-2</v>
      </c>
      <c r="BF90">
        <v>9.3501895162177301E-2</v>
      </c>
      <c r="BG90" s="1">
        <v>3.8789170731043297E-6</v>
      </c>
      <c r="BH90" s="1">
        <v>5.6627990800079801E-16</v>
      </c>
      <c r="BI90">
        <v>1.0008873523071899</v>
      </c>
      <c r="BJ90" s="1">
        <v>4.3969576112209596E-6</v>
      </c>
      <c r="BK90" s="1">
        <v>3.5114045437435501E-6</v>
      </c>
      <c r="BL90">
        <v>0.99726868335902197</v>
      </c>
      <c r="BM90">
        <v>0.21258355604002799</v>
      </c>
      <c r="BN90">
        <v>0.21648296166297801</v>
      </c>
      <c r="BO90">
        <v>0.22729657874819201</v>
      </c>
      <c r="BP90" s="1">
        <v>4.7607117714415797E-5</v>
      </c>
      <c r="BQ90" s="1">
        <v>5.6627990800079801E-16</v>
      </c>
      <c r="BR90">
        <v>0.99770768273617505</v>
      </c>
      <c r="BS90" s="1">
        <v>3.9100512023669003E-5</v>
      </c>
      <c r="BT90" s="1">
        <v>4.24319374199602E-5</v>
      </c>
      <c r="BU90">
        <v>0.99879129681410095</v>
      </c>
      <c r="BV90">
        <v>9.3231989119517494E-2</v>
      </c>
      <c r="BW90">
        <v>9.0866672509848395E-2</v>
      </c>
      <c r="BX90">
        <v>8.3344711286812909E-3</v>
      </c>
      <c r="BY90">
        <v>1.2498686313769901E-3</v>
      </c>
      <c r="BZ90" s="1">
        <v>5.6627990800079801E-16</v>
      </c>
      <c r="CA90">
        <v>1.2062395575947999</v>
      </c>
      <c r="CB90">
        <v>3.4309576444966701E-3</v>
      </c>
      <c r="CC90">
        <v>3.7203684892194899E-3</v>
      </c>
      <c r="CD90">
        <v>0.90689426061723399</v>
      </c>
      <c r="CE90">
        <v>0.98767928604070399</v>
      </c>
      <c r="CF90">
        <v>186.92056643765599</v>
      </c>
      <c r="CG90">
        <v>-13.6697448761503</v>
      </c>
      <c r="CH90">
        <v>0.99382055022056404</v>
      </c>
    </row>
    <row r="91" spans="1:86" ht="18.75" customHeight="1">
      <c r="A91">
        <v>5</v>
      </c>
      <c r="B91">
        <v>4.4594316186373</v>
      </c>
      <c r="C91">
        <v>4.4594316186373</v>
      </c>
      <c r="D91">
        <v>4.4594316186373</v>
      </c>
      <c r="E91" t="s">
        <v>0</v>
      </c>
      <c r="F91">
        <v>0</v>
      </c>
      <c r="G91" t="s">
        <v>0</v>
      </c>
      <c r="H91">
        <v>0</v>
      </c>
      <c r="I91" s="1">
        <v>0</v>
      </c>
      <c r="J91">
        <v>1</v>
      </c>
      <c r="K91">
        <v>3.3332340100838298</v>
      </c>
      <c r="L91">
        <v>3.2732116240168501</v>
      </c>
      <c r="M91">
        <v>3.1570646890685801</v>
      </c>
      <c r="N91" t="s">
        <v>0</v>
      </c>
      <c r="O91">
        <v>0</v>
      </c>
      <c r="P91" t="s">
        <v>0</v>
      </c>
      <c r="Q91">
        <v>4.3604289739707699E-3</v>
      </c>
      <c r="R91" s="1">
        <v>3.1468372587755201E-3</v>
      </c>
      <c r="S91">
        <v>1.00042526367437</v>
      </c>
      <c r="T91">
        <v>2.9961135732803501</v>
      </c>
      <c r="U91">
        <v>2.8674501918054398</v>
      </c>
      <c r="V91">
        <v>2.6847243226155402</v>
      </c>
      <c r="W91" t="s">
        <v>0</v>
      </c>
      <c r="X91">
        <v>0</v>
      </c>
      <c r="Y91" t="s">
        <v>0</v>
      </c>
      <c r="Z91">
        <v>1.2266773021237199E-2</v>
      </c>
      <c r="AA91" s="1">
        <v>8.6319664243518206E-3</v>
      </c>
      <c r="AB91">
        <v>1.0032907855303399</v>
      </c>
      <c r="AC91">
        <v>21</v>
      </c>
      <c r="AD91">
        <v>21</v>
      </c>
      <c r="AE91">
        <v>21</v>
      </c>
      <c r="AF91" t="s">
        <v>0</v>
      </c>
      <c r="AG91">
        <v>0</v>
      </c>
      <c r="AH91" t="s">
        <v>0</v>
      </c>
      <c r="AI91">
        <v>0</v>
      </c>
      <c r="AJ91" s="1">
        <v>0</v>
      </c>
      <c r="AK91">
        <v>1</v>
      </c>
      <c r="AL91">
        <v>0.87466281282002101</v>
      </c>
      <c r="AM91">
        <v>0.86297131778678005</v>
      </c>
      <c r="AN91">
        <v>0.84446882650243804</v>
      </c>
      <c r="AO91" t="s">
        <v>0</v>
      </c>
      <c r="AP91">
        <v>0</v>
      </c>
      <c r="AQ91" t="s">
        <v>0</v>
      </c>
      <c r="AR91">
        <v>1.16613649988548E-4</v>
      </c>
      <c r="AS91" s="1">
        <v>8.1384998006975596E-5</v>
      </c>
      <c r="AT91">
        <v>1.0009892423540501</v>
      </c>
      <c r="AU91">
        <v>1.12619760855347</v>
      </c>
      <c r="AV91">
        <v>1.1862199946204399</v>
      </c>
      <c r="AW91">
        <v>1.3023669295687199</v>
      </c>
      <c r="AX91" t="s">
        <v>0</v>
      </c>
      <c r="AY91">
        <v>0</v>
      </c>
      <c r="AZ91" t="s">
        <v>0</v>
      </c>
      <c r="BA91">
        <v>4.3604289739707699E-3</v>
      </c>
      <c r="BB91" s="1">
        <v>3.1468372587755201E-3</v>
      </c>
      <c r="BC91">
        <v>0.99874765997602999</v>
      </c>
      <c r="BD91">
        <v>0.12533718717997899</v>
      </c>
      <c r="BE91">
        <v>0.13702868221322001</v>
      </c>
      <c r="BF91">
        <v>0.15553117349756199</v>
      </c>
      <c r="BG91" t="s">
        <v>0</v>
      </c>
      <c r="BH91">
        <v>0</v>
      </c>
      <c r="BI91" t="s">
        <v>0</v>
      </c>
      <c r="BJ91">
        <v>1.16613649988547E-4</v>
      </c>
      <c r="BK91" s="1">
        <v>8.1384998006975407E-5</v>
      </c>
      <c r="BL91">
        <v>0.99325566888573802</v>
      </c>
      <c r="BM91">
        <v>0.55419174194026899</v>
      </c>
      <c r="BN91">
        <v>0.58024212969455902</v>
      </c>
      <c r="BO91">
        <v>0.61666612624764305</v>
      </c>
      <c r="BP91" t="s">
        <v>0</v>
      </c>
      <c r="BQ91">
        <v>0</v>
      </c>
      <c r="BR91" t="s">
        <v>0</v>
      </c>
      <c r="BS91">
        <v>5.1070369526752795E-4</v>
      </c>
      <c r="BT91">
        <v>3.4730388711943301E-4</v>
      </c>
      <c r="BU91">
        <v>0.99625810674067605</v>
      </c>
      <c r="BV91">
        <v>0.21082066178644401</v>
      </c>
      <c r="BW91">
        <v>0.58171357395940804</v>
      </c>
      <c r="BX91">
        <v>1</v>
      </c>
      <c r="BY91" t="s">
        <v>0</v>
      </c>
      <c r="BZ91">
        <v>0</v>
      </c>
      <c r="CA91" t="s">
        <v>0</v>
      </c>
      <c r="CB91">
        <v>8.3440469479407295E-2</v>
      </c>
      <c r="CC91">
        <v>6.0499734399026797E-2</v>
      </c>
      <c r="CD91">
        <v>0.90496637055517504</v>
      </c>
      <c r="CE91">
        <v>0.96689580522345997</v>
      </c>
      <c r="CF91">
        <v>40.557537561538901</v>
      </c>
      <c r="CG91">
        <v>-1.3115596460916901</v>
      </c>
      <c r="CH91">
        <v>0.99626648254140004</v>
      </c>
    </row>
    <row r="92" spans="1:86" ht="18.75" customHeight="1">
      <c r="A92">
        <v>5</v>
      </c>
      <c r="B92">
        <v>4.4594316186373</v>
      </c>
      <c r="C92">
        <v>4.4594316186373</v>
      </c>
      <c r="D92">
        <v>4.4594316186373</v>
      </c>
      <c r="E92">
        <v>0</v>
      </c>
      <c r="F92">
        <v>4.4594316186373</v>
      </c>
      <c r="G92" t="s">
        <v>0</v>
      </c>
      <c r="H92">
        <v>0</v>
      </c>
      <c r="I92" s="1">
        <v>0</v>
      </c>
      <c r="J92">
        <v>1</v>
      </c>
      <c r="K92">
        <v>3.50408080876104</v>
      </c>
      <c r="L92">
        <v>3.3538259246249198</v>
      </c>
      <c r="M92">
        <v>3.2578481855397001</v>
      </c>
      <c r="N92">
        <v>0</v>
      </c>
      <c r="O92">
        <v>4.4594316186373</v>
      </c>
      <c r="P92" t="s">
        <v>0</v>
      </c>
      <c r="Q92">
        <v>2.39109855642388E-3</v>
      </c>
      <c r="R92" s="1">
        <v>2.39109855642388E-3</v>
      </c>
      <c r="S92">
        <v>1.0055039518389901</v>
      </c>
      <c r="T92">
        <v>2.9641779301830899</v>
      </c>
      <c r="U92">
        <v>2.9477386641499401</v>
      </c>
      <c r="V92">
        <v>2.83467491613496</v>
      </c>
      <c r="W92">
        <v>0</v>
      </c>
      <c r="X92">
        <v>4.4594316186373</v>
      </c>
      <c r="Y92" t="s">
        <v>0</v>
      </c>
      <c r="Z92">
        <v>4.1196112004056396E-3</v>
      </c>
      <c r="AA92" s="1">
        <v>4.1196112004056396E-3</v>
      </c>
      <c r="AB92">
        <v>1.0048720155094999</v>
      </c>
      <c r="AC92">
        <v>21</v>
      </c>
      <c r="AD92">
        <v>21</v>
      </c>
      <c r="AE92">
        <v>21</v>
      </c>
      <c r="AF92">
        <v>0</v>
      </c>
      <c r="AG92">
        <v>4.4594316186373</v>
      </c>
      <c r="AH92" t="s">
        <v>0</v>
      </c>
      <c r="AI92" s="1">
        <v>0</v>
      </c>
      <c r="AJ92" s="1">
        <v>0</v>
      </c>
      <c r="AK92">
        <v>1</v>
      </c>
      <c r="AL92">
        <v>0.87185740029662395</v>
      </c>
      <c r="AM92">
        <v>0.870388886196373</v>
      </c>
      <c r="AN92">
        <v>0.85982265750907005</v>
      </c>
      <c r="AO92">
        <v>0</v>
      </c>
      <c r="AP92">
        <v>4.4594316186373</v>
      </c>
      <c r="AQ92" t="s">
        <v>0</v>
      </c>
      <c r="AR92" s="1">
        <v>3.7471122426121799E-5</v>
      </c>
      <c r="AS92" s="1">
        <v>3.7471122426121799E-5</v>
      </c>
      <c r="AT92">
        <v>1.00152356943529</v>
      </c>
      <c r="AU92">
        <v>0.95535080987625398</v>
      </c>
      <c r="AV92">
        <v>1.10560569401238</v>
      </c>
      <c r="AW92">
        <v>1.2015834330975901</v>
      </c>
      <c r="AX92">
        <v>0</v>
      </c>
      <c r="AY92">
        <v>4.4594316186373</v>
      </c>
      <c r="AZ92" t="s">
        <v>0</v>
      </c>
      <c r="BA92" s="1">
        <v>2.39109855642388E-3</v>
      </c>
      <c r="BB92" s="1">
        <v>2.39109855642388E-3</v>
      </c>
      <c r="BC92">
        <v>0.98495189163993901</v>
      </c>
      <c r="BD92">
        <v>0.12814259970337599</v>
      </c>
      <c r="BE92">
        <v>0.129611113803627</v>
      </c>
      <c r="BF92">
        <v>0.14017734249093</v>
      </c>
      <c r="BG92">
        <v>0</v>
      </c>
      <c r="BH92">
        <v>4.4594316186373</v>
      </c>
      <c r="BI92" t="s">
        <v>0</v>
      </c>
      <c r="BJ92" s="1">
        <v>3.7471122426122002E-5</v>
      </c>
      <c r="BK92" s="1">
        <v>3.7471122426122002E-5</v>
      </c>
      <c r="BL92">
        <v>0.99033069265235396</v>
      </c>
      <c r="BM92">
        <v>0.23641500639218399</v>
      </c>
      <c r="BN92">
        <v>0.55347904629660405</v>
      </c>
      <c r="BO92">
        <v>0.58244657701076996</v>
      </c>
      <c r="BP92">
        <v>0</v>
      </c>
      <c r="BQ92">
        <v>4.4594316186373</v>
      </c>
      <c r="BR92" t="s">
        <v>0</v>
      </c>
      <c r="BS92">
        <v>2.5095472507968099E-4</v>
      </c>
      <c r="BT92">
        <v>2.5095472507968099E-4</v>
      </c>
      <c r="BU92">
        <v>0.990217121403</v>
      </c>
      <c r="BV92">
        <v>0.15607295327266801</v>
      </c>
      <c r="BW92">
        <v>0.19974280229418501</v>
      </c>
      <c r="BX92">
        <v>0.61500094956807305</v>
      </c>
      <c r="BY92">
        <v>0</v>
      </c>
      <c r="BZ92">
        <v>4.4594316186373</v>
      </c>
      <c r="CA92" t="s">
        <v>0</v>
      </c>
      <c r="CB92">
        <v>5.6849476419427697E-2</v>
      </c>
      <c r="CC92">
        <v>5.6849476419427697E-2</v>
      </c>
      <c r="CD92">
        <v>0.83922378610002302</v>
      </c>
      <c r="CE92">
        <v>0.94080374046850201</v>
      </c>
      <c r="CF92">
        <v>112.62652905944699</v>
      </c>
      <c r="CG92">
        <v>-2.9987696450218602</v>
      </c>
      <c r="CH92">
        <v>0.99240142549782695</v>
      </c>
    </row>
    <row r="93" spans="1:86" ht="18.75" customHeight="1">
      <c r="A93">
        <v>5</v>
      </c>
      <c r="B93">
        <v>4.4594316186373</v>
      </c>
      <c r="C93">
        <v>4.4594316186373</v>
      </c>
      <c r="D93">
        <v>4.4594316186373</v>
      </c>
      <c r="E93">
        <v>0</v>
      </c>
      <c r="F93" s="1">
        <v>-8.8166195294975904E-16</v>
      </c>
      <c r="G93">
        <v>1</v>
      </c>
      <c r="H93">
        <v>0</v>
      </c>
      <c r="I93" s="1">
        <v>0</v>
      </c>
      <c r="J93">
        <v>1</v>
      </c>
      <c r="K93">
        <v>3.4489634774250302</v>
      </c>
      <c r="L93">
        <v>3.3662767541737102</v>
      </c>
      <c r="M93">
        <v>3.5524995947692402</v>
      </c>
      <c r="N93">
        <v>8.7059613593699001E-3</v>
      </c>
      <c r="O93" s="1">
        <v>-8.8166195294975904E-16</v>
      </c>
      <c r="P93">
        <v>0.98531995694279795</v>
      </c>
      <c r="Q93">
        <v>2.5743669769919301E-4</v>
      </c>
      <c r="R93" s="1">
        <v>1.47149029341627E-3</v>
      </c>
      <c r="S93">
        <v>1.0018787206676101</v>
      </c>
      <c r="T93">
        <v>2.8565231670829898</v>
      </c>
      <c r="U93">
        <v>2.7555560951716802</v>
      </c>
      <c r="V93">
        <v>3.0373045194882602</v>
      </c>
      <c r="W93">
        <v>2.0376403598783802E-2</v>
      </c>
      <c r="X93" s="1">
        <v>-8.8166195294975904E-16</v>
      </c>
      <c r="Y93">
        <v>0.969783313378491</v>
      </c>
      <c r="Z93">
        <v>4.2254734967595199E-4</v>
      </c>
      <c r="AA93" s="1">
        <v>2.4063171746808699E-3</v>
      </c>
      <c r="AB93">
        <v>1.0005384271068001</v>
      </c>
      <c r="AC93">
        <v>21</v>
      </c>
      <c r="AD93">
        <v>21</v>
      </c>
      <c r="AE93">
        <v>21</v>
      </c>
      <c r="AF93">
        <v>0</v>
      </c>
      <c r="AG93" s="1">
        <v>-8.8166195294975904E-16</v>
      </c>
      <c r="AH93">
        <v>1</v>
      </c>
      <c r="AI93" s="1">
        <v>0</v>
      </c>
      <c r="AJ93" s="1">
        <v>0</v>
      </c>
      <c r="AK93">
        <v>1</v>
      </c>
      <c r="AL93">
        <v>0.86192951722547995</v>
      </c>
      <c r="AM93">
        <v>0.85192049273924897</v>
      </c>
      <c r="AN93">
        <v>0.87819075995986495</v>
      </c>
      <c r="AO93">
        <v>1.7578925437919499E-4</v>
      </c>
      <c r="AP93" s="1">
        <v>-8.8166195294975904E-16</v>
      </c>
      <c r="AQ93">
        <v>0.99069836250398202</v>
      </c>
      <c r="AR93" s="1">
        <v>4.8371725419065203E-6</v>
      </c>
      <c r="AS93" s="1">
        <v>2.5994068301694499E-5</v>
      </c>
      <c r="AT93">
        <v>1.00018529803125</v>
      </c>
      <c r="AU93">
        <v>1.01046814121227</v>
      </c>
      <c r="AV93">
        <v>1.09315486446359</v>
      </c>
      <c r="AW93">
        <v>0.90693202386806204</v>
      </c>
      <c r="AX93">
        <v>8.7059613593699001E-3</v>
      </c>
      <c r="AY93" s="1">
        <v>-8.8166195294975904E-16</v>
      </c>
      <c r="AZ93">
        <v>1.0555381732712801</v>
      </c>
      <c r="BA93" s="1">
        <v>2.5743669769919301E-4</v>
      </c>
      <c r="BB93" s="1">
        <v>1.47149029341627E-3</v>
      </c>
      <c r="BC93">
        <v>0.995388477800079</v>
      </c>
      <c r="BD93">
        <v>0.13807048277452</v>
      </c>
      <c r="BE93">
        <v>0.148079507260751</v>
      </c>
      <c r="BF93">
        <v>0.12180924004013501</v>
      </c>
      <c r="BG93">
        <v>1.7578925437919599E-4</v>
      </c>
      <c r="BH93" s="1">
        <v>-8.8166195294975904E-16</v>
      </c>
      <c r="BI93">
        <v>1.0646584487855699</v>
      </c>
      <c r="BJ93" s="1">
        <v>4.83717254190655E-6</v>
      </c>
      <c r="BK93" s="1">
        <v>2.5994068301694699E-5</v>
      </c>
      <c r="BL93">
        <v>0.99900237192246799</v>
      </c>
      <c r="BM93">
        <v>0.30682251374908098</v>
      </c>
      <c r="BN93">
        <v>0.36032525663835502</v>
      </c>
      <c r="BO93">
        <v>0.27882833228318699</v>
      </c>
      <c r="BP93">
        <v>1.7146610619955299E-3</v>
      </c>
      <c r="BQ93" s="1">
        <v>-8.8166195294975904E-16</v>
      </c>
      <c r="BR93">
        <v>1.04899921036208</v>
      </c>
      <c r="BS93" s="1">
        <v>6.6129042841088997E-5</v>
      </c>
      <c r="BT93">
        <v>1.4700286135624601E-4</v>
      </c>
      <c r="BU93">
        <v>0.99635779708588301</v>
      </c>
      <c r="BV93">
        <v>0.50627475483199602</v>
      </c>
      <c r="BW93">
        <v>1</v>
      </c>
      <c r="BX93">
        <v>0.54413876298161601</v>
      </c>
      <c r="BY93">
        <v>7.55012947075486E-2</v>
      </c>
      <c r="BZ93" s="1">
        <v>-8.8166195294975904E-16</v>
      </c>
      <c r="CA93">
        <v>0.964580112571371</v>
      </c>
      <c r="CB93">
        <v>1.6690096514231999E-2</v>
      </c>
      <c r="CC93">
        <v>3.0872924147710298E-2</v>
      </c>
      <c r="CD93">
        <v>0.990577721464862</v>
      </c>
      <c r="CE93">
        <v>0.91915413900394805</v>
      </c>
      <c r="CF93">
        <v>317.90693124006998</v>
      </c>
      <c r="CG93">
        <v>-13.1889290577463</v>
      </c>
      <c r="CH93">
        <v>0.97229066418679799</v>
      </c>
    </row>
    <row r="94" spans="1:86" ht="18.75" customHeight="1">
      <c r="A94">
        <v>5</v>
      </c>
      <c r="B94">
        <v>4.4594316186373</v>
      </c>
      <c r="C94">
        <v>4.4594316186373</v>
      </c>
      <c r="D94">
        <v>4.4594316186373</v>
      </c>
      <c r="E94">
        <v>0</v>
      </c>
      <c r="F94" s="1">
        <v>-3.5408737126380899E-16</v>
      </c>
      <c r="G94">
        <v>1</v>
      </c>
      <c r="H94">
        <v>0</v>
      </c>
      <c r="I94" s="1">
        <v>0</v>
      </c>
      <c r="J94">
        <v>1</v>
      </c>
      <c r="K94">
        <v>3.5829890905668602</v>
      </c>
      <c r="L94">
        <v>3.6146071006449798</v>
      </c>
      <c r="M94">
        <v>3.55696318035708</v>
      </c>
      <c r="N94">
        <v>6.5605443425655497E-4</v>
      </c>
      <c r="O94" s="1">
        <v>-3.5408737126380899E-16</v>
      </c>
      <c r="P94">
        <v>0.99744009643930798</v>
      </c>
      <c r="Q94">
        <v>6.2244911779471405E-4</v>
      </c>
      <c r="R94" s="1">
        <v>5.6838390851369699E-4</v>
      </c>
      <c r="S94">
        <v>0.99900383002480198</v>
      </c>
      <c r="T94">
        <v>3.0493112074467401</v>
      </c>
      <c r="U94">
        <v>3.1639944622090499</v>
      </c>
      <c r="V94">
        <v>3.10477294358004</v>
      </c>
      <c r="W94">
        <v>3.0763517871212299E-3</v>
      </c>
      <c r="X94" s="1">
        <v>-3.5408737126380899E-16</v>
      </c>
      <c r="Y94">
        <v>0.98983773553182897</v>
      </c>
      <c r="Z94">
        <v>6.9663239829331996E-4</v>
      </c>
      <c r="AA94" s="1">
        <v>1.71359959498421E-3</v>
      </c>
      <c r="AB94">
        <v>0.99819443126798102</v>
      </c>
      <c r="AC94">
        <v>21</v>
      </c>
      <c r="AD94">
        <v>21</v>
      </c>
      <c r="AE94">
        <v>21</v>
      </c>
      <c r="AF94" s="1">
        <v>0</v>
      </c>
      <c r="AG94" s="1">
        <v>-3.5408737126380899E-16</v>
      </c>
      <c r="AH94">
        <v>1</v>
      </c>
      <c r="AI94" s="1">
        <v>0</v>
      </c>
      <c r="AJ94" s="1">
        <v>0</v>
      </c>
      <c r="AK94">
        <v>1</v>
      </c>
      <c r="AL94">
        <v>0.87920029869093397</v>
      </c>
      <c r="AM94">
        <v>0.88843120030939604</v>
      </c>
      <c r="AN94">
        <v>0.88375608873731304</v>
      </c>
      <c r="AO94" s="1">
        <v>1.9297392981963999E-5</v>
      </c>
      <c r="AP94" s="1">
        <v>-3.5408737126380899E-16</v>
      </c>
      <c r="AQ94">
        <v>0.99714377873325499</v>
      </c>
      <c r="AR94" s="1">
        <v>5.4629935821695902E-6</v>
      </c>
      <c r="AS94" s="1">
        <v>1.31331424883282E-5</v>
      </c>
      <c r="AT94">
        <v>0.99945044728832799</v>
      </c>
      <c r="AU94">
        <v>0.87644252807043699</v>
      </c>
      <c r="AV94">
        <v>0.84482451799231695</v>
      </c>
      <c r="AW94">
        <v>0.90246843828021295</v>
      </c>
      <c r="AX94" s="1">
        <v>6.5605443425655497E-4</v>
      </c>
      <c r="AY94" s="1">
        <v>-3.5408737126380899E-16</v>
      </c>
      <c r="AZ94">
        <v>1.01089313272634</v>
      </c>
      <c r="BA94" s="1">
        <v>6.2244911779471405E-4</v>
      </c>
      <c r="BB94" s="1">
        <v>5.6838390851369699E-4</v>
      </c>
      <c r="BC94">
        <v>1.0028379940170999</v>
      </c>
      <c r="BD94">
        <v>0.120799701309066</v>
      </c>
      <c r="BE94">
        <v>0.111568799690604</v>
      </c>
      <c r="BF94">
        <v>0.116243911262687</v>
      </c>
      <c r="BG94" s="1">
        <v>1.9297392981963799E-5</v>
      </c>
      <c r="BH94" s="1">
        <v>-3.5408737126380899E-16</v>
      </c>
      <c r="BI94">
        <v>1.02239698985613</v>
      </c>
      <c r="BJ94" s="1">
        <v>5.4629935821695597E-6</v>
      </c>
      <c r="BK94" s="1">
        <v>1.31331424883283E-5</v>
      </c>
      <c r="BL94">
        <v>1.0037001040976801</v>
      </c>
      <c r="BM94">
        <v>0.249263079762432</v>
      </c>
      <c r="BN94">
        <v>0.257084323356153</v>
      </c>
      <c r="BO94">
        <v>0.26996478658913697</v>
      </c>
      <c r="BP94" s="1">
        <v>9.7214713015830701E-4</v>
      </c>
      <c r="BQ94" s="1">
        <v>-3.5408737126380899E-16</v>
      </c>
      <c r="BR94">
        <v>1.0114429111530201</v>
      </c>
      <c r="BS94">
        <v>1.5112351623554999E-4</v>
      </c>
      <c r="BT94">
        <v>1.0219613162115801E-4</v>
      </c>
      <c r="BU94">
        <v>1.0037949623399001</v>
      </c>
      <c r="BV94">
        <v>0.20202376271078901</v>
      </c>
      <c r="BW94">
        <v>0.253435718729077</v>
      </c>
      <c r="BX94">
        <v>0.31306193106026198</v>
      </c>
      <c r="BY94">
        <v>4.6985695436292402E-3</v>
      </c>
      <c r="BZ94" s="1">
        <v>-3.5408737126380899E-16</v>
      </c>
      <c r="CA94">
        <v>1.0649276203878899</v>
      </c>
      <c r="CB94">
        <v>3.2893577853311998E-2</v>
      </c>
      <c r="CC94">
        <v>2.2914636207805501E-2</v>
      </c>
      <c r="CD94">
        <v>1.10707013018714</v>
      </c>
      <c r="CE94">
        <v>0.98051347967617497</v>
      </c>
      <c r="CF94">
        <v>76.263854482769901</v>
      </c>
      <c r="CG94">
        <v>-8.3816520124926601</v>
      </c>
      <c r="CH94">
        <v>0.99020880609908501</v>
      </c>
    </row>
    <row r="95" spans="1:86" ht="18.75" customHeight="1">
      <c r="A95">
        <v>5</v>
      </c>
      <c r="B95">
        <v>4.4594316186373</v>
      </c>
      <c r="C95">
        <v>4.4594316186373</v>
      </c>
      <c r="D95">
        <v>4.4594316186373</v>
      </c>
      <c r="E95">
        <v>0</v>
      </c>
      <c r="F95" s="1">
        <v>-8.8166195294975904E-16</v>
      </c>
      <c r="G95">
        <v>1</v>
      </c>
      <c r="H95">
        <v>0</v>
      </c>
      <c r="I95" s="1">
        <v>0</v>
      </c>
      <c r="J95">
        <v>1</v>
      </c>
      <c r="K95">
        <v>3.5316955323759802</v>
      </c>
      <c r="L95">
        <v>3.5227433167500499</v>
      </c>
      <c r="M95">
        <v>3.5838520207177198</v>
      </c>
      <c r="N95">
        <v>1.0891191902271701E-3</v>
      </c>
      <c r="O95" s="1">
        <v>-8.8166195294975904E-16</v>
      </c>
      <c r="P95">
        <v>0.99269673491053201</v>
      </c>
      <c r="Q95">
        <v>1.7858984223183101E-3</v>
      </c>
      <c r="R95" s="1">
        <v>1.97163893254446E-3</v>
      </c>
      <c r="S95">
        <v>0.99905744693368803</v>
      </c>
      <c r="T95">
        <v>3.01838335716926</v>
      </c>
      <c r="U95">
        <v>2.9901539971908702</v>
      </c>
      <c r="V95">
        <v>3.12450805957431</v>
      </c>
      <c r="W95">
        <v>5.0183938840468499E-3</v>
      </c>
      <c r="X95" s="1">
        <v>-8.8166195294975904E-16</v>
      </c>
      <c r="Y95">
        <v>0.98287066717278704</v>
      </c>
      <c r="Z95">
        <v>5.3673867891975598E-3</v>
      </c>
      <c r="AA95" s="1">
        <v>5.5529023330795398E-3</v>
      </c>
      <c r="AB95">
        <v>0.99674661391462305</v>
      </c>
      <c r="AC95">
        <v>21</v>
      </c>
      <c r="AD95">
        <v>21</v>
      </c>
      <c r="AE95">
        <v>21</v>
      </c>
      <c r="AF95" s="1">
        <v>0</v>
      </c>
      <c r="AG95" s="1">
        <v>-8.8166195294975904E-16</v>
      </c>
      <c r="AH95">
        <v>1</v>
      </c>
      <c r="AI95" s="1">
        <v>0</v>
      </c>
      <c r="AJ95" s="1">
        <v>0</v>
      </c>
      <c r="AK95">
        <v>1</v>
      </c>
      <c r="AL95">
        <v>0.87658269148707202</v>
      </c>
      <c r="AM95">
        <v>0.87414399117247998</v>
      </c>
      <c r="AN95">
        <v>0.88533540211391903</v>
      </c>
      <c r="AO95" s="1">
        <v>3.4634146900309599E-5</v>
      </c>
      <c r="AP95" s="1">
        <v>-8.8166195294975904E-16</v>
      </c>
      <c r="AQ95">
        <v>0.99504456094542604</v>
      </c>
      <c r="AR95" s="1">
        <v>4.6570668996050698E-5</v>
      </c>
      <c r="AS95" s="1">
        <v>4.8787635265855598E-5</v>
      </c>
      <c r="AT95">
        <v>0.99901521893898604</v>
      </c>
      <c r="AU95">
        <v>0.92773608626131798</v>
      </c>
      <c r="AV95">
        <v>0.93668830188724805</v>
      </c>
      <c r="AW95">
        <v>0.87557959791958095</v>
      </c>
      <c r="AX95" s="1">
        <v>1.0891191902271701E-3</v>
      </c>
      <c r="AY95" s="1">
        <v>-8.8166195294975904E-16</v>
      </c>
      <c r="AZ95">
        <v>1.0293531743644799</v>
      </c>
      <c r="BA95" s="1">
        <v>1.7858984223183101E-3</v>
      </c>
      <c r="BB95" s="1">
        <v>1.97163893254446E-3</v>
      </c>
      <c r="BC95">
        <v>1.0027325562756799</v>
      </c>
      <c r="BD95">
        <v>0.123417308512928</v>
      </c>
      <c r="BE95">
        <v>0.12585600882751999</v>
      </c>
      <c r="BF95">
        <v>0.11466459788608099</v>
      </c>
      <c r="BG95" s="1">
        <v>3.4634146900309599E-5</v>
      </c>
      <c r="BH95" s="1">
        <v>-8.8166195294975904E-16</v>
      </c>
      <c r="BI95">
        <v>1.03746477333051</v>
      </c>
      <c r="BJ95" s="1">
        <v>4.6570668996050902E-5</v>
      </c>
      <c r="BK95" s="1">
        <v>4.87876352658557E-5</v>
      </c>
      <c r="BL95">
        <v>1.00671187667783</v>
      </c>
      <c r="BM95">
        <v>0.25844938288045599</v>
      </c>
      <c r="BN95">
        <v>0.30866157680734602</v>
      </c>
      <c r="BO95">
        <v>0.25948135498358099</v>
      </c>
      <c r="BP95">
        <v>8.2350393400131201E-4</v>
      </c>
      <c r="BQ95" s="1">
        <v>-8.8166195294975904E-16</v>
      </c>
      <c r="BR95">
        <v>0.99800949050550303</v>
      </c>
      <c r="BS95">
        <v>2.02246294436921E-4</v>
      </c>
      <c r="BT95">
        <v>2.0985811232094201E-4</v>
      </c>
      <c r="BU95">
        <v>1.00340329165748</v>
      </c>
      <c r="BV95">
        <v>0.193254110267183</v>
      </c>
      <c r="BW95">
        <v>0.63494146943248597</v>
      </c>
      <c r="BX95">
        <v>0.367121274881615</v>
      </c>
      <c r="BY95">
        <v>4.9507528464458002E-2</v>
      </c>
      <c r="BZ95" s="1">
        <v>-8.8166195294975904E-16</v>
      </c>
      <c r="CA95">
        <v>0.72553704751172399</v>
      </c>
      <c r="CB95">
        <v>3.8575980895826902E-2</v>
      </c>
      <c r="CC95">
        <v>4.2203528683554203E-2</v>
      </c>
      <c r="CD95">
        <v>1.0671528742110701</v>
      </c>
      <c r="CE95">
        <v>0.93935409802981296</v>
      </c>
      <c r="CF95">
        <v>172.34370646292601</v>
      </c>
      <c r="CG95">
        <v>-4.1206134588816798</v>
      </c>
      <c r="CH95">
        <v>0.99110228255277399</v>
      </c>
    </row>
    <row r="96" spans="1:86" ht="18.75" customHeight="1">
      <c r="A96">
        <v>5</v>
      </c>
      <c r="B96">
        <v>4.4594316186373</v>
      </c>
      <c r="C96">
        <v>4.4594316186373</v>
      </c>
      <c r="D96">
        <v>4.4594316186373</v>
      </c>
      <c r="E96">
        <v>0</v>
      </c>
      <c r="F96" s="1">
        <v>-2.8958479227753998E-16</v>
      </c>
      <c r="G96">
        <v>1</v>
      </c>
      <c r="H96">
        <v>0</v>
      </c>
      <c r="I96">
        <v>0</v>
      </c>
      <c r="J96" t="s">
        <v>0</v>
      </c>
      <c r="K96">
        <v>3.5431178556418099</v>
      </c>
      <c r="L96">
        <v>3.55275430096522</v>
      </c>
      <c r="M96">
        <v>3.4986585762580402</v>
      </c>
      <c r="N96">
        <v>3.36139676458124E-4</v>
      </c>
      <c r="O96" s="1">
        <v>-2.8958479227753998E-16</v>
      </c>
      <c r="P96">
        <v>1.00036908598623</v>
      </c>
      <c r="Q96">
        <v>0</v>
      </c>
      <c r="R96">
        <v>1.35118177432974E-3</v>
      </c>
      <c r="S96" t="s">
        <v>0</v>
      </c>
      <c r="T96">
        <v>3.04362390745636</v>
      </c>
      <c r="U96">
        <v>3.04265077315952</v>
      </c>
      <c r="V96">
        <v>2.91036198702602</v>
      </c>
      <c r="W96">
        <v>1.92376479014555E-3</v>
      </c>
      <c r="X96" s="1">
        <v>-2.8958479227753998E-16</v>
      </c>
      <c r="Y96">
        <v>1.00079922018754</v>
      </c>
      <c r="Z96">
        <v>0</v>
      </c>
      <c r="AA96">
        <v>3.6171835650033401E-3</v>
      </c>
      <c r="AB96" t="s">
        <v>0</v>
      </c>
      <c r="AC96">
        <v>21</v>
      </c>
      <c r="AD96">
        <v>21</v>
      </c>
      <c r="AE96">
        <v>21</v>
      </c>
      <c r="AF96" s="1">
        <v>0</v>
      </c>
      <c r="AG96" s="1">
        <v>-2.8958479227753998E-16</v>
      </c>
      <c r="AH96">
        <v>1</v>
      </c>
      <c r="AI96">
        <v>0</v>
      </c>
      <c r="AJ96">
        <v>0</v>
      </c>
      <c r="AK96" t="s">
        <v>0</v>
      </c>
      <c r="AL96">
        <v>0.87872314997061396</v>
      </c>
      <c r="AM96">
        <v>0.87864131807193302</v>
      </c>
      <c r="AN96">
        <v>0.866987105684077</v>
      </c>
      <c r="AO96" s="1">
        <v>1.48586122183787E-5</v>
      </c>
      <c r="AP96" s="1">
        <v>-2.8958479227753998E-16</v>
      </c>
      <c r="AQ96">
        <v>1.0002338129894599</v>
      </c>
      <c r="AR96">
        <v>0</v>
      </c>
      <c r="AS96" s="1">
        <v>3.1671019164780903E-5</v>
      </c>
      <c r="AT96" t="s">
        <v>0</v>
      </c>
      <c r="AU96">
        <v>0.91631376299549105</v>
      </c>
      <c r="AV96">
        <v>0.90667731767207904</v>
      </c>
      <c r="AW96">
        <v>0.96077304237926198</v>
      </c>
      <c r="AX96" s="1">
        <v>3.36139676458124E-4</v>
      </c>
      <c r="AY96" s="1">
        <v>-2.8958479227753998E-16</v>
      </c>
      <c r="AZ96">
        <v>0.99858553798270999</v>
      </c>
      <c r="BA96">
        <v>0</v>
      </c>
      <c r="BB96">
        <v>1.35118177432974E-3</v>
      </c>
      <c r="BC96" t="s">
        <v>0</v>
      </c>
      <c r="BD96">
        <v>0.121276850029386</v>
      </c>
      <c r="BE96">
        <v>0.12135868192806699</v>
      </c>
      <c r="BF96">
        <v>0.133012894315923</v>
      </c>
      <c r="BG96" s="1">
        <v>1.48586122183788E-5</v>
      </c>
      <c r="BH96" s="1">
        <v>-2.8958479227753998E-16</v>
      </c>
      <c r="BI96">
        <v>0.99832202918123403</v>
      </c>
      <c r="BJ96">
        <v>0</v>
      </c>
      <c r="BK96" s="1">
        <v>3.1671019164780903E-5</v>
      </c>
      <c r="BL96" t="s">
        <v>0</v>
      </c>
      <c r="BM96">
        <v>0.245215200138654</v>
      </c>
      <c r="BN96">
        <v>0.250856574335594</v>
      </c>
      <c r="BO96">
        <v>0.27579511162821102</v>
      </c>
      <c r="BP96" s="1">
        <v>2.09319870453578E-4</v>
      </c>
      <c r="BQ96" s="1">
        <v>-2.8958479227753998E-16</v>
      </c>
      <c r="BR96">
        <v>0.99263412661406003</v>
      </c>
      <c r="BS96">
        <v>0</v>
      </c>
      <c r="BT96">
        <v>1.4174161508231499E-4</v>
      </c>
      <c r="BU96" t="s">
        <v>0</v>
      </c>
      <c r="BV96">
        <v>0.21122923687116299</v>
      </c>
      <c r="BW96">
        <v>0.232820332997526</v>
      </c>
      <c r="BX96">
        <v>0.35657291375355599</v>
      </c>
      <c r="BY96">
        <v>1.0608124592987499E-2</v>
      </c>
      <c r="BZ96" s="1">
        <v>-2.8958479227753998E-16</v>
      </c>
      <c r="CA96">
        <v>0.93388130711824302</v>
      </c>
      <c r="CB96">
        <v>0</v>
      </c>
      <c r="CC96">
        <v>3.4567086447442899E-2</v>
      </c>
      <c r="CD96" t="s">
        <v>0</v>
      </c>
      <c r="CE96">
        <v>1.00520869037853</v>
      </c>
      <c r="CF96">
        <v>49.766495947373102</v>
      </c>
      <c r="CG96">
        <v>1.45750158843031</v>
      </c>
      <c r="CH96">
        <v>1.0005774079772101</v>
      </c>
    </row>
    <row r="97" spans="1:86" ht="18.75" customHeight="1">
      <c r="A97">
        <v>5</v>
      </c>
      <c r="B97">
        <v>4.4594316186373</v>
      </c>
      <c r="C97">
        <v>4.4594316186373</v>
      </c>
      <c r="D97">
        <v>4.4594316186373</v>
      </c>
      <c r="E97">
        <v>0</v>
      </c>
      <c r="F97" s="1">
        <v>-4.0652606974719099E-18</v>
      </c>
      <c r="G97">
        <v>1</v>
      </c>
      <c r="H97">
        <v>0</v>
      </c>
      <c r="I97" s="1">
        <v>0</v>
      </c>
      <c r="J97">
        <v>1</v>
      </c>
      <c r="K97">
        <v>3.8580577040849899</v>
      </c>
      <c r="L97">
        <v>3.8409567476852402</v>
      </c>
      <c r="M97">
        <v>3.7831479989165899</v>
      </c>
      <c r="N97">
        <v>9.9703430911195104E-4</v>
      </c>
      <c r="O97" s="1">
        <v>-4.0652606974719099E-18</v>
      </c>
      <c r="P97">
        <v>1.0017251907231901</v>
      </c>
      <c r="Q97">
        <v>3.47304352605447E-4</v>
      </c>
      <c r="R97" s="1">
        <v>2.7302717760862698E-4</v>
      </c>
      <c r="S97">
        <v>1.0017301747418099</v>
      </c>
      <c r="T97">
        <v>3.6938456584063699</v>
      </c>
      <c r="U97">
        <v>3.6921639968509701</v>
      </c>
      <c r="V97">
        <v>3.6065645364523502</v>
      </c>
      <c r="W97">
        <v>1.3629315235125E-3</v>
      </c>
      <c r="X97" s="1">
        <v>-4.0652606974719099E-18</v>
      </c>
      <c r="Y97">
        <v>1.00211356048109</v>
      </c>
      <c r="Z97">
        <v>5.4071693630792399E-4</v>
      </c>
      <c r="AA97" s="1">
        <v>4.2178595040690898E-4</v>
      </c>
      <c r="AB97">
        <v>1.0006461238567601</v>
      </c>
      <c r="AC97">
        <v>21</v>
      </c>
      <c r="AD97">
        <v>21</v>
      </c>
      <c r="AE97">
        <v>21</v>
      </c>
      <c r="AF97" s="1">
        <v>0</v>
      </c>
      <c r="AG97" s="1">
        <v>-4.0652606974719099E-18</v>
      </c>
      <c r="AH97">
        <v>1</v>
      </c>
      <c r="AI97" s="1">
        <v>0</v>
      </c>
      <c r="AJ97" s="1">
        <v>0</v>
      </c>
      <c r="AK97">
        <v>1</v>
      </c>
      <c r="AL97">
        <v>0.92272452959349804</v>
      </c>
      <c r="AM97">
        <v>0.92263440177605005</v>
      </c>
      <c r="AN97">
        <v>0.91790515386487304</v>
      </c>
      <c r="AO97" s="1">
        <v>4.1342965072544899E-6</v>
      </c>
      <c r="AP97" s="1">
        <v>-4.0652606974719099E-18</v>
      </c>
      <c r="AQ97">
        <v>1.0004587787628001</v>
      </c>
      <c r="AR97" s="1">
        <v>2.85497221841652E-6</v>
      </c>
      <c r="AS97" s="1">
        <v>2.2264360929914898E-6</v>
      </c>
      <c r="AT97">
        <v>1.0001689182089299</v>
      </c>
      <c r="AU97">
        <v>0.60137391455230405</v>
      </c>
      <c r="AV97">
        <v>0.618474870952054</v>
      </c>
      <c r="AW97">
        <v>0.67628361972070805</v>
      </c>
      <c r="AX97" s="1">
        <v>9.9703430911195104E-4</v>
      </c>
      <c r="AY97" s="1">
        <v>-4.0652606974719099E-18</v>
      </c>
      <c r="AZ97">
        <v>0.98946641319593998</v>
      </c>
      <c r="BA97" s="1">
        <v>3.47304352605447E-4</v>
      </c>
      <c r="BB97" s="1">
        <v>2.7302717760862698E-4</v>
      </c>
      <c r="BC97">
        <v>0.99423139917327996</v>
      </c>
      <c r="BD97">
        <v>7.7275470406502095E-2</v>
      </c>
      <c r="BE97">
        <v>7.7365598223950102E-2</v>
      </c>
      <c r="BF97">
        <v>8.2094846135126701E-2</v>
      </c>
      <c r="BG97" s="1">
        <v>4.1342965072544899E-6</v>
      </c>
      <c r="BH97" s="1">
        <v>-4.0652606974719099E-18</v>
      </c>
      <c r="BI97">
        <v>0.99464831800016795</v>
      </c>
      <c r="BJ97" s="1">
        <v>2.8549722184165501E-6</v>
      </c>
      <c r="BK97" s="1">
        <v>2.2264360929915101E-6</v>
      </c>
      <c r="BL97">
        <v>0.99853468711367799</v>
      </c>
      <c r="BM97">
        <v>0.193483369119753</v>
      </c>
      <c r="BN97">
        <v>0.208186945115343</v>
      </c>
      <c r="BO97">
        <v>0.195444342824934</v>
      </c>
      <c r="BP97" s="1">
        <v>9.0942858018089396E-5</v>
      </c>
      <c r="BQ97" s="1">
        <v>-4.0652606974719099E-18</v>
      </c>
      <c r="BR97">
        <v>0.99893930279514598</v>
      </c>
      <c r="BS97" s="1">
        <v>5.0846193068586903E-5</v>
      </c>
      <c r="BT97" s="1">
        <v>4.0962659345331803E-5</v>
      </c>
      <c r="BU97">
        <v>0.99843773205296105</v>
      </c>
      <c r="BV97">
        <v>0.238815631579542</v>
      </c>
      <c r="BW97">
        <v>0.11504183497546699</v>
      </c>
      <c r="BX97">
        <v>0.17577879671760199</v>
      </c>
      <c r="BY97">
        <v>3.6142271186035001E-3</v>
      </c>
      <c r="BZ97" s="1">
        <v>-4.0652606974719099E-18</v>
      </c>
      <c r="CA97">
        <v>1.0094910179991801</v>
      </c>
      <c r="CB97">
        <v>9.6122079028340308E-3</v>
      </c>
      <c r="CC97">
        <v>7.9403632679973107E-3</v>
      </c>
      <c r="CD97">
        <v>1.0335795782630299</v>
      </c>
      <c r="CE97">
        <v>0.94912704733771602</v>
      </c>
      <c r="CF97">
        <v>3165.9583753208599</v>
      </c>
      <c r="CG97">
        <v>-79.573341959739906</v>
      </c>
      <c r="CH97">
        <v>0.94912704733771602</v>
      </c>
    </row>
    <row r="98" spans="1:86" ht="18.75" customHeight="1">
      <c r="A98">
        <v>5</v>
      </c>
      <c r="B98">
        <v>4.4594316186373</v>
      </c>
      <c r="C98">
        <v>4.4594316186373</v>
      </c>
      <c r="D98">
        <v>4.4594316186373</v>
      </c>
      <c r="E98">
        <v>0</v>
      </c>
      <c r="F98" s="1">
        <v>-8.8166195294975904E-16</v>
      </c>
      <c r="G98">
        <v>1</v>
      </c>
      <c r="H98">
        <v>0</v>
      </c>
      <c r="I98" s="1">
        <v>0</v>
      </c>
      <c r="J98">
        <v>1</v>
      </c>
      <c r="K98">
        <v>3.7736811853757399</v>
      </c>
      <c r="L98">
        <v>3.78039846685096</v>
      </c>
      <c r="M98">
        <v>3.8066673816243002</v>
      </c>
      <c r="N98">
        <v>3.0387781612246402E-4</v>
      </c>
      <c r="O98" s="1">
        <v>-8.8166195294975904E-16</v>
      </c>
      <c r="P98">
        <v>0.99565788606358097</v>
      </c>
      <c r="Q98">
        <v>2.9259408648682001E-4</v>
      </c>
      <c r="R98" s="1">
        <v>2.09110165873019E-4</v>
      </c>
      <c r="S98">
        <v>1.0004875940144999</v>
      </c>
      <c r="T98">
        <v>3.4989889651146702</v>
      </c>
      <c r="U98">
        <v>3.5095292683087398</v>
      </c>
      <c r="V98">
        <v>3.5477387304923602</v>
      </c>
      <c r="W98">
        <v>6.57933436027397E-4</v>
      </c>
      <c r="X98" s="1">
        <v>-8.8166195294975904E-16</v>
      </c>
      <c r="Y98">
        <v>0.993105693754467</v>
      </c>
      <c r="Z98">
        <v>4.0979669622012097E-4</v>
      </c>
      <c r="AA98" s="1">
        <v>3.8627818320552003E-4</v>
      </c>
      <c r="AB98">
        <v>0.99995228837372496</v>
      </c>
      <c r="AC98">
        <v>21</v>
      </c>
      <c r="AD98">
        <v>21</v>
      </c>
      <c r="AE98">
        <v>21</v>
      </c>
      <c r="AF98" s="1">
        <v>0</v>
      </c>
      <c r="AG98" s="1">
        <v>-8.8166195294975904E-16</v>
      </c>
      <c r="AH98">
        <v>1</v>
      </c>
      <c r="AI98" s="1">
        <v>0</v>
      </c>
      <c r="AJ98" s="1">
        <v>0</v>
      </c>
      <c r="AK98">
        <v>1</v>
      </c>
      <c r="AL98">
        <v>0.91154968844345896</v>
      </c>
      <c r="AM98">
        <v>0.91219354989428902</v>
      </c>
      <c r="AN98">
        <v>0.91448855893826397</v>
      </c>
      <c r="AO98" s="1">
        <v>2.38643064417024E-6</v>
      </c>
      <c r="AP98" s="1">
        <v>-8.8166195294975904E-16</v>
      </c>
      <c r="AQ98">
        <v>0.99839186865023299</v>
      </c>
      <c r="AR98" s="1">
        <v>1.8228234143260001E-6</v>
      </c>
      <c r="AS98" s="1">
        <v>1.7223591976263799E-6</v>
      </c>
      <c r="AT98">
        <v>0.99998801920223601</v>
      </c>
      <c r="AU98">
        <v>0.68575043326155405</v>
      </c>
      <c r="AV98">
        <v>0.67903315178633505</v>
      </c>
      <c r="AW98">
        <v>0.65276423701299502</v>
      </c>
      <c r="AX98" s="1">
        <v>3.0387781612246402E-4</v>
      </c>
      <c r="AY98" s="1">
        <v>-8.8166195294975904E-16</v>
      </c>
      <c r="AZ98">
        <v>1.0249551665999901</v>
      </c>
      <c r="BA98" s="1">
        <v>2.9259408648682001E-4</v>
      </c>
      <c r="BB98" s="1">
        <v>2.09110165873019E-4</v>
      </c>
      <c r="BC98">
        <v>0.99818452538747504</v>
      </c>
      <c r="BD98">
        <v>8.8450311556540998E-2</v>
      </c>
      <c r="BE98">
        <v>8.7806450105710906E-2</v>
      </c>
      <c r="BF98">
        <v>8.5511441061736498E-2</v>
      </c>
      <c r="BG98" s="1">
        <v>2.3864306441702298E-6</v>
      </c>
      <c r="BH98" s="1">
        <v>-8.8166195294975904E-16</v>
      </c>
      <c r="BI98">
        <v>1.0170389153808399</v>
      </c>
      <c r="BJ98" s="1">
        <v>1.8228234143259899E-6</v>
      </c>
      <c r="BK98" s="1">
        <v>1.72235919762636E-6</v>
      </c>
      <c r="BL98">
        <v>1.00011118510305</v>
      </c>
      <c r="BM98">
        <v>0.185224558152914</v>
      </c>
      <c r="BN98">
        <v>0.20596436689129599</v>
      </c>
      <c r="BO98">
        <v>0.22420663801337701</v>
      </c>
      <c r="BP98" s="1">
        <v>3.8042044540726898E-4</v>
      </c>
      <c r="BQ98" s="1">
        <v>-8.8166195294975904E-16</v>
      </c>
      <c r="BR98">
        <v>0.90891872480559899</v>
      </c>
      <c r="BS98" s="1">
        <v>5.1523445005038997E-5</v>
      </c>
      <c r="BT98" s="1">
        <v>4.8086598428138098E-5</v>
      </c>
      <c r="BU98">
        <v>1.0002961568911399</v>
      </c>
      <c r="BV98">
        <v>0.28058087669304499</v>
      </c>
      <c r="BW98">
        <v>9.0722917385616803E-2</v>
      </c>
      <c r="BX98">
        <v>4.4371023263173999E-2</v>
      </c>
      <c r="BY98">
        <v>1.56649396097467E-2</v>
      </c>
      <c r="BZ98" s="1">
        <v>-8.8166195294975904E-16</v>
      </c>
      <c r="CA98">
        <v>2.5146602207778899</v>
      </c>
      <c r="CB98">
        <v>7.8450871743501703E-3</v>
      </c>
      <c r="CC98">
        <v>1.3956454909265999E-2</v>
      </c>
      <c r="CD98">
        <v>1.03284378443808</v>
      </c>
      <c r="CE98">
        <v>0.96162868669670598</v>
      </c>
      <c r="CF98">
        <v>417.40516687580998</v>
      </c>
      <c r="CG98">
        <v>-14.291386953889999</v>
      </c>
      <c r="CH98">
        <v>0.98704238770909603</v>
      </c>
    </row>
    <row r="99" spans="1:86" ht="18.75" customHeight="1">
      <c r="A99">
        <v>5</v>
      </c>
      <c r="B99">
        <v>4.4594316186373</v>
      </c>
      <c r="C99">
        <v>4.4594316186373</v>
      </c>
      <c r="D99">
        <v>4.4594316186373</v>
      </c>
      <c r="E99">
        <v>0</v>
      </c>
      <c r="F99" s="1">
        <v>-4.0652606974719099E-18</v>
      </c>
      <c r="G99">
        <v>1</v>
      </c>
      <c r="H99">
        <v>0</v>
      </c>
      <c r="I99" s="1">
        <v>0</v>
      </c>
      <c r="J99">
        <v>1</v>
      </c>
      <c r="K99">
        <v>3.7005842153024799</v>
      </c>
      <c r="L99">
        <v>3.6860103782362299</v>
      </c>
      <c r="M99">
        <v>3.57301228189371</v>
      </c>
      <c r="N99">
        <v>3.2300277621770401E-3</v>
      </c>
      <c r="O99" s="1">
        <v>-4.0652606974719099E-18</v>
      </c>
      <c r="P99">
        <v>1.0023971387219299</v>
      </c>
      <c r="Q99">
        <v>2.3626615579769301E-3</v>
      </c>
      <c r="R99" s="1">
        <v>1.6013445267378901E-3</v>
      </c>
      <c r="S99">
        <v>1.014761386712</v>
      </c>
      <c r="T99">
        <v>3.46350788985169</v>
      </c>
      <c r="U99">
        <v>3.3949957515880098</v>
      </c>
      <c r="V99">
        <v>3.3645947193868699</v>
      </c>
      <c r="W99">
        <v>6.9224372841029998E-3</v>
      </c>
      <c r="X99" s="1">
        <v>-4.0652606974719099E-18</v>
      </c>
      <c r="Y99">
        <v>1.0032683286723001</v>
      </c>
      <c r="Z99">
        <v>2.8518244670997098E-3</v>
      </c>
      <c r="AA99" s="1">
        <v>2.42073718701306E-3</v>
      </c>
      <c r="AB99">
        <v>1.0170001972515801</v>
      </c>
      <c r="AC99">
        <v>21</v>
      </c>
      <c r="AD99">
        <v>21</v>
      </c>
      <c r="AE99">
        <v>21</v>
      </c>
      <c r="AF99" s="1">
        <v>0</v>
      </c>
      <c r="AG99" s="1">
        <v>-4.0652606974719099E-18</v>
      </c>
      <c r="AH99">
        <v>1</v>
      </c>
      <c r="AI99" s="1">
        <v>0</v>
      </c>
      <c r="AJ99" s="1">
        <v>0</v>
      </c>
      <c r="AK99">
        <v>1</v>
      </c>
      <c r="AL99">
        <v>0.90934740618687704</v>
      </c>
      <c r="AM99">
        <v>0.90493854798828099</v>
      </c>
      <c r="AN99">
        <v>0.90291412117621095</v>
      </c>
      <c r="AO99" s="1">
        <v>3.0846832717063099E-5</v>
      </c>
      <c r="AP99" s="1">
        <v>-4.0652606974719099E-18</v>
      </c>
      <c r="AQ99">
        <v>1.00079591302492</v>
      </c>
      <c r="AR99" s="1">
        <v>1.7770864612092301E-5</v>
      </c>
      <c r="AS99" s="1">
        <v>1.5408027171103901E-5</v>
      </c>
      <c r="AT99">
        <v>1.0047138733163199</v>
      </c>
      <c r="AU99">
        <v>0.75884740333481304</v>
      </c>
      <c r="AV99">
        <v>0.77342124040106897</v>
      </c>
      <c r="AW99">
        <v>0.88641933674358298</v>
      </c>
      <c r="AX99" s="1">
        <v>3.2300277621770401E-3</v>
      </c>
      <c r="AY99" s="1">
        <v>-4.0652606974719099E-18</v>
      </c>
      <c r="AZ99">
        <v>0.98892849596824695</v>
      </c>
      <c r="BA99" s="1">
        <v>2.3626615579769301E-3</v>
      </c>
      <c r="BB99" s="1">
        <v>1.6013445267378901E-3</v>
      </c>
      <c r="BC99">
        <v>0.95853936993637001</v>
      </c>
      <c r="BD99">
        <v>9.0652593813123503E-2</v>
      </c>
      <c r="BE99">
        <v>9.5061452011718506E-2</v>
      </c>
      <c r="BF99">
        <v>9.7085878823788899E-2</v>
      </c>
      <c r="BG99" s="1">
        <v>3.0846832717062997E-5</v>
      </c>
      <c r="BH99" s="1">
        <v>-4.0652606974719099E-18</v>
      </c>
      <c r="BI99">
        <v>0.99228514913661203</v>
      </c>
      <c r="BJ99" s="1">
        <v>1.7770864612092501E-5</v>
      </c>
      <c r="BK99" s="1">
        <v>1.5408027171103799E-5</v>
      </c>
      <c r="BL99">
        <v>0.96401548455358799</v>
      </c>
      <c r="BM99">
        <v>0.19850823972499801</v>
      </c>
      <c r="BN99">
        <v>0.150385878865716</v>
      </c>
      <c r="BO99">
        <v>0.13168658930305799</v>
      </c>
      <c r="BP99">
        <v>8.9989247917236098E-4</v>
      </c>
      <c r="BQ99" s="1">
        <v>-4.0652606974719099E-18</v>
      </c>
      <c r="BR99">
        <v>1.01578049203665</v>
      </c>
      <c r="BS99">
        <v>2.32202329155741E-4</v>
      </c>
      <c r="BT99">
        <v>1.30864505526269E-4</v>
      </c>
      <c r="BU99">
        <v>0.97324552634877404</v>
      </c>
      <c r="BV99">
        <v>0.202469050776243</v>
      </c>
      <c r="BW99">
        <v>0.54253965470598997</v>
      </c>
      <c r="BX99">
        <v>0.62335233401454404</v>
      </c>
      <c r="BY99">
        <v>3.9805930822346298E-2</v>
      </c>
      <c r="BZ99" s="1">
        <v>-4.0652606974719099E-18</v>
      </c>
      <c r="CA99">
        <v>0.91422489160673304</v>
      </c>
      <c r="CB99">
        <v>3.7841196797581599E-2</v>
      </c>
      <c r="CC99">
        <v>2.6854661103096401E-2</v>
      </c>
      <c r="CD99">
        <v>0.36750932216818599</v>
      </c>
      <c r="CE99">
        <v>0.98273176154637398</v>
      </c>
      <c r="CF99">
        <v>10.2720281749995</v>
      </c>
      <c r="CG99">
        <v>-9.1849351522065401E-2</v>
      </c>
      <c r="CH99">
        <v>0.99652224675303502</v>
      </c>
    </row>
    <row r="100" spans="1:86" ht="18.75" customHeight="1">
      <c r="A100">
        <v>5</v>
      </c>
      <c r="B100">
        <v>4.4594316186373</v>
      </c>
      <c r="C100">
        <v>4.4594316186373</v>
      </c>
      <c r="D100">
        <v>4.4594316186373</v>
      </c>
      <c r="E100">
        <v>0</v>
      </c>
      <c r="F100" s="1">
        <v>-4.0652606974719099E-18</v>
      </c>
      <c r="G100">
        <v>1</v>
      </c>
      <c r="H100">
        <v>0</v>
      </c>
      <c r="I100" s="1">
        <v>0</v>
      </c>
      <c r="J100">
        <v>1</v>
      </c>
      <c r="K100">
        <v>3.83555055670071</v>
      </c>
      <c r="L100">
        <v>3.7848038757820599</v>
      </c>
      <c r="M100">
        <v>3.7453176056520001</v>
      </c>
      <c r="N100">
        <v>9.0252264658108197E-4</v>
      </c>
      <c r="O100" s="1">
        <v>-4.0652606974719099E-18</v>
      </c>
      <c r="P100">
        <v>1.0019388856404099</v>
      </c>
      <c r="Q100">
        <v>3.0299902857374899E-3</v>
      </c>
      <c r="R100" s="1">
        <v>1.3035977679018301E-3</v>
      </c>
      <c r="S100">
        <v>1.0074426278147901</v>
      </c>
      <c r="T100">
        <v>3.6176410240083698</v>
      </c>
      <c r="U100">
        <v>3.5554789729201302</v>
      </c>
      <c r="V100">
        <v>3.5282388917521401</v>
      </c>
      <c r="W100">
        <v>1.94066168583015E-3</v>
      </c>
      <c r="X100" s="1">
        <v>-4.0652606974719099E-18</v>
      </c>
      <c r="Y100">
        <v>1.00249922068369</v>
      </c>
      <c r="Z100">
        <v>3.67937773576821E-3</v>
      </c>
      <c r="AA100" s="1">
        <v>2.3115398353737099E-3</v>
      </c>
      <c r="AB100">
        <v>1.01173679076461</v>
      </c>
      <c r="AC100">
        <v>21</v>
      </c>
      <c r="AD100">
        <v>21</v>
      </c>
      <c r="AE100">
        <v>21</v>
      </c>
      <c r="AF100" s="1">
        <v>0</v>
      </c>
      <c r="AG100" s="1">
        <v>-4.0652606974719099E-18</v>
      </c>
      <c r="AH100">
        <v>1</v>
      </c>
      <c r="AI100" s="1">
        <v>0</v>
      </c>
      <c r="AJ100" s="1">
        <v>0</v>
      </c>
      <c r="AK100">
        <v>1</v>
      </c>
      <c r="AL100">
        <v>0.91853303481583104</v>
      </c>
      <c r="AM100">
        <v>0.91494611019008198</v>
      </c>
      <c r="AN100">
        <v>0.91332491789697101</v>
      </c>
      <c r="AO100" s="1">
        <v>6.6194222104943398E-6</v>
      </c>
      <c r="AP100" s="1">
        <v>-4.0652606974719099E-18</v>
      </c>
      <c r="AQ100">
        <v>1.0005637100820499</v>
      </c>
      <c r="AR100" s="1">
        <v>2.2461565988067598E-5</v>
      </c>
      <c r="AS100" s="1">
        <v>1.3685832292212201E-5</v>
      </c>
      <c r="AT100">
        <v>1.00320918748865</v>
      </c>
      <c r="AU100">
        <v>0.62388106193659199</v>
      </c>
      <c r="AV100">
        <v>0.67462774285523697</v>
      </c>
      <c r="AW100">
        <v>0.71411401298530097</v>
      </c>
      <c r="AX100" s="1">
        <v>9.0252264658108197E-4</v>
      </c>
      <c r="AY100" s="1">
        <v>-4.0652606974719099E-18</v>
      </c>
      <c r="AZ100">
        <v>0.98870039898702999</v>
      </c>
      <c r="BA100" s="1">
        <v>3.0299902857374899E-3</v>
      </c>
      <c r="BB100" s="1">
        <v>1.3035977679018301E-3</v>
      </c>
      <c r="BC100">
        <v>0.97703256118846105</v>
      </c>
      <c r="BD100">
        <v>8.1466965184168599E-2</v>
      </c>
      <c r="BE100">
        <v>8.5053889809917793E-2</v>
      </c>
      <c r="BF100">
        <v>8.6675082103028794E-2</v>
      </c>
      <c r="BG100" s="1">
        <v>6.6194222104943297E-6</v>
      </c>
      <c r="BH100" s="1">
        <v>-4.0652606974719099E-18</v>
      </c>
      <c r="BI100">
        <v>0.99381445279939495</v>
      </c>
      <c r="BJ100" s="1">
        <v>2.24615659880677E-5</v>
      </c>
      <c r="BK100" s="1">
        <v>1.36858322922123E-5</v>
      </c>
      <c r="BL100">
        <v>0.97468310606854403</v>
      </c>
      <c r="BM100">
        <v>9.0983579444187598E-2</v>
      </c>
      <c r="BN100">
        <v>0.11925525856533301</v>
      </c>
      <c r="BO100">
        <v>0.106221659650716</v>
      </c>
      <c r="BP100">
        <v>4.4515351135417298E-4</v>
      </c>
      <c r="BQ100" s="1">
        <v>-4.0652606974719099E-18</v>
      </c>
      <c r="BR100">
        <v>0.99216183172046801</v>
      </c>
      <c r="BS100">
        <v>3.0531334859216602E-4</v>
      </c>
      <c r="BT100">
        <v>1.68610909406622E-4</v>
      </c>
      <c r="BU100">
        <v>0.97906508493320599</v>
      </c>
      <c r="BV100">
        <v>0.98023111875152702</v>
      </c>
      <c r="BW100">
        <v>0.77278233306416799</v>
      </c>
      <c r="BX100">
        <v>0.80211378673113198</v>
      </c>
      <c r="BY100">
        <v>3.8710739441341097E-2</v>
      </c>
      <c r="BZ100" s="1">
        <v>-4.0652606974719099E-18</v>
      </c>
      <c r="CA100">
        <v>0.98021186847561503</v>
      </c>
      <c r="CB100">
        <v>1.9758982634020501E-2</v>
      </c>
      <c r="CC100">
        <v>1.19079201494477E-2</v>
      </c>
      <c r="CD100">
        <v>0.747984425398036</v>
      </c>
      <c r="CE100">
        <v>0.94090139628554703</v>
      </c>
      <c r="CF100">
        <v>355.40882889788901</v>
      </c>
      <c r="CG100">
        <v>-7.2463760406302402</v>
      </c>
      <c r="CH100">
        <v>0.98789053076255195</v>
      </c>
    </row>
    <row r="101" spans="1:86" ht="18.75" customHeight="1">
      <c r="A101">
        <v>5</v>
      </c>
      <c r="B101">
        <v>4.4594316186373</v>
      </c>
      <c r="C101">
        <v>4.4594316186373</v>
      </c>
      <c r="D101">
        <v>4.4594316186373</v>
      </c>
      <c r="E101">
        <v>0</v>
      </c>
      <c r="F101" s="1">
        <v>-6.0262135674675103E-17</v>
      </c>
      <c r="G101">
        <v>1</v>
      </c>
      <c r="H101">
        <v>0</v>
      </c>
      <c r="I101" s="1">
        <v>0</v>
      </c>
      <c r="J101">
        <v>1</v>
      </c>
      <c r="K101">
        <v>3.7647988194695698</v>
      </c>
      <c r="L101">
        <v>3.7680379574548901</v>
      </c>
      <c r="M101">
        <v>3.7802630864450801</v>
      </c>
      <c r="N101" s="1">
        <v>5.0164799723372603E-5</v>
      </c>
      <c r="O101" s="1">
        <v>-6.0262135674675103E-17</v>
      </c>
      <c r="P101">
        <v>0.99902266316323096</v>
      </c>
      <c r="Q101">
        <v>1.9216279811248599E-4</v>
      </c>
      <c r="R101" s="1">
        <v>4.48214434989701E-4</v>
      </c>
      <c r="S101">
        <v>1.0029609773738699</v>
      </c>
      <c r="T101">
        <v>3.4952533200699798</v>
      </c>
      <c r="U101">
        <v>3.4901442750265801</v>
      </c>
      <c r="V101">
        <v>3.5205129358690601</v>
      </c>
      <c r="W101">
        <v>3.1309703049806699E-4</v>
      </c>
      <c r="X101" s="1">
        <v>-6.0262135674675103E-17</v>
      </c>
      <c r="Y101">
        <v>0.99714470768272501</v>
      </c>
      <c r="Z101">
        <v>2.08420881458496E-4</v>
      </c>
      <c r="AA101" s="1">
        <v>5.5688483758549196E-4</v>
      </c>
      <c r="AB101">
        <v>1.0016701359904101</v>
      </c>
      <c r="AC101">
        <v>21</v>
      </c>
      <c r="AD101">
        <v>21</v>
      </c>
      <c r="AE101">
        <v>21</v>
      </c>
      <c r="AF101" s="1">
        <v>0</v>
      </c>
      <c r="AG101" s="1">
        <v>-6.0262135674675103E-17</v>
      </c>
      <c r="AH101">
        <v>1</v>
      </c>
      <c r="AI101" s="1">
        <v>0</v>
      </c>
      <c r="AJ101" s="1">
        <v>0</v>
      </c>
      <c r="AK101">
        <v>1</v>
      </c>
      <c r="AL101">
        <v>0.91132036269294403</v>
      </c>
      <c r="AM101">
        <v>0.91100576298456604</v>
      </c>
      <c r="AN101">
        <v>0.91285950829631501</v>
      </c>
      <c r="AO101" s="1">
        <v>1.16265359968375E-6</v>
      </c>
      <c r="AP101" s="1">
        <v>-6.0262135674675103E-17</v>
      </c>
      <c r="AQ101">
        <v>0.99933090693400894</v>
      </c>
      <c r="AR101" s="1">
        <v>1.1901351775428E-6</v>
      </c>
      <c r="AS101" s="1">
        <v>3.1857053498349001E-6</v>
      </c>
      <c r="AT101">
        <v>1.00045054256039</v>
      </c>
      <c r="AU101">
        <v>0.69463279916772802</v>
      </c>
      <c r="AV101">
        <v>0.69139366118241297</v>
      </c>
      <c r="AW101">
        <v>0.67916853219221895</v>
      </c>
      <c r="AX101" s="1">
        <v>5.0164799723372603E-5</v>
      </c>
      <c r="AY101" s="1">
        <v>-6.0262135674675103E-17</v>
      </c>
      <c r="AZ101">
        <v>1.0053644239878901</v>
      </c>
      <c r="BA101" s="1">
        <v>1.9216279811248599E-4</v>
      </c>
      <c r="BB101" s="1">
        <v>4.48214434989701E-4</v>
      </c>
      <c r="BC101">
        <v>0.99042419942775695</v>
      </c>
      <c r="BD101">
        <v>8.8679637307055595E-2</v>
      </c>
      <c r="BE101">
        <v>8.8994237015434505E-2</v>
      </c>
      <c r="BF101">
        <v>8.7140491703685E-2</v>
      </c>
      <c r="BG101" s="1">
        <v>1.1626535996837199E-6</v>
      </c>
      <c r="BH101" s="1">
        <v>-6.0262135674675103E-17</v>
      </c>
      <c r="BI101">
        <v>1.00698153840315</v>
      </c>
      <c r="BJ101" s="1">
        <v>1.1901351775427801E-6</v>
      </c>
      <c r="BK101" s="1">
        <v>3.1857053498348599E-6</v>
      </c>
      <c r="BL101">
        <v>0.996297094650201</v>
      </c>
      <c r="BM101">
        <v>0.20728153267911101</v>
      </c>
      <c r="BN101">
        <v>0.170967394874766</v>
      </c>
      <c r="BO101">
        <v>0.15430596095238</v>
      </c>
      <c r="BP101" s="1">
        <v>5.3295542752548701E-4</v>
      </c>
      <c r="BQ101" s="1">
        <v>-6.0262135674675103E-17</v>
      </c>
      <c r="BR101">
        <v>1.0805676821328301</v>
      </c>
      <c r="BS101" s="1">
        <v>1.4632910185270599E-5</v>
      </c>
      <c r="BT101" s="1">
        <v>4.2249994763168697E-5</v>
      </c>
      <c r="BU101">
        <v>0.99529879639554497</v>
      </c>
      <c r="BV101">
        <v>0.16036169003093201</v>
      </c>
      <c r="BW101">
        <v>0.372838424609722</v>
      </c>
      <c r="BX101">
        <v>0.45574418232853198</v>
      </c>
      <c r="BY101">
        <v>2.3062451056668699E-2</v>
      </c>
      <c r="BZ101" s="1">
        <v>-6.0262135674675103E-17</v>
      </c>
      <c r="CA101">
        <v>0.68275035260762595</v>
      </c>
      <c r="CB101">
        <v>4.5604875085385301E-3</v>
      </c>
      <c r="CC101">
        <v>4.2156672559866201E-3</v>
      </c>
      <c r="CD101">
        <v>1.58019999257346</v>
      </c>
      <c r="CE101">
        <v>0.97511082156279605</v>
      </c>
      <c r="CF101">
        <v>258.79861762945399</v>
      </c>
      <c r="CG101">
        <v>-5.0250207084863199</v>
      </c>
      <c r="CH101">
        <v>0.99580811868132302</v>
      </c>
    </row>
    <row r="102" spans="1:86" ht="18.75" customHeight="1">
      <c r="A102">
        <v>5</v>
      </c>
      <c r="B102">
        <v>4.4594316186373</v>
      </c>
      <c r="C102">
        <v>4.4594316186373</v>
      </c>
      <c r="D102">
        <v>4.4594316186373</v>
      </c>
      <c r="E102">
        <v>0</v>
      </c>
      <c r="F102" s="1">
        <v>-8.8166195294975904E-16</v>
      </c>
      <c r="G102">
        <v>1</v>
      </c>
      <c r="H102">
        <v>0</v>
      </c>
      <c r="I102" s="1">
        <v>0</v>
      </c>
      <c r="J102">
        <v>1</v>
      </c>
      <c r="K102">
        <v>3.50730317426448</v>
      </c>
      <c r="L102">
        <v>3.5590801831509098</v>
      </c>
      <c r="M102">
        <v>3.5096454639472099</v>
      </c>
      <c r="N102">
        <v>8.5502273882187205E-4</v>
      </c>
      <c r="O102" s="1">
        <v>-8.8166195294975904E-16</v>
      </c>
      <c r="P102">
        <v>0.99966625110138196</v>
      </c>
      <c r="Q102">
        <v>1.07544903133137E-3</v>
      </c>
      <c r="R102" s="1">
        <v>1.9717381639510899E-3</v>
      </c>
      <c r="S102">
        <v>0.99684633392181998</v>
      </c>
      <c r="T102">
        <v>3.0665996923594401</v>
      </c>
      <c r="U102">
        <v>3.1316824410705499</v>
      </c>
      <c r="V102">
        <v>3.03510325144621</v>
      </c>
      <c r="W102">
        <v>2.4258883064148099E-3</v>
      </c>
      <c r="X102" s="1">
        <v>-8.8166195294975904E-16</v>
      </c>
      <c r="Y102">
        <v>1.0051753016081799</v>
      </c>
      <c r="Z102">
        <v>2.28439408000617E-3</v>
      </c>
      <c r="AA102" s="1">
        <v>3.6827274708592398E-3</v>
      </c>
      <c r="AB102">
        <v>0.99718744954147598</v>
      </c>
      <c r="AC102">
        <v>21</v>
      </c>
      <c r="AD102">
        <v>21</v>
      </c>
      <c r="AE102">
        <v>21</v>
      </c>
      <c r="AF102" s="1">
        <v>0</v>
      </c>
      <c r="AG102" s="1">
        <v>-8.8166195294975904E-16</v>
      </c>
      <c r="AH102">
        <v>1</v>
      </c>
      <c r="AI102" s="1">
        <v>0</v>
      </c>
      <c r="AJ102" s="1">
        <v>0</v>
      </c>
      <c r="AK102">
        <v>1</v>
      </c>
      <c r="AL102">
        <v>0.88063925854987901</v>
      </c>
      <c r="AM102">
        <v>0.88590420249066404</v>
      </c>
      <c r="AN102">
        <v>0.87800476122541504</v>
      </c>
      <c r="AO102" s="1">
        <v>1.6176897192553299E-5</v>
      </c>
      <c r="AP102" s="1">
        <v>-8.8166195294975904E-16</v>
      </c>
      <c r="AQ102">
        <v>1.0014991513513001</v>
      </c>
      <c r="AR102" s="1">
        <v>1.8435203679086599E-5</v>
      </c>
      <c r="AS102" s="1">
        <v>2.9279371621234201E-5</v>
      </c>
      <c r="AT102">
        <v>0.999133306289954</v>
      </c>
      <c r="AU102">
        <v>0.95212844437281596</v>
      </c>
      <c r="AV102">
        <v>0.90035143548638896</v>
      </c>
      <c r="AW102">
        <v>0.94978615469008598</v>
      </c>
      <c r="AX102" s="1">
        <v>8.5502273882187205E-4</v>
      </c>
      <c r="AY102" s="1">
        <v>-8.8166195294975904E-16</v>
      </c>
      <c r="AZ102">
        <v>1.0012323023216101</v>
      </c>
      <c r="BA102" s="1">
        <v>1.07544903133137E-3</v>
      </c>
      <c r="BB102" s="1">
        <v>1.9717381639510899E-3</v>
      </c>
      <c r="BC102">
        <v>1.00877056633749</v>
      </c>
      <c r="BD102">
        <v>0.119360741450121</v>
      </c>
      <c r="BE102">
        <v>0.114095797509336</v>
      </c>
      <c r="BF102">
        <v>0.121995238774585</v>
      </c>
      <c r="BG102" s="1">
        <v>1.6176897192553401E-5</v>
      </c>
      <c r="BH102" s="1">
        <v>-8.8166195294975904E-16</v>
      </c>
      <c r="BI102">
        <v>0.98914352692436602</v>
      </c>
      <c r="BJ102" s="1">
        <v>1.8435203679086599E-5</v>
      </c>
      <c r="BK102" s="1">
        <v>2.9279371621234299E-5</v>
      </c>
      <c r="BL102">
        <v>1.0057209384227801</v>
      </c>
      <c r="BM102">
        <v>0.27200301790475301</v>
      </c>
      <c r="BN102">
        <v>0.25957631616037102</v>
      </c>
      <c r="BO102">
        <v>0.27374945271375001</v>
      </c>
      <c r="BP102" s="1">
        <v>5.9725125091102598E-5</v>
      </c>
      <c r="BQ102" s="1">
        <v>-8.8166195294975904E-16</v>
      </c>
      <c r="BR102">
        <v>0.99680505451691503</v>
      </c>
      <c r="BS102" s="1">
        <v>9.6554446141403901E-5</v>
      </c>
      <c r="BT102">
        <v>1.59430665870098E-4</v>
      </c>
      <c r="BU102">
        <v>1.00509440054469</v>
      </c>
      <c r="BV102">
        <v>0.280959154272376</v>
      </c>
      <c r="BW102">
        <v>0.28810219698963602</v>
      </c>
      <c r="BX102">
        <v>0.49766894550979002</v>
      </c>
      <c r="BY102">
        <v>1.5155396460455699E-2</v>
      </c>
      <c r="BZ102" s="1">
        <v>-8.8166195294975904E-16</v>
      </c>
      <c r="CA102">
        <v>0.75136562576750499</v>
      </c>
      <c r="CB102">
        <v>1.8317435336619801E-2</v>
      </c>
      <c r="CC102">
        <v>3.2444856422946401E-2</v>
      </c>
      <c r="CD102">
        <v>1.1004100972995501</v>
      </c>
      <c r="CE102">
        <v>0.956337149619083</v>
      </c>
      <c r="CF102">
        <v>44.176329803960797</v>
      </c>
      <c r="CG102">
        <v>-1.7459496566861501</v>
      </c>
      <c r="CH102">
        <v>0.99443494745312599</v>
      </c>
    </row>
    <row r="103" spans="1:86" ht="18.75" customHeight="1">
      <c r="A103">
        <v>5</v>
      </c>
      <c r="B103">
        <v>4.4594316186373</v>
      </c>
      <c r="C103">
        <v>4.4594316186373</v>
      </c>
      <c r="D103">
        <v>4.4594316186373</v>
      </c>
      <c r="E103">
        <v>0</v>
      </c>
      <c r="F103" s="1">
        <v>-8.8166195294975904E-16</v>
      </c>
      <c r="G103">
        <v>1</v>
      </c>
      <c r="H103">
        <v>0</v>
      </c>
      <c r="I103" s="1">
        <v>0</v>
      </c>
      <c r="J103">
        <v>1</v>
      </c>
      <c r="K103">
        <v>3.5944909942819598</v>
      </c>
      <c r="L103">
        <v>3.6075631192056301</v>
      </c>
      <c r="M103">
        <v>3.5486772772998498</v>
      </c>
      <c r="N103">
        <v>9.56219915115173E-4</v>
      </c>
      <c r="O103" s="1">
        <v>-8.8166195294975904E-16</v>
      </c>
      <c r="P103">
        <v>1.0064343409580101</v>
      </c>
      <c r="Q103">
        <v>1.8970760486522601E-3</v>
      </c>
      <c r="R103" s="1">
        <v>1.4839342588887699E-3</v>
      </c>
      <c r="S103">
        <v>1.00404326617283</v>
      </c>
      <c r="T103">
        <v>3.1499372227427598</v>
      </c>
      <c r="U103">
        <v>3.19077937192852</v>
      </c>
      <c r="V103">
        <v>3.1509889921291698</v>
      </c>
      <c r="W103">
        <v>5.4207694892163902E-4</v>
      </c>
      <c r="X103" s="1">
        <v>-8.8166195294975904E-16</v>
      </c>
      <c r="Y103">
        <v>0.99983309094838502</v>
      </c>
      <c r="Z103">
        <v>3.6845863705652101E-3</v>
      </c>
      <c r="AA103" s="1">
        <v>3.10486833986758E-3</v>
      </c>
      <c r="AB103">
        <v>1.00795237596113</v>
      </c>
      <c r="AC103">
        <v>21</v>
      </c>
      <c r="AD103">
        <v>21</v>
      </c>
      <c r="AE103">
        <v>21</v>
      </c>
      <c r="AF103" s="1">
        <v>0</v>
      </c>
      <c r="AG103" s="1">
        <v>-8.8166195294975904E-16</v>
      </c>
      <c r="AH103">
        <v>1</v>
      </c>
      <c r="AI103" s="1">
        <v>0</v>
      </c>
      <c r="AJ103" s="1">
        <v>0</v>
      </c>
      <c r="AK103">
        <v>1</v>
      </c>
      <c r="AL103">
        <v>0.88733878995405802</v>
      </c>
      <c r="AM103">
        <v>0.89048346378235899</v>
      </c>
      <c r="AN103">
        <v>0.88742089353530196</v>
      </c>
      <c r="AO103" s="1">
        <v>3.2125085004355101E-6</v>
      </c>
      <c r="AP103" s="1">
        <v>-8.8166195294975904E-16</v>
      </c>
      <c r="AQ103">
        <v>0.99995373926793296</v>
      </c>
      <c r="AR103" s="1">
        <v>2.5331956619768201E-5</v>
      </c>
      <c r="AS103" s="1">
        <v>2.1336826033581001E-5</v>
      </c>
      <c r="AT103">
        <v>1.0022737364523</v>
      </c>
      <c r="AU103">
        <v>0.86494062435533303</v>
      </c>
      <c r="AV103">
        <v>0.85186849943166398</v>
      </c>
      <c r="AW103">
        <v>0.91075434133745103</v>
      </c>
      <c r="AX103" s="1">
        <v>9.56219915115173E-4</v>
      </c>
      <c r="AY103" s="1">
        <v>-8.8166195294975904E-16</v>
      </c>
      <c r="AZ103">
        <v>0.97452396307031497</v>
      </c>
      <c r="BA103" s="1">
        <v>1.8970760486522601E-3</v>
      </c>
      <c r="BB103" s="1">
        <v>1.4839342588887699E-3</v>
      </c>
      <c r="BC103">
        <v>0.98690570741448103</v>
      </c>
      <c r="BD103">
        <v>0.112661210045942</v>
      </c>
      <c r="BE103">
        <v>0.109516536217641</v>
      </c>
      <c r="BF103">
        <v>0.112579106464698</v>
      </c>
      <c r="BG103" s="1">
        <v>3.2125085004355199E-6</v>
      </c>
      <c r="BH103" s="1">
        <v>-8.8166195294975904E-16</v>
      </c>
      <c r="BI103">
        <v>1.0003645819362399</v>
      </c>
      <c r="BJ103" s="1">
        <v>2.5331956619768099E-5</v>
      </c>
      <c r="BK103" s="1">
        <v>2.1336826033580899E-5</v>
      </c>
      <c r="BL103">
        <v>0.98324570389144195</v>
      </c>
      <c r="BM103">
        <v>0.24427390882236799</v>
      </c>
      <c r="BN103">
        <v>0.248734654347469</v>
      </c>
      <c r="BO103">
        <v>0.26818567981545699</v>
      </c>
      <c r="BP103" s="1">
        <v>1.6166890573699599E-4</v>
      </c>
      <c r="BQ103" s="1">
        <v>-8.8166195294975904E-16</v>
      </c>
      <c r="BR103">
        <v>0.95437872354440101</v>
      </c>
      <c r="BS103">
        <v>2.0153604971724599E-4</v>
      </c>
      <c r="BT103">
        <v>1.5782033510773901E-4</v>
      </c>
      <c r="BU103">
        <v>0.99150241480091394</v>
      </c>
      <c r="BV103">
        <v>0.10152517010977601</v>
      </c>
      <c r="BW103">
        <v>0.21149439159764799</v>
      </c>
      <c r="BX103">
        <v>0.44676253839705299</v>
      </c>
      <c r="BY103">
        <v>3.11055285058334E-2</v>
      </c>
      <c r="BZ103" s="1">
        <v>-8.8166195294975904E-16</v>
      </c>
      <c r="CA103">
        <v>0.47670366183555801</v>
      </c>
      <c r="CB103">
        <v>1.82641817951564E-2</v>
      </c>
      <c r="CC103">
        <v>1.49306961511799E-2</v>
      </c>
      <c r="CD103">
        <v>1.00228902253236</v>
      </c>
      <c r="CE103">
        <v>0.95860875660733802</v>
      </c>
      <c r="CF103">
        <v>81.9431892640673</v>
      </c>
      <c r="CG103">
        <v>-5.16393776669402</v>
      </c>
      <c r="CH103">
        <v>0.989487581419351</v>
      </c>
    </row>
    <row r="104" spans="1:86" ht="18.75" customHeight="1">
      <c r="A104">
        <v>5</v>
      </c>
      <c r="B104">
        <v>4.4594316186373</v>
      </c>
      <c r="C104">
        <v>4.4594316186373</v>
      </c>
      <c r="D104">
        <v>4.4594316186373</v>
      </c>
      <c r="E104">
        <v>0</v>
      </c>
      <c r="F104" s="1">
        <v>-6.0262135674675103E-17</v>
      </c>
      <c r="G104">
        <v>1</v>
      </c>
      <c r="H104">
        <v>0</v>
      </c>
      <c r="I104" s="1">
        <v>0</v>
      </c>
      <c r="J104">
        <v>1</v>
      </c>
      <c r="K104">
        <v>3.8549601703322498</v>
      </c>
      <c r="L104">
        <v>3.7856612617251599</v>
      </c>
      <c r="M104">
        <v>3.7591577832884702</v>
      </c>
      <c r="N104">
        <v>3.03860289912335E-3</v>
      </c>
      <c r="O104" s="1">
        <v>-6.0262135674675103E-17</v>
      </c>
      <c r="P104">
        <v>1.01150574975194</v>
      </c>
      <c r="Q104">
        <v>2.33220796387051E-4</v>
      </c>
      <c r="R104" s="1">
        <v>1.04942590000845E-3</v>
      </c>
      <c r="S104">
        <v>1.00278887053514</v>
      </c>
      <c r="T104">
        <v>3.62709375947771</v>
      </c>
      <c r="U104">
        <v>3.5295635216300898</v>
      </c>
      <c r="V104">
        <v>3.5217285678231698</v>
      </c>
      <c r="W104">
        <v>4.34718577906226E-3</v>
      </c>
      <c r="X104" s="1">
        <v>-6.0262135674675103E-17</v>
      </c>
      <c r="Y104">
        <v>1.0149747987682201</v>
      </c>
      <c r="Z104">
        <v>4.84826872742514E-4</v>
      </c>
      <c r="AA104" s="1">
        <v>1.80040830475292E-3</v>
      </c>
      <c r="AB104">
        <v>1.00386409159407</v>
      </c>
      <c r="AC104">
        <v>21</v>
      </c>
      <c r="AD104">
        <v>21</v>
      </c>
      <c r="AE104">
        <v>21</v>
      </c>
      <c r="AF104" s="1">
        <v>0</v>
      </c>
      <c r="AG104" s="1">
        <v>-6.0262135674675103E-17</v>
      </c>
      <c r="AH104">
        <v>1</v>
      </c>
      <c r="AI104" s="1">
        <v>0</v>
      </c>
      <c r="AJ104" s="1">
        <v>0</v>
      </c>
      <c r="AK104">
        <v>1</v>
      </c>
      <c r="AL104">
        <v>0.91906507263203496</v>
      </c>
      <c r="AM104">
        <v>0.91340446326728597</v>
      </c>
      <c r="AN104">
        <v>0.91293290298229102</v>
      </c>
      <c r="AO104" s="1">
        <v>1.5183175397007099E-5</v>
      </c>
      <c r="AP104" s="1">
        <v>-6.0262135674675103E-17</v>
      </c>
      <c r="AQ104">
        <v>1.0034249251421199</v>
      </c>
      <c r="AR104" s="1">
        <v>2.20307333532264E-6</v>
      </c>
      <c r="AS104" s="1">
        <v>8.2654674230930406E-6</v>
      </c>
      <c r="AT104">
        <v>1.0009711397640699</v>
      </c>
      <c r="AU104">
        <v>0.60447144830504795</v>
      </c>
      <c r="AV104">
        <v>0.67377035691213605</v>
      </c>
      <c r="AW104">
        <v>0.70027383534883103</v>
      </c>
      <c r="AX104" s="1">
        <v>3.03860289912335E-3</v>
      </c>
      <c r="AY104" s="1">
        <v>-6.0262135674675103E-17</v>
      </c>
      <c r="AZ104">
        <v>0.93710614784828306</v>
      </c>
      <c r="BA104" s="1">
        <v>2.33220796387051E-4</v>
      </c>
      <c r="BB104" s="1">
        <v>1.04942590000845E-3</v>
      </c>
      <c r="BC104">
        <v>0.98999699118468099</v>
      </c>
      <c r="BD104">
        <v>8.0934927367965495E-2</v>
      </c>
      <c r="BE104">
        <v>8.6595536732714307E-2</v>
      </c>
      <c r="BF104">
        <v>8.7067097017709497E-2</v>
      </c>
      <c r="BG104" s="1">
        <v>1.5183175397007201E-5</v>
      </c>
      <c r="BH104" s="1">
        <v>-6.0262135674675103E-17</v>
      </c>
      <c r="BI104">
        <v>0.96411156500610196</v>
      </c>
      <c r="BJ104" s="1">
        <v>2.2030733353226502E-6</v>
      </c>
      <c r="BK104" s="1">
        <v>8.2654674230930593E-6</v>
      </c>
      <c r="BL104">
        <v>0.99106661581908795</v>
      </c>
      <c r="BM104">
        <v>0.16920449811024699</v>
      </c>
      <c r="BN104">
        <v>0.16460662203396401</v>
      </c>
      <c r="BO104">
        <v>0.20169868522369</v>
      </c>
      <c r="BP104">
        <v>9.2623312037193003E-4</v>
      </c>
      <c r="BQ104" s="1">
        <v>-6.0262135674675103E-17</v>
      </c>
      <c r="BR104">
        <v>0.90321104306912803</v>
      </c>
      <c r="BS104" s="1">
        <v>5.2988738420769702E-5</v>
      </c>
      <c r="BT104">
        <v>2.20768214946533E-4</v>
      </c>
      <c r="BU104">
        <v>0.99119127754754499</v>
      </c>
      <c r="BV104">
        <v>0.44794356336317698</v>
      </c>
      <c r="BW104">
        <v>0.41399873775888602</v>
      </c>
      <c r="BX104">
        <v>0.120864469178654</v>
      </c>
      <c r="BY104">
        <v>3.51968593846919E-2</v>
      </c>
      <c r="BZ104" s="1">
        <v>-6.0262135674675103E-17</v>
      </c>
      <c r="CA104">
        <v>1.6823916907163801</v>
      </c>
      <c r="CB104">
        <v>1.5191337257898899E-2</v>
      </c>
      <c r="CC104">
        <v>5.83027506529755E-2</v>
      </c>
      <c r="CD104">
        <v>1.1400257955909301</v>
      </c>
      <c r="CE104">
        <v>0.94407280709350105</v>
      </c>
      <c r="CF104">
        <v>497.69383422353502</v>
      </c>
      <c r="CG104">
        <v>-22.273479594619101</v>
      </c>
      <c r="CH104">
        <v>0.971634091154433</v>
      </c>
    </row>
    <row r="105" spans="1:86" ht="18.75" customHeight="1">
      <c r="A105">
        <v>5</v>
      </c>
      <c r="B105">
        <v>4.4594316186373</v>
      </c>
      <c r="C105">
        <v>4.4594316186373</v>
      </c>
      <c r="D105">
        <v>4.4594316186373</v>
      </c>
      <c r="E105">
        <v>0</v>
      </c>
      <c r="F105" s="1">
        <v>5.6627990800079801E-16</v>
      </c>
      <c r="G105">
        <v>1</v>
      </c>
      <c r="H105">
        <v>0</v>
      </c>
      <c r="I105" s="1">
        <v>0</v>
      </c>
      <c r="J105">
        <v>1</v>
      </c>
      <c r="K105">
        <v>3.5026584117025701</v>
      </c>
      <c r="L105">
        <v>3.4413752539693698</v>
      </c>
      <c r="M105">
        <v>3.4835420447725198</v>
      </c>
      <c r="N105">
        <v>1.15904232910255E-3</v>
      </c>
      <c r="O105" s="1">
        <v>5.6627990800079801E-16</v>
      </c>
      <c r="P105">
        <v>0.99796178352682696</v>
      </c>
      <c r="Q105">
        <v>9.37555203060438E-4</v>
      </c>
      <c r="R105" s="1">
        <v>8.4363849155547803E-4</v>
      </c>
      <c r="S105">
        <v>0.99875535784631198</v>
      </c>
      <c r="T105">
        <v>2.9837554145779501</v>
      </c>
      <c r="U105">
        <v>2.8843989382916502</v>
      </c>
      <c r="V105">
        <v>3.0307464276234302</v>
      </c>
      <c r="W105">
        <v>3.7353206312609102E-3</v>
      </c>
      <c r="X105" s="1">
        <v>5.6627990800079801E-16</v>
      </c>
      <c r="Y105">
        <v>0.99739643388825905</v>
      </c>
      <c r="Z105">
        <v>2.0649410344375E-3</v>
      </c>
      <c r="AA105" s="1">
        <v>2.2939033061659098E-3</v>
      </c>
      <c r="AB105">
        <v>0.98959272983617996</v>
      </c>
      <c r="AC105">
        <v>21</v>
      </c>
      <c r="AD105">
        <v>21</v>
      </c>
      <c r="AE105">
        <v>21</v>
      </c>
      <c r="AF105" s="1">
        <v>0</v>
      </c>
      <c r="AG105" s="1">
        <v>5.6627990800079801E-16</v>
      </c>
      <c r="AH105">
        <v>1</v>
      </c>
      <c r="AI105" s="1">
        <v>0</v>
      </c>
      <c r="AJ105" s="1">
        <v>0</v>
      </c>
      <c r="AK105">
        <v>1</v>
      </c>
      <c r="AL105">
        <v>0.87358456003344898</v>
      </c>
      <c r="AM105">
        <v>0.86457170835363895</v>
      </c>
      <c r="AN105">
        <v>0.87763578849208401</v>
      </c>
      <c r="AO105" s="1">
        <v>2.9748079406241501E-5</v>
      </c>
      <c r="AP105" s="1">
        <v>5.6627990800079801E-16</v>
      </c>
      <c r="AQ105">
        <v>0.99922563735488001</v>
      </c>
      <c r="AR105" s="1">
        <v>1.8607049714807601E-5</v>
      </c>
      <c r="AS105" s="1">
        <v>2.0083185833681099E-5</v>
      </c>
      <c r="AT105">
        <v>0.99671200966414097</v>
      </c>
      <c r="AU105">
        <v>0.956773206934728</v>
      </c>
      <c r="AV105">
        <v>1.0180563646679299</v>
      </c>
      <c r="AW105">
        <v>0.97588957386477804</v>
      </c>
      <c r="AX105" s="1">
        <v>1.15904232910255E-3</v>
      </c>
      <c r="AY105" s="1">
        <v>5.6627990800079801E-16</v>
      </c>
      <c r="AZ105">
        <v>1.00764376377025</v>
      </c>
      <c r="BA105" s="1">
        <v>9.37555203060438E-4</v>
      </c>
      <c r="BB105" s="1">
        <v>8.4363849155547803E-4</v>
      </c>
      <c r="BC105">
        <v>1.00345793831001</v>
      </c>
      <c r="BD105">
        <v>0.126415439966551</v>
      </c>
      <c r="BE105">
        <v>0.135428291646361</v>
      </c>
      <c r="BF105">
        <v>0.122364211507916</v>
      </c>
      <c r="BG105" s="1">
        <v>2.9748079406241399E-5</v>
      </c>
      <c r="BH105" s="1">
        <v>5.6627990800079801E-16</v>
      </c>
      <c r="BI105">
        <v>1.0054345933323301</v>
      </c>
      <c r="BJ105" s="1">
        <v>1.8607049714807202E-5</v>
      </c>
      <c r="BK105" s="1">
        <v>2.0083185833680899E-5</v>
      </c>
      <c r="BL105">
        <v>1.02105333045526</v>
      </c>
      <c r="BM105">
        <v>0.27232408650203599</v>
      </c>
      <c r="BN105">
        <v>0.29071336560312699</v>
      </c>
      <c r="BO105">
        <v>0.30986109958921099</v>
      </c>
      <c r="BP105" s="1">
        <v>3.5250401650141299E-4</v>
      </c>
      <c r="BQ105" s="1">
        <v>5.6627990800079801E-16</v>
      </c>
      <c r="BR105">
        <v>1.0081850962016199</v>
      </c>
      <c r="BS105" s="1">
        <v>4.7569453552425202E-5</v>
      </c>
      <c r="BT105" s="1">
        <v>5.3202633810992002E-5</v>
      </c>
      <c r="BU105">
        <v>0.99857895198303304</v>
      </c>
      <c r="BV105">
        <v>0.37215577855205001</v>
      </c>
      <c r="BW105">
        <v>0.46976833662432899</v>
      </c>
      <c r="BX105">
        <v>0.52593732537815197</v>
      </c>
      <c r="BY105">
        <v>6.0716659716867497E-3</v>
      </c>
      <c r="BZ105" s="1">
        <v>5.6627990800079801E-16</v>
      </c>
      <c r="CA105">
        <v>0.97926468798230504</v>
      </c>
      <c r="CB105">
        <v>3.6264286954614498E-3</v>
      </c>
      <c r="CC105">
        <v>6.8202918353588498E-3</v>
      </c>
      <c r="CD105">
        <v>1.0011114756417601</v>
      </c>
      <c r="CE105">
        <v>0.95549177045480704</v>
      </c>
      <c r="CF105">
        <v>106.999537141885</v>
      </c>
      <c r="CG105">
        <v>-3.59097337431729</v>
      </c>
      <c r="CH105">
        <v>0.99351694510699495</v>
      </c>
    </row>
    <row r="106" spans="1:86" ht="18.75" customHeight="1">
      <c r="A106">
        <v>5</v>
      </c>
      <c r="B106">
        <v>4.4594316186373</v>
      </c>
      <c r="C106">
        <v>4.4594316186373</v>
      </c>
      <c r="D106">
        <v>4.4594316186373</v>
      </c>
      <c r="E106">
        <v>0</v>
      </c>
      <c r="F106" s="1">
        <v>-8.8166195294975904E-16</v>
      </c>
      <c r="G106">
        <v>1</v>
      </c>
      <c r="H106">
        <v>0</v>
      </c>
      <c r="I106" s="1">
        <v>0</v>
      </c>
      <c r="J106">
        <v>1</v>
      </c>
      <c r="K106">
        <v>3.71575783809815</v>
      </c>
      <c r="L106">
        <v>3.7240267414962802</v>
      </c>
      <c r="M106">
        <v>3.7136684320800302</v>
      </c>
      <c r="N106" s="1">
        <v>3.0005825813191499E-5</v>
      </c>
      <c r="O106" s="1">
        <v>-8.8166195294975904E-16</v>
      </c>
      <c r="P106">
        <v>1.0002812733891699</v>
      </c>
      <c r="Q106">
        <v>3.8566496579217499E-4</v>
      </c>
      <c r="R106" s="1">
        <v>3.5449557123016302E-4</v>
      </c>
      <c r="S106">
        <v>0.99976944578044802</v>
      </c>
      <c r="T106">
        <v>3.3610164065342798</v>
      </c>
      <c r="U106">
        <v>3.3842354663741698</v>
      </c>
      <c r="V106">
        <v>3.4352432781934601</v>
      </c>
      <c r="W106">
        <v>1.4417583471246799E-3</v>
      </c>
      <c r="X106" s="1">
        <v>-8.8166195294975904E-16</v>
      </c>
      <c r="Y106">
        <v>0.98913727203549695</v>
      </c>
      <c r="Z106">
        <v>8.4783787070813802E-4</v>
      </c>
      <c r="AA106" s="1">
        <v>6.6262639878209495E-4</v>
      </c>
      <c r="AB106">
        <v>0.99837970116920605</v>
      </c>
      <c r="AC106">
        <v>21</v>
      </c>
      <c r="AD106">
        <v>21</v>
      </c>
      <c r="AE106">
        <v>21</v>
      </c>
      <c r="AF106" s="1">
        <v>0</v>
      </c>
      <c r="AG106" s="1">
        <v>-8.8166195294975904E-16</v>
      </c>
      <c r="AH106">
        <v>1</v>
      </c>
      <c r="AI106" s="1">
        <v>0</v>
      </c>
      <c r="AJ106" s="1">
        <v>0</v>
      </c>
      <c r="AK106">
        <v>1</v>
      </c>
      <c r="AL106">
        <v>0.90267302043991304</v>
      </c>
      <c r="AM106">
        <v>0.90422688516605398</v>
      </c>
      <c r="AN106">
        <v>0.90755387095469198</v>
      </c>
      <c r="AO106" s="1">
        <v>6.2176719620926302E-6</v>
      </c>
      <c r="AP106" s="1">
        <v>-8.8166195294975904E-16</v>
      </c>
      <c r="AQ106">
        <v>0.99730736063436298</v>
      </c>
      <c r="AR106" s="1">
        <v>4.6748553642111401E-6</v>
      </c>
      <c r="AS106" s="1">
        <v>3.6543561060165001E-6</v>
      </c>
      <c r="AT106">
        <v>0.99956576846261302</v>
      </c>
      <c r="AU106">
        <v>0.74367378053915201</v>
      </c>
      <c r="AV106">
        <v>0.73540487714101599</v>
      </c>
      <c r="AW106">
        <v>0.74576318655727103</v>
      </c>
      <c r="AX106" s="1">
        <v>3.0005825813191499E-5</v>
      </c>
      <c r="AY106" s="1">
        <v>-8.8166195294975904E-16</v>
      </c>
      <c r="AZ106">
        <v>0.99859816656102596</v>
      </c>
      <c r="BA106" s="1">
        <v>3.8566496579217499E-4</v>
      </c>
      <c r="BB106" s="1">
        <v>3.5449557123016302E-4</v>
      </c>
      <c r="BC106">
        <v>1.00079986650722</v>
      </c>
      <c r="BD106">
        <v>9.7326979560086804E-2</v>
      </c>
      <c r="BE106">
        <v>9.5773114833945502E-2</v>
      </c>
      <c r="BF106">
        <v>9.2446129045308106E-2</v>
      </c>
      <c r="BG106" s="1">
        <v>6.2176719620927403E-6</v>
      </c>
      <c r="BH106" s="1">
        <v>-8.8166195294975904E-16</v>
      </c>
      <c r="BI106">
        <v>1.02605881883662</v>
      </c>
      <c r="BJ106" s="1">
        <v>4.67485536421103E-6</v>
      </c>
      <c r="BK106" s="1">
        <v>3.6543561060164201E-6</v>
      </c>
      <c r="BL106">
        <v>1.00363037957349</v>
      </c>
      <c r="BM106">
        <v>0.192242254084148</v>
      </c>
      <c r="BN106">
        <v>0.20333546083992701</v>
      </c>
      <c r="BO106">
        <v>0.19578436998472101</v>
      </c>
      <c r="BP106" s="1">
        <v>3.2104132380520001E-5</v>
      </c>
      <c r="BQ106" s="1">
        <v>-8.8166195294975904E-16</v>
      </c>
      <c r="BR106">
        <v>0.99091274904118998</v>
      </c>
      <c r="BS106" s="1">
        <v>6.1821947747185503E-5</v>
      </c>
      <c r="BT106" s="1">
        <v>4.91585143934664E-5</v>
      </c>
      <c r="BU106">
        <v>1.00183856854252</v>
      </c>
      <c r="BV106">
        <v>0.235169639828502</v>
      </c>
      <c r="BW106">
        <v>0.109298918616114</v>
      </c>
      <c r="BX106">
        <v>0.21568192529949701</v>
      </c>
      <c r="BY106">
        <v>4.59009226451458E-3</v>
      </c>
      <c r="BZ106" s="1">
        <v>-8.8166195294975904E-16</v>
      </c>
      <c r="CA106">
        <v>1.0442001498478399</v>
      </c>
      <c r="CB106">
        <v>1.2525141371772E-2</v>
      </c>
      <c r="CC106">
        <v>9.8173785822814295E-3</v>
      </c>
      <c r="CD106">
        <v>0.95375407848878202</v>
      </c>
      <c r="CE106">
        <v>0.95855809738563602</v>
      </c>
      <c r="CF106">
        <v>192.49634040727901</v>
      </c>
      <c r="CG106">
        <v>-4.4731780341270104</v>
      </c>
      <c r="CH106">
        <v>0.99297063810365604</v>
      </c>
    </row>
    <row r="107" spans="1:86" ht="18.75" customHeight="1">
      <c r="A107">
        <v>5</v>
      </c>
      <c r="B107">
        <v>4.4594316186373</v>
      </c>
      <c r="C107">
        <v>4.4594316186373</v>
      </c>
      <c r="D107">
        <v>4.4594316186373</v>
      </c>
      <c r="E107">
        <v>0</v>
      </c>
      <c r="F107" s="1">
        <v>-4.0652606974719099E-18</v>
      </c>
      <c r="G107">
        <v>1</v>
      </c>
      <c r="H107">
        <v>0</v>
      </c>
      <c r="I107" s="1">
        <v>0</v>
      </c>
      <c r="J107">
        <v>1</v>
      </c>
      <c r="K107">
        <v>3.7014693885020602</v>
      </c>
      <c r="L107">
        <v>3.7746266097077301</v>
      </c>
      <c r="M107">
        <v>3.7398461011445798</v>
      </c>
      <c r="N107">
        <v>7.6941903113399797E-4</v>
      </c>
      <c r="O107" s="1">
        <v>-4.0652606974719099E-18</v>
      </c>
      <c r="P107">
        <v>1.0001025259435401</v>
      </c>
      <c r="Q107">
        <v>8.8536097299255195E-4</v>
      </c>
      <c r="R107" s="1">
        <v>7.82178203224042E-4</v>
      </c>
      <c r="S107">
        <v>0.99937604301370397</v>
      </c>
      <c r="T107">
        <v>3.3595320665016399</v>
      </c>
      <c r="U107">
        <v>3.42591299412268</v>
      </c>
      <c r="V107">
        <v>3.3896516031407198</v>
      </c>
      <c r="W107">
        <v>1.52602336831443E-3</v>
      </c>
      <c r="X107" s="1">
        <v>-4.0652606974719099E-18</v>
      </c>
      <c r="Y107">
        <v>0.99764965008838502</v>
      </c>
      <c r="Z107">
        <v>2.0651304720268799E-3</v>
      </c>
      <c r="AA107" s="1">
        <v>2.7379261877499201E-3</v>
      </c>
      <c r="AB107">
        <v>0.99751192138656897</v>
      </c>
      <c r="AC107">
        <v>21</v>
      </c>
      <c r="AD107">
        <v>21</v>
      </c>
      <c r="AE107">
        <v>21</v>
      </c>
      <c r="AF107" s="1">
        <v>0</v>
      </c>
      <c r="AG107" s="1">
        <v>-4.0652606974719099E-18</v>
      </c>
      <c r="AH107">
        <v>1</v>
      </c>
      <c r="AI107" s="1">
        <v>0</v>
      </c>
      <c r="AJ107" s="1">
        <v>0</v>
      </c>
      <c r="AK107">
        <v>1</v>
      </c>
      <c r="AL107">
        <v>0.902572832478028</v>
      </c>
      <c r="AM107">
        <v>0.90695406031806303</v>
      </c>
      <c r="AN107">
        <v>0.90458576060854001</v>
      </c>
      <c r="AO107" s="1">
        <v>6.5667519866393596E-6</v>
      </c>
      <c r="AP107" s="1">
        <v>-4.0652606974719099E-18</v>
      </c>
      <c r="AQ107">
        <v>0.99941636454347305</v>
      </c>
      <c r="AR107" s="1">
        <v>1.1441888436031701E-5</v>
      </c>
      <c r="AS107" s="1">
        <v>1.5670595951898399E-5</v>
      </c>
      <c r="AT107">
        <v>0.99934564555667904</v>
      </c>
      <c r="AU107">
        <v>0.757962230135235</v>
      </c>
      <c r="AV107">
        <v>0.68480500892956597</v>
      </c>
      <c r="AW107">
        <v>0.71958551749272104</v>
      </c>
      <c r="AX107" s="1">
        <v>7.6941903113399797E-4</v>
      </c>
      <c r="AY107" s="1">
        <v>-4.0652606974719099E-18</v>
      </c>
      <c r="AZ107">
        <v>0.99950052451989202</v>
      </c>
      <c r="BA107" s="1">
        <v>8.8536097299255195E-4</v>
      </c>
      <c r="BB107" s="1">
        <v>7.82178203224042E-4</v>
      </c>
      <c r="BC107">
        <v>1.0022223902126699</v>
      </c>
      <c r="BD107">
        <v>9.74271675219716E-2</v>
      </c>
      <c r="BE107">
        <v>9.3045939681936807E-2</v>
      </c>
      <c r="BF107">
        <v>9.5414239391459904E-2</v>
      </c>
      <c r="BG107" s="1">
        <v>6.5667519866393299E-6</v>
      </c>
      <c r="BH107" s="1">
        <v>-4.0652606974719099E-18</v>
      </c>
      <c r="BI107">
        <v>1.00554025365773</v>
      </c>
      <c r="BJ107" s="1">
        <v>1.1441888436031601E-5</v>
      </c>
      <c r="BK107" s="1">
        <v>1.5670595951898399E-5</v>
      </c>
      <c r="BL107">
        <v>1.0056538380593001</v>
      </c>
      <c r="BM107">
        <v>0.112589051286401</v>
      </c>
      <c r="BN107">
        <v>0.14449059351976801</v>
      </c>
      <c r="BO107">
        <v>0.142686162591282</v>
      </c>
      <c r="BP107" s="1">
        <v>4.9928354006598E-4</v>
      </c>
      <c r="BQ107" s="1">
        <v>-4.0652606974719099E-18</v>
      </c>
      <c r="BR107">
        <v>0.95516419098171601</v>
      </c>
      <c r="BS107">
        <v>1.42814807793956E-4</v>
      </c>
      <c r="BT107">
        <v>1.36546749413468E-4</v>
      </c>
      <c r="BU107">
        <v>1.0058113044264601</v>
      </c>
      <c r="BV107">
        <v>0.82395146703538302</v>
      </c>
      <c r="BW107">
        <v>0.58614130075864002</v>
      </c>
      <c r="BX107">
        <v>0.54613634610057205</v>
      </c>
      <c r="BY107">
        <v>2.7461084823460501E-2</v>
      </c>
      <c r="BZ107" s="1">
        <v>-4.0652606974719099E-18</v>
      </c>
      <c r="CA107">
        <v>1.04967860382458</v>
      </c>
      <c r="CB107">
        <v>3.0337220566922101E-2</v>
      </c>
      <c r="CC107">
        <v>2.605978469587E-2</v>
      </c>
      <c r="CD107">
        <v>0.92353481891260203</v>
      </c>
      <c r="CE107">
        <v>0.97315114877662201</v>
      </c>
      <c r="CF107">
        <v>122.405614620146</v>
      </c>
      <c r="CG107">
        <v>-10.6717178011217</v>
      </c>
      <c r="CH107">
        <v>0.98648423645622496</v>
      </c>
    </row>
    <row r="108" spans="1:86" ht="18.75" customHeight="1">
      <c r="A108">
        <v>5</v>
      </c>
      <c r="B108">
        <v>4.4594316186373</v>
      </c>
      <c r="C108">
        <v>4.4594316186373</v>
      </c>
      <c r="D108">
        <v>4.4594316186373</v>
      </c>
      <c r="E108">
        <v>0</v>
      </c>
      <c r="F108" s="1">
        <v>-3.2470641676478299E-17</v>
      </c>
      <c r="G108">
        <v>1</v>
      </c>
      <c r="H108">
        <v>0</v>
      </c>
      <c r="I108" s="1">
        <v>0</v>
      </c>
      <c r="J108">
        <v>1</v>
      </c>
      <c r="K108">
        <v>3.5701165699259301</v>
      </c>
      <c r="L108">
        <v>3.6759384576832401</v>
      </c>
      <c r="M108">
        <v>3.6186608041915198</v>
      </c>
      <c r="N108">
        <v>1.7160874309233799E-3</v>
      </c>
      <c r="O108" s="1">
        <v>-3.2470641676478299E-17</v>
      </c>
      <c r="P108">
        <v>0.99994457391703295</v>
      </c>
      <c r="Q108" s="1">
        <v>8.2298234330606206E-6</v>
      </c>
      <c r="R108" s="1">
        <v>1.1694201910904299E-3</v>
      </c>
      <c r="S108">
        <v>1.00117975573135</v>
      </c>
      <c r="T108">
        <v>3.1341120930521602</v>
      </c>
      <c r="U108">
        <v>3.3133101163314702</v>
      </c>
      <c r="V108">
        <v>3.2792410388377302</v>
      </c>
      <c r="W108">
        <v>4.69431717461703E-3</v>
      </c>
      <c r="X108" s="1">
        <v>-3.2470641676478299E-17</v>
      </c>
      <c r="Y108">
        <v>1.0002686041944999</v>
      </c>
      <c r="Z108" s="1">
        <v>6.12710672615246E-5</v>
      </c>
      <c r="AA108" s="1">
        <v>1.9539886834930198E-3</v>
      </c>
      <c r="AB108">
        <v>1.00351574132171</v>
      </c>
      <c r="AC108">
        <v>21</v>
      </c>
      <c r="AD108">
        <v>21</v>
      </c>
      <c r="AE108">
        <v>21</v>
      </c>
      <c r="AF108" s="1">
        <v>0</v>
      </c>
      <c r="AG108" s="1">
        <v>-3.2470641676478299E-17</v>
      </c>
      <c r="AH108">
        <v>1</v>
      </c>
      <c r="AI108" s="1">
        <v>0</v>
      </c>
      <c r="AJ108" s="1">
        <v>0</v>
      </c>
      <c r="AK108">
        <v>1</v>
      </c>
      <c r="AL108">
        <v>0.88609619024655195</v>
      </c>
      <c r="AM108">
        <v>0.89940085953675197</v>
      </c>
      <c r="AN108">
        <v>0.896996950093363</v>
      </c>
      <c r="AO108" s="1">
        <v>2.6127400269271801E-5</v>
      </c>
      <c r="AP108" s="1">
        <v>-3.2470641676478299E-17</v>
      </c>
      <c r="AQ108">
        <v>1.0000751181708101</v>
      </c>
      <c r="AR108" s="1">
        <v>3.7144434132275102E-7</v>
      </c>
      <c r="AS108" s="1">
        <v>1.2795022479972601E-5</v>
      </c>
      <c r="AT108">
        <v>1.00097145174605</v>
      </c>
      <c r="AU108">
        <v>0.88931504871136402</v>
      </c>
      <c r="AV108">
        <v>0.78349316095405597</v>
      </c>
      <c r="AW108">
        <v>0.84077081444577595</v>
      </c>
      <c r="AX108" s="1">
        <v>1.7160874309233799E-3</v>
      </c>
      <c r="AY108" s="1">
        <v>-3.2470641676478299E-17</v>
      </c>
      <c r="AZ108">
        <v>1.0002227842875799</v>
      </c>
      <c r="BA108" s="1">
        <v>8.2298234330606206E-6</v>
      </c>
      <c r="BB108" s="1">
        <v>1.1694201910904299E-3</v>
      </c>
      <c r="BC108">
        <v>0.99602461567880995</v>
      </c>
      <c r="BD108">
        <v>0.11390380975344799</v>
      </c>
      <c r="BE108">
        <v>0.100599140463248</v>
      </c>
      <c r="BF108">
        <v>0.103003049906637</v>
      </c>
      <c r="BG108" s="1">
        <v>2.6127400269271801E-5</v>
      </c>
      <c r="BH108" s="1">
        <v>-3.2470641676478299E-17</v>
      </c>
      <c r="BI108">
        <v>0.99941735846709401</v>
      </c>
      <c r="BJ108" s="1">
        <v>3.7144434132275102E-7</v>
      </c>
      <c r="BK108" s="1">
        <v>1.2795022479972701E-5</v>
      </c>
      <c r="BL108">
        <v>0.99235631001211899</v>
      </c>
      <c r="BM108">
        <v>0.208757866421663</v>
      </c>
      <c r="BN108">
        <v>0.21872032271496</v>
      </c>
      <c r="BO108">
        <v>0.19609893077103999</v>
      </c>
      <c r="BP108">
        <v>3.6615898374618998E-4</v>
      </c>
      <c r="BQ108" s="1">
        <v>-3.2470641676478299E-17</v>
      </c>
      <c r="BR108">
        <v>1.0162249348251799</v>
      </c>
      <c r="BS108" s="1">
        <v>4.9875246642750898E-6</v>
      </c>
      <c r="BT108">
        <v>1.44880590145492E-4</v>
      </c>
      <c r="BU108">
        <v>0.99402145254985397</v>
      </c>
      <c r="BV108">
        <v>0.123008622877039</v>
      </c>
      <c r="BW108">
        <v>5.6268249738549499E-2</v>
      </c>
      <c r="BX108">
        <v>0.20444502616822499</v>
      </c>
      <c r="BY108">
        <v>1.41295725209585E-2</v>
      </c>
      <c r="BZ108" s="1">
        <v>-3.2470641676478299E-17</v>
      </c>
      <c r="CA108">
        <v>0.88470999188728705</v>
      </c>
      <c r="CB108">
        <v>7.2635791987612998E-4</v>
      </c>
      <c r="CC108">
        <v>9.5806873143536898E-3</v>
      </c>
      <c r="CD108">
        <v>1.1877909165706699</v>
      </c>
      <c r="CE108">
        <v>1.03879402409726</v>
      </c>
      <c r="CF108">
        <v>933.41057567322196</v>
      </c>
      <c r="CG108">
        <v>3.9577337629654301</v>
      </c>
      <c r="CH108">
        <v>1.0018140456838001</v>
      </c>
    </row>
    <row r="109" spans="1:86" ht="18.75" customHeight="1">
      <c r="A109">
        <v>5</v>
      </c>
      <c r="B109">
        <v>4.4594316186373</v>
      </c>
      <c r="C109">
        <v>4.4594316186373</v>
      </c>
      <c r="D109">
        <v>4.4594316186373</v>
      </c>
      <c r="E109">
        <v>0</v>
      </c>
      <c r="F109" s="1">
        <v>-8.8166195294975904E-16</v>
      </c>
      <c r="G109">
        <v>1</v>
      </c>
      <c r="H109">
        <v>0</v>
      </c>
      <c r="I109" s="1">
        <v>0</v>
      </c>
      <c r="J109">
        <v>1</v>
      </c>
      <c r="K109">
        <v>3.7420262348915099</v>
      </c>
      <c r="L109">
        <v>3.7319391399345898</v>
      </c>
      <c r="M109">
        <v>3.72971526112768</v>
      </c>
      <c r="N109" s="1">
        <v>4.30425327719123E-5</v>
      </c>
      <c r="O109" s="1">
        <v>-8.8166195294975904E-16</v>
      </c>
      <c r="P109">
        <v>1.0016490309148101</v>
      </c>
      <c r="Q109">
        <v>3.83379475282978E-4</v>
      </c>
      <c r="R109" s="1">
        <v>3.0726052515033301E-4</v>
      </c>
      <c r="S109">
        <v>1.00013209770324</v>
      </c>
      <c r="T109">
        <v>3.3773254744421801</v>
      </c>
      <c r="U109">
        <v>3.37698498672433</v>
      </c>
      <c r="V109">
        <v>3.3641957907492999</v>
      </c>
      <c r="W109" s="1">
        <v>5.6011343241518598E-5</v>
      </c>
      <c r="X109" s="1">
        <v>-8.8166195294975904E-16</v>
      </c>
      <c r="Y109">
        <v>1.00194948494545</v>
      </c>
      <c r="Z109">
        <v>1.31086596553955E-3</v>
      </c>
      <c r="AA109" s="1">
        <v>1.0305857055964299E-3</v>
      </c>
      <c r="AB109">
        <v>1.00142358625448</v>
      </c>
      <c r="AC109">
        <v>21</v>
      </c>
      <c r="AD109">
        <v>21</v>
      </c>
      <c r="AE109">
        <v>21</v>
      </c>
      <c r="AF109" s="1">
        <v>0</v>
      </c>
      <c r="AG109" s="1">
        <v>-8.8166195294975904E-16</v>
      </c>
      <c r="AH109">
        <v>1</v>
      </c>
      <c r="AI109" s="1">
        <v>0</v>
      </c>
      <c r="AJ109" s="1">
        <v>0</v>
      </c>
      <c r="AK109">
        <v>1</v>
      </c>
      <c r="AL109">
        <v>0.90376706598235201</v>
      </c>
      <c r="AM109">
        <v>0.903744351549989</v>
      </c>
      <c r="AN109">
        <v>0.90288727164006799</v>
      </c>
      <c r="AO109" s="1">
        <v>2.5152333369061898E-7</v>
      </c>
      <c r="AP109" s="1">
        <v>-8.8166195294975904E-16</v>
      </c>
      <c r="AQ109">
        <v>1.00048709299115</v>
      </c>
      <c r="AR109" s="1">
        <v>7.9479031966704595E-6</v>
      </c>
      <c r="AS109" s="1">
        <v>6.2479910888975602E-6</v>
      </c>
      <c r="AT109">
        <v>1.0004005539954099</v>
      </c>
      <c r="AU109">
        <v>0.71740538374578799</v>
      </c>
      <c r="AV109">
        <v>0.72749247870270495</v>
      </c>
      <c r="AW109">
        <v>0.72971635750962005</v>
      </c>
      <c r="AX109" s="1">
        <v>4.30425327719123E-5</v>
      </c>
      <c r="AY109" s="1">
        <v>-8.8166195294975904E-16</v>
      </c>
      <c r="AZ109">
        <v>0.99152866684031304</v>
      </c>
      <c r="BA109" s="1">
        <v>3.83379475282978E-4</v>
      </c>
      <c r="BB109" s="1">
        <v>3.0726052515033301E-4</v>
      </c>
      <c r="BC109">
        <v>0.99957171562454095</v>
      </c>
      <c r="BD109">
        <v>9.6232934017648097E-2</v>
      </c>
      <c r="BE109">
        <v>9.6255648450011E-2</v>
      </c>
      <c r="BF109">
        <v>9.7112728359932399E-2</v>
      </c>
      <c r="BG109" s="1">
        <v>2.5152333369064302E-7</v>
      </c>
      <c r="BH109" s="1">
        <v>-8.8166195294975904E-16</v>
      </c>
      <c r="BI109">
        <v>0.99545993577504699</v>
      </c>
      <c r="BJ109" s="1">
        <v>7.9479031966704307E-6</v>
      </c>
      <c r="BK109" s="1">
        <v>6.24799108889755E-6</v>
      </c>
      <c r="BL109">
        <v>0.99693147750767097</v>
      </c>
      <c r="BM109">
        <v>0.16579012662749201</v>
      </c>
      <c r="BN109">
        <v>0.174261738330897</v>
      </c>
      <c r="BO109">
        <v>0.18042156785296401</v>
      </c>
      <c r="BP109" s="1">
        <v>5.3965129488111398E-5</v>
      </c>
      <c r="BQ109" s="1">
        <v>-8.8166195294975904E-16</v>
      </c>
      <c r="BR109">
        <v>0.95859488077259603</v>
      </c>
      <c r="BS109" s="1">
        <v>4.4758390633041099E-5</v>
      </c>
      <c r="BT109" s="1">
        <v>3.5388590614840801E-5</v>
      </c>
      <c r="BU109">
        <v>0.99997965868344196</v>
      </c>
      <c r="BV109">
        <v>0.40634032565987399</v>
      </c>
      <c r="BW109">
        <v>0.31473551260227201</v>
      </c>
      <c r="BX109">
        <v>0.35624572508212698</v>
      </c>
      <c r="BY109">
        <v>2.10400142041416E-3</v>
      </c>
      <c r="BZ109" s="1">
        <v>-8.8166195294975904E-16</v>
      </c>
      <c r="CA109">
        <v>1.06799724253356</v>
      </c>
      <c r="CB109">
        <v>3.3968394933627101E-3</v>
      </c>
      <c r="CC109">
        <v>2.8778013791455298E-3</v>
      </c>
      <c r="CD109">
        <v>0.96418413599961295</v>
      </c>
      <c r="CE109">
        <v>0.96527305483174797</v>
      </c>
      <c r="CF109">
        <v>637.97543336954504</v>
      </c>
      <c r="CG109">
        <v>-9.4124959913498998</v>
      </c>
      <c r="CH109">
        <v>0.99412660633093497</v>
      </c>
    </row>
    <row r="110" spans="1:86" ht="18.75" customHeight="1">
      <c r="A110">
        <v>5</v>
      </c>
      <c r="B110">
        <v>4.4594316186373</v>
      </c>
      <c r="C110">
        <v>4.4594316186373</v>
      </c>
      <c r="D110">
        <v>4.4594316186373</v>
      </c>
      <c r="E110">
        <v>0</v>
      </c>
      <c r="F110" s="1">
        <v>-6.0262135674675103E-17</v>
      </c>
      <c r="G110">
        <v>1</v>
      </c>
      <c r="H110">
        <v>0</v>
      </c>
      <c r="I110" s="1">
        <v>0</v>
      </c>
      <c r="J110">
        <v>1</v>
      </c>
      <c r="K110">
        <v>3.7707183349192301</v>
      </c>
      <c r="L110">
        <v>3.7884857542018602</v>
      </c>
      <c r="M110">
        <v>3.7333297217939601</v>
      </c>
      <c r="N110">
        <v>7.0211689489699605E-4</v>
      </c>
      <c r="O110" s="1">
        <v>-6.0262135674675103E-17</v>
      </c>
      <c r="P110">
        <v>1.0029253412008901</v>
      </c>
      <c r="Q110">
        <v>1.8738853253602E-3</v>
      </c>
      <c r="R110" s="1">
        <v>1.4664711491280201E-3</v>
      </c>
      <c r="S110">
        <v>0.99824194762163099</v>
      </c>
      <c r="T110">
        <v>3.47485958268578</v>
      </c>
      <c r="U110">
        <v>3.4871514730744599</v>
      </c>
      <c r="V110">
        <v>3.4335256432903498</v>
      </c>
      <c r="W110">
        <v>1.0867088514576501E-3</v>
      </c>
      <c r="X110" s="1">
        <v>-6.0262135674675103E-17</v>
      </c>
      <c r="Y110">
        <v>1.0055316606803599</v>
      </c>
      <c r="Z110">
        <v>2.8594591481423599E-3</v>
      </c>
      <c r="AA110" s="1">
        <v>2.2288047934503502E-3</v>
      </c>
      <c r="AB110">
        <v>0.99761350716348096</v>
      </c>
      <c r="AC110">
        <v>21</v>
      </c>
      <c r="AD110">
        <v>21</v>
      </c>
      <c r="AE110">
        <v>21</v>
      </c>
      <c r="AF110" s="1">
        <v>0</v>
      </c>
      <c r="AG110" s="1">
        <v>-6.0262135674675103E-17</v>
      </c>
      <c r="AH110">
        <v>1</v>
      </c>
      <c r="AI110" s="1">
        <v>0</v>
      </c>
      <c r="AJ110" s="1">
        <v>0</v>
      </c>
      <c r="AK110">
        <v>1</v>
      </c>
      <c r="AL110">
        <v>0.91005789762260203</v>
      </c>
      <c r="AM110">
        <v>0.91082095707143296</v>
      </c>
      <c r="AN110">
        <v>0.90744374147080398</v>
      </c>
      <c r="AO110" s="1">
        <v>4.3560267772689503E-6</v>
      </c>
      <c r="AP110" s="1">
        <v>-6.0262135674675103E-17</v>
      </c>
      <c r="AQ110">
        <v>1.0013319676988399</v>
      </c>
      <c r="AR110" s="1">
        <v>1.7030273119821401E-5</v>
      </c>
      <c r="AS110" s="1">
        <v>1.32781890801653E-5</v>
      </c>
      <c r="AT110">
        <v>0.99936249238178698</v>
      </c>
      <c r="AU110">
        <v>0.68871328371806495</v>
      </c>
      <c r="AV110">
        <v>0.67094586443543502</v>
      </c>
      <c r="AW110">
        <v>0.72610189684333704</v>
      </c>
      <c r="AX110" s="1">
        <v>7.0211689489699605E-4</v>
      </c>
      <c r="AY110" s="1">
        <v>-6.0262135674675103E-17</v>
      </c>
      <c r="AZ110">
        <v>0.98456591953526595</v>
      </c>
      <c r="BA110" s="1">
        <v>1.8738853253602E-3</v>
      </c>
      <c r="BB110" s="1">
        <v>1.4664711491280201E-3</v>
      </c>
      <c r="BC110">
        <v>1.00606435594393</v>
      </c>
      <c r="BD110">
        <v>8.9942102377397803E-2</v>
      </c>
      <c r="BE110">
        <v>8.9179042928566696E-2</v>
      </c>
      <c r="BF110">
        <v>9.2556258529195995E-2</v>
      </c>
      <c r="BG110" s="1">
        <v>4.3560267772690604E-6</v>
      </c>
      <c r="BH110" s="1">
        <v>-6.0262135674675103E-17</v>
      </c>
      <c r="BI110">
        <v>0.98690899901150797</v>
      </c>
      <c r="BJ110" s="1">
        <v>1.7030273119821401E-5</v>
      </c>
      <c r="BK110" s="1">
        <v>1.32781890801653E-5</v>
      </c>
      <c r="BL110">
        <v>1.0053663043304799</v>
      </c>
      <c r="BM110">
        <v>0.19957012917199901</v>
      </c>
      <c r="BN110">
        <v>0.21214826774609399</v>
      </c>
      <c r="BO110">
        <v>0.207595419705593</v>
      </c>
      <c r="BP110" s="1">
        <v>5.1735372581084601E-5</v>
      </c>
      <c r="BQ110" s="1">
        <v>-6.0262135674675103E-17</v>
      </c>
      <c r="BR110">
        <v>0.97340748258571697</v>
      </c>
      <c r="BS110">
        <v>2.3771506808950799E-4</v>
      </c>
      <c r="BT110">
        <v>1.85308490619107E-4</v>
      </c>
      <c r="BU110">
        <v>1.00409046674296</v>
      </c>
      <c r="BV110">
        <v>0.218603091750003</v>
      </c>
      <c r="BW110">
        <v>0.10635860123559999</v>
      </c>
      <c r="BX110">
        <v>7.9197804470456601E-2</v>
      </c>
      <c r="BY110">
        <v>6.5277682741398399E-3</v>
      </c>
      <c r="BZ110" s="1">
        <v>-6.0262135674675103E-17</v>
      </c>
      <c r="CA110">
        <v>2.0014667652229101</v>
      </c>
      <c r="CB110">
        <v>1.53334671611613E-2</v>
      </c>
      <c r="CC110">
        <v>1.42237145103325E-2</v>
      </c>
      <c r="CD110">
        <v>0.87598535157342206</v>
      </c>
      <c r="CE110">
        <v>0.95883706973438598</v>
      </c>
      <c r="CF110">
        <v>753.79777597416899</v>
      </c>
      <c r="CG110">
        <v>-8.1858024348459892</v>
      </c>
      <c r="CH110">
        <v>0.99301879685487604</v>
      </c>
    </row>
    <row r="111" spans="1:86" ht="18.75" customHeight="1">
      <c r="A111">
        <v>5</v>
      </c>
      <c r="B111">
        <v>4.4594316186373</v>
      </c>
      <c r="C111">
        <v>4.4594316186373</v>
      </c>
      <c r="D111">
        <v>4.4594316186373</v>
      </c>
      <c r="E111">
        <v>0</v>
      </c>
      <c r="F111" s="1">
        <v>-3.2470641676478299E-17</v>
      </c>
      <c r="G111">
        <v>1</v>
      </c>
      <c r="H111">
        <v>0</v>
      </c>
      <c r="I111" s="1">
        <v>0</v>
      </c>
      <c r="J111">
        <v>1</v>
      </c>
      <c r="K111">
        <v>3.6681880856740001</v>
      </c>
      <c r="L111">
        <v>3.6910194604852902</v>
      </c>
      <c r="M111">
        <v>3.6634006464847899</v>
      </c>
      <c r="N111">
        <v>8.6252101739745998E-4</v>
      </c>
      <c r="O111" s="1">
        <v>-3.2470641676478299E-17</v>
      </c>
      <c r="P111">
        <v>1.0001324399559599</v>
      </c>
      <c r="Q111">
        <v>7.6597667418319801E-4</v>
      </c>
      <c r="R111" s="1">
        <v>7.2685282664534403E-4</v>
      </c>
      <c r="S111">
        <v>0.99814532922946397</v>
      </c>
      <c r="T111">
        <v>3.2706168277087202</v>
      </c>
      <c r="U111">
        <v>3.2682603870227398</v>
      </c>
      <c r="V111">
        <v>3.2514843791505998</v>
      </c>
      <c r="W111">
        <v>2.0514046596144899E-3</v>
      </c>
      <c r="X111" s="1">
        <v>-3.2470641676478299E-17</v>
      </c>
      <c r="Y111">
        <v>1.00196468047726</v>
      </c>
      <c r="Z111">
        <v>2.2738908254913101E-3</v>
      </c>
      <c r="AA111" s="1">
        <v>2.7695782786067501E-3</v>
      </c>
      <c r="AB111">
        <v>0.997061955270789</v>
      </c>
      <c r="AC111">
        <v>21</v>
      </c>
      <c r="AD111">
        <v>21</v>
      </c>
      <c r="AE111">
        <v>21</v>
      </c>
      <c r="AF111" s="1">
        <v>0</v>
      </c>
      <c r="AG111" s="1">
        <v>-3.2470641676478299E-17</v>
      </c>
      <c r="AH111">
        <v>1</v>
      </c>
      <c r="AI111" s="1">
        <v>0</v>
      </c>
      <c r="AJ111" s="1">
        <v>0</v>
      </c>
      <c r="AK111">
        <v>1</v>
      </c>
      <c r="AL111">
        <v>0.89637936949345898</v>
      </c>
      <c r="AM111">
        <v>0.89620998137961905</v>
      </c>
      <c r="AN111">
        <v>0.89499604155331103</v>
      </c>
      <c r="AO111" s="1">
        <v>1.07365819380909E-5</v>
      </c>
      <c r="AP111" s="1">
        <v>-3.2470641676478299E-17</v>
      </c>
      <c r="AQ111">
        <v>1.0005206896427601</v>
      </c>
      <c r="AR111" s="1">
        <v>1.3584862950173E-5</v>
      </c>
      <c r="AS111" s="1">
        <v>1.6967964492910599E-5</v>
      </c>
      <c r="AT111">
        <v>0.99919481662658605</v>
      </c>
      <c r="AU111">
        <v>0.79124353296329697</v>
      </c>
      <c r="AV111">
        <v>0.76841215815200703</v>
      </c>
      <c r="AW111">
        <v>0.79603097215251195</v>
      </c>
      <c r="AX111" s="1">
        <v>8.6252101739745998E-4</v>
      </c>
      <c r="AY111" s="1">
        <v>-3.2470641676478299E-17</v>
      </c>
      <c r="AZ111">
        <v>0.99938806549222703</v>
      </c>
      <c r="BA111" s="1">
        <v>7.6597667418319801E-4</v>
      </c>
      <c r="BB111" s="1">
        <v>7.2685282664534403E-4</v>
      </c>
      <c r="BC111">
        <v>1.0064184000784899</v>
      </c>
      <c r="BD111">
        <v>0.10362063050654099</v>
      </c>
      <c r="BE111">
        <v>0.10379001862038099</v>
      </c>
      <c r="BF111">
        <v>0.105003958446689</v>
      </c>
      <c r="BG111" s="1">
        <v>1.07365819380909E-5</v>
      </c>
      <c r="BH111" s="1">
        <v>-3.2470641676478299E-17</v>
      </c>
      <c r="BI111">
        <v>0.99559488477475999</v>
      </c>
      <c r="BJ111" s="1">
        <v>1.35848629501729E-5</v>
      </c>
      <c r="BK111" s="1">
        <v>1.6967964492910501E-5</v>
      </c>
      <c r="BL111">
        <v>1.00650046539197</v>
      </c>
      <c r="BM111">
        <v>0.219333556709256</v>
      </c>
      <c r="BN111">
        <v>0.21433860204465699</v>
      </c>
      <c r="BO111">
        <v>0.23168983689592301</v>
      </c>
      <c r="BP111">
        <v>5.3359624104107003E-4</v>
      </c>
      <c r="BQ111" s="1">
        <v>-3.2470641676478299E-17</v>
      </c>
      <c r="BR111">
        <v>0.99172972553442695</v>
      </c>
      <c r="BS111">
        <v>1.19105957293896E-4</v>
      </c>
      <c r="BT111">
        <v>1.01623810642187E-4</v>
      </c>
      <c r="BU111">
        <v>1.00405792892332</v>
      </c>
      <c r="BV111">
        <v>3.3620206482390502E-2</v>
      </c>
      <c r="BW111">
        <v>8.7962710534096697E-2</v>
      </c>
      <c r="BX111">
        <v>5.8786013634946697E-2</v>
      </c>
      <c r="BY111">
        <v>8.3120108768245399E-3</v>
      </c>
      <c r="BZ111" s="1">
        <v>-3.2470641676478299E-17</v>
      </c>
      <c r="CA111">
        <v>0.83845887651238504</v>
      </c>
      <c r="CB111">
        <v>7.01887673364572E-3</v>
      </c>
      <c r="CC111">
        <v>9.1361226807856796E-3</v>
      </c>
      <c r="CD111">
        <v>0.83225413331510101</v>
      </c>
      <c r="CE111">
        <v>0.962449567915307</v>
      </c>
      <c r="CF111">
        <v>635.88131983012795</v>
      </c>
      <c r="CG111">
        <v>-22.1316273673553</v>
      </c>
      <c r="CH111">
        <v>0.98104514061041403</v>
      </c>
    </row>
    <row r="112" spans="1:86" ht="18.75" customHeight="1">
      <c r="A112">
        <v>5</v>
      </c>
      <c r="B112">
        <v>4.4594316186373</v>
      </c>
      <c r="C112">
        <v>4.4594316186373</v>
      </c>
      <c r="D112">
        <v>4.4594316186373</v>
      </c>
      <c r="E112">
        <v>0</v>
      </c>
      <c r="F112" s="1">
        <v>-8.8166195294975904E-16</v>
      </c>
      <c r="G112">
        <v>1</v>
      </c>
      <c r="H112">
        <v>0</v>
      </c>
      <c r="I112" s="1">
        <v>0</v>
      </c>
      <c r="J112">
        <v>1</v>
      </c>
      <c r="K112">
        <v>3.4074401026668002</v>
      </c>
      <c r="L112">
        <v>3.4631327432691701</v>
      </c>
      <c r="M112">
        <v>3.47588298463759</v>
      </c>
      <c r="N112">
        <v>1.32477782744774E-3</v>
      </c>
      <c r="O112" s="1">
        <v>-8.8166195294975904E-16</v>
      </c>
      <c r="P112">
        <v>0.99010565597009303</v>
      </c>
      <c r="Q112">
        <v>1.0113737628320101E-3</v>
      </c>
      <c r="R112" s="1">
        <v>8.8686606696326495E-4</v>
      </c>
      <c r="S112">
        <v>0.99827579957689905</v>
      </c>
      <c r="T112">
        <v>2.8993277917968401</v>
      </c>
      <c r="U112">
        <v>2.9752093858030602</v>
      </c>
      <c r="V112">
        <v>2.8952800514263299</v>
      </c>
      <c r="W112">
        <v>2.02718316749012E-3</v>
      </c>
      <c r="X112" s="1">
        <v>-8.8166195294975904E-16</v>
      </c>
      <c r="Y112">
        <v>1.0006987798335401</v>
      </c>
      <c r="Z112">
        <v>3.3360089761984902E-3</v>
      </c>
      <c r="AA112" s="1">
        <v>3.0108605721802699E-3</v>
      </c>
      <c r="AB112">
        <v>0.99573731543981803</v>
      </c>
      <c r="AC112">
        <v>21</v>
      </c>
      <c r="AD112">
        <v>21</v>
      </c>
      <c r="AE112">
        <v>21</v>
      </c>
      <c r="AF112" s="1">
        <v>0</v>
      </c>
      <c r="AG112" s="1">
        <v>-8.8166195294975904E-16</v>
      </c>
      <c r="AH112">
        <v>1</v>
      </c>
      <c r="AI112" s="1">
        <v>0</v>
      </c>
      <c r="AJ112" s="1">
        <v>0</v>
      </c>
      <c r="AK112">
        <v>1</v>
      </c>
      <c r="AL112">
        <v>0.865965879976625</v>
      </c>
      <c r="AM112">
        <v>0.87283349615986405</v>
      </c>
      <c r="AN112">
        <v>0.86558929510890303</v>
      </c>
      <c r="AO112" s="1">
        <v>1.6630736178271401E-5</v>
      </c>
      <c r="AP112" s="1">
        <v>-8.8166195294975904E-16</v>
      </c>
      <c r="AQ112">
        <v>1.0002175072631601</v>
      </c>
      <c r="AR112" s="1">
        <v>3.3072690251014899E-5</v>
      </c>
      <c r="AS112" s="1">
        <v>2.9778343711422E-5</v>
      </c>
      <c r="AT112">
        <v>0.99860086541427995</v>
      </c>
      <c r="AU112">
        <v>1.0519915159705</v>
      </c>
      <c r="AV112">
        <v>0.996298875368126</v>
      </c>
      <c r="AW112">
        <v>0.98354863399970704</v>
      </c>
      <c r="AX112" s="1">
        <v>1.32477782744774E-3</v>
      </c>
      <c r="AY112" s="1">
        <v>-8.8166195294975904E-16</v>
      </c>
      <c r="AZ112">
        <v>1.0342087287408901</v>
      </c>
      <c r="BA112" s="1">
        <v>1.0113737628320101E-3</v>
      </c>
      <c r="BB112" s="1">
        <v>8.8686606696326495E-4</v>
      </c>
      <c r="BC112">
        <v>1.0044682235556599</v>
      </c>
      <c r="BD112">
        <v>0.134034120023375</v>
      </c>
      <c r="BE112">
        <v>0.127166503840136</v>
      </c>
      <c r="BF112">
        <v>0.13441070489109699</v>
      </c>
      <c r="BG112" s="1">
        <v>1.6630736178271099E-5</v>
      </c>
      <c r="BH112" s="1">
        <v>-8.8166195294975904E-16</v>
      </c>
      <c r="BI112">
        <v>0.99859814360721799</v>
      </c>
      <c r="BJ112" s="1">
        <v>3.3072690251015197E-5</v>
      </c>
      <c r="BK112" s="1">
        <v>2.9778343711422302E-5</v>
      </c>
      <c r="BL112">
        <v>1.00827783139361</v>
      </c>
      <c r="BM112">
        <v>0.32171109083301502</v>
      </c>
      <c r="BN112">
        <v>0.245973199446718</v>
      </c>
      <c r="BO112">
        <v>0.28317532229922998</v>
      </c>
      <c r="BP112">
        <v>1.4342052654775701E-3</v>
      </c>
      <c r="BQ112" s="1">
        <v>-8.8166195294975904E-16</v>
      </c>
      <c r="BR112">
        <v>1.0658726411907</v>
      </c>
      <c r="BS112" s="1">
        <v>9.2862196905892802E-5</v>
      </c>
      <c r="BT112" s="1">
        <v>8.6119923150021398E-5</v>
      </c>
      <c r="BU112">
        <v>1.0024502266614299</v>
      </c>
      <c r="BV112">
        <v>0.60261815687729503</v>
      </c>
      <c r="BW112">
        <v>0.191981792580424</v>
      </c>
      <c r="BX112">
        <v>0.58391206924643102</v>
      </c>
      <c r="BY112">
        <v>5.3763580527483097E-2</v>
      </c>
      <c r="BZ112" s="1">
        <v>-8.8166195294975904E-16</v>
      </c>
      <c r="CA112">
        <v>1.0158916258557</v>
      </c>
      <c r="CB112">
        <v>1.21240435238618E-2</v>
      </c>
      <c r="CC112">
        <v>1.0665288024186899E-2</v>
      </c>
      <c r="CD112">
        <v>1.0196604763269499</v>
      </c>
      <c r="CE112">
        <v>0.967628278702932</v>
      </c>
      <c r="CF112">
        <v>213.67684508337601</v>
      </c>
      <c r="CG112">
        <v>-8.9064674251298506</v>
      </c>
      <c r="CH112">
        <v>0.99180692889964395</v>
      </c>
    </row>
    <row r="113" spans="1:86" ht="18.75" customHeight="1">
      <c r="A113">
        <v>5</v>
      </c>
      <c r="B113">
        <v>4.4594316186373</v>
      </c>
      <c r="C113">
        <v>4.4594316186373</v>
      </c>
      <c r="D113">
        <v>4.4594316186373</v>
      </c>
      <c r="E113">
        <v>0</v>
      </c>
      <c r="F113" s="1">
        <v>5.6627990800079801E-16</v>
      </c>
      <c r="G113">
        <v>1</v>
      </c>
      <c r="H113">
        <v>0</v>
      </c>
      <c r="I113" s="1">
        <v>0</v>
      </c>
      <c r="J113">
        <v>1</v>
      </c>
      <c r="K113">
        <v>3.5525747990642502</v>
      </c>
      <c r="L113">
        <v>3.56718636808387</v>
      </c>
      <c r="M113">
        <v>3.5334526195493101</v>
      </c>
      <c r="N113">
        <v>7.7245597368050701E-4</v>
      </c>
      <c r="O113" s="1">
        <v>5.6627990800079801E-16</v>
      </c>
      <c r="P113">
        <v>1.00171119477098</v>
      </c>
      <c r="Q113">
        <v>1.4160745087900099E-3</v>
      </c>
      <c r="R113" s="1">
        <v>2.1400320039256398E-3</v>
      </c>
      <c r="S113">
        <v>0.99912984053465903</v>
      </c>
      <c r="T113">
        <v>3.0574175487347302</v>
      </c>
      <c r="U113">
        <v>3.0475118015856899</v>
      </c>
      <c r="V113">
        <v>3.0368340708458001</v>
      </c>
      <c r="W113">
        <v>1.52791704305632E-3</v>
      </c>
      <c r="X113" s="1">
        <v>5.6627990800079801E-16</v>
      </c>
      <c r="Y113">
        <v>1.0025671981433799</v>
      </c>
      <c r="Z113">
        <v>4.8506906998194198E-3</v>
      </c>
      <c r="AA113" s="1">
        <v>6.5467163633042098E-3</v>
      </c>
      <c r="AB113">
        <v>0.99677217156823705</v>
      </c>
      <c r="AC113">
        <v>21</v>
      </c>
      <c r="AD113">
        <v>21</v>
      </c>
      <c r="AE113">
        <v>21</v>
      </c>
      <c r="AF113" s="1">
        <v>0</v>
      </c>
      <c r="AG113" s="1">
        <v>5.6627990800079801E-16</v>
      </c>
      <c r="AH113">
        <v>1</v>
      </c>
      <c r="AI113" s="1">
        <v>0</v>
      </c>
      <c r="AJ113" s="1">
        <v>0</v>
      </c>
      <c r="AK113">
        <v>1</v>
      </c>
      <c r="AL113">
        <v>0.87987715526441201</v>
      </c>
      <c r="AM113">
        <v>0.879049536889568</v>
      </c>
      <c r="AN113">
        <v>0.87815103268951</v>
      </c>
      <c r="AO113" s="1">
        <v>1.0281282810058101E-5</v>
      </c>
      <c r="AP113" s="1">
        <v>5.6627990800079801E-16</v>
      </c>
      <c r="AQ113">
        <v>1.0007474396786999</v>
      </c>
      <c r="AR113" s="1">
        <v>4.0303115509936397E-5</v>
      </c>
      <c r="AS113" s="1">
        <v>5.7097995340980602E-5</v>
      </c>
      <c r="AT113">
        <v>0.99903601935567798</v>
      </c>
      <c r="AU113">
        <v>0.90685681957304898</v>
      </c>
      <c r="AV113">
        <v>0.89224525055342696</v>
      </c>
      <c r="AW113">
        <v>0.92597899908799297</v>
      </c>
      <c r="AX113" s="1">
        <v>7.7245597368050701E-4</v>
      </c>
      <c r="AY113" s="1">
        <v>5.6627990800079801E-16</v>
      </c>
      <c r="AZ113">
        <v>0.99343424809247205</v>
      </c>
      <c r="BA113" s="1">
        <v>1.4160745087900099E-3</v>
      </c>
      <c r="BB113" s="1">
        <v>2.1400320039256398E-3</v>
      </c>
      <c r="BC113">
        <v>1.0025974898861501</v>
      </c>
      <c r="BD113">
        <v>0.120122844735588</v>
      </c>
      <c r="BE113">
        <v>0.120950463110432</v>
      </c>
      <c r="BF113">
        <v>0.12184896731049</v>
      </c>
      <c r="BG113" s="1">
        <v>1.0281282810058301E-5</v>
      </c>
      <c r="BH113" s="1">
        <v>5.6627990800079801E-16</v>
      </c>
      <c r="BI113">
        <v>0.99460881367795595</v>
      </c>
      <c r="BJ113" s="1">
        <v>4.0303115509936601E-5</v>
      </c>
      <c r="BK113" s="1">
        <v>5.7097995340980602E-5</v>
      </c>
      <c r="BL113">
        <v>1.0067250959943299</v>
      </c>
      <c r="BM113">
        <v>0.25669614498031901</v>
      </c>
      <c r="BN113">
        <v>0.25183350932858101</v>
      </c>
      <c r="BO113">
        <v>0.285260664994755</v>
      </c>
      <c r="BP113" s="1">
        <v>2.5275077072038502E-4</v>
      </c>
      <c r="BQ113" s="1">
        <v>5.6627990800079801E-16</v>
      </c>
      <c r="BR113">
        <v>1.0056486021348401</v>
      </c>
      <c r="BS113">
        <v>1.20076312687062E-4</v>
      </c>
      <c r="BT113">
        <v>1.7303542994860101E-4</v>
      </c>
      <c r="BU113">
        <v>1.0004420018525999</v>
      </c>
      <c r="BV113">
        <v>0.250411750471837</v>
      </c>
      <c r="BW113">
        <v>0.176123045468558</v>
      </c>
      <c r="BX113">
        <v>0.36674887189052502</v>
      </c>
      <c r="BY113">
        <v>6.2876434354631897E-3</v>
      </c>
      <c r="BZ113" s="1">
        <v>5.6627990800079801E-16</v>
      </c>
      <c r="CA113">
        <v>0.96454420775127403</v>
      </c>
      <c r="CB113">
        <v>2.4301161672919E-2</v>
      </c>
      <c r="CC113">
        <v>3.9978628871769901E-2</v>
      </c>
      <c r="CD113">
        <v>1.0252158716170601</v>
      </c>
      <c r="CE113">
        <v>0.94453657191872697</v>
      </c>
      <c r="CF113">
        <v>1246.2413470940201</v>
      </c>
      <c r="CG113">
        <v>-15.178787189433001</v>
      </c>
      <c r="CH113">
        <v>0.99053493310798701</v>
      </c>
    </row>
    <row r="114" spans="1:86" ht="18.75" customHeight="1">
      <c r="A114">
        <v>5</v>
      </c>
      <c r="B114">
        <v>4.4594316186373</v>
      </c>
      <c r="C114">
        <v>4.4594316186373</v>
      </c>
      <c r="D114">
        <v>4.4594316186373</v>
      </c>
      <c r="E114">
        <v>0</v>
      </c>
      <c r="F114" s="1">
        <v>-8.8166195294975904E-16</v>
      </c>
      <c r="G114">
        <v>1</v>
      </c>
      <c r="H114">
        <v>0</v>
      </c>
      <c r="I114" s="1">
        <v>0</v>
      </c>
      <c r="J114">
        <v>1</v>
      </c>
      <c r="K114">
        <v>3.6630197248452498</v>
      </c>
      <c r="L114">
        <v>3.6911617339215601</v>
      </c>
      <c r="M114">
        <v>3.6706123201925598</v>
      </c>
      <c r="N114">
        <v>2.11983097260751E-4</v>
      </c>
      <c r="O114" s="1">
        <v>-8.8166195294975904E-16</v>
      </c>
      <c r="P114">
        <v>0.99896522364155504</v>
      </c>
      <c r="Q114">
        <v>9.4861245776974501E-4</v>
      </c>
      <c r="R114" s="1">
        <v>7.0564580096219704E-4</v>
      </c>
      <c r="S114">
        <v>0.99777725229568803</v>
      </c>
      <c r="T114">
        <v>3.25542258832182</v>
      </c>
      <c r="U114">
        <v>3.3102980093209902</v>
      </c>
      <c r="V114">
        <v>3.2909481369906102</v>
      </c>
      <c r="W114">
        <v>7.7463233287607895E-4</v>
      </c>
      <c r="X114" s="1">
        <v>-8.8166195294975904E-16</v>
      </c>
      <c r="Y114">
        <v>0.99458789046251705</v>
      </c>
      <c r="Z114">
        <v>1.67294774754894E-3</v>
      </c>
      <c r="AA114" s="1">
        <v>1.36758265934458E-3</v>
      </c>
      <c r="AB114">
        <v>0.994747814924548</v>
      </c>
      <c r="AC114">
        <v>21</v>
      </c>
      <c r="AD114">
        <v>21</v>
      </c>
      <c r="AE114">
        <v>21</v>
      </c>
      <c r="AF114" s="1">
        <v>0</v>
      </c>
      <c r="AG114" s="1">
        <v>-8.8166195294975904E-16</v>
      </c>
      <c r="AH114">
        <v>1</v>
      </c>
      <c r="AI114" s="1">
        <v>0</v>
      </c>
      <c r="AJ114" s="1">
        <v>0</v>
      </c>
      <c r="AK114">
        <v>1</v>
      </c>
      <c r="AL114">
        <v>0.89528228614312</v>
      </c>
      <c r="AM114">
        <v>0.89919060587210198</v>
      </c>
      <c r="AN114">
        <v>0.89782941110526204</v>
      </c>
      <c r="AO114" s="1">
        <v>3.9359433116649301E-6</v>
      </c>
      <c r="AP114" s="1">
        <v>-8.8166195294975904E-16</v>
      </c>
      <c r="AQ114">
        <v>0.99858050202299597</v>
      </c>
      <c r="AR114" s="1">
        <v>1.09292932792553E-5</v>
      </c>
      <c r="AS114" s="1">
        <v>8.9284507262191295E-6</v>
      </c>
      <c r="AT114">
        <v>0.99850340092798995</v>
      </c>
      <c r="AU114">
        <v>0.79641189379204802</v>
      </c>
      <c r="AV114">
        <v>0.76826988471573998</v>
      </c>
      <c r="AW114">
        <v>0.78881929844473997</v>
      </c>
      <c r="AX114" s="1">
        <v>2.11983097260751E-4</v>
      </c>
      <c r="AY114" s="1">
        <v>-8.8166195294975904E-16</v>
      </c>
      <c r="AZ114">
        <v>1.00480110753984</v>
      </c>
      <c r="BA114" s="1">
        <v>9.4861245776974501E-4</v>
      </c>
      <c r="BB114" s="1">
        <v>7.0564580096219704E-4</v>
      </c>
      <c r="BC114">
        <v>1.00708649886711</v>
      </c>
      <c r="BD114">
        <v>0.10471771385688</v>
      </c>
      <c r="BE114">
        <v>0.10080939412789799</v>
      </c>
      <c r="BF114">
        <v>0.102170588894738</v>
      </c>
      <c r="BG114" s="1">
        <v>3.9359433116650098E-6</v>
      </c>
      <c r="BH114" s="1">
        <v>-8.8166195294975904E-16</v>
      </c>
      <c r="BI114">
        <v>1.0123883243213301</v>
      </c>
      <c r="BJ114" s="1">
        <v>1.09292932792553E-5</v>
      </c>
      <c r="BK114" s="1">
        <v>8.9284507262191193E-6</v>
      </c>
      <c r="BL114">
        <v>1.01135989315401</v>
      </c>
      <c r="BM114">
        <v>0.23253873173039999</v>
      </c>
      <c r="BN114">
        <v>0.22367598101010999</v>
      </c>
      <c r="BO114">
        <v>0.226367475694051</v>
      </c>
      <c r="BP114" s="1">
        <v>2.0646149171640699E-5</v>
      </c>
      <c r="BQ114" s="1">
        <v>-8.8166195294975904E-16</v>
      </c>
      <c r="BR114">
        <v>1.0135393995683999</v>
      </c>
      <c r="BS114">
        <v>1.46822675269173E-4</v>
      </c>
      <c r="BT114">
        <v>1.1181997219880601E-4</v>
      </c>
      <c r="BU114">
        <v>1.0062658202502499</v>
      </c>
      <c r="BV114">
        <v>2.5587296512419599E-2</v>
      </c>
      <c r="BW114">
        <v>3.4428365785508501E-2</v>
      </c>
      <c r="BX114">
        <v>6.4141866661674304E-2</v>
      </c>
      <c r="BY114">
        <v>4.0791858660054402E-4</v>
      </c>
      <c r="BZ114" s="1">
        <v>-8.8166195294975904E-16</v>
      </c>
      <c r="CA114">
        <v>0.63159895621012097</v>
      </c>
      <c r="CB114">
        <v>1.20504631741207E-2</v>
      </c>
      <c r="CC114">
        <v>9.1381203960501506E-3</v>
      </c>
      <c r="CD114">
        <v>2.0933886269648898</v>
      </c>
      <c r="CE114">
        <v>0.967476529886791</v>
      </c>
      <c r="CF114">
        <v>545.72002519680905</v>
      </c>
      <c r="CG114">
        <v>-13.2049589486538</v>
      </c>
      <c r="CH114">
        <v>0.99176804145118103</v>
      </c>
    </row>
    <row r="115" spans="1:86" ht="18.75" customHeight="1">
      <c r="A115">
        <v>5</v>
      </c>
      <c r="B115">
        <v>4.4594316186373</v>
      </c>
      <c r="C115">
        <v>4.4594316186373</v>
      </c>
      <c r="D115">
        <v>4.4594316186373</v>
      </c>
      <c r="E115">
        <v>0</v>
      </c>
      <c r="F115" s="1">
        <v>-8.8166195294975904E-16</v>
      </c>
      <c r="G115">
        <v>1</v>
      </c>
      <c r="H115">
        <v>0</v>
      </c>
      <c r="I115" s="1">
        <v>0</v>
      </c>
      <c r="J115">
        <v>1</v>
      </c>
      <c r="K115">
        <v>3.6135445859353901</v>
      </c>
      <c r="L115">
        <v>3.6805077040866898</v>
      </c>
      <c r="M115">
        <v>3.5018029745112602</v>
      </c>
      <c r="N115">
        <v>8.1509378814729506E-3</v>
      </c>
      <c r="O115" s="1">
        <v>-8.8166195294975904E-16</v>
      </c>
      <c r="P115">
        <v>1.0158295806147699</v>
      </c>
      <c r="Q115">
        <v>1.19296191118417E-3</v>
      </c>
      <c r="R115" s="1">
        <v>1.10668490824429E-3</v>
      </c>
      <c r="S115">
        <v>1.00216117436226</v>
      </c>
      <c r="T115">
        <v>3.2404170421425</v>
      </c>
      <c r="U115">
        <v>3.31970606361112</v>
      </c>
      <c r="V115">
        <v>3.1499518181583399</v>
      </c>
      <c r="W115">
        <v>7.2145349208659901E-3</v>
      </c>
      <c r="X115" s="1">
        <v>-8.8166195294975904E-16</v>
      </c>
      <c r="Y115">
        <v>1.0142581318453401</v>
      </c>
      <c r="Z115">
        <v>2.1653216899187198E-3</v>
      </c>
      <c r="AA115" s="1">
        <v>2.0094942684489099E-3</v>
      </c>
      <c r="AB115">
        <v>1.0014769127193699</v>
      </c>
      <c r="AC115">
        <v>21</v>
      </c>
      <c r="AD115">
        <v>21</v>
      </c>
      <c r="AE115">
        <v>21</v>
      </c>
      <c r="AF115" s="1">
        <v>0</v>
      </c>
      <c r="AG115" s="1">
        <v>-8.8166195294975904E-16</v>
      </c>
      <c r="AH115">
        <v>1</v>
      </c>
      <c r="AI115" s="1">
        <v>0</v>
      </c>
      <c r="AJ115" s="1">
        <v>0</v>
      </c>
      <c r="AK115">
        <v>1</v>
      </c>
      <c r="AL115">
        <v>0.89418742778407501</v>
      </c>
      <c r="AM115">
        <v>0.89984586185767002</v>
      </c>
      <c r="AN115">
        <v>0.88733992971597397</v>
      </c>
      <c r="AO115" s="1">
        <v>3.9217407448432003E-5</v>
      </c>
      <c r="AP115" s="1">
        <v>-8.8166195294975904E-16</v>
      </c>
      <c r="AQ115">
        <v>1.00385102610135</v>
      </c>
      <c r="AR115" s="1">
        <v>1.3907278973360599E-5</v>
      </c>
      <c r="AS115" s="1">
        <v>1.2874611878787999E-5</v>
      </c>
      <c r="AT115">
        <v>1.0004258229238201</v>
      </c>
      <c r="AU115">
        <v>0.84588703270190901</v>
      </c>
      <c r="AV115">
        <v>0.77892391455060295</v>
      </c>
      <c r="AW115">
        <v>0.95762864412604098</v>
      </c>
      <c r="AX115" s="1">
        <v>8.1509378814729506E-3</v>
      </c>
      <c r="AY115" s="1">
        <v>-8.8166195294975904E-16</v>
      </c>
      <c r="AZ115">
        <v>0.93984799588257895</v>
      </c>
      <c r="BA115" s="1">
        <v>1.19296191118417E-3</v>
      </c>
      <c r="BB115" s="1">
        <v>1.10668490824429E-3</v>
      </c>
      <c r="BC115">
        <v>0.99338223000849601</v>
      </c>
      <c r="BD115">
        <v>0.10581257221592499</v>
      </c>
      <c r="BE115">
        <v>0.10015413814233</v>
      </c>
      <c r="BF115">
        <v>0.112660070284026</v>
      </c>
      <c r="BG115" s="1">
        <v>3.9217407448432003E-5</v>
      </c>
      <c r="BH115" s="1">
        <v>-8.8166195294975904E-16</v>
      </c>
      <c r="BI115">
        <v>0.969133546723289</v>
      </c>
      <c r="BJ115" s="1">
        <v>1.3907278973360699E-5</v>
      </c>
      <c r="BK115" s="1">
        <v>1.2874611878787999E-5</v>
      </c>
      <c r="BL115">
        <v>0.996870715210049</v>
      </c>
      <c r="BM115">
        <v>0.218182113606669</v>
      </c>
      <c r="BN115">
        <v>0.18502082506779</v>
      </c>
      <c r="BO115">
        <v>0.27228422644832601</v>
      </c>
      <c r="BP115" s="1">
        <v>1.94026848199845E-3</v>
      </c>
      <c r="BQ115" s="1">
        <v>-8.8166195294975904E-16</v>
      </c>
      <c r="BR115">
        <v>0.89515518322163701</v>
      </c>
      <c r="BS115">
        <v>1.4172515649366299E-4</v>
      </c>
      <c r="BT115">
        <v>1.3551064719178799E-4</v>
      </c>
      <c r="BU115">
        <v>0.99626332567208997</v>
      </c>
      <c r="BV115">
        <v>6.7313819833882599E-2</v>
      </c>
      <c r="BW115">
        <v>0.23871118744258801</v>
      </c>
      <c r="BX115">
        <v>0.48426268214436402</v>
      </c>
      <c r="BY115">
        <v>4.39198246592458E-2</v>
      </c>
      <c r="BZ115" s="1">
        <v>-8.8166195294975904E-16</v>
      </c>
      <c r="CA115">
        <v>0.37283065724411402</v>
      </c>
      <c r="CB115">
        <v>1.4540233281952E-2</v>
      </c>
      <c r="CC115">
        <v>1.25262740948443E-2</v>
      </c>
      <c r="CD115">
        <v>0.85470959330540797</v>
      </c>
      <c r="CE115">
        <v>0.95990704397556204</v>
      </c>
      <c r="CF115">
        <v>38.864325177328901</v>
      </c>
      <c r="CG115">
        <v>-2.5795368636878799</v>
      </c>
      <c r="CH115">
        <v>0.99320339736031804</v>
      </c>
    </row>
    <row r="116" spans="1:86" ht="18.75" customHeight="1">
      <c r="A116">
        <v>5</v>
      </c>
      <c r="B116">
        <v>4.4594316186373</v>
      </c>
      <c r="C116">
        <v>4.4594316186373</v>
      </c>
      <c r="D116">
        <v>4.4594316186373</v>
      </c>
      <c r="E116">
        <v>0</v>
      </c>
      <c r="F116" s="1">
        <v>-8.8166195294975904E-16</v>
      </c>
      <c r="G116">
        <v>1</v>
      </c>
      <c r="H116">
        <v>0</v>
      </c>
      <c r="I116" s="1">
        <v>0</v>
      </c>
      <c r="J116">
        <v>1</v>
      </c>
      <c r="K116">
        <v>3.6757704628248402</v>
      </c>
      <c r="L116">
        <v>3.69264382003281</v>
      </c>
      <c r="M116">
        <v>3.6513321299682899</v>
      </c>
      <c r="N116">
        <v>4.3143300537687001E-4</v>
      </c>
      <c r="O116" s="1">
        <v>-8.8166195294975904E-16</v>
      </c>
      <c r="P116">
        <v>1.0033409146136401</v>
      </c>
      <c r="Q116">
        <v>2.7615264367056899E-4</v>
      </c>
      <c r="R116" s="1">
        <v>3.3783550554623598E-4</v>
      </c>
      <c r="S116">
        <v>1.0006216197633999</v>
      </c>
      <c r="T116">
        <v>3.3182202783756698</v>
      </c>
      <c r="U116">
        <v>3.3748192508860702</v>
      </c>
      <c r="V116">
        <v>3.30329116231069</v>
      </c>
      <c r="W116">
        <v>1.4237649418270199E-3</v>
      </c>
      <c r="X116" s="1">
        <v>-8.8166195294975904E-16</v>
      </c>
      <c r="Y116">
        <v>1.0022571861560701</v>
      </c>
      <c r="Z116">
        <v>4.3216676998216098E-4</v>
      </c>
      <c r="AA116" s="1">
        <v>5.1258620337721599E-4</v>
      </c>
      <c r="AB116">
        <v>0.99901853702370402</v>
      </c>
      <c r="AC116">
        <v>21</v>
      </c>
      <c r="AD116">
        <v>21</v>
      </c>
      <c r="AE116">
        <v>21</v>
      </c>
      <c r="AF116" s="1">
        <v>0</v>
      </c>
      <c r="AG116" s="1">
        <v>-8.8166195294975904E-16</v>
      </c>
      <c r="AH116">
        <v>1</v>
      </c>
      <c r="AI116" s="1">
        <v>0</v>
      </c>
      <c r="AJ116" s="1">
        <v>0</v>
      </c>
      <c r="AK116">
        <v>1</v>
      </c>
      <c r="AL116">
        <v>0.89974266319969798</v>
      </c>
      <c r="AM116">
        <v>0.90359974659158604</v>
      </c>
      <c r="AN116">
        <v>0.89869980631388402</v>
      </c>
      <c r="AO116" s="1">
        <v>6.6623429168851401E-6</v>
      </c>
      <c r="AP116" s="1">
        <v>-8.8166195294975904E-16</v>
      </c>
      <c r="AQ116">
        <v>1.0005800349123699</v>
      </c>
      <c r="AR116" s="1">
        <v>2.5142890577759099E-6</v>
      </c>
      <c r="AS116" s="1">
        <v>2.9623813874593402E-6</v>
      </c>
      <c r="AT116">
        <v>0.99973117660588595</v>
      </c>
      <c r="AU116">
        <v>0.78366115581246099</v>
      </c>
      <c r="AV116">
        <v>0.76678779860449198</v>
      </c>
      <c r="AW116">
        <v>0.80809948866900405</v>
      </c>
      <c r="AX116" s="1">
        <v>4.3143300537687001E-4</v>
      </c>
      <c r="AY116" s="1">
        <v>-8.8166195294975904E-16</v>
      </c>
      <c r="AZ116">
        <v>0.98476304875597998</v>
      </c>
      <c r="BA116" s="1">
        <v>2.7615264367056899E-4</v>
      </c>
      <c r="BB116" s="1">
        <v>3.3783550554623598E-4</v>
      </c>
      <c r="BC116">
        <v>0.99800076019962303</v>
      </c>
      <c r="BD116">
        <v>0.10025733680030199</v>
      </c>
      <c r="BE116">
        <v>9.6400253408414099E-2</v>
      </c>
      <c r="BF116">
        <v>0.10130019368611599</v>
      </c>
      <c r="BG116" s="1">
        <v>6.6623429168852197E-6</v>
      </c>
      <c r="BH116" s="1">
        <v>-8.8166195294975904E-16</v>
      </c>
      <c r="BI116">
        <v>0.99483932492135396</v>
      </c>
      <c r="BJ116" s="1">
        <v>2.5142890577759002E-6</v>
      </c>
      <c r="BK116" s="1">
        <v>2.9623813874593199E-6</v>
      </c>
      <c r="BL116">
        <v>1.00216444045315</v>
      </c>
      <c r="BM116">
        <v>0.26201090503947899</v>
      </c>
      <c r="BN116">
        <v>0.25178739892747998</v>
      </c>
      <c r="BO116">
        <v>0.253784865323678</v>
      </c>
      <c r="BP116" s="1">
        <v>2.9362946438655499E-5</v>
      </c>
      <c r="BQ116" s="1">
        <v>-8.8166195294975904E-16</v>
      </c>
      <c r="BR116">
        <v>1.01607747583045</v>
      </c>
      <c r="BS116" s="1">
        <v>3.1466519627189299E-5</v>
      </c>
      <c r="BT116" s="1">
        <v>4.1578536402945601E-5</v>
      </c>
      <c r="BU116">
        <v>0.99842310275607304</v>
      </c>
      <c r="BV116">
        <v>0.21630058135206601</v>
      </c>
      <c r="BW116">
        <v>0.23306526022763999</v>
      </c>
      <c r="BX116">
        <v>0.31500055984856501</v>
      </c>
      <c r="BY116">
        <v>2.78935558949689E-3</v>
      </c>
      <c r="BZ116" s="1">
        <v>-8.8166195294975904E-16</v>
      </c>
      <c r="CA116">
        <v>0.82865390351885704</v>
      </c>
      <c r="CB116">
        <v>3.3487263566001099E-3</v>
      </c>
      <c r="CC116">
        <v>4.4105861130484198E-3</v>
      </c>
      <c r="CD116">
        <v>1.3662813486246299</v>
      </c>
      <c r="CE116">
        <v>0.973134545921848</v>
      </c>
      <c r="CF116">
        <v>505.462206693361</v>
      </c>
      <c r="CG116">
        <v>-15.869013816471</v>
      </c>
      <c r="CH116">
        <v>0.99096343510939899</v>
      </c>
    </row>
    <row r="117" spans="1:86" ht="18.75" customHeight="1">
      <c r="A117">
        <v>5</v>
      </c>
      <c r="B117">
        <v>4.4594316186373</v>
      </c>
      <c r="C117">
        <v>4.4594316186373</v>
      </c>
      <c r="D117">
        <v>4.4594316186373</v>
      </c>
      <c r="E117">
        <v>0</v>
      </c>
      <c r="F117" s="1">
        <v>5.6627990800079801E-16</v>
      </c>
      <c r="G117">
        <v>1</v>
      </c>
      <c r="H117">
        <v>0</v>
      </c>
      <c r="I117" s="1">
        <v>0</v>
      </c>
      <c r="J117">
        <v>1</v>
      </c>
      <c r="K117">
        <v>3.67037491917044</v>
      </c>
      <c r="L117">
        <v>3.6720029049061602</v>
      </c>
      <c r="M117">
        <v>3.7241229639121798</v>
      </c>
      <c r="N117">
        <v>8.9235205557361896E-4</v>
      </c>
      <c r="O117" s="1">
        <v>5.6627990800079801E-16</v>
      </c>
      <c r="P117">
        <v>0.99623514209026398</v>
      </c>
      <c r="Q117">
        <v>6.9037008568712498E-4</v>
      </c>
      <c r="R117" s="1">
        <v>9.1893707723806999E-4</v>
      </c>
      <c r="S117">
        <v>0.997942755232894</v>
      </c>
      <c r="T117">
        <v>3.3874479901538801</v>
      </c>
      <c r="U117">
        <v>3.3360264178383301</v>
      </c>
      <c r="V117">
        <v>3.4048976934722299</v>
      </c>
      <c r="W117">
        <v>2.0794815789552802E-3</v>
      </c>
      <c r="X117" s="1">
        <v>5.6627990800079801E-16</v>
      </c>
      <c r="Y117">
        <v>0.99508793365797499</v>
      </c>
      <c r="Z117">
        <v>1.21465985052351E-3</v>
      </c>
      <c r="AA117" s="1">
        <v>1.70148087483422E-3</v>
      </c>
      <c r="AB117">
        <v>0.99565640173058501</v>
      </c>
      <c r="AC117">
        <v>21</v>
      </c>
      <c r="AD117">
        <v>21</v>
      </c>
      <c r="AE117">
        <v>21</v>
      </c>
      <c r="AF117" s="1">
        <v>0</v>
      </c>
      <c r="AG117" s="1">
        <v>5.6627990800079801E-16</v>
      </c>
      <c r="AH117">
        <v>1</v>
      </c>
      <c r="AI117" s="1">
        <v>0</v>
      </c>
      <c r="AJ117" s="1">
        <v>0</v>
      </c>
      <c r="AK117">
        <v>1</v>
      </c>
      <c r="AL117">
        <v>0.90443991085624797</v>
      </c>
      <c r="AM117">
        <v>0.90097246198880798</v>
      </c>
      <c r="AN117">
        <v>0.90558876861061199</v>
      </c>
      <c r="AO117" s="1">
        <v>9.0397367334713596E-6</v>
      </c>
      <c r="AP117" s="1">
        <v>5.6627990800079801E-16</v>
      </c>
      <c r="AQ117">
        <v>0.99879827945348298</v>
      </c>
      <c r="AR117" s="1">
        <v>6.1956301131745098E-6</v>
      </c>
      <c r="AS117" s="1">
        <v>8.3391564992987506E-6</v>
      </c>
      <c r="AT117">
        <v>0.99886123934702498</v>
      </c>
      <c r="AU117">
        <v>0.78905669946685897</v>
      </c>
      <c r="AV117">
        <v>0.78742871373114198</v>
      </c>
      <c r="AW117">
        <v>0.73530865472512197</v>
      </c>
      <c r="AX117" s="1">
        <v>8.9235205557362004E-4</v>
      </c>
      <c r="AY117" s="1">
        <v>5.6627990800079801E-16</v>
      </c>
      <c r="AZ117">
        <v>1.01850400044963</v>
      </c>
      <c r="BA117" s="1">
        <v>6.9037008568712498E-4</v>
      </c>
      <c r="BB117" s="1">
        <v>9.1893707723806999E-4</v>
      </c>
      <c r="BC117">
        <v>1.0073366492639699</v>
      </c>
      <c r="BD117">
        <v>9.5560089143752497E-2</v>
      </c>
      <c r="BE117">
        <v>9.9027538011192101E-2</v>
      </c>
      <c r="BF117">
        <v>9.4411231389387701E-2</v>
      </c>
      <c r="BG117" s="1">
        <v>9.0397367334716002E-6</v>
      </c>
      <c r="BH117" s="1">
        <v>5.6627990800079801E-16</v>
      </c>
      <c r="BI117">
        <v>1.0117450062992901</v>
      </c>
      <c r="BJ117" s="1">
        <v>6.1956301131746301E-6</v>
      </c>
      <c r="BK117" s="1">
        <v>8.3391564992988099E-6</v>
      </c>
      <c r="BL117">
        <v>1.0099254455495801</v>
      </c>
      <c r="BM117">
        <v>0.22273849034659299</v>
      </c>
      <c r="BN117">
        <v>0.220908319126778</v>
      </c>
      <c r="BO117">
        <v>0.213120090578897</v>
      </c>
      <c r="BP117">
        <v>2.74860412589629E-4</v>
      </c>
      <c r="BQ117" s="1">
        <v>5.6627990800079801E-16</v>
      </c>
      <c r="BR117">
        <v>1.04929202395786</v>
      </c>
      <c r="BS117">
        <v>1.07554077360492E-4</v>
      </c>
      <c r="BT117">
        <v>1.61999231981809E-4</v>
      </c>
      <c r="BU117">
        <v>1.0066430977623999</v>
      </c>
      <c r="BV117">
        <v>1.41235150026119E-2</v>
      </c>
      <c r="BW117">
        <v>5.7443571052122999E-2</v>
      </c>
      <c r="BX117">
        <v>0.100069973560185</v>
      </c>
      <c r="BY117">
        <v>1.6434779677408001E-2</v>
      </c>
      <c r="BZ117" s="1">
        <v>5.6627990800079801E-16</v>
      </c>
      <c r="CA117">
        <v>0.45627638769402101</v>
      </c>
      <c r="CB117">
        <v>1.5538313417483501E-2</v>
      </c>
      <c r="CC117">
        <v>3.3072552391296299E-2</v>
      </c>
      <c r="CD117">
        <v>0.90601011687919097</v>
      </c>
      <c r="CE117">
        <v>0.95416967537480901</v>
      </c>
      <c r="CF117">
        <v>331.46068940953302</v>
      </c>
      <c r="CG117">
        <v>-10.7382582118478</v>
      </c>
      <c r="CH117">
        <v>0.98834006843092104</v>
      </c>
    </row>
    <row r="118" spans="1:86" ht="18.75" customHeight="1">
      <c r="A118">
        <v>5</v>
      </c>
      <c r="B118">
        <v>4.4594316186373</v>
      </c>
      <c r="C118">
        <v>4.4594316186373</v>
      </c>
      <c r="D118">
        <v>4.4594316186373</v>
      </c>
      <c r="E118">
        <v>0</v>
      </c>
      <c r="F118" s="1">
        <v>-6.0262135674675103E-17</v>
      </c>
      <c r="G118">
        <v>1</v>
      </c>
      <c r="H118">
        <v>0</v>
      </c>
      <c r="I118" s="1">
        <v>0</v>
      </c>
      <c r="J118">
        <v>1</v>
      </c>
      <c r="K118">
        <v>3.7675078989187698</v>
      </c>
      <c r="L118">
        <v>3.7621568117768001</v>
      </c>
      <c r="M118">
        <v>3.7622381044653301</v>
      </c>
      <c r="N118">
        <v>1.54300596320804E-4</v>
      </c>
      <c r="O118" s="1">
        <v>-6.0262135674675103E-17</v>
      </c>
      <c r="P118">
        <v>1.0024784118508101</v>
      </c>
      <c r="Q118" s="1">
        <v>9.8038394083485705E-5</v>
      </c>
      <c r="R118" s="1">
        <v>1.7461964410298201E-4</v>
      </c>
      <c r="S118">
        <v>1.0018739381870601</v>
      </c>
      <c r="T118">
        <v>3.4599247316397799</v>
      </c>
      <c r="U118">
        <v>3.4771477439971701</v>
      </c>
      <c r="V118">
        <v>3.4877531629649701</v>
      </c>
      <c r="W118">
        <v>9.1948911633345199E-4</v>
      </c>
      <c r="X118" s="1">
        <v>-6.0262135674675103E-17</v>
      </c>
      <c r="Y118">
        <v>1.0039937233654299</v>
      </c>
      <c r="Z118">
        <v>4.3894569048739197E-4</v>
      </c>
      <c r="AA118" s="1">
        <v>2.3763755398100201E-4</v>
      </c>
      <c r="AB118">
        <v>1.0022080476944799</v>
      </c>
      <c r="AC118">
        <v>21</v>
      </c>
      <c r="AD118">
        <v>21</v>
      </c>
      <c r="AE118">
        <v>21</v>
      </c>
      <c r="AF118" s="1">
        <v>0</v>
      </c>
      <c r="AG118" s="1">
        <v>-6.0262135674675103E-17</v>
      </c>
      <c r="AH118">
        <v>1</v>
      </c>
      <c r="AI118" s="1">
        <v>0</v>
      </c>
      <c r="AJ118" s="1">
        <v>0</v>
      </c>
      <c r="AK118">
        <v>1</v>
      </c>
      <c r="AL118">
        <v>0.90912197649822202</v>
      </c>
      <c r="AM118">
        <v>0.91020043566077302</v>
      </c>
      <c r="AN118">
        <v>0.91085814229720197</v>
      </c>
      <c r="AO118" s="1">
        <v>3.6913483697808701E-6</v>
      </c>
      <c r="AP118" s="1">
        <v>-6.0262135674675103E-17</v>
      </c>
      <c r="AQ118">
        <v>1.0009653609167799</v>
      </c>
      <c r="AR118" s="1">
        <v>2.3159189438917499E-6</v>
      </c>
      <c r="AS118" s="1">
        <v>1.25442079151263E-6</v>
      </c>
      <c r="AT118">
        <v>1.0005835536349901</v>
      </c>
      <c r="AU118">
        <v>0.69192371971852595</v>
      </c>
      <c r="AV118">
        <v>0.69727480686049703</v>
      </c>
      <c r="AW118">
        <v>0.69719351417197195</v>
      </c>
      <c r="AX118" s="1">
        <v>1.54300596320804E-4</v>
      </c>
      <c r="AY118" s="1">
        <v>-6.0262135674675103E-17</v>
      </c>
      <c r="AZ118">
        <v>0.98692142803322203</v>
      </c>
      <c r="BA118" s="1">
        <v>9.8038394083485705E-5</v>
      </c>
      <c r="BB118" s="1">
        <v>1.7461964410298201E-4</v>
      </c>
      <c r="BC118">
        <v>0.99354398560842305</v>
      </c>
      <c r="BD118">
        <v>9.0878023501777802E-2</v>
      </c>
      <c r="BE118">
        <v>8.9799564339227603E-2</v>
      </c>
      <c r="BF118">
        <v>8.9141857702798102E-2</v>
      </c>
      <c r="BG118" s="1">
        <v>3.6913483697808701E-6</v>
      </c>
      <c r="BH118" s="1">
        <v>-6.0262135674675103E-17</v>
      </c>
      <c r="BI118">
        <v>0.990543101707694</v>
      </c>
      <c r="BJ118" s="1">
        <v>2.31591894389173E-6</v>
      </c>
      <c r="BK118" s="1">
        <v>1.2544207915125999E-6</v>
      </c>
      <c r="BL118">
        <v>0.99504239393957095</v>
      </c>
      <c r="BM118">
        <v>0.150615928582293</v>
      </c>
      <c r="BN118">
        <v>0.15144921551168</v>
      </c>
      <c r="BO118">
        <v>0.16009642150415701</v>
      </c>
      <c r="BP118" s="1">
        <v>1.20111458317789E-4</v>
      </c>
      <c r="BQ118" s="1">
        <v>-6.0262135674675103E-17</v>
      </c>
      <c r="BR118">
        <v>1.04004233356607</v>
      </c>
      <c r="BS118" s="1">
        <v>2.6246934760335301E-5</v>
      </c>
      <c r="BT118" s="1">
        <v>2.0988940166002501E-5</v>
      </c>
      <c r="BU118">
        <v>0.99619936610034499</v>
      </c>
      <c r="BV118">
        <v>0.58833620969039302</v>
      </c>
      <c r="BW118">
        <v>0.49913980257009299</v>
      </c>
      <c r="BX118">
        <v>0.41482845531769502</v>
      </c>
      <c r="BY118">
        <v>2.4802527163928102E-2</v>
      </c>
      <c r="BZ118" s="1">
        <v>-6.0262135674675103E-17</v>
      </c>
      <c r="CA118">
        <v>0.90947750659045201</v>
      </c>
      <c r="CB118">
        <v>1.16054152899883E-2</v>
      </c>
      <c r="CC118">
        <v>7.3286867940916102E-3</v>
      </c>
      <c r="CD118">
        <v>1.18930621722325</v>
      </c>
      <c r="CE118">
        <v>0.969637903372363</v>
      </c>
      <c r="CF118">
        <v>178.46279482054601</v>
      </c>
      <c r="CG118">
        <v>-5.0426076994423799</v>
      </c>
      <c r="CH118">
        <v>0.99487441873906501</v>
      </c>
    </row>
    <row r="119" spans="1:86" ht="18.75" customHeight="1">
      <c r="A119">
        <v>5</v>
      </c>
      <c r="B119">
        <v>4.4594316186373</v>
      </c>
      <c r="C119">
        <v>4.4594316186373</v>
      </c>
      <c r="D119">
        <v>4.4594316186373</v>
      </c>
      <c r="E119">
        <v>0</v>
      </c>
      <c r="F119" s="1">
        <v>-8.8166195294975904E-16</v>
      </c>
      <c r="G119">
        <v>1</v>
      </c>
      <c r="H119">
        <v>0</v>
      </c>
      <c r="I119" s="1">
        <v>0</v>
      </c>
      <c r="J119">
        <v>1</v>
      </c>
      <c r="K119">
        <v>3.5954577458632699</v>
      </c>
      <c r="L119">
        <v>3.6484128711839401</v>
      </c>
      <c r="M119">
        <v>3.6209846404824302</v>
      </c>
      <c r="N119">
        <v>7.0136258100689697E-4</v>
      </c>
      <c r="O119" s="1">
        <v>-8.8166195294975904E-16</v>
      </c>
      <c r="P119">
        <v>0.99646891028995399</v>
      </c>
      <c r="Q119">
        <v>5.7055299350992602E-4</v>
      </c>
      <c r="R119" s="1">
        <v>7.1562795684116504E-4</v>
      </c>
      <c r="S119">
        <v>0.99845510341841504</v>
      </c>
      <c r="T119">
        <v>3.1895161482461001</v>
      </c>
      <c r="U119">
        <v>3.2965333417465099</v>
      </c>
      <c r="V119">
        <v>3.1938656479443299</v>
      </c>
      <c r="W119">
        <v>3.6687088671644801E-3</v>
      </c>
      <c r="X119" s="1">
        <v>-8.8166195294975904E-16</v>
      </c>
      <c r="Y119">
        <v>0.99931885338865301</v>
      </c>
      <c r="Z119">
        <v>2.6212623770114599E-3</v>
      </c>
      <c r="AA119" s="1">
        <v>2.7291131471763302E-3</v>
      </c>
      <c r="AB119">
        <v>0.99556992633047403</v>
      </c>
      <c r="AC119">
        <v>21</v>
      </c>
      <c r="AD119">
        <v>21</v>
      </c>
      <c r="AE119">
        <v>21</v>
      </c>
      <c r="AF119" s="1">
        <v>0</v>
      </c>
      <c r="AG119" s="1">
        <v>-8.8166195294975904E-16</v>
      </c>
      <c r="AH119">
        <v>1</v>
      </c>
      <c r="AI119" s="1">
        <v>0</v>
      </c>
      <c r="AJ119" s="1">
        <v>0</v>
      </c>
      <c r="AK119">
        <v>1</v>
      </c>
      <c r="AL119">
        <v>0.89038752911642405</v>
      </c>
      <c r="AM119">
        <v>0.89822418649496205</v>
      </c>
      <c r="AN119">
        <v>0.890717495907559</v>
      </c>
      <c r="AO119" s="1">
        <v>1.9645413421141101E-5</v>
      </c>
      <c r="AP119" s="1">
        <v>-8.8166195294975904E-16</v>
      </c>
      <c r="AQ119">
        <v>0.99981475756488003</v>
      </c>
      <c r="AR119" s="1">
        <v>1.6043016646796001E-5</v>
      </c>
      <c r="AS119" s="1">
        <v>1.68865046332764E-5</v>
      </c>
      <c r="AT119">
        <v>0.99877124526752104</v>
      </c>
      <c r="AU119">
        <v>0.86397387277403204</v>
      </c>
      <c r="AV119">
        <v>0.811018747453359</v>
      </c>
      <c r="AW119">
        <v>0.83844697815486402</v>
      </c>
      <c r="AX119" s="1">
        <v>7.0136258100689697E-4</v>
      </c>
      <c r="AY119" s="1">
        <v>-8.8166195294975904E-16</v>
      </c>
      <c r="AZ119">
        <v>1.01510858970287</v>
      </c>
      <c r="BA119" s="1">
        <v>5.7055299350992602E-4</v>
      </c>
      <c r="BB119" s="1">
        <v>7.1562795684116504E-4</v>
      </c>
      <c r="BC119">
        <v>1.0050510364863401</v>
      </c>
      <c r="BD119">
        <v>0.10961247088357599</v>
      </c>
      <c r="BE119">
        <v>0.101775813505039</v>
      </c>
      <c r="BF119">
        <v>0.109282504092441</v>
      </c>
      <c r="BG119" s="1">
        <v>1.9645413421140799E-5</v>
      </c>
      <c r="BH119" s="1">
        <v>-8.8166195294975904E-16</v>
      </c>
      <c r="BI119">
        <v>1.00150855845757</v>
      </c>
      <c r="BJ119" s="1">
        <v>1.6043016646795899E-5</v>
      </c>
      <c r="BK119" s="1">
        <v>1.6886504633276302E-5</v>
      </c>
      <c r="BL119">
        <v>1.0097486265406601</v>
      </c>
      <c r="BM119">
        <v>0.265874811943203</v>
      </c>
      <c r="BN119">
        <v>0.274037268311075</v>
      </c>
      <c r="BO119">
        <v>0.24513738626135001</v>
      </c>
      <c r="BP119">
        <v>2.2197828339263199E-4</v>
      </c>
      <c r="BQ119" s="1">
        <v>-8.8166195294975904E-16</v>
      </c>
      <c r="BR119">
        <v>1.04143896423407</v>
      </c>
      <c r="BS119">
        <v>1.0159446337367E-4</v>
      </c>
      <c r="BT119">
        <v>1.2079715589079E-4</v>
      </c>
      <c r="BU119">
        <v>1.00345707440299</v>
      </c>
      <c r="BV119">
        <v>0.241303772334824</v>
      </c>
      <c r="BW119">
        <v>0.39028411589302298</v>
      </c>
      <c r="BX119">
        <v>0.235879413516214</v>
      </c>
      <c r="BY119">
        <v>7.6775630918971497E-3</v>
      </c>
      <c r="BZ119" s="1">
        <v>-8.8166195294975904E-16</v>
      </c>
      <c r="CA119">
        <v>1.0114328062003399</v>
      </c>
      <c r="CB119">
        <v>6.0053825193606501E-3</v>
      </c>
      <c r="CC119">
        <v>8.1243389048327695E-3</v>
      </c>
      <c r="CD119">
        <v>0.70322042846979105</v>
      </c>
      <c r="CE119">
        <v>0.95516980474938995</v>
      </c>
      <c r="CF119">
        <v>277.66670612888299</v>
      </c>
      <c r="CG119">
        <v>-4.1447038044772597</v>
      </c>
      <c r="CH119">
        <v>0.99346911265670901</v>
      </c>
    </row>
    <row r="120" spans="1:86" ht="18.75" customHeight="1">
      <c r="A120">
        <v>6</v>
      </c>
      <c r="B120">
        <v>4.4594316186373</v>
      </c>
      <c r="C120">
        <v>4.4594316186373</v>
      </c>
      <c r="D120">
        <v>4.4594316186373</v>
      </c>
      <c r="E120">
        <v>0</v>
      </c>
      <c r="F120" s="1">
        <v>6.1469061026371001E-16</v>
      </c>
      <c r="G120">
        <v>1</v>
      </c>
      <c r="H120">
        <v>0</v>
      </c>
      <c r="I120" s="1">
        <v>0</v>
      </c>
      <c r="J120">
        <v>1</v>
      </c>
      <c r="K120">
        <v>3.6464647304783502</v>
      </c>
      <c r="L120">
        <v>3.6363485918301102</v>
      </c>
      <c r="M120">
        <v>3.3574675211130902</v>
      </c>
      <c r="N120" s="1">
        <v>5.1168130575144801E-5</v>
      </c>
      <c r="O120" s="1">
        <v>6.1469061026371001E-16</v>
      </c>
      <c r="P120">
        <v>1.00278194963788</v>
      </c>
      <c r="Q120">
        <v>3.40752386095042E-4</v>
      </c>
      <c r="R120" s="1">
        <v>2.14975412339438E-3</v>
      </c>
      <c r="S120">
        <v>1.00071120955608</v>
      </c>
      <c r="T120">
        <v>3.13714148780157</v>
      </c>
      <c r="U120">
        <v>3.1357115191218701</v>
      </c>
      <c r="V120">
        <v>2.9672059076276298</v>
      </c>
      <c r="W120" s="1">
        <v>1.0224052124702401E-6</v>
      </c>
      <c r="X120" s="1">
        <v>6.1469061026371001E-16</v>
      </c>
      <c r="Y120">
        <v>1.00045602686057</v>
      </c>
      <c r="Z120">
        <v>9.34699444343004E-4</v>
      </c>
      <c r="AA120" s="1">
        <v>1.03351412712358E-2</v>
      </c>
      <c r="AB120">
        <v>1.00143360012577</v>
      </c>
      <c r="AC120">
        <v>21</v>
      </c>
      <c r="AD120">
        <v>21</v>
      </c>
      <c r="AE120">
        <v>21</v>
      </c>
      <c r="AF120" s="1">
        <v>0</v>
      </c>
      <c r="AG120" s="1">
        <v>6.1469061026371001E-16</v>
      </c>
      <c r="AH120">
        <v>1</v>
      </c>
      <c r="AI120" s="1">
        <v>0</v>
      </c>
      <c r="AJ120" s="1">
        <v>0</v>
      </c>
      <c r="AK120">
        <v>1</v>
      </c>
      <c r="AL120">
        <v>0.88633511639931895</v>
      </c>
      <c r="AM120">
        <v>0.88622239832844096</v>
      </c>
      <c r="AN120">
        <v>0.87212606830197703</v>
      </c>
      <c r="AO120" s="1">
        <v>6.35268175116429E-9</v>
      </c>
      <c r="AP120" s="1">
        <v>6.1469061026371001E-16</v>
      </c>
      <c r="AQ120">
        <v>1.00012718937266</v>
      </c>
      <c r="AR120" s="1">
        <v>7.9050403720598294E-6</v>
      </c>
      <c r="AS120" s="1">
        <v>1.02380555188373E-4</v>
      </c>
      <c r="AT120">
        <v>1.00043757340939</v>
      </c>
      <c r="AU120">
        <v>0.81296688815895102</v>
      </c>
      <c r="AV120">
        <v>0.82308302680718504</v>
      </c>
      <c r="AW120">
        <v>1.10196409752421</v>
      </c>
      <c r="AX120" s="1">
        <v>5.1168130575144801E-5</v>
      </c>
      <c r="AY120" s="1">
        <v>6.1469061026371001E-16</v>
      </c>
      <c r="AZ120">
        <v>0.98770945540272503</v>
      </c>
      <c r="BA120" s="1">
        <v>3.40752386095042E-4</v>
      </c>
      <c r="BB120" s="1">
        <v>2.14975412339439E-3</v>
      </c>
      <c r="BC120">
        <v>0.99787575940013395</v>
      </c>
      <c r="BD120">
        <v>0.113664883600681</v>
      </c>
      <c r="BE120">
        <v>0.11377760167155899</v>
      </c>
      <c r="BF120">
        <v>0.127873931698023</v>
      </c>
      <c r="BG120" s="1">
        <v>6.35268175116586E-9</v>
      </c>
      <c r="BH120" s="1">
        <v>6.1469061026371001E-16</v>
      </c>
      <c r="BI120">
        <v>0.99900931229678402</v>
      </c>
      <c r="BJ120" s="1">
        <v>7.90504037205987E-6</v>
      </c>
      <c r="BK120" s="1">
        <v>1.02380555188373E-4</v>
      </c>
      <c r="BL120">
        <v>0.99708513410463695</v>
      </c>
      <c r="BM120">
        <v>0.21233647079382201</v>
      </c>
      <c r="BN120">
        <v>0.21959090927234001</v>
      </c>
      <c r="BO120">
        <v>0.55499829333775796</v>
      </c>
      <c r="BP120" s="1">
        <v>2.63134388193015E-5</v>
      </c>
      <c r="BQ120" s="1">
        <v>6.1469061026371001E-16</v>
      </c>
      <c r="BR120">
        <v>0.96696384881069497</v>
      </c>
      <c r="BS120" s="1">
        <v>3.1358866200231802E-5</v>
      </c>
      <c r="BT120" s="1">
        <v>8.2001957192709497E-5</v>
      </c>
      <c r="BU120">
        <v>0.99899603569443995</v>
      </c>
      <c r="BV120">
        <v>0.25186848567015702</v>
      </c>
      <c r="BW120">
        <v>0.361912358993354</v>
      </c>
      <c r="BX120">
        <v>0.56440410314856904</v>
      </c>
      <c r="BY120">
        <v>6.0548270279858797E-3</v>
      </c>
      <c r="BZ120" s="1">
        <v>6.1469061026371001E-16</v>
      </c>
      <c r="CA120">
        <v>0.69593778552000896</v>
      </c>
      <c r="CB120">
        <v>6.7350942632587304E-3</v>
      </c>
      <c r="CC120">
        <v>1.00736598848523E-2</v>
      </c>
      <c r="CD120">
        <v>0.99805927951746998</v>
      </c>
      <c r="CE120">
        <v>0.96825498976966995</v>
      </c>
      <c r="CF120">
        <v>458.24720429549501</v>
      </c>
      <c r="CG120">
        <v>-6.7736555590515897</v>
      </c>
      <c r="CH120">
        <v>0.99642199335216397</v>
      </c>
    </row>
    <row r="121" spans="1:86" ht="18.75" customHeight="1">
      <c r="A121">
        <v>6</v>
      </c>
      <c r="B121">
        <v>4.4594316186373</v>
      </c>
      <c r="C121">
        <v>4.4594316186373</v>
      </c>
      <c r="D121">
        <v>4.4594316186373</v>
      </c>
      <c r="E121">
        <v>0</v>
      </c>
      <c r="F121" s="1">
        <v>-3.2470641676478299E-17</v>
      </c>
      <c r="G121">
        <v>1</v>
      </c>
      <c r="H121">
        <v>0</v>
      </c>
      <c r="I121" s="1">
        <v>0</v>
      </c>
      <c r="J121">
        <v>1</v>
      </c>
      <c r="K121">
        <v>3.8210025580923799</v>
      </c>
      <c r="L121">
        <v>3.8426386691499599</v>
      </c>
      <c r="M121">
        <v>3.8056890167565598</v>
      </c>
      <c r="N121">
        <v>6.4769697711592898E-4</v>
      </c>
      <c r="O121" s="1">
        <v>-3.2470641676478299E-17</v>
      </c>
      <c r="P121">
        <v>1.00157886160156</v>
      </c>
      <c r="Q121">
        <v>7.9466527322618295E-4</v>
      </c>
      <c r="R121" s="1">
        <v>8.9288218930057403E-4</v>
      </c>
      <c r="S121">
        <v>0.99977486235861801</v>
      </c>
      <c r="T121">
        <v>3.5865191957092</v>
      </c>
      <c r="U121">
        <v>3.62819751217171</v>
      </c>
      <c r="V121">
        <v>3.57778514327762</v>
      </c>
      <c r="W121">
        <v>1.0537089559139201E-3</v>
      </c>
      <c r="X121" s="1">
        <v>-3.2470641676478299E-17</v>
      </c>
      <c r="Y121">
        <v>1.00106624113854</v>
      </c>
      <c r="Z121">
        <v>5.7997689336312605E-4</v>
      </c>
      <c r="AA121" s="1">
        <v>1.3740435250590201E-3</v>
      </c>
      <c r="AB121">
        <v>0.99954361657207402</v>
      </c>
      <c r="AC121">
        <v>21</v>
      </c>
      <c r="AD121">
        <v>21</v>
      </c>
      <c r="AE121">
        <v>21</v>
      </c>
      <c r="AF121" s="1">
        <v>0</v>
      </c>
      <c r="AG121" s="1">
        <v>-3.2470641676478299E-17</v>
      </c>
      <c r="AH121">
        <v>1</v>
      </c>
      <c r="AI121" s="1">
        <v>0</v>
      </c>
      <c r="AJ121" s="1">
        <v>0</v>
      </c>
      <c r="AK121">
        <v>1</v>
      </c>
      <c r="AL121">
        <v>0.91675653640087995</v>
      </c>
      <c r="AM121">
        <v>0.91912696927542903</v>
      </c>
      <c r="AN121">
        <v>0.91625105326982303</v>
      </c>
      <c r="AO121" s="1">
        <v>3.4946325774752701E-6</v>
      </c>
      <c r="AP121" s="1">
        <v>-3.2470641676478299E-17</v>
      </c>
      <c r="AQ121">
        <v>1.0002423444136499</v>
      </c>
      <c r="AR121" s="1">
        <v>2.4698646200590999E-6</v>
      </c>
      <c r="AS121" s="1">
        <v>5.9182404192675003E-6</v>
      </c>
      <c r="AT121">
        <v>0.99988733169755695</v>
      </c>
      <c r="AU121">
        <v>0.63842906054492199</v>
      </c>
      <c r="AV121">
        <v>0.61679294948734098</v>
      </c>
      <c r="AW121">
        <v>0.65374260188073396</v>
      </c>
      <c r="AX121" s="1">
        <v>6.4769697711592898E-4</v>
      </c>
      <c r="AY121" s="1">
        <v>-3.2470641676478299E-17</v>
      </c>
      <c r="AZ121">
        <v>0.99099354644589599</v>
      </c>
      <c r="BA121" s="1">
        <v>7.9466527322618295E-4</v>
      </c>
      <c r="BB121" s="1">
        <v>8.9288218930057403E-4</v>
      </c>
      <c r="BC121">
        <v>1.0008511662249</v>
      </c>
      <c r="BD121">
        <v>8.3243463599120299E-2</v>
      </c>
      <c r="BE121">
        <v>8.0873030724571499E-2</v>
      </c>
      <c r="BF121">
        <v>8.3748946730176799E-2</v>
      </c>
      <c r="BG121" s="1">
        <v>3.49463257747537E-6</v>
      </c>
      <c r="BH121" s="1">
        <v>-3.2470641676478299E-17</v>
      </c>
      <c r="BI121">
        <v>0.99736548926451996</v>
      </c>
      <c r="BJ121" s="1">
        <v>2.4698646200590601E-6</v>
      </c>
      <c r="BK121" s="1">
        <v>5.9182404192675096E-6</v>
      </c>
      <c r="BL121">
        <v>1.00107580904002</v>
      </c>
      <c r="BM121">
        <v>0.23125538299006099</v>
      </c>
      <c r="BN121">
        <v>0.24109314742961399</v>
      </c>
      <c r="BO121">
        <v>0.20586700426975901</v>
      </c>
      <c r="BP121">
        <v>1.90866616850396E-4</v>
      </c>
      <c r="BQ121" s="1">
        <v>-3.2470641676478299E-17</v>
      </c>
      <c r="BR121">
        <v>0.990710684042164</v>
      </c>
      <c r="BS121" s="1">
        <v>7.8642646155522097E-5</v>
      </c>
      <c r="BT121">
        <v>1.36957518396112E-4</v>
      </c>
      <c r="BU121">
        <v>1.0020043201212001</v>
      </c>
      <c r="BV121">
        <v>0.59598338179406696</v>
      </c>
      <c r="BW121">
        <v>0.64958442817444895</v>
      </c>
      <c r="BX121">
        <v>0.31444766788704998</v>
      </c>
      <c r="BY121">
        <v>2.4773526812585E-2</v>
      </c>
      <c r="BZ121" s="1">
        <v>-3.2470641676478299E-17</v>
      </c>
      <c r="CA121">
        <v>0.99282047223011505</v>
      </c>
      <c r="CB121">
        <v>1.9225893305556099E-2</v>
      </c>
      <c r="CC121">
        <v>3.3399608539128503E-2</v>
      </c>
      <c r="CD121">
        <v>0.97890456720997598</v>
      </c>
      <c r="CE121">
        <v>0.95797824859595504</v>
      </c>
      <c r="CF121">
        <v>1.27875729585751</v>
      </c>
      <c r="CG121">
        <v>-0.79546361496789397</v>
      </c>
      <c r="CH121">
        <v>0.98579183361696698</v>
      </c>
    </row>
    <row r="122" spans="1:86" ht="18.75" customHeight="1">
      <c r="A122">
        <v>6</v>
      </c>
      <c r="B122">
        <v>4.4594316186373</v>
      </c>
      <c r="C122">
        <v>4.4594316186373</v>
      </c>
      <c r="D122">
        <v>4.4594316186373</v>
      </c>
      <c r="E122" t="s">
        <v>0</v>
      </c>
      <c r="F122">
        <v>0</v>
      </c>
      <c r="G122" t="s">
        <v>0</v>
      </c>
      <c r="H122">
        <v>0</v>
      </c>
      <c r="I122" s="1">
        <v>0</v>
      </c>
      <c r="J122">
        <v>1</v>
      </c>
      <c r="K122">
        <v>3.52255680363012</v>
      </c>
      <c r="L122">
        <v>3.5557341815456902</v>
      </c>
      <c r="M122">
        <v>3.51594012092198</v>
      </c>
      <c r="N122" t="s">
        <v>0</v>
      </c>
      <c r="O122">
        <v>0</v>
      </c>
      <c r="P122" t="s">
        <v>0</v>
      </c>
      <c r="Q122">
        <v>4.1152496954081501E-4</v>
      </c>
      <c r="R122" s="1">
        <v>5.0110970610642703E-4</v>
      </c>
      <c r="S122">
        <v>1.0006539914168999</v>
      </c>
      <c r="T122">
        <v>3.3375333314228102</v>
      </c>
      <c r="U122">
        <v>3.3705015895659902</v>
      </c>
      <c r="V122">
        <v>3.3251211967212102</v>
      </c>
      <c r="W122" t="s">
        <v>0</v>
      </c>
      <c r="X122">
        <v>0</v>
      </c>
      <c r="Y122" t="s">
        <v>0</v>
      </c>
      <c r="Z122">
        <v>9.0378490300786795E-4</v>
      </c>
      <c r="AA122" s="1">
        <v>1.5126828054529101E-3</v>
      </c>
      <c r="AB122">
        <v>1.00009187336629</v>
      </c>
      <c r="AC122">
        <v>21</v>
      </c>
      <c r="AD122">
        <v>21</v>
      </c>
      <c r="AE122">
        <v>21</v>
      </c>
      <c r="AF122" t="s">
        <v>0</v>
      </c>
      <c r="AG122">
        <v>0</v>
      </c>
      <c r="AH122" t="s">
        <v>0</v>
      </c>
      <c r="AI122" s="1">
        <v>0</v>
      </c>
      <c r="AJ122" s="1">
        <v>0</v>
      </c>
      <c r="AK122">
        <v>1</v>
      </c>
      <c r="AL122">
        <v>0.90107584352888104</v>
      </c>
      <c r="AM122">
        <v>0.90331081020019199</v>
      </c>
      <c r="AN122">
        <v>0.900221084201412</v>
      </c>
      <c r="AO122" t="s">
        <v>0</v>
      </c>
      <c r="AP122">
        <v>0</v>
      </c>
      <c r="AQ122" t="s">
        <v>0</v>
      </c>
      <c r="AR122" s="1">
        <v>4.2765502695683004E-6</v>
      </c>
      <c r="AS122" s="1">
        <v>7.4916214143551698E-6</v>
      </c>
      <c r="AT122">
        <v>1.00002334623876</v>
      </c>
      <c r="AU122">
        <v>0.93687481500717995</v>
      </c>
      <c r="AV122">
        <v>0.90369743709160499</v>
      </c>
      <c r="AW122">
        <v>0.94349149771532004</v>
      </c>
      <c r="AX122" t="s">
        <v>0</v>
      </c>
      <c r="AY122">
        <v>0</v>
      </c>
      <c r="AZ122" t="s">
        <v>0</v>
      </c>
      <c r="BA122" s="1">
        <v>4.1152496954081501E-4</v>
      </c>
      <c r="BB122" s="1">
        <v>5.0110970610642703E-4</v>
      </c>
      <c r="BC122">
        <v>0.997574956780652</v>
      </c>
      <c r="BD122">
        <v>9.8924156471118893E-2</v>
      </c>
      <c r="BE122">
        <v>9.6689189799807798E-2</v>
      </c>
      <c r="BF122">
        <v>9.9778915798588302E-2</v>
      </c>
      <c r="BG122" t="s">
        <v>0</v>
      </c>
      <c r="BH122">
        <v>0</v>
      </c>
      <c r="BI122" t="s">
        <v>0</v>
      </c>
      <c r="BJ122" s="1">
        <v>4.2765502695683699E-6</v>
      </c>
      <c r="BK122" s="1">
        <v>7.4916214143551799E-6</v>
      </c>
      <c r="BL122">
        <v>0.99978757039724997</v>
      </c>
      <c r="BM122">
        <v>0.48430152790057701</v>
      </c>
      <c r="BN122">
        <v>0.47356815250117501</v>
      </c>
      <c r="BO122">
        <v>0.491844980130626</v>
      </c>
      <c r="BP122" t="s">
        <v>0</v>
      </c>
      <c r="BQ122">
        <v>0</v>
      </c>
      <c r="BR122" t="s">
        <v>0</v>
      </c>
      <c r="BS122" s="1">
        <v>7.1143591551599703E-5</v>
      </c>
      <c r="BT122" s="1">
        <v>9.6482196521457896E-5</v>
      </c>
      <c r="BU122">
        <v>0.99813011911870997</v>
      </c>
      <c r="BV122">
        <v>0.47299717707706601</v>
      </c>
      <c r="BW122">
        <v>0.63086826132308604</v>
      </c>
      <c r="BX122">
        <v>0.374773107610953</v>
      </c>
      <c r="BY122" t="s">
        <v>0</v>
      </c>
      <c r="BZ122">
        <v>0</v>
      </c>
      <c r="CA122" t="s">
        <v>0</v>
      </c>
      <c r="CB122">
        <v>1.62929800289013E-2</v>
      </c>
      <c r="CC122">
        <v>1.9038884863007002E-2</v>
      </c>
      <c r="CD122">
        <v>1.02951901640349</v>
      </c>
      <c r="CE122">
        <v>0.97391157936572303</v>
      </c>
      <c r="CF122">
        <v>49.4816567755515</v>
      </c>
      <c r="CG122">
        <v>-3.1031886978335699</v>
      </c>
      <c r="CH122">
        <v>0.99560389787008596</v>
      </c>
    </row>
    <row r="123" spans="1:86" ht="18.75" customHeight="1">
      <c r="A123">
        <v>6</v>
      </c>
      <c r="B123">
        <v>4.4594316186373</v>
      </c>
      <c r="C123">
        <v>4.4594316186373</v>
      </c>
      <c r="D123">
        <v>4.4594316186373</v>
      </c>
      <c r="E123">
        <v>0</v>
      </c>
      <c r="F123" s="1">
        <v>-8.8166195294975904E-16</v>
      </c>
      <c r="G123">
        <v>1</v>
      </c>
      <c r="H123">
        <v>0</v>
      </c>
      <c r="I123" s="1">
        <v>0</v>
      </c>
      <c r="J123">
        <v>1</v>
      </c>
      <c r="K123">
        <v>3.6297644340756001</v>
      </c>
      <c r="L123">
        <v>3.6112787512479101</v>
      </c>
      <c r="M123">
        <v>3.59485498680186</v>
      </c>
      <c r="N123">
        <v>3.05021669523865E-4</v>
      </c>
      <c r="O123" s="1">
        <v>-8.8166195294975904E-16</v>
      </c>
      <c r="P123">
        <v>1.00484374272068</v>
      </c>
      <c r="Q123">
        <v>2.8646315470569897E-4</v>
      </c>
      <c r="R123" s="1">
        <v>1.23222452348313E-3</v>
      </c>
      <c r="S123">
        <v>1.0019647747023099</v>
      </c>
      <c r="T123">
        <v>3.0916394693810001</v>
      </c>
      <c r="U123">
        <v>3.0761483067850599</v>
      </c>
      <c r="V123">
        <v>3.0823774107533599</v>
      </c>
      <c r="W123" s="1">
        <v>6.07605974739227E-5</v>
      </c>
      <c r="X123" s="1">
        <v>-8.8166195294975904E-16</v>
      </c>
      <c r="Y123">
        <v>1.00150129430491</v>
      </c>
      <c r="Z123">
        <v>1.14188310579547E-4</v>
      </c>
      <c r="AA123" s="1">
        <v>7.8124611693912898E-3</v>
      </c>
      <c r="AB123">
        <v>1.0001142265134499</v>
      </c>
      <c r="AC123">
        <v>21</v>
      </c>
      <c r="AD123">
        <v>21</v>
      </c>
      <c r="AE123">
        <v>21</v>
      </c>
      <c r="AF123" s="1">
        <v>0</v>
      </c>
      <c r="AG123" s="1">
        <v>-8.8166195294975904E-16</v>
      </c>
      <c r="AH123">
        <v>1</v>
      </c>
      <c r="AI123" s="1">
        <v>0</v>
      </c>
      <c r="AJ123" s="1">
        <v>0</v>
      </c>
      <c r="AK123">
        <v>1</v>
      </c>
      <c r="AL123">
        <v>0.88269303899874796</v>
      </c>
      <c r="AM123">
        <v>0.88142665038814805</v>
      </c>
      <c r="AN123">
        <v>0.88193750920473601</v>
      </c>
      <c r="AO123" s="1">
        <v>4.0592368553045401E-7</v>
      </c>
      <c r="AP123" s="1">
        <v>-8.8166195294975904E-16</v>
      </c>
      <c r="AQ123">
        <v>1.00042824352371</v>
      </c>
      <c r="AR123" s="1">
        <v>1.07360490080459E-6</v>
      </c>
      <c r="AS123" s="1">
        <v>8.7851176495161594E-5</v>
      </c>
      <c r="AT123">
        <v>1.00003635765277</v>
      </c>
      <c r="AU123">
        <v>0.82966718456169597</v>
      </c>
      <c r="AV123">
        <v>0.848152867389384</v>
      </c>
      <c r="AW123">
        <v>0.86457663183543498</v>
      </c>
      <c r="AX123" s="1">
        <v>3.05021669523865E-4</v>
      </c>
      <c r="AY123" s="1">
        <v>-8.8166195294975904E-16</v>
      </c>
      <c r="AZ123">
        <v>0.97960323345793898</v>
      </c>
      <c r="BA123" s="1">
        <v>2.8646315470569897E-4</v>
      </c>
      <c r="BB123" s="1">
        <v>1.23222452348313E-3</v>
      </c>
      <c r="BC123">
        <v>0.99462245020099205</v>
      </c>
      <c r="BD123">
        <v>0.117306961001252</v>
      </c>
      <c r="BE123">
        <v>0.11857334961185199</v>
      </c>
      <c r="BF123">
        <v>0.118062490795264</v>
      </c>
      <c r="BG123" s="1">
        <v>4.0592368553048699E-7</v>
      </c>
      <c r="BH123" s="1">
        <v>-8.8166195294975904E-16</v>
      </c>
      <c r="BI123">
        <v>0.99679516158140802</v>
      </c>
      <c r="BJ123" s="1">
        <v>1.0736049008046499E-6</v>
      </c>
      <c r="BK123" s="1">
        <v>8.7851176495161594E-5</v>
      </c>
      <c r="BL123">
        <v>0.99977449471454605</v>
      </c>
      <c r="BM123">
        <v>0.23854473131266299</v>
      </c>
      <c r="BN123">
        <v>0.22998505810876599</v>
      </c>
      <c r="BO123">
        <v>0.22069541293955</v>
      </c>
      <c r="BP123" s="1">
        <v>7.96939465186919E-5</v>
      </c>
      <c r="BQ123" s="1">
        <v>-8.8166195294975904E-16</v>
      </c>
      <c r="BR123">
        <v>1.0396526409290401</v>
      </c>
      <c r="BS123" s="1">
        <v>5.5265092652257001E-5</v>
      </c>
      <c r="BT123" s="1">
        <v>5.1693628681796598E-5</v>
      </c>
      <c r="BU123">
        <v>0.99597065317764</v>
      </c>
      <c r="BV123">
        <v>0.48363314401142998</v>
      </c>
      <c r="BW123">
        <v>0.38977989299000698</v>
      </c>
      <c r="BX123">
        <v>0.37196908729220901</v>
      </c>
      <c r="BY123">
        <v>3.5990865149814E-3</v>
      </c>
      <c r="BZ123" s="1">
        <v>-8.8166195294975904E-16</v>
      </c>
      <c r="CA123">
        <v>1.1402618740741199</v>
      </c>
      <c r="CB123">
        <v>4.6867617249578596E-3</v>
      </c>
      <c r="CC123">
        <v>6.2213634770372696E-3</v>
      </c>
      <c r="CD123">
        <v>1.05798038792981</v>
      </c>
      <c r="CE123">
        <v>0.961203432352704</v>
      </c>
      <c r="CF123">
        <v>2380.60157184115</v>
      </c>
      <c r="CG123">
        <v>-16.398739403022699</v>
      </c>
      <c r="CH123">
        <v>0.99506606153219301</v>
      </c>
    </row>
    <row r="124" spans="1:86" ht="18.75" customHeight="1">
      <c r="A124">
        <v>6</v>
      </c>
      <c r="B124">
        <v>4.4594316186373</v>
      </c>
      <c r="C124">
        <v>4.4594316186373</v>
      </c>
      <c r="D124">
        <v>4.4594316186373</v>
      </c>
      <c r="E124">
        <v>0</v>
      </c>
      <c r="F124" s="1">
        <v>-2.8958479227753998E-16</v>
      </c>
      <c r="G124">
        <v>1</v>
      </c>
      <c r="H124">
        <v>0</v>
      </c>
      <c r="I124" s="1">
        <v>0</v>
      </c>
      <c r="J124">
        <v>1</v>
      </c>
      <c r="K124">
        <v>3.7556449173385</v>
      </c>
      <c r="L124">
        <v>3.7320431472424902</v>
      </c>
      <c r="M124">
        <v>3.7231215566534002</v>
      </c>
      <c r="N124">
        <v>6.91812278198716E-4</v>
      </c>
      <c r="O124" s="1">
        <v>-2.8958479227753998E-16</v>
      </c>
      <c r="P124">
        <v>1.00051472524445</v>
      </c>
      <c r="Q124">
        <v>5.2548485170250995E-4</v>
      </c>
      <c r="R124" s="1">
        <v>7.4778684042622304E-4</v>
      </c>
      <c r="S124">
        <v>0.99974433053627199</v>
      </c>
      <c r="T124">
        <v>3.4934030333309298</v>
      </c>
      <c r="U124">
        <v>3.48328627990935</v>
      </c>
      <c r="V124">
        <v>3.5145490144041398</v>
      </c>
      <c r="W124">
        <v>1.1517402370703101E-3</v>
      </c>
      <c r="X124" s="1">
        <v>-2.8958479227753998E-16</v>
      </c>
      <c r="Y124">
        <v>1.0012829080177501</v>
      </c>
      <c r="Z124">
        <v>1.07320952866153E-3</v>
      </c>
      <c r="AA124" s="1">
        <v>1.9068009687135601E-3</v>
      </c>
      <c r="AB124">
        <v>1.00001697476508</v>
      </c>
      <c r="AC124">
        <v>21</v>
      </c>
      <c r="AD124">
        <v>21</v>
      </c>
      <c r="AE124">
        <v>21</v>
      </c>
      <c r="AF124" s="1">
        <v>0</v>
      </c>
      <c r="AG124" s="1">
        <v>-2.8958479227753998E-16</v>
      </c>
      <c r="AH124">
        <v>1</v>
      </c>
      <c r="AI124" s="1">
        <v>0</v>
      </c>
      <c r="AJ124" s="1">
        <v>0</v>
      </c>
      <c r="AK124">
        <v>1</v>
      </c>
      <c r="AL124">
        <v>0.91120655622860502</v>
      </c>
      <c r="AM124">
        <v>0.91058171289755496</v>
      </c>
      <c r="AN124">
        <v>0.91249853477007903</v>
      </c>
      <c r="AO124" s="1">
        <v>4.5597317373780503E-6</v>
      </c>
      <c r="AP124" s="1">
        <v>-2.8958479227753998E-16</v>
      </c>
      <c r="AQ124">
        <v>1.0003054650077301</v>
      </c>
      <c r="AR124" s="1">
        <v>4.8715092805240598E-6</v>
      </c>
      <c r="AS124" s="1">
        <v>9.0197322462074499E-6</v>
      </c>
      <c r="AT124">
        <v>1.0000041805428601</v>
      </c>
      <c r="AU124">
        <v>0.70378670129879894</v>
      </c>
      <c r="AV124">
        <v>0.727388471394812</v>
      </c>
      <c r="AW124">
        <v>0.73631006198389803</v>
      </c>
      <c r="AX124" s="1">
        <v>6.91812278198716E-4</v>
      </c>
      <c r="AY124" s="1">
        <v>-2.8958479227753998E-16</v>
      </c>
      <c r="AZ124">
        <v>0.997297197662802</v>
      </c>
      <c r="BA124" s="1">
        <v>5.2548485170250995E-4</v>
      </c>
      <c r="BB124" s="1">
        <v>7.4778684042622304E-4</v>
      </c>
      <c r="BC124">
        <v>1.0009865070203201</v>
      </c>
      <c r="BD124">
        <v>8.8793443771395197E-2</v>
      </c>
      <c r="BE124">
        <v>8.9418287102444996E-2</v>
      </c>
      <c r="BF124">
        <v>8.7501465229920999E-2</v>
      </c>
      <c r="BG124" s="1">
        <v>4.5597317373780503E-6</v>
      </c>
      <c r="BH124" s="1">
        <v>-2.8958479227753998E-16</v>
      </c>
      <c r="BI124">
        <v>0.99691810418640103</v>
      </c>
      <c r="BJ124" s="1">
        <v>4.8715092805240996E-6</v>
      </c>
      <c r="BK124" s="1">
        <v>9.0197322462074397E-6</v>
      </c>
      <c r="BL124">
        <v>0.99995996260094799</v>
      </c>
      <c r="BM124">
        <v>0.201482607992896</v>
      </c>
      <c r="BN124">
        <v>0.20145648553352299</v>
      </c>
      <c r="BO124">
        <v>0.25711859361996398</v>
      </c>
      <c r="BP124" s="1">
        <v>5.8374973535348302E-4</v>
      </c>
      <c r="BQ124" s="1">
        <v>-2.8958479227753998E-16</v>
      </c>
      <c r="BR124">
        <v>1.00470020732637</v>
      </c>
      <c r="BS124">
        <v>1.07519265942616E-4</v>
      </c>
      <c r="BT124">
        <v>2.2051824012708199E-4</v>
      </c>
      <c r="BU124">
        <v>1.0011838426422599</v>
      </c>
      <c r="BV124">
        <v>0.37057105837345899</v>
      </c>
      <c r="BW124">
        <v>0.318311447538281</v>
      </c>
      <c r="BX124">
        <v>0.79331113009250498</v>
      </c>
      <c r="BY124">
        <v>5.46381787415482E-2</v>
      </c>
      <c r="BZ124" s="1">
        <v>-2.8958479227753998E-16</v>
      </c>
      <c r="CA124">
        <v>1.1321957695845</v>
      </c>
      <c r="CB124">
        <v>2.59418576931735E-2</v>
      </c>
      <c r="CC124">
        <v>3.4255135166292097E-2</v>
      </c>
      <c r="CD124">
        <v>0.98972259355479397</v>
      </c>
      <c r="CE124">
        <v>1.0296359835667599</v>
      </c>
      <c r="CF124">
        <v>9.7026924362902793</v>
      </c>
      <c r="CG124">
        <v>0.35620026150303102</v>
      </c>
      <c r="CH124">
        <v>1.00132839634524</v>
      </c>
    </row>
    <row r="125" spans="1:86" ht="18.75" customHeight="1">
      <c r="A125">
        <v>6</v>
      </c>
      <c r="B125">
        <v>4.4594316186373</v>
      </c>
      <c r="C125">
        <v>4.4594316186373</v>
      </c>
      <c r="D125">
        <v>4.4594316186373</v>
      </c>
      <c r="E125">
        <v>0</v>
      </c>
      <c r="F125" s="1">
        <v>-3.2470641676478299E-17</v>
      </c>
      <c r="G125">
        <v>1</v>
      </c>
      <c r="H125">
        <v>0</v>
      </c>
      <c r="I125" s="1" t="s">
        <v>0</v>
      </c>
      <c r="J125">
        <v>1</v>
      </c>
      <c r="K125">
        <v>3.70125955569601</v>
      </c>
      <c r="L125">
        <v>3.73976797587251</v>
      </c>
      <c r="M125">
        <v>3.7564840799026702</v>
      </c>
      <c r="N125">
        <v>6.3264236700885602E-4</v>
      </c>
      <c r="O125" s="1">
        <v>-3.2470641676478299E-17</v>
      </c>
      <c r="P125">
        <v>0.99753305225991895</v>
      </c>
      <c r="Q125">
        <v>4.2639596275305798E-4</v>
      </c>
      <c r="R125" s="1">
        <v>1.1350721152947101</v>
      </c>
      <c r="S125">
        <v>0.99945524472570901</v>
      </c>
      <c r="T125">
        <v>3.4147193466422499</v>
      </c>
      <c r="U125">
        <v>3.4448089686491699</v>
      </c>
      <c r="V125">
        <v>3.4628306591198399</v>
      </c>
      <c r="W125">
        <v>1.3391622309174901E-3</v>
      </c>
      <c r="X125" s="1">
        <v>-3.2470641676478299E-17</v>
      </c>
      <c r="Y125">
        <v>0.99718558743744801</v>
      </c>
      <c r="Z125">
        <v>1.0026335538440201E-3</v>
      </c>
      <c r="AA125" s="1" t="s">
        <v>0</v>
      </c>
      <c r="AB125">
        <v>0.99892250469185195</v>
      </c>
      <c r="AC125">
        <v>21</v>
      </c>
      <c r="AD125">
        <v>21</v>
      </c>
      <c r="AE125">
        <v>21</v>
      </c>
      <c r="AF125" s="1">
        <v>0</v>
      </c>
      <c r="AG125" s="1">
        <v>-3.2470641676478299E-17</v>
      </c>
      <c r="AH125">
        <v>1</v>
      </c>
      <c r="AI125" s="1">
        <v>0</v>
      </c>
      <c r="AJ125" s="1" t="s">
        <v>0</v>
      </c>
      <c r="AK125">
        <v>1</v>
      </c>
      <c r="AL125">
        <v>0.90622932335117301</v>
      </c>
      <c r="AM125">
        <v>0.90816480106544395</v>
      </c>
      <c r="AN125">
        <v>0.909304842004932</v>
      </c>
      <c r="AO125" s="1">
        <v>5.2400269486668501E-6</v>
      </c>
      <c r="AP125" s="1">
        <v>-3.2470641676478299E-17</v>
      </c>
      <c r="AQ125">
        <v>0.99932248041262195</v>
      </c>
      <c r="AR125" s="1">
        <v>4.9709867845034296E-6</v>
      </c>
      <c r="AS125" s="1" t="s">
        <v>0</v>
      </c>
      <c r="AT125">
        <v>0.99972555242410199</v>
      </c>
      <c r="AU125">
        <v>0.75817206294129202</v>
      </c>
      <c r="AV125">
        <v>0.719663642764788</v>
      </c>
      <c r="AW125">
        <v>0.70294753873462601</v>
      </c>
      <c r="AX125" s="1">
        <v>6.3264236700885602E-4</v>
      </c>
      <c r="AY125" s="1">
        <v>-3.2470641676478299E-17</v>
      </c>
      <c r="AZ125">
        <v>1.01289522934242</v>
      </c>
      <c r="BA125" s="1">
        <v>4.2639596275305798E-4</v>
      </c>
      <c r="BB125" s="1" t="s">
        <v>0</v>
      </c>
      <c r="BC125">
        <v>1.0020716515521</v>
      </c>
      <c r="BD125">
        <v>9.3770676648827198E-2</v>
      </c>
      <c r="BE125">
        <v>9.18351989345563E-2</v>
      </c>
      <c r="BF125">
        <v>9.0695157995067902E-2</v>
      </c>
      <c r="BG125" s="1">
        <v>5.2400269486668696E-6</v>
      </c>
      <c r="BH125" s="1">
        <v>-3.2470641676478299E-17</v>
      </c>
      <c r="BI125">
        <v>1.00676941523742</v>
      </c>
      <c r="BJ125" s="1">
        <v>4.9709867845033898E-6</v>
      </c>
      <c r="BK125" s="1" t="s">
        <v>0</v>
      </c>
      <c r="BL125">
        <v>1.0024932428622999</v>
      </c>
      <c r="BM125">
        <v>0.24523143911315901</v>
      </c>
      <c r="BN125">
        <v>0.236506619121026</v>
      </c>
      <c r="BO125">
        <v>0.21271661922543</v>
      </c>
      <c r="BP125" s="1">
        <v>1.9507639178502399E-4</v>
      </c>
      <c r="BQ125" s="1">
        <v>-3.2470641676478299E-17</v>
      </c>
      <c r="BR125">
        <v>1.0203510924640899</v>
      </c>
      <c r="BS125" s="1">
        <v>7.2686051659848005E-5</v>
      </c>
      <c r="BT125" t="s">
        <v>0</v>
      </c>
      <c r="BU125">
        <v>1.00251346735999</v>
      </c>
      <c r="BV125">
        <v>0.72621499665927702</v>
      </c>
      <c r="BW125">
        <v>0.60844943703491605</v>
      </c>
      <c r="BX125">
        <v>0.371883007125207</v>
      </c>
      <c r="BY125">
        <v>2.7766166170173599E-2</v>
      </c>
      <c r="BZ125" s="1">
        <v>-3.2470641676478299E-17</v>
      </c>
      <c r="CA125">
        <v>1.1353753527902199</v>
      </c>
      <c r="CB125">
        <v>1.49408204246244E-2</v>
      </c>
      <c r="CC125" t="s">
        <v>0</v>
      </c>
      <c r="CD125">
        <v>0.94128024062995097</v>
      </c>
      <c r="CE125">
        <v>0.981684225474176</v>
      </c>
      <c r="CF125">
        <v>6.04543619131129</v>
      </c>
      <c r="CG125">
        <v>3.7733214367663998E-2</v>
      </c>
      <c r="CH125">
        <v>0.997362685983048</v>
      </c>
    </row>
    <row r="126" spans="1:86" ht="18.75" customHeight="1">
      <c r="A126">
        <v>6</v>
      </c>
      <c r="B126">
        <v>4.4594316186373</v>
      </c>
      <c r="C126">
        <v>4.4594316186373</v>
      </c>
      <c r="D126">
        <v>4.4594316186373</v>
      </c>
      <c r="E126">
        <v>0</v>
      </c>
      <c r="F126" s="1">
        <v>-8.8166195294975904E-16</v>
      </c>
      <c r="G126">
        <v>1</v>
      </c>
      <c r="H126">
        <v>0</v>
      </c>
      <c r="I126" s="1">
        <v>0</v>
      </c>
      <c r="J126">
        <v>1</v>
      </c>
      <c r="K126">
        <v>3.4793794638467199</v>
      </c>
      <c r="L126">
        <v>3.49230398517156</v>
      </c>
      <c r="M126">
        <v>3.4996872730700601</v>
      </c>
      <c r="N126">
        <v>1.0566055118674899E-4</v>
      </c>
      <c r="O126" s="1">
        <v>-8.8166195294975904E-16</v>
      </c>
      <c r="P126">
        <v>0.99709440391291204</v>
      </c>
      <c r="Q126">
        <v>2.0819813210854001E-3</v>
      </c>
      <c r="R126" s="1">
        <v>2.3563002562801902E-3</v>
      </c>
      <c r="S126">
        <v>1.0014401590041</v>
      </c>
      <c r="T126">
        <v>2.85205267165485</v>
      </c>
      <c r="U126">
        <v>2.9202806328455901</v>
      </c>
      <c r="V126">
        <v>2.9120416377568601</v>
      </c>
      <c r="W126">
        <v>1.38693529705102E-3</v>
      </c>
      <c r="X126" s="1">
        <v>-8.8166195294975904E-16</v>
      </c>
      <c r="Y126">
        <v>0.989646243900414</v>
      </c>
      <c r="Z126">
        <v>9.5061027574969998E-3</v>
      </c>
      <c r="AA126" s="1">
        <v>1.1148757566630099E-2</v>
      </c>
      <c r="AB126">
        <v>1.0030630135719301</v>
      </c>
      <c r="AC126">
        <v>21</v>
      </c>
      <c r="AD126">
        <v>21</v>
      </c>
      <c r="AE126">
        <v>21</v>
      </c>
      <c r="AF126" s="1">
        <v>0</v>
      </c>
      <c r="AG126" s="1">
        <v>-8.8166195294975904E-16</v>
      </c>
      <c r="AH126">
        <v>1</v>
      </c>
      <c r="AI126">
        <v>0</v>
      </c>
      <c r="AJ126" s="1">
        <v>0</v>
      </c>
      <c r="AK126">
        <v>1</v>
      </c>
      <c r="AL126">
        <v>0.86150101309765603</v>
      </c>
      <c r="AM126">
        <v>0.86789844380618597</v>
      </c>
      <c r="AN126">
        <v>0.86714187519131303</v>
      </c>
      <c r="AO126" s="1">
        <v>1.22198068165184E-5</v>
      </c>
      <c r="AP126" s="1">
        <v>-8.8166195294975904E-16</v>
      </c>
      <c r="AQ126">
        <v>0.99674213307167203</v>
      </c>
      <c r="AR126">
        <v>1.13357924167254E-4</v>
      </c>
      <c r="AS126" s="1">
        <v>1.3415670228925501E-4</v>
      </c>
      <c r="AT126">
        <v>1.00105275552828</v>
      </c>
      <c r="AU126">
        <v>0.98005215479058105</v>
      </c>
      <c r="AV126">
        <v>0.96712763346573305</v>
      </c>
      <c r="AW126">
        <v>0.95974434556723298</v>
      </c>
      <c r="AX126" s="1">
        <v>1.0566055118674899E-4</v>
      </c>
      <c r="AY126" s="1">
        <v>-8.8166195294975904E-16</v>
      </c>
      <c r="AZ126">
        <v>1.0105244197371099</v>
      </c>
      <c r="BA126">
        <v>2.0819813210854001E-3</v>
      </c>
      <c r="BB126" s="1">
        <v>2.3563002562801902E-3</v>
      </c>
      <c r="BC126">
        <v>0.99622530646388097</v>
      </c>
      <c r="BD126">
        <v>0.138498986902344</v>
      </c>
      <c r="BE126">
        <v>0.132101556193814</v>
      </c>
      <c r="BF126">
        <v>0.132858124808687</v>
      </c>
      <c r="BG126" s="1">
        <v>1.22198068165184E-5</v>
      </c>
      <c r="BH126" s="1">
        <v>-8.8166195294975904E-16</v>
      </c>
      <c r="BI126">
        <v>1.0210082213054399</v>
      </c>
      <c r="BJ126">
        <v>1.13357924167254E-4</v>
      </c>
      <c r="BK126" s="1">
        <v>1.3415670228925501E-4</v>
      </c>
      <c r="BL126">
        <v>0.99433997415443898</v>
      </c>
      <c r="BM126">
        <v>0.30653958815948501</v>
      </c>
      <c r="BN126">
        <v>0.25802740881160802</v>
      </c>
      <c r="BO126">
        <v>0.25232575375057797</v>
      </c>
      <c r="BP126" s="1">
        <v>8.8751337613865303E-4</v>
      </c>
      <c r="BQ126" s="1">
        <v>-8.8166195294975904E-16</v>
      </c>
      <c r="BR126">
        <v>1.1022053003719201</v>
      </c>
      <c r="BS126" s="1">
        <v>6.7087874001402599E-5</v>
      </c>
      <c r="BT126" s="1">
        <v>6.9763243988303996E-5</v>
      </c>
      <c r="BU126">
        <v>0.99865763683168096</v>
      </c>
      <c r="BV126">
        <v>1</v>
      </c>
      <c r="BW126">
        <v>0.60891131586095304</v>
      </c>
      <c r="BX126">
        <v>0.65996970963496704</v>
      </c>
      <c r="BY126">
        <v>4.51963194670204E-2</v>
      </c>
      <c r="BZ126" s="1">
        <v>-8.8166195294975904E-16</v>
      </c>
      <c r="CA126">
        <v>1.2309431568731499</v>
      </c>
      <c r="CB126">
        <v>1.54709261723491E-2</v>
      </c>
      <c r="CC126">
        <v>1.5806249291472702E-2</v>
      </c>
      <c r="CD126">
        <v>0.99607138006648599</v>
      </c>
      <c r="CE126">
        <v>0.96016492125114195</v>
      </c>
      <c r="CF126">
        <v>1317.7474885356601</v>
      </c>
      <c r="CG126">
        <v>-22.050852863371698</v>
      </c>
      <c r="CH126">
        <v>0.98988891019273695</v>
      </c>
    </row>
    <row r="127" spans="1:86" ht="18.75" customHeight="1">
      <c r="A127">
        <v>6</v>
      </c>
      <c r="B127">
        <v>4.4594316186373</v>
      </c>
      <c r="C127">
        <v>4.4594316186373</v>
      </c>
      <c r="D127">
        <v>4.4594316186373</v>
      </c>
      <c r="E127" t="s">
        <v>0</v>
      </c>
      <c r="F127">
        <v>0</v>
      </c>
      <c r="G127" t="s">
        <v>0</v>
      </c>
      <c r="H127">
        <v>0</v>
      </c>
      <c r="I127" s="1">
        <v>0</v>
      </c>
      <c r="J127">
        <v>1</v>
      </c>
      <c r="K127">
        <v>3.3317769039647498</v>
      </c>
      <c r="L127">
        <v>3.3355695370782601</v>
      </c>
      <c r="M127">
        <v>3.33805883668852</v>
      </c>
      <c r="N127" t="s">
        <v>0</v>
      </c>
      <c r="O127">
        <v>0</v>
      </c>
      <c r="P127" t="s">
        <v>0</v>
      </c>
      <c r="Q127">
        <v>9.0982348610860197E-4</v>
      </c>
      <c r="R127" s="1">
        <v>1.45772950187172E-3</v>
      </c>
      <c r="S127">
        <v>1.00398361950895</v>
      </c>
      <c r="T127">
        <v>2.97359272665582</v>
      </c>
      <c r="U127">
        <v>2.94098335949823</v>
      </c>
      <c r="V127">
        <v>3.0067565137852901</v>
      </c>
      <c r="W127" t="s">
        <v>0</v>
      </c>
      <c r="X127">
        <v>0</v>
      </c>
      <c r="Y127" t="s">
        <v>0</v>
      </c>
      <c r="Z127">
        <v>3.8412166052675298E-3</v>
      </c>
      <c r="AA127" s="1">
        <v>4.5594504707590702E-3</v>
      </c>
      <c r="AB127">
        <v>1.0100242474780901</v>
      </c>
      <c r="AC127">
        <v>21</v>
      </c>
      <c r="AD127">
        <v>21</v>
      </c>
      <c r="AE127">
        <v>21</v>
      </c>
      <c r="AF127" t="s">
        <v>0</v>
      </c>
      <c r="AG127">
        <v>0</v>
      </c>
      <c r="AH127" t="s">
        <v>0</v>
      </c>
      <c r="AI127" s="1">
        <v>0</v>
      </c>
      <c r="AJ127" s="1">
        <v>0</v>
      </c>
      <c r="AK127">
        <v>1</v>
      </c>
      <c r="AL127">
        <v>0.87269091570016599</v>
      </c>
      <c r="AM127">
        <v>0.869780569390457</v>
      </c>
      <c r="AN127">
        <v>0.87558403864065604</v>
      </c>
      <c r="AO127" t="s">
        <v>0</v>
      </c>
      <c r="AP127">
        <v>0</v>
      </c>
      <c r="AQ127" t="s">
        <v>0</v>
      </c>
      <c r="AR127" s="1">
        <v>3.25277441438308E-5</v>
      </c>
      <c r="AS127" s="1">
        <v>3.80105408714916E-5</v>
      </c>
      <c r="AT127">
        <v>1.0031059702799601</v>
      </c>
      <c r="AU127">
        <v>1.12765471467255</v>
      </c>
      <c r="AV127">
        <v>1.1238620815590299</v>
      </c>
      <c r="AW127">
        <v>1.12137278194878</v>
      </c>
      <c r="AX127" t="s">
        <v>0</v>
      </c>
      <c r="AY127">
        <v>0</v>
      </c>
      <c r="AZ127" t="s">
        <v>0</v>
      </c>
      <c r="BA127" s="1">
        <v>9.0982348610860197E-4</v>
      </c>
      <c r="BB127" s="1">
        <v>1.45772950187172E-3</v>
      </c>
      <c r="BC127">
        <v>0.98875861191026704</v>
      </c>
      <c r="BD127">
        <v>0.12730908429983401</v>
      </c>
      <c r="BE127">
        <v>0.130219430609543</v>
      </c>
      <c r="BF127">
        <v>0.124415961359344</v>
      </c>
      <c r="BG127" t="s">
        <v>0</v>
      </c>
      <c r="BH127">
        <v>0</v>
      </c>
      <c r="BI127" t="s">
        <v>0</v>
      </c>
      <c r="BJ127" s="1">
        <v>3.2527744143830603E-5</v>
      </c>
      <c r="BK127" s="1">
        <v>3.80105408714916E-5</v>
      </c>
      <c r="BL127">
        <v>0.98014549407102203</v>
      </c>
      <c r="BM127">
        <v>0.55881630739926902</v>
      </c>
      <c r="BN127">
        <v>0.55278413083456601</v>
      </c>
      <c r="BO127">
        <v>0.55755437686877296</v>
      </c>
      <c r="BP127" t="s">
        <v>0</v>
      </c>
      <c r="BQ127">
        <v>0</v>
      </c>
      <c r="BR127" t="s">
        <v>0</v>
      </c>
      <c r="BS127" s="1">
        <v>7.7364611920086894E-5</v>
      </c>
      <c r="BT127">
        <v>1.7865526629628499E-4</v>
      </c>
      <c r="BU127">
        <v>0.99470602563330601</v>
      </c>
      <c r="BV127">
        <v>0.62042947645720703</v>
      </c>
      <c r="BW127">
        <v>0.63384504471369396</v>
      </c>
      <c r="BX127">
        <v>0.521549382712587</v>
      </c>
      <c r="BY127" t="s">
        <v>0</v>
      </c>
      <c r="BZ127">
        <v>0</v>
      </c>
      <c r="CA127" t="s">
        <v>0</v>
      </c>
      <c r="CB127">
        <v>1.3009072879138901E-2</v>
      </c>
      <c r="CC127">
        <v>3.85706610412411E-2</v>
      </c>
      <c r="CD127">
        <v>0.94002220212695398</v>
      </c>
      <c r="CE127">
        <v>0.95808251212137296</v>
      </c>
      <c r="CF127">
        <v>60.664220146556502</v>
      </c>
      <c r="CG127">
        <v>-2.8132875713026202</v>
      </c>
      <c r="CH127">
        <v>0.99288851130303402</v>
      </c>
    </row>
    <row r="128" spans="1:86" ht="18.75" customHeight="1">
      <c r="A128">
        <v>6</v>
      </c>
      <c r="B128">
        <v>4.4594316186373</v>
      </c>
      <c r="C128">
        <v>4.4594316186373</v>
      </c>
      <c r="D128">
        <v>4.4594316186373</v>
      </c>
      <c r="E128">
        <v>0</v>
      </c>
      <c r="F128" s="1">
        <v>-8.8166195294975904E-16</v>
      </c>
      <c r="G128">
        <v>1</v>
      </c>
      <c r="H128">
        <v>0</v>
      </c>
      <c r="I128" s="1">
        <v>0</v>
      </c>
      <c r="J128">
        <v>1</v>
      </c>
      <c r="K128">
        <v>3.5601226995939999</v>
      </c>
      <c r="L128">
        <v>3.5696011659527098</v>
      </c>
      <c r="M128">
        <v>3.5724835278641498</v>
      </c>
      <c r="N128" s="1">
        <v>4.1823235037668103E-5</v>
      </c>
      <c r="O128" s="1">
        <v>-8.8166195294975904E-16</v>
      </c>
      <c r="P128">
        <v>0.99826849601150303</v>
      </c>
      <c r="Q128">
        <v>3.12387031261351E-4</v>
      </c>
      <c r="R128" s="1">
        <v>4.8732072598355898E-4</v>
      </c>
      <c r="S128">
        <v>0.99925880650175303</v>
      </c>
      <c r="T128">
        <v>3.0375717096378101</v>
      </c>
      <c r="U128">
        <v>3.05420558891025</v>
      </c>
      <c r="V128">
        <v>3.0541334571917602</v>
      </c>
      <c r="W128" s="1">
        <v>9.1830437445975595E-5</v>
      </c>
      <c r="X128" s="1">
        <v>-8.8166195294975904E-16</v>
      </c>
      <c r="Y128">
        <v>0.99728494819390601</v>
      </c>
      <c r="Z128">
        <v>6.5451613743024899E-4</v>
      </c>
      <c r="AA128" s="1">
        <v>1.11506618479949E-3</v>
      </c>
      <c r="AB128">
        <v>0.99953162733549095</v>
      </c>
      <c r="AC128">
        <v>21</v>
      </c>
      <c r="AD128">
        <v>21</v>
      </c>
      <c r="AE128">
        <v>21</v>
      </c>
      <c r="AF128" s="1">
        <v>0</v>
      </c>
      <c r="AG128" s="1">
        <v>-8.8166195294975904E-16</v>
      </c>
      <c r="AH128">
        <v>1</v>
      </c>
      <c r="AI128" s="1">
        <v>0</v>
      </c>
      <c r="AJ128" s="1">
        <v>0</v>
      </c>
      <c r="AK128">
        <v>1</v>
      </c>
      <c r="AL128">
        <v>0.87821331719788898</v>
      </c>
      <c r="AM128">
        <v>0.87960942053364899</v>
      </c>
      <c r="AN128">
        <v>0.87960340110734203</v>
      </c>
      <c r="AO128" s="1">
        <v>6.4691233882226398E-7</v>
      </c>
      <c r="AP128" s="1">
        <v>-8.8166195294975904E-16</v>
      </c>
      <c r="AQ128">
        <v>0.99920951104331002</v>
      </c>
      <c r="AR128" s="1">
        <v>5.7292495873319002E-6</v>
      </c>
      <c r="AS128" s="1">
        <v>9.8539722111909798E-6</v>
      </c>
      <c r="AT128">
        <v>0.99985456993271704</v>
      </c>
      <c r="AU128">
        <v>0.89930891904330201</v>
      </c>
      <c r="AV128">
        <v>0.88983045268458405</v>
      </c>
      <c r="AW128">
        <v>0.88694809077314996</v>
      </c>
      <c r="AX128" s="1">
        <v>4.1823235037668103E-5</v>
      </c>
      <c r="AY128" s="1">
        <v>-8.8166195294975904E-16</v>
      </c>
      <c r="AZ128">
        <v>1.0069440701566901</v>
      </c>
      <c r="BA128" s="1">
        <v>3.12387031261351E-4</v>
      </c>
      <c r="BB128" s="1">
        <v>4.8732072598355898E-4</v>
      </c>
      <c r="BC128">
        <v>1.0021524091992799</v>
      </c>
      <c r="BD128">
        <v>0.121786682802111</v>
      </c>
      <c r="BE128">
        <v>0.120390579466351</v>
      </c>
      <c r="BF128">
        <v>0.120396598892658</v>
      </c>
      <c r="BG128" s="1">
        <v>6.4691233882221295E-7</v>
      </c>
      <c r="BH128" s="1">
        <v>-8.8166195294975904E-16</v>
      </c>
      <c r="BI128">
        <v>1.0057563688951501</v>
      </c>
      <c r="BJ128" s="1">
        <v>5.7292495873319299E-6</v>
      </c>
      <c r="BK128" s="1">
        <v>9.8539722111910306E-6</v>
      </c>
      <c r="BL128">
        <v>1.0009433235357199</v>
      </c>
      <c r="BM128">
        <v>0.18724482391474701</v>
      </c>
      <c r="BN128">
        <v>0.200564506554154</v>
      </c>
      <c r="BO128">
        <v>0.22711630679902101</v>
      </c>
      <c r="BP128" s="1">
        <v>4.1202453154145499E-4</v>
      </c>
      <c r="BQ128" s="1">
        <v>-8.8166195294975904E-16</v>
      </c>
      <c r="BR128">
        <v>0.90798934427904698</v>
      </c>
      <c r="BS128" s="1">
        <v>3.4639851036889301E-5</v>
      </c>
      <c r="BT128">
        <v>1.09085746400033E-4</v>
      </c>
      <c r="BU128">
        <v>1.0024364859013799</v>
      </c>
      <c r="BV128">
        <v>9.4051150255026403E-2</v>
      </c>
      <c r="BW128">
        <v>0.15987879118413401</v>
      </c>
      <c r="BX128">
        <v>0.43043261882897399</v>
      </c>
      <c r="BY128">
        <v>3.1780857393921898E-2</v>
      </c>
      <c r="BZ128" s="1">
        <v>-8.8166195294975904E-16</v>
      </c>
      <c r="CA128">
        <v>0.46744386905812102</v>
      </c>
      <c r="CB128">
        <v>1.8438862422116301E-2</v>
      </c>
      <c r="CC128">
        <v>3.9400112335479402E-2</v>
      </c>
      <c r="CD128">
        <v>1.04297322447893</v>
      </c>
      <c r="CE128">
        <v>0.96325800976684595</v>
      </c>
      <c r="CF128">
        <v>707.90586797593801</v>
      </c>
      <c r="CG128">
        <v>-13.590725972734999</v>
      </c>
      <c r="CH128">
        <v>0.992541160215475</v>
      </c>
    </row>
    <row r="129" spans="1:86" ht="18.75" customHeight="1">
      <c r="A129">
        <v>6</v>
      </c>
      <c r="B129">
        <v>4.4594316186373</v>
      </c>
      <c r="C129">
        <v>4.4594316186373</v>
      </c>
      <c r="D129">
        <v>4.4594316186373</v>
      </c>
      <c r="E129">
        <v>0</v>
      </c>
      <c r="F129" s="1">
        <v>-3.5408737126380899E-16</v>
      </c>
      <c r="G129">
        <v>1</v>
      </c>
      <c r="H129">
        <v>0</v>
      </c>
      <c r="I129" s="1">
        <v>0</v>
      </c>
      <c r="J129">
        <v>1</v>
      </c>
      <c r="K129">
        <v>3.7744425645987199</v>
      </c>
      <c r="L129">
        <v>3.76875458064143</v>
      </c>
      <c r="M129">
        <v>3.7490870363770799</v>
      </c>
      <c r="N129">
        <v>1.3180764729926601E-3</v>
      </c>
      <c r="O129" s="1">
        <v>-3.5408737126380899E-16</v>
      </c>
      <c r="P129">
        <v>1.0024089660826101</v>
      </c>
      <c r="Q129">
        <v>2.610605303147E-4</v>
      </c>
      <c r="R129" s="1">
        <v>1.9992072372176598E-3</v>
      </c>
      <c r="S129">
        <v>0.99918565253806502</v>
      </c>
      <c r="T129">
        <v>3.42329629993174</v>
      </c>
      <c r="U129">
        <v>3.3952875607366901</v>
      </c>
      <c r="V129">
        <v>3.3425297365440101</v>
      </c>
      <c r="W129">
        <v>4.98602229082381E-3</v>
      </c>
      <c r="X129" s="1">
        <v>-3.5408737126380899E-16</v>
      </c>
      <c r="Y129">
        <v>1.0052994870808201</v>
      </c>
      <c r="Z129">
        <v>7.5913683073088999E-4</v>
      </c>
      <c r="AA129" s="1">
        <v>1.0449049108837901E-2</v>
      </c>
      <c r="AB129">
        <v>0.99684832047025895</v>
      </c>
      <c r="AC129">
        <v>21</v>
      </c>
      <c r="AD129">
        <v>21</v>
      </c>
      <c r="AE129">
        <v>21</v>
      </c>
      <c r="AF129" s="1">
        <v>0</v>
      </c>
      <c r="AG129" s="1">
        <v>-3.5408737126380899E-16</v>
      </c>
      <c r="AH129">
        <v>1</v>
      </c>
      <c r="AI129" s="1">
        <v>0</v>
      </c>
      <c r="AJ129" s="1">
        <v>0</v>
      </c>
      <c r="AK129">
        <v>1</v>
      </c>
      <c r="AL129">
        <v>0.90678514471470895</v>
      </c>
      <c r="AM129">
        <v>0.90495777380896303</v>
      </c>
      <c r="AN129">
        <v>0.90141784946550996</v>
      </c>
      <c r="AO129" s="1">
        <v>2.3739227903501099E-5</v>
      </c>
      <c r="AP129" s="1">
        <v>-3.5408737126380899E-16</v>
      </c>
      <c r="AQ129">
        <v>1.00131775041822</v>
      </c>
      <c r="AR129" s="1">
        <v>4.7362303935345804E-6</v>
      </c>
      <c r="AS129" s="1">
        <v>7.6786506539448806E-5</v>
      </c>
      <c r="AT129">
        <v>0.99912584018572204</v>
      </c>
      <c r="AU129">
        <v>0.68498905403857602</v>
      </c>
      <c r="AV129">
        <v>0.69067703799586699</v>
      </c>
      <c r="AW129">
        <v>0.71034458226021902</v>
      </c>
      <c r="AX129" s="1">
        <v>1.3180764729926601E-3</v>
      </c>
      <c r="AY129" s="1">
        <v>-3.5408737126380899E-16</v>
      </c>
      <c r="AZ129">
        <v>0.98731855558503301</v>
      </c>
      <c r="BA129" s="1">
        <v>2.610605303147E-4</v>
      </c>
      <c r="BB129" s="1">
        <v>1.9992072372176598E-3</v>
      </c>
      <c r="BC129">
        <v>1.0027707885541199</v>
      </c>
      <c r="BD129">
        <v>9.3214855285291401E-2</v>
      </c>
      <c r="BE129">
        <v>9.5042226191036999E-2</v>
      </c>
      <c r="BF129">
        <v>9.8582150534489807E-2</v>
      </c>
      <c r="BG129" s="1">
        <v>2.3739227903501099E-5</v>
      </c>
      <c r="BH129" s="1">
        <v>-3.5408737126380899E-16</v>
      </c>
      <c r="BI129">
        <v>0.987698881776505</v>
      </c>
      <c r="BJ129" s="1">
        <v>4.7362303935345499E-6</v>
      </c>
      <c r="BK129" s="1">
        <v>7.6786506539448806E-5</v>
      </c>
      <c r="BL129">
        <v>1.0069188197236401</v>
      </c>
      <c r="BM129">
        <v>0.18087301184433199</v>
      </c>
      <c r="BN129">
        <v>0.16315441869077199</v>
      </c>
      <c r="BO129">
        <v>0.170881086483849</v>
      </c>
      <c r="BP129" s="1">
        <v>5.9476289993301499E-5</v>
      </c>
      <c r="BQ129" s="1">
        <v>-3.5408737126380899E-16</v>
      </c>
      <c r="BR129">
        <v>1.02207947627041</v>
      </c>
      <c r="BS129" s="1">
        <v>3.8028399662198798E-5</v>
      </c>
      <c r="BT129">
        <v>1.5808124978455301E-4</v>
      </c>
      <c r="BU129">
        <v>1.0035293527288001</v>
      </c>
      <c r="BV129">
        <v>3.5896952000804401E-2</v>
      </c>
      <c r="BW129">
        <v>0.138362852414668</v>
      </c>
      <c r="BX129">
        <v>8.1209440537870103E-2</v>
      </c>
      <c r="BY129">
        <v>3.8598049928702501E-3</v>
      </c>
      <c r="BZ129" s="1">
        <v>-3.5408737126380899E-16</v>
      </c>
      <c r="CA129">
        <v>0.74072073891384205</v>
      </c>
      <c r="CB129">
        <v>2.0826954475685701E-2</v>
      </c>
      <c r="CC129">
        <v>1.33860548978295E-2</v>
      </c>
      <c r="CD129">
        <v>2.0302514351896801</v>
      </c>
      <c r="CE129">
        <v>0.97536697978192999</v>
      </c>
      <c r="CF129">
        <v>284.19544741546702</v>
      </c>
      <c r="CG129">
        <v>-10.896557970226</v>
      </c>
      <c r="CH129">
        <v>0.99172063454600601</v>
      </c>
    </row>
    <row r="130" spans="1:86" ht="18.75" customHeight="1">
      <c r="A130">
        <v>6</v>
      </c>
      <c r="B130">
        <v>4.4594316186373</v>
      </c>
      <c r="C130">
        <v>4.4594316186373</v>
      </c>
      <c r="D130">
        <v>4.4594316186373</v>
      </c>
      <c r="E130">
        <v>0</v>
      </c>
      <c r="F130">
        <v>4.4594316186373</v>
      </c>
      <c r="G130" t="s">
        <v>0</v>
      </c>
      <c r="H130">
        <v>0</v>
      </c>
      <c r="I130" s="1">
        <v>0</v>
      </c>
      <c r="J130">
        <v>1</v>
      </c>
      <c r="K130">
        <v>3.6686631604808699</v>
      </c>
      <c r="L130">
        <v>3.3665150707436502</v>
      </c>
      <c r="M130">
        <v>3.3764509968376899</v>
      </c>
      <c r="N130">
        <v>0</v>
      </c>
      <c r="O130">
        <v>4.4594316186373</v>
      </c>
      <c r="P130" t="s">
        <v>0</v>
      </c>
      <c r="Q130">
        <v>1.22635485434359E-3</v>
      </c>
      <c r="R130" s="1">
        <v>1.16262354433577E-3</v>
      </c>
      <c r="S130">
        <v>0.99944656972730095</v>
      </c>
      <c r="T130">
        <v>3.3078452046557798</v>
      </c>
      <c r="U130">
        <v>3.0898077679375602</v>
      </c>
      <c r="V130">
        <v>3.1024560190825299</v>
      </c>
      <c r="W130">
        <v>0</v>
      </c>
      <c r="X130">
        <v>4.4594316186373</v>
      </c>
      <c r="Y130" t="s">
        <v>0</v>
      </c>
      <c r="Z130">
        <v>2.8533558051786101E-3</v>
      </c>
      <c r="AA130" s="1">
        <v>3.8141657076712302E-3</v>
      </c>
      <c r="AB130">
        <v>1.0005971965031499</v>
      </c>
      <c r="AC130">
        <v>21</v>
      </c>
      <c r="AD130">
        <v>21</v>
      </c>
      <c r="AE130">
        <v>21</v>
      </c>
      <c r="AF130">
        <v>0</v>
      </c>
      <c r="AG130">
        <v>4.4594316186373</v>
      </c>
      <c r="AH130" t="s">
        <v>0</v>
      </c>
      <c r="AI130" s="1">
        <v>0</v>
      </c>
      <c r="AJ130" s="1">
        <v>0</v>
      </c>
      <c r="AK130">
        <v>1</v>
      </c>
      <c r="AL130">
        <v>0.89901906853442504</v>
      </c>
      <c r="AM130">
        <v>0.88254400695391499</v>
      </c>
      <c r="AN130">
        <v>0.88356925455513002</v>
      </c>
      <c r="AO130">
        <v>0</v>
      </c>
      <c r="AP130">
        <v>4.4594316186373</v>
      </c>
      <c r="AQ130" t="s">
        <v>0</v>
      </c>
      <c r="AR130" s="1">
        <v>1.79166386357719E-5</v>
      </c>
      <c r="AS130" s="1">
        <v>2.51996474288995E-5</v>
      </c>
      <c r="AT130">
        <v>1.0001713451569101</v>
      </c>
      <c r="AU130">
        <v>0.79076845815642904</v>
      </c>
      <c r="AV130">
        <v>1.09291654789365</v>
      </c>
      <c r="AW130">
        <v>1.0829806217996001</v>
      </c>
      <c r="AX130">
        <v>0</v>
      </c>
      <c r="AY130">
        <v>4.4594316186373</v>
      </c>
      <c r="AZ130" t="s">
        <v>0</v>
      </c>
      <c r="BA130" s="1">
        <v>1.22635485434359E-3</v>
      </c>
      <c r="BB130" s="1">
        <v>1.16262354433577E-3</v>
      </c>
      <c r="BC130">
        <v>1.00173819504238</v>
      </c>
      <c r="BD130">
        <v>0.10098093146557501</v>
      </c>
      <c r="BE130">
        <v>0.11745599304608501</v>
      </c>
      <c r="BF130">
        <v>0.11643074544487</v>
      </c>
      <c r="BG130">
        <v>0</v>
      </c>
      <c r="BH130">
        <v>4.4594316186373</v>
      </c>
      <c r="BI130" t="s">
        <v>0</v>
      </c>
      <c r="BJ130" s="1">
        <v>1.79166386357719E-5</v>
      </c>
      <c r="BK130" s="1">
        <v>2.51996474288995E-5</v>
      </c>
      <c r="BL130">
        <v>0.99872826791553604</v>
      </c>
      <c r="BM130">
        <v>0.23693187947702801</v>
      </c>
      <c r="BN130">
        <v>0.551885143931654</v>
      </c>
      <c r="BO130">
        <v>0.54251984343825199</v>
      </c>
      <c r="BP130">
        <v>0</v>
      </c>
      <c r="BQ130">
        <v>4.4594316186373</v>
      </c>
      <c r="BR130" t="s">
        <v>0</v>
      </c>
      <c r="BS130">
        <v>1.78398943796007E-4</v>
      </c>
      <c r="BT130">
        <v>1.3640417789864801E-4</v>
      </c>
      <c r="BU130">
        <v>1.0021219108688</v>
      </c>
      <c r="BV130">
        <v>0.519805384579614</v>
      </c>
      <c r="BW130">
        <v>0.518721883326283</v>
      </c>
      <c r="BX130">
        <v>0.46997178176579002</v>
      </c>
      <c r="BY130">
        <v>0</v>
      </c>
      <c r="BZ130">
        <v>4.4594316186373</v>
      </c>
      <c r="CA130" t="s">
        <v>0</v>
      </c>
      <c r="CB130">
        <v>2.7346320648567402E-2</v>
      </c>
      <c r="CC130">
        <v>2.0774194345187801E-2</v>
      </c>
      <c r="CD130">
        <v>1.1154347455628899</v>
      </c>
      <c r="CE130">
        <v>0.953098133095994</v>
      </c>
      <c r="CF130">
        <v>31.643025068953101</v>
      </c>
      <c r="CG130">
        <v>-2.4569804521450802</v>
      </c>
      <c r="CH130">
        <v>0.99202572989931004</v>
      </c>
    </row>
    <row r="131" spans="1:86" ht="18.75" customHeight="1">
      <c r="A131">
        <v>6</v>
      </c>
      <c r="B131">
        <v>4.4594316186373</v>
      </c>
      <c r="C131">
        <v>4.4594316186373</v>
      </c>
      <c r="D131">
        <v>4.4594316186373</v>
      </c>
      <c r="E131">
        <v>0</v>
      </c>
      <c r="F131" s="1">
        <v>-6.0262135674675103E-17</v>
      </c>
      <c r="G131">
        <v>1</v>
      </c>
      <c r="H131">
        <v>0</v>
      </c>
      <c r="I131" s="1">
        <v>0</v>
      </c>
      <c r="J131">
        <v>1</v>
      </c>
      <c r="K131">
        <v>3.3533411752131701</v>
      </c>
      <c r="L131">
        <v>3.40984241378733</v>
      </c>
      <c r="M131">
        <v>3.40843402838376</v>
      </c>
      <c r="N131">
        <v>1.4644647564047101E-3</v>
      </c>
      <c r="O131" s="1">
        <v>-6.0262135674675103E-17</v>
      </c>
      <c r="P131">
        <v>1.0018339473834701</v>
      </c>
      <c r="Q131">
        <v>2.3411811134364299E-3</v>
      </c>
      <c r="R131" s="1">
        <v>1.55621223199185E-3</v>
      </c>
      <c r="S131">
        <v>1.0079506176833199</v>
      </c>
      <c r="T131">
        <v>2.7116295565634898</v>
      </c>
      <c r="U131">
        <v>2.7306798803111501</v>
      </c>
      <c r="V131">
        <v>2.74196262437601</v>
      </c>
      <c r="W131">
        <v>1.80577067800148E-4</v>
      </c>
      <c r="X131" s="1">
        <v>-6.0262135674675103E-17</v>
      </c>
      <c r="Y131">
        <v>0.999179146672453</v>
      </c>
      <c r="Z131">
        <v>3.0276667270592202E-3</v>
      </c>
      <c r="AA131" s="1">
        <v>5.7221144431397596E-3</v>
      </c>
      <c r="AB131">
        <v>1.0076143418555601</v>
      </c>
      <c r="AC131">
        <v>21</v>
      </c>
      <c r="AD131">
        <v>21</v>
      </c>
      <c r="AE131">
        <v>21</v>
      </c>
      <c r="AF131" s="1">
        <v>0</v>
      </c>
      <c r="AG131" s="1">
        <v>-6.0262135674675103E-17</v>
      </c>
      <c r="AH131">
        <v>1</v>
      </c>
      <c r="AI131" s="1">
        <v>0</v>
      </c>
      <c r="AJ131" s="1">
        <v>0</v>
      </c>
      <c r="AK131">
        <v>1</v>
      </c>
      <c r="AL131">
        <v>0.84734249280191198</v>
      </c>
      <c r="AM131">
        <v>0.84934503549506302</v>
      </c>
      <c r="AN131">
        <v>0.85051865286852901</v>
      </c>
      <c r="AO131" s="1">
        <v>1.9796724250124498E-6</v>
      </c>
      <c r="AP131" s="1">
        <v>-6.0262135674675103E-17</v>
      </c>
      <c r="AQ131">
        <v>0.99972238276578995</v>
      </c>
      <c r="AR131" s="1">
        <v>3.2701362919178099E-5</v>
      </c>
      <c r="AS131" s="1">
        <v>6.6495654350295797E-5</v>
      </c>
      <c r="AT131">
        <v>1.00258470984399</v>
      </c>
      <c r="AU131">
        <v>1.1060904434241201</v>
      </c>
      <c r="AV131">
        <v>1.04958920484997</v>
      </c>
      <c r="AW131">
        <v>1.05099759025354</v>
      </c>
      <c r="AX131" s="1">
        <v>1.4644647564047101E-3</v>
      </c>
      <c r="AY131" s="1">
        <v>-6.0262135674675103E-17</v>
      </c>
      <c r="AZ131">
        <v>0.99452093489705895</v>
      </c>
      <c r="BA131" s="1">
        <v>2.3411811134364299E-3</v>
      </c>
      <c r="BB131" s="1">
        <v>1.55621223199185E-3</v>
      </c>
      <c r="BC131">
        <v>0.980061435575308</v>
      </c>
      <c r="BD131">
        <v>0.15265750719808799</v>
      </c>
      <c r="BE131">
        <v>0.15065496450493801</v>
      </c>
      <c r="BF131">
        <v>0.14948134713147099</v>
      </c>
      <c r="BG131" s="1">
        <v>1.9796724250124799E-6</v>
      </c>
      <c r="BH131" s="1">
        <v>-6.0262135674675103E-17</v>
      </c>
      <c r="BI131">
        <v>1.0015465728272399</v>
      </c>
      <c r="BJ131" s="1">
        <v>3.2701362919178498E-5</v>
      </c>
      <c r="BK131" s="1">
        <v>6.6495654350296E-5</v>
      </c>
      <c r="BL131">
        <v>0.98590066061955195</v>
      </c>
      <c r="BM131">
        <v>0.292107318298095</v>
      </c>
      <c r="BN131">
        <v>0.29346589228144199</v>
      </c>
      <c r="BO131">
        <v>0.30807521068710197</v>
      </c>
      <c r="BP131" s="1">
        <v>6.9111179021354499E-5</v>
      </c>
      <c r="BQ131" s="1">
        <v>-6.0262135674675103E-17</v>
      </c>
      <c r="BR131">
        <v>1.0027964450660001</v>
      </c>
      <c r="BS131">
        <v>1.93013468370762E-4</v>
      </c>
      <c r="BT131">
        <v>1.05079734697059E-4</v>
      </c>
      <c r="BU131">
        <v>0.98874250684995801</v>
      </c>
      <c r="BV131">
        <v>0.80638623640089901</v>
      </c>
      <c r="BW131">
        <v>0.90071567836514599</v>
      </c>
      <c r="BX131">
        <v>1</v>
      </c>
      <c r="BY131">
        <v>8.63211463135744E-3</v>
      </c>
      <c r="BZ131" s="1">
        <v>-6.0262135674675103E-17</v>
      </c>
      <c r="CA131">
        <v>0.93078141300813799</v>
      </c>
      <c r="CB131">
        <v>9.8054288950825508E-4</v>
      </c>
      <c r="CC131">
        <v>1.3550199216598301E-2</v>
      </c>
      <c r="CD131">
        <v>1</v>
      </c>
      <c r="CE131">
        <v>0.948684766353452</v>
      </c>
      <c r="CF131">
        <v>92.0160598118037</v>
      </c>
      <c r="CG131">
        <v>-2.3790057116732402</v>
      </c>
      <c r="CH131">
        <v>0.99522247520519702</v>
      </c>
    </row>
    <row r="132" spans="1:86" ht="18.75" customHeight="1">
      <c r="A132">
        <v>6</v>
      </c>
      <c r="B132">
        <v>4.4594316186373</v>
      </c>
      <c r="C132">
        <v>4.4594316186373</v>
      </c>
      <c r="D132">
        <v>4.4594316186373</v>
      </c>
      <c r="E132">
        <v>0</v>
      </c>
      <c r="F132" s="1">
        <v>-3.2470641676478299E-17</v>
      </c>
      <c r="G132">
        <v>1</v>
      </c>
      <c r="H132">
        <v>0</v>
      </c>
      <c r="I132" s="1">
        <v>0</v>
      </c>
      <c r="J132">
        <v>1</v>
      </c>
      <c r="K132">
        <v>3.9646317765091599</v>
      </c>
      <c r="L132">
        <v>3.96526161477327</v>
      </c>
      <c r="M132">
        <v>3.9198331200190002</v>
      </c>
      <c r="N132">
        <v>2.7611176309976599E-4</v>
      </c>
      <c r="O132" s="1">
        <v>-3.2470641676478299E-17</v>
      </c>
      <c r="P132">
        <v>1.0007485128260301</v>
      </c>
      <c r="Q132">
        <v>3.3369899479883202E-4</v>
      </c>
      <c r="R132" s="1">
        <v>4.6628137082717298E-4</v>
      </c>
      <c r="S132">
        <v>1.00044671173775</v>
      </c>
      <c r="T132">
        <v>3.7843609624757502</v>
      </c>
      <c r="U132">
        <v>3.7698277162333</v>
      </c>
      <c r="V132">
        <v>3.7030652172140401</v>
      </c>
      <c r="W132">
        <v>9.0024923605033801E-4</v>
      </c>
      <c r="X132" s="1">
        <v>-3.2470641676478299E-17</v>
      </c>
      <c r="Y132">
        <v>1.0013587976888501</v>
      </c>
      <c r="Z132">
        <v>7.7934461806228902E-4</v>
      </c>
      <c r="AA132" s="1">
        <v>1.67492824417512E-3</v>
      </c>
      <c r="AB132">
        <v>1.00106547720508</v>
      </c>
      <c r="AC132">
        <v>21</v>
      </c>
      <c r="AD132">
        <v>21</v>
      </c>
      <c r="AE132">
        <v>21</v>
      </c>
      <c r="AF132" s="1">
        <v>0</v>
      </c>
      <c r="AG132" s="1">
        <v>-3.2470641676478299E-17</v>
      </c>
      <c r="AH132">
        <v>1</v>
      </c>
      <c r="AI132" s="1">
        <v>0</v>
      </c>
      <c r="AJ132" s="1">
        <v>0</v>
      </c>
      <c r="AK132">
        <v>1</v>
      </c>
      <c r="AL132">
        <v>0.92742386508430497</v>
      </c>
      <c r="AM132">
        <v>0.926689061549546</v>
      </c>
      <c r="AN132">
        <v>0.92321678479567604</v>
      </c>
      <c r="AO132" s="1">
        <v>2.4217808927816399E-6</v>
      </c>
      <c r="AP132" s="1">
        <v>-3.2470641676478299E-17</v>
      </c>
      <c r="AQ132">
        <v>1.00028154996327</v>
      </c>
      <c r="AR132" s="1">
        <v>3.3518637467409701E-6</v>
      </c>
      <c r="AS132" s="1">
        <v>7.5074526123152404E-6</v>
      </c>
      <c r="AT132">
        <v>1.0002656953675799</v>
      </c>
      <c r="AU132">
        <v>0.49479984212813499</v>
      </c>
      <c r="AV132">
        <v>0.49417000386402998</v>
      </c>
      <c r="AW132">
        <v>0.53959849861829701</v>
      </c>
      <c r="AX132" s="1">
        <v>2.7611176309976599E-4</v>
      </c>
      <c r="AY132" s="1">
        <v>-3.2470641676478299E-17</v>
      </c>
      <c r="AZ132">
        <v>0.99417815018662004</v>
      </c>
      <c r="BA132" s="1">
        <v>3.3369899479883202E-4</v>
      </c>
      <c r="BB132" s="1">
        <v>4.6628137082717298E-4</v>
      </c>
      <c r="BC132">
        <v>0.99824019882520199</v>
      </c>
      <c r="BD132">
        <v>7.2576134915695395E-2</v>
      </c>
      <c r="BE132">
        <v>7.3310938450453902E-2</v>
      </c>
      <c r="BF132">
        <v>7.6783215204324295E-2</v>
      </c>
      <c r="BG132" s="1">
        <v>2.42178089278165E-6</v>
      </c>
      <c r="BH132" s="1">
        <v>-3.2470641676478299E-17</v>
      </c>
      <c r="BI132">
        <v>0.99646367517830303</v>
      </c>
      <c r="BJ132" s="1">
        <v>3.35186374674094E-6</v>
      </c>
      <c r="BK132" s="1">
        <v>7.5074526123152099E-6</v>
      </c>
      <c r="BL132">
        <v>0.99751141774566299</v>
      </c>
      <c r="BM132">
        <v>0.108216781810954</v>
      </c>
      <c r="BN132">
        <v>0.116990571437758</v>
      </c>
      <c r="BO132">
        <v>8.72151234030525E-2</v>
      </c>
      <c r="BP132" s="1">
        <v>1.9265602026486E-4</v>
      </c>
      <c r="BQ132" s="1">
        <v>-3.2470641676478299E-17</v>
      </c>
      <c r="BR132">
        <v>0.98038578646820895</v>
      </c>
      <c r="BS132" s="1">
        <v>6.4165667460337495E-5</v>
      </c>
      <c r="BT132">
        <v>1.3824073661356599E-4</v>
      </c>
      <c r="BU132">
        <v>0.99840920009505896</v>
      </c>
      <c r="BV132">
        <v>0.55051428401244495</v>
      </c>
      <c r="BW132">
        <v>0.46344879005725698</v>
      </c>
      <c r="BX132">
        <v>0.68047118126407502</v>
      </c>
      <c r="BY132">
        <v>6.8723296720123199E-3</v>
      </c>
      <c r="BZ132" s="1">
        <v>-3.2470641676478299E-17</v>
      </c>
      <c r="CA132">
        <v>1.0164970521871299</v>
      </c>
      <c r="CB132">
        <v>1.08238876281045E-2</v>
      </c>
      <c r="CC132">
        <v>1.5891218859568401E-2</v>
      </c>
      <c r="CD132">
        <v>1.04298242564413</v>
      </c>
      <c r="CE132">
        <v>0.99107047103215096</v>
      </c>
      <c r="CF132">
        <v>101.737191822291</v>
      </c>
      <c r="CG132">
        <v>-7.3628291815122298</v>
      </c>
      <c r="CH132">
        <v>0.99701458651976105</v>
      </c>
    </row>
    <row r="133" spans="1:86" ht="18.75" customHeight="1">
      <c r="A133">
        <v>6</v>
      </c>
      <c r="B133">
        <v>4.4594316186373</v>
      </c>
      <c r="C133">
        <v>4.4594316186373</v>
      </c>
      <c r="D133">
        <v>4.4594316186373</v>
      </c>
      <c r="E133">
        <v>0</v>
      </c>
      <c r="F133">
        <v>4.4594316186373</v>
      </c>
      <c r="G133" t="s">
        <v>0</v>
      </c>
      <c r="H133">
        <v>0</v>
      </c>
      <c r="I133" s="1">
        <v>0</v>
      </c>
      <c r="J133">
        <v>1</v>
      </c>
      <c r="K133">
        <v>3.6517943206373502</v>
      </c>
      <c r="L133">
        <v>3.4366474715753701</v>
      </c>
      <c r="M133">
        <v>3.40907205353823</v>
      </c>
      <c r="N133">
        <v>0</v>
      </c>
      <c r="O133">
        <v>4.4594316186373</v>
      </c>
      <c r="P133" t="s">
        <v>0</v>
      </c>
      <c r="Q133">
        <v>1.3388183012624101E-3</v>
      </c>
      <c r="R133" s="1">
        <v>2.7156563867995098E-3</v>
      </c>
      <c r="S133">
        <v>1.00072643813752</v>
      </c>
      <c r="T133">
        <v>3.2846804537050498</v>
      </c>
      <c r="U133">
        <v>3.1507662861007901</v>
      </c>
      <c r="V133">
        <v>3.0824117730868399</v>
      </c>
      <c r="W133">
        <v>0</v>
      </c>
      <c r="X133">
        <v>4.4594316186373</v>
      </c>
      <c r="Y133" t="s">
        <v>0</v>
      </c>
      <c r="Z133">
        <v>3.2631945808664301E-3</v>
      </c>
      <c r="AA133" s="1">
        <v>5.8594233534553499E-3</v>
      </c>
      <c r="AB133">
        <v>1.0010103310799601</v>
      </c>
      <c r="AC133">
        <v>21</v>
      </c>
      <c r="AD133">
        <v>21</v>
      </c>
      <c r="AE133">
        <v>21</v>
      </c>
      <c r="AF133">
        <v>0</v>
      </c>
      <c r="AG133">
        <v>4.4594316186373</v>
      </c>
      <c r="AH133" t="s">
        <v>0</v>
      </c>
      <c r="AI133" s="1">
        <v>0</v>
      </c>
      <c r="AJ133" s="1">
        <v>0</v>
      </c>
      <c r="AK133">
        <v>1</v>
      </c>
      <c r="AL133">
        <v>0.897384572856472</v>
      </c>
      <c r="AM133">
        <v>0.88740351357610803</v>
      </c>
      <c r="AN133">
        <v>0.88194032120190302</v>
      </c>
      <c r="AO133">
        <v>0</v>
      </c>
      <c r="AP133">
        <v>4.4594316186373</v>
      </c>
      <c r="AQ133" t="s">
        <v>0</v>
      </c>
      <c r="AR133" s="1">
        <v>2.0598286009018601E-5</v>
      </c>
      <c r="AS133" s="1">
        <v>3.9283062828200301E-5</v>
      </c>
      <c r="AT133">
        <v>1.0002829672539</v>
      </c>
      <c r="AU133">
        <v>0.80763729799995099</v>
      </c>
      <c r="AV133">
        <v>1.0227841470619301</v>
      </c>
      <c r="AW133">
        <v>1.05035956509907</v>
      </c>
      <c r="AX133">
        <v>0</v>
      </c>
      <c r="AY133">
        <v>4.4594316186373</v>
      </c>
      <c r="AZ133" t="s">
        <v>0</v>
      </c>
      <c r="BA133" s="1">
        <v>1.3388183012624101E-3</v>
      </c>
      <c r="BB133" s="1">
        <v>2.7156563867995098E-3</v>
      </c>
      <c r="BC133">
        <v>0.99761919338644001</v>
      </c>
      <c r="BD133">
        <v>0.102615427143528</v>
      </c>
      <c r="BE133">
        <v>0.112596486423892</v>
      </c>
      <c r="BF133">
        <v>0.11805967879809701</v>
      </c>
      <c r="BG133">
        <v>0</v>
      </c>
      <c r="BH133">
        <v>4.4594316186373</v>
      </c>
      <c r="BI133" t="s">
        <v>0</v>
      </c>
      <c r="BJ133" s="1">
        <v>2.0598286009018699E-5</v>
      </c>
      <c r="BK133" s="1">
        <v>3.9283062828200402E-5</v>
      </c>
      <c r="BL133">
        <v>0.99781361912404298</v>
      </c>
      <c r="BM133">
        <v>0.22049705974813</v>
      </c>
      <c r="BN133">
        <v>0.53250342134602702</v>
      </c>
      <c r="BO133">
        <v>0.538200227584266</v>
      </c>
      <c r="BP133">
        <v>0</v>
      </c>
      <c r="BQ133">
        <v>4.4594316186373</v>
      </c>
      <c r="BR133" t="s">
        <v>0</v>
      </c>
      <c r="BS133">
        <v>1.6621066843128699E-4</v>
      </c>
      <c r="BT133">
        <v>3.16868010244883E-4</v>
      </c>
      <c r="BU133">
        <v>0.99814350773725602</v>
      </c>
      <c r="BV133">
        <v>0.37016304154283403</v>
      </c>
      <c r="BW133">
        <v>0.234315323861086</v>
      </c>
      <c r="BX133">
        <v>0.40100746721158698</v>
      </c>
      <c r="BY133">
        <v>0</v>
      </c>
      <c r="BZ133">
        <v>4.4594316186373</v>
      </c>
      <c r="CA133" t="s">
        <v>0</v>
      </c>
      <c r="CB133">
        <v>1.4359910385972501E-2</v>
      </c>
      <c r="CC133">
        <v>3.4398990618382197E-2</v>
      </c>
      <c r="CD133">
        <v>0.97493212833034604</v>
      </c>
      <c r="CE133">
        <v>0.92879635223282997</v>
      </c>
      <c r="CF133">
        <v>185.34578515759901</v>
      </c>
      <c r="CG133">
        <v>-4.2131460679873998</v>
      </c>
      <c r="CH133">
        <v>0.99182627955920899</v>
      </c>
    </row>
    <row r="134" spans="1:86" ht="18.75" customHeight="1">
      <c r="A134">
        <v>6</v>
      </c>
      <c r="B134">
        <v>4.4594316186373</v>
      </c>
      <c r="C134">
        <v>4.4594316186373</v>
      </c>
      <c r="D134">
        <v>4.4594316186373</v>
      </c>
      <c r="E134">
        <v>0</v>
      </c>
      <c r="F134" s="1">
        <v>6.1469061026371001E-16</v>
      </c>
      <c r="G134">
        <v>1</v>
      </c>
      <c r="H134">
        <v>0</v>
      </c>
      <c r="I134" s="1">
        <v>0</v>
      </c>
      <c r="J134">
        <v>1</v>
      </c>
      <c r="K134">
        <v>3.6644760613948999</v>
      </c>
      <c r="L134">
        <v>3.5905567896033799</v>
      </c>
      <c r="M134">
        <v>3.4201293661693999</v>
      </c>
      <c r="N134">
        <v>2.73202937109437E-3</v>
      </c>
      <c r="O134" s="1">
        <v>6.1469061026371001E-16</v>
      </c>
      <c r="P134">
        <v>1.02058713345116</v>
      </c>
      <c r="Q134">
        <v>8.3462610856649996E-4</v>
      </c>
      <c r="R134" s="1">
        <v>9.6099509992311901E-4</v>
      </c>
      <c r="S134">
        <v>0.99991271718974095</v>
      </c>
      <c r="T134">
        <v>3.4235226631666298</v>
      </c>
      <c r="U134">
        <v>3.3247604622326099</v>
      </c>
      <c r="V134">
        <v>3.2193569318578801</v>
      </c>
      <c r="W134">
        <v>4.8769861666657704E-3</v>
      </c>
      <c r="X134" s="1">
        <v>6.1469061026371001E-16</v>
      </c>
      <c r="Y134">
        <v>1.02970505756908</v>
      </c>
      <c r="Z134">
        <v>1.95026513986042E-3</v>
      </c>
      <c r="AA134" s="1">
        <v>1.6622069808318099E-3</v>
      </c>
      <c r="AB134">
        <v>1.0008582880233701</v>
      </c>
      <c r="AC134">
        <v>21</v>
      </c>
      <c r="AD134">
        <v>21</v>
      </c>
      <c r="AE134">
        <v>21</v>
      </c>
      <c r="AF134" s="1">
        <v>0</v>
      </c>
      <c r="AG134" s="1">
        <v>6.1469061026371001E-16</v>
      </c>
      <c r="AH134">
        <v>1</v>
      </c>
      <c r="AI134" s="1">
        <v>0</v>
      </c>
      <c r="AJ134" s="1">
        <v>0</v>
      </c>
      <c r="AK134">
        <v>1</v>
      </c>
      <c r="AL134">
        <v>0.90679976926134598</v>
      </c>
      <c r="AM134">
        <v>0.90019613215299699</v>
      </c>
      <c r="AN134">
        <v>0.89263147256916298</v>
      </c>
      <c r="AO134" s="1">
        <v>2.18040115293841E-5</v>
      </c>
      <c r="AP134" s="1">
        <v>6.1469061026371001E-16</v>
      </c>
      <c r="AQ134">
        <v>1.0073357759186901</v>
      </c>
      <c r="AR134" s="1">
        <v>1.0593108942115899E-5</v>
      </c>
      <c r="AS134" s="1">
        <v>9.1356403130882501E-6</v>
      </c>
      <c r="AT134">
        <v>1.00023163584921</v>
      </c>
      <c r="AU134">
        <v>0.79495555724239697</v>
      </c>
      <c r="AV134">
        <v>0.86887482903391799</v>
      </c>
      <c r="AW134">
        <v>1.0393022524679001</v>
      </c>
      <c r="AX134" s="1">
        <v>2.73202937109437E-3</v>
      </c>
      <c r="AY134" s="1">
        <v>6.1469061026371001E-16</v>
      </c>
      <c r="AZ134">
        <v>0.91492529266417999</v>
      </c>
      <c r="BA134" s="1">
        <v>8.3462610856649996E-4</v>
      </c>
      <c r="BB134" s="1">
        <v>9.6099509992311901E-4</v>
      </c>
      <c r="BC134">
        <v>1.0002877687362</v>
      </c>
      <c r="BD134">
        <v>9.3200230738654202E-2</v>
      </c>
      <c r="BE134">
        <v>9.98038678470035E-2</v>
      </c>
      <c r="BF134">
        <v>0.107368527430837</v>
      </c>
      <c r="BG134" s="1">
        <v>2.1804011529384201E-5</v>
      </c>
      <c r="BH134" s="1">
        <v>6.1469061026371001E-16</v>
      </c>
      <c r="BI134">
        <v>0.93383385583339795</v>
      </c>
      <c r="BJ134" s="1">
        <v>1.0593108942115899E-5</v>
      </c>
      <c r="BK134" s="1">
        <v>9.1356403130882704E-6</v>
      </c>
      <c r="BL134">
        <v>0.99809475113749602</v>
      </c>
      <c r="BM134">
        <v>0.22329883581069199</v>
      </c>
      <c r="BN134">
        <v>0.24338838861487</v>
      </c>
      <c r="BO134">
        <v>0.52593487816670703</v>
      </c>
      <c r="BP134">
        <v>2.01795065935928E-4</v>
      </c>
      <c r="BQ134" s="1">
        <v>6.1469061026371001E-16</v>
      </c>
      <c r="BR134">
        <v>0.91745886926443698</v>
      </c>
      <c r="BS134">
        <v>1.6104604096099599E-4</v>
      </c>
      <c r="BT134">
        <v>1.44600948412585E-4</v>
      </c>
      <c r="BU134">
        <v>0.99822085729931698</v>
      </c>
      <c r="BV134">
        <v>0.33753172658861103</v>
      </c>
      <c r="BW134">
        <v>0.57859320039763695</v>
      </c>
      <c r="BX134">
        <v>0.13792880516667999</v>
      </c>
      <c r="BY134">
        <v>2.9055317077489901E-2</v>
      </c>
      <c r="BZ134" s="1">
        <v>6.1469061026371001E-16</v>
      </c>
      <c r="CA134">
        <v>0.58336621715679204</v>
      </c>
      <c r="CB134">
        <v>1.3476426456739399E-2</v>
      </c>
      <c r="CC134">
        <v>1.08018950861886E-2</v>
      </c>
      <c r="CD134">
        <v>0.94012372628746699</v>
      </c>
      <c r="CE134">
        <v>0.91631026286106598</v>
      </c>
      <c r="CF134">
        <v>9.9446453866179407</v>
      </c>
      <c r="CG134">
        <v>-0.77897081989275996</v>
      </c>
      <c r="CH134">
        <v>0.99274310462270798</v>
      </c>
    </row>
    <row r="135" spans="1:86" ht="18.75" customHeight="1">
      <c r="A135">
        <v>6</v>
      </c>
      <c r="B135">
        <v>4.4594316186373</v>
      </c>
      <c r="C135">
        <v>4.4594316186373</v>
      </c>
      <c r="D135">
        <v>4.4594316186373</v>
      </c>
      <c r="E135" t="s">
        <v>0</v>
      </c>
      <c r="F135">
        <v>0</v>
      </c>
      <c r="G135" t="s">
        <v>0</v>
      </c>
      <c r="H135">
        <v>0</v>
      </c>
      <c r="I135" s="1">
        <v>0</v>
      </c>
      <c r="J135">
        <v>1</v>
      </c>
      <c r="K135">
        <v>3.5220931350248699</v>
      </c>
      <c r="L135">
        <v>3.5264961263700099</v>
      </c>
      <c r="M135">
        <v>3.5435099555860301</v>
      </c>
      <c r="N135" t="s">
        <v>0</v>
      </c>
      <c r="O135">
        <v>0</v>
      </c>
      <c r="P135" t="s">
        <v>0</v>
      </c>
      <c r="Q135" s="1">
        <v>8.6993114006708098E-5</v>
      </c>
      <c r="R135" s="1">
        <v>1.16267638236258E-3</v>
      </c>
      <c r="S135">
        <v>0.99894010893421603</v>
      </c>
      <c r="T135">
        <v>3.3338266558831302</v>
      </c>
      <c r="U135">
        <v>3.3644406915224399</v>
      </c>
      <c r="V135">
        <v>3.36727268948504</v>
      </c>
      <c r="W135" t="s">
        <v>0</v>
      </c>
      <c r="X135">
        <v>0</v>
      </c>
      <c r="Y135" t="s">
        <v>0</v>
      </c>
      <c r="Z135">
        <v>2.4697045671453002E-4</v>
      </c>
      <c r="AA135" s="1">
        <v>2.16802420078087E-3</v>
      </c>
      <c r="AB135">
        <v>0.99870845740279302</v>
      </c>
      <c r="AC135">
        <v>21</v>
      </c>
      <c r="AD135">
        <v>21</v>
      </c>
      <c r="AE135">
        <v>21</v>
      </c>
      <c r="AF135" t="s">
        <v>0</v>
      </c>
      <c r="AG135">
        <v>0</v>
      </c>
      <c r="AH135" t="s">
        <v>0</v>
      </c>
      <c r="AI135" s="1">
        <v>0</v>
      </c>
      <c r="AJ135" s="1">
        <v>0</v>
      </c>
      <c r="AK135">
        <v>1</v>
      </c>
      <c r="AL135">
        <v>0.90082135370649896</v>
      </c>
      <c r="AM135">
        <v>0.90290375534805201</v>
      </c>
      <c r="AN135">
        <v>0.90309416749173499</v>
      </c>
      <c r="AO135" t="s">
        <v>0</v>
      </c>
      <c r="AP135">
        <v>0</v>
      </c>
      <c r="AQ135" t="s">
        <v>0</v>
      </c>
      <c r="AR135" s="1">
        <v>1.13973900520469E-6</v>
      </c>
      <c r="AS135" s="1">
        <v>1.06581313493126E-5</v>
      </c>
      <c r="AT135">
        <v>0.99967224680974398</v>
      </c>
      <c r="AU135">
        <v>0.937338483612425</v>
      </c>
      <c r="AV135">
        <v>0.93293549226728301</v>
      </c>
      <c r="AW135">
        <v>0.91592166305126399</v>
      </c>
      <c r="AX135" t="s">
        <v>0</v>
      </c>
      <c r="AY135">
        <v>0</v>
      </c>
      <c r="AZ135" t="s">
        <v>0</v>
      </c>
      <c r="BA135" s="1">
        <v>8.6993114006708098E-5</v>
      </c>
      <c r="BB135" s="1">
        <v>1.16267638236258E-3</v>
      </c>
      <c r="BC135">
        <v>1.0040232039219299</v>
      </c>
      <c r="BD135">
        <v>9.9178646293500705E-2</v>
      </c>
      <c r="BE135">
        <v>9.7096244651947994E-2</v>
      </c>
      <c r="BF135">
        <v>9.69058325082649E-2</v>
      </c>
      <c r="BG135" t="s">
        <v>0</v>
      </c>
      <c r="BH135">
        <v>0</v>
      </c>
      <c r="BI135" t="s">
        <v>0</v>
      </c>
      <c r="BJ135" s="1">
        <v>1.13973900520473E-6</v>
      </c>
      <c r="BK135" s="1">
        <v>1.06581313493125E-5</v>
      </c>
      <c r="BL135">
        <v>1.0029967459065601</v>
      </c>
      <c r="BM135">
        <v>0.48844531019859</v>
      </c>
      <c r="BN135">
        <v>0.48025818351214</v>
      </c>
      <c r="BO135">
        <v>0.479691880751625</v>
      </c>
      <c r="BP135" t="s">
        <v>0</v>
      </c>
      <c r="BQ135">
        <v>0</v>
      </c>
      <c r="BR135" t="s">
        <v>0</v>
      </c>
      <c r="BS135" s="1">
        <v>1.67410794836109E-5</v>
      </c>
      <c r="BT135">
        <v>2.97793376050138E-4</v>
      </c>
      <c r="BU135">
        <v>1.0026906314333399</v>
      </c>
      <c r="BV135">
        <v>0.41219149474702399</v>
      </c>
      <c r="BW135">
        <v>0.52405936474219295</v>
      </c>
      <c r="BX135">
        <v>0.54054994990863303</v>
      </c>
      <c r="BY135" t="s">
        <v>0</v>
      </c>
      <c r="BZ135">
        <v>0</v>
      </c>
      <c r="CA135" t="s">
        <v>0</v>
      </c>
      <c r="CB135">
        <v>4.0089996945066797E-3</v>
      </c>
      <c r="CC135">
        <v>2.99705007625523E-2</v>
      </c>
      <c r="CD135">
        <v>0.98054493794842101</v>
      </c>
      <c r="CE135">
        <v>0.91325257216825695</v>
      </c>
      <c r="CF135">
        <v>2387.6413123513298</v>
      </c>
      <c r="CG135">
        <v>-9.0969312120074193</v>
      </c>
      <c r="CH135">
        <v>0.99434462736838003</v>
      </c>
    </row>
    <row r="136" spans="1:86" ht="18.75" customHeight="1">
      <c r="A136">
        <v>6</v>
      </c>
      <c r="B136">
        <v>4.4594316186373</v>
      </c>
      <c r="C136">
        <v>4.4594316186373</v>
      </c>
      <c r="D136">
        <v>4.4594316186373</v>
      </c>
      <c r="E136">
        <v>0</v>
      </c>
      <c r="F136" s="1">
        <v>6.1469061026371001E-16</v>
      </c>
      <c r="G136">
        <v>1</v>
      </c>
      <c r="H136">
        <v>0</v>
      </c>
      <c r="I136" s="1">
        <v>0</v>
      </c>
      <c r="J136">
        <v>1</v>
      </c>
      <c r="K136">
        <v>3.7144485307248498</v>
      </c>
      <c r="L136">
        <v>3.71412877161135</v>
      </c>
      <c r="M136">
        <v>3.5052089410230902</v>
      </c>
      <c r="N136" s="1">
        <v>5.1122945332519598E-8</v>
      </c>
      <c r="O136" s="1">
        <v>6.1469061026371001E-16</v>
      </c>
      <c r="P136">
        <v>1.0000860926298401</v>
      </c>
      <c r="Q136" s="1">
        <v>4.0961445258055703E-5</v>
      </c>
      <c r="R136" s="1">
        <v>4.5734657433086398E-4</v>
      </c>
      <c r="S136">
        <v>1.0004870631973</v>
      </c>
      <c r="T136">
        <v>3.4343368071445401</v>
      </c>
      <c r="U136">
        <v>3.4184311452023701</v>
      </c>
      <c r="V136">
        <v>3.2948888042198701</v>
      </c>
      <c r="W136">
        <v>1.2649504090933301E-4</v>
      </c>
      <c r="X136" s="1">
        <v>6.1469061026371001E-16</v>
      </c>
      <c r="Y136">
        <v>1.0046529127738899</v>
      </c>
      <c r="Z136">
        <v>1.9059765405960301E-4</v>
      </c>
      <c r="AA136" s="1">
        <v>8.70497512090962E-4</v>
      </c>
      <c r="AB136">
        <v>1.00112026988741</v>
      </c>
      <c r="AC136">
        <v>21</v>
      </c>
      <c r="AD136">
        <v>21</v>
      </c>
      <c r="AE136">
        <v>21</v>
      </c>
      <c r="AF136" s="1">
        <v>0</v>
      </c>
      <c r="AG136" s="1">
        <v>6.1469061026371001E-16</v>
      </c>
      <c r="AH136">
        <v>1</v>
      </c>
      <c r="AI136" s="1">
        <v>0</v>
      </c>
      <c r="AJ136" s="1">
        <v>0</v>
      </c>
      <c r="AK136">
        <v>1</v>
      </c>
      <c r="AL136">
        <v>0.90749576714956404</v>
      </c>
      <c r="AM136">
        <v>0.90647026858968305</v>
      </c>
      <c r="AN136">
        <v>0.89810810543031105</v>
      </c>
      <c r="AO136" s="1">
        <v>5.2582364815933201E-7</v>
      </c>
      <c r="AP136" s="1">
        <v>6.1469061026371001E-16</v>
      </c>
      <c r="AQ136">
        <v>1.00113130964734</v>
      </c>
      <c r="AR136" s="1">
        <v>9.7312085638051208E-7</v>
      </c>
      <c r="AS136" s="1">
        <v>4.5558050052955898E-6</v>
      </c>
      <c r="AT136">
        <v>1.0002914021603</v>
      </c>
      <c r="AU136">
        <v>0.74498308791244605</v>
      </c>
      <c r="AV136">
        <v>0.74530284702594396</v>
      </c>
      <c r="AW136">
        <v>0.95422267761420698</v>
      </c>
      <c r="AX136" s="1">
        <v>5.1122945332519598E-8</v>
      </c>
      <c r="AY136" s="1">
        <v>6.1469061026371001E-16</v>
      </c>
      <c r="AZ136">
        <v>0.99957096754054497</v>
      </c>
      <c r="BA136" s="1">
        <v>4.0961445258055703E-5</v>
      </c>
      <c r="BB136" s="1">
        <v>4.5734657433086398E-4</v>
      </c>
      <c r="BC136">
        <v>0.99822296305103497</v>
      </c>
      <c r="BD136">
        <v>9.2504232850436005E-2</v>
      </c>
      <c r="BE136">
        <v>9.3529731410317299E-2</v>
      </c>
      <c r="BF136">
        <v>0.101891894569689</v>
      </c>
      <c r="BG136" s="1">
        <v>5.2582364815924699E-7</v>
      </c>
      <c r="BH136" s="1">
        <v>6.1469061026371001E-16</v>
      </c>
      <c r="BI136">
        <v>0.98903558746060805</v>
      </c>
      <c r="BJ136" s="1">
        <v>9.73120856380579E-7</v>
      </c>
      <c r="BK136" s="1">
        <v>4.5558050052955797E-6</v>
      </c>
      <c r="BL136">
        <v>0.99745330420810396</v>
      </c>
      <c r="BM136">
        <v>0.184009001294626</v>
      </c>
      <c r="BN136">
        <v>0.172243576224197</v>
      </c>
      <c r="BO136">
        <v>0.502990008146881</v>
      </c>
      <c r="BP136" s="1">
        <v>6.9212613543938203E-5</v>
      </c>
      <c r="BQ136" s="1">
        <v>6.1469061026371001E-16</v>
      </c>
      <c r="BR136">
        <v>1.0683069019370299</v>
      </c>
      <c r="BS136" s="1">
        <v>8.6367295708344708E-6</v>
      </c>
      <c r="BT136">
        <v>1.07273927233506E-4</v>
      </c>
      <c r="BU136">
        <v>0.99782247533528001</v>
      </c>
      <c r="BV136">
        <v>3.0509058157433901E-2</v>
      </c>
      <c r="BW136">
        <v>6.9194642527823397E-2</v>
      </c>
      <c r="BX136">
        <v>0.19876322573435301</v>
      </c>
      <c r="BY136">
        <v>7.4828721903926105E-4</v>
      </c>
      <c r="BZ136" s="1">
        <v>6.1469061026371001E-16</v>
      </c>
      <c r="CA136">
        <v>0.440916479121431</v>
      </c>
      <c r="CB136">
        <v>3.5868301355061901E-3</v>
      </c>
      <c r="CC136">
        <v>6.8386659994981499E-3</v>
      </c>
      <c r="CD136">
        <v>1.1659648677132499</v>
      </c>
      <c r="CE136">
        <v>0.93543579239788999</v>
      </c>
      <c r="CF136">
        <v>838.60496471711701</v>
      </c>
      <c r="CG136">
        <v>-11.226707684076301</v>
      </c>
      <c r="CH136">
        <v>0.99051062950194602</v>
      </c>
    </row>
    <row r="137" spans="1:86" ht="18.75" customHeight="1">
      <c r="A137">
        <v>6</v>
      </c>
      <c r="B137">
        <v>4.4594316186373</v>
      </c>
      <c r="C137">
        <v>4.4594316186373</v>
      </c>
      <c r="D137">
        <v>4.4594316186373</v>
      </c>
      <c r="E137" t="s">
        <v>0</v>
      </c>
      <c r="F137">
        <v>0</v>
      </c>
      <c r="G137" t="s">
        <v>0</v>
      </c>
      <c r="H137">
        <v>0</v>
      </c>
      <c r="I137" s="1">
        <v>0</v>
      </c>
      <c r="J137">
        <v>1</v>
      </c>
      <c r="K137">
        <v>3.51531535328487</v>
      </c>
      <c r="L137">
        <v>3.4896564628081999</v>
      </c>
      <c r="M137">
        <v>3.4757557206849401</v>
      </c>
      <c r="N137" t="s">
        <v>0</v>
      </c>
      <c r="O137">
        <v>0</v>
      </c>
      <c r="P137" t="s">
        <v>0</v>
      </c>
      <c r="Q137">
        <v>3.1477659229533101E-4</v>
      </c>
      <c r="R137" s="1">
        <v>1.76958336375157E-3</v>
      </c>
      <c r="S137">
        <v>1.00077261039035</v>
      </c>
      <c r="T137">
        <v>3.3302301533293699</v>
      </c>
      <c r="U137">
        <v>3.3219984947422199</v>
      </c>
      <c r="V137">
        <v>3.3105994810111601</v>
      </c>
      <c r="W137" t="s">
        <v>0</v>
      </c>
      <c r="X137">
        <v>0</v>
      </c>
      <c r="Y137" t="s">
        <v>0</v>
      </c>
      <c r="Z137">
        <v>1.5169358489866699E-4</v>
      </c>
      <c r="AA137" s="1">
        <v>5.5162256551073898E-3</v>
      </c>
      <c r="AB137">
        <v>0.99906512289146798</v>
      </c>
      <c r="AC137">
        <v>21</v>
      </c>
      <c r="AD137">
        <v>21</v>
      </c>
      <c r="AE137">
        <v>21</v>
      </c>
      <c r="AF137" t="s">
        <v>0</v>
      </c>
      <c r="AG137">
        <v>0</v>
      </c>
      <c r="AH137" t="s">
        <v>0</v>
      </c>
      <c r="AI137" s="1">
        <v>0</v>
      </c>
      <c r="AJ137" s="1">
        <v>0</v>
      </c>
      <c r="AK137">
        <v>1</v>
      </c>
      <c r="AL137">
        <v>0.90057380227027795</v>
      </c>
      <c r="AM137">
        <v>0.90000487962703302</v>
      </c>
      <c r="AN137">
        <v>0.89921166923092499</v>
      </c>
      <c r="AO137" t="s">
        <v>0</v>
      </c>
      <c r="AP137">
        <v>0</v>
      </c>
      <c r="AQ137" t="s">
        <v>0</v>
      </c>
      <c r="AR137" s="1">
        <v>7.2579522367549505E-7</v>
      </c>
      <c r="AS137" s="1">
        <v>3.0374671229258401E-5</v>
      </c>
      <c r="AT137">
        <v>0.99976218786997795</v>
      </c>
      <c r="AU137">
        <v>0.94411626535243098</v>
      </c>
      <c r="AV137">
        <v>0.96977515582909302</v>
      </c>
      <c r="AW137">
        <v>0.98367589795235899</v>
      </c>
      <c r="AX137" t="s">
        <v>0</v>
      </c>
      <c r="AY137">
        <v>0</v>
      </c>
      <c r="AZ137" t="s">
        <v>0</v>
      </c>
      <c r="BA137" s="1">
        <v>3.1477659229533101E-4</v>
      </c>
      <c r="BB137" s="1">
        <v>1.76958336375157E-3</v>
      </c>
      <c r="BC137">
        <v>0.99714409812038995</v>
      </c>
      <c r="BD137">
        <v>9.9426197729722304E-2</v>
      </c>
      <c r="BE137">
        <v>9.9995120372966706E-2</v>
      </c>
      <c r="BF137">
        <v>0.10078833076907499</v>
      </c>
      <c r="BG137" t="s">
        <v>0</v>
      </c>
      <c r="BH137">
        <v>0</v>
      </c>
      <c r="BI137" t="s">
        <v>0</v>
      </c>
      <c r="BJ137" s="1">
        <v>7.2579522367548298E-7</v>
      </c>
      <c r="BK137" s="1">
        <v>3.0374671229258401E-5</v>
      </c>
      <c r="BL137">
        <v>1.0021643940673799</v>
      </c>
      <c r="BM137">
        <v>0.49687981805043602</v>
      </c>
      <c r="BN137">
        <v>0.49879648134746202</v>
      </c>
      <c r="BO137">
        <v>0.50619121252251298</v>
      </c>
      <c r="BP137" t="s">
        <v>0</v>
      </c>
      <c r="BQ137">
        <v>0</v>
      </c>
      <c r="BR137" t="s">
        <v>0</v>
      </c>
      <c r="BS137" s="1">
        <v>1.9264904987323399E-5</v>
      </c>
      <c r="BT137">
        <v>3.5669511608856901E-4</v>
      </c>
      <c r="BU137">
        <v>0.99986954380258397</v>
      </c>
      <c r="BV137">
        <v>0.28842389110250699</v>
      </c>
      <c r="BW137">
        <v>0.22808836953549499</v>
      </c>
      <c r="BX137">
        <v>0.179080385069321</v>
      </c>
      <c r="BY137" t="s">
        <v>0</v>
      </c>
      <c r="BZ137">
        <v>0</v>
      </c>
      <c r="CA137" t="s">
        <v>0</v>
      </c>
      <c r="CB137">
        <v>2.76942847159261E-3</v>
      </c>
      <c r="CC137">
        <v>1.6236162569640999E-2</v>
      </c>
      <c r="CD137">
        <v>1.0012456645832699</v>
      </c>
      <c r="CE137">
        <v>0.958940666893069</v>
      </c>
      <c r="CF137">
        <v>8.4632258565624294</v>
      </c>
      <c r="CG137">
        <v>-1.3249163010719101</v>
      </c>
      <c r="CH137">
        <v>0.991649842702922</v>
      </c>
    </row>
    <row r="138" spans="1:86" ht="18.75" customHeight="1">
      <c r="A138">
        <v>6</v>
      </c>
      <c r="B138">
        <v>4.4594316186373</v>
      </c>
      <c r="C138">
        <v>4.4594316186373</v>
      </c>
      <c r="D138">
        <v>4.4594316186373</v>
      </c>
      <c r="E138">
        <v>0</v>
      </c>
      <c r="F138" s="1">
        <v>6.1469061026371001E-16</v>
      </c>
      <c r="G138">
        <v>1</v>
      </c>
      <c r="H138">
        <v>0</v>
      </c>
      <c r="I138" s="1">
        <v>0</v>
      </c>
      <c r="J138">
        <v>1</v>
      </c>
      <c r="K138">
        <v>3.6992720321669199</v>
      </c>
      <c r="L138">
        <v>3.68384137952367</v>
      </c>
      <c r="M138">
        <v>3.50666111364735</v>
      </c>
      <c r="N138">
        <v>1.19052520498373E-4</v>
      </c>
      <c r="O138" s="1">
        <v>6.1469061026371001E-16</v>
      </c>
      <c r="P138">
        <v>1.00418873970226</v>
      </c>
      <c r="Q138">
        <v>5.5689741362181604E-4</v>
      </c>
      <c r="R138" s="1">
        <v>8.2321284456588904E-4</v>
      </c>
      <c r="S138">
        <v>1.0000332306546</v>
      </c>
      <c r="T138">
        <v>3.4498756625339602</v>
      </c>
      <c r="U138">
        <v>3.4265522544745899</v>
      </c>
      <c r="V138">
        <v>3.3447109680860301</v>
      </c>
      <c r="W138">
        <v>2.7199068175206301E-4</v>
      </c>
      <c r="X138" s="1">
        <v>6.1469061026371001E-16</v>
      </c>
      <c r="Y138">
        <v>1.0068066693069999</v>
      </c>
      <c r="Z138">
        <v>6.0170997177385504E-4</v>
      </c>
      <c r="AA138" s="1">
        <v>2.1226942066983898E-3</v>
      </c>
      <c r="AB138">
        <v>1.0002589049305399</v>
      </c>
      <c r="AC138">
        <v>21</v>
      </c>
      <c r="AD138">
        <v>21</v>
      </c>
      <c r="AE138">
        <v>21</v>
      </c>
      <c r="AF138" s="1">
        <v>0</v>
      </c>
      <c r="AG138" s="1">
        <v>6.1469061026371001E-16</v>
      </c>
      <c r="AH138">
        <v>1</v>
      </c>
      <c r="AI138" s="1">
        <v>0</v>
      </c>
      <c r="AJ138" s="1">
        <v>0</v>
      </c>
      <c r="AK138">
        <v>1</v>
      </c>
      <c r="AL138">
        <v>0.90848675735094098</v>
      </c>
      <c r="AM138">
        <v>0.90699527998156704</v>
      </c>
      <c r="AN138">
        <v>0.90156678463071604</v>
      </c>
      <c r="AO138" s="1">
        <v>1.1122523716778E-6</v>
      </c>
      <c r="AP138" s="1">
        <v>6.1469061026371001E-16</v>
      </c>
      <c r="AQ138">
        <v>1.00164441580049</v>
      </c>
      <c r="AR138" s="1">
        <v>2.8673457021313998E-6</v>
      </c>
      <c r="AS138" s="1">
        <v>1.0784985611778099E-5</v>
      </c>
      <c r="AT138">
        <v>1.0000656478827501</v>
      </c>
      <c r="AU138">
        <v>0.76015958647037796</v>
      </c>
      <c r="AV138">
        <v>0.77559023911363101</v>
      </c>
      <c r="AW138">
        <v>0.95277050498994398</v>
      </c>
      <c r="AX138" s="1">
        <v>1.19052520498373E-4</v>
      </c>
      <c r="AY138" s="1">
        <v>6.1469061026371001E-16</v>
      </c>
      <c r="AZ138">
        <v>0.98010463274926196</v>
      </c>
      <c r="BA138" s="1">
        <v>5.5689741362181604E-4</v>
      </c>
      <c r="BB138" s="1">
        <v>8.2321284456588904E-4</v>
      </c>
      <c r="BC138">
        <v>0.99987778997881704</v>
      </c>
      <c r="BD138">
        <v>9.1513242649059204E-2</v>
      </c>
      <c r="BE138">
        <v>9.3004720018433601E-2</v>
      </c>
      <c r="BF138">
        <v>9.8433215369284205E-2</v>
      </c>
      <c r="BG138" s="1">
        <v>1.1122523716779E-6</v>
      </c>
      <c r="BH138" s="1">
        <v>6.1469061026371001E-16</v>
      </c>
      <c r="BI138">
        <v>0.98396342283403804</v>
      </c>
      <c r="BJ138" s="1">
        <v>2.8673457021314299E-6</v>
      </c>
      <c r="BK138" s="1">
        <v>1.0784985611778199E-5</v>
      </c>
      <c r="BL138">
        <v>0.99940071669913899</v>
      </c>
      <c r="BM138">
        <v>0.16376802915438199</v>
      </c>
      <c r="BN138">
        <v>0.16685980046475399</v>
      </c>
      <c r="BO138">
        <v>0.495813222400804</v>
      </c>
      <c r="BP138" s="1">
        <v>4.7795249178209801E-6</v>
      </c>
      <c r="BQ138" s="1">
        <v>6.1469061026371001E-16</v>
      </c>
      <c r="BR138">
        <v>0.98147084377566696</v>
      </c>
      <c r="BS138" s="1">
        <v>7.7091320029218401E-5</v>
      </c>
      <c r="BT138">
        <v>2.0516884022004199E-4</v>
      </c>
      <c r="BU138">
        <v>0.99960916780679598</v>
      </c>
      <c r="BV138">
        <v>0.12766002946236199</v>
      </c>
      <c r="BW138">
        <v>0.118215004924073</v>
      </c>
      <c r="BX138">
        <v>0.30407506956263702</v>
      </c>
      <c r="BY138" s="1">
        <v>4.46042442644382E-5</v>
      </c>
      <c r="BZ138" s="1">
        <v>6.1469061026371001E-16</v>
      </c>
      <c r="CA138">
        <v>1.07989700245206</v>
      </c>
      <c r="CB138">
        <v>1.64803719296285E-2</v>
      </c>
      <c r="CC138">
        <v>1.50745459983243E-2</v>
      </c>
      <c r="CD138">
        <v>1.03640099240297</v>
      </c>
      <c r="CE138">
        <v>0.90278478866872602</v>
      </c>
      <c r="CF138">
        <v>250.60742596640799</v>
      </c>
      <c r="CG138">
        <v>-4.1082192028086304</v>
      </c>
      <c r="CH138">
        <v>0.98870086648287203</v>
      </c>
    </row>
    <row r="139" spans="1:86" ht="18.75" customHeight="1">
      <c r="A139">
        <v>6</v>
      </c>
      <c r="B139">
        <v>4.4594316186373</v>
      </c>
      <c r="C139">
        <v>4.4594316186373</v>
      </c>
      <c r="D139">
        <v>4.4594316186373</v>
      </c>
      <c r="E139" t="s">
        <v>0</v>
      </c>
      <c r="F139">
        <v>0</v>
      </c>
      <c r="G139" t="s">
        <v>0</v>
      </c>
      <c r="H139">
        <v>0</v>
      </c>
      <c r="I139" s="1">
        <v>0</v>
      </c>
      <c r="J139">
        <v>1</v>
      </c>
      <c r="K139">
        <v>3.5477597677302501</v>
      </c>
      <c r="L139">
        <v>3.5786924267667901</v>
      </c>
      <c r="M139">
        <v>3.58097628335921</v>
      </c>
      <c r="N139" t="s">
        <v>0</v>
      </c>
      <c r="O139">
        <v>0</v>
      </c>
      <c r="P139" t="s">
        <v>0</v>
      </c>
      <c r="Q139">
        <v>1.43184184964255E-3</v>
      </c>
      <c r="R139" s="1">
        <v>1.57569743276272E-3</v>
      </c>
      <c r="S139">
        <v>1.00064497449767</v>
      </c>
      <c r="T139">
        <v>3.35838278379161</v>
      </c>
      <c r="U139">
        <v>3.3895683825329499</v>
      </c>
      <c r="V139">
        <v>3.3825680764867001</v>
      </c>
      <c r="W139" t="s">
        <v>0</v>
      </c>
      <c r="X139">
        <v>0</v>
      </c>
      <c r="Y139" t="s">
        <v>0</v>
      </c>
      <c r="Z139">
        <v>3.4840289682414598E-3</v>
      </c>
      <c r="AA139" s="1">
        <v>4.2332357327452396E-3</v>
      </c>
      <c r="AB139">
        <v>1.0013407702692201</v>
      </c>
      <c r="AC139">
        <v>21</v>
      </c>
      <c r="AD139">
        <v>21</v>
      </c>
      <c r="AE139">
        <v>21</v>
      </c>
      <c r="AF139" t="s">
        <v>0</v>
      </c>
      <c r="AG139">
        <v>0</v>
      </c>
      <c r="AH139" t="s">
        <v>0</v>
      </c>
      <c r="AI139" s="1">
        <v>0</v>
      </c>
      <c r="AJ139" s="1">
        <v>0</v>
      </c>
      <c r="AK139">
        <v>1</v>
      </c>
      <c r="AL139">
        <v>0.90249518892397296</v>
      </c>
      <c r="AM139">
        <v>0.90458025656243901</v>
      </c>
      <c r="AN139">
        <v>0.90411613172514305</v>
      </c>
      <c r="AO139" t="s">
        <v>0</v>
      </c>
      <c r="AP139">
        <v>0</v>
      </c>
      <c r="AQ139" t="s">
        <v>0</v>
      </c>
      <c r="AR139" s="1">
        <v>1.68071632434619E-5</v>
      </c>
      <c r="AS139" s="1">
        <v>2.0571182003509499E-5</v>
      </c>
      <c r="AT139">
        <v>1.00034383026116</v>
      </c>
      <c r="AU139">
        <v>0.91167185090704705</v>
      </c>
      <c r="AV139">
        <v>0.88073919187051297</v>
      </c>
      <c r="AW139">
        <v>0.87845533527808795</v>
      </c>
      <c r="AX139" t="s">
        <v>0</v>
      </c>
      <c r="AY139">
        <v>0</v>
      </c>
      <c r="AZ139" t="s">
        <v>0</v>
      </c>
      <c r="BA139" s="1">
        <v>1.43184184964255E-3</v>
      </c>
      <c r="BB139" s="1">
        <v>1.57569743276272E-3</v>
      </c>
      <c r="BC139">
        <v>0.99756644932412297</v>
      </c>
      <c r="BD139">
        <v>9.7504811076027403E-2</v>
      </c>
      <c r="BE139">
        <v>9.54197434375611E-2</v>
      </c>
      <c r="BF139">
        <v>9.5883868274856704E-2</v>
      </c>
      <c r="BG139" t="s">
        <v>0</v>
      </c>
      <c r="BH139">
        <v>0</v>
      </c>
      <c r="BI139" t="s">
        <v>0</v>
      </c>
      <c r="BJ139" s="1">
        <v>1.6807163243461998E-5</v>
      </c>
      <c r="BK139" s="1">
        <v>2.0571182003509499E-5</v>
      </c>
      <c r="BL139">
        <v>0.99692507758078397</v>
      </c>
      <c r="BM139">
        <v>0.48385875040395798</v>
      </c>
      <c r="BN139">
        <v>0.47138021269890301</v>
      </c>
      <c r="BO139">
        <v>0.47072630013521899</v>
      </c>
      <c r="BP139" t="s">
        <v>0</v>
      </c>
      <c r="BQ139">
        <v>0</v>
      </c>
      <c r="BR139" t="s">
        <v>0</v>
      </c>
      <c r="BS139">
        <v>3.9966174241781E-4</v>
      </c>
      <c r="BT139">
        <v>4.7533708460715298E-4</v>
      </c>
      <c r="BU139">
        <v>0.99698614557179999</v>
      </c>
      <c r="BV139">
        <v>0.47949447492382002</v>
      </c>
      <c r="BW139">
        <v>0.66579955471815899</v>
      </c>
      <c r="BX139">
        <v>0.66284678938986596</v>
      </c>
      <c r="BY139" t="s">
        <v>0</v>
      </c>
      <c r="BZ139">
        <v>0</v>
      </c>
      <c r="CA139" t="s">
        <v>0</v>
      </c>
      <c r="CB139">
        <v>5.6497765046475801E-2</v>
      </c>
      <c r="CC139">
        <v>5.9717638510212299E-2</v>
      </c>
      <c r="CD139">
        <v>1.0590074522777599</v>
      </c>
      <c r="CE139">
        <v>0.964023709378659</v>
      </c>
      <c r="CF139">
        <v>421.63197947967001</v>
      </c>
      <c r="CG139">
        <v>-5.7778304266605298</v>
      </c>
      <c r="CH139">
        <v>0.99634276504594199</v>
      </c>
    </row>
    <row r="140" spans="1:86" ht="18.75" customHeight="1">
      <c r="A140">
        <v>6</v>
      </c>
      <c r="B140">
        <v>4.4594316186373</v>
      </c>
      <c r="C140">
        <v>4.4594316186373</v>
      </c>
      <c r="D140">
        <v>4.4594316186373</v>
      </c>
      <c r="E140">
        <v>0</v>
      </c>
      <c r="F140" s="1">
        <v>6.1469061026371001E-16</v>
      </c>
      <c r="G140">
        <v>1</v>
      </c>
      <c r="H140">
        <v>0</v>
      </c>
      <c r="I140" s="1">
        <v>0</v>
      </c>
      <c r="J140">
        <v>1</v>
      </c>
      <c r="K140">
        <v>3.8118636141889199</v>
      </c>
      <c r="L140">
        <v>3.7957653999762901</v>
      </c>
      <c r="M140">
        <v>3.6042809681819299</v>
      </c>
      <c r="N140">
        <v>1.29576250417958E-4</v>
      </c>
      <c r="O140" s="1">
        <v>6.1469061026371001E-16</v>
      </c>
      <c r="P140">
        <v>1.00424109830727</v>
      </c>
      <c r="Q140">
        <v>8.2411415531866996E-4</v>
      </c>
      <c r="R140" s="1">
        <v>4.2423667530599898E-4</v>
      </c>
      <c r="S140">
        <v>1.0003967643343601</v>
      </c>
      <c r="T140">
        <v>3.5821201753029102</v>
      </c>
      <c r="U140">
        <v>3.5207589987128598</v>
      </c>
      <c r="V140">
        <v>3.44636040203505</v>
      </c>
      <c r="W140">
        <v>1.88259699625773E-3</v>
      </c>
      <c r="X140" s="1">
        <v>6.1469061026371001E-16</v>
      </c>
      <c r="Y140">
        <v>1.01742839444918</v>
      </c>
      <c r="Z140">
        <v>2.4143208306046998E-3</v>
      </c>
      <c r="AA140" s="1">
        <v>1.9343166215061601E-3</v>
      </c>
      <c r="AB140">
        <v>0.99943963855529705</v>
      </c>
      <c r="AC140">
        <v>21</v>
      </c>
      <c r="AD140">
        <v>21</v>
      </c>
      <c r="AE140">
        <v>21</v>
      </c>
      <c r="AF140" s="1">
        <v>0</v>
      </c>
      <c r="AG140" s="1">
        <v>6.1469061026371001E-16</v>
      </c>
      <c r="AH140">
        <v>1</v>
      </c>
      <c r="AI140" s="1">
        <v>0</v>
      </c>
      <c r="AJ140" s="1">
        <v>0</v>
      </c>
      <c r="AK140">
        <v>1</v>
      </c>
      <c r="AL140">
        <v>0.91650232567747902</v>
      </c>
      <c r="AM140">
        <v>0.91287436951656098</v>
      </c>
      <c r="AN140">
        <v>0.90826350495615604</v>
      </c>
      <c r="AO140" s="1">
        <v>6.5810329527719997E-6</v>
      </c>
      <c r="AP140" s="1">
        <v>6.1469061026371001E-16</v>
      </c>
      <c r="AQ140">
        <v>1.00397421187632</v>
      </c>
      <c r="AR140" s="1">
        <v>9.9248318124396796E-6</v>
      </c>
      <c r="AS140" s="1">
        <v>8.2607886321422008E-6</v>
      </c>
      <c r="AT140">
        <v>0.99986532437238496</v>
      </c>
      <c r="AU140">
        <v>0.64756800444837403</v>
      </c>
      <c r="AV140">
        <v>0.66366621866101005</v>
      </c>
      <c r="AW140">
        <v>0.85515065045537098</v>
      </c>
      <c r="AX140" s="1">
        <v>1.29576250417958E-4</v>
      </c>
      <c r="AY140" s="1">
        <v>6.1469061026371001E-16</v>
      </c>
      <c r="AZ140">
        <v>0.97574350816722999</v>
      </c>
      <c r="BA140" s="1">
        <v>8.2411415531866996E-4</v>
      </c>
      <c r="BB140" s="1">
        <v>4.2423667530599898E-4</v>
      </c>
      <c r="BC140">
        <v>0.99834481579684498</v>
      </c>
      <c r="BD140">
        <v>8.3497674322521101E-2</v>
      </c>
      <c r="BE140">
        <v>8.7125630483439298E-2</v>
      </c>
      <c r="BF140">
        <v>9.1736495043843902E-2</v>
      </c>
      <c r="BG140" s="1">
        <v>6.5810329527719497E-6</v>
      </c>
      <c r="BH140" s="1">
        <v>6.1469061026371001E-16</v>
      </c>
      <c r="BI140">
        <v>0.95835948456513298</v>
      </c>
      <c r="BJ140" s="1">
        <v>9.9248318124396897E-6</v>
      </c>
      <c r="BK140" s="1">
        <v>8.2607886321422194E-6</v>
      </c>
      <c r="BL140">
        <v>1.0013432706594501</v>
      </c>
      <c r="BM140">
        <v>0.14647747979391801</v>
      </c>
      <c r="BN140">
        <v>0.109389518027355</v>
      </c>
      <c r="BO140">
        <v>0.45094711464119303</v>
      </c>
      <c r="BP140" s="1">
        <v>6.8775845399901699E-4</v>
      </c>
      <c r="BQ140" s="1">
        <v>6.1469061026371001E-16</v>
      </c>
      <c r="BR140">
        <v>1.3390449325984599</v>
      </c>
      <c r="BS140">
        <v>2.5743900923968599E-4</v>
      </c>
      <c r="BT140">
        <v>2.0816652695675601E-4</v>
      </c>
      <c r="BU140">
        <v>1.0025440185347101</v>
      </c>
      <c r="BV140">
        <v>0.262773619750447</v>
      </c>
      <c r="BW140">
        <v>0.64149349904686004</v>
      </c>
      <c r="BX140">
        <v>0.962438395532909</v>
      </c>
      <c r="BY140">
        <v>7.1714373487144795E-2</v>
      </c>
      <c r="BZ140" s="1">
        <v>6.1469061026371001E-16</v>
      </c>
      <c r="CA140">
        <v>0.40962787641789</v>
      </c>
      <c r="CB140">
        <v>4.9590515012237303E-2</v>
      </c>
      <c r="CC140">
        <v>2.5646682630680699E-2</v>
      </c>
      <c r="CD140">
        <v>1.0037639436726999</v>
      </c>
      <c r="CE140">
        <v>0.93095312071695802</v>
      </c>
      <c r="CF140">
        <v>244.07852272050201</v>
      </c>
      <c r="CG140">
        <v>-6.5315600424905904</v>
      </c>
      <c r="CH140">
        <v>0.98814642104474204</v>
      </c>
    </row>
    <row r="141" spans="1:86" ht="18.75" customHeight="1">
      <c r="A141">
        <v>7</v>
      </c>
      <c r="B141">
        <v>4.4594316186373</v>
      </c>
      <c r="C141">
        <v>4.4594316186373</v>
      </c>
      <c r="D141">
        <v>4.4594316186373</v>
      </c>
      <c r="E141">
        <v>0</v>
      </c>
      <c r="F141" s="1">
        <v>6.1469061026371001E-16</v>
      </c>
      <c r="G141">
        <v>1</v>
      </c>
      <c r="H141">
        <v>0</v>
      </c>
      <c r="I141" s="1">
        <v>0</v>
      </c>
      <c r="J141">
        <v>1</v>
      </c>
      <c r="K141">
        <v>3.4881749596705598</v>
      </c>
      <c r="L141">
        <v>3.5092450298308702</v>
      </c>
      <c r="M141">
        <v>3.3531170686295599</v>
      </c>
      <c r="N141">
        <v>2.2197392828006001E-4</v>
      </c>
      <c r="O141" s="1">
        <v>6.1469061026371001E-16</v>
      </c>
      <c r="P141">
        <v>0.99399583956629001</v>
      </c>
      <c r="Q141">
        <v>1.3909008182871E-3</v>
      </c>
      <c r="R141" s="1">
        <v>1.18881959514436E-3</v>
      </c>
      <c r="S141">
        <v>1.0023631388599901</v>
      </c>
      <c r="T141">
        <v>3.0570163979977498</v>
      </c>
      <c r="U141">
        <v>3.0707754540461401</v>
      </c>
      <c r="V141">
        <v>3.0357501671372602</v>
      </c>
      <c r="W141" s="1">
        <v>9.4655811671268006E-5</v>
      </c>
      <c r="X141" s="1">
        <v>6.1469061026371001E-16</v>
      </c>
      <c r="Y141">
        <v>0.995519354555784</v>
      </c>
      <c r="Z141">
        <v>2.7166102286826001E-3</v>
      </c>
      <c r="AA141" s="1">
        <v>3.3153390763676301E-3</v>
      </c>
      <c r="AB141">
        <v>1.0040147284977701</v>
      </c>
      <c r="AC141">
        <v>21</v>
      </c>
      <c r="AD141">
        <v>21</v>
      </c>
      <c r="AE141">
        <v>21</v>
      </c>
      <c r="AF141" s="1">
        <v>0</v>
      </c>
      <c r="AG141" s="1">
        <v>6.1469061026371001E-16</v>
      </c>
      <c r="AH141">
        <v>1</v>
      </c>
      <c r="AI141" s="1">
        <v>0</v>
      </c>
      <c r="AJ141" s="1">
        <v>0</v>
      </c>
      <c r="AK141">
        <v>1</v>
      </c>
      <c r="AL141">
        <v>0.87984374968225199</v>
      </c>
      <c r="AM141">
        <v>0.88098423886220301</v>
      </c>
      <c r="AN141">
        <v>0.87805945257756601</v>
      </c>
      <c r="AO141" s="1">
        <v>6.5035778479242295E-7</v>
      </c>
      <c r="AP141" s="1">
        <v>6.1469061026371001E-16</v>
      </c>
      <c r="AQ141">
        <v>0.99870543747590301</v>
      </c>
      <c r="AR141" s="1">
        <v>2.0732710685166699E-5</v>
      </c>
      <c r="AS141" s="1">
        <v>2.6930973033799701E-5</v>
      </c>
      <c r="AT141">
        <v>1.00119452899386</v>
      </c>
      <c r="AU141">
        <v>0.97125665896673397</v>
      </c>
      <c r="AV141">
        <v>0.95018658880643103</v>
      </c>
      <c r="AW141">
        <v>1.10631455000773</v>
      </c>
      <c r="AX141" s="1">
        <v>2.2197392828006001E-4</v>
      </c>
      <c r="AY141" s="1">
        <v>6.1469061026371001E-16</v>
      </c>
      <c r="AZ141">
        <v>1.0221746659114299</v>
      </c>
      <c r="BA141" s="1">
        <v>1.3909008182871E-3</v>
      </c>
      <c r="BB141" s="1">
        <v>1.18881959514436E-3</v>
      </c>
      <c r="BC141">
        <v>0.99309930415963699</v>
      </c>
      <c r="BD141">
        <v>0.120156250317748</v>
      </c>
      <c r="BE141">
        <v>0.11901576113779699</v>
      </c>
      <c r="BF141">
        <v>0.121940547422434</v>
      </c>
      <c r="BG141" s="1">
        <v>6.5035778479246996E-7</v>
      </c>
      <c r="BH141" s="1">
        <v>6.1469061026371001E-16</v>
      </c>
      <c r="BI141">
        <v>1.0095826734967499</v>
      </c>
      <c r="BJ141" s="1">
        <v>2.0732710685166699E-5</v>
      </c>
      <c r="BK141" s="1">
        <v>2.6930973033799799E-5</v>
      </c>
      <c r="BL141">
        <v>0.99172063168324198</v>
      </c>
      <c r="BM141">
        <v>0.25285595662091198</v>
      </c>
      <c r="BN141">
        <v>0.255090511309852</v>
      </c>
      <c r="BO141">
        <v>0.55746484222920201</v>
      </c>
      <c r="BP141" s="1">
        <v>2.4966173289307898E-6</v>
      </c>
      <c r="BQ141" s="1">
        <v>6.1469061026371001E-16</v>
      </c>
      <c r="BR141">
        <v>0.99124014971209495</v>
      </c>
      <c r="BS141">
        <v>1.6142852827576301E-4</v>
      </c>
      <c r="BT141">
        <v>1.08092531371133E-4</v>
      </c>
      <c r="BU141">
        <v>0.99536688445131805</v>
      </c>
      <c r="BV141">
        <v>0.24784966267981201</v>
      </c>
      <c r="BW141">
        <v>0.32205522284931598</v>
      </c>
      <c r="BX141">
        <v>0.23304736656179401</v>
      </c>
      <c r="BY141">
        <v>2.7532325800349402E-3</v>
      </c>
      <c r="BZ141" s="1">
        <v>6.1469061026371001E-16</v>
      </c>
      <c r="CA141">
        <v>0.76958746542600398</v>
      </c>
      <c r="CB141">
        <v>7.4362586743615703E-3</v>
      </c>
      <c r="CC141">
        <v>6.9410685920816197E-3</v>
      </c>
      <c r="CD141">
        <v>0.96193989268390401</v>
      </c>
      <c r="CE141">
        <v>0.89091404042565803</v>
      </c>
      <c r="CF141">
        <v>2415.34803413196</v>
      </c>
      <c r="CG141">
        <v>-16.059145004816401</v>
      </c>
      <c r="CH141">
        <v>0.98724785852334895</v>
      </c>
    </row>
    <row r="142" spans="1:86" ht="18.75" customHeight="1">
      <c r="A142">
        <v>7</v>
      </c>
      <c r="B142">
        <v>4.4594316186373</v>
      </c>
      <c r="C142">
        <v>4.4594316186373</v>
      </c>
      <c r="D142">
        <v>4.4594316186373</v>
      </c>
      <c r="E142">
        <v>0</v>
      </c>
      <c r="F142" s="1">
        <v>5.1974277360480604E-16</v>
      </c>
      <c r="G142">
        <v>1</v>
      </c>
      <c r="H142">
        <v>0</v>
      </c>
      <c r="I142" s="1">
        <v>0</v>
      </c>
      <c r="J142">
        <v>1</v>
      </c>
      <c r="K142">
        <v>3.7676189828148101</v>
      </c>
      <c r="L142">
        <v>3.7582446698735601</v>
      </c>
      <c r="M142">
        <v>3.7842130956322499</v>
      </c>
      <c r="N142">
        <v>5.0350994303276296E-4</v>
      </c>
      <c r="O142" s="1">
        <v>5.1974277360480604E-16</v>
      </c>
      <c r="P142">
        <v>1.0010238203202799</v>
      </c>
      <c r="Q142">
        <v>4.4512464922204302E-4</v>
      </c>
      <c r="R142" s="1">
        <v>1.87940952517676E-3</v>
      </c>
      <c r="S142">
        <v>1.0020473667423799</v>
      </c>
      <c r="T142">
        <v>3.53654455038154</v>
      </c>
      <c r="U142">
        <v>3.53265310415637</v>
      </c>
      <c r="V142">
        <v>3.5346419818939299</v>
      </c>
      <c r="W142">
        <v>1.75257792660507E-3</v>
      </c>
      <c r="X142" s="1">
        <v>5.1974277360480604E-16</v>
      </c>
      <c r="Y142">
        <v>1.00391168725558</v>
      </c>
      <c r="Z142">
        <v>9.4449037406373504E-4</v>
      </c>
      <c r="AA142" s="1">
        <v>6.6723736723189797E-3</v>
      </c>
      <c r="AB142">
        <v>1.00270414431613</v>
      </c>
      <c r="AC142">
        <v>21</v>
      </c>
      <c r="AD142">
        <v>21</v>
      </c>
      <c r="AE142">
        <v>21</v>
      </c>
      <c r="AF142" s="1">
        <v>0</v>
      </c>
      <c r="AG142" s="1">
        <v>5.1974277360480604E-16</v>
      </c>
      <c r="AH142">
        <v>1</v>
      </c>
      <c r="AI142" s="1">
        <v>0</v>
      </c>
      <c r="AJ142" s="1">
        <v>0</v>
      </c>
      <c r="AK142">
        <v>1</v>
      </c>
      <c r="AL142">
        <v>0.91382247653865201</v>
      </c>
      <c r="AM142">
        <v>0.91358971224674601</v>
      </c>
      <c r="AN142">
        <v>0.91370875409945695</v>
      </c>
      <c r="AO142" s="1">
        <v>6.6493256891727197E-6</v>
      </c>
      <c r="AP142" s="1">
        <v>5.1974277360480604E-16</v>
      </c>
      <c r="AQ142">
        <v>1.0009207822183299</v>
      </c>
      <c r="AR142" s="1">
        <v>4.7629811095341296E-6</v>
      </c>
      <c r="AS142" s="1">
        <v>3.85805445092752E-5</v>
      </c>
      <c r="AT142">
        <v>1.0007038874666201</v>
      </c>
      <c r="AU142">
        <v>0.69181263582248398</v>
      </c>
      <c r="AV142">
        <v>0.70118694876373799</v>
      </c>
      <c r="AW142">
        <v>0.67521852300504703</v>
      </c>
      <c r="AX142" s="1">
        <v>5.0350994303276296E-4</v>
      </c>
      <c r="AY142" s="1">
        <v>5.1974277360480604E-16</v>
      </c>
      <c r="AZ142">
        <v>0.99454968959363799</v>
      </c>
      <c r="BA142" s="1">
        <v>4.4512464922204302E-4</v>
      </c>
      <c r="BB142" s="1">
        <v>1.87940952517676E-3</v>
      </c>
      <c r="BC142">
        <v>0.99291285905422799</v>
      </c>
      <c r="BD142">
        <v>8.6177523461348299E-2</v>
      </c>
      <c r="BE142">
        <v>8.6410287753254003E-2</v>
      </c>
      <c r="BF142">
        <v>8.6291245900543101E-2</v>
      </c>
      <c r="BG142" s="1">
        <v>6.64932568917274E-6</v>
      </c>
      <c r="BH142" s="1">
        <v>5.1974277360480604E-16</v>
      </c>
      <c r="BI142">
        <v>0.99058562018250795</v>
      </c>
      <c r="BJ142" s="1">
        <v>4.7629811095341601E-6</v>
      </c>
      <c r="BK142" s="1">
        <v>3.85805445092752E-5</v>
      </c>
      <c r="BL142">
        <v>0.99387346622802297</v>
      </c>
      <c r="BM142">
        <v>0.16200831345507299</v>
      </c>
      <c r="BN142">
        <v>0.16791147693716901</v>
      </c>
      <c r="BO142">
        <v>0.15601470517681901</v>
      </c>
      <c r="BP142">
        <v>2.39381931852682E-4</v>
      </c>
      <c r="BQ142" s="1">
        <v>5.1974277360480604E-16</v>
      </c>
      <c r="BR142">
        <v>0.98706800527036798</v>
      </c>
      <c r="BS142">
        <v>1.2562806674208001E-4</v>
      </c>
      <c r="BT142">
        <v>3.47179820045476E-4</v>
      </c>
      <c r="BU142">
        <v>0.99264587780728197</v>
      </c>
      <c r="BV142">
        <v>0.43625888444696997</v>
      </c>
      <c r="BW142">
        <v>0.331234221598524</v>
      </c>
      <c r="BX142">
        <v>0.38717131052182002</v>
      </c>
      <c r="BY142">
        <v>8.3414380985497808E-3</v>
      </c>
      <c r="BZ142" s="1">
        <v>5.1974277360480604E-16</v>
      </c>
      <c r="CA142">
        <v>1.07758550968388</v>
      </c>
      <c r="CB142">
        <v>4.5380875143609398E-3</v>
      </c>
      <c r="CC142">
        <v>1.50509378721839E-2</v>
      </c>
      <c r="CD142">
        <v>1.0624765140184</v>
      </c>
      <c r="CE142">
        <v>0.90146141622838605</v>
      </c>
      <c r="CF142">
        <v>15664.716998047599</v>
      </c>
      <c r="CG142">
        <v>-125.14891455744601</v>
      </c>
      <c r="CH142">
        <v>0.94945321961031104</v>
      </c>
    </row>
    <row r="143" spans="1:86" ht="18.75" customHeight="1">
      <c r="A143">
        <v>7</v>
      </c>
      <c r="B143">
        <v>4.4594316186373</v>
      </c>
      <c r="C143">
        <v>4.4594316186373</v>
      </c>
      <c r="D143">
        <v>4.4594316186373</v>
      </c>
      <c r="E143">
        <v>0</v>
      </c>
      <c r="F143">
        <v>4.4594316186373</v>
      </c>
      <c r="G143" t="s">
        <v>0</v>
      </c>
      <c r="H143">
        <v>0</v>
      </c>
      <c r="I143" s="1">
        <v>0</v>
      </c>
      <c r="J143">
        <v>1</v>
      </c>
      <c r="K143">
        <v>3.63327251272487</v>
      </c>
      <c r="L143">
        <v>3.3829740819898499</v>
      </c>
      <c r="M143">
        <v>3.3848210222655699</v>
      </c>
      <c r="N143">
        <v>0</v>
      </c>
      <c r="O143">
        <v>4.4594316186373</v>
      </c>
      <c r="P143" t="s">
        <v>0</v>
      </c>
      <c r="Q143">
        <v>1.95785734847931E-3</v>
      </c>
      <c r="R143" s="1">
        <v>1.81289419556377E-3</v>
      </c>
      <c r="S143">
        <v>0.99956082569872795</v>
      </c>
      <c r="T143">
        <v>3.2582318144900002</v>
      </c>
      <c r="U143">
        <v>3.1143148351630101</v>
      </c>
      <c r="V143">
        <v>3.0950127663220299</v>
      </c>
      <c r="W143">
        <v>0</v>
      </c>
      <c r="X143">
        <v>4.4594316186373</v>
      </c>
      <c r="Y143" t="s">
        <v>0</v>
      </c>
      <c r="Z143">
        <v>6.7952737915516004E-3</v>
      </c>
      <c r="AA143" s="1">
        <v>6.6803093654043896E-3</v>
      </c>
      <c r="AB143">
        <v>1.00015961117134</v>
      </c>
      <c r="AC143">
        <v>21</v>
      </c>
      <c r="AD143">
        <v>21</v>
      </c>
      <c r="AE143">
        <v>21</v>
      </c>
      <c r="AF143">
        <v>0</v>
      </c>
      <c r="AG143">
        <v>4.4594316186373</v>
      </c>
      <c r="AH143" t="s">
        <v>0</v>
      </c>
      <c r="AI143" s="1">
        <v>0</v>
      </c>
      <c r="AJ143" s="1">
        <v>0</v>
      </c>
      <c r="AK143">
        <v>1</v>
      </c>
      <c r="AL143">
        <v>0.89548599483342295</v>
      </c>
      <c r="AM143">
        <v>0.88452238154048302</v>
      </c>
      <c r="AN143">
        <v>0.88296700469323897</v>
      </c>
      <c r="AO143">
        <v>0</v>
      </c>
      <c r="AP143">
        <v>4.4594316186373</v>
      </c>
      <c r="AQ143" t="s">
        <v>0</v>
      </c>
      <c r="AR143" s="1">
        <v>5.1559353828573502E-5</v>
      </c>
      <c r="AS143" s="1">
        <v>5.1157181320037203E-5</v>
      </c>
      <c r="AT143">
        <v>1.0000450364601501</v>
      </c>
      <c r="AU143">
        <v>0.82615910591242703</v>
      </c>
      <c r="AV143">
        <v>1.07645753664745</v>
      </c>
      <c r="AW143">
        <v>1.0746105963717301</v>
      </c>
      <c r="AX143">
        <v>0</v>
      </c>
      <c r="AY143">
        <v>4.4594316186373</v>
      </c>
      <c r="AZ143" t="s">
        <v>0</v>
      </c>
      <c r="BA143" s="1">
        <v>1.95785734847931E-3</v>
      </c>
      <c r="BB143" s="1">
        <v>1.8128941955637601E-3</v>
      </c>
      <c r="BC143">
        <v>1.00139544651075</v>
      </c>
      <c r="BD143">
        <v>0.104514005166577</v>
      </c>
      <c r="BE143">
        <v>0.115477618459517</v>
      </c>
      <c r="BF143">
        <v>0.11703299530676101</v>
      </c>
      <c r="BG143">
        <v>0</v>
      </c>
      <c r="BH143">
        <v>4.4594316186373</v>
      </c>
      <c r="BI143" t="s">
        <v>0</v>
      </c>
      <c r="BJ143" s="1">
        <v>5.1559353828573502E-5</v>
      </c>
      <c r="BK143" s="1">
        <v>5.1157181320037203E-5</v>
      </c>
      <c r="BL143">
        <v>0.99965583976056605</v>
      </c>
      <c r="BM143">
        <v>0.21575131101591</v>
      </c>
      <c r="BN143">
        <v>0.54750487200439701</v>
      </c>
      <c r="BO143">
        <v>0.54682296165937205</v>
      </c>
      <c r="BP143">
        <v>0</v>
      </c>
      <c r="BQ143">
        <v>4.4594316186373</v>
      </c>
      <c r="BR143" t="s">
        <v>0</v>
      </c>
      <c r="BS143">
        <v>2.4411649882812801E-4</v>
      </c>
      <c r="BT143">
        <v>2.0784288712029399E-4</v>
      </c>
      <c r="BU143">
        <v>1.0007591210001501</v>
      </c>
      <c r="BV143">
        <v>2.6385884280086799E-2</v>
      </c>
      <c r="BW143">
        <v>0.13499302666037399</v>
      </c>
      <c r="BX143">
        <v>9.5890741251222794E-2</v>
      </c>
      <c r="BY143">
        <v>0</v>
      </c>
      <c r="BZ143">
        <v>4.4594316186373</v>
      </c>
      <c r="CA143" t="s">
        <v>0</v>
      </c>
      <c r="CB143">
        <v>1.2084765348686501E-2</v>
      </c>
      <c r="CC143">
        <v>1.1644816647711E-2</v>
      </c>
      <c r="CD143">
        <v>1.3379632702712301</v>
      </c>
      <c r="CE143">
        <v>0.88239379589267797</v>
      </c>
      <c r="CF143">
        <v>2717.8668073436602</v>
      </c>
      <c r="CG143">
        <v>-16.171811955511298</v>
      </c>
      <c r="CH143">
        <v>0.97936310935248405</v>
      </c>
    </row>
    <row r="144" spans="1:86" ht="18.75" customHeight="1">
      <c r="A144">
        <v>7</v>
      </c>
      <c r="B144">
        <v>4.4594316186373</v>
      </c>
      <c r="C144">
        <v>4.4594316186373</v>
      </c>
      <c r="D144">
        <v>4.4594316186373</v>
      </c>
      <c r="E144">
        <v>0</v>
      </c>
      <c r="F144" s="1">
        <v>-3.5408737126380899E-16</v>
      </c>
      <c r="G144">
        <v>1</v>
      </c>
      <c r="H144">
        <v>0</v>
      </c>
      <c r="I144" s="1">
        <v>0</v>
      </c>
      <c r="J144">
        <v>1</v>
      </c>
      <c r="K144">
        <v>3.6404706119451702</v>
      </c>
      <c r="L144">
        <v>3.6744237804411499</v>
      </c>
      <c r="M144">
        <v>3.6665712135178898</v>
      </c>
      <c r="N144">
        <v>8.8559961834847099E-4</v>
      </c>
      <c r="O144" s="1">
        <v>-3.5408737126380899E-16</v>
      </c>
      <c r="P144">
        <v>0.99763020863266305</v>
      </c>
      <c r="Q144">
        <v>4.0552381927520201E-4</v>
      </c>
      <c r="R144" s="1">
        <v>6.1006876328445004E-4</v>
      </c>
      <c r="S144">
        <v>1.0000024930048701</v>
      </c>
      <c r="T144">
        <v>3.1732063874167999</v>
      </c>
      <c r="U144">
        <v>3.2313776904155098</v>
      </c>
      <c r="V144">
        <v>3.2299743457107302</v>
      </c>
      <c r="W144">
        <v>1.4387502713380099E-3</v>
      </c>
      <c r="X144" s="1">
        <v>-3.5408737126380899E-16</v>
      </c>
      <c r="Y144">
        <v>0.99773451234153998</v>
      </c>
      <c r="Z144">
        <v>9.3067401287780401E-4</v>
      </c>
      <c r="AA144" s="1">
        <v>1.8058926507676101E-3</v>
      </c>
      <c r="AB144">
        <v>0.99920134987748099</v>
      </c>
      <c r="AC144">
        <v>21</v>
      </c>
      <c r="AD144">
        <v>21</v>
      </c>
      <c r="AE144">
        <v>21</v>
      </c>
      <c r="AF144" s="1">
        <v>0</v>
      </c>
      <c r="AG144" s="1">
        <v>-3.5408737126380899E-16</v>
      </c>
      <c r="AH144">
        <v>1</v>
      </c>
      <c r="AI144" s="1">
        <v>0</v>
      </c>
      <c r="AJ144" s="1">
        <v>0</v>
      </c>
      <c r="AK144">
        <v>1</v>
      </c>
      <c r="AL144">
        <v>0.88914132208434105</v>
      </c>
      <c r="AM144">
        <v>0.89352236708164601</v>
      </c>
      <c r="AN144">
        <v>0.89341874329681703</v>
      </c>
      <c r="AO144" s="1">
        <v>8.2997881843210205E-6</v>
      </c>
      <c r="AP144" s="1">
        <v>-3.5408737126380899E-16</v>
      </c>
      <c r="AQ144">
        <v>0.99938340197660402</v>
      </c>
      <c r="AR144" s="1">
        <v>5.6569704152069701E-6</v>
      </c>
      <c r="AS144" s="1">
        <v>1.0547367075515199E-5</v>
      </c>
      <c r="AT144">
        <v>0.99978094561563202</v>
      </c>
      <c r="AU144">
        <v>0.81896100669212302</v>
      </c>
      <c r="AV144">
        <v>0.78500783819614395</v>
      </c>
      <c r="AW144">
        <v>0.79286040511941103</v>
      </c>
      <c r="AX144" s="1">
        <v>8.8559961834847099E-4</v>
      </c>
      <c r="AY144" s="1">
        <v>-3.5408737126380899E-16</v>
      </c>
      <c r="AZ144">
        <v>1.0109609871618099</v>
      </c>
      <c r="BA144" s="1">
        <v>4.0552381927520201E-4</v>
      </c>
      <c r="BB144" s="1">
        <v>6.1006876328445004E-4</v>
      </c>
      <c r="BC144">
        <v>0.99999135042774201</v>
      </c>
      <c r="BD144">
        <v>0.110858677915659</v>
      </c>
      <c r="BE144">
        <v>0.10647763291835401</v>
      </c>
      <c r="BF144">
        <v>0.106581256703183</v>
      </c>
      <c r="BG144" s="1">
        <v>8.2997881843210205E-6</v>
      </c>
      <c r="BH144" s="1">
        <v>-3.5408737126380899E-16</v>
      </c>
      <c r="BI144">
        <v>1.00502959030497</v>
      </c>
      <c r="BJ144" s="1">
        <v>5.6569704152069896E-6</v>
      </c>
      <c r="BK144" s="1">
        <v>1.0547367075515099E-5</v>
      </c>
      <c r="BL144">
        <v>1.00175902815055</v>
      </c>
      <c r="BM144">
        <v>0.166107669509621</v>
      </c>
      <c r="BN144">
        <v>0.13273428088734901</v>
      </c>
      <c r="BO144">
        <v>0.1060564357095</v>
      </c>
      <c r="BP144">
        <v>6.1680236596864E-4</v>
      </c>
      <c r="BQ144" s="1">
        <v>-3.5408737126380899E-16</v>
      </c>
      <c r="BR144">
        <v>1.0307810073821799</v>
      </c>
      <c r="BS144" s="1">
        <v>8.1068693708995199E-5</v>
      </c>
      <c r="BT144" s="1">
        <v>9.0167230595014403E-5</v>
      </c>
      <c r="BU144">
        <v>1.0005680708933999</v>
      </c>
      <c r="BV144">
        <v>0.34605032656295298</v>
      </c>
      <c r="BW144">
        <v>0.58360894229975402</v>
      </c>
      <c r="BX144">
        <v>0.77508286399304005</v>
      </c>
      <c r="BY144">
        <v>4.2294893937120298E-2</v>
      </c>
      <c r="BZ144" s="1">
        <v>-3.5408737126380899E-16</v>
      </c>
      <c r="CA144">
        <v>0.92095594811215398</v>
      </c>
      <c r="CB144">
        <v>6.7848720456066903E-3</v>
      </c>
      <c r="CC144">
        <v>7.7174037533426802E-3</v>
      </c>
      <c r="CD144">
        <v>0.944646103138023</v>
      </c>
      <c r="CE144">
        <v>0.91914581443979904</v>
      </c>
      <c r="CF144">
        <v>3744.5960368578999</v>
      </c>
      <c r="CG144">
        <v>-28.835062948000498</v>
      </c>
      <c r="CH144">
        <v>0.98327926894815498</v>
      </c>
    </row>
    <row r="145" spans="1:86" ht="18.75" customHeight="1">
      <c r="A145">
        <v>7</v>
      </c>
      <c r="B145">
        <v>4.4594316186373</v>
      </c>
      <c r="C145">
        <v>4.4594316186373</v>
      </c>
      <c r="D145">
        <v>4.4594316186373</v>
      </c>
      <c r="E145">
        <v>0</v>
      </c>
      <c r="F145" s="1">
        <v>-8.8166195294975904E-16</v>
      </c>
      <c r="G145">
        <v>1</v>
      </c>
      <c r="H145">
        <v>0</v>
      </c>
      <c r="I145" s="1">
        <v>0</v>
      </c>
      <c r="J145">
        <v>1</v>
      </c>
      <c r="K145">
        <v>3.3097636779280002</v>
      </c>
      <c r="L145">
        <v>3.2512630804795699</v>
      </c>
      <c r="M145">
        <v>3.3282620583437001</v>
      </c>
      <c r="N145">
        <v>1.61555876199118E-3</v>
      </c>
      <c r="O145" s="1">
        <v>-8.8166195294975904E-16</v>
      </c>
      <c r="P145">
        <v>0.99721714289172403</v>
      </c>
      <c r="Q145">
        <v>5.9857558070603696E-3</v>
      </c>
      <c r="R145" s="1">
        <v>5.3497481522388601E-3</v>
      </c>
      <c r="S145">
        <v>1.01454797741046</v>
      </c>
      <c r="T145">
        <v>2.7401254122469401</v>
      </c>
      <c r="U145">
        <v>2.7268954958439799</v>
      </c>
      <c r="V145">
        <v>2.8258259799969601</v>
      </c>
      <c r="W145">
        <v>2.8844764492415098E-3</v>
      </c>
      <c r="X145" s="1">
        <v>-8.8166195294975904E-16</v>
      </c>
      <c r="Y145">
        <v>0.98471944385143395</v>
      </c>
      <c r="Z145">
        <v>1.34157194668091E-2</v>
      </c>
      <c r="AA145" s="1">
        <v>1.5417178695690099E-2</v>
      </c>
      <c r="AB145">
        <v>1.0268540124302199</v>
      </c>
      <c r="AC145">
        <v>21</v>
      </c>
      <c r="AD145">
        <v>21</v>
      </c>
      <c r="AE145">
        <v>21</v>
      </c>
      <c r="AF145" s="1">
        <v>0</v>
      </c>
      <c r="AG145" s="1">
        <v>-8.8166195294975904E-16</v>
      </c>
      <c r="AH145">
        <v>1</v>
      </c>
      <c r="AI145">
        <v>0</v>
      </c>
      <c r="AJ145" s="1">
        <v>0</v>
      </c>
      <c r="AK145">
        <v>1</v>
      </c>
      <c r="AL145">
        <v>0.85032817333213995</v>
      </c>
      <c r="AM145">
        <v>0.84894932835111903</v>
      </c>
      <c r="AN145">
        <v>0.85896022141787598</v>
      </c>
      <c r="AO145" s="1">
        <v>2.9438574605031099E-5</v>
      </c>
      <c r="AP145" s="1">
        <v>-8.8166195294975904E-16</v>
      </c>
      <c r="AQ145">
        <v>0.99496260461886299</v>
      </c>
      <c r="AR145">
        <v>1.9080822392944299E-4</v>
      </c>
      <c r="AS145" s="1">
        <v>2.4948547824830801E-4</v>
      </c>
      <c r="AT145">
        <v>1.0097650094592601</v>
      </c>
      <c r="AU145">
        <v>1.1496679407093</v>
      </c>
      <c r="AV145">
        <v>1.2081685381577301</v>
      </c>
      <c r="AW145">
        <v>1.1311695602936001</v>
      </c>
      <c r="AX145" s="1">
        <v>1.61555876199118E-3</v>
      </c>
      <c r="AY145" s="1">
        <v>-8.8166195294975904E-16</v>
      </c>
      <c r="AZ145">
        <v>1.0081435028397101</v>
      </c>
      <c r="BA145">
        <v>5.9857558070603696E-3</v>
      </c>
      <c r="BB145" s="1">
        <v>5.3497481522388601E-3</v>
      </c>
      <c r="BC145">
        <v>0.96870542906660495</v>
      </c>
      <c r="BD145">
        <v>0.14967182666786</v>
      </c>
      <c r="BE145">
        <v>0.151050671648882</v>
      </c>
      <c r="BF145">
        <v>0.14103977858212399</v>
      </c>
      <c r="BG145" s="1">
        <v>2.94385746050309E-5</v>
      </c>
      <c r="BH145" s="1">
        <v>-8.8166195294975904E-16</v>
      </c>
      <c r="BI145">
        <v>1.0301470442441101</v>
      </c>
      <c r="BJ145">
        <v>1.9080822392944299E-4</v>
      </c>
      <c r="BK145" s="1">
        <v>2.4948547824830898E-4</v>
      </c>
      <c r="BL145">
        <v>0.95450790720309198</v>
      </c>
      <c r="BM145">
        <v>0.34085165222924302</v>
      </c>
      <c r="BN145">
        <v>0.35845626140026399</v>
      </c>
      <c r="BO145">
        <v>0.333293422197738</v>
      </c>
      <c r="BP145" s="1">
        <v>1.66702930334285E-4</v>
      </c>
      <c r="BQ145" s="1">
        <v>-8.8166195294975904E-16</v>
      </c>
      <c r="BR145">
        <v>1.01127513829695</v>
      </c>
      <c r="BS145">
        <v>3.0604680235918401E-4</v>
      </c>
      <c r="BT145">
        <v>2.5873537660135802E-4</v>
      </c>
      <c r="BU145">
        <v>0.98410570965983502</v>
      </c>
      <c r="BV145">
        <v>0.95496134322728699</v>
      </c>
      <c r="BW145">
        <v>0.98188433310916701</v>
      </c>
      <c r="BX145">
        <v>0.90982016884823202</v>
      </c>
      <c r="BY145">
        <v>1.32596946318786E-3</v>
      </c>
      <c r="BZ145" s="1">
        <v>-8.8166195294975904E-16</v>
      </c>
      <c r="CA145">
        <v>1.0245074382248101</v>
      </c>
      <c r="CB145">
        <v>1.8683940674883898E-2</v>
      </c>
      <c r="CC145">
        <v>8.8106153931793493E-3</v>
      </c>
      <c r="CD145">
        <v>0.94018093460148899</v>
      </c>
      <c r="CE145">
        <v>0.92169447997172504</v>
      </c>
      <c r="CF145">
        <v>504.40581562322001</v>
      </c>
      <c r="CG145">
        <v>-2.6495136893038498</v>
      </c>
      <c r="CH145">
        <v>0.99521492764293096</v>
      </c>
    </row>
    <row r="146" spans="1:86" ht="18.75" customHeight="1">
      <c r="A146">
        <v>7</v>
      </c>
      <c r="B146">
        <v>4.4594316186373</v>
      </c>
      <c r="C146">
        <v>4.4594316186373</v>
      </c>
      <c r="D146">
        <v>4.4594316186373</v>
      </c>
      <c r="E146">
        <v>0</v>
      </c>
      <c r="F146" s="1">
        <v>-3.5408737126380899E-16</v>
      </c>
      <c r="G146">
        <v>1</v>
      </c>
      <c r="H146">
        <v>0</v>
      </c>
      <c r="I146" s="1">
        <v>0</v>
      </c>
      <c r="J146">
        <v>1</v>
      </c>
      <c r="K146">
        <v>3.4342056215900101</v>
      </c>
      <c r="L146">
        <v>3.37600968602804</v>
      </c>
      <c r="M146">
        <v>3.3318743514969902</v>
      </c>
      <c r="N146">
        <v>1.6439386636492399E-3</v>
      </c>
      <c r="O146" s="1">
        <v>-3.5408737126380899E-16</v>
      </c>
      <c r="P146">
        <v>1.0059168909959399</v>
      </c>
      <c r="Q146">
        <v>2.5873447836935099E-3</v>
      </c>
      <c r="R146" s="1">
        <v>4.7260855926652004E-3</v>
      </c>
      <c r="S146">
        <v>1.0034252874715599</v>
      </c>
      <c r="T146">
        <v>2.99801065302489</v>
      </c>
      <c r="U146">
        <v>2.9270690901679202</v>
      </c>
      <c r="V146">
        <v>2.8665123542365301</v>
      </c>
      <c r="W146">
        <v>2.90805916670389E-3</v>
      </c>
      <c r="X146" s="1">
        <v>-3.5408737126380899E-16</v>
      </c>
      <c r="Y146">
        <v>1.0087298981767301</v>
      </c>
      <c r="Z146">
        <v>6.1284166187474303E-3</v>
      </c>
      <c r="AA146" s="1">
        <v>1.1594491387104E-2</v>
      </c>
      <c r="AB146">
        <v>1.00693795885112</v>
      </c>
      <c r="AC146">
        <v>21</v>
      </c>
      <c r="AD146">
        <v>21</v>
      </c>
      <c r="AE146">
        <v>21</v>
      </c>
      <c r="AF146" s="1">
        <v>0</v>
      </c>
      <c r="AG146" s="1">
        <v>-3.5408737126380899E-16</v>
      </c>
      <c r="AH146">
        <v>1</v>
      </c>
      <c r="AI146" s="1">
        <v>0</v>
      </c>
      <c r="AJ146" s="1">
        <v>0</v>
      </c>
      <c r="AK146">
        <v>1</v>
      </c>
      <c r="AL146">
        <v>0.87482751732739905</v>
      </c>
      <c r="AM146">
        <v>0.86851857435041502</v>
      </c>
      <c r="AN146">
        <v>0.86288221203581605</v>
      </c>
      <c r="AO146" s="1">
        <v>2.4249800766946602E-5</v>
      </c>
      <c r="AP146" s="1">
        <v>-3.5408737126380899E-16</v>
      </c>
      <c r="AQ146">
        <v>1.00266538413998</v>
      </c>
      <c r="AR146" s="1">
        <v>7.2681670448529706E-5</v>
      </c>
      <c r="AS146" s="1">
        <v>1.4092700587438599E-4</v>
      </c>
      <c r="AT146">
        <v>1.0024210813560701</v>
      </c>
      <c r="AU146">
        <v>1.0252259970472899</v>
      </c>
      <c r="AV146">
        <v>1.08342193260926</v>
      </c>
      <c r="AW146">
        <v>1.1275572671403</v>
      </c>
      <c r="AX146" s="1">
        <v>1.6439386636492399E-3</v>
      </c>
      <c r="AY146" s="1">
        <v>-3.5408737126380899E-16</v>
      </c>
      <c r="AZ146">
        <v>0.98158936977925804</v>
      </c>
      <c r="BA146" s="1">
        <v>2.5873447836935199E-3</v>
      </c>
      <c r="BB146" s="1">
        <v>4.7260855926652004E-3</v>
      </c>
      <c r="BC146">
        <v>0.99239715511815996</v>
      </c>
      <c r="BD146">
        <v>0.125172482672601</v>
      </c>
      <c r="BE146">
        <v>0.13148142564958501</v>
      </c>
      <c r="BF146">
        <v>0.137117787964184</v>
      </c>
      <c r="BG146" s="1">
        <v>2.42498007669465E-5</v>
      </c>
      <c r="BH146" s="1">
        <v>-3.5408737126380899E-16</v>
      </c>
      <c r="BI146">
        <v>0.98247962601676697</v>
      </c>
      <c r="BJ146" s="1">
        <v>7.2681670448529801E-5</v>
      </c>
      <c r="BK146" s="1">
        <v>1.4092700587438599E-4</v>
      </c>
      <c r="BL146">
        <v>0.98742609194963604</v>
      </c>
      <c r="BM146">
        <v>0.26940640383070003</v>
      </c>
      <c r="BN146">
        <v>0.29489449516292199</v>
      </c>
      <c r="BO146">
        <v>0.30246426060076198</v>
      </c>
      <c r="BP146">
        <v>2.3934652967215001E-4</v>
      </c>
      <c r="BQ146" s="1">
        <v>-3.5408737126380899E-16</v>
      </c>
      <c r="BR146">
        <v>0.98465998477245897</v>
      </c>
      <c r="BS146">
        <v>1.7951352842449401E-4</v>
      </c>
      <c r="BT146">
        <v>3.2678894308641598E-4</v>
      </c>
      <c r="BU146">
        <v>0.99605100654773604</v>
      </c>
      <c r="BV146">
        <v>0.50242433155173105</v>
      </c>
      <c r="BW146">
        <v>0.784680916373657</v>
      </c>
      <c r="BX146">
        <v>0.78364437621966498</v>
      </c>
      <c r="BY146">
        <v>2.43719801630949E-2</v>
      </c>
      <c r="BZ146" s="1">
        <v>-3.5408737126380899E-16</v>
      </c>
      <c r="CA146">
        <v>0.96760001252302796</v>
      </c>
      <c r="CB146">
        <v>8.5703761242771296E-3</v>
      </c>
      <c r="CC146">
        <v>1.8227903363787799E-2</v>
      </c>
      <c r="CD146">
        <v>1.0007656419465101</v>
      </c>
      <c r="CE146">
        <v>0.88037864317026104</v>
      </c>
      <c r="CF146">
        <v>945.56396550540103</v>
      </c>
      <c r="CG146">
        <v>-5.4979679094021598</v>
      </c>
      <c r="CH146">
        <v>0.99206891907886097</v>
      </c>
    </row>
    <row r="147" spans="1:86" ht="18.75" customHeight="1">
      <c r="A147">
        <v>7</v>
      </c>
      <c r="B147">
        <v>4.4594316186373</v>
      </c>
      <c r="C147">
        <v>4.4594316186373</v>
      </c>
      <c r="D147">
        <v>4.4594316186373</v>
      </c>
      <c r="E147">
        <v>0</v>
      </c>
      <c r="F147" s="1">
        <v>-3.2470641676478299E-17</v>
      </c>
      <c r="G147">
        <v>1</v>
      </c>
      <c r="H147">
        <v>0</v>
      </c>
      <c r="I147" s="1">
        <v>0</v>
      </c>
      <c r="J147">
        <v>1</v>
      </c>
      <c r="K147">
        <v>3.41751816235156</v>
      </c>
      <c r="L147">
        <v>3.4887397993856601</v>
      </c>
      <c r="M147">
        <v>3.4023862662014102</v>
      </c>
      <c r="N147">
        <v>4.2158038208412203E-3</v>
      </c>
      <c r="O147" s="1">
        <v>-3.2470641676478299E-17</v>
      </c>
      <c r="P147">
        <v>1.00523981783275</v>
      </c>
      <c r="Q147">
        <v>7.4695891727261801E-3</v>
      </c>
      <c r="R147" s="1">
        <v>7.0599048183287603E-3</v>
      </c>
      <c r="S147">
        <v>0.99832229651758098</v>
      </c>
      <c r="T147">
        <v>2.9876737022485398</v>
      </c>
      <c r="U147">
        <v>3.0989094891628102</v>
      </c>
      <c r="V147">
        <v>2.9822054918788301</v>
      </c>
      <c r="W147">
        <v>8.6817172888340906E-3</v>
      </c>
      <c r="X147" s="1">
        <v>-3.2470641676478299E-17</v>
      </c>
      <c r="Y147">
        <v>1.0090690541076199</v>
      </c>
      <c r="Z147">
        <v>2.22788483062848E-2</v>
      </c>
      <c r="AA147" s="1">
        <v>2.0064276879284599E-2</v>
      </c>
      <c r="AB147">
        <v>0.99622564046167805</v>
      </c>
      <c r="AC147">
        <v>21</v>
      </c>
      <c r="AD147">
        <v>21</v>
      </c>
      <c r="AE147">
        <v>21</v>
      </c>
      <c r="AF147" s="1">
        <v>0</v>
      </c>
      <c r="AG147" s="1">
        <v>-3.2470641676478299E-17</v>
      </c>
      <c r="AH147">
        <v>1</v>
      </c>
      <c r="AI147">
        <v>0</v>
      </c>
      <c r="AJ147" s="1">
        <v>0</v>
      </c>
      <c r="AK147">
        <v>1</v>
      </c>
      <c r="AL147">
        <v>0.87392743223149005</v>
      </c>
      <c r="AM147">
        <v>0.88328268458235804</v>
      </c>
      <c r="AN147">
        <v>0.87344867584413199</v>
      </c>
      <c r="AO147" s="1">
        <v>7.1966485215347293E-5</v>
      </c>
      <c r="AP147" s="1">
        <v>-3.2470641676478299E-17</v>
      </c>
      <c r="AQ147">
        <v>1.00283497233287</v>
      </c>
      <c r="AR147">
        <v>2.9246574224244898E-4</v>
      </c>
      <c r="AS147" s="1">
        <v>2.5090338396545098E-4</v>
      </c>
      <c r="AT147">
        <v>0.99873351093815299</v>
      </c>
      <c r="AU147">
        <v>1.0419134562857399</v>
      </c>
      <c r="AV147">
        <v>0.97069181925163694</v>
      </c>
      <c r="AW147">
        <v>1.05704535243589</v>
      </c>
      <c r="AX147" s="1">
        <v>4.2158038208412203E-3</v>
      </c>
      <c r="AY147" s="1">
        <v>-3.2470641676478299E-17</v>
      </c>
      <c r="AZ147">
        <v>0.98437054550994196</v>
      </c>
      <c r="BA147">
        <v>7.4695891727261801E-3</v>
      </c>
      <c r="BB147" s="1">
        <v>7.0599048183287603E-3</v>
      </c>
      <c r="BC147">
        <v>1.00402707634731</v>
      </c>
      <c r="BD147">
        <v>0.12607256776851</v>
      </c>
      <c r="BE147">
        <v>0.11671731541764201</v>
      </c>
      <c r="BF147">
        <v>0.12655132415586801</v>
      </c>
      <c r="BG147" s="1">
        <v>7.1966485215346995E-5</v>
      </c>
      <c r="BH147" s="1">
        <v>-3.2470641676478299E-17</v>
      </c>
      <c r="BI147">
        <v>0.98212447949324</v>
      </c>
      <c r="BJ147">
        <v>2.9246574224244898E-4</v>
      </c>
      <c r="BK147" s="1">
        <v>2.5090338396545201E-4</v>
      </c>
      <c r="BL147">
        <v>1.00719486920214</v>
      </c>
      <c r="BM147">
        <v>0.29246687932537502</v>
      </c>
      <c r="BN147">
        <v>0.29531922832815599</v>
      </c>
      <c r="BO147">
        <v>0.308770149067982</v>
      </c>
      <c r="BP147">
        <v>5.9542847333785096E-4</v>
      </c>
      <c r="BQ147" s="1">
        <v>-3.2470641676478299E-17</v>
      </c>
      <c r="BR147">
        <v>0.979607574305708</v>
      </c>
      <c r="BS147">
        <v>3.9867159256376202E-4</v>
      </c>
      <c r="BT147">
        <v>4.1736774094807999E-4</v>
      </c>
      <c r="BU147">
        <v>1.0021357755007601</v>
      </c>
      <c r="BV147">
        <v>0.93163606883462202</v>
      </c>
      <c r="BW147">
        <v>0.69165174191929901</v>
      </c>
      <c r="BX147">
        <v>0.88549667092470796</v>
      </c>
      <c r="BY147">
        <v>1.42941402774499E-2</v>
      </c>
      <c r="BZ147" s="1">
        <v>-3.2470641676478299E-17</v>
      </c>
      <c r="CA147">
        <v>0.99157795984061403</v>
      </c>
      <c r="CB147">
        <v>3.2950790768492902E-2</v>
      </c>
      <c r="CC147">
        <v>3.3700628946235697E-2</v>
      </c>
      <c r="CD147">
        <v>1.0361367282589</v>
      </c>
      <c r="CE147">
        <v>0.95339306557827797</v>
      </c>
      <c r="CF147">
        <v>217.65733786739199</v>
      </c>
      <c r="CG147">
        <v>-14.380204629912701</v>
      </c>
      <c r="CH147">
        <v>0.97641848895761796</v>
      </c>
    </row>
    <row r="148" spans="1:86" ht="18.75" customHeight="1">
      <c r="A148">
        <v>7</v>
      </c>
      <c r="B148">
        <v>4.4594316186373</v>
      </c>
      <c r="C148">
        <v>4.4594316186373</v>
      </c>
      <c r="D148">
        <v>4.4594316186373</v>
      </c>
      <c r="E148">
        <v>0</v>
      </c>
      <c r="F148" s="1">
        <v>5.1974277360480604E-16</v>
      </c>
      <c r="G148">
        <v>1</v>
      </c>
      <c r="H148">
        <v>0</v>
      </c>
      <c r="I148" s="1">
        <v>0</v>
      </c>
      <c r="J148">
        <v>1</v>
      </c>
      <c r="K148">
        <v>3.36347024373273</v>
      </c>
      <c r="L148">
        <v>3.3652376264932999</v>
      </c>
      <c r="M148">
        <v>3.33877276051664</v>
      </c>
      <c r="N148">
        <v>3.0653683366523399E-3</v>
      </c>
      <c r="O148" s="1">
        <v>5.1974277360480604E-16</v>
      </c>
      <c r="P148">
        <v>1.00433563451591</v>
      </c>
      <c r="Q148">
        <v>4.2671709832016397E-3</v>
      </c>
      <c r="R148" s="1">
        <v>7.8364528368086508E-3</v>
      </c>
      <c r="S148">
        <v>1.0081402648309601</v>
      </c>
      <c r="T148">
        <v>2.8804135707954002</v>
      </c>
      <c r="U148">
        <v>2.84596629541831</v>
      </c>
      <c r="V148">
        <v>2.8739348415608101</v>
      </c>
      <c r="W148">
        <v>1.1364664659897701E-2</v>
      </c>
      <c r="X148" s="1">
        <v>5.1974277360480604E-16</v>
      </c>
      <c r="Y148">
        <v>1.0053133633851099</v>
      </c>
      <c r="Z148">
        <v>1.3197848822222099E-2</v>
      </c>
      <c r="AA148" s="1">
        <v>2.5244510477942302E-2</v>
      </c>
      <c r="AB148">
        <v>1.01636208404343</v>
      </c>
      <c r="AC148">
        <v>21</v>
      </c>
      <c r="AD148">
        <v>21</v>
      </c>
      <c r="AE148">
        <v>21</v>
      </c>
      <c r="AF148">
        <v>0</v>
      </c>
      <c r="AG148" s="1">
        <v>5.1974277360480604E-16</v>
      </c>
      <c r="AH148">
        <v>1</v>
      </c>
      <c r="AI148">
        <v>0</v>
      </c>
      <c r="AJ148" s="1">
        <v>0</v>
      </c>
      <c r="AK148">
        <v>1</v>
      </c>
      <c r="AL148">
        <v>0.86419707776792298</v>
      </c>
      <c r="AM148">
        <v>0.86091548563963505</v>
      </c>
      <c r="AN148">
        <v>0.86358585444580604</v>
      </c>
      <c r="AO148">
        <v>1.09093889863971E-4</v>
      </c>
      <c r="AP148" s="1">
        <v>5.1974277360480604E-16</v>
      </c>
      <c r="AQ148">
        <v>1.00169873514407</v>
      </c>
      <c r="AR148">
        <v>1.3738519231666901E-4</v>
      </c>
      <c r="AS148" s="1">
        <v>3.2505066441392201E-4</v>
      </c>
      <c r="AT148">
        <v>1.0053813956379201</v>
      </c>
      <c r="AU148">
        <v>1.09596137490457</v>
      </c>
      <c r="AV148">
        <v>1.094193992144</v>
      </c>
      <c r="AW148">
        <v>1.12065885812065</v>
      </c>
      <c r="AX148">
        <v>3.0653683366523399E-3</v>
      </c>
      <c r="AY148" s="1">
        <v>5.1974277360480604E-16</v>
      </c>
      <c r="AZ148">
        <v>0.98746274337878404</v>
      </c>
      <c r="BA148">
        <v>4.2671709832016397E-3</v>
      </c>
      <c r="BB148" s="1">
        <v>7.8364528368086508E-3</v>
      </c>
      <c r="BC148">
        <v>0.98039792039733398</v>
      </c>
      <c r="BD148">
        <v>0.13580292223207699</v>
      </c>
      <c r="BE148">
        <v>0.13908451436036501</v>
      </c>
      <c r="BF148">
        <v>0.13641414555419401</v>
      </c>
      <c r="BG148">
        <v>1.09093889863971E-4</v>
      </c>
      <c r="BH148" s="1">
        <v>5.1974277360480604E-16</v>
      </c>
      <c r="BI148">
        <v>0.98964015788319404</v>
      </c>
      <c r="BJ148">
        <v>1.3738519231666901E-4</v>
      </c>
      <c r="BK148" s="1">
        <v>3.2505066441392201E-4</v>
      </c>
      <c r="BL148">
        <v>0.96936458832642802</v>
      </c>
      <c r="BM148">
        <v>0.31610749018758</v>
      </c>
      <c r="BN148">
        <v>0.31380195765403002</v>
      </c>
      <c r="BO148">
        <v>0.32041261803516302</v>
      </c>
      <c r="BP148">
        <v>8.6237270458760498E-4</v>
      </c>
      <c r="BQ148" s="1">
        <v>5.1974277360480604E-16</v>
      </c>
      <c r="BR148">
        <v>0.98538977509719095</v>
      </c>
      <c r="BS148">
        <v>3.5795085507916801E-4</v>
      </c>
      <c r="BT148">
        <v>4.3471428132439802E-4</v>
      </c>
      <c r="BU148">
        <v>0.98804417870235495</v>
      </c>
      <c r="BV148">
        <v>0.95157768814545995</v>
      </c>
      <c r="BW148">
        <v>0.86708032273723601</v>
      </c>
      <c r="BX148">
        <v>1</v>
      </c>
      <c r="BY148">
        <v>4.0766770690113197E-2</v>
      </c>
      <c r="BZ148" s="1">
        <v>5.1974277360480604E-16</v>
      </c>
      <c r="CA148">
        <v>0.99176179694045097</v>
      </c>
      <c r="CB148">
        <v>2.1737109197284301E-2</v>
      </c>
      <c r="CC148">
        <v>2.10932238491554E-2</v>
      </c>
      <c r="CD148">
        <v>0.93556209632519505</v>
      </c>
      <c r="CE148">
        <v>0.92717724333150298</v>
      </c>
      <c r="CF148">
        <v>304.27138346575498</v>
      </c>
      <c r="CG148">
        <v>-12.857175328914</v>
      </c>
      <c r="CH148">
        <v>0.97511144668001204</v>
      </c>
    </row>
    <row r="149" spans="1:86" ht="18.75" customHeight="1">
      <c r="A149">
        <v>7</v>
      </c>
      <c r="B149">
        <v>4.4594316186373</v>
      </c>
      <c r="C149">
        <v>4.4594316186373</v>
      </c>
      <c r="D149">
        <v>4.4594316186373</v>
      </c>
      <c r="E149">
        <v>0</v>
      </c>
      <c r="F149" s="1">
        <v>-2.8958479227753998E-16</v>
      </c>
      <c r="G149">
        <v>1</v>
      </c>
      <c r="H149">
        <v>0</v>
      </c>
      <c r="I149" s="1">
        <v>0</v>
      </c>
      <c r="J149">
        <v>1</v>
      </c>
      <c r="K149">
        <v>3.4851430837525701</v>
      </c>
      <c r="L149">
        <v>3.4606307537915102</v>
      </c>
      <c r="M149">
        <v>3.4253068590396598</v>
      </c>
      <c r="N149">
        <v>1.88899735583408E-3</v>
      </c>
      <c r="O149" s="1">
        <v>-2.8958479227753998E-16</v>
      </c>
      <c r="P149">
        <v>1.0022737744025501</v>
      </c>
      <c r="Q149">
        <v>1.0219626141981101E-3</v>
      </c>
      <c r="R149" s="1">
        <v>9.4896897439860001E-4</v>
      </c>
      <c r="S149">
        <v>0.98606002825641903</v>
      </c>
      <c r="T149">
        <v>3.02979126689584</v>
      </c>
      <c r="U149">
        <v>2.99399544993316</v>
      </c>
      <c r="V149">
        <v>2.9405010757693302</v>
      </c>
      <c r="W149">
        <v>3.57040019936854E-3</v>
      </c>
      <c r="X149" s="1">
        <v>-2.8958479227753998E-16</v>
      </c>
      <c r="Y149">
        <v>1.0041250137963</v>
      </c>
      <c r="Z149">
        <v>3.0875862433310001E-3</v>
      </c>
      <c r="AA149" s="1">
        <v>2.2311893291538099E-3</v>
      </c>
      <c r="AB149">
        <v>0.97249951305679205</v>
      </c>
      <c r="AC149">
        <v>21</v>
      </c>
      <c r="AD149">
        <v>21</v>
      </c>
      <c r="AE149">
        <v>21</v>
      </c>
      <c r="AF149" s="1">
        <v>0</v>
      </c>
      <c r="AG149" s="1">
        <v>-2.8958479227753998E-16</v>
      </c>
      <c r="AH149">
        <v>1</v>
      </c>
      <c r="AI149" s="1">
        <v>0</v>
      </c>
      <c r="AJ149" s="1">
        <v>0</v>
      </c>
      <c r="AK149">
        <v>1</v>
      </c>
      <c r="AL149">
        <v>0.87755474836587299</v>
      </c>
      <c r="AM149">
        <v>0.87447866121827</v>
      </c>
      <c r="AN149">
        <v>0.86973703059034202</v>
      </c>
      <c r="AO149" s="1">
        <v>2.9302147784106799E-5</v>
      </c>
      <c r="AP149" s="1">
        <v>-2.8958479227753998E-16</v>
      </c>
      <c r="AQ149">
        <v>1.00123820768018</v>
      </c>
      <c r="AR149" s="1">
        <v>2.98301069863469E-5</v>
      </c>
      <c r="AS149" s="1">
        <v>2.1523382167137299E-5</v>
      </c>
      <c r="AT149">
        <v>0.99103966550718303</v>
      </c>
      <c r="AU149">
        <v>0.974288534884725</v>
      </c>
      <c r="AV149">
        <v>0.99880086484578501</v>
      </c>
      <c r="AW149">
        <v>1.0341247595976399</v>
      </c>
      <c r="AX149" s="1">
        <v>1.88899735583408E-3</v>
      </c>
      <c r="AY149" s="1">
        <v>-2.8958479227753998E-16</v>
      </c>
      <c r="AZ149">
        <v>0.99226591174411205</v>
      </c>
      <c r="BA149" s="1">
        <v>1.0219626141981101E-3</v>
      </c>
      <c r="BB149" s="1">
        <v>9.4896897439860001E-4</v>
      </c>
      <c r="BC149">
        <v>1.03717131160621</v>
      </c>
      <c r="BD149">
        <v>0.12244525163412701</v>
      </c>
      <c r="BE149">
        <v>0.12552133878173</v>
      </c>
      <c r="BF149">
        <v>0.13026296940965801</v>
      </c>
      <c r="BG149" s="1">
        <v>2.9302147784106799E-5</v>
      </c>
      <c r="BH149" s="1">
        <v>-2.8958479227753998E-16</v>
      </c>
      <c r="BI149">
        <v>0.99154901027724196</v>
      </c>
      <c r="BJ149" s="1">
        <v>2.98301069863463E-5</v>
      </c>
      <c r="BK149" s="1">
        <v>2.15233821671374E-5</v>
      </c>
      <c r="BL149">
        <v>1.0559798207150399</v>
      </c>
      <c r="BM149">
        <v>0.240965596411361</v>
      </c>
      <c r="BN149">
        <v>0.24677545629780601</v>
      </c>
      <c r="BO149">
        <v>0.26785821073351501</v>
      </c>
      <c r="BP149">
        <v>2.8148518268588101E-4</v>
      </c>
      <c r="BQ149" s="1">
        <v>-2.8958479227753998E-16</v>
      </c>
      <c r="BR149">
        <v>0.98467105348915795</v>
      </c>
      <c r="BS149" s="1">
        <v>4.4280529657492998E-5</v>
      </c>
      <c r="BT149" s="1">
        <v>7.3655449317258596E-5</v>
      </c>
      <c r="BU149">
        <v>1.01578212521733</v>
      </c>
      <c r="BV149">
        <v>0.43585532998162801</v>
      </c>
      <c r="BW149">
        <v>0.49391697622976199</v>
      </c>
      <c r="BX149">
        <v>0.49640554484175797</v>
      </c>
      <c r="BY149">
        <v>4.54217161868474E-3</v>
      </c>
      <c r="BZ149" s="1">
        <v>-2.8958479227753998E-16</v>
      </c>
      <c r="CA149">
        <v>0.98796668858631698</v>
      </c>
      <c r="CB149">
        <v>4.1313722628724698E-3</v>
      </c>
      <c r="CC149">
        <v>8.7684644485165296E-3</v>
      </c>
      <c r="CD149">
        <v>1.1473251173422501</v>
      </c>
      <c r="CE149">
        <v>0.98425692860451497</v>
      </c>
      <c r="CF149">
        <v>238.752244484442</v>
      </c>
      <c r="CG149">
        <v>0.17323408074120999</v>
      </c>
      <c r="CH149">
        <v>0.99735877590187705</v>
      </c>
    </row>
    <row r="150" spans="1:86" ht="18.75" customHeight="1">
      <c r="A150">
        <v>7</v>
      </c>
      <c r="B150">
        <v>4.4594316186373</v>
      </c>
      <c r="C150">
        <v>4.4594316186373</v>
      </c>
      <c r="D150">
        <v>4.4594316186373</v>
      </c>
      <c r="E150">
        <v>0</v>
      </c>
      <c r="F150" s="1">
        <v>-3.5408737126380899E-16</v>
      </c>
      <c r="G150">
        <v>1</v>
      </c>
      <c r="H150">
        <v>0</v>
      </c>
      <c r="I150" s="1">
        <v>0</v>
      </c>
      <c r="J150">
        <v>1</v>
      </c>
      <c r="K150">
        <v>3.6098979530228101</v>
      </c>
      <c r="L150">
        <v>3.56886136557066</v>
      </c>
      <c r="M150">
        <v>3.6109881636656498</v>
      </c>
      <c r="N150">
        <v>3.2694000648717002E-4</v>
      </c>
      <c r="O150" s="1">
        <v>-3.5408737126380899E-16</v>
      </c>
      <c r="P150">
        <v>1.00005212720642</v>
      </c>
      <c r="Q150">
        <v>1.8755107009921701E-3</v>
      </c>
      <c r="R150" s="1">
        <v>1.7171831320655501E-3</v>
      </c>
      <c r="S150">
        <v>1.0047122552660801</v>
      </c>
      <c r="T150">
        <v>3.2582117116485998</v>
      </c>
      <c r="U150">
        <v>3.2327695610687499</v>
      </c>
      <c r="V150">
        <v>3.26921938430206</v>
      </c>
      <c r="W150">
        <v>3.2538756039156199E-4</v>
      </c>
      <c r="X150" s="1">
        <v>-3.5408737126380899E-16</v>
      </c>
      <c r="Y150">
        <v>0.99910558914565695</v>
      </c>
      <c r="Z150">
        <v>2.53512170729512E-3</v>
      </c>
      <c r="AA150" s="1">
        <v>3.2327524484081901E-3</v>
      </c>
      <c r="AB150">
        <v>1.00428765866618</v>
      </c>
      <c r="AC150">
        <v>21</v>
      </c>
      <c r="AD150">
        <v>21</v>
      </c>
      <c r="AE150">
        <v>21</v>
      </c>
      <c r="AF150" s="1">
        <v>0</v>
      </c>
      <c r="AG150" s="1">
        <v>-3.5408737126380899E-16</v>
      </c>
      <c r="AH150">
        <v>1</v>
      </c>
      <c r="AI150" s="1">
        <v>0</v>
      </c>
      <c r="AJ150" s="1">
        <v>0</v>
      </c>
      <c r="AK150">
        <v>1</v>
      </c>
      <c r="AL150">
        <v>0.89548453850131704</v>
      </c>
      <c r="AM150">
        <v>0.89362504409947197</v>
      </c>
      <c r="AN150">
        <v>0.89627895040525396</v>
      </c>
      <c r="AO150" s="1">
        <v>1.7110039264861701E-6</v>
      </c>
      <c r="AP150" s="1">
        <v>-3.5408737126380899E-16</v>
      </c>
      <c r="AQ150">
        <v>0.99976496799998105</v>
      </c>
      <c r="AR150" s="1">
        <v>1.45239873401559E-5</v>
      </c>
      <c r="AS150" s="1">
        <v>1.9275533831138901E-5</v>
      </c>
      <c r="AT150">
        <v>1.00115737706965</v>
      </c>
      <c r="AU150">
        <v>0.84953366561448695</v>
      </c>
      <c r="AV150">
        <v>0.89057025306663395</v>
      </c>
      <c r="AW150">
        <v>0.84844345497165197</v>
      </c>
      <c r="AX150" s="1">
        <v>3.2694000648717002E-4</v>
      </c>
      <c r="AY150" s="1">
        <v>-3.5408737126380899E-16</v>
      </c>
      <c r="AZ150">
        <v>0.999778679083005</v>
      </c>
      <c r="BA150" s="1">
        <v>1.8755107009921701E-3</v>
      </c>
      <c r="BB150" s="1">
        <v>1.7171831320655501E-3</v>
      </c>
      <c r="BC150">
        <v>0.98460808713381798</v>
      </c>
      <c r="BD150">
        <v>0.104515461498683</v>
      </c>
      <c r="BE150">
        <v>0.10637495590052801</v>
      </c>
      <c r="BF150">
        <v>0.103721049594746</v>
      </c>
      <c r="BG150" s="1">
        <v>1.7110039264861201E-6</v>
      </c>
      <c r="BH150" s="1">
        <v>-3.5408737126380899E-16</v>
      </c>
      <c r="BI150">
        <v>1.0020274394194599</v>
      </c>
      <c r="BJ150" s="1">
        <v>1.45239873401557E-5</v>
      </c>
      <c r="BK150" s="1">
        <v>1.9275533831138901E-5</v>
      </c>
      <c r="BL150">
        <v>0.99054309342825797</v>
      </c>
      <c r="BM150">
        <v>0.153252793661805</v>
      </c>
      <c r="BN150">
        <v>0.10682944426775599</v>
      </c>
      <c r="BO150">
        <v>0.15281420471505799</v>
      </c>
      <c r="BP150" s="1">
        <v>3.9403512120635202E-4</v>
      </c>
      <c r="BQ150" s="1">
        <v>-3.5408737126380899E-16</v>
      </c>
      <c r="BR150">
        <v>1.0246357996605799</v>
      </c>
      <c r="BS150">
        <v>2.1150093974566401E-4</v>
      </c>
      <c r="BT150">
        <v>1.88794260382526E-4</v>
      </c>
      <c r="BU150">
        <v>0.98893430868471599</v>
      </c>
      <c r="BV150">
        <v>0.45163764534055501</v>
      </c>
      <c r="BW150">
        <v>0.80219107353044505</v>
      </c>
      <c r="BX150">
        <v>0.40400493835088602</v>
      </c>
      <c r="BY150">
        <v>2.0941745701695502E-2</v>
      </c>
      <c r="BZ150" s="1">
        <v>-3.5408737126380899E-16</v>
      </c>
      <c r="CA150">
        <v>0.95274504771054702</v>
      </c>
      <c r="CB150">
        <v>8.3250096844973403E-3</v>
      </c>
      <c r="CC150">
        <v>1.15404598738623E-2</v>
      </c>
      <c r="CD150">
        <v>1.18473548932221</v>
      </c>
      <c r="CE150">
        <v>0.902994341966185</v>
      </c>
      <c r="CF150">
        <v>722.25900030289597</v>
      </c>
      <c r="CG150">
        <v>-16.354909040786101</v>
      </c>
      <c r="CH150">
        <v>0.97481287658900695</v>
      </c>
    </row>
    <row r="151" spans="1:86" ht="18.75" customHeight="1">
      <c r="A151">
        <v>7</v>
      </c>
      <c r="B151">
        <v>4.4594316186373</v>
      </c>
      <c r="C151">
        <v>4.4594316186373</v>
      </c>
      <c r="D151">
        <v>4.4594316186373</v>
      </c>
      <c r="E151">
        <v>0</v>
      </c>
      <c r="F151" s="1">
        <v>-3.2470641676478299E-17</v>
      </c>
      <c r="G151">
        <v>1</v>
      </c>
      <c r="H151">
        <v>0</v>
      </c>
      <c r="I151" s="1">
        <v>0</v>
      </c>
      <c r="J151">
        <v>1</v>
      </c>
      <c r="K151">
        <v>3.5676249073582902</v>
      </c>
      <c r="L151">
        <v>3.5390706568702601</v>
      </c>
      <c r="M151">
        <v>3.5074262680351</v>
      </c>
      <c r="N151">
        <v>1.8026490694579901E-3</v>
      </c>
      <c r="O151" s="1">
        <v>-3.2470641676478299E-17</v>
      </c>
      <c r="P151">
        <v>1.0050104954949599</v>
      </c>
      <c r="Q151">
        <v>9.9437349972505995E-4</v>
      </c>
      <c r="R151" s="1">
        <v>1.9492954806381399E-3</v>
      </c>
      <c r="S151">
        <v>0.99820237352283603</v>
      </c>
      <c r="T151">
        <v>3.12543325634508</v>
      </c>
      <c r="U151">
        <v>3.1211513308875598</v>
      </c>
      <c r="V151">
        <v>3.10366650156974</v>
      </c>
      <c r="W151">
        <v>6.50451799971879E-3</v>
      </c>
      <c r="X151" s="1">
        <v>-3.2470641676478299E-17</v>
      </c>
      <c r="Y151">
        <v>1.00906185962724</v>
      </c>
      <c r="Z151">
        <v>3.1207539360046999E-3</v>
      </c>
      <c r="AA151" s="1">
        <v>4.3271881012609502E-3</v>
      </c>
      <c r="AB151">
        <v>0.99538737928194498</v>
      </c>
      <c r="AC151">
        <v>21</v>
      </c>
      <c r="AD151">
        <v>21</v>
      </c>
      <c r="AE151">
        <v>21</v>
      </c>
      <c r="AF151" s="1">
        <v>0</v>
      </c>
      <c r="AG151" s="1">
        <v>-3.2470641676478299E-17</v>
      </c>
      <c r="AH151">
        <v>1</v>
      </c>
      <c r="AI151" s="1">
        <v>0</v>
      </c>
      <c r="AJ151" s="1">
        <v>0</v>
      </c>
      <c r="AK151">
        <v>1</v>
      </c>
      <c r="AL151">
        <v>0.88540891266409305</v>
      </c>
      <c r="AM151">
        <v>0.88506830057546904</v>
      </c>
      <c r="AN151">
        <v>0.88366690392984004</v>
      </c>
      <c r="AO151" s="1">
        <v>4.6452766176930401E-5</v>
      </c>
      <c r="AP151" s="1">
        <v>-3.2470641676478299E-17</v>
      </c>
      <c r="AQ151">
        <v>1.00266552199223</v>
      </c>
      <c r="AR151" s="1">
        <v>2.49190072715405E-5</v>
      </c>
      <c r="AS151" s="1">
        <v>3.3054336050830499E-5</v>
      </c>
      <c r="AT151">
        <v>0.99862545593642105</v>
      </c>
      <c r="AU151">
        <v>0.89180671127901101</v>
      </c>
      <c r="AV151">
        <v>0.92036096176703897</v>
      </c>
      <c r="AW151">
        <v>0.95200535060219604</v>
      </c>
      <c r="AX151" s="1">
        <v>1.8026490694579901E-3</v>
      </c>
      <c r="AY151" s="1">
        <v>-3.2470641676478299E-17</v>
      </c>
      <c r="AZ151">
        <v>0.98195778883421003</v>
      </c>
      <c r="BA151" s="1">
        <v>9.9437349972505995E-4</v>
      </c>
      <c r="BB151" s="1">
        <v>1.9492954806381399E-3</v>
      </c>
      <c r="BC151">
        <v>1.00523089716381</v>
      </c>
      <c r="BD151">
        <v>0.114591087335907</v>
      </c>
      <c r="BE151">
        <v>0.11493169942453101</v>
      </c>
      <c r="BF151">
        <v>0.11633309607016</v>
      </c>
      <c r="BG151" s="1">
        <v>4.6452766176930401E-5</v>
      </c>
      <c r="BH151" s="1">
        <v>-3.2470641676478299E-17</v>
      </c>
      <c r="BI151">
        <v>0.98132210394064001</v>
      </c>
      <c r="BJ151" s="1">
        <v>2.4919007271540402E-5</v>
      </c>
      <c r="BK151" s="1">
        <v>3.3054336050830499E-5</v>
      </c>
      <c r="BL151">
        <v>1.0096500431050599</v>
      </c>
      <c r="BM151">
        <v>0.19649556694241099</v>
      </c>
      <c r="BN151">
        <v>0.261798661401828</v>
      </c>
      <c r="BO151">
        <v>0.221502298289315</v>
      </c>
      <c r="BP151">
        <v>1.0017672995550201E-3</v>
      </c>
      <c r="BQ151" s="1">
        <v>-3.2470641676478299E-17</v>
      </c>
      <c r="BR151">
        <v>0.95999010266506102</v>
      </c>
      <c r="BS151">
        <v>1.1804763346256799E-4</v>
      </c>
      <c r="BT151">
        <v>1.94008155610085E-4</v>
      </c>
      <c r="BU151">
        <v>1.0046342939378601</v>
      </c>
      <c r="BV151">
        <v>1.2240852208913499E-2</v>
      </c>
      <c r="BW151">
        <v>0.453322510539102</v>
      </c>
      <c r="BX151">
        <v>9.9551427801135101E-2</v>
      </c>
      <c r="BY151">
        <v>2.8327558795361099E-2</v>
      </c>
      <c r="BZ151" s="1">
        <v>-3.2470641676478299E-17</v>
      </c>
      <c r="CA151">
        <v>0.63688260106567196</v>
      </c>
      <c r="CB151">
        <v>1.5019129233379599E-2</v>
      </c>
      <c r="CC151">
        <v>2.1448407369938902E-2</v>
      </c>
      <c r="CD151">
        <v>1.1762225350828801</v>
      </c>
      <c r="CE151">
        <v>0.94435044868810902</v>
      </c>
      <c r="CF151">
        <v>142.811737176892</v>
      </c>
      <c r="CG151">
        <v>-2.0970390901312501</v>
      </c>
      <c r="CH151">
        <v>0.99185365652478696</v>
      </c>
    </row>
    <row r="152" spans="1:86" ht="18.75" customHeight="1">
      <c r="A152">
        <v>7</v>
      </c>
      <c r="B152">
        <v>4.4594316186373</v>
      </c>
      <c r="C152">
        <v>4.4594316186373</v>
      </c>
      <c r="D152">
        <v>4.4594316186373</v>
      </c>
      <c r="E152">
        <v>0</v>
      </c>
      <c r="F152" s="1">
        <v>-3.2470641676478299E-17</v>
      </c>
      <c r="G152">
        <v>1</v>
      </c>
      <c r="H152">
        <v>0</v>
      </c>
      <c r="I152">
        <v>0</v>
      </c>
      <c r="J152" t="s">
        <v>0</v>
      </c>
      <c r="K152">
        <v>3.7175239152709199</v>
      </c>
      <c r="L152">
        <v>3.7730171750096799</v>
      </c>
      <c r="M152">
        <v>3.74713376818683</v>
      </c>
      <c r="N152">
        <v>4.4695635418103702E-3</v>
      </c>
      <c r="O152" s="1">
        <v>-3.2470641676478299E-17</v>
      </c>
      <c r="P152">
        <v>1.0021259846299699</v>
      </c>
      <c r="Q152">
        <v>0</v>
      </c>
      <c r="R152">
        <v>1.0279231036626601E-3</v>
      </c>
      <c r="S152" t="s">
        <v>0</v>
      </c>
      <c r="T152">
        <v>3.3161633472371501</v>
      </c>
      <c r="U152">
        <v>3.3681677666504202</v>
      </c>
      <c r="V152">
        <v>3.3100071418556798</v>
      </c>
      <c r="W152">
        <v>1.7815880338587799E-2</v>
      </c>
      <c r="X152" s="1">
        <v>-3.2470641676478299E-17</v>
      </c>
      <c r="Y152">
        <v>1.00469781295913</v>
      </c>
      <c r="Z152">
        <v>0</v>
      </c>
      <c r="AA152">
        <v>2.7404736619477698E-3</v>
      </c>
      <c r="AB152" t="s">
        <v>0</v>
      </c>
      <c r="AC152">
        <v>21</v>
      </c>
      <c r="AD152">
        <v>21</v>
      </c>
      <c r="AE152">
        <v>21</v>
      </c>
      <c r="AF152">
        <v>0</v>
      </c>
      <c r="AG152" s="1">
        <v>-3.2470641676478299E-17</v>
      </c>
      <c r="AH152">
        <v>1</v>
      </c>
      <c r="AI152">
        <v>0</v>
      </c>
      <c r="AJ152">
        <v>0</v>
      </c>
      <c r="AK152" t="s">
        <v>0</v>
      </c>
      <c r="AL152">
        <v>0.89959961874926697</v>
      </c>
      <c r="AM152">
        <v>0.90315427118233604</v>
      </c>
      <c r="AN152">
        <v>0.89917027924159698</v>
      </c>
      <c r="AO152">
        <v>1.02428265458227E-4</v>
      </c>
      <c r="AP152" s="1">
        <v>-3.2470641676478299E-17</v>
      </c>
      <c r="AQ152">
        <v>1.00123829223089</v>
      </c>
      <c r="AR152">
        <v>0</v>
      </c>
      <c r="AS152" s="1">
        <v>1.5932097250037802E-5</v>
      </c>
      <c r="AT152" t="s">
        <v>0</v>
      </c>
      <c r="AU152">
        <v>0.74190770336638201</v>
      </c>
      <c r="AV152">
        <v>0.68641444362762005</v>
      </c>
      <c r="AW152">
        <v>0.71229785045046701</v>
      </c>
      <c r="AX152">
        <v>4.4695635418103702E-3</v>
      </c>
      <c r="AY152" s="1">
        <v>-3.2470641676478299E-17</v>
      </c>
      <c r="AZ152">
        <v>0.98992129523631001</v>
      </c>
      <c r="BA152">
        <v>0</v>
      </c>
      <c r="BB152">
        <v>1.0279231036626601E-3</v>
      </c>
      <c r="BC152" t="s">
        <v>0</v>
      </c>
      <c r="BD152">
        <v>0.100400381250733</v>
      </c>
      <c r="BE152">
        <v>9.6845728817664303E-2</v>
      </c>
      <c r="BF152">
        <v>0.100829720758403</v>
      </c>
      <c r="BG152">
        <v>1.02428265458227E-4</v>
      </c>
      <c r="BH152" s="1">
        <v>-3.2470641676478299E-17</v>
      </c>
      <c r="BI152">
        <v>0.98948211108273099</v>
      </c>
      <c r="BJ152">
        <v>0</v>
      </c>
      <c r="BK152" s="1">
        <v>1.59320972500377E-5</v>
      </c>
      <c r="BL152" t="s">
        <v>0</v>
      </c>
      <c r="BM152">
        <v>0.20126931539336801</v>
      </c>
      <c r="BN152">
        <v>0.178045835440033</v>
      </c>
      <c r="BO152">
        <v>0.18232529463920499</v>
      </c>
      <c r="BP152">
        <v>6.4506384015259905E-4</v>
      </c>
      <c r="BQ152" s="1">
        <v>-3.2470641676478299E-17</v>
      </c>
      <c r="BR152">
        <v>1.0357080747166201</v>
      </c>
      <c r="BS152">
        <v>0</v>
      </c>
      <c r="BT152">
        <v>1.92003930110817E-4</v>
      </c>
      <c r="BU152" t="s">
        <v>0</v>
      </c>
      <c r="BV152">
        <v>5.7972867143439397E-2</v>
      </c>
      <c r="BW152">
        <v>0.14215508628269999</v>
      </c>
      <c r="BX152">
        <v>0.25328159585992299</v>
      </c>
      <c r="BY152">
        <v>2.0501638397743799E-2</v>
      </c>
      <c r="BZ152" s="1">
        <v>-3.2470641676478299E-17</v>
      </c>
      <c r="CA152">
        <v>0.77344667655702204</v>
      </c>
      <c r="CB152">
        <v>0</v>
      </c>
      <c r="CC152">
        <v>1.32577635900279E-2</v>
      </c>
      <c r="CD152" t="s">
        <v>0</v>
      </c>
      <c r="CE152">
        <v>0.89755794392104904</v>
      </c>
      <c r="CF152">
        <v>1114.4790641853699</v>
      </c>
      <c r="CG152">
        <v>-6.5192266635645399</v>
      </c>
      <c r="CH152">
        <v>0.99172080143376795</v>
      </c>
    </row>
    <row r="153" spans="1:86" ht="18.75" customHeight="1">
      <c r="A153">
        <v>7</v>
      </c>
      <c r="B153">
        <v>4.4594316186373</v>
      </c>
      <c r="C153">
        <v>4.4594316186373</v>
      </c>
      <c r="D153">
        <v>4.4594316186373</v>
      </c>
      <c r="E153">
        <v>0</v>
      </c>
      <c r="F153" s="1">
        <v>-6.0262135674675103E-17</v>
      </c>
      <c r="G153">
        <v>1</v>
      </c>
      <c r="H153">
        <v>0</v>
      </c>
      <c r="I153" s="1">
        <v>0</v>
      </c>
      <c r="J153">
        <v>1</v>
      </c>
      <c r="K153">
        <v>3.3978807516376199</v>
      </c>
      <c r="L153">
        <v>3.4477433555300698</v>
      </c>
      <c r="M153">
        <v>3.5085830583218498</v>
      </c>
      <c r="N153">
        <v>2.10898148839533E-3</v>
      </c>
      <c r="O153" s="1">
        <v>-6.0262135674675103E-17</v>
      </c>
      <c r="P153">
        <v>0.99629421006045205</v>
      </c>
      <c r="Q153">
        <v>1.4670819709369099E-3</v>
      </c>
      <c r="R153" s="1">
        <v>2.9826484857035001E-3</v>
      </c>
      <c r="S153">
        <v>0.99675704001941601</v>
      </c>
      <c r="T153">
        <v>2.94146262142318</v>
      </c>
      <c r="U153">
        <v>3.0348071654255699</v>
      </c>
      <c r="V153">
        <v>3.0951509521731202</v>
      </c>
      <c r="W153">
        <v>4.1792898155403099E-3</v>
      </c>
      <c r="X153" s="1">
        <v>-6.0262135674675103E-17</v>
      </c>
      <c r="Y153">
        <v>0.99380459093192097</v>
      </c>
      <c r="Z153">
        <v>1.7582739289524799E-3</v>
      </c>
      <c r="AA153" s="1">
        <v>6.2264575784772803E-3</v>
      </c>
      <c r="AB153">
        <v>0.99622044353759498</v>
      </c>
      <c r="AC153">
        <v>21</v>
      </c>
      <c r="AD153">
        <v>21</v>
      </c>
      <c r="AE153">
        <v>21</v>
      </c>
      <c r="AF153" s="1">
        <v>0</v>
      </c>
      <c r="AG153" s="1">
        <v>-6.0262135674675103E-17</v>
      </c>
      <c r="AH153">
        <v>1</v>
      </c>
      <c r="AI153" s="1">
        <v>0</v>
      </c>
      <c r="AJ153" s="1">
        <v>0</v>
      </c>
      <c r="AK153">
        <v>1</v>
      </c>
      <c r="AL153">
        <v>0.86982382097739597</v>
      </c>
      <c r="AM153">
        <v>0.877979721427951</v>
      </c>
      <c r="AN153">
        <v>0.88297821394336495</v>
      </c>
      <c r="AO153" s="1">
        <v>3.0607125619039503E-5</v>
      </c>
      <c r="AP153" s="1">
        <v>-6.0262135674675103E-17</v>
      </c>
      <c r="AQ153">
        <v>0.99812918665818495</v>
      </c>
      <c r="AR153" s="1">
        <v>1.3237374840954E-5</v>
      </c>
      <c r="AS153" s="1">
        <v>5.0322209245453799E-5</v>
      </c>
      <c r="AT153">
        <v>0.99888139305188695</v>
      </c>
      <c r="AU153">
        <v>1.06155086699968</v>
      </c>
      <c r="AV153">
        <v>1.0116882631072299</v>
      </c>
      <c r="AW153">
        <v>0.95084856031544596</v>
      </c>
      <c r="AX153" s="1">
        <v>2.10898148839533E-3</v>
      </c>
      <c r="AY153" s="1">
        <v>-6.0262135674675103E-17</v>
      </c>
      <c r="AZ153">
        <v>1.01224401636408</v>
      </c>
      <c r="BA153" s="1">
        <v>1.4670819709369099E-3</v>
      </c>
      <c r="BB153" s="1">
        <v>2.9826484857035001E-3</v>
      </c>
      <c r="BC153">
        <v>1.00952584845789</v>
      </c>
      <c r="BD153">
        <v>0.130176179022604</v>
      </c>
      <c r="BE153">
        <v>0.122020278572049</v>
      </c>
      <c r="BF153">
        <v>0.117021786056635</v>
      </c>
      <c r="BG153" s="1">
        <v>3.0607125619039503E-5</v>
      </c>
      <c r="BH153" s="1">
        <v>-6.0262135674675103E-17</v>
      </c>
      <c r="BI153">
        <v>1.0128718982154301</v>
      </c>
      <c r="BJ153" s="1">
        <v>1.32373748409538E-5</v>
      </c>
      <c r="BK153" s="1">
        <v>5.0322209245453603E-5</v>
      </c>
      <c r="BL153">
        <v>1.0079346895377399</v>
      </c>
      <c r="BM153">
        <v>0.29239384045108502</v>
      </c>
      <c r="BN153">
        <v>0.30340500857788899</v>
      </c>
      <c r="BO153">
        <v>0.24206580541140699</v>
      </c>
      <c r="BP153">
        <v>9.4228371770656099E-4</v>
      </c>
      <c r="BQ153" s="1">
        <v>-6.0262135674675103E-17</v>
      </c>
      <c r="BR153">
        <v>1.0550072584736001</v>
      </c>
      <c r="BS153">
        <v>1.46249345144747E-4</v>
      </c>
      <c r="BT153">
        <v>2.9352053716802498E-4</v>
      </c>
      <c r="BU153">
        <v>1.00627672406133</v>
      </c>
      <c r="BV153">
        <v>0.70372374059133103</v>
      </c>
      <c r="BW153">
        <v>0.65824232382825298</v>
      </c>
      <c r="BX153">
        <v>0.17284661128236201</v>
      </c>
      <c r="BY153">
        <v>7.1566260757680397E-2</v>
      </c>
      <c r="BZ153" s="1">
        <v>-6.0262135674675103E-17</v>
      </c>
      <c r="CA153">
        <v>1.3656689341414601</v>
      </c>
      <c r="CB153">
        <v>2.4126497348930201E-2</v>
      </c>
      <c r="CC153">
        <v>2.3806256053735299E-2</v>
      </c>
      <c r="CD153">
        <v>1.20155132464839</v>
      </c>
      <c r="CE153">
        <v>0.89081920298675599</v>
      </c>
      <c r="CF153">
        <v>238.541423729267</v>
      </c>
      <c r="CG153">
        <v>-5.2442794584317802</v>
      </c>
      <c r="CH153">
        <v>0.98565220156785005</v>
      </c>
    </row>
    <row r="154" spans="1:86" ht="18.75" customHeight="1">
      <c r="A154">
        <v>7</v>
      </c>
      <c r="B154">
        <v>4.4594316186373</v>
      </c>
      <c r="C154">
        <v>4.4594316186373</v>
      </c>
      <c r="D154">
        <v>4.4594316186373</v>
      </c>
      <c r="E154">
        <v>0</v>
      </c>
      <c r="F154" s="1">
        <v>5.6627990800079801E-16</v>
      </c>
      <c r="G154">
        <v>1</v>
      </c>
      <c r="H154">
        <v>0</v>
      </c>
      <c r="I154" s="1">
        <v>0</v>
      </c>
      <c r="J154">
        <v>1</v>
      </c>
      <c r="K154">
        <v>3.4561114285016901</v>
      </c>
      <c r="L154">
        <v>3.39990862341305</v>
      </c>
      <c r="M154">
        <v>3.3429128000041199</v>
      </c>
      <c r="N154">
        <v>1.6689171033659499E-3</v>
      </c>
      <c r="O154" s="1">
        <v>5.6627990800079801E-16</v>
      </c>
      <c r="P154">
        <v>1.0027359563325</v>
      </c>
      <c r="Q154">
        <v>1.00394988986154E-3</v>
      </c>
      <c r="R154" s="1">
        <v>8.9398935937259503E-4</v>
      </c>
      <c r="S154">
        <v>0.99595897758904495</v>
      </c>
      <c r="T154">
        <v>3.05415832805354</v>
      </c>
      <c r="U154">
        <v>2.9460930513522299</v>
      </c>
      <c r="V154">
        <v>2.8704731188422401</v>
      </c>
      <c r="W154">
        <v>4.5012793947964503E-3</v>
      </c>
      <c r="X154" s="1">
        <v>5.6627990800079801E-16</v>
      </c>
      <c r="Y154">
        <v>1.0053715902190801</v>
      </c>
      <c r="Z154">
        <v>2.1615260611738299E-3</v>
      </c>
      <c r="AA154" s="1">
        <v>1.6524971527799E-3</v>
      </c>
      <c r="AB154">
        <v>0.99449396978403504</v>
      </c>
      <c r="AC154">
        <v>21</v>
      </c>
      <c r="AD154">
        <v>21</v>
      </c>
      <c r="AE154">
        <v>21</v>
      </c>
      <c r="AF154" s="1">
        <v>0</v>
      </c>
      <c r="AG154" s="1">
        <v>5.6627990800079801E-16</v>
      </c>
      <c r="AH154">
        <v>1</v>
      </c>
      <c r="AI154" s="1">
        <v>0</v>
      </c>
      <c r="AJ154" s="1">
        <v>0</v>
      </c>
      <c r="AK154">
        <v>1</v>
      </c>
      <c r="AL154">
        <v>0.87960547662661404</v>
      </c>
      <c r="AM154">
        <v>0.87024096068719203</v>
      </c>
      <c r="AN154">
        <v>0.86325813795800999</v>
      </c>
      <c r="AO154" s="1">
        <v>3.5644032360318499E-5</v>
      </c>
      <c r="AP154" s="1">
        <v>5.6627990800079801E-16</v>
      </c>
      <c r="AQ154">
        <v>1.00157696674369</v>
      </c>
      <c r="AR154" s="1">
        <v>1.8374392058671099E-5</v>
      </c>
      <c r="AS154" s="1">
        <v>1.4370825182144599E-5</v>
      </c>
      <c r="AT154">
        <v>0.998308328262561</v>
      </c>
      <c r="AU154">
        <v>1.0033201901356099</v>
      </c>
      <c r="AV154">
        <v>1.05952299522425</v>
      </c>
      <c r="AW154">
        <v>1.11651881863318</v>
      </c>
      <c r="AX154" s="1">
        <v>1.6689171033659499E-3</v>
      </c>
      <c r="AY154" s="1">
        <v>5.6627990800079801E-16</v>
      </c>
      <c r="AZ154">
        <v>0.990852704103103</v>
      </c>
      <c r="BA154" s="1">
        <v>1.00394988986154E-3</v>
      </c>
      <c r="BB154" s="1">
        <v>8.9398935937259503E-4</v>
      </c>
      <c r="BC154">
        <v>1.0109307402197301</v>
      </c>
      <c r="BD154">
        <v>0.12039452337338601</v>
      </c>
      <c r="BE154">
        <v>0.12975903931280799</v>
      </c>
      <c r="BF154">
        <v>0.13674186204198999</v>
      </c>
      <c r="BG154" s="1">
        <v>3.5644032360318499E-5</v>
      </c>
      <c r="BH154" s="1">
        <v>5.6627990800079801E-16</v>
      </c>
      <c r="BI154">
        <v>0.98884224209039795</v>
      </c>
      <c r="BJ154" s="1">
        <v>1.8374392058671E-5</v>
      </c>
      <c r="BK154" s="1">
        <v>1.4370825182144699E-5</v>
      </c>
      <c r="BL154">
        <v>1.0112793742234301</v>
      </c>
      <c r="BM154">
        <v>0.235324636792964</v>
      </c>
      <c r="BN154">
        <v>0.286648316221496</v>
      </c>
      <c r="BO154">
        <v>0.29798862926292002</v>
      </c>
      <c r="BP154">
        <v>9.3945019658032796E-4</v>
      </c>
      <c r="BQ154" s="1">
        <v>5.6627990800079801E-16</v>
      </c>
      <c r="BR154">
        <v>0.92740952271742205</v>
      </c>
      <c r="BS154">
        <v>1.1291249162562901E-4</v>
      </c>
      <c r="BT154" s="1">
        <v>7.8297708156251601E-5</v>
      </c>
      <c r="BU154">
        <v>1.00708184509453</v>
      </c>
      <c r="BV154">
        <v>0.28203707457587901</v>
      </c>
      <c r="BW154">
        <v>0.65812624400014597</v>
      </c>
      <c r="BX154">
        <v>0.61532411802069997</v>
      </c>
      <c r="BY154">
        <v>3.6965592441446399E-2</v>
      </c>
      <c r="BZ154" s="1">
        <v>5.6627990800079801E-16</v>
      </c>
      <c r="CA154">
        <v>0.77158872574951898</v>
      </c>
      <c r="CB154">
        <v>2.0548272891122099E-2</v>
      </c>
      <c r="CC154">
        <v>9.9511023574563092E-3</v>
      </c>
      <c r="CD154">
        <v>1.1285290385057001</v>
      </c>
      <c r="CE154">
        <v>0.91394487587033901</v>
      </c>
      <c r="CF154">
        <v>622.23925976426199</v>
      </c>
      <c r="CG154">
        <v>-7.3315996550039904</v>
      </c>
      <c r="CH154">
        <v>0.99104186333160005</v>
      </c>
    </row>
    <row r="155" spans="1:86" ht="18.75" customHeight="1">
      <c r="A155">
        <v>7</v>
      </c>
      <c r="B155">
        <v>4.4594316186373</v>
      </c>
      <c r="C155">
        <v>4.4594316186373</v>
      </c>
      <c r="D155">
        <v>4.4594316186373</v>
      </c>
      <c r="E155">
        <v>0</v>
      </c>
      <c r="F155" s="1">
        <v>5.6627990800079801E-16</v>
      </c>
      <c r="G155">
        <v>1</v>
      </c>
      <c r="H155">
        <v>0</v>
      </c>
      <c r="I155" s="1">
        <v>0</v>
      </c>
      <c r="J155">
        <v>1</v>
      </c>
      <c r="K155">
        <v>3.5518149752787398</v>
      </c>
      <c r="L155">
        <v>3.52188772920878</v>
      </c>
      <c r="M155">
        <v>3.50975925933002</v>
      </c>
      <c r="N155">
        <v>4.9019169493190299E-4</v>
      </c>
      <c r="O155" s="1">
        <v>5.6627990800079801E-16</v>
      </c>
      <c r="P155">
        <v>1.0042571036124499</v>
      </c>
      <c r="Q155">
        <v>2.2889266037600601E-4</v>
      </c>
      <c r="R155" s="1">
        <v>1.4659357337469001E-3</v>
      </c>
      <c r="S155">
        <v>1.0005290431412399</v>
      </c>
      <c r="T155">
        <v>3.20539040556271</v>
      </c>
      <c r="U155">
        <v>3.1619294269143898</v>
      </c>
      <c r="V155">
        <v>3.1255346512972602</v>
      </c>
      <c r="W155">
        <v>1.75395864277587E-3</v>
      </c>
      <c r="X155" s="1">
        <v>5.6627990800079801E-16</v>
      </c>
      <c r="Y155">
        <v>1.0087384480247199</v>
      </c>
      <c r="Z155">
        <v>6.7663365176748899E-4</v>
      </c>
      <c r="AA155" s="1">
        <v>3.1210480011562599E-3</v>
      </c>
      <c r="AB155">
        <v>0.99858935368254498</v>
      </c>
      <c r="AC155">
        <v>21</v>
      </c>
      <c r="AD155">
        <v>21</v>
      </c>
      <c r="AE155">
        <v>21</v>
      </c>
      <c r="AF155" s="1">
        <v>0</v>
      </c>
      <c r="AG155" s="1">
        <v>5.6627990800079801E-16</v>
      </c>
      <c r="AH155">
        <v>1</v>
      </c>
      <c r="AI155" s="1">
        <v>0</v>
      </c>
      <c r="AJ155" s="1">
        <v>0</v>
      </c>
      <c r="AK155">
        <v>1</v>
      </c>
      <c r="AL155">
        <v>0.89158700555527703</v>
      </c>
      <c r="AM155">
        <v>0.88827138935082195</v>
      </c>
      <c r="AN155">
        <v>0.88541696602894304</v>
      </c>
      <c r="AO155" s="1">
        <v>1.0663972827220299E-5</v>
      </c>
      <c r="AP155" s="1">
        <v>5.6627990800079801E-16</v>
      </c>
      <c r="AQ155">
        <v>1.0024146577188799</v>
      </c>
      <c r="AR155" s="1">
        <v>4.8121097027187599E-6</v>
      </c>
      <c r="AS155" s="1">
        <v>2.2906643325486399E-5</v>
      </c>
      <c r="AT155">
        <v>0.99958694210111998</v>
      </c>
      <c r="AU155">
        <v>0.90761664335855796</v>
      </c>
      <c r="AV155">
        <v>0.93754388942851496</v>
      </c>
      <c r="AW155">
        <v>0.94967235930727401</v>
      </c>
      <c r="AX155" s="1">
        <v>4.9019169493190299E-4</v>
      </c>
      <c r="AY155" s="1">
        <v>5.6627990800079801E-16</v>
      </c>
      <c r="AZ155">
        <v>0.98416369325545205</v>
      </c>
      <c r="BA155" s="1">
        <v>2.2889266037600601E-4</v>
      </c>
      <c r="BB155" s="1">
        <v>1.4659357337469001E-3</v>
      </c>
      <c r="BC155">
        <v>0.99844485870820399</v>
      </c>
      <c r="BD155">
        <v>0.10841299444472401</v>
      </c>
      <c r="BE155">
        <v>0.111728610649178</v>
      </c>
      <c r="BF155">
        <v>0.114583033971057</v>
      </c>
      <c r="BG155" s="1">
        <v>1.0663972827220299E-5</v>
      </c>
      <c r="BH155" s="1">
        <v>5.6627990800079801E-16</v>
      </c>
      <c r="BI155">
        <v>0.98118102719566302</v>
      </c>
      <c r="BJ155" s="1">
        <v>4.8121097027188302E-6</v>
      </c>
      <c r="BK155" s="1">
        <v>2.2906643325486399E-5</v>
      </c>
      <c r="BL155">
        <v>1.00297158478922</v>
      </c>
      <c r="BM155">
        <v>0.26831356903174602</v>
      </c>
      <c r="BN155">
        <v>0.22735753320914301</v>
      </c>
      <c r="BO155">
        <v>0.24611846173878499</v>
      </c>
      <c r="BP155" s="1">
        <v>4.6014132709251102E-4</v>
      </c>
      <c r="BQ155" s="1">
        <v>5.6627990800079801E-16</v>
      </c>
      <c r="BR155">
        <v>1.0210671796261399</v>
      </c>
      <c r="BS155" s="1">
        <v>3.5433030948733598E-5</v>
      </c>
      <c r="BT155">
        <v>2.0200211384947901E-4</v>
      </c>
      <c r="BU155">
        <v>1.0017890447420199</v>
      </c>
      <c r="BV155">
        <v>0.56039401701356495</v>
      </c>
      <c r="BW155">
        <v>0.18758410228017</v>
      </c>
      <c r="BX155">
        <v>0.20431624807322399</v>
      </c>
      <c r="BY155">
        <v>2.7341188044403001E-2</v>
      </c>
      <c r="BZ155" s="1">
        <v>5.6627990800079801E-16</v>
      </c>
      <c r="CA155">
        <v>1.21155633526091</v>
      </c>
      <c r="CB155">
        <v>7.2959982929967603E-3</v>
      </c>
      <c r="CC155">
        <v>1.73558088177375E-2</v>
      </c>
      <c r="CD155">
        <v>1.0592838903631301</v>
      </c>
      <c r="CE155">
        <v>0.861399564251906</v>
      </c>
      <c r="CF155">
        <v>659.80567921846</v>
      </c>
      <c r="CG155">
        <v>-5.2456507338628402</v>
      </c>
      <c r="CH155">
        <v>0.990102848230208</v>
      </c>
    </row>
    <row r="156" spans="1:86" ht="18.75" customHeight="1">
      <c r="A156">
        <v>7</v>
      </c>
      <c r="B156">
        <v>4.4594316186373</v>
      </c>
      <c r="C156">
        <v>4.4594316186373</v>
      </c>
      <c r="D156">
        <v>4.4594316186373</v>
      </c>
      <c r="E156">
        <v>0</v>
      </c>
      <c r="F156" s="1">
        <v>-2.8958479227753998E-16</v>
      </c>
      <c r="G156">
        <v>1</v>
      </c>
      <c r="H156">
        <v>0</v>
      </c>
      <c r="I156">
        <v>0</v>
      </c>
      <c r="J156" t="s">
        <v>0</v>
      </c>
      <c r="K156">
        <v>3.6686114517469401</v>
      </c>
      <c r="L156">
        <v>3.6461806652590498</v>
      </c>
      <c r="M156">
        <v>3.5641383677307301</v>
      </c>
      <c r="N156">
        <v>4.2020782048870801E-3</v>
      </c>
      <c r="O156" s="1">
        <v>-2.8958479227753998E-16</v>
      </c>
      <c r="P156">
        <v>1.00614628465418</v>
      </c>
      <c r="Q156">
        <v>0</v>
      </c>
      <c r="R156">
        <v>1.3566877526730501E-3</v>
      </c>
      <c r="S156" t="s">
        <v>0</v>
      </c>
      <c r="T156">
        <v>3.2588459219489598</v>
      </c>
      <c r="U156">
        <v>3.25860078402025</v>
      </c>
      <c r="V156">
        <v>3.1282427395756098</v>
      </c>
      <c r="W156">
        <v>5.8399974391282802E-3</v>
      </c>
      <c r="X156" s="1">
        <v>-2.8958479227753998E-16</v>
      </c>
      <c r="Y156">
        <v>1.0072332435698399</v>
      </c>
      <c r="Z156">
        <v>0</v>
      </c>
      <c r="AA156">
        <v>3.4927506206524602E-3</v>
      </c>
      <c r="AB156" t="s">
        <v>0</v>
      </c>
      <c r="AC156">
        <v>21</v>
      </c>
      <c r="AD156">
        <v>21</v>
      </c>
      <c r="AE156">
        <v>21</v>
      </c>
      <c r="AF156" s="1">
        <v>0</v>
      </c>
      <c r="AG156" s="1">
        <v>-2.8958479227753998E-16</v>
      </c>
      <c r="AH156">
        <v>1</v>
      </c>
      <c r="AI156">
        <v>0</v>
      </c>
      <c r="AJ156">
        <v>0</v>
      </c>
      <c r="AK156" t="s">
        <v>0</v>
      </c>
      <c r="AL156">
        <v>0.89553047351395298</v>
      </c>
      <c r="AM156">
        <v>0.89551272089231904</v>
      </c>
      <c r="AN156">
        <v>0.88563184853078103</v>
      </c>
      <c r="AO156" s="1">
        <v>3.5336168202740502E-5</v>
      </c>
      <c r="AP156" s="1">
        <v>-2.8958479227753998E-16</v>
      </c>
      <c r="AQ156">
        <v>1.0019954940596001</v>
      </c>
      <c r="AR156">
        <v>0</v>
      </c>
      <c r="AS156" s="1">
        <v>2.2921855302644701E-5</v>
      </c>
      <c r="AT156" t="s">
        <v>0</v>
      </c>
      <c r="AU156">
        <v>0.79082016689035595</v>
      </c>
      <c r="AV156">
        <v>0.81325095337824505</v>
      </c>
      <c r="AW156">
        <v>0.89529325090656997</v>
      </c>
      <c r="AX156" s="1">
        <v>4.2020782048870801E-3</v>
      </c>
      <c r="AY156" s="1">
        <v>-2.8958479227753998E-16</v>
      </c>
      <c r="AZ156">
        <v>0.97560639385476899</v>
      </c>
      <c r="BA156">
        <v>0</v>
      </c>
      <c r="BB156">
        <v>1.3566877526730501E-3</v>
      </c>
      <c r="BC156" t="s">
        <v>0</v>
      </c>
      <c r="BD156">
        <v>0.104469526486047</v>
      </c>
      <c r="BE156">
        <v>0.10448727910768101</v>
      </c>
      <c r="BF156">
        <v>0.114368151469219</v>
      </c>
      <c r="BG156" s="1">
        <v>3.5336168202740502E-5</v>
      </c>
      <c r="BH156" s="1">
        <v>-2.8958479227753998E-16</v>
      </c>
      <c r="BI156">
        <v>0.98436028430050604</v>
      </c>
      <c r="BJ156">
        <v>0</v>
      </c>
      <c r="BK156" s="1">
        <v>2.2921855302644701E-5</v>
      </c>
      <c r="BL156" t="s">
        <v>0</v>
      </c>
      <c r="BM156">
        <v>0.184911747032006</v>
      </c>
      <c r="BN156">
        <v>0.17506314623571201</v>
      </c>
      <c r="BO156">
        <v>0.19759862778010101</v>
      </c>
      <c r="BP156">
        <v>4.9201140016605696E-4</v>
      </c>
      <c r="BQ156" s="1">
        <v>-2.8958479227753998E-16</v>
      </c>
      <c r="BR156">
        <v>1.00809752666563</v>
      </c>
      <c r="BS156">
        <v>0</v>
      </c>
      <c r="BT156">
        <v>1.5738137624754099E-4</v>
      </c>
      <c r="BU156" t="s">
        <v>0</v>
      </c>
      <c r="BV156">
        <v>7.70839531909399E-2</v>
      </c>
      <c r="BW156">
        <v>0.19307951477552901</v>
      </c>
      <c r="BX156">
        <v>3.1358990479833102E-3</v>
      </c>
      <c r="BY156">
        <v>1.37218772370091E-2</v>
      </c>
      <c r="BZ156" s="1">
        <v>-2.8958479227753998E-16</v>
      </c>
      <c r="CA156">
        <v>0.85900192079298099</v>
      </c>
      <c r="CB156">
        <v>0</v>
      </c>
      <c r="CC156">
        <v>5.7721778849221597E-3</v>
      </c>
      <c r="CD156" t="s">
        <v>0</v>
      </c>
      <c r="CE156">
        <v>0.93067739093456603</v>
      </c>
      <c r="CF156">
        <v>945.37400318473897</v>
      </c>
      <c r="CG156">
        <v>-28.631143677079201</v>
      </c>
      <c r="CH156">
        <v>0.96471622300786797</v>
      </c>
    </row>
    <row r="157" spans="1:86" ht="18.75" customHeight="1">
      <c r="A157">
        <v>8</v>
      </c>
      <c r="B157">
        <v>4.4594316186373</v>
      </c>
      <c r="C157">
        <v>4.4594316186373</v>
      </c>
      <c r="D157">
        <v>4.4594316186373</v>
      </c>
      <c r="E157">
        <v>0</v>
      </c>
      <c r="F157" s="1">
        <v>-6.0262135674675103E-17</v>
      </c>
      <c r="G157">
        <v>1</v>
      </c>
      <c r="H157">
        <v>0</v>
      </c>
      <c r="I157" s="1">
        <v>0</v>
      </c>
      <c r="J157">
        <v>1</v>
      </c>
      <c r="K157">
        <v>3.8179269828179301</v>
      </c>
      <c r="L157">
        <v>3.8118359928027701</v>
      </c>
      <c r="M157">
        <v>3.8082655145555102</v>
      </c>
      <c r="N157" s="1">
        <v>2.35733892375473E-5</v>
      </c>
      <c r="O157" s="1">
        <v>-6.0262135674675103E-17</v>
      </c>
      <c r="P157">
        <v>1.0009435880400199</v>
      </c>
      <c r="Q157" s="1">
        <v>8.6063718043817594E-5</v>
      </c>
      <c r="R157" s="1">
        <v>4.7998327030453799E-4</v>
      </c>
      <c r="S157">
        <v>1.0004126989884099</v>
      </c>
      <c r="T157">
        <v>3.6147527311725698</v>
      </c>
      <c r="U157">
        <v>3.6231951595860399</v>
      </c>
      <c r="V157">
        <v>3.61010384758925</v>
      </c>
      <c r="W157" s="1">
        <v>5.88183328074929E-5</v>
      </c>
      <c r="X157" s="1">
        <v>-6.0262135674675103E-17</v>
      </c>
      <c r="Y157">
        <v>1.0008859057669399</v>
      </c>
      <c r="Z157">
        <v>1.98926700998995E-4</v>
      </c>
      <c r="AA157" s="1">
        <v>8.5530232607471395E-4</v>
      </c>
      <c r="AB157">
        <v>0.99891830276252302</v>
      </c>
      <c r="AC157">
        <v>21</v>
      </c>
      <c r="AD157">
        <v>21</v>
      </c>
      <c r="AE157">
        <v>21</v>
      </c>
      <c r="AF157" s="1">
        <v>0</v>
      </c>
      <c r="AG157" s="1">
        <v>-6.0262135674675103E-17</v>
      </c>
      <c r="AH157">
        <v>1</v>
      </c>
      <c r="AI157" s="1">
        <v>0</v>
      </c>
      <c r="AJ157" s="1">
        <v>0</v>
      </c>
      <c r="AK157">
        <v>1</v>
      </c>
      <c r="AL157">
        <v>0.91836977360008498</v>
      </c>
      <c r="AM157">
        <v>0.91884606611490305</v>
      </c>
      <c r="AN157">
        <v>0.91810630731526299</v>
      </c>
      <c r="AO157" s="1">
        <v>1.8839310870510099E-7</v>
      </c>
      <c r="AP157" s="1">
        <v>-6.0262135674675103E-17</v>
      </c>
      <c r="AQ157">
        <v>1.0001976841690201</v>
      </c>
      <c r="AR157" s="1">
        <v>9.6784012299346094E-7</v>
      </c>
      <c r="AS157" s="1">
        <v>3.94636982787045E-6</v>
      </c>
      <c r="AT157">
        <v>0.99972327027882202</v>
      </c>
      <c r="AU157">
        <v>0.64150463581937001</v>
      </c>
      <c r="AV157">
        <v>0.64759562583452501</v>
      </c>
      <c r="AW157">
        <v>0.65116610408178899</v>
      </c>
      <c r="AX157" s="1">
        <v>2.35733892375473E-5</v>
      </c>
      <c r="AY157" s="1">
        <v>-6.0262135674675103E-17</v>
      </c>
      <c r="AZ157">
        <v>0.99445682532051105</v>
      </c>
      <c r="BA157" s="1">
        <v>8.6063718043817594E-5</v>
      </c>
      <c r="BB157" s="1">
        <v>4.7998327030453799E-4</v>
      </c>
      <c r="BC157">
        <v>0.99853524188194998</v>
      </c>
      <c r="BD157">
        <v>8.1630226399914699E-2</v>
      </c>
      <c r="BE157">
        <v>8.1153933885096605E-2</v>
      </c>
      <c r="BF157">
        <v>8.1893692684736605E-2</v>
      </c>
      <c r="BG157" s="1">
        <v>1.8839310870510401E-7</v>
      </c>
      <c r="BH157" s="1">
        <v>-6.0262135674675103E-17</v>
      </c>
      <c r="BI157">
        <v>0.99778669383649699</v>
      </c>
      <c r="BJ157" s="1">
        <v>9.678401229934529E-7</v>
      </c>
      <c r="BK157" s="1">
        <v>3.9463698278704398E-6</v>
      </c>
      <c r="BL157">
        <v>1.00249588913696</v>
      </c>
      <c r="BM157">
        <v>0.134009062672413</v>
      </c>
      <c r="BN157">
        <v>0.16712849866253299</v>
      </c>
      <c r="BO157">
        <v>0.156068997839865</v>
      </c>
      <c r="BP157" s="1">
        <v>2.9519896955188701E-4</v>
      </c>
      <c r="BQ157" s="1">
        <v>-6.0262135674675103E-17</v>
      </c>
      <c r="BR157">
        <v>0.91846475549817497</v>
      </c>
      <c r="BS157" s="1">
        <v>1.65899234320667E-5</v>
      </c>
      <c r="BT157">
        <v>1.1100674608625099E-4</v>
      </c>
      <c r="BU157">
        <v>1.00125022331307</v>
      </c>
      <c r="BV157">
        <v>1.7293767345603499</v>
      </c>
      <c r="BW157">
        <v>1.7523268720679099</v>
      </c>
      <c r="BX157">
        <v>2.1838394747601502</v>
      </c>
      <c r="BY157">
        <v>5.65131231637429E-2</v>
      </c>
      <c r="BZ157" s="1">
        <v>-6.0262135674675103E-17</v>
      </c>
      <c r="CA157">
        <v>0.93511282711588295</v>
      </c>
      <c r="CB157">
        <v>3.7622404605717197E-2</v>
      </c>
      <c r="CC157">
        <v>0.105854148941337</v>
      </c>
      <c r="CD157">
        <v>0.99069722118432302</v>
      </c>
      <c r="CE157">
        <v>0.94113770196638402</v>
      </c>
      <c r="CF157">
        <v>56.9547523708938</v>
      </c>
      <c r="CG157">
        <v>-1.8490966194610601</v>
      </c>
      <c r="CH157">
        <v>0.99495727292734804</v>
      </c>
    </row>
    <row r="158" spans="1:86" ht="18.75" customHeight="1">
      <c r="A158">
        <v>8</v>
      </c>
      <c r="B158">
        <v>4.4594316186373</v>
      </c>
      <c r="C158">
        <v>4.4594316186373</v>
      </c>
      <c r="D158">
        <v>4.4594316186373</v>
      </c>
      <c r="E158">
        <v>0</v>
      </c>
      <c r="F158" s="1">
        <v>-8.8166195294975904E-16</v>
      </c>
      <c r="G158">
        <v>1</v>
      </c>
      <c r="H158">
        <v>0</v>
      </c>
      <c r="I158" s="1">
        <v>0</v>
      </c>
      <c r="J158">
        <v>1</v>
      </c>
      <c r="K158">
        <v>3.4842814490849698</v>
      </c>
      <c r="L158">
        <v>3.4813336056970501</v>
      </c>
      <c r="M158">
        <v>3.4504696636402801</v>
      </c>
      <c r="N158">
        <v>3.50751589146938E-4</v>
      </c>
      <c r="O158" s="1">
        <v>-8.8166195294975904E-16</v>
      </c>
      <c r="P158">
        <v>1.00488764720955</v>
      </c>
      <c r="Q158">
        <v>3.7834681480876901E-4</v>
      </c>
      <c r="R158" s="1">
        <v>5.5169108871289802E-4</v>
      </c>
      <c r="S158">
        <v>0.99957190474222102</v>
      </c>
      <c r="T158">
        <v>2.88649893309716</v>
      </c>
      <c r="U158">
        <v>2.87348298835219</v>
      </c>
      <c r="V158">
        <v>2.8281542746055899</v>
      </c>
      <c r="W158">
        <v>9.3803438033734899E-4</v>
      </c>
      <c r="X158" s="1">
        <v>-8.8166195294975904E-16</v>
      </c>
      <c r="Y158">
        <v>1.0102623134331099</v>
      </c>
      <c r="Z158">
        <v>7.57193656889984E-4</v>
      </c>
      <c r="AA158" s="1">
        <v>2.7957753012200202E-3</v>
      </c>
      <c r="AB158">
        <v>0.99956401258920502</v>
      </c>
      <c r="AC158">
        <v>21</v>
      </c>
      <c r="AD158">
        <v>21</v>
      </c>
      <c r="AE158">
        <v>21</v>
      </c>
      <c r="AF158" s="1">
        <v>0</v>
      </c>
      <c r="AG158" s="1">
        <v>-8.8166195294975904E-16</v>
      </c>
      <c r="AH158">
        <v>1</v>
      </c>
      <c r="AI158" s="1">
        <v>0</v>
      </c>
      <c r="AJ158" s="1">
        <v>0</v>
      </c>
      <c r="AK158">
        <v>1</v>
      </c>
      <c r="AL158">
        <v>0.86476869511463506</v>
      </c>
      <c r="AM158">
        <v>0.86354312273789302</v>
      </c>
      <c r="AN158">
        <v>0.85918765501219296</v>
      </c>
      <c r="AO158" s="1">
        <v>8.6033558975523503E-6</v>
      </c>
      <c r="AP158" s="1">
        <v>-8.8166195294975904E-16</v>
      </c>
      <c r="AQ158">
        <v>1.0032426014109601</v>
      </c>
      <c r="AR158" s="1">
        <v>7.6115150846233002E-6</v>
      </c>
      <c r="AS158" s="1">
        <v>2.6137931754030899E-5</v>
      </c>
      <c r="AT158">
        <v>0.99985786980853397</v>
      </c>
      <c r="AU158">
        <v>0.97515016955232603</v>
      </c>
      <c r="AV158">
        <v>0.97809801294025001</v>
      </c>
      <c r="AW158">
        <v>1.0089619549970199</v>
      </c>
      <c r="AX158" s="1">
        <v>3.50751589146938E-4</v>
      </c>
      <c r="AY158" s="1">
        <v>-8.8166195294975904E-16</v>
      </c>
      <c r="AZ158">
        <v>0.983101491570055</v>
      </c>
      <c r="BA158" s="1">
        <v>3.7834681480876901E-4</v>
      </c>
      <c r="BB158" s="1">
        <v>5.5169108871289802E-4</v>
      </c>
      <c r="BC158">
        <v>1.00120935847574</v>
      </c>
      <c r="BD158">
        <v>0.135231304885365</v>
      </c>
      <c r="BE158">
        <v>0.13645687726210701</v>
      </c>
      <c r="BF158">
        <v>0.14081234498780701</v>
      </c>
      <c r="BG158" s="1">
        <v>8.6033558975523198E-6</v>
      </c>
      <c r="BH158" s="1">
        <v>-8.8166195294975904E-16</v>
      </c>
      <c r="BI158">
        <v>0.97998234991837097</v>
      </c>
      <c r="BJ158" s="1">
        <v>7.6115150846233298E-6</v>
      </c>
      <c r="BK158" s="1">
        <v>2.6137931754031E-5</v>
      </c>
      <c r="BL158">
        <v>1.0008455875723199</v>
      </c>
      <c r="BM158">
        <v>0.265691356059582</v>
      </c>
      <c r="BN158">
        <v>0.25387503397910599</v>
      </c>
      <c r="BO158">
        <v>0.25724630801674198</v>
      </c>
      <c r="BP158" s="1">
        <v>3.7051632098706203E-5</v>
      </c>
      <c r="BQ158" s="1">
        <v>-8.8166195294975904E-16</v>
      </c>
      <c r="BR158">
        <v>1.01628177502187</v>
      </c>
      <c r="BS158" s="1">
        <v>4.1758116162442101E-5</v>
      </c>
      <c r="BT158" s="1">
        <v>6.8340411192553395E-5</v>
      </c>
      <c r="BU158">
        <v>1.0006073170635299</v>
      </c>
      <c r="BV158">
        <v>0.26099826978350799</v>
      </c>
      <c r="BW158">
        <v>6.6196257820114901E-2</v>
      </c>
      <c r="BX158">
        <v>2.5820844021008298E-2</v>
      </c>
      <c r="BY158">
        <v>1.5814403248785198E-2</v>
      </c>
      <c r="BZ158" s="1">
        <v>-8.8166195294975904E-16</v>
      </c>
      <c r="CA158">
        <v>3.1793152782147298</v>
      </c>
      <c r="CB158">
        <v>1.3847287239395201E-3</v>
      </c>
      <c r="CC158">
        <v>1.1906342547513901E-2</v>
      </c>
      <c r="CD158">
        <v>1</v>
      </c>
      <c r="CE158">
        <v>0.92611603546431598</v>
      </c>
      <c r="CF158">
        <v>669.61633753683498</v>
      </c>
      <c r="CG158">
        <v>-10.1507612448542</v>
      </c>
      <c r="CH158">
        <v>0.98909479137705603</v>
      </c>
    </row>
    <row r="159" spans="1:86" ht="18.75" customHeight="1">
      <c r="A159">
        <v>8</v>
      </c>
      <c r="B159">
        <v>4.4594316186373</v>
      </c>
      <c r="C159">
        <v>4.4594316186373</v>
      </c>
      <c r="D159">
        <v>4.4594316186373</v>
      </c>
      <c r="E159">
        <v>0</v>
      </c>
      <c r="F159" s="1">
        <v>-8.8166195294975904E-16</v>
      </c>
      <c r="G159">
        <v>1</v>
      </c>
      <c r="H159">
        <v>0</v>
      </c>
      <c r="I159" s="1">
        <v>0</v>
      </c>
      <c r="J159">
        <v>1</v>
      </c>
      <c r="K159">
        <v>3.4931493732168302</v>
      </c>
      <c r="L159">
        <v>3.4732902572249502</v>
      </c>
      <c r="M159">
        <v>3.5061500425632901</v>
      </c>
      <c r="N159">
        <v>2.7386123065288598E-4</v>
      </c>
      <c r="O159" s="1">
        <v>-8.8166195294975904E-16</v>
      </c>
      <c r="P159">
        <v>0.99814429743750499</v>
      </c>
      <c r="Q159">
        <v>1.21033428484841E-3</v>
      </c>
      <c r="R159" s="1">
        <v>1.06170693195271E-3</v>
      </c>
      <c r="S159">
        <v>0.998958619611101</v>
      </c>
      <c r="T159">
        <v>2.9782381928283299</v>
      </c>
      <c r="U159">
        <v>2.9301566221793198</v>
      </c>
      <c r="V159">
        <v>2.94835441890304</v>
      </c>
      <c r="W159">
        <v>5.8933953094868696E-4</v>
      </c>
      <c r="X159" s="1">
        <v>-8.8166195294975904E-16</v>
      </c>
      <c r="Y159">
        <v>1.0050550964100899</v>
      </c>
      <c r="Z159">
        <v>2.63077024175307E-3</v>
      </c>
      <c r="AA159" s="1">
        <v>2.4669674542610702E-3</v>
      </c>
      <c r="AB159">
        <v>0.99821053022474604</v>
      </c>
      <c r="AC159">
        <v>21</v>
      </c>
      <c r="AD159">
        <v>21</v>
      </c>
      <c r="AE159">
        <v>21</v>
      </c>
      <c r="AF159" s="1">
        <v>0</v>
      </c>
      <c r="AG159" s="1">
        <v>-8.8166195294975904E-16</v>
      </c>
      <c r="AH159">
        <v>1</v>
      </c>
      <c r="AI159" s="1">
        <v>0</v>
      </c>
      <c r="AJ159" s="1">
        <v>0</v>
      </c>
      <c r="AK159">
        <v>1</v>
      </c>
      <c r="AL159">
        <v>0.873100190620549</v>
      </c>
      <c r="AM159">
        <v>0.86879965872086995</v>
      </c>
      <c r="AN159">
        <v>0.87044419353993896</v>
      </c>
      <c r="AO159" s="1">
        <v>4.7088983139155597E-6</v>
      </c>
      <c r="AP159" s="1">
        <v>-8.8166195294975904E-16</v>
      </c>
      <c r="AQ159">
        <v>1.0015244941125301</v>
      </c>
      <c r="AR159" s="1">
        <v>2.1940468387972302E-5</v>
      </c>
      <c r="AS159" s="1">
        <v>2.0681364268489102E-5</v>
      </c>
      <c r="AT159">
        <v>0.99945718071002099</v>
      </c>
      <c r="AU159">
        <v>0.96628224542047003</v>
      </c>
      <c r="AV159">
        <v>0.98614136141234998</v>
      </c>
      <c r="AW159">
        <v>0.95328157607400299</v>
      </c>
      <c r="AX159" s="1">
        <v>2.7386123065288598E-4</v>
      </c>
      <c r="AY159" s="1">
        <v>-8.8166195294975904E-16</v>
      </c>
      <c r="AZ159">
        <v>1.0067958115506199</v>
      </c>
      <c r="BA159" s="1">
        <v>1.21033428484841E-3</v>
      </c>
      <c r="BB159" s="1">
        <v>1.06170693195271E-3</v>
      </c>
      <c r="BC159">
        <v>1.0031602728773099</v>
      </c>
      <c r="BD159">
        <v>0.126899809379451</v>
      </c>
      <c r="BE159">
        <v>0.13120034127912999</v>
      </c>
      <c r="BF159">
        <v>0.12955580646006101</v>
      </c>
      <c r="BG159" s="1">
        <v>4.7088983139155503E-6</v>
      </c>
      <c r="BH159" s="1">
        <v>-8.8166195294975904E-16</v>
      </c>
      <c r="BI159">
        <v>0.98969652146703102</v>
      </c>
      <c r="BJ159" s="1">
        <v>2.1940468387972102E-5</v>
      </c>
      <c r="BK159" s="1">
        <v>2.0681364268489E-5</v>
      </c>
      <c r="BL159">
        <v>1.00367631580609</v>
      </c>
      <c r="BM159">
        <v>0.30186937849490503</v>
      </c>
      <c r="BN159">
        <v>0.30311865957651102</v>
      </c>
      <c r="BO159">
        <v>0.29863329045515302</v>
      </c>
      <c r="BP159" s="1">
        <v>5.3585841961170799E-6</v>
      </c>
      <c r="BQ159" s="1">
        <v>-8.8166195294975904E-16</v>
      </c>
      <c r="BR159">
        <v>1.00540356433213</v>
      </c>
      <c r="BS159">
        <v>1.21348899989866E-4</v>
      </c>
      <c r="BT159" s="1">
        <v>8.9306533107486001E-5</v>
      </c>
      <c r="BU159">
        <v>1.0018893264777</v>
      </c>
      <c r="BV159">
        <v>1</v>
      </c>
      <c r="BW159">
        <v>1</v>
      </c>
      <c r="BX159">
        <v>1</v>
      </c>
      <c r="BY159">
        <v>0</v>
      </c>
      <c r="BZ159" s="1">
        <v>-8.8166195294975904E-16</v>
      </c>
      <c r="CA159">
        <v>1</v>
      </c>
      <c r="CB159">
        <v>5.8013257370339598E-2</v>
      </c>
      <c r="CC159">
        <v>7.5815786546558406E-2</v>
      </c>
      <c r="CD159">
        <v>1.04646912258813</v>
      </c>
      <c r="CE159">
        <v>0.92191260130911201</v>
      </c>
      <c r="CF159">
        <v>353.88590355615497</v>
      </c>
      <c r="CG159">
        <v>-8.5909120139817094</v>
      </c>
      <c r="CH159">
        <v>0.986540590162438</v>
      </c>
    </row>
    <row r="160" spans="1:86" ht="18.75" customHeight="1">
      <c r="A160">
        <v>8</v>
      </c>
      <c r="B160">
        <v>4.4594316186373</v>
      </c>
      <c r="C160">
        <v>4.4594316186373</v>
      </c>
      <c r="D160">
        <v>4.4594316186373</v>
      </c>
      <c r="E160">
        <v>0</v>
      </c>
      <c r="F160" s="1">
        <v>-6.0262135674675103E-17</v>
      </c>
      <c r="G160">
        <v>1</v>
      </c>
      <c r="H160">
        <v>0</v>
      </c>
      <c r="I160" s="1">
        <v>0</v>
      </c>
      <c r="J160">
        <v>1</v>
      </c>
      <c r="K160">
        <v>3.5610171848147898</v>
      </c>
      <c r="L160">
        <v>3.5762158380784799</v>
      </c>
      <c r="M160">
        <v>3.4966990815969399</v>
      </c>
      <c r="N160">
        <v>1.2558146423303799E-3</v>
      </c>
      <c r="O160" s="1">
        <v>-6.0262135674675103E-17</v>
      </c>
      <c r="P160">
        <v>1.00309497627596</v>
      </c>
      <c r="Q160">
        <v>2.1449414153931599E-4</v>
      </c>
      <c r="R160" s="1">
        <v>4.3279664169127699E-4</v>
      </c>
      <c r="S160">
        <v>1.00055374677289</v>
      </c>
      <c r="T160">
        <v>3.10596795220399</v>
      </c>
      <c r="U160">
        <v>3.0968266467370098</v>
      </c>
      <c r="V160">
        <v>2.9836496384796201</v>
      </c>
      <c r="W160">
        <v>3.40786722805346E-3</v>
      </c>
      <c r="X160" s="1">
        <v>-6.0262135674675103E-17</v>
      </c>
      <c r="Y160">
        <v>1.00864717973395</v>
      </c>
      <c r="Z160">
        <v>8.3594611207391499E-4</v>
      </c>
      <c r="AA160" s="1">
        <v>1.9079163703010599E-3</v>
      </c>
      <c r="AB160">
        <v>1.00093245296206</v>
      </c>
      <c r="AC160">
        <v>21</v>
      </c>
      <c r="AD160">
        <v>21</v>
      </c>
      <c r="AE160">
        <v>21</v>
      </c>
      <c r="AF160" s="1">
        <v>0</v>
      </c>
      <c r="AG160" s="1">
        <v>-6.0262135674675103E-17</v>
      </c>
      <c r="AH160">
        <v>1</v>
      </c>
      <c r="AI160" s="1">
        <v>0</v>
      </c>
      <c r="AJ160" s="1">
        <v>0</v>
      </c>
      <c r="AK160">
        <v>1</v>
      </c>
      <c r="AL160">
        <v>0.88385233566172505</v>
      </c>
      <c r="AM160">
        <v>0.88311405618868299</v>
      </c>
      <c r="AN160">
        <v>0.87357529111532095</v>
      </c>
      <c r="AO160" s="1">
        <v>2.3983089588170301E-5</v>
      </c>
      <c r="AP160" s="1">
        <v>-6.0262135674675103E-17</v>
      </c>
      <c r="AQ160">
        <v>1.00248421607509</v>
      </c>
      <c r="AR160" s="1">
        <v>6.3648913407278403E-6</v>
      </c>
      <c r="AS160" s="1">
        <v>1.3992445167540999E-5</v>
      </c>
      <c r="AT160">
        <v>1.00028277412974</v>
      </c>
      <c r="AU160">
        <v>0.89841443382251196</v>
      </c>
      <c r="AV160">
        <v>0.88321578055882</v>
      </c>
      <c r="AW160">
        <v>0.96273253704035799</v>
      </c>
      <c r="AX160" s="1">
        <v>1.2558146423303799E-3</v>
      </c>
      <c r="AY160" s="1">
        <v>-6.0262135674675103E-17</v>
      </c>
      <c r="AZ160">
        <v>0.98809716281819604</v>
      </c>
      <c r="BA160" s="1">
        <v>2.1449414153931599E-4</v>
      </c>
      <c r="BB160" s="1">
        <v>4.3279664169127699E-4</v>
      </c>
      <c r="BC160">
        <v>0.99831041870742798</v>
      </c>
      <c r="BD160">
        <v>0.116147664338275</v>
      </c>
      <c r="BE160">
        <v>0.116885943811318</v>
      </c>
      <c r="BF160">
        <v>0.12642470888467899</v>
      </c>
      <c r="BG160" s="1">
        <v>2.3983089588170301E-5</v>
      </c>
      <c r="BH160" s="1">
        <v>-6.0262135674675103E-17</v>
      </c>
      <c r="BI160">
        <v>0.98186733833755502</v>
      </c>
      <c r="BJ160" s="1">
        <v>6.3648913407277904E-6</v>
      </c>
      <c r="BK160" s="1">
        <v>1.3992445167540999E-5</v>
      </c>
      <c r="BL160">
        <v>0.99809329921864698</v>
      </c>
      <c r="BM160">
        <v>0.243388898824864</v>
      </c>
      <c r="BN160">
        <v>0.26390962007062102</v>
      </c>
      <c r="BO160">
        <v>0.29846830185159601</v>
      </c>
      <c r="BP160" s="1">
        <v>6.7723362431092605E-4</v>
      </c>
      <c r="BQ160" s="1">
        <v>-6.0262135674675103E-17</v>
      </c>
      <c r="BR160">
        <v>0.93903322706613501</v>
      </c>
      <c r="BS160" s="1">
        <v>1.3351261474934599E-5</v>
      </c>
      <c r="BT160" s="1">
        <v>6.83036660545524E-5</v>
      </c>
      <c r="BU160">
        <v>0.99919266687144404</v>
      </c>
      <c r="BV160">
        <v>4.8916007542831597E-2</v>
      </c>
      <c r="BW160">
        <v>0.22460308038406501</v>
      </c>
      <c r="BX160">
        <v>0.89931297820422096</v>
      </c>
      <c r="BY160">
        <v>0.19505565624282101</v>
      </c>
      <c r="BZ160" s="1">
        <v>-6.0262135674675103E-17</v>
      </c>
      <c r="CA160">
        <v>0.381114569384432</v>
      </c>
      <c r="CB160">
        <v>9.9699528163769993E-2</v>
      </c>
      <c r="CC160">
        <v>6.3600688711120304E-2</v>
      </c>
      <c r="CD160">
        <v>0.89984871405635503</v>
      </c>
      <c r="CE160">
        <v>0.937195965007937</v>
      </c>
      <c r="CF160">
        <v>188.50836534291599</v>
      </c>
      <c r="CG160">
        <v>-4.7197471554830797</v>
      </c>
      <c r="CH160">
        <v>0.99192492032688795</v>
      </c>
    </row>
    <row r="161" spans="1:86" ht="18.75" customHeight="1">
      <c r="A161">
        <v>9</v>
      </c>
      <c r="B161">
        <v>4.4594316186373</v>
      </c>
      <c r="C161">
        <v>4.4594316186373</v>
      </c>
      <c r="D161">
        <v>4.4594316186373</v>
      </c>
      <c r="E161">
        <v>0</v>
      </c>
      <c r="F161" s="1">
        <v>-3.5408737126380899E-16</v>
      </c>
      <c r="G161">
        <v>1</v>
      </c>
      <c r="H161">
        <v>0</v>
      </c>
      <c r="I161" s="1">
        <v>0</v>
      </c>
      <c r="J161">
        <v>1</v>
      </c>
      <c r="K161">
        <v>3.4091026852399402</v>
      </c>
      <c r="L161">
        <v>3.3927936705536101</v>
      </c>
      <c r="M161">
        <v>3.4439487461150402</v>
      </c>
      <c r="N161">
        <v>7.4059672448770404E-4</v>
      </c>
      <c r="O161" s="1">
        <v>-3.5408737126380899E-16</v>
      </c>
      <c r="P161">
        <v>0.99764959200666303</v>
      </c>
      <c r="Q161">
        <v>5.56539439859784E-4</v>
      </c>
      <c r="R161" s="1">
        <v>1.36100076938884E-2</v>
      </c>
      <c r="S161">
        <v>1.00254868999895</v>
      </c>
      <c r="T161">
        <v>2.94566760375867</v>
      </c>
      <c r="U161">
        <v>2.9245462806732299</v>
      </c>
      <c r="V161">
        <v>2.9991477630603902</v>
      </c>
      <c r="W161">
        <v>2.2747270522694499E-3</v>
      </c>
      <c r="X161" s="1">
        <v>-3.5408737126380899E-16</v>
      </c>
      <c r="Y161">
        <v>0.99371144383012699</v>
      </c>
      <c r="Z161">
        <v>1.74212706629308E-3</v>
      </c>
      <c r="AA161" s="1">
        <v>4.6512577975840401E-2</v>
      </c>
      <c r="AB161">
        <v>1.0044702880165901</v>
      </c>
      <c r="AC161">
        <v>21</v>
      </c>
      <c r="AD161">
        <v>21</v>
      </c>
      <c r="AE161">
        <v>21</v>
      </c>
      <c r="AF161" s="1">
        <v>0</v>
      </c>
      <c r="AG161" s="1">
        <v>-3.5408737126380899E-16</v>
      </c>
      <c r="AH161">
        <v>1</v>
      </c>
      <c r="AI161" s="1">
        <v>0</v>
      </c>
      <c r="AJ161" s="1">
        <v>0</v>
      </c>
      <c r="AK161">
        <v>1</v>
      </c>
      <c r="AL161">
        <v>0.87020268938919099</v>
      </c>
      <c r="AM161">
        <v>0.86828845449190295</v>
      </c>
      <c r="AN161">
        <v>0.87492613748192405</v>
      </c>
      <c r="AO161" s="1">
        <v>1.75181345583858E-5</v>
      </c>
      <c r="AP161" s="1">
        <v>-3.5408737126380899E-16</v>
      </c>
      <c r="AQ161">
        <v>0.99812128845914605</v>
      </c>
      <c r="AR161" s="1">
        <v>1.33430617312334E-5</v>
      </c>
      <c r="AS161" s="1">
        <v>5.4099149532094496E-4</v>
      </c>
      <c r="AT161">
        <v>1.00132498745069</v>
      </c>
      <c r="AU161">
        <v>1.05032893339735</v>
      </c>
      <c r="AV161">
        <v>1.0666379480836901</v>
      </c>
      <c r="AW161">
        <v>1.01548287252226</v>
      </c>
      <c r="AX161" s="1">
        <v>7.4059672448770404E-4</v>
      </c>
      <c r="AY161" s="1">
        <v>-3.5408737126380899E-16</v>
      </c>
      <c r="AZ161">
        <v>1.0078651489994299</v>
      </c>
      <c r="BA161" s="1">
        <v>5.56539439859784E-4</v>
      </c>
      <c r="BB161" s="1">
        <v>1.3610007693888501E-2</v>
      </c>
      <c r="BC161">
        <v>0.99227032950372096</v>
      </c>
      <c r="BD161">
        <v>0.12979731061080901</v>
      </c>
      <c r="BE161">
        <v>0.13171154550809799</v>
      </c>
      <c r="BF161">
        <v>0.12507386251807601</v>
      </c>
      <c r="BG161" s="1">
        <v>1.7518134558385902E-5</v>
      </c>
      <c r="BH161" s="1">
        <v>-3.5408737126380899E-16</v>
      </c>
      <c r="BI161">
        <v>1.01317168004541</v>
      </c>
      <c r="BJ161" s="1">
        <v>1.33430617312333E-5</v>
      </c>
      <c r="BK161" s="1">
        <v>5.4099149532094496E-4</v>
      </c>
      <c r="BL161">
        <v>0.99076285135668196</v>
      </c>
      <c r="BM161">
        <v>0.29889130354966897</v>
      </c>
      <c r="BN161">
        <v>0.30283675307082097</v>
      </c>
      <c r="BO161">
        <v>0.31612900434769498</v>
      </c>
      <c r="BP161" s="1">
        <v>8.3762768646905702E-5</v>
      </c>
      <c r="BQ161" s="1">
        <v>-3.5408737126380899E-16</v>
      </c>
      <c r="BR161">
        <v>0.98634446108134699</v>
      </c>
      <c r="BS161" s="1">
        <v>5.6902017646543798E-5</v>
      </c>
      <c r="BT161">
        <v>7.8178201156435805E-4</v>
      </c>
      <c r="BU161">
        <v>0.99507726308178501</v>
      </c>
      <c r="BV161">
        <v>0.88272022944831996</v>
      </c>
      <c r="BW161">
        <v>0.95158029942392497</v>
      </c>
      <c r="BX161">
        <v>0.91675516711374005</v>
      </c>
      <c r="BY161">
        <v>2.5399672873244799E-3</v>
      </c>
      <c r="BZ161" s="1">
        <v>-3.5408737126380899E-16</v>
      </c>
      <c r="CA161">
        <v>0.97535926990333799</v>
      </c>
      <c r="CB161">
        <v>7.38375728990588E-3</v>
      </c>
      <c r="CC161">
        <v>4.6972121902902203E-3</v>
      </c>
      <c r="CD161">
        <v>0.98504785742669398</v>
      </c>
      <c r="CE161">
        <v>0.77888997036859497</v>
      </c>
      <c r="CF161">
        <v>285.18666916781098</v>
      </c>
      <c r="CG161">
        <v>-3.10904679052177</v>
      </c>
      <c r="CH161">
        <v>0.98540835872157595</v>
      </c>
    </row>
    <row r="162" spans="1:86" ht="18.75" customHeight="1">
      <c r="A162">
        <v>9</v>
      </c>
      <c r="B162">
        <v>4.4594316186373</v>
      </c>
      <c r="C162">
        <v>4.4594316186373</v>
      </c>
      <c r="D162">
        <v>4.4594316186373</v>
      </c>
      <c r="E162">
        <v>0</v>
      </c>
      <c r="F162">
        <v>4.4594316186373</v>
      </c>
      <c r="G162" t="s">
        <v>0</v>
      </c>
      <c r="H162">
        <v>0</v>
      </c>
      <c r="I162" s="1">
        <v>0</v>
      </c>
      <c r="J162">
        <v>1</v>
      </c>
      <c r="K162">
        <v>3.60525264552671</v>
      </c>
      <c r="L162">
        <v>3.4606175208708398</v>
      </c>
      <c r="M162">
        <v>3.4656374083919999</v>
      </c>
      <c r="N162">
        <v>0</v>
      </c>
      <c r="O162">
        <v>4.4594316186373</v>
      </c>
      <c r="P162" t="s">
        <v>0</v>
      </c>
      <c r="Q162">
        <v>1.4607941873330399E-4</v>
      </c>
      <c r="R162" s="1">
        <v>1.90332977384871E-3</v>
      </c>
      <c r="S162">
        <v>1.0004203234003799</v>
      </c>
      <c r="T162">
        <v>3.2460494605981198</v>
      </c>
      <c r="U162">
        <v>3.19941390535576</v>
      </c>
      <c r="V162">
        <v>3.2067184068872798</v>
      </c>
      <c r="W162">
        <v>0</v>
      </c>
      <c r="X162">
        <v>4.4594316186373</v>
      </c>
      <c r="Y162" t="s">
        <v>0</v>
      </c>
      <c r="Z162">
        <v>3.2274482254781201E-4</v>
      </c>
      <c r="AA162" s="1">
        <v>5.3400660637713E-3</v>
      </c>
      <c r="AB162">
        <v>1.0003497025930399</v>
      </c>
      <c r="AC162">
        <v>21</v>
      </c>
      <c r="AD162">
        <v>21</v>
      </c>
      <c r="AE162">
        <v>21</v>
      </c>
      <c r="AF162">
        <v>0</v>
      </c>
      <c r="AG162">
        <v>4.4594316186373</v>
      </c>
      <c r="AH162" t="s">
        <v>0</v>
      </c>
      <c r="AI162" s="1">
        <v>0</v>
      </c>
      <c r="AJ162" s="1">
        <v>0</v>
      </c>
      <c r="AK162">
        <v>1</v>
      </c>
      <c r="AL162">
        <v>0.89459972476828797</v>
      </c>
      <c r="AM162">
        <v>0.89113696297760603</v>
      </c>
      <c r="AN162">
        <v>0.89168675384098905</v>
      </c>
      <c r="AO162">
        <v>0</v>
      </c>
      <c r="AP162">
        <v>4.4594316186373</v>
      </c>
      <c r="AQ162" t="s">
        <v>0</v>
      </c>
      <c r="AR162" s="1">
        <v>1.85322643807338E-6</v>
      </c>
      <c r="AS162" s="1">
        <v>3.4178156748784E-5</v>
      </c>
      <c r="AT162">
        <v>1.0000950726322999</v>
      </c>
      <c r="AU162">
        <v>0.85417897311058699</v>
      </c>
      <c r="AV162">
        <v>0.99881409776646102</v>
      </c>
      <c r="AW162">
        <v>0.99379421024530001</v>
      </c>
      <c r="AX162">
        <v>0</v>
      </c>
      <c r="AY162">
        <v>4.4594316186373</v>
      </c>
      <c r="AZ162" t="s">
        <v>0</v>
      </c>
      <c r="BA162" s="1">
        <v>1.4607941873330399E-4</v>
      </c>
      <c r="BB162" s="1">
        <v>1.90332977384871E-3</v>
      </c>
      <c r="BC162">
        <v>0.99856386294182498</v>
      </c>
      <c r="BD162">
        <v>0.105400275231712</v>
      </c>
      <c r="BE162">
        <v>0.108863037022394</v>
      </c>
      <c r="BF162">
        <v>0.108313246159011</v>
      </c>
      <c r="BG162">
        <v>0</v>
      </c>
      <c r="BH162">
        <v>4.4594316186373</v>
      </c>
      <c r="BI162" t="s">
        <v>0</v>
      </c>
      <c r="BJ162" s="1">
        <v>1.85322643807339E-6</v>
      </c>
      <c r="BK162" s="1">
        <v>3.4178156748784E-5</v>
      </c>
      <c r="BL162">
        <v>0.999226806192969</v>
      </c>
      <c r="BM162">
        <v>0.155799044250025</v>
      </c>
      <c r="BN162">
        <v>0.52415720208248995</v>
      </c>
      <c r="BO162">
        <v>0.52099293947670999</v>
      </c>
      <c r="BP162">
        <v>0</v>
      </c>
      <c r="BQ162">
        <v>4.4594316186373</v>
      </c>
      <c r="BR162" t="s">
        <v>0</v>
      </c>
      <c r="BS162" s="1">
        <v>1.2679339211797299E-5</v>
      </c>
      <c r="BT162">
        <v>1.7822704499250599E-4</v>
      </c>
      <c r="BU162">
        <v>0.99939521129881104</v>
      </c>
      <c r="BV162">
        <v>0.14027007127425201</v>
      </c>
      <c r="BW162">
        <v>0.46765979864432899</v>
      </c>
      <c r="BX162">
        <v>0.38799807787024099</v>
      </c>
      <c r="BY162">
        <v>0</v>
      </c>
      <c r="BZ162">
        <v>4.4594316186373</v>
      </c>
      <c r="CA162" t="s">
        <v>0</v>
      </c>
      <c r="CB162">
        <v>1.2017886313155401E-3</v>
      </c>
      <c r="CC162">
        <v>3.38509897820863E-3</v>
      </c>
      <c r="CD162">
        <v>1.0116824300138101</v>
      </c>
      <c r="CE162">
        <v>0.71919081717151301</v>
      </c>
      <c r="CF162">
        <v>6244.5807153441201</v>
      </c>
      <c r="CG162">
        <v>-10.9505466429588</v>
      </c>
      <c r="CH162">
        <v>0.98577053292088801</v>
      </c>
    </row>
    <row r="163" spans="1:86" ht="18.75" customHeight="1">
      <c r="A163">
        <v>9</v>
      </c>
      <c r="B163">
        <v>4.4594316186373</v>
      </c>
      <c r="C163">
        <v>4.4594316186373</v>
      </c>
      <c r="D163">
        <v>4.4594316186373</v>
      </c>
      <c r="E163">
        <v>0</v>
      </c>
      <c r="F163" s="1">
        <v>-3.5408737126380899E-16</v>
      </c>
      <c r="G163">
        <v>1</v>
      </c>
      <c r="H163">
        <v>0</v>
      </c>
      <c r="I163" s="1">
        <v>0</v>
      </c>
      <c r="J163">
        <v>1</v>
      </c>
      <c r="K163">
        <v>3.59983130254298</v>
      </c>
      <c r="L163">
        <v>3.5626979477611398</v>
      </c>
      <c r="M163">
        <v>3.57508373951742</v>
      </c>
      <c r="N163">
        <v>5.1473385774414402E-4</v>
      </c>
      <c r="O163" s="1">
        <v>-3.5408737126380899E-16</v>
      </c>
      <c r="P163">
        <v>0.99971835261420205</v>
      </c>
      <c r="Q163">
        <v>6.2685184537969397E-4</v>
      </c>
      <c r="R163" s="1">
        <v>2.0028607703625901E-3</v>
      </c>
      <c r="S163">
        <v>1.00132276771422</v>
      </c>
      <c r="T163">
        <v>3.2632317227357501</v>
      </c>
      <c r="U163">
        <v>3.2340614590036099</v>
      </c>
      <c r="V163">
        <v>3.2871980435112098</v>
      </c>
      <c r="W163">
        <v>1.8196365918285501E-3</v>
      </c>
      <c r="X163" s="1">
        <v>-3.5408737126380899E-16</v>
      </c>
      <c r="Y163">
        <v>0.995012888922582</v>
      </c>
      <c r="Z163">
        <v>8.9222992036011605E-4</v>
      </c>
      <c r="AA163" s="1">
        <v>6.96088617498033E-3</v>
      </c>
      <c r="AB163">
        <v>1.0013947963235501</v>
      </c>
      <c r="AC163">
        <v>21</v>
      </c>
      <c r="AD163">
        <v>21</v>
      </c>
      <c r="AE163">
        <v>21</v>
      </c>
      <c r="AF163" s="1">
        <v>0</v>
      </c>
      <c r="AG163" s="1">
        <v>-3.5408737126380899E-16</v>
      </c>
      <c r="AH163">
        <v>1</v>
      </c>
      <c r="AI163" s="1">
        <v>0</v>
      </c>
      <c r="AJ163" s="1">
        <v>0</v>
      </c>
      <c r="AK163">
        <v>1</v>
      </c>
      <c r="AL163">
        <v>0.89584757919809599</v>
      </c>
      <c r="AM163">
        <v>0.89372025761979401</v>
      </c>
      <c r="AN163">
        <v>0.897563486808862</v>
      </c>
      <c r="AO163" s="1">
        <v>9.13804264083623E-6</v>
      </c>
      <c r="AP163" s="1">
        <v>-3.5408737126380899E-16</v>
      </c>
      <c r="AQ163">
        <v>0.99871107478731702</v>
      </c>
      <c r="AR163" s="1">
        <v>4.2762180245626797E-6</v>
      </c>
      <c r="AS163" s="1">
        <v>3.8814261241123302E-5</v>
      </c>
      <c r="AT163">
        <v>1.00035373886343</v>
      </c>
      <c r="AU163">
        <v>0.85960031609431398</v>
      </c>
      <c r="AV163">
        <v>0.89673367087615397</v>
      </c>
      <c r="AW163">
        <v>0.88434787911988</v>
      </c>
      <c r="AX163" s="1">
        <v>5.1473385774414402E-4</v>
      </c>
      <c r="AY163" s="1">
        <v>-3.5408737126380899E-16</v>
      </c>
      <c r="AZ163">
        <v>1.00118467799584</v>
      </c>
      <c r="BA163" s="1">
        <v>6.2685184537969397E-4</v>
      </c>
      <c r="BB163" s="1">
        <v>2.0028607703625901E-3</v>
      </c>
      <c r="BC163">
        <v>0.99485565801864695</v>
      </c>
      <c r="BD163">
        <v>0.104152420801904</v>
      </c>
      <c r="BE163">
        <v>0.106279742380206</v>
      </c>
      <c r="BF163">
        <v>0.102436513191138</v>
      </c>
      <c r="BG163" s="1">
        <v>9.1380426408362503E-6</v>
      </c>
      <c r="BH163" s="1">
        <v>-3.5408737126380899E-16</v>
      </c>
      <c r="BI163">
        <v>1.0115169133705899</v>
      </c>
      <c r="BJ163" s="1">
        <v>4.2762180245627102E-6</v>
      </c>
      <c r="BK163" s="1">
        <v>3.8814261241123302E-5</v>
      </c>
      <c r="BL163">
        <v>0.99677882732974099</v>
      </c>
      <c r="BM163">
        <v>0.28126167288334802</v>
      </c>
      <c r="BN163">
        <v>0.26613723460904398</v>
      </c>
      <c r="BO163">
        <v>0.29733067488783699</v>
      </c>
      <c r="BP163" s="1">
        <v>1.11019901171367E-4</v>
      </c>
      <c r="BQ163" s="1">
        <v>-3.5408737126380899E-16</v>
      </c>
      <c r="BR163">
        <v>1.00181456740315</v>
      </c>
      <c r="BS163">
        <v>1.0768927129702E-4</v>
      </c>
      <c r="BT163">
        <v>3.30336029450176E-4</v>
      </c>
      <c r="BU163">
        <v>0.99684511262182296</v>
      </c>
      <c r="BV163">
        <v>0.79620459425120005</v>
      </c>
      <c r="BW163">
        <v>0.76218159697022803</v>
      </c>
      <c r="BX163">
        <v>0.82843697932406102</v>
      </c>
      <c r="BY163">
        <v>7.0200508345116298E-4</v>
      </c>
      <c r="BZ163" s="1">
        <v>-3.5408737126380899E-16</v>
      </c>
      <c r="CA163">
        <v>1.0032867325791499</v>
      </c>
      <c r="CB163">
        <v>9.7547541714740095E-3</v>
      </c>
      <c r="CC163">
        <v>7.94074725804262E-3</v>
      </c>
      <c r="CD163">
        <v>0.91987127611522002</v>
      </c>
      <c r="CE163">
        <v>0.69639262889794395</v>
      </c>
      <c r="CF163">
        <v>134.21514323370801</v>
      </c>
      <c r="CG163">
        <v>-2.1486676960431801</v>
      </c>
      <c r="CH163">
        <v>0.97894011950841198</v>
      </c>
    </row>
    <row r="164" spans="1:86" ht="18.75" customHeight="1">
      <c r="A164">
        <v>9</v>
      </c>
      <c r="B164">
        <v>4.4594316186373</v>
      </c>
      <c r="C164">
        <v>4.4594316186373</v>
      </c>
      <c r="D164">
        <v>4.4594316186373</v>
      </c>
      <c r="E164">
        <v>0</v>
      </c>
      <c r="F164" s="1">
        <v>-3.5408737126380899E-16</v>
      </c>
      <c r="G164">
        <v>1</v>
      </c>
      <c r="H164">
        <v>0</v>
      </c>
      <c r="I164" s="1">
        <v>0</v>
      </c>
      <c r="J164">
        <v>1</v>
      </c>
      <c r="K164">
        <v>3.47851256539162</v>
      </c>
      <c r="L164">
        <v>3.44737184766025</v>
      </c>
      <c r="M164">
        <v>3.4249595117410001</v>
      </c>
      <c r="N164">
        <v>3.9318533338992097E-4</v>
      </c>
      <c r="O164" s="1">
        <v>-3.5408737126380899E-16</v>
      </c>
      <c r="P164">
        <v>1.0017269112974401</v>
      </c>
      <c r="Q164" s="1">
        <v>4.6864508684513602E-6</v>
      </c>
      <c r="R164" s="1">
        <v>6.3009004645331098E-3</v>
      </c>
      <c r="S164">
        <v>1.0004432142753501</v>
      </c>
      <c r="T164">
        <v>3.1415686592278602</v>
      </c>
      <c r="U164">
        <v>3.12134863403756</v>
      </c>
      <c r="V164">
        <v>3.1103949333775298</v>
      </c>
      <c r="W164">
        <v>1.4739998515421999E-4</v>
      </c>
      <c r="X164" s="1">
        <v>-3.5408737126380899E-16</v>
      </c>
      <c r="Y164">
        <v>1.00206402803662</v>
      </c>
      <c r="Z164">
        <v>1.7269687485502801E-4</v>
      </c>
      <c r="AA164" s="1">
        <v>2.3638585382815699E-2</v>
      </c>
      <c r="AB164">
        <v>0.99703738375295003</v>
      </c>
      <c r="AC164">
        <v>21</v>
      </c>
      <c r="AD164">
        <v>21</v>
      </c>
      <c r="AE164">
        <v>21</v>
      </c>
      <c r="AF164" s="1">
        <v>0</v>
      </c>
      <c r="AG164" s="1">
        <v>-3.5408737126380899E-16</v>
      </c>
      <c r="AH164">
        <v>1</v>
      </c>
      <c r="AI164" s="1">
        <v>0</v>
      </c>
      <c r="AJ164" s="1">
        <v>0</v>
      </c>
      <c r="AK164">
        <v>1</v>
      </c>
      <c r="AL164">
        <v>0.886683383079509</v>
      </c>
      <c r="AM164">
        <v>0.88508401757396604</v>
      </c>
      <c r="AN164">
        <v>0.88420819425715202</v>
      </c>
      <c r="AO164" s="1">
        <v>9.3029257189460397E-7</v>
      </c>
      <c r="AP164" s="1">
        <v>-3.5408737126380899E-16</v>
      </c>
      <c r="AQ164">
        <v>1.0005782824428</v>
      </c>
      <c r="AR164" s="1">
        <v>1.1655429902830401E-6</v>
      </c>
      <c r="AS164" s="1">
        <v>2.1294524754345099E-4</v>
      </c>
      <c r="AT164">
        <v>0.99914929687184395</v>
      </c>
      <c r="AU164">
        <v>0.98091905324568096</v>
      </c>
      <c r="AV164">
        <v>1.01205977097705</v>
      </c>
      <c r="AW164">
        <v>1.0344721068963001</v>
      </c>
      <c r="AX164" s="1">
        <v>3.9318533338992097E-4</v>
      </c>
      <c r="AY164" s="1">
        <v>-3.5408737126380899E-16</v>
      </c>
      <c r="AZ164">
        <v>0.99401658729549902</v>
      </c>
      <c r="BA164" s="1">
        <v>4.6864508684513602E-6</v>
      </c>
      <c r="BB164" s="1">
        <v>6.3009004645331098E-3</v>
      </c>
      <c r="BC164">
        <v>0.99865320441639005</v>
      </c>
      <c r="BD164">
        <v>0.113316616920491</v>
      </c>
      <c r="BE164">
        <v>0.114915982426034</v>
      </c>
      <c r="BF164">
        <v>0.115791805742848</v>
      </c>
      <c r="BG164" s="1">
        <v>9.3029257189458502E-7</v>
      </c>
      <c r="BH164" s="1">
        <v>-3.5408737126380899E-16</v>
      </c>
      <c r="BI164">
        <v>0.99554309443644395</v>
      </c>
      <c r="BJ164" s="1">
        <v>1.1655429902830299E-6</v>
      </c>
      <c r="BK164" s="1">
        <v>2.1294524754345099E-4</v>
      </c>
      <c r="BL164">
        <v>1.00634631495844</v>
      </c>
      <c r="BM164">
        <v>0.285391457518684</v>
      </c>
      <c r="BN164">
        <v>0.27727445972201098</v>
      </c>
      <c r="BO164">
        <v>0.282372629861459</v>
      </c>
      <c r="BP164" s="1">
        <v>7.1529027052435595E-5</v>
      </c>
      <c r="BQ164" s="1">
        <v>-3.5408737126380899E-16</v>
      </c>
      <c r="BR164">
        <v>1.00099053251824</v>
      </c>
      <c r="BS164" s="1">
        <v>4.4358433637632299E-6</v>
      </c>
      <c r="BT164">
        <v>4.7593104471649398E-4</v>
      </c>
      <c r="BU164">
        <v>1.00212665949253</v>
      </c>
      <c r="BV164">
        <v>0.81647109601269197</v>
      </c>
      <c r="BW164">
        <v>0.81965853600766003</v>
      </c>
      <c r="BX164">
        <v>0.75816119059362097</v>
      </c>
      <c r="BY164">
        <v>2.79151413082085E-3</v>
      </c>
      <c r="BZ164" s="1">
        <v>-3.5408737126380899E-16</v>
      </c>
      <c r="CA164">
        <v>1.0014064210723399</v>
      </c>
      <c r="CB164">
        <v>3.5634226181487298E-3</v>
      </c>
      <c r="CC164">
        <v>7.7192844323560996E-3</v>
      </c>
      <c r="CD164">
        <v>1.0103589316392201</v>
      </c>
      <c r="CE164">
        <v>0.73790785133407599</v>
      </c>
      <c r="CF164">
        <v>810.73143550020905</v>
      </c>
      <c r="CG164">
        <v>-3.4078031775048498</v>
      </c>
      <c r="CH164">
        <v>0.98837820228311202</v>
      </c>
    </row>
    <row r="165" spans="1:86" ht="18.75" customHeight="1">
      <c r="A165">
        <v>9</v>
      </c>
      <c r="B165">
        <v>4.4594316186373</v>
      </c>
      <c r="C165">
        <v>4.4594316186373</v>
      </c>
      <c r="D165">
        <v>4.4594316186373</v>
      </c>
      <c r="E165">
        <v>0</v>
      </c>
      <c r="F165" s="1">
        <v>5.1974277360480604E-16</v>
      </c>
      <c r="G165">
        <v>1</v>
      </c>
      <c r="H165">
        <v>0</v>
      </c>
      <c r="I165" s="1">
        <v>0</v>
      </c>
      <c r="J165">
        <v>1</v>
      </c>
      <c r="K165">
        <v>3.46418116711087</v>
      </c>
      <c r="L165">
        <v>3.5205468982767001</v>
      </c>
      <c r="M165">
        <v>3.5716403087988899</v>
      </c>
      <c r="N165">
        <v>1.3717785168218799E-3</v>
      </c>
      <c r="O165" s="1">
        <v>5.1974277360480604E-16</v>
      </c>
      <c r="P165">
        <v>0.99782202807271503</v>
      </c>
      <c r="Q165" s="1">
        <v>7.8363168687180294E-5</v>
      </c>
      <c r="R165" s="1">
        <v>1.8974566413790699E-3</v>
      </c>
      <c r="S165">
        <v>0.99904793807762704</v>
      </c>
      <c r="T165">
        <v>3.1514903674095098</v>
      </c>
      <c r="U165">
        <v>3.2080133964567801</v>
      </c>
      <c r="V165">
        <v>3.27784568775248</v>
      </c>
      <c r="W165">
        <v>2.2998474328649798E-3</v>
      </c>
      <c r="X165" s="1">
        <v>5.1974277360480604E-16</v>
      </c>
      <c r="Y165">
        <v>0.99775819301846203</v>
      </c>
      <c r="Z165" s="1">
        <v>7.02030526365741E-5</v>
      </c>
      <c r="AA165" s="1">
        <v>4.5810435351276201E-3</v>
      </c>
      <c r="AB165">
        <v>0.99793456912288203</v>
      </c>
      <c r="AC165">
        <v>21</v>
      </c>
      <c r="AD165">
        <v>21</v>
      </c>
      <c r="AE165">
        <v>21</v>
      </c>
      <c r="AF165" s="1">
        <v>0</v>
      </c>
      <c r="AG165" s="1">
        <v>5.1974277360480604E-16</v>
      </c>
      <c r="AH165">
        <v>1</v>
      </c>
      <c r="AI165" s="1">
        <v>0</v>
      </c>
      <c r="AJ165" s="1">
        <v>0</v>
      </c>
      <c r="AK165">
        <v>1</v>
      </c>
      <c r="AL165">
        <v>0.887460011001316</v>
      </c>
      <c r="AM165">
        <v>0.89178393417838897</v>
      </c>
      <c r="AN165">
        <v>0.89689727903312599</v>
      </c>
      <c r="AO165" s="1">
        <v>1.27287499759359E-5</v>
      </c>
      <c r="AP165" s="1">
        <v>5.1974277360480604E-16</v>
      </c>
      <c r="AQ165">
        <v>0.99938459424743098</v>
      </c>
      <c r="AR165" s="1">
        <v>4.1366401874195902E-7</v>
      </c>
      <c r="AS165" s="1">
        <v>2.9062457053516999E-5</v>
      </c>
      <c r="AT165">
        <v>0.999433769245201</v>
      </c>
      <c r="AU165">
        <v>0.99525045152642699</v>
      </c>
      <c r="AV165">
        <v>0.93888472036059301</v>
      </c>
      <c r="AW165">
        <v>0.88779130983840304</v>
      </c>
      <c r="AX165" s="1">
        <v>1.3717785168218799E-3</v>
      </c>
      <c r="AY165" s="1">
        <v>5.1974277360480604E-16</v>
      </c>
      <c r="AZ165">
        <v>1.00785027805928</v>
      </c>
      <c r="BA165" s="1">
        <v>7.8363168687180294E-5</v>
      </c>
      <c r="BB165" s="1">
        <v>1.8974566413790699E-3</v>
      </c>
      <c r="BC165">
        <v>1.0031620381267801</v>
      </c>
      <c r="BD165">
        <v>0.112539988998684</v>
      </c>
      <c r="BE165">
        <v>0.108216065821611</v>
      </c>
      <c r="BF165">
        <v>0.10310272096687401</v>
      </c>
      <c r="BG165" s="1">
        <v>1.2728749975936E-5</v>
      </c>
      <c r="BH165" s="1">
        <v>5.1974277360480604E-16</v>
      </c>
      <c r="BI165">
        <v>1.00494796388922</v>
      </c>
      <c r="BJ165" s="1">
        <v>4.1366401874192E-7</v>
      </c>
      <c r="BK165" s="1">
        <v>2.9062457053516901E-5</v>
      </c>
      <c r="BL165">
        <v>1.00456129588712</v>
      </c>
      <c r="BM165">
        <v>0.27258904936897599</v>
      </c>
      <c r="BN165">
        <v>0.26866052099798099</v>
      </c>
      <c r="BO165">
        <v>0.264551930499968</v>
      </c>
      <c r="BP165" s="1">
        <v>5.3265950417471597E-5</v>
      </c>
      <c r="BQ165" s="1">
        <v>5.1974277360480604E-16</v>
      </c>
      <c r="BR165">
        <v>0.99385626552143302</v>
      </c>
      <c r="BS165" s="1">
        <v>5.4981840710585499E-6</v>
      </c>
      <c r="BT165">
        <v>1.9084244342929601E-4</v>
      </c>
      <c r="BU165">
        <v>1.0026949551812701</v>
      </c>
      <c r="BV165">
        <v>0.711511185376275</v>
      </c>
      <c r="BW165">
        <v>0.73436571173503995</v>
      </c>
      <c r="BX165">
        <v>0.75400016697227301</v>
      </c>
      <c r="BY165">
        <v>1.7788232781718E-3</v>
      </c>
      <c r="BZ165" s="1">
        <v>5.1974277360480604E-16</v>
      </c>
      <c r="CA165">
        <v>0.979661777668555</v>
      </c>
      <c r="CB165">
        <v>1.4891520126332301E-3</v>
      </c>
      <c r="CC165">
        <v>8.6630094723607193E-3</v>
      </c>
      <c r="CD165">
        <v>0.98631162667427497</v>
      </c>
      <c r="CE165">
        <v>0.74925273153712002</v>
      </c>
      <c r="CF165">
        <v>152.622270374793</v>
      </c>
      <c r="CG165">
        <v>-2.2954118905618</v>
      </c>
      <c r="CH165">
        <v>0.98316225309243699</v>
      </c>
    </row>
    <row r="166" spans="1:86" ht="18.75" customHeight="1">
      <c r="A166">
        <v>9</v>
      </c>
      <c r="B166">
        <v>4.4594316186373</v>
      </c>
      <c r="C166">
        <v>4.4594316186373</v>
      </c>
      <c r="D166">
        <v>4.4594316186373</v>
      </c>
      <c r="E166">
        <v>0</v>
      </c>
      <c r="F166" s="1">
        <v>-4.0652606974719099E-18</v>
      </c>
      <c r="G166">
        <v>1</v>
      </c>
      <c r="H166">
        <v>0</v>
      </c>
      <c r="I166" s="1">
        <v>0</v>
      </c>
      <c r="J166">
        <v>1</v>
      </c>
      <c r="K166">
        <v>3.34022533741995</v>
      </c>
      <c r="L166">
        <v>3.25683848644822</v>
      </c>
      <c r="M166">
        <v>3.3365579897026598</v>
      </c>
      <c r="N166">
        <v>3.5838603400672698E-3</v>
      </c>
      <c r="O166" s="1">
        <v>-4.0652606974719099E-18</v>
      </c>
      <c r="P166">
        <v>0.99766298931273101</v>
      </c>
      <c r="Q166">
        <v>4.6353027821902397E-3</v>
      </c>
      <c r="R166" s="1">
        <v>2.99843429485027E-3</v>
      </c>
      <c r="S166">
        <v>1.0017854448621</v>
      </c>
      <c r="T166">
        <v>2.98813128861272</v>
      </c>
      <c r="U166">
        <v>2.8768916166954099</v>
      </c>
      <c r="V166">
        <v>2.9655838054739099</v>
      </c>
      <c r="W166">
        <v>5.85641017374055E-3</v>
      </c>
      <c r="X166" s="1">
        <v>-4.0652606974719099E-18</v>
      </c>
      <c r="Y166">
        <v>0.996643155467135</v>
      </c>
      <c r="Z166">
        <v>1.2528453600156799E-2</v>
      </c>
      <c r="AA166" s="1">
        <v>9.5487417614770701E-3</v>
      </c>
      <c r="AB166">
        <v>0.99876726235962399</v>
      </c>
      <c r="AC166">
        <v>21</v>
      </c>
      <c r="AD166">
        <v>21</v>
      </c>
      <c r="AE166">
        <v>21</v>
      </c>
      <c r="AF166" s="1">
        <v>0</v>
      </c>
      <c r="AG166" s="1">
        <v>-4.0652606974719099E-18</v>
      </c>
      <c r="AH166">
        <v>1</v>
      </c>
      <c r="AI166" s="1">
        <v>0</v>
      </c>
      <c r="AJ166" s="1">
        <v>0</v>
      </c>
      <c r="AK166">
        <v>1</v>
      </c>
      <c r="AL166">
        <v>0.87396741291935598</v>
      </c>
      <c r="AM166">
        <v>0.86386514625702204</v>
      </c>
      <c r="AN166">
        <v>0.87198221168132395</v>
      </c>
      <c r="AO166" s="1">
        <v>4.81254421818114E-5</v>
      </c>
      <c r="AP166" s="1">
        <v>-4.0652606974719099E-18</v>
      </c>
      <c r="AQ166">
        <v>0.99901233447739202</v>
      </c>
      <c r="AR166" s="1">
        <v>8.6900032216576301E-5</v>
      </c>
      <c r="AS166" s="1">
        <v>7.4529070071687104E-5</v>
      </c>
      <c r="AT166">
        <v>0.999636330299427</v>
      </c>
      <c r="AU166">
        <v>1.11920628121735</v>
      </c>
      <c r="AV166">
        <v>1.2025931321890699</v>
      </c>
      <c r="AW166">
        <v>1.1228736289346399</v>
      </c>
      <c r="AX166" s="1">
        <v>3.5838603400672698E-3</v>
      </c>
      <c r="AY166" s="1">
        <v>-4.0652606974719099E-18</v>
      </c>
      <c r="AZ166">
        <v>1.0072459009961101</v>
      </c>
      <c r="BA166" s="1">
        <v>4.6353027821902397E-3</v>
      </c>
      <c r="BB166" s="1">
        <v>2.99843429485027E-3</v>
      </c>
      <c r="BC166">
        <v>0.99512888654509302</v>
      </c>
      <c r="BD166">
        <v>0.12603258708064399</v>
      </c>
      <c r="BE166">
        <v>0.13613485374297801</v>
      </c>
      <c r="BF166">
        <v>0.128017788318676</v>
      </c>
      <c r="BG166" s="1">
        <v>4.8125442181811197E-5</v>
      </c>
      <c r="BH166" s="1">
        <v>-4.0652606974719099E-18</v>
      </c>
      <c r="BI166">
        <v>1.00707194015372</v>
      </c>
      <c r="BJ166" s="1">
        <v>8.6900032216576396E-5</v>
      </c>
      <c r="BK166" s="1">
        <v>7.4529070071687104E-5</v>
      </c>
      <c r="BL166">
        <v>1.00258204647525</v>
      </c>
      <c r="BM166">
        <v>0.237715360723284</v>
      </c>
      <c r="BN166">
        <v>0.224193503810106</v>
      </c>
      <c r="BO166">
        <v>0.16228006675780399</v>
      </c>
      <c r="BP166">
        <v>1.5472958486325099E-3</v>
      </c>
      <c r="BQ166" s="1">
        <v>-4.0652606974719099E-18</v>
      </c>
      <c r="BR166">
        <v>1.0103024200070101</v>
      </c>
      <c r="BS166">
        <v>5.7197270436100303E-4</v>
      </c>
      <c r="BT166">
        <v>3.53229033617867E-4</v>
      </c>
      <c r="BU166">
        <v>0.99843275576644197</v>
      </c>
      <c r="BV166">
        <v>0.57078507771516995</v>
      </c>
      <c r="BW166">
        <v>0.47045775010611202</v>
      </c>
      <c r="BX166">
        <v>0.21231435709552501</v>
      </c>
      <c r="BY166">
        <v>3.8945523044065899E-2</v>
      </c>
      <c r="BZ166" s="1">
        <v>-4.0652606974719099E-18</v>
      </c>
      <c r="CA166">
        <v>1.0242463898699901</v>
      </c>
      <c r="CB166">
        <v>4.15111783426182E-2</v>
      </c>
      <c r="CC166">
        <v>4.4636251637568798E-2</v>
      </c>
      <c r="CD166">
        <v>1</v>
      </c>
      <c r="CE166">
        <v>0.89178270858806197</v>
      </c>
      <c r="CF166">
        <v>12.285067539013101</v>
      </c>
      <c r="CG166">
        <v>-2.1284173707443301</v>
      </c>
      <c r="CH166">
        <v>0.97177285113612499</v>
      </c>
    </row>
    <row r="167" spans="1:86" ht="18.75" customHeight="1">
      <c r="A167">
        <v>9</v>
      </c>
      <c r="B167">
        <v>4.4594316186373</v>
      </c>
      <c r="C167">
        <v>4.4594316186373</v>
      </c>
      <c r="D167">
        <v>4.4594316186373</v>
      </c>
      <c r="E167">
        <v>0</v>
      </c>
      <c r="F167" s="1">
        <v>-4.0652606974719099E-18</v>
      </c>
      <c r="G167">
        <v>1</v>
      </c>
      <c r="H167">
        <v>0</v>
      </c>
      <c r="I167" s="1">
        <v>0</v>
      </c>
      <c r="J167">
        <v>1</v>
      </c>
      <c r="K167">
        <v>3.4475127768619598</v>
      </c>
      <c r="L167">
        <v>3.4621941407245198</v>
      </c>
      <c r="M167">
        <v>3.4812153072133798</v>
      </c>
      <c r="N167">
        <v>3.9474936741953198E-4</v>
      </c>
      <c r="O167" s="1">
        <v>-4.0652606974719099E-18</v>
      </c>
      <c r="P167">
        <v>0.99943806273448599</v>
      </c>
      <c r="Q167">
        <v>8.0296089573533098E-4</v>
      </c>
      <c r="R167" s="1">
        <v>1.6546620627147301E-2</v>
      </c>
      <c r="S167">
        <v>1.00096832713318</v>
      </c>
      <c r="T167">
        <v>3.06505438192278</v>
      </c>
      <c r="U167">
        <v>3.0910784264016602</v>
      </c>
      <c r="V167">
        <v>3.1168448881009101</v>
      </c>
      <c r="W167">
        <v>1.23299310472743E-3</v>
      </c>
      <c r="X167" s="1">
        <v>-4.0652606974719099E-18</v>
      </c>
      <c r="Y167">
        <v>0.99760998703696602</v>
      </c>
      <c r="Z167">
        <v>2.92570695327291E-3</v>
      </c>
      <c r="AA167" s="1">
        <v>5.4206400938864301E-2</v>
      </c>
      <c r="AB167">
        <v>1.00253313870863</v>
      </c>
      <c r="AC167">
        <v>21</v>
      </c>
      <c r="AD167">
        <v>21</v>
      </c>
      <c r="AE167">
        <v>21</v>
      </c>
      <c r="AF167" s="1">
        <v>0</v>
      </c>
      <c r="AG167" s="1">
        <v>-4.0652606974719099E-18</v>
      </c>
      <c r="AH167">
        <v>1</v>
      </c>
      <c r="AI167" s="1">
        <v>0</v>
      </c>
      <c r="AJ167" s="1">
        <v>0</v>
      </c>
      <c r="AK167">
        <v>1</v>
      </c>
      <c r="AL167">
        <v>0.88051133947207105</v>
      </c>
      <c r="AM167">
        <v>0.882647411167648</v>
      </c>
      <c r="AN167">
        <v>0.88472471706182898</v>
      </c>
      <c r="AO167" s="1">
        <v>7.8403309152851805E-6</v>
      </c>
      <c r="AP167" s="1">
        <v>-4.0652606974719099E-18</v>
      </c>
      <c r="AQ167">
        <v>0.99931850361776997</v>
      </c>
      <c r="AR167" s="1">
        <v>1.9128565803301201E-5</v>
      </c>
      <c r="AS167" s="1">
        <v>5.0388928974199395E-4</v>
      </c>
      <c r="AT167">
        <v>1.0007174009804201</v>
      </c>
      <c r="AU167">
        <v>1.01191884177534</v>
      </c>
      <c r="AV167">
        <v>0.99723747791277795</v>
      </c>
      <c r="AW167">
        <v>0.97821631142392196</v>
      </c>
      <c r="AX167" s="1">
        <v>3.9474936741953198E-4</v>
      </c>
      <c r="AY167" s="1">
        <v>-4.0652606974719099E-18</v>
      </c>
      <c r="AZ167">
        <v>1.00193364780725</v>
      </c>
      <c r="BA167" s="1">
        <v>8.0296089573533098E-4</v>
      </c>
      <c r="BB167" s="1">
        <v>1.6546620627147301E-2</v>
      </c>
      <c r="BC167">
        <v>0.99689168420835494</v>
      </c>
      <c r="BD167">
        <v>0.119488660527929</v>
      </c>
      <c r="BE167">
        <v>0.117352588832352</v>
      </c>
      <c r="BF167">
        <v>0.11527528293817101</v>
      </c>
      <c r="BG167" s="1">
        <v>7.8403309152852093E-6</v>
      </c>
      <c r="BH167" s="1">
        <v>-4.0652606974719099E-18</v>
      </c>
      <c r="BI167">
        <v>1.0051397194720599</v>
      </c>
      <c r="BJ167" s="1">
        <v>1.9128565803301201E-5</v>
      </c>
      <c r="BK167" s="1">
        <v>5.0388928974199395E-4</v>
      </c>
      <c r="BL167">
        <v>0.99457515805089602</v>
      </c>
      <c r="BM167">
        <v>0.238216504176476</v>
      </c>
      <c r="BN167">
        <v>0.23084652550687901</v>
      </c>
      <c r="BO167">
        <v>0.21699993411254601</v>
      </c>
      <c r="BP167" s="1">
        <v>1.8598857548317299E-4</v>
      </c>
      <c r="BQ167" s="1">
        <v>-4.0652606974719099E-18</v>
      </c>
      <c r="BR167">
        <v>1.0026063109854899</v>
      </c>
      <c r="BS167">
        <v>1.52101665904529E-4</v>
      </c>
      <c r="BT167">
        <v>1.2689818390110199E-3</v>
      </c>
      <c r="BU167">
        <v>0.99743312989006505</v>
      </c>
      <c r="BV167">
        <v>0.57346947711292795</v>
      </c>
      <c r="BW167">
        <v>0.50359579445325098</v>
      </c>
      <c r="BX167">
        <v>0.48084658965906002</v>
      </c>
      <c r="BY167">
        <v>4.0384593008456699E-3</v>
      </c>
      <c r="BZ167" s="1">
        <v>-4.0652606974719099E-18</v>
      </c>
      <c r="CA167">
        <v>1.00628273073968</v>
      </c>
      <c r="CB167">
        <v>6.6209131611475198E-3</v>
      </c>
      <c r="CC167">
        <v>2.4736860341506701E-2</v>
      </c>
      <c r="CD167">
        <v>0.995458936955264</v>
      </c>
      <c r="CE167">
        <v>0.73010183969795395</v>
      </c>
      <c r="CF167">
        <v>711.58487492448603</v>
      </c>
      <c r="CG167">
        <v>-4.6113785751067704</v>
      </c>
      <c r="CH167">
        <v>0.98267564227602899</v>
      </c>
    </row>
    <row r="168" spans="1:86" ht="18.75" customHeight="1">
      <c r="A168">
        <v>9</v>
      </c>
      <c r="B168">
        <v>4.4594316186373</v>
      </c>
      <c r="C168">
        <v>4.4594316186373</v>
      </c>
      <c r="D168">
        <v>4.4594316186373</v>
      </c>
      <c r="E168">
        <v>0</v>
      </c>
      <c r="F168" s="1">
        <v>-8.8166195294975904E-16</v>
      </c>
      <c r="G168">
        <v>1</v>
      </c>
      <c r="H168">
        <v>0</v>
      </c>
      <c r="I168" s="1">
        <v>0</v>
      </c>
      <c r="J168">
        <v>1</v>
      </c>
      <c r="K168">
        <v>3.3564424559066701</v>
      </c>
      <c r="L168">
        <v>3.3481869496374399</v>
      </c>
      <c r="M168">
        <v>3.3398070586601198</v>
      </c>
      <c r="N168" s="1">
        <v>6.9185399683940996E-5</v>
      </c>
      <c r="O168" s="1">
        <v>-8.8166195294975904E-16</v>
      </c>
      <c r="P168">
        <v>1.0024873792681299</v>
      </c>
      <c r="Q168">
        <v>7.9378167818977899E-4</v>
      </c>
      <c r="R168" s="1">
        <v>6.0771757010542604E-3</v>
      </c>
      <c r="S168">
        <v>0.99981251106053004</v>
      </c>
      <c r="T168">
        <v>2.7839771562097702</v>
      </c>
      <c r="U168">
        <v>2.7738512976927301</v>
      </c>
      <c r="V168">
        <v>2.7617198219341099</v>
      </c>
      <c r="W168">
        <v>1.24182440641317E-4</v>
      </c>
      <c r="X168" s="1">
        <v>-8.8166195294975904E-16</v>
      </c>
      <c r="Y168">
        <v>1.0040215284796601</v>
      </c>
      <c r="Z168">
        <v>5.4663256515811599E-3</v>
      </c>
      <c r="AA168" s="1">
        <v>1.9473642815401301E-2</v>
      </c>
      <c r="AB168">
        <v>0.99910226435042604</v>
      </c>
      <c r="AC168">
        <v>21</v>
      </c>
      <c r="AD168">
        <v>21</v>
      </c>
      <c r="AE168">
        <v>21</v>
      </c>
      <c r="AF168" s="1">
        <v>0</v>
      </c>
      <c r="AG168" s="1">
        <v>-8.8166195294975904E-16</v>
      </c>
      <c r="AH168">
        <v>1</v>
      </c>
      <c r="AI168" s="1">
        <v>0</v>
      </c>
      <c r="AJ168" s="1">
        <v>0</v>
      </c>
      <c r="AK168">
        <v>1</v>
      </c>
      <c r="AL168">
        <v>0.85480910955913103</v>
      </c>
      <c r="AM168">
        <v>0.85378647216388304</v>
      </c>
      <c r="AN168">
        <v>0.85255179362239297</v>
      </c>
      <c r="AO168" s="1">
        <v>1.2776155968708101E-6</v>
      </c>
      <c r="AP168" s="1">
        <v>-8.8166195294975904E-16</v>
      </c>
      <c r="AQ168">
        <v>1.0013229833923001</v>
      </c>
      <c r="AR168" s="1">
        <v>5.7382535388243098E-5</v>
      </c>
      <c r="AS168" s="1">
        <v>2.4712201536743102E-4</v>
      </c>
      <c r="AT168">
        <v>0.99971482989553295</v>
      </c>
      <c r="AU168">
        <v>1.1029891627306301</v>
      </c>
      <c r="AV168">
        <v>1.1112446689998601</v>
      </c>
      <c r="AW168">
        <v>1.1196245599771799</v>
      </c>
      <c r="AX168" s="1">
        <v>6.9185399683940996E-5</v>
      </c>
      <c r="AY168" s="1">
        <v>-8.8166195294975904E-16</v>
      </c>
      <c r="AZ168">
        <v>0.992543191062908</v>
      </c>
      <c r="BA168" s="1">
        <v>7.9378167818977899E-4</v>
      </c>
      <c r="BB168" s="1">
        <v>6.0771757010542604E-3</v>
      </c>
      <c r="BC168">
        <v>1.0005428665993701</v>
      </c>
      <c r="BD168">
        <v>0.145190890440869</v>
      </c>
      <c r="BE168">
        <v>0.14621352783611699</v>
      </c>
      <c r="BF168">
        <v>0.147448206377607</v>
      </c>
      <c r="BG168" s="1">
        <v>1.27761559687083E-6</v>
      </c>
      <c r="BH168" s="1">
        <v>-8.8166195294975904E-16</v>
      </c>
      <c r="BI168">
        <v>0.99231587078652705</v>
      </c>
      <c r="BJ168" s="1">
        <v>5.73825353882432E-5</v>
      </c>
      <c r="BK168" s="1">
        <v>2.4712201536743102E-4</v>
      </c>
      <c r="BL168">
        <v>1.0017782269681399</v>
      </c>
      <c r="BM168">
        <v>0.30927730841853901</v>
      </c>
      <c r="BN168">
        <v>0.30569022789737799</v>
      </c>
      <c r="BO168">
        <v>0.31328637105392498</v>
      </c>
      <c r="BP168" s="1">
        <v>1.4440186789084401E-5</v>
      </c>
      <c r="BQ168" s="1">
        <v>-8.8166195294975904E-16</v>
      </c>
      <c r="BR168">
        <v>0.99358099884684803</v>
      </c>
      <c r="BS168" s="1">
        <v>3.9759419309103698E-5</v>
      </c>
      <c r="BT168">
        <v>3.2640383294764099E-4</v>
      </c>
      <c r="BU168">
        <v>1.00032282256559</v>
      </c>
      <c r="BV168">
        <v>0.95674960483247196</v>
      </c>
      <c r="BW168">
        <v>0.93120889797150597</v>
      </c>
      <c r="BX168">
        <v>0.96403414735858595</v>
      </c>
      <c r="BY168">
        <v>2.9714821068276502E-4</v>
      </c>
      <c r="BZ168" s="1">
        <v>-8.8166195294975904E-16</v>
      </c>
      <c r="CA168">
        <v>0.99621467981557799</v>
      </c>
      <c r="CB168">
        <v>1.0157507130608E-2</v>
      </c>
      <c r="CC168">
        <v>7.6769770874208602E-3</v>
      </c>
      <c r="CD168">
        <v>1.01114966709948</v>
      </c>
      <c r="CE168">
        <v>0.80929712297090795</v>
      </c>
      <c r="CF168">
        <v>239.918195096983</v>
      </c>
      <c r="CG168">
        <v>-3.14902710332984</v>
      </c>
      <c r="CH168">
        <v>0.98599307884631304</v>
      </c>
    </row>
    <row r="169" spans="1:86" ht="18.75" customHeight="1">
      <c r="A169">
        <v>9</v>
      </c>
      <c r="B169">
        <v>4.4594316186373</v>
      </c>
      <c r="C169">
        <v>4.4594316186373</v>
      </c>
      <c r="D169">
        <v>4.4594316186373</v>
      </c>
      <c r="E169">
        <v>0</v>
      </c>
      <c r="F169" s="1">
        <v>-3.2470641676478299E-17</v>
      </c>
      <c r="G169">
        <v>1</v>
      </c>
      <c r="H169">
        <v>0</v>
      </c>
      <c r="I169" s="1">
        <v>0</v>
      </c>
      <c r="J169">
        <v>1</v>
      </c>
      <c r="K169">
        <v>3.4653880959716701</v>
      </c>
      <c r="L169">
        <v>3.5114607975385299</v>
      </c>
      <c r="M169">
        <v>3.5359154950537</v>
      </c>
      <c r="N169">
        <v>1.0226837909776301E-3</v>
      </c>
      <c r="O169" s="1">
        <v>-3.2470641676478299E-17</v>
      </c>
      <c r="P169">
        <v>0.99945067570166901</v>
      </c>
      <c r="Q169">
        <v>1.10044917680824E-3</v>
      </c>
      <c r="R169" s="1">
        <v>1.87123203439503E-3</v>
      </c>
      <c r="S169">
        <v>1.00146802244296</v>
      </c>
      <c r="T169">
        <v>3.2249479624763899</v>
      </c>
      <c r="U169">
        <v>3.2359473521249198</v>
      </c>
      <c r="V169">
        <v>3.2749430784824098</v>
      </c>
      <c r="W169">
        <v>1.19476133387707E-3</v>
      </c>
      <c r="X169" s="1">
        <v>-3.2470641676478299E-17</v>
      </c>
      <c r="Y169">
        <v>1.0010594702877</v>
      </c>
      <c r="Z169">
        <v>1.93413916733445E-3</v>
      </c>
      <c r="AA169" s="1">
        <v>3.6706005748326901E-3</v>
      </c>
      <c r="AB169">
        <v>1.00167579187297</v>
      </c>
      <c r="AC169">
        <v>21</v>
      </c>
      <c r="AD169">
        <v>21</v>
      </c>
      <c r="AE169">
        <v>21</v>
      </c>
      <c r="AF169" s="1">
        <v>0</v>
      </c>
      <c r="AG169" s="1">
        <v>-3.2470641676478299E-17</v>
      </c>
      <c r="AH169">
        <v>1</v>
      </c>
      <c r="AI169" s="1">
        <v>0</v>
      </c>
      <c r="AJ169" s="1">
        <v>0</v>
      </c>
      <c r="AK169">
        <v>1</v>
      </c>
      <c r="AL169">
        <v>0.89304676409209705</v>
      </c>
      <c r="AM169">
        <v>0.89385909589387003</v>
      </c>
      <c r="AN169">
        <v>0.89668963420174297</v>
      </c>
      <c r="AO169" s="1">
        <v>6.6328827191976799E-6</v>
      </c>
      <c r="AP169" s="1">
        <v>-3.2470641676478299E-17</v>
      </c>
      <c r="AQ169">
        <v>1.0002853297201899</v>
      </c>
      <c r="AR169" s="1">
        <v>1.14971446600384E-5</v>
      </c>
      <c r="AS169" s="1">
        <v>2.21921802591112E-5</v>
      </c>
      <c r="AT169">
        <v>1.00045388395629</v>
      </c>
      <c r="AU169">
        <v>0.99404352266562501</v>
      </c>
      <c r="AV169">
        <v>0.94797082109876296</v>
      </c>
      <c r="AW169">
        <v>0.92351612358360102</v>
      </c>
      <c r="AX169" s="1">
        <v>1.0226837909776301E-3</v>
      </c>
      <c r="AY169" s="1">
        <v>-3.2470641676478299E-17</v>
      </c>
      <c r="AZ169">
        <v>1.0019365387256101</v>
      </c>
      <c r="BA169" s="1">
        <v>1.10044917680824E-3</v>
      </c>
      <c r="BB169" s="1">
        <v>1.87123203439503E-3</v>
      </c>
      <c r="BC169">
        <v>0.99522757334595602</v>
      </c>
      <c r="BD169">
        <v>0.106953235907904</v>
      </c>
      <c r="BE169">
        <v>0.10614090410613</v>
      </c>
      <c r="BF169">
        <v>0.103310365798257</v>
      </c>
      <c r="BG169" s="1">
        <v>6.63288271919764E-6</v>
      </c>
      <c r="BH169" s="1">
        <v>-3.2470641676478299E-17</v>
      </c>
      <c r="BI169">
        <v>0.99764572574990096</v>
      </c>
      <c r="BJ169" s="1">
        <v>1.1497144660038301E-5</v>
      </c>
      <c r="BK169" s="1">
        <v>2.21921802591112E-5</v>
      </c>
      <c r="BL169">
        <v>0.99629450061874403</v>
      </c>
      <c r="BM169">
        <v>0.24117431113706</v>
      </c>
      <c r="BN169">
        <v>0.19254404979335099</v>
      </c>
      <c r="BO169">
        <v>0.182843918769208</v>
      </c>
      <c r="BP169" s="1">
        <v>1.3275170818271801E-3</v>
      </c>
      <c r="BQ169" s="1">
        <v>-3.2470641676478299E-17</v>
      </c>
      <c r="BR169">
        <v>1.0112206331562501</v>
      </c>
      <c r="BS169">
        <v>1.3714957057056501E-4</v>
      </c>
      <c r="BT169">
        <v>2.11925423269546E-4</v>
      </c>
      <c r="BU169">
        <v>0.99650343980416201</v>
      </c>
      <c r="BV169">
        <v>0.54650827166267801</v>
      </c>
      <c r="BW169">
        <v>0.32882274321028998</v>
      </c>
      <c r="BX169">
        <v>0.26449954866421099</v>
      </c>
      <c r="BY169">
        <v>2.8003862942729701E-2</v>
      </c>
      <c r="BZ169" s="1">
        <v>-3.2470641676478299E-17</v>
      </c>
      <c r="CA169">
        <v>1.0165881558679299</v>
      </c>
      <c r="CB169">
        <v>1.1265394934037699E-2</v>
      </c>
      <c r="CC169">
        <v>4.9969472228397399E-2</v>
      </c>
      <c r="CD169">
        <v>0.98817664762645796</v>
      </c>
      <c r="CE169">
        <v>0.89426065950945099</v>
      </c>
      <c r="CF169">
        <v>8.7859054392343801</v>
      </c>
      <c r="CG169">
        <v>-1.19984887839683</v>
      </c>
      <c r="CH169">
        <v>0.98416134602190197</v>
      </c>
    </row>
    <row r="170" spans="1:86" ht="18.75" customHeight="1">
      <c r="A170">
        <v>9</v>
      </c>
      <c r="B170">
        <v>4.4594316186373</v>
      </c>
      <c r="C170">
        <v>4.4594316186373</v>
      </c>
      <c r="D170">
        <v>4.4594316186373</v>
      </c>
      <c r="E170">
        <v>0</v>
      </c>
      <c r="F170" s="1">
        <v>5.1974277360480604E-16</v>
      </c>
      <c r="G170">
        <v>1</v>
      </c>
      <c r="H170">
        <v>0</v>
      </c>
      <c r="I170" s="1">
        <v>0</v>
      </c>
      <c r="J170">
        <v>1</v>
      </c>
      <c r="K170">
        <v>3.47282735295193</v>
      </c>
      <c r="L170">
        <v>3.5174171107811998</v>
      </c>
      <c r="M170">
        <v>3.5506342059375098</v>
      </c>
      <c r="N170">
        <v>2.4740961619172199E-3</v>
      </c>
      <c r="O170" s="1">
        <v>5.1974277360480604E-16</v>
      </c>
      <c r="P170">
        <v>0.99313191559960801</v>
      </c>
      <c r="Q170">
        <v>2.0437049681806901E-3</v>
      </c>
      <c r="R170" s="1">
        <v>4.1747450140351703E-3</v>
      </c>
      <c r="S170">
        <v>1.0052997523676099</v>
      </c>
      <c r="T170">
        <v>3.0120257923337301</v>
      </c>
      <c r="U170">
        <v>3.1214613014432202</v>
      </c>
      <c r="V170">
        <v>3.2045617810439899</v>
      </c>
      <c r="W170">
        <v>1.00252438312971E-2</v>
      </c>
      <c r="X170" s="1">
        <v>5.1974277360480604E-16</v>
      </c>
      <c r="Y170">
        <v>0.98621030007560695</v>
      </c>
      <c r="Z170">
        <v>6.1065163318466302E-3</v>
      </c>
      <c r="AA170" s="1">
        <v>1.12577298025913E-2</v>
      </c>
      <c r="AB170">
        <v>1.00878261700422</v>
      </c>
      <c r="AC170">
        <v>21</v>
      </c>
      <c r="AD170">
        <v>21</v>
      </c>
      <c r="AE170">
        <v>21</v>
      </c>
      <c r="AF170" s="1">
        <v>0</v>
      </c>
      <c r="AG170" s="1">
        <v>5.1974277360480604E-16</v>
      </c>
      <c r="AH170">
        <v>1</v>
      </c>
      <c r="AI170" s="1">
        <v>0</v>
      </c>
      <c r="AJ170" s="1">
        <v>0</v>
      </c>
      <c r="AK170">
        <v>1</v>
      </c>
      <c r="AL170">
        <v>0.87603762486241399</v>
      </c>
      <c r="AM170">
        <v>0.88509299159806398</v>
      </c>
      <c r="AN170">
        <v>0.89152471971792702</v>
      </c>
      <c r="AO170" s="1">
        <v>6.2814353193554697E-5</v>
      </c>
      <c r="AP170" s="1">
        <v>5.1974277360480604E-16</v>
      </c>
      <c r="AQ170">
        <v>0.99614030008485999</v>
      </c>
      <c r="AR170" s="1">
        <v>4.3648170132088098E-5</v>
      </c>
      <c r="AS170" s="1">
        <v>7.8689496173774096E-5</v>
      </c>
      <c r="AT170">
        <v>1.0025349725724899</v>
      </c>
      <c r="AU170">
        <v>0.98660426568536497</v>
      </c>
      <c r="AV170">
        <v>0.94201450785609497</v>
      </c>
      <c r="AW170">
        <v>0.90879741269978398</v>
      </c>
      <c r="AX170" s="1">
        <v>2.4740961619172199E-3</v>
      </c>
      <c r="AY170" s="1">
        <v>5.1974277360480604E-16</v>
      </c>
      <c r="AZ170">
        <v>1.0271758532772199</v>
      </c>
      <c r="BA170" s="1">
        <v>2.0437049681806901E-3</v>
      </c>
      <c r="BB170" s="1">
        <v>4.1747450140351703E-3</v>
      </c>
      <c r="BC170">
        <v>0.982544777104569</v>
      </c>
      <c r="BD170">
        <v>0.123962375137586</v>
      </c>
      <c r="BE170">
        <v>0.114907008401936</v>
      </c>
      <c r="BF170">
        <v>0.108475280282073</v>
      </c>
      <c r="BG170" s="1">
        <v>6.2814353193554697E-5</v>
      </c>
      <c r="BH170" s="1">
        <v>5.1974277360480604E-16</v>
      </c>
      <c r="BI170">
        <v>1.0306936862851499</v>
      </c>
      <c r="BJ170" s="1">
        <v>4.3648170132088199E-5</v>
      </c>
      <c r="BK170" s="1">
        <v>7.8689496173774096E-5</v>
      </c>
      <c r="BL170">
        <v>0.98164709410843598</v>
      </c>
      <c r="BM170">
        <v>0.19391402952161901</v>
      </c>
      <c r="BN170">
        <v>0.16850736169651701</v>
      </c>
      <c r="BO170">
        <v>0.115858161873724</v>
      </c>
      <c r="BP170">
        <v>8.2868666304442798E-4</v>
      </c>
      <c r="BQ170" s="1">
        <v>5.1974277360480604E-16</v>
      </c>
      <c r="BR170">
        <v>1.07206738069037</v>
      </c>
      <c r="BS170">
        <v>2.0702976779501099E-4</v>
      </c>
      <c r="BT170">
        <v>5.2488927359954402E-4</v>
      </c>
      <c r="BU170">
        <v>0.98753920086512803</v>
      </c>
      <c r="BV170">
        <v>0.31963867758350001</v>
      </c>
      <c r="BW170">
        <v>0.24287417921430501</v>
      </c>
      <c r="BX170">
        <v>1.33779355522178E-2</v>
      </c>
      <c r="BY170">
        <v>1.65412694106002E-2</v>
      </c>
      <c r="BZ170" s="1">
        <v>5.1974277360480604E-16</v>
      </c>
      <c r="CA170">
        <v>1.91042803484477</v>
      </c>
      <c r="CB170">
        <v>2.0101599154203401E-2</v>
      </c>
      <c r="CC170">
        <v>3.8133969959734101E-2</v>
      </c>
      <c r="CD170">
        <v>0.89759129552141304</v>
      </c>
      <c r="CE170">
        <v>0.89423871433105995</v>
      </c>
      <c r="CF170">
        <v>26.370458995881499</v>
      </c>
      <c r="CG170">
        <v>-2.2809517047936998</v>
      </c>
      <c r="CH170">
        <v>0.98154205333536604</v>
      </c>
    </row>
    <row r="171" spans="1:86" ht="18.75" customHeight="1">
      <c r="A171">
        <v>9</v>
      </c>
      <c r="B171">
        <v>4.4594316186373</v>
      </c>
      <c r="C171">
        <v>4.4594316186373</v>
      </c>
      <c r="D171">
        <v>4.4594316186373</v>
      </c>
      <c r="E171">
        <v>0</v>
      </c>
      <c r="F171" s="1">
        <v>6.1469061026371001E-16</v>
      </c>
      <c r="G171">
        <v>1</v>
      </c>
      <c r="H171">
        <v>0</v>
      </c>
      <c r="I171" s="1">
        <v>0</v>
      </c>
      <c r="J171">
        <v>1</v>
      </c>
      <c r="K171">
        <v>3.5131194692530299</v>
      </c>
      <c r="L171">
        <v>3.5244774558863199</v>
      </c>
      <c r="M171">
        <v>3.48722539644743</v>
      </c>
      <c r="N171" s="1">
        <v>6.4501930181002398E-5</v>
      </c>
      <c r="O171" s="1">
        <v>6.1469061026371001E-16</v>
      </c>
      <c r="P171">
        <v>0.99677739841566604</v>
      </c>
      <c r="Q171">
        <v>7.38884124904076E-4</v>
      </c>
      <c r="R171" s="1">
        <v>7.9594000422071008E-3</v>
      </c>
      <c r="S171">
        <v>1.00099051224893</v>
      </c>
      <c r="T171">
        <v>3.1381683743981701</v>
      </c>
      <c r="U171">
        <v>3.1488197414838299</v>
      </c>
      <c r="V171">
        <v>3.18469416933767</v>
      </c>
      <c r="W171" s="1">
        <v>5.6725810396682103E-5</v>
      </c>
      <c r="X171" s="1">
        <v>6.1469061026371001E-16</v>
      </c>
      <c r="Y171">
        <v>0.99661734619313702</v>
      </c>
      <c r="Z171">
        <v>1.3930031288904401E-3</v>
      </c>
      <c r="AA171" s="1">
        <v>1.78082739281781E-2</v>
      </c>
      <c r="AB171">
        <v>1.00115669697295</v>
      </c>
      <c r="AC171">
        <v>21</v>
      </c>
      <c r="AD171">
        <v>21</v>
      </c>
      <c r="AE171">
        <v>21</v>
      </c>
      <c r="AF171" s="1">
        <v>0</v>
      </c>
      <c r="AG171" s="1">
        <v>6.1469061026371001E-16</v>
      </c>
      <c r="AH171">
        <v>1</v>
      </c>
      <c r="AI171" s="1">
        <v>0</v>
      </c>
      <c r="AJ171" s="1">
        <v>0</v>
      </c>
      <c r="AK171">
        <v>1</v>
      </c>
      <c r="AL171">
        <v>0.88641599240706603</v>
      </c>
      <c r="AM171">
        <v>0.88725149114290203</v>
      </c>
      <c r="AN171">
        <v>0.89002055391503399</v>
      </c>
      <c r="AO171" s="1">
        <v>3.49029068792235E-7</v>
      </c>
      <c r="AP171" s="1">
        <v>6.1469061026371001E-16</v>
      </c>
      <c r="AQ171">
        <v>0.99905832929651095</v>
      </c>
      <c r="AR171" s="1">
        <v>8.3789654160364204E-6</v>
      </c>
      <c r="AS171" s="1">
        <v>1.30133118729051E-4</v>
      </c>
      <c r="AT171">
        <v>1.0003191690955999</v>
      </c>
      <c r="AU171">
        <v>0.94631214938427199</v>
      </c>
      <c r="AV171">
        <v>0.93495416275098198</v>
      </c>
      <c r="AW171">
        <v>0.97220622218986297</v>
      </c>
      <c r="AX171" s="1">
        <v>6.4501930181002398E-5</v>
      </c>
      <c r="AY171" s="1">
        <v>6.1469061026371001E-16</v>
      </c>
      <c r="AZ171">
        <v>1.0121481748365799</v>
      </c>
      <c r="BA171" s="1">
        <v>7.38884124904076E-4</v>
      </c>
      <c r="BB171" s="1">
        <v>7.9594000422071008E-3</v>
      </c>
      <c r="BC171">
        <v>0.99656358185238503</v>
      </c>
      <c r="BD171">
        <v>0.11358400759293499</v>
      </c>
      <c r="BE171">
        <v>0.112748508857098</v>
      </c>
      <c r="BF171">
        <v>0.109979446084966</v>
      </c>
      <c r="BG171" s="1">
        <v>3.4902906879224702E-7</v>
      </c>
      <c r="BH171" s="1">
        <v>6.1469061026371001E-16</v>
      </c>
      <c r="BI171">
        <v>1.00741028634707</v>
      </c>
      <c r="BJ171" s="1">
        <v>8.3789654160364593E-6</v>
      </c>
      <c r="BK171" s="1">
        <v>1.30133118729051E-4</v>
      </c>
      <c r="BL171">
        <v>0.99747185183359399</v>
      </c>
      <c r="BM171">
        <v>0.26391882264766803</v>
      </c>
      <c r="BN171">
        <v>0.263623081351126</v>
      </c>
      <c r="BO171">
        <v>0.52476852417401798</v>
      </c>
      <c r="BP171" s="1">
        <v>4.37314572401966E-8</v>
      </c>
      <c r="BQ171" s="1">
        <v>6.1469061026371001E-16</v>
      </c>
      <c r="BR171">
        <v>1.00112183385091</v>
      </c>
      <c r="BS171" s="1">
        <v>9.7583338155504606E-5</v>
      </c>
      <c r="BT171">
        <v>8.6932457759285103E-4</v>
      </c>
      <c r="BU171">
        <v>0.99800308095136303</v>
      </c>
      <c r="BV171">
        <v>0.71592305620892105</v>
      </c>
      <c r="BW171">
        <v>0.70426191814120798</v>
      </c>
      <c r="BX171">
        <v>0.47342847865502702</v>
      </c>
      <c r="BY171" s="1">
        <v>6.7991070517128303E-5</v>
      </c>
      <c r="BZ171" s="1">
        <v>6.1469061026371001E-16</v>
      </c>
      <c r="CA171">
        <v>1.01655795630479</v>
      </c>
      <c r="CB171">
        <v>6.89727084105671E-3</v>
      </c>
      <c r="CC171">
        <v>1.92516908959353E-2</v>
      </c>
      <c r="CD171">
        <v>0.99715291244107096</v>
      </c>
      <c r="CE171">
        <v>0.95535259595742905</v>
      </c>
      <c r="CF171">
        <v>19.707530776932</v>
      </c>
      <c r="CG171">
        <v>-2.7307819824971702</v>
      </c>
      <c r="CH171">
        <v>0.98864624685568803</v>
      </c>
    </row>
    <row r="172" spans="1:86" ht="18.75" customHeight="1">
      <c r="A172">
        <v>9</v>
      </c>
      <c r="B172">
        <v>4.4594316186373</v>
      </c>
      <c r="C172">
        <v>4.4594316186373</v>
      </c>
      <c r="D172">
        <v>4.4594316186373</v>
      </c>
      <c r="E172">
        <v>0</v>
      </c>
      <c r="F172" s="1">
        <v>6.1469061026371001E-16</v>
      </c>
      <c r="G172">
        <v>1</v>
      </c>
      <c r="H172">
        <v>0</v>
      </c>
      <c r="I172" s="1">
        <v>0</v>
      </c>
      <c r="J172">
        <v>1</v>
      </c>
      <c r="K172">
        <v>3.7369272053048599</v>
      </c>
      <c r="L172">
        <v>3.7318363254794198</v>
      </c>
      <c r="M172">
        <v>3.49469359840091</v>
      </c>
      <c r="N172" s="1">
        <v>1.29585286985614E-5</v>
      </c>
      <c r="O172" s="1">
        <v>6.1469061026371001E-16</v>
      </c>
      <c r="P172">
        <v>1.00136417553757</v>
      </c>
      <c r="Q172">
        <v>1.2860662137297301E-4</v>
      </c>
      <c r="R172" s="1">
        <v>1.4203621468369899E-4</v>
      </c>
      <c r="S172">
        <v>1.00149045205817</v>
      </c>
      <c r="T172">
        <v>3.3993740011654499</v>
      </c>
      <c r="U172">
        <v>3.3971986196346</v>
      </c>
      <c r="V172">
        <v>3.2686448896251199</v>
      </c>
      <c r="W172" s="1">
        <v>2.3661424023938601E-6</v>
      </c>
      <c r="X172" s="1">
        <v>6.1469061026371001E-16</v>
      </c>
      <c r="Y172">
        <v>1.0006403457008</v>
      </c>
      <c r="Z172">
        <v>1.3378866536399201E-4</v>
      </c>
      <c r="AA172" s="1">
        <v>1.3167823182035699E-3</v>
      </c>
      <c r="AB172">
        <v>1.0014231084580001</v>
      </c>
      <c r="AC172">
        <v>21</v>
      </c>
      <c r="AD172">
        <v>21</v>
      </c>
      <c r="AE172">
        <v>21</v>
      </c>
      <c r="AF172" s="1">
        <v>0</v>
      </c>
      <c r="AG172" s="1">
        <v>6.1469061026371001E-16</v>
      </c>
      <c r="AH172">
        <v>1</v>
      </c>
      <c r="AI172" s="1">
        <v>0</v>
      </c>
      <c r="AJ172" s="1">
        <v>0</v>
      </c>
      <c r="AK172">
        <v>1</v>
      </c>
      <c r="AL172">
        <v>0.90522660045161496</v>
      </c>
      <c r="AM172">
        <v>0.90508358767918196</v>
      </c>
      <c r="AN172">
        <v>0.89623763948724799</v>
      </c>
      <c r="AO172" s="1">
        <v>1.02263265395665E-8</v>
      </c>
      <c r="AP172" s="1">
        <v>6.1469061026371001E-16</v>
      </c>
      <c r="AQ172">
        <v>1.00015801056873</v>
      </c>
      <c r="AR172" s="1">
        <v>7.0465620835889397E-7</v>
      </c>
      <c r="AS172" s="1">
        <v>7.3747809635723103E-6</v>
      </c>
      <c r="AT172">
        <v>1.0003747181596301</v>
      </c>
      <c r="AU172">
        <v>0.72250441333243398</v>
      </c>
      <c r="AV172">
        <v>0.72759529315787896</v>
      </c>
      <c r="AW172">
        <v>0.96473802023638799</v>
      </c>
      <c r="AX172" s="1">
        <v>1.29585286985614E-5</v>
      </c>
      <c r="AY172" s="1">
        <v>6.1469061026371001E-16</v>
      </c>
      <c r="AZ172">
        <v>0.99300314354240804</v>
      </c>
      <c r="BA172" s="1">
        <v>1.2860662137297301E-4</v>
      </c>
      <c r="BB172" s="1">
        <v>1.4203621468369899E-4</v>
      </c>
      <c r="BC172">
        <v>0.99469218995028197</v>
      </c>
      <c r="BD172">
        <v>9.4773399548384596E-2</v>
      </c>
      <c r="BE172">
        <v>9.4916412320818197E-2</v>
      </c>
      <c r="BF172">
        <v>0.10376236051275201</v>
      </c>
      <c r="BG172" s="1">
        <v>1.02263265395685E-8</v>
      </c>
      <c r="BH172" s="1">
        <v>6.1469061026371001E-16</v>
      </c>
      <c r="BI172">
        <v>0.99849327667432097</v>
      </c>
      <c r="BJ172" s="1">
        <v>7.0465620835890403E-7</v>
      </c>
      <c r="BK172" s="1">
        <v>7.3747809635723196E-6</v>
      </c>
      <c r="BL172">
        <v>0.99679232574694898</v>
      </c>
      <c r="BM172">
        <v>6.4376236809072604E-2</v>
      </c>
      <c r="BN172">
        <v>6.6375315288269607E-2</v>
      </c>
      <c r="BO172">
        <v>0.50138675401958799</v>
      </c>
      <c r="BP172" s="1">
        <v>1.9981573829943002E-6</v>
      </c>
      <c r="BQ172" s="1">
        <v>6.1469061026371001E-16</v>
      </c>
      <c r="BR172">
        <v>0.96988219987332702</v>
      </c>
      <c r="BS172" s="1">
        <v>2.1523148006575E-5</v>
      </c>
      <c r="BT172" s="1">
        <v>4.30955769541362E-5</v>
      </c>
      <c r="BU172">
        <v>0.99553843016892596</v>
      </c>
      <c r="BV172">
        <v>0.31250041441501197</v>
      </c>
      <c r="BW172">
        <v>0.32747585446567701</v>
      </c>
      <c r="BX172">
        <v>0.25278873411788599</v>
      </c>
      <c r="BY172">
        <v>1.1213190235553001E-4</v>
      </c>
      <c r="BZ172" s="1">
        <v>6.1469061026371001E-16</v>
      </c>
      <c r="CA172">
        <v>0.95427009397349505</v>
      </c>
      <c r="CB172">
        <v>2.3142733554273498E-3</v>
      </c>
      <c r="CC172">
        <v>1.02059246613993E-2</v>
      </c>
      <c r="CD172">
        <v>0.93385904780112505</v>
      </c>
      <c r="CE172">
        <v>0.73007437189661695</v>
      </c>
      <c r="CF172">
        <v>30598.690176116299</v>
      </c>
      <c r="CG172">
        <v>-27.5619098858492</v>
      </c>
      <c r="CH172">
        <v>0.98439263369276997</v>
      </c>
    </row>
    <row r="173" spans="1:86" ht="18.75" customHeight="1">
      <c r="A173">
        <v>9</v>
      </c>
      <c r="B173">
        <v>4.4594316186373</v>
      </c>
      <c r="C173">
        <v>4.4594316186373</v>
      </c>
      <c r="D173">
        <v>4.4594316186373</v>
      </c>
      <c r="E173">
        <v>0</v>
      </c>
      <c r="F173" s="1">
        <v>-8.8166195294975904E-16</v>
      </c>
      <c r="G173">
        <v>1</v>
      </c>
      <c r="H173">
        <v>0</v>
      </c>
      <c r="I173" s="1">
        <v>0</v>
      </c>
      <c r="J173">
        <v>1</v>
      </c>
      <c r="K173">
        <v>3.54707993919236</v>
      </c>
      <c r="L173">
        <v>3.5361255729360099</v>
      </c>
      <c r="M173">
        <v>3.5523695540676901</v>
      </c>
      <c r="N173" s="1">
        <v>6.8640848102304795E-5</v>
      </c>
      <c r="O173" s="1">
        <v>-8.8166195294975904E-16</v>
      </c>
      <c r="P173">
        <v>0.99925520341110496</v>
      </c>
      <c r="Q173">
        <v>3.5694262581133598E-4</v>
      </c>
      <c r="R173" s="1">
        <v>1.36697722482442E-2</v>
      </c>
      <c r="S173">
        <v>1.0000700635009601</v>
      </c>
      <c r="T173">
        <v>3.2327588938757499</v>
      </c>
      <c r="U173">
        <v>3.2174462824252199</v>
      </c>
      <c r="V173">
        <v>3.2194936143949802</v>
      </c>
      <c r="W173" s="1">
        <v>6.9105879555342496E-5</v>
      </c>
      <c r="X173" s="1">
        <v>-8.8166195294975904E-16</v>
      </c>
      <c r="Y173">
        <v>1.0020580322425401</v>
      </c>
      <c r="Z173">
        <v>1.0863239870195099E-3</v>
      </c>
      <c r="AA173" s="1">
        <v>4.7334882237881702E-2</v>
      </c>
      <c r="AB173">
        <v>1.0012170046095801</v>
      </c>
      <c r="AC173">
        <v>21</v>
      </c>
      <c r="AD173">
        <v>21</v>
      </c>
      <c r="AE173">
        <v>21</v>
      </c>
      <c r="AF173" s="1">
        <v>0</v>
      </c>
      <c r="AG173" s="1">
        <v>-8.8166195294975904E-16</v>
      </c>
      <c r="AH173">
        <v>1</v>
      </c>
      <c r="AI173" s="1">
        <v>0</v>
      </c>
      <c r="AJ173" s="1">
        <v>0</v>
      </c>
      <c r="AK173">
        <v>1</v>
      </c>
      <c r="AL173">
        <v>0.89362425756708097</v>
      </c>
      <c r="AM173">
        <v>0.89248918364993901</v>
      </c>
      <c r="AN173">
        <v>0.89264164430134396</v>
      </c>
      <c r="AO173" s="1">
        <v>3.79527646267746E-7</v>
      </c>
      <c r="AP173" s="1">
        <v>-8.8166195294975904E-16</v>
      </c>
      <c r="AQ173">
        <v>1.00055024488685</v>
      </c>
      <c r="AR173" s="1">
        <v>6.7085378679605197E-6</v>
      </c>
      <c r="AS173" s="1">
        <v>4.0909383427983599E-4</v>
      </c>
      <c r="AT173">
        <v>1.00033486977755</v>
      </c>
      <c r="AU173">
        <v>0.912351679444937</v>
      </c>
      <c r="AV173">
        <v>0.92330604570128605</v>
      </c>
      <c r="AW173">
        <v>0.90706206456960903</v>
      </c>
      <c r="AX173" s="1">
        <v>6.8640848102304795E-5</v>
      </c>
      <c r="AY173" s="1">
        <v>-8.8166195294975904E-16</v>
      </c>
      <c r="AZ173">
        <v>1.0029115568649201</v>
      </c>
      <c r="BA173" s="1">
        <v>3.5694262581133701E-4</v>
      </c>
      <c r="BB173" s="1">
        <v>1.36697722482442E-2</v>
      </c>
      <c r="BC173">
        <v>0.99976926234076402</v>
      </c>
      <c r="BD173">
        <v>0.106375742432919</v>
      </c>
      <c r="BE173">
        <v>0.107510816350061</v>
      </c>
      <c r="BF173">
        <v>0.107358355698656</v>
      </c>
      <c r="BG173" s="1">
        <v>3.7952764626775701E-7</v>
      </c>
      <c r="BH173" s="1">
        <v>-8.8166195294975904E-16</v>
      </c>
      <c r="BI173">
        <v>0.995413156310608</v>
      </c>
      <c r="BJ173" s="1">
        <v>6.7085378679605401E-6</v>
      </c>
      <c r="BK173" s="1">
        <v>4.0909383427983599E-4</v>
      </c>
      <c r="BL173">
        <v>0.99733525785935695</v>
      </c>
      <c r="BM173">
        <v>0.20912592775095801</v>
      </c>
      <c r="BN173">
        <v>0.20250207614225299</v>
      </c>
      <c r="BO173">
        <v>0.178253314739101</v>
      </c>
      <c r="BP173" s="1">
        <v>2.6416601231682999E-4</v>
      </c>
      <c r="BQ173" s="1">
        <v>-8.8166195294975904E-16</v>
      </c>
      <c r="BR173">
        <v>1.08314134314453</v>
      </c>
      <c r="BS173" s="1">
        <v>5.9495520009765702E-5</v>
      </c>
      <c r="BT173">
        <v>1.2721791757357101E-3</v>
      </c>
      <c r="BU173">
        <v>0.99888029749797902</v>
      </c>
      <c r="BV173">
        <v>0.43401835610723</v>
      </c>
      <c r="BW173">
        <v>0.39938699785283799</v>
      </c>
      <c r="BX173">
        <v>0.257720927536569</v>
      </c>
      <c r="BY173">
        <v>8.7248982956709704E-3</v>
      </c>
      <c r="BZ173" s="1">
        <v>-8.8166195294975904E-16</v>
      </c>
      <c r="CA173">
        <v>1.2977146456581701</v>
      </c>
      <c r="CB173">
        <v>5.7621128238258398E-3</v>
      </c>
      <c r="CC173">
        <v>3.2166325693139299E-2</v>
      </c>
      <c r="CD173">
        <v>1.0078055943053399</v>
      </c>
      <c r="CE173">
        <v>0.97853345103174605</v>
      </c>
      <c r="CF173">
        <v>5.73339992997537</v>
      </c>
      <c r="CG173">
        <v>-1.7569772834767901</v>
      </c>
      <c r="CH173">
        <v>0.99279266276396505</v>
      </c>
    </row>
    <row r="174" spans="1:86" ht="18.75" customHeight="1">
      <c r="A174">
        <v>10</v>
      </c>
      <c r="B174">
        <v>4.4594316186373</v>
      </c>
      <c r="C174">
        <v>4.4594316186373</v>
      </c>
      <c r="D174">
        <v>4.4594316186373</v>
      </c>
      <c r="E174">
        <v>0</v>
      </c>
      <c r="F174" s="1">
        <v>-8.8166195294975904E-16</v>
      </c>
      <c r="G174">
        <v>1</v>
      </c>
      <c r="H174">
        <v>0</v>
      </c>
      <c r="I174" s="1">
        <v>0</v>
      </c>
      <c r="J174">
        <v>1</v>
      </c>
      <c r="K174">
        <v>3.7555189195121801</v>
      </c>
      <c r="L174">
        <v>3.7570332278794401</v>
      </c>
      <c r="M174">
        <v>3.7440835838419702</v>
      </c>
      <c r="N174" s="1">
        <v>5.0125552069778197E-5</v>
      </c>
      <c r="O174" s="1">
        <v>-8.8166195294975904E-16</v>
      </c>
      <c r="P174">
        <v>1.00152595650628</v>
      </c>
      <c r="Q174" s="1">
        <v>7.3132527381128802E-5</v>
      </c>
      <c r="R174" s="1">
        <v>1.67996154407713E-4</v>
      </c>
      <c r="S174">
        <v>0.99871224253866797</v>
      </c>
      <c r="T174">
        <v>3.47462370641952</v>
      </c>
      <c r="U174">
        <v>3.4664457648280602</v>
      </c>
      <c r="V174">
        <v>3.4513572830164798</v>
      </c>
      <c r="W174">
        <v>1.39311245003623E-4</v>
      </c>
      <c r="X174" s="1">
        <v>-8.8166195294975904E-16</v>
      </c>
      <c r="Y174">
        <v>1.0033649578964501</v>
      </c>
      <c r="Z174">
        <v>2.2113322296281199E-4</v>
      </c>
      <c r="AA174" s="1">
        <v>5.3882205372187103E-4</v>
      </c>
      <c r="AB174">
        <v>0.99791131615949502</v>
      </c>
      <c r="AC174">
        <v>21</v>
      </c>
      <c r="AD174">
        <v>21</v>
      </c>
      <c r="AE174">
        <v>21</v>
      </c>
      <c r="AF174" s="1">
        <v>0</v>
      </c>
      <c r="AG174" s="1">
        <v>-8.8166195294975904E-16</v>
      </c>
      <c r="AH174">
        <v>1</v>
      </c>
      <c r="AI174" s="1">
        <v>0</v>
      </c>
      <c r="AJ174" s="1">
        <v>0</v>
      </c>
      <c r="AK174">
        <v>1</v>
      </c>
      <c r="AL174">
        <v>0.910043191159287</v>
      </c>
      <c r="AM174">
        <v>0.90953182146031797</v>
      </c>
      <c r="AN174">
        <v>0.90858069147535203</v>
      </c>
      <c r="AO174" s="1">
        <v>5.5084209047273797E-7</v>
      </c>
      <c r="AP174" s="1">
        <v>-8.8166195294975904E-16</v>
      </c>
      <c r="AQ174">
        <v>1.00080450291403</v>
      </c>
      <c r="AR174" s="1">
        <v>1.2292496293816201E-6</v>
      </c>
      <c r="AS174" s="1">
        <v>3.0588072948283502E-6</v>
      </c>
      <c r="AT174">
        <v>0.99943850752014496</v>
      </c>
      <c r="AU174">
        <v>0.703912699125117</v>
      </c>
      <c r="AV174">
        <v>0.70239839075785404</v>
      </c>
      <c r="AW174">
        <v>0.71534803479532405</v>
      </c>
      <c r="AX174" s="1">
        <v>5.0125552069778197E-5</v>
      </c>
      <c r="AY174" s="1">
        <v>-8.8166195294975904E-16</v>
      </c>
      <c r="AZ174">
        <v>0.99197495168294403</v>
      </c>
      <c r="BA174" s="1">
        <v>7.3132527381128802E-5</v>
      </c>
      <c r="BB174" s="1">
        <v>1.6799615440771199E-4</v>
      </c>
      <c r="BC174">
        <v>1.00419032842696</v>
      </c>
      <c r="BD174">
        <v>8.9956808840712693E-2</v>
      </c>
      <c r="BE174">
        <v>9.0468178539682503E-2</v>
      </c>
      <c r="BF174">
        <v>9.1419308524648205E-2</v>
      </c>
      <c r="BG174" s="1">
        <v>5.5084209047274496E-7</v>
      </c>
      <c r="BH174" s="1">
        <v>-8.8166195294975904E-16</v>
      </c>
      <c r="BI174">
        <v>0.99196889514272002</v>
      </c>
      <c r="BJ174" s="1">
        <v>1.22924962938164E-6</v>
      </c>
      <c r="BK174" s="1">
        <v>3.05880729482839E-6</v>
      </c>
      <c r="BL174">
        <v>1.00467423071176</v>
      </c>
      <c r="BM174">
        <v>6.9754974486534699E-2</v>
      </c>
      <c r="BN174">
        <v>7.4645183087262298E-2</v>
      </c>
      <c r="BO174">
        <v>8.4279602704668596E-2</v>
      </c>
      <c r="BP174" s="1">
        <v>5.4616834399651098E-5</v>
      </c>
      <c r="BQ174" s="1">
        <v>-8.8166195294975904E-16</v>
      </c>
      <c r="BR174">
        <v>0.90975898246535802</v>
      </c>
      <c r="BS174" s="1">
        <v>6.7422915438143596E-6</v>
      </c>
      <c r="BT174" s="1">
        <v>2.5289103012778701E-5</v>
      </c>
      <c r="BU174">
        <v>1.00185045048596</v>
      </c>
      <c r="BV174">
        <v>1.03030425323021</v>
      </c>
      <c r="BW174">
        <v>1.04747698696471</v>
      </c>
      <c r="BX174">
        <v>1.0304089045115701</v>
      </c>
      <c r="BY174" s="1">
        <v>9.7705529072399105E-5</v>
      </c>
      <c r="BZ174" s="1">
        <v>-8.8166195294975904E-16</v>
      </c>
      <c r="CA174">
        <v>0.99994921727762398</v>
      </c>
      <c r="CB174">
        <v>2.1652037569612598E-3</v>
      </c>
      <c r="CC174">
        <v>3.9898197035538301E-3</v>
      </c>
      <c r="CD174">
        <v>0.98049249992839704</v>
      </c>
      <c r="CE174">
        <v>0.95503854663880505</v>
      </c>
      <c r="CF174">
        <v>449.77834382320901</v>
      </c>
      <c r="CG174">
        <v>-7.5283071423374901</v>
      </c>
      <c r="CH174">
        <v>0.99426605513089406</v>
      </c>
    </row>
    <row r="175" spans="1:86" ht="18.75" customHeight="1">
      <c r="A175">
        <v>10</v>
      </c>
      <c r="B175">
        <v>4.4594316186373</v>
      </c>
      <c r="C175">
        <v>4.4594316186373</v>
      </c>
      <c r="D175">
        <v>4.4594316186373</v>
      </c>
      <c r="E175" t="s">
        <v>0</v>
      </c>
      <c r="F175">
        <v>0</v>
      </c>
      <c r="G175" t="s">
        <v>0</v>
      </c>
      <c r="H175">
        <v>0</v>
      </c>
      <c r="I175" s="1">
        <v>0</v>
      </c>
      <c r="J175">
        <v>1</v>
      </c>
      <c r="K175">
        <v>3.2421894841125698</v>
      </c>
      <c r="L175">
        <v>3.2806522444214199</v>
      </c>
      <c r="M175">
        <v>3.2679885206713299</v>
      </c>
      <c r="N175" t="s">
        <v>0</v>
      </c>
      <c r="O175">
        <v>0</v>
      </c>
      <c r="P175" t="s">
        <v>0</v>
      </c>
      <c r="Q175">
        <v>3.8431872356725399E-4</v>
      </c>
      <c r="R175" s="1">
        <v>1.2880263221123199E-3</v>
      </c>
      <c r="S175">
        <v>0.99933556065645501</v>
      </c>
      <c r="T175">
        <v>2.7430477863990199</v>
      </c>
      <c r="U175">
        <v>2.7984784015491999</v>
      </c>
      <c r="V175">
        <v>2.7606239486938602</v>
      </c>
      <c r="W175" t="s">
        <v>0</v>
      </c>
      <c r="X175">
        <v>0</v>
      </c>
      <c r="Y175" t="s">
        <v>0</v>
      </c>
      <c r="Z175">
        <v>1.2085289780641799E-3</v>
      </c>
      <c r="AA175" s="1">
        <v>3.4267118982551502E-3</v>
      </c>
      <c r="AB175">
        <v>0.99948715901333796</v>
      </c>
      <c r="AC175">
        <v>21</v>
      </c>
      <c r="AD175">
        <v>21</v>
      </c>
      <c r="AE175">
        <v>21</v>
      </c>
      <c r="AF175" t="s">
        <v>0</v>
      </c>
      <c r="AG175">
        <v>0</v>
      </c>
      <c r="AH175" t="s">
        <v>0</v>
      </c>
      <c r="AI175" s="1">
        <v>0</v>
      </c>
      <c r="AJ175" s="1">
        <v>0</v>
      </c>
      <c r="AK175">
        <v>1</v>
      </c>
      <c r="AL175">
        <v>0.85063104702382897</v>
      </c>
      <c r="AM175">
        <v>0.85626118541169005</v>
      </c>
      <c r="AN175">
        <v>0.852439749202347</v>
      </c>
      <c r="AO175" t="s">
        <v>0</v>
      </c>
      <c r="AP175">
        <v>0</v>
      </c>
      <c r="AQ175" t="s">
        <v>0</v>
      </c>
      <c r="AR175" s="1">
        <v>1.30693969563209E-5</v>
      </c>
      <c r="AS175" s="1">
        <v>3.6751356821585999E-5</v>
      </c>
      <c r="AT175">
        <v>0.99982945351288999</v>
      </c>
      <c r="AU175">
        <v>1.21724213452473</v>
      </c>
      <c r="AV175">
        <v>1.1787793742158801</v>
      </c>
      <c r="AW175">
        <v>1.19144309796597</v>
      </c>
      <c r="AX175" t="s">
        <v>0</v>
      </c>
      <c r="AY175">
        <v>0</v>
      </c>
      <c r="AZ175" t="s">
        <v>0</v>
      </c>
      <c r="BA175" s="1">
        <v>3.8431872356725399E-4</v>
      </c>
      <c r="BB175" s="1">
        <v>1.2880263221123199E-3</v>
      </c>
      <c r="BC175">
        <v>1.0018005186944601</v>
      </c>
      <c r="BD175">
        <v>0.149368952976171</v>
      </c>
      <c r="BE175">
        <v>0.14373881458831</v>
      </c>
      <c r="BF175">
        <v>0.147560250797653</v>
      </c>
      <c r="BG175" t="s">
        <v>0</v>
      </c>
      <c r="BH175">
        <v>0</v>
      </c>
      <c r="BI175" t="s">
        <v>0</v>
      </c>
      <c r="BJ175" s="1">
        <v>1.30693969563209E-5</v>
      </c>
      <c r="BK175" s="1">
        <v>3.6751356821585999E-5</v>
      </c>
      <c r="BL175">
        <v>1.0009790713573401</v>
      </c>
      <c r="BM175">
        <v>0.58166776327832603</v>
      </c>
      <c r="BN175">
        <v>0.56734567964038396</v>
      </c>
      <c r="BO175">
        <v>0.56868857271848505</v>
      </c>
      <c r="BP175" t="s">
        <v>0</v>
      </c>
      <c r="BQ175">
        <v>0</v>
      </c>
      <c r="BR175" t="s">
        <v>0</v>
      </c>
      <c r="BS175" s="1">
        <v>3.6681123444718101E-5</v>
      </c>
      <c r="BT175" s="1">
        <v>9.9543332007235295E-5</v>
      </c>
      <c r="BU175">
        <v>1.00211647944855</v>
      </c>
      <c r="BV175">
        <v>1</v>
      </c>
      <c r="BW175">
        <v>0.85194028139184297</v>
      </c>
      <c r="BX175">
        <v>0.86444950078487703</v>
      </c>
      <c r="BY175" t="s">
        <v>0</v>
      </c>
      <c r="BZ175">
        <v>0</v>
      </c>
      <c r="CA175" t="s">
        <v>0</v>
      </c>
      <c r="CB175">
        <v>6.7174706564755802E-3</v>
      </c>
      <c r="CC175">
        <v>2.6996414850048198E-2</v>
      </c>
      <c r="CD175">
        <v>1.0133763982970201</v>
      </c>
      <c r="CE175">
        <v>0.99407297224188595</v>
      </c>
      <c r="CF175">
        <v>3.6206943341421902</v>
      </c>
      <c r="CG175">
        <v>-2.6909828442939498</v>
      </c>
      <c r="CH175">
        <v>0.99407297224188595</v>
      </c>
    </row>
    <row r="176" spans="1:86" ht="18.75" customHeight="1">
      <c r="A176">
        <v>10</v>
      </c>
      <c r="B176">
        <v>4.4594316186373</v>
      </c>
      <c r="C176">
        <v>4.4594316186373</v>
      </c>
      <c r="D176">
        <v>4.4594316186373</v>
      </c>
      <c r="E176" t="s">
        <v>0</v>
      </c>
      <c r="F176">
        <v>0</v>
      </c>
      <c r="G176" t="s">
        <v>0</v>
      </c>
      <c r="H176">
        <v>0</v>
      </c>
      <c r="I176" s="1">
        <v>0</v>
      </c>
      <c r="J176">
        <v>1</v>
      </c>
      <c r="K176">
        <v>3.2366236216185502</v>
      </c>
      <c r="L176">
        <v>3.2529493521741699</v>
      </c>
      <c r="M176">
        <v>3.2579450282010098</v>
      </c>
      <c r="N176" t="s">
        <v>0</v>
      </c>
      <c r="O176">
        <v>0</v>
      </c>
      <c r="P176" t="s">
        <v>0</v>
      </c>
      <c r="Q176">
        <v>2.7164751831848402E-4</v>
      </c>
      <c r="R176" s="1">
        <v>3.1811908201658E-4</v>
      </c>
      <c r="S176">
        <v>1.00021697117724</v>
      </c>
      <c r="T176">
        <v>2.7556939046685298</v>
      </c>
      <c r="U176">
        <v>2.8211173828879299</v>
      </c>
      <c r="V176">
        <v>2.8214441874449401</v>
      </c>
      <c r="W176" t="s">
        <v>0</v>
      </c>
      <c r="X176">
        <v>0</v>
      </c>
      <c r="Y176" t="s">
        <v>0</v>
      </c>
      <c r="Z176">
        <v>9.0024958085148301E-4</v>
      </c>
      <c r="AA176" s="1">
        <v>2.89286852954452E-3</v>
      </c>
      <c r="AB176">
        <v>0.99980657439495302</v>
      </c>
      <c r="AC176">
        <v>21</v>
      </c>
      <c r="AD176">
        <v>21</v>
      </c>
      <c r="AE176">
        <v>21</v>
      </c>
      <c r="AF176" t="s">
        <v>0</v>
      </c>
      <c r="AG176">
        <v>0</v>
      </c>
      <c r="AH176" t="s">
        <v>0</v>
      </c>
      <c r="AI176" s="1">
        <v>0</v>
      </c>
      <c r="AJ176" s="1">
        <v>0</v>
      </c>
      <c r="AK176">
        <v>1</v>
      </c>
      <c r="AL176">
        <v>0.85193463695350902</v>
      </c>
      <c r="AM176">
        <v>0.85849915072557004</v>
      </c>
      <c r="AN176">
        <v>0.85853120038531605</v>
      </c>
      <c r="AO176" t="s">
        <v>0</v>
      </c>
      <c r="AP176">
        <v>0</v>
      </c>
      <c r="AQ176" t="s">
        <v>0</v>
      </c>
      <c r="AR176" s="1">
        <v>8.8914336760680505E-6</v>
      </c>
      <c r="AS176" s="1">
        <v>3.0553517643410202E-5</v>
      </c>
      <c r="AT176">
        <v>0.999935876214326</v>
      </c>
      <c r="AU176">
        <v>1.22280799701874</v>
      </c>
      <c r="AV176">
        <v>1.2064822664631301</v>
      </c>
      <c r="AW176">
        <v>1.2014865904362799</v>
      </c>
      <c r="AX176" t="s">
        <v>0</v>
      </c>
      <c r="AY176">
        <v>0</v>
      </c>
      <c r="AZ176" t="s">
        <v>0</v>
      </c>
      <c r="BA176" s="1">
        <v>2.7164751831848402E-4</v>
      </c>
      <c r="BB176" s="1">
        <v>3.1811908201658E-4</v>
      </c>
      <c r="BC176">
        <v>0.99942864048177205</v>
      </c>
      <c r="BD176">
        <v>0.14806536304649101</v>
      </c>
      <c r="BE176">
        <v>0.14150084927442999</v>
      </c>
      <c r="BF176">
        <v>0.141468799614684</v>
      </c>
      <c r="BG176" t="s">
        <v>0</v>
      </c>
      <c r="BH176">
        <v>0</v>
      </c>
      <c r="BI176" t="s">
        <v>0</v>
      </c>
      <c r="BJ176" s="1">
        <v>8.8914336760679997E-6</v>
      </c>
      <c r="BK176" s="1">
        <v>3.0553517643410101E-5</v>
      </c>
      <c r="BL176">
        <v>1.0003699958947401</v>
      </c>
      <c r="BM176">
        <v>0.58063864497945505</v>
      </c>
      <c r="BN176">
        <v>0.57557174080099105</v>
      </c>
      <c r="BO176">
        <v>0.57617455108798399</v>
      </c>
      <c r="BP176" t="s">
        <v>0</v>
      </c>
      <c r="BQ176">
        <v>0</v>
      </c>
      <c r="BR176" t="s">
        <v>0</v>
      </c>
      <c r="BS176" s="1">
        <v>2.54993014795664E-5</v>
      </c>
      <c r="BT176" s="1">
        <v>2.3275484487694799E-5</v>
      </c>
      <c r="BU176">
        <v>1.00028245117845</v>
      </c>
      <c r="BV176">
        <v>0.982625787725116</v>
      </c>
      <c r="BW176">
        <v>1</v>
      </c>
      <c r="BX176">
        <v>1</v>
      </c>
      <c r="BY176" t="s">
        <v>0</v>
      </c>
      <c r="BZ176">
        <v>0</v>
      </c>
      <c r="CA176" t="s">
        <v>0</v>
      </c>
      <c r="CB176">
        <v>6.8680842785102001E-3</v>
      </c>
      <c r="CC176">
        <v>5.2173204471320104E-3</v>
      </c>
      <c r="CD176">
        <v>0.99854048985451305</v>
      </c>
      <c r="CE176">
        <v>0.92326423535483004</v>
      </c>
      <c r="CF176">
        <v>141.06227425050901</v>
      </c>
      <c r="CG176">
        <v>-3.20271125478261</v>
      </c>
      <c r="CH176">
        <v>0.99276811262306597</v>
      </c>
    </row>
    <row r="177" spans="1:86" ht="18.75" customHeight="1">
      <c r="A177">
        <v>10</v>
      </c>
      <c r="B177">
        <v>4.4594316186373</v>
      </c>
      <c r="C177">
        <v>4.4594316186373</v>
      </c>
      <c r="D177">
        <v>4.4594316186373</v>
      </c>
      <c r="E177">
        <v>0</v>
      </c>
      <c r="F177" s="1">
        <v>-2.8958479227753998E-16</v>
      </c>
      <c r="G177">
        <v>1</v>
      </c>
      <c r="H177">
        <v>0</v>
      </c>
      <c r="I177" s="1">
        <v>0</v>
      </c>
      <c r="J177">
        <v>1</v>
      </c>
      <c r="K177">
        <v>3.6689999364982899</v>
      </c>
      <c r="L177">
        <v>3.6613748156839598</v>
      </c>
      <c r="M177">
        <v>3.6253753082590698</v>
      </c>
      <c r="N177">
        <v>6.3058265393440096E-4</v>
      </c>
      <c r="O177" s="1">
        <v>-2.8958479227753998E-16</v>
      </c>
      <c r="P177">
        <v>1.00170689749116</v>
      </c>
      <c r="Q177">
        <v>1.0705898396179299E-3</v>
      </c>
      <c r="R177" s="1">
        <v>1.09740205621186E-3</v>
      </c>
      <c r="S177">
        <v>0.99918319074002504</v>
      </c>
      <c r="T177">
        <v>3.3252162469027602</v>
      </c>
      <c r="U177">
        <v>3.2923851639358301</v>
      </c>
      <c r="V177">
        <v>3.2549013823850901</v>
      </c>
      <c r="W177">
        <v>8.1211567404756004E-4</v>
      </c>
      <c r="X177" s="1">
        <v>-2.8958479227753998E-16</v>
      </c>
      <c r="Y177">
        <v>1.0020554236680399</v>
      </c>
      <c r="Z177">
        <v>2.28193513975559E-3</v>
      </c>
      <c r="AA177" s="1">
        <v>2.7811834464206899E-3</v>
      </c>
      <c r="AB177">
        <v>0.99898215618974795</v>
      </c>
      <c r="AC177">
        <v>21</v>
      </c>
      <c r="AD177">
        <v>21</v>
      </c>
      <c r="AE177">
        <v>21</v>
      </c>
      <c r="AF177" s="1">
        <v>0</v>
      </c>
      <c r="AG177" s="1">
        <v>-2.8958479227753998E-16</v>
      </c>
      <c r="AH177">
        <v>1</v>
      </c>
      <c r="AI177" s="1">
        <v>0</v>
      </c>
      <c r="AJ177" s="1">
        <v>0</v>
      </c>
      <c r="AK177">
        <v>1</v>
      </c>
      <c r="AL177">
        <v>0.90022765779553804</v>
      </c>
      <c r="AM177">
        <v>0.89793112961599197</v>
      </c>
      <c r="AN177">
        <v>0.89524444768605405</v>
      </c>
      <c r="AO177" s="1">
        <v>4.0347189259094402E-6</v>
      </c>
      <c r="AP177" s="1">
        <v>-2.8958479227753998E-16</v>
      </c>
      <c r="AQ177">
        <v>1.0005322348152701</v>
      </c>
      <c r="AR177" s="1">
        <v>1.31749628466524E-5</v>
      </c>
      <c r="AS177" s="1">
        <v>1.6669739773994002E-5</v>
      </c>
      <c r="AT177">
        <v>0.99972845820494605</v>
      </c>
      <c r="AU177">
        <v>0.79043168213901105</v>
      </c>
      <c r="AV177">
        <v>0.79805680295333403</v>
      </c>
      <c r="AW177">
        <v>0.83405631037823103</v>
      </c>
      <c r="AX177" s="1">
        <v>6.3058265393440096E-4</v>
      </c>
      <c r="AY177" s="1">
        <v>-2.8958479227753998E-16</v>
      </c>
      <c r="AZ177">
        <v>0.992438192205925</v>
      </c>
      <c r="BA177" s="1">
        <v>1.0705898396179299E-3</v>
      </c>
      <c r="BB177" s="1">
        <v>1.09740205621186E-3</v>
      </c>
      <c r="BC177">
        <v>1.00289804310644</v>
      </c>
      <c r="BD177">
        <v>9.9772342204462003E-2</v>
      </c>
      <c r="BE177">
        <v>0.102068870384008</v>
      </c>
      <c r="BF177">
        <v>0.104755552313946</v>
      </c>
      <c r="BG177" s="1">
        <v>4.0347189259094801E-6</v>
      </c>
      <c r="BH177" s="1">
        <v>-2.8958479227753998E-16</v>
      </c>
      <c r="BI177">
        <v>0.99532182721401197</v>
      </c>
      <c r="BJ177" s="1">
        <v>1.31749628466525E-5</v>
      </c>
      <c r="BK177" s="1">
        <v>1.6669739773994002E-5</v>
      </c>
      <c r="BL177">
        <v>1.00228488244623</v>
      </c>
      <c r="BM177">
        <v>0.25015511722660899</v>
      </c>
      <c r="BN177">
        <v>0.24576160064048799</v>
      </c>
      <c r="BO177">
        <v>0.25814884086773199</v>
      </c>
      <c r="BP177" s="1">
        <v>7.9074576191199105E-5</v>
      </c>
      <c r="BQ177" s="1">
        <v>-2.8958479227753998E-16</v>
      </c>
      <c r="BR177">
        <v>1.00368481012669</v>
      </c>
      <c r="BS177">
        <v>1.7620155924665001E-4</v>
      </c>
      <c r="BT177">
        <v>1.6457727533047899E-4</v>
      </c>
      <c r="BU177">
        <v>1.00185559087439</v>
      </c>
      <c r="BV177">
        <v>0.74680394158006302</v>
      </c>
      <c r="BW177">
        <v>0.81299655646716895</v>
      </c>
      <c r="BX177">
        <v>0.92576568128617698</v>
      </c>
      <c r="BY177">
        <v>8.2584769782587195E-3</v>
      </c>
      <c r="BZ177" s="1">
        <v>-2.8958479227753998E-16</v>
      </c>
      <c r="CA177">
        <v>0.98272140030139199</v>
      </c>
      <c r="CB177">
        <v>1.8350468919940601E-2</v>
      </c>
      <c r="CC177">
        <v>2.1116369707151202E-2</v>
      </c>
      <c r="CD177">
        <v>0.92370692749196703</v>
      </c>
      <c r="CE177">
        <v>0.94236043116637802</v>
      </c>
      <c r="CF177">
        <v>50.863551248009003</v>
      </c>
      <c r="CG177">
        <v>-2.8472414548471998</v>
      </c>
      <c r="CH177">
        <v>0.99155479787892298</v>
      </c>
    </row>
    <row r="178" spans="1:86" ht="18.75" customHeight="1">
      <c r="A178">
        <v>10</v>
      </c>
      <c r="B178">
        <v>4.4594316186373</v>
      </c>
      <c r="C178">
        <v>4.4594316186373</v>
      </c>
      <c r="D178">
        <v>4.4594316186373</v>
      </c>
      <c r="E178" t="s">
        <v>0</v>
      </c>
      <c r="F178">
        <v>0</v>
      </c>
      <c r="G178" t="s">
        <v>0</v>
      </c>
      <c r="H178">
        <v>0</v>
      </c>
      <c r="I178" s="1">
        <v>0</v>
      </c>
      <c r="J178">
        <v>1</v>
      </c>
      <c r="K178">
        <v>3.3622275401385702</v>
      </c>
      <c r="L178">
        <v>3.3631569927048401</v>
      </c>
      <c r="M178">
        <v>3.3518584963805198</v>
      </c>
      <c r="N178" t="s">
        <v>0</v>
      </c>
      <c r="O178">
        <v>0</v>
      </c>
      <c r="P178" t="s">
        <v>0</v>
      </c>
      <c r="Q178">
        <v>3.65959814752655E-4</v>
      </c>
      <c r="R178" s="1">
        <v>4.3372973230647798E-4</v>
      </c>
      <c r="S178">
        <v>0.999873213623372</v>
      </c>
      <c r="T178">
        <v>3.0156577402738498</v>
      </c>
      <c r="U178">
        <v>3.0106414126485901</v>
      </c>
      <c r="V178">
        <v>2.9928654634792702</v>
      </c>
      <c r="W178" t="s">
        <v>0</v>
      </c>
      <c r="X178">
        <v>0</v>
      </c>
      <c r="Y178" t="s">
        <v>0</v>
      </c>
      <c r="Z178">
        <v>1.3217078854558799E-3</v>
      </c>
      <c r="AA178" s="1">
        <v>2.25852410211505E-3</v>
      </c>
      <c r="AB178">
        <v>0.99920266268417401</v>
      </c>
      <c r="AC178">
        <v>21</v>
      </c>
      <c r="AD178">
        <v>21</v>
      </c>
      <c r="AE178">
        <v>21</v>
      </c>
      <c r="AF178" t="s">
        <v>0</v>
      </c>
      <c r="AG178">
        <v>0</v>
      </c>
      <c r="AH178" t="s">
        <v>0</v>
      </c>
      <c r="AI178" s="1">
        <v>0</v>
      </c>
      <c r="AJ178" s="1">
        <v>0</v>
      </c>
      <c r="AK178">
        <v>1</v>
      </c>
      <c r="AL178">
        <v>0.87634930449027304</v>
      </c>
      <c r="AM178">
        <v>0.87591861609584698</v>
      </c>
      <c r="AN178">
        <v>0.87438030850349602</v>
      </c>
      <c r="AO178" t="s">
        <v>0</v>
      </c>
      <c r="AP178">
        <v>0</v>
      </c>
      <c r="AQ178" t="s">
        <v>0</v>
      </c>
      <c r="AR178" s="1">
        <v>9.4139562410206498E-6</v>
      </c>
      <c r="AS178" s="1">
        <v>1.68203277620519E-5</v>
      </c>
      <c r="AT178">
        <v>0.999765810055399</v>
      </c>
      <c r="AU178">
        <v>1.09720407849873</v>
      </c>
      <c r="AV178">
        <v>1.0962746259324501</v>
      </c>
      <c r="AW178">
        <v>1.10757312225677</v>
      </c>
      <c r="AX178" t="s">
        <v>0</v>
      </c>
      <c r="AY178">
        <v>0</v>
      </c>
      <c r="AZ178" t="s">
        <v>0</v>
      </c>
      <c r="BA178" s="1">
        <v>3.65959814752655E-4</v>
      </c>
      <c r="BB178" s="1">
        <v>4.3372973230647798E-4</v>
      </c>
      <c r="BC178">
        <v>1.0003894223122101</v>
      </c>
      <c r="BD178">
        <v>0.123650695509727</v>
      </c>
      <c r="BE178">
        <v>0.12408138390415301</v>
      </c>
      <c r="BF178">
        <v>0.12561969149650401</v>
      </c>
      <c r="BG178" t="s">
        <v>0</v>
      </c>
      <c r="BH178">
        <v>0</v>
      </c>
      <c r="BI178" t="s">
        <v>0</v>
      </c>
      <c r="BJ178" s="1">
        <v>9.4139562410205498E-6</v>
      </c>
      <c r="BK178" s="1">
        <v>1.68203277620519E-5</v>
      </c>
      <c r="BL178">
        <v>1.00167406558977</v>
      </c>
      <c r="BM178">
        <v>0.54758114587462303</v>
      </c>
      <c r="BN178">
        <v>0.54742031067699404</v>
      </c>
      <c r="BO178">
        <v>0.55084574446318102</v>
      </c>
      <c r="BP178" t="s">
        <v>0</v>
      </c>
      <c r="BQ178">
        <v>0</v>
      </c>
      <c r="BR178" t="s">
        <v>0</v>
      </c>
      <c r="BS178" s="1">
        <v>3.1091863424555998E-5</v>
      </c>
      <c r="BT178" s="1">
        <v>6.0205905860781098E-5</v>
      </c>
      <c r="BU178">
        <v>0.998881387903502</v>
      </c>
      <c r="BV178">
        <v>0.42452862109800399</v>
      </c>
      <c r="BW178">
        <v>0.493306366048335</v>
      </c>
      <c r="BX178">
        <v>0.54136490742422005</v>
      </c>
      <c r="BY178" t="s">
        <v>0</v>
      </c>
      <c r="BZ178">
        <v>0</v>
      </c>
      <c r="CA178" t="s">
        <v>0</v>
      </c>
      <c r="CB178">
        <v>5.5568829152999903E-3</v>
      </c>
      <c r="CC178">
        <v>2.1392669288791199E-2</v>
      </c>
      <c r="CD178">
        <v>0.97305097299333398</v>
      </c>
      <c r="CE178">
        <v>0.95424813420967103</v>
      </c>
      <c r="CF178">
        <v>52.812843932123101</v>
      </c>
      <c r="CG178">
        <v>-2.7294833864322601</v>
      </c>
      <c r="CH178">
        <v>0.99333210932806204</v>
      </c>
    </row>
    <row r="179" spans="1:86" ht="18.75" customHeight="1">
      <c r="A179">
        <v>10</v>
      </c>
      <c r="B179">
        <v>4.4594316186373</v>
      </c>
      <c r="C179">
        <v>4.4594316186373</v>
      </c>
      <c r="D179">
        <v>4.4594316186373</v>
      </c>
      <c r="E179" t="s">
        <v>0</v>
      </c>
      <c r="F179">
        <v>0</v>
      </c>
      <c r="G179" t="s">
        <v>0</v>
      </c>
      <c r="H179">
        <v>0</v>
      </c>
      <c r="I179" s="1">
        <v>0</v>
      </c>
      <c r="J179">
        <v>1</v>
      </c>
      <c r="K179">
        <v>3.4034317481338001</v>
      </c>
      <c r="L179">
        <v>3.4257867805489401</v>
      </c>
      <c r="M179">
        <v>3.4196705497925302</v>
      </c>
      <c r="N179" t="s">
        <v>0</v>
      </c>
      <c r="O179">
        <v>0</v>
      </c>
      <c r="P179" t="s">
        <v>0</v>
      </c>
      <c r="Q179">
        <v>2.18573255049434E-4</v>
      </c>
      <c r="R179" s="1">
        <v>1.6018545961698301E-3</v>
      </c>
      <c r="S179">
        <v>1.00064361104956</v>
      </c>
      <c r="T179">
        <v>3.10567628977457</v>
      </c>
      <c r="U179">
        <v>3.1213678074686699</v>
      </c>
      <c r="V179">
        <v>3.1262310805630902</v>
      </c>
      <c r="W179" t="s">
        <v>0</v>
      </c>
      <c r="X179">
        <v>0</v>
      </c>
      <c r="Y179" t="s">
        <v>0</v>
      </c>
      <c r="Z179">
        <v>6.3099760034294496E-4</v>
      </c>
      <c r="AA179" s="1">
        <v>5.1532551145783596E-3</v>
      </c>
      <c r="AB179">
        <v>1.00084784216865</v>
      </c>
      <c r="AC179">
        <v>21</v>
      </c>
      <c r="AD179">
        <v>21</v>
      </c>
      <c r="AE179">
        <v>21</v>
      </c>
      <c r="AF179" t="s">
        <v>0</v>
      </c>
      <c r="AG179">
        <v>0</v>
      </c>
      <c r="AH179" t="s">
        <v>0</v>
      </c>
      <c r="AI179" s="1">
        <v>0</v>
      </c>
      <c r="AJ179" s="1">
        <v>0</v>
      </c>
      <c r="AK179">
        <v>1</v>
      </c>
      <c r="AL179">
        <v>0.88382885229657504</v>
      </c>
      <c r="AM179">
        <v>0.88508554479834101</v>
      </c>
      <c r="AN179">
        <v>0.88547226511742905</v>
      </c>
      <c r="AO179" t="s">
        <v>0</v>
      </c>
      <c r="AP179">
        <v>0</v>
      </c>
      <c r="AQ179" t="s">
        <v>0</v>
      </c>
      <c r="AR179" s="1">
        <v>3.9867058015576802E-6</v>
      </c>
      <c r="AS179" s="1">
        <v>3.5903373303780301E-5</v>
      </c>
      <c r="AT179">
        <v>1.0002414313080701</v>
      </c>
      <c r="AU179">
        <v>1.0559998705035001</v>
      </c>
      <c r="AV179">
        <v>1.0336448380883601</v>
      </c>
      <c r="AW179">
        <v>1.03976106884477</v>
      </c>
      <c r="AX179" t="s">
        <v>0</v>
      </c>
      <c r="AY179">
        <v>0</v>
      </c>
      <c r="AZ179" t="s">
        <v>0</v>
      </c>
      <c r="BA179" s="1">
        <v>2.18573255049435E-4</v>
      </c>
      <c r="BB179" s="1">
        <v>1.6018545961698301E-3</v>
      </c>
      <c r="BC179">
        <v>0.99795888330273297</v>
      </c>
      <c r="BD179">
        <v>0.116171147703425</v>
      </c>
      <c r="BE179">
        <v>0.11491445520165899</v>
      </c>
      <c r="BF179">
        <v>0.11452773488257099</v>
      </c>
      <c r="BG179" t="s">
        <v>0</v>
      </c>
      <c r="BH179">
        <v>0</v>
      </c>
      <c r="BI179" t="s">
        <v>0</v>
      </c>
      <c r="BJ179" s="1">
        <v>3.9867058015576599E-6</v>
      </c>
      <c r="BK179" s="1">
        <v>3.59033733037802E-5</v>
      </c>
      <c r="BL179">
        <v>0.99818575631120898</v>
      </c>
      <c r="BM179">
        <v>0.53731618146669702</v>
      </c>
      <c r="BN179">
        <v>0.531039203184132</v>
      </c>
      <c r="BO179">
        <v>0.53072940572791905</v>
      </c>
      <c r="BP179" t="s">
        <v>0</v>
      </c>
      <c r="BQ179">
        <v>0</v>
      </c>
      <c r="BR179" t="s">
        <v>0</v>
      </c>
      <c r="BS179" s="1">
        <v>4.0554952810543299E-5</v>
      </c>
      <c r="BT179">
        <v>1.9156667402859799E-4</v>
      </c>
      <c r="BU179">
        <v>0.998485535875829</v>
      </c>
      <c r="BV179">
        <v>0.25122913666257002</v>
      </c>
      <c r="BW179">
        <v>0.19846511474593201</v>
      </c>
      <c r="BX179">
        <v>0.17711328614576299</v>
      </c>
      <c r="BY179" t="s">
        <v>0</v>
      </c>
      <c r="BZ179">
        <v>0</v>
      </c>
      <c r="CA179" t="s">
        <v>0</v>
      </c>
      <c r="CB179">
        <v>7.6297457132727901E-3</v>
      </c>
      <c r="CC179">
        <v>6.73477506865231E-2</v>
      </c>
      <c r="CD179">
        <v>0.95670875891045204</v>
      </c>
      <c r="CE179">
        <v>0.95051627244033798</v>
      </c>
      <c r="CF179">
        <v>84.7954890186071</v>
      </c>
      <c r="CG179">
        <v>-3.63076796229688</v>
      </c>
      <c r="CH179">
        <v>0.99277621823115803</v>
      </c>
    </row>
    <row r="180" spans="1:86" ht="18.75" customHeight="1">
      <c r="A180">
        <v>10</v>
      </c>
      <c r="B180">
        <v>4.4594316186373</v>
      </c>
      <c r="C180">
        <v>4.4594316186373</v>
      </c>
      <c r="D180">
        <v>4.4594316186373</v>
      </c>
      <c r="E180" t="s">
        <v>0</v>
      </c>
      <c r="F180">
        <v>0</v>
      </c>
      <c r="G180" t="s">
        <v>0</v>
      </c>
      <c r="H180">
        <v>0</v>
      </c>
      <c r="I180" s="1">
        <v>0</v>
      </c>
      <c r="J180">
        <v>1</v>
      </c>
      <c r="K180">
        <v>3.4133129267844602</v>
      </c>
      <c r="L180">
        <v>3.4030744168173501</v>
      </c>
      <c r="M180">
        <v>3.39564658119646</v>
      </c>
      <c r="N180" t="s">
        <v>0</v>
      </c>
      <c r="O180">
        <v>0</v>
      </c>
      <c r="P180" t="s">
        <v>0</v>
      </c>
      <c r="Q180" s="1">
        <v>5.9313865847256997E-5</v>
      </c>
      <c r="R180" s="1">
        <v>1.3907036548121601E-3</v>
      </c>
      <c r="S180">
        <v>1.0008902940803399</v>
      </c>
      <c r="T180">
        <v>3.1186933578925902</v>
      </c>
      <c r="U180">
        <v>3.1281925986933401</v>
      </c>
      <c r="V180">
        <v>3.1078509735187598</v>
      </c>
      <c r="W180" t="s">
        <v>0</v>
      </c>
      <c r="X180">
        <v>0</v>
      </c>
      <c r="Y180" t="s">
        <v>0</v>
      </c>
      <c r="Z180">
        <v>2.8729590196525402E-4</v>
      </c>
      <c r="AA180" s="1">
        <v>3.5271283249395501E-3</v>
      </c>
      <c r="AB180">
        <v>1.0016796621130799</v>
      </c>
      <c r="AC180">
        <v>21</v>
      </c>
      <c r="AD180">
        <v>21</v>
      </c>
      <c r="AE180">
        <v>21</v>
      </c>
      <c r="AF180" t="s">
        <v>0</v>
      </c>
      <c r="AG180">
        <v>0</v>
      </c>
      <c r="AH180" t="s">
        <v>0</v>
      </c>
      <c r="AI180" s="1">
        <v>0</v>
      </c>
      <c r="AJ180" s="1">
        <v>0</v>
      </c>
      <c r="AK180">
        <v>1</v>
      </c>
      <c r="AL180">
        <v>0.88487232027874496</v>
      </c>
      <c r="AM180">
        <v>0.88562787359532402</v>
      </c>
      <c r="AN180">
        <v>0.88400383397087101</v>
      </c>
      <c r="AO180" t="s">
        <v>0</v>
      </c>
      <c r="AP180">
        <v>0</v>
      </c>
      <c r="AQ180" t="s">
        <v>0</v>
      </c>
      <c r="AR180" s="1">
        <v>1.87364552457163E-6</v>
      </c>
      <c r="AS180" s="1">
        <v>2.5198552131137399E-5</v>
      </c>
      <c r="AT180">
        <v>1.0004767041688101</v>
      </c>
      <c r="AU180">
        <v>1.04611869185284</v>
      </c>
      <c r="AV180">
        <v>1.0563572018199501</v>
      </c>
      <c r="AW180">
        <v>1.06378503744084</v>
      </c>
      <c r="AX180" t="s">
        <v>0</v>
      </c>
      <c r="AY180">
        <v>0</v>
      </c>
      <c r="AZ180" t="s">
        <v>0</v>
      </c>
      <c r="BA180" s="1">
        <v>5.9313865847256997E-5</v>
      </c>
      <c r="BB180" s="1">
        <v>1.3907036548121601E-3</v>
      </c>
      <c r="BC180">
        <v>0.997143783703488</v>
      </c>
      <c r="BD180">
        <v>0.115127679721256</v>
      </c>
      <c r="BE180">
        <v>0.11437212640467601</v>
      </c>
      <c r="BF180">
        <v>0.115996166029129</v>
      </c>
      <c r="BG180" t="s">
        <v>0</v>
      </c>
      <c r="BH180">
        <v>0</v>
      </c>
      <c r="BI180" t="s">
        <v>0</v>
      </c>
      <c r="BJ180" s="1">
        <v>1.87364552457165E-6</v>
      </c>
      <c r="BK180" s="1">
        <v>2.5198552131137399E-5</v>
      </c>
      <c r="BL180">
        <v>0.99640282859666995</v>
      </c>
      <c r="BM180">
        <v>0.53295012778150597</v>
      </c>
      <c r="BN180">
        <v>0.53300053203185305</v>
      </c>
      <c r="BO180">
        <v>0.53495197352018797</v>
      </c>
      <c r="BP180" t="s">
        <v>0</v>
      </c>
      <c r="BQ180">
        <v>0</v>
      </c>
      <c r="BR180" t="s">
        <v>0</v>
      </c>
      <c r="BS180" s="1">
        <v>4.9624410040357103E-6</v>
      </c>
      <c r="BT180">
        <v>1.9519584923175E-4</v>
      </c>
      <c r="BU180">
        <v>0.998346597473454</v>
      </c>
      <c r="BV180">
        <v>0.17751871521419299</v>
      </c>
      <c r="BW180">
        <v>0.23376679699967701</v>
      </c>
      <c r="BX180">
        <v>0.25357238660801301</v>
      </c>
      <c r="BY180" t="s">
        <v>0</v>
      </c>
      <c r="BZ180">
        <v>0</v>
      </c>
      <c r="CA180" t="s">
        <v>0</v>
      </c>
      <c r="CB180">
        <v>2.8498331214254699E-3</v>
      </c>
      <c r="CC180">
        <v>7.7257138001350603E-2</v>
      </c>
      <c r="CD180">
        <v>0.93401475547093604</v>
      </c>
      <c r="CE180">
        <v>0.95776140732257997</v>
      </c>
      <c r="CF180">
        <v>70.919302060487595</v>
      </c>
      <c r="CG180">
        <v>-3.3871021120657998</v>
      </c>
      <c r="CH180">
        <v>0.99385373959332401</v>
      </c>
    </row>
    <row r="181" spans="1:86" ht="18.75" customHeight="1">
      <c r="A181">
        <v>11</v>
      </c>
      <c r="B181">
        <v>4.4594316186373</v>
      </c>
      <c r="C181">
        <v>4.4594316186373</v>
      </c>
      <c r="D181">
        <v>4.4594316186373</v>
      </c>
      <c r="E181">
        <v>0</v>
      </c>
      <c r="F181" s="1">
        <v>6.1469061026371001E-16</v>
      </c>
      <c r="G181">
        <v>1</v>
      </c>
      <c r="H181">
        <v>0</v>
      </c>
      <c r="I181" s="1">
        <v>0</v>
      </c>
      <c r="J181">
        <v>1</v>
      </c>
      <c r="K181">
        <v>3.4561676208630101</v>
      </c>
      <c r="L181">
        <v>3.4655844207625699</v>
      </c>
      <c r="M181">
        <v>3.31108553144874</v>
      </c>
      <c r="N181" s="1">
        <v>4.4338060174174598E-5</v>
      </c>
      <c r="O181" s="1">
        <v>6.1469061026371001E-16</v>
      </c>
      <c r="P181">
        <v>0.99728276713066299</v>
      </c>
      <c r="Q181">
        <v>4.8986309691405696E-4</v>
      </c>
      <c r="R181" s="1">
        <v>3.8779027854396598E-3</v>
      </c>
      <c r="S181">
        <v>1.0016165332449101</v>
      </c>
      <c r="T181">
        <v>2.9713602017141301</v>
      </c>
      <c r="U181">
        <v>2.96921383317112</v>
      </c>
      <c r="V181">
        <v>2.8965305020245</v>
      </c>
      <c r="W181" s="1">
        <v>2.3034489612135399E-6</v>
      </c>
      <c r="X181" s="1">
        <v>6.1469061026371001E-16</v>
      </c>
      <c r="Y181">
        <v>1.00072287435786</v>
      </c>
      <c r="Z181">
        <v>1.29294131314785E-3</v>
      </c>
      <c r="AA181" s="1">
        <v>1.3294859458773199E-2</v>
      </c>
      <c r="AB181">
        <v>1.0035088925597599</v>
      </c>
      <c r="AC181">
        <v>21</v>
      </c>
      <c r="AD181">
        <v>21</v>
      </c>
      <c r="AE181">
        <v>21</v>
      </c>
      <c r="AF181" s="1">
        <v>0</v>
      </c>
      <c r="AG181" s="1">
        <v>6.1469061026371001E-16</v>
      </c>
      <c r="AH181">
        <v>1</v>
      </c>
      <c r="AI181" s="1">
        <v>0</v>
      </c>
      <c r="AJ181" s="1">
        <v>0</v>
      </c>
      <c r="AK181">
        <v>1</v>
      </c>
      <c r="AL181">
        <v>0.87249375640960503</v>
      </c>
      <c r="AM181">
        <v>0.872303917903406</v>
      </c>
      <c r="AN181">
        <v>0.86570574461754701</v>
      </c>
      <c r="AO181" s="1">
        <v>1.80193292177911E-8</v>
      </c>
      <c r="AP181" s="1">
        <v>6.1469061026371001E-16</v>
      </c>
      <c r="AQ181">
        <v>1.00021762885882</v>
      </c>
      <c r="AR181" s="1">
        <v>1.2096198050096501E-5</v>
      </c>
      <c r="AS181" s="1">
        <v>1.50118343984817E-4</v>
      </c>
      <c r="AT181">
        <v>1.00112185155137</v>
      </c>
      <c r="AU181">
        <v>1.0032639977742901</v>
      </c>
      <c r="AV181">
        <v>0.99384719787473097</v>
      </c>
      <c r="AW181">
        <v>1.14834608718856</v>
      </c>
      <c r="AX181" s="1">
        <v>4.4338060174174598E-5</v>
      </c>
      <c r="AY181" s="1">
        <v>6.1469061026371001E-16</v>
      </c>
      <c r="AZ181">
        <v>1.00947509830455</v>
      </c>
      <c r="BA181" s="1">
        <v>4.8986309691405696E-4</v>
      </c>
      <c r="BB181" s="1">
        <v>3.8779027854396598E-3</v>
      </c>
      <c r="BC181">
        <v>0.99552076050631899</v>
      </c>
      <c r="BD181">
        <v>0.127506243590396</v>
      </c>
      <c r="BE181">
        <v>0.127696082096594</v>
      </c>
      <c r="BF181">
        <v>0.13429425538245299</v>
      </c>
      <c r="BG181" s="1">
        <v>1.80193292177911E-8</v>
      </c>
      <c r="BH181" s="1">
        <v>6.1469061026371001E-16</v>
      </c>
      <c r="BI181">
        <v>0.99851335684633902</v>
      </c>
      <c r="BJ181" s="1">
        <v>1.2096198050096601E-5</v>
      </c>
      <c r="BK181" s="1">
        <v>1.50118343984817E-4</v>
      </c>
      <c r="BL181">
        <v>0.99313686043817995</v>
      </c>
      <c r="BM181">
        <v>0.30310800984808101</v>
      </c>
      <c r="BN181">
        <v>0.310065642933255</v>
      </c>
      <c r="BO181">
        <v>0.57803219997553201</v>
      </c>
      <c r="BP181" s="1">
        <v>2.4204329073953499E-5</v>
      </c>
      <c r="BQ181" s="1">
        <v>6.1469061026371001E-16</v>
      </c>
      <c r="BR181">
        <v>0.97756077384339002</v>
      </c>
      <c r="BS181" s="1">
        <v>4.51501260873039E-5</v>
      </c>
      <c r="BT181">
        <v>1.94909416796225E-4</v>
      </c>
      <c r="BU181">
        <v>0.99761693896077297</v>
      </c>
      <c r="BV181">
        <v>0.603036512203458</v>
      </c>
      <c r="BW181">
        <v>0.78856082066056998</v>
      </c>
      <c r="BX181">
        <v>0.92085347726737699</v>
      </c>
      <c r="BY181">
        <v>1.72096345142447E-2</v>
      </c>
      <c r="BZ181" s="1">
        <v>6.1469061026371001E-16</v>
      </c>
      <c r="CA181">
        <v>0.76473050195202497</v>
      </c>
      <c r="CB181">
        <v>5.9436763112544399E-3</v>
      </c>
      <c r="CC181">
        <v>4.3140940993566896E-3</v>
      </c>
      <c r="CD181">
        <v>0.99426001623863902</v>
      </c>
      <c r="CE181">
        <v>0.93877416137988101</v>
      </c>
      <c r="CF181">
        <v>1360.5365645648501</v>
      </c>
      <c r="CG181">
        <v>-11.70802018517</v>
      </c>
      <c r="CH181">
        <v>0.99300454530451199</v>
      </c>
    </row>
    <row r="182" spans="1:86" ht="18.75" customHeight="1">
      <c r="A182">
        <v>11</v>
      </c>
      <c r="B182">
        <v>4.4594316186373</v>
      </c>
      <c r="C182">
        <v>4.4594316186373</v>
      </c>
      <c r="D182">
        <v>4.4594316186373</v>
      </c>
      <c r="E182">
        <v>0</v>
      </c>
      <c r="F182">
        <v>4.4594316186373</v>
      </c>
      <c r="G182" t="s">
        <v>0</v>
      </c>
      <c r="H182">
        <v>0</v>
      </c>
      <c r="I182" s="1">
        <v>0</v>
      </c>
      <c r="J182">
        <v>1</v>
      </c>
      <c r="K182">
        <v>3.3871986001773098</v>
      </c>
      <c r="L182">
        <v>3.3009890249320599</v>
      </c>
      <c r="M182">
        <v>3.2947618435694199</v>
      </c>
      <c r="N182">
        <v>0</v>
      </c>
      <c r="O182">
        <v>4.4594316186373</v>
      </c>
      <c r="P182" t="s">
        <v>0</v>
      </c>
      <c r="Q182">
        <v>2.1214994376400501E-4</v>
      </c>
      <c r="R182" s="1">
        <v>1.5167324897717199E-3</v>
      </c>
      <c r="S182">
        <v>1.00287037823186</v>
      </c>
      <c r="T182">
        <v>2.97682505587614</v>
      </c>
      <c r="U182">
        <v>2.9484932998048499</v>
      </c>
      <c r="V182">
        <v>2.9459887917244298</v>
      </c>
      <c r="W182">
        <v>0</v>
      </c>
      <c r="X182">
        <v>4.4594316186373</v>
      </c>
      <c r="Y182" t="s">
        <v>0</v>
      </c>
      <c r="Z182" s="1">
        <v>9.4345472115817502E-5</v>
      </c>
      <c r="AA182" s="1">
        <v>4.53362163875965E-3</v>
      </c>
      <c r="AB182">
        <v>1.00209179757875</v>
      </c>
      <c r="AC182">
        <v>21</v>
      </c>
      <c r="AD182">
        <v>21</v>
      </c>
      <c r="AE182">
        <v>21</v>
      </c>
      <c r="AF182">
        <v>0</v>
      </c>
      <c r="AG182">
        <v>4.4594316186373</v>
      </c>
      <c r="AH182" t="s">
        <v>0</v>
      </c>
      <c r="AI182" s="1">
        <v>0</v>
      </c>
      <c r="AJ182" s="1">
        <v>0</v>
      </c>
      <c r="AK182">
        <v>1</v>
      </c>
      <c r="AL182">
        <v>0.87297582985141198</v>
      </c>
      <c r="AM182">
        <v>0.870456664617135</v>
      </c>
      <c r="AN182">
        <v>0.87023158301719905</v>
      </c>
      <c r="AO182">
        <v>0</v>
      </c>
      <c r="AP182">
        <v>4.4594316186373</v>
      </c>
      <c r="AQ182" t="s">
        <v>0</v>
      </c>
      <c r="AR182" s="1">
        <v>7.7376169072151204E-7</v>
      </c>
      <c r="AS182" s="1">
        <v>4.20018976474292E-5</v>
      </c>
      <c r="AT182">
        <v>1.00063934993688</v>
      </c>
      <c r="AU182">
        <v>1.07223301845999</v>
      </c>
      <c r="AV182">
        <v>1.1584425937052401</v>
      </c>
      <c r="AW182">
        <v>1.1646697750678701</v>
      </c>
      <c r="AX182">
        <v>0</v>
      </c>
      <c r="AY182">
        <v>4.4594316186373</v>
      </c>
      <c r="AZ182" t="s">
        <v>0</v>
      </c>
      <c r="BA182" s="1">
        <v>2.1214994376400501E-4</v>
      </c>
      <c r="BB182" s="1">
        <v>1.5167324897717199E-3</v>
      </c>
      <c r="BC182">
        <v>0.99204015331449802</v>
      </c>
      <c r="BD182">
        <v>0.12702417014858799</v>
      </c>
      <c r="BE182">
        <v>0.129543335382865</v>
      </c>
      <c r="BF182">
        <v>0.129768416982801</v>
      </c>
      <c r="BG182">
        <v>0</v>
      </c>
      <c r="BH182">
        <v>4.4594316186373</v>
      </c>
      <c r="BI182" t="s">
        <v>0</v>
      </c>
      <c r="BJ182" s="1">
        <v>7.7376169072153501E-7</v>
      </c>
      <c r="BK182" s="1">
        <v>4.20018976474292E-5</v>
      </c>
      <c r="BL182">
        <v>0.99575620382656505</v>
      </c>
      <c r="BM182">
        <v>0.33336561327939201</v>
      </c>
      <c r="BN182">
        <v>0.58501084305916795</v>
      </c>
      <c r="BO182">
        <v>0.58571982537106204</v>
      </c>
      <c r="BP182">
        <v>0</v>
      </c>
      <c r="BQ182">
        <v>4.4594316186373</v>
      </c>
      <c r="BR182" t="s">
        <v>0</v>
      </c>
      <c r="BS182" s="1">
        <v>2.25325545261367E-5</v>
      </c>
      <c r="BT182">
        <v>1.3054974470399101E-4</v>
      </c>
      <c r="BU182">
        <v>0.99512766429295496</v>
      </c>
      <c r="BV182">
        <v>1</v>
      </c>
      <c r="BW182">
        <v>1</v>
      </c>
      <c r="BX182">
        <v>1</v>
      </c>
      <c r="BY182">
        <v>0</v>
      </c>
      <c r="BZ182">
        <v>4.4594316186373</v>
      </c>
      <c r="CA182" t="s">
        <v>0</v>
      </c>
      <c r="CB182">
        <v>0</v>
      </c>
      <c r="CC182">
        <v>8.9037728184753005E-4</v>
      </c>
      <c r="CD182">
        <v>1</v>
      </c>
      <c r="CE182">
        <v>0.95187724132444895</v>
      </c>
      <c r="CF182">
        <v>555.35927286946105</v>
      </c>
      <c r="CG182">
        <v>-10.504668830518099</v>
      </c>
      <c r="CH182">
        <v>0.99181382394833795</v>
      </c>
    </row>
    <row r="183" spans="1:86" ht="18.75" customHeight="1">
      <c r="A183">
        <v>11</v>
      </c>
      <c r="B183">
        <v>4.4594316186373</v>
      </c>
      <c r="C183">
        <v>4.4594316186373</v>
      </c>
      <c r="D183">
        <v>4.4594316186373</v>
      </c>
      <c r="E183">
        <v>0</v>
      </c>
      <c r="F183" s="1">
        <v>-8.8166195294975904E-16</v>
      </c>
      <c r="G183">
        <v>1</v>
      </c>
      <c r="H183">
        <v>0</v>
      </c>
      <c r="I183" s="1">
        <v>0</v>
      </c>
      <c r="J183">
        <v>1</v>
      </c>
      <c r="K183">
        <v>3.8861597924665801</v>
      </c>
      <c r="L183">
        <v>3.8636564205502002</v>
      </c>
      <c r="M183">
        <v>3.8715589442206499</v>
      </c>
      <c r="N183">
        <v>1.3033939957828199E-4</v>
      </c>
      <c r="O183" s="1">
        <v>-8.8166195294975904E-16</v>
      </c>
      <c r="P183">
        <v>1.00188388040484</v>
      </c>
      <c r="Q183">
        <v>2.03612333105854E-4</v>
      </c>
      <c r="R183" s="1">
        <v>3.2197544165354702E-4</v>
      </c>
      <c r="S183">
        <v>1.00053136973082</v>
      </c>
      <c r="T183">
        <v>3.6592874833532698</v>
      </c>
      <c r="U183">
        <v>3.63061976100074</v>
      </c>
      <c r="V183">
        <v>3.6357280533668499</v>
      </c>
      <c r="W183">
        <v>2.3382994951076801E-4</v>
      </c>
      <c r="X183" s="1">
        <v>-8.8166195294975904E-16</v>
      </c>
      <c r="Y183">
        <v>1.0032347561019499</v>
      </c>
      <c r="Z183">
        <v>1.9860107451979999E-4</v>
      </c>
      <c r="AA183" s="1">
        <v>1.6265096515238301E-3</v>
      </c>
      <c r="AB183">
        <v>1.00112866880673</v>
      </c>
      <c r="AC183">
        <v>21</v>
      </c>
      <c r="AD183">
        <v>21</v>
      </c>
      <c r="AE183">
        <v>21</v>
      </c>
      <c r="AF183" s="1">
        <v>0</v>
      </c>
      <c r="AG183" s="1">
        <v>-8.8166195294975904E-16</v>
      </c>
      <c r="AH183">
        <v>1</v>
      </c>
      <c r="AI183" s="1">
        <v>0</v>
      </c>
      <c r="AJ183" s="1">
        <v>0</v>
      </c>
      <c r="AK183">
        <v>1</v>
      </c>
      <c r="AL183">
        <v>0.920851132572161</v>
      </c>
      <c r="AM183">
        <v>0.91926263914283401</v>
      </c>
      <c r="AN183">
        <v>0.91954800834953099</v>
      </c>
      <c r="AO183" s="1">
        <v>7.1714661645835303E-7</v>
      </c>
      <c r="AP183" s="1">
        <v>-8.8166195294975904E-16</v>
      </c>
      <c r="AQ183">
        <v>1.00070831694578</v>
      </c>
      <c r="AR183" s="1">
        <v>8.3781241667130197E-7</v>
      </c>
      <c r="AS183" s="1">
        <v>7.3265161964602599E-6</v>
      </c>
      <c r="AT183">
        <v>1.00027602252616</v>
      </c>
      <c r="AU183">
        <v>0.57327182617071704</v>
      </c>
      <c r="AV183">
        <v>0.595775198087098</v>
      </c>
      <c r="AW183">
        <v>0.58787267441664703</v>
      </c>
      <c r="AX183" s="1">
        <v>1.3033939957828199E-4</v>
      </c>
      <c r="AY183" s="1">
        <v>-8.8166195294975904E-16</v>
      </c>
      <c r="AZ183">
        <v>0.98750354291971099</v>
      </c>
      <c r="BA183" s="1">
        <v>2.03612333105854E-4</v>
      </c>
      <c r="BB183" s="1">
        <v>3.2197544165354702E-4</v>
      </c>
      <c r="BC183">
        <v>0.99788751555912403</v>
      </c>
      <c r="BD183">
        <v>7.9148867427838998E-2</v>
      </c>
      <c r="BE183">
        <v>8.0737360857165694E-2</v>
      </c>
      <c r="BF183">
        <v>8.0451991650468999E-2</v>
      </c>
      <c r="BG183" s="1">
        <v>7.1714661645831396E-7</v>
      </c>
      <c r="BH183" s="1">
        <v>-8.8166195294975904E-16</v>
      </c>
      <c r="BI183">
        <v>0.99186816745899098</v>
      </c>
      <c r="BJ183" s="1">
        <v>8.3781241667131203E-7</v>
      </c>
      <c r="BK183" s="1">
        <v>7.3265161964602599E-6</v>
      </c>
      <c r="BL183">
        <v>0.99733190746052902</v>
      </c>
      <c r="BM183">
        <v>9.9661258557225199E-2</v>
      </c>
      <c r="BN183">
        <v>0.105731657203697</v>
      </c>
      <c r="BO183">
        <v>0.10102639749987199</v>
      </c>
      <c r="BP183" s="1">
        <v>1.01421354900435E-5</v>
      </c>
      <c r="BQ183" s="1">
        <v>-8.8166195294975904E-16</v>
      </c>
      <c r="BR183">
        <v>0.99322067263115499</v>
      </c>
      <c r="BS183" s="1">
        <v>3.29932696329792E-5</v>
      </c>
      <c r="BT183" s="1">
        <v>9.3127569750246498E-5</v>
      </c>
      <c r="BU183">
        <v>0.99669377338721798</v>
      </c>
      <c r="BV183">
        <v>0.99013757246532597</v>
      </c>
      <c r="BW183">
        <v>0.97401727046090802</v>
      </c>
      <c r="BX183">
        <v>1.1083980959200701</v>
      </c>
      <c r="BY183">
        <v>5.3839369659317198E-3</v>
      </c>
      <c r="BZ183" s="1">
        <v>-8.8166195294975904E-16</v>
      </c>
      <c r="CA183">
        <v>0.94514814197330599</v>
      </c>
      <c r="CB183">
        <v>7.9203335825192903E-4</v>
      </c>
      <c r="CC183">
        <v>1.31226367359299E-2</v>
      </c>
      <c r="CD183">
        <v>0.99935284409414005</v>
      </c>
      <c r="CE183">
        <v>0.93889964698054795</v>
      </c>
      <c r="CF183">
        <v>745.47157281258296</v>
      </c>
      <c r="CG183">
        <v>-8.62688104127181</v>
      </c>
      <c r="CH183">
        <v>0.99301929271244904</v>
      </c>
    </row>
    <row r="184" spans="1:86" ht="18.75" customHeight="1">
      <c r="A184">
        <v>11</v>
      </c>
      <c r="B184">
        <v>4.4594316186373</v>
      </c>
      <c r="C184">
        <v>4.4594316186373</v>
      </c>
      <c r="D184">
        <v>4.4594316186373</v>
      </c>
      <c r="E184" t="s">
        <v>0</v>
      </c>
      <c r="F184">
        <v>0</v>
      </c>
      <c r="G184" t="s">
        <v>0</v>
      </c>
      <c r="H184">
        <v>0</v>
      </c>
      <c r="I184" s="1">
        <v>0</v>
      </c>
      <c r="J184">
        <v>1</v>
      </c>
      <c r="K184">
        <v>3.5642652959785801</v>
      </c>
      <c r="L184">
        <v>3.5476831328487002</v>
      </c>
      <c r="M184">
        <v>3.5700408383246098</v>
      </c>
      <c r="N184" t="s">
        <v>0</v>
      </c>
      <c r="O184">
        <v>0</v>
      </c>
      <c r="P184" t="s">
        <v>0</v>
      </c>
      <c r="Q184" s="1">
        <v>3.5352643974830699E-5</v>
      </c>
      <c r="R184" s="1">
        <v>3.2497405877076799E-3</v>
      </c>
      <c r="S184">
        <v>1.0000936650233401</v>
      </c>
      <c r="T184">
        <v>3.3744673304008299</v>
      </c>
      <c r="U184">
        <v>3.3525038131393501</v>
      </c>
      <c r="V184">
        <v>3.36892074739416</v>
      </c>
      <c r="W184" t="s">
        <v>0</v>
      </c>
      <c r="X184">
        <v>0</v>
      </c>
      <c r="Y184" t="s">
        <v>0</v>
      </c>
      <c r="Z184" s="1">
        <v>9.4521901122316006E-5</v>
      </c>
      <c r="AA184" s="1">
        <v>5.4874016743302204E-3</v>
      </c>
      <c r="AB184">
        <v>1.00065739439649</v>
      </c>
      <c r="AC184">
        <v>21</v>
      </c>
      <c r="AD184">
        <v>21</v>
      </c>
      <c r="AE184">
        <v>21</v>
      </c>
      <c r="AF184" t="s">
        <v>0</v>
      </c>
      <c r="AG184">
        <v>0</v>
      </c>
      <c r="AH184" t="s">
        <v>0</v>
      </c>
      <c r="AI184" s="1">
        <v>0</v>
      </c>
      <c r="AJ184" s="1">
        <v>0</v>
      </c>
      <c r="AK184">
        <v>1</v>
      </c>
      <c r="AL184">
        <v>0.903576228549958</v>
      </c>
      <c r="AM184">
        <v>0.90209704694375503</v>
      </c>
      <c r="AN184">
        <v>0.90320480434419104</v>
      </c>
      <c r="AO184" t="s">
        <v>0</v>
      </c>
      <c r="AP184">
        <v>0</v>
      </c>
      <c r="AQ184" t="s">
        <v>0</v>
      </c>
      <c r="AR184" s="1">
        <v>4.3101039388175001E-7</v>
      </c>
      <c r="AS184" s="1">
        <v>2.83404564724326E-5</v>
      </c>
      <c r="AT184">
        <v>1.0001648185413301</v>
      </c>
      <c r="AU184">
        <v>0.89516632265872098</v>
      </c>
      <c r="AV184">
        <v>0.91174848578859502</v>
      </c>
      <c r="AW184">
        <v>0.88939078031268803</v>
      </c>
      <c r="AX184" t="s">
        <v>0</v>
      </c>
      <c r="AY184">
        <v>0</v>
      </c>
      <c r="AZ184" t="s">
        <v>0</v>
      </c>
      <c r="BA184" s="1">
        <v>3.5352643974830699E-5</v>
      </c>
      <c r="BB184" s="1">
        <v>3.2497405877076799E-3</v>
      </c>
      <c r="BC184">
        <v>0.99962792365572295</v>
      </c>
      <c r="BD184">
        <v>9.64237714500423E-2</v>
      </c>
      <c r="BE184">
        <v>9.7902953056245398E-2</v>
      </c>
      <c r="BF184">
        <v>9.6795195655808602E-2</v>
      </c>
      <c r="BG184" t="s">
        <v>0</v>
      </c>
      <c r="BH184">
        <v>0</v>
      </c>
      <c r="BI184" t="s">
        <v>0</v>
      </c>
      <c r="BJ184" s="1">
        <v>4.3101039388170999E-7</v>
      </c>
      <c r="BK184" s="1">
        <v>2.83404564724326E-5</v>
      </c>
      <c r="BL184">
        <v>0.99846856873627698</v>
      </c>
      <c r="BM184">
        <v>0.47976013990658101</v>
      </c>
      <c r="BN184">
        <v>0.48732215720466998</v>
      </c>
      <c r="BO184">
        <v>0.48319315226179599</v>
      </c>
      <c r="BP184" t="s">
        <v>0</v>
      </c>
      <c r="BQ184">
        <v>0</v>
      </c>
      <c r="BR184" t="s">
        <v>0</v>
      </c>
      <c r="BS184" s="1">
        <v>1.107670536849E-5</v>
      </c>
      <c r="BT184">
        <v>4.8145872909749498E-4</v>
      </c>
      <c r="BU184">
        <v>0.99808481531469795</v>
      </c>
      <c r="BV184">
        <v>0.1936743389591</v>
      </c>
      <c r="BW184">
        <v>0.183235155804675</v>
      </c>
      <c r="BX184">
        <v>0.182123743586905</v>
      </c>
      <c r="BY184" t="s">
        <v>0</v>
      </c>
      <c r="BZ184">
        <v>0</v>
      </c>
      <c r="CA184" t="s">
        <v>0</v>
      </c>
      <c r="CB184">
        <v>1.7684064256623E-3</v>
      </c>
      <c r="CC184">
        <v>1.08616380500172E-2</v>
      </c>
      <c r="CD184">
        <v>0.95954172993044096</v>
      </c>
      <c r="CE184">
        <v>0.94942652517301596</v>
      </c>
      <c r="CF184">
        <v>23.730395396624498</v>
      </c>
      <c r="CG184">
        <v>-1.2533005619790201</v>
      </c>
      <c r="CH184">
        <v>0.99529319060202004</v>
      </c>
    </row>
    <row r="185" spans="1:86" ht="18.75" customHeight="1">
      <c r="A185">
        <v>11</v>
      </c>
      <c r="B185">
        <v>4.4594316186373</v>
      </c>
      <c r="C185">
        <v>4.4594316186373</v>
      </c>
      <c r="D185">
        <v>4.4594316186373</v>
      </c>
      <c r="E185">
        <v>0</v>
      </c>
      <c r="F185" s="1">
        <v>-6.0262135674675103E-17</v>
      </c>
      <c r="G185">
        <v>1</v>
      </c>
      <c r="H185">
        <v>0</v>
      </c>
      <c r="I185" s="1">
        <v>0</v>
      </c>
      <c r="J185">
        <v>1</v>
      </c>
      <c r="K185">
        <v>3.5942170114298002</v>
      </c>
      <c r="L185">
        <v>3.6509917200402602</v>
      </c>
      <c r="M185">
        <v>3.6115463440658</v>
      </c>
      <c r="N185">
        <v>5.6783942858948898E-4</v>
      </c>
      <c r="O185" s="1">
        <v>-6.0262135674675103E-17</v>
      </c>
      <c r="P185">
        <v>0.998060635233883</v>
      </c>
      <c r="Q185">
        <v>5.7088422117505398E-4</v>
      </c>
      <c r="R185" s="1">
        <v>6.22605106789747E-4</v>
      </c>
      <c r="S185">
        <v>1.0004074578887301</v>
      </c>
      <c r="T185">
        <v>3.2192010563219999</v>
      </c>
      <c r="U185">
        <v>3.2841219718561301</v>
      </c>
      <c r="V185">
        <v>3.2446510230590402</v>
      </c>
      <c r="W185">
        <v>7.2644396418702201E-4</v>
      </c>
      <c r="X185" s="1">
        <v>-6.0262135674675103E-17</v>
      </c>
      <c r="Y185">
        <v>0.99764064739991498</v>
      </c>
      <c r="Z185">
        <v>1.37855455014482E-3</v>
      </c>
      <c r="AA185" s="1">
        <v>9.7212570912605996E-4</v>
      </c>
      <c r="AB185">
        <v>1.00136052479937</v>
      </c>
      <c r="AC185">
        <v>21</v>
      </c>
      <c r="AD185">
        <v>21</v>
      </c>
      <c r="AE185">
        <v>21</v>
      </c>
      <c r="AF185" s="1">
        <v>0</v>
      </c>
      <c r="AG185" s="1">
        <v>-6.0262135674675103E-17</v>
      </c>
      <c r="AH185">
        <v>1</v>
      </c>
      <c r="AI185" s="1">
        <v>0</v>
      </c>
      <c r="AJ185" s="1">
        <v>0</v>
      </c>
      <c r="AK185">
        <v>1</v>
      </c>
      <c r="AL185">
        <v>0.89261987134337895</v>
      </c>
      <c r="AM185">
        <v>0.89734484169659101</v>
      </c>
      <c r="AN185">
        <v>0.89449750832098196</v>
      </c>
      <c r="AO185" s="1">
        <v>3.8382418505196504E-6</v>
      </c>
      <c r="AP185" s="1">
        <v>-6.0262135674675103E-17</v>
      </c>
      <c r="AQ185">
        <v>0.99936949699366096</v>
      </c>
      <c r="AR185" s="1">
        <v>8.0551762029871003E-6</v>
      </c>
      <c r="AS185" s="1">
        <v>5.6117903442698002E-6</v>
      </c>
      <c r="AT185">
        <v>1.0003739971711501</v>
      </c>
      <c r="AU185">
        <v>0.86521460720749999</v>
      </c>
      <c r="AV185">
        <v>0.80843989859703502</v>
      </c>
      <c r="AW185">
        <v>0.84788527457149299</v>
      </c>
      <c r="AX185" s="1">
        <v>5.6783942858948898E-4</v>
      </c>
      <c r="AY185" s="1">
        <v>-6.0262135674675103E-17</v>
      </c>
      <c r="AZ185">
        <v>1.0082210725710801</v>
      </c>
      <c r="BA185" s="1">
        <v>5.7088422117505398E-4</v>
      </c>
      <c r="BB185" s="1">
        <v>6.22605106789747E-4</v>
      </c>
      <c r="BC185">
        <v>0.99858493737544596</v>
      </c>
      <c r="BD185">
        <v>0.107380128656621</v>
      </c>
      <c r="BE185">
        <v>0.102655158303409</v>
      </c>
      <c r="BF185">
        <v>0.105502491679018</v>
      </c>
      <c r="BG185" s="1">
        <v>3.8382418505196902E-6</v>
      </c>
      <c r="BH185" s="1">
        <v>-6.0262135674675103E-17</v>
      </c>
      <c r="BI185">
        <v>1.0053035670953001</v>
      </c>
      <c r="BJ185" s="1">
        <v>8.0551762029871392E-6</v>
      </c>
      <c r="BK185" s="1">
        <v>5.6117903442698502E-6</v>
      </c>
      <c r="BL185">
        <v>0.99701983832240504</v>
      </c>
      <c r="BM185">
        <v>0.19950222366374101</v>
      </c>
      <c r="BN185">
        <v>0.208129671699463</v>
      </c>
      <c r="BO185">
        <v>0.218645119108756</v>
      </c>
      <c r="BP185" s="1">
        <v>6.2756143455670594E-5</v>
      </c>
      <c r="BQ185" s="1">
        <v>-6.0262135674675103E-17</v>
      </c>
      <c r="BR185">
        <v>0.98885606784296698</v>
      </c>
      <c r="BS185" s="1">
        <v>8.0654581788671401E-5</v>
      </c>
      <c r="BT185" s="1">
        <v>7.1149667249647807E-5</v>
      </c>
      <c r="BU185">
        <v>0.998377787630226</v>
      </c>
      <c r="BV185">
        <v>0.19015328889282301</v>
      </c>
      <c r="BW185">
        <v>0.134860720022138</v>
      </c>
      <c r="BX185">
        <v>7.1829141916778402E-2</v>
      </c>
      <c r="BY185">
        <v>2.44267738084395E-3</v>
      </c>
      <c r="BZ185" s="1">
        <v>-6.0262135674675103E-17</v>
      </c>
      <c r="CA185">
        <v>1.0754727025083699</v>
      </c>
      <c r="CB185">
        <v>8.0077199714555809E-3</v>
      </c>
      <c r="CC185">
        <v>1.8775746346283099E-2</v>
      </c>
      <c r="CD185">
        <v>1.0252597010530899</v>
      </c>
      <c r="CE185">
        <v>0.88692459075048602</v>
      </c>
      <c r="CF185">
        <v>44.809333812764798</v>
      </c>
      <c r="CG185">
        <v>-1.1769506200847999</v>
      </c>
      <c r="CH185">
        <v>0.99296630501956595</v>
      </c>
    </row>
    <row r="186" spans="1:86" ht="18.75" customHeight="1">
      <c r="A186">
        <v>11</v>
      </c>
      <c r="B186">
        <v>4.4594316186373</v>
      </c>
      <c r="C186">
        <v>4.4594316186373</v>
      </c>
      <c r="D186">
        <v>4.4594316186373</v>
      </c>
      <c r="E186">
        <v>0</v>
      </c>
      <c r="F186" s="1">
        <v>-8.8166195294975904E-16</v>
      </c>
      <c r="G186">
        <v>1</v>
      </c>
      <c r="H186">
        <v>0</v>
      </c>
      <c r="I186" s="1">
        <v>0</v>
      </c>
      <c r="J186">
        <v>1</v>
      </c>
      <c r="K186">
        <v>3.63513771610921</v>
      </c>
      <c r="L186">
        <v>3.64076649663017</v>
      </c>
      <c r="M186">
        <v>3.67085295101589</v>
      </c>
      <c r="N186">
        <v>3.6874265201623698E-4</v>
      </c>
      <c r="O186" s="1">
        <v>-8.8166195294975904E-16</v>
      </c>
      <c r="P186">
        <v>0.99512340420287404</v>
      </c>
      <c r="Q186">
        <v>1.6151609753467901E-4</v>
      </c>
      <c r="R186" s="1">
        <v>9.951783245850949E-4</v>
      </c>
      <c r="S186">
        <v>1.0008603491549899</v>
      </c>
      <c r="T186">
        <v>3.3416541997698399</v>
      </c>
      <c r="U186">
        <v>3.3411155649988502</v>
      </c>
      <c r="V186">
        <v>3.3615832454260501</v>
      </c>
      <c r="W186">
        <v>1.3606382170896399E-4</v>
      </c>
      <c r="X186" s="1">
        <v>-8.8166195294975904E-16</v>
      </c>
      <c r="Y186">
        <v>0.99703135854928204</v>
      </c>
      <c r="Z186">
        <v>1.72934488737599E-4</v>
      </c>
      <c r="AA186" s="1">
        <v>1.68794325414692E-3</v>
      </c>
      <c r="AB186">
        <v>1.00069121121355</v>
      </c>
      <c r="AC186">
        <v>21</v>
      </c>
      <c r="AD186">
        <v>21</v>
      </c>
      <c r="AE186">
        <v>21</v>
      </c>
      <c r="AF186" s="1">
        <v>0</v>
      </c>
      <c r="AG186" s="1">
        <v>-8.8166195294975904E-16</v>
      </c>
      <c r="AH186">
        <v>1</v>
      </c>
      <c r="AI186" s="1">
        <v>0</v>
      </c>
      <c r="AJ186" s="1">
        <v>0</v>
      </c>
      <c r="AK186">
        <v>1</v>
      </c>
      <c r="AL186">
        <v>0.90135800418196399</v>
      </c>
      <c r="AM186">
        <v>0.90132116900401105</v>
      </c>
      <c r="AN186">
        <v>0.90271125296939303</v>
      </c>
      <c r="AO186" s="1">
        <v>6.2749542363771802E-7</v>
      </c>
      <c r="AP186" s="1">
        <v>-8.8166195294975904E-16</v>
      </c>
      <c r="AQ186">
        <v>0.99925017200950506</v>
      </c>
      <c r="AR186" s="1">
        <v>7.7142698530413701E-7</v>
      </c>
      <c r="AS186" s="1">
        <v>8.0709852942528407E-6</v>
      </c>
      <c r="AT186">
        <v>1.0001719798287201</v>
      </c>
      <c r="AU186">
        <v>0.82429390252809098</v>
      </c>
      <c r="AV186">
        <v>0.81866512200713104</v>
      </c>
      <c r="AW186">
        <v>0.78857866762140405</v>
      </c>
      <c r="AX186" s="1">
        <v>3.6874265201623698E-4</v>
      </c>
      <c r="AY186" s="1">
        <v>-8.8166195294975904E-16</v>
      </c>
      <c r="AZ186">
        <v>1.0223945632643201</v>
      </c>
      <c r="BA186" s="1">
        <v>1.6151609753467901E-4</v>
      </c>
      <c r="BB186" s="1">
        <v>9.951783245850949E-4</v>
      </c>
      <c r="BC186">
        <v>0.99633148681084205</v>
      </c>
      <c r="BD186">
        <v>9.8641995818036399E-2</v>
      </c>
      <c r="BE186">
        <v>9.8678830995989397E-2</v>
      </c>
      <c r="BF186">
        <v>9.7288747030607206E-2</v>
      </c>
      <c r="BG186" s="1">
        <v>6.2749542363774396E-7</v>
      </c>
      <c r="BH186" s="1">
        <v>-8.8166195294975904E-16</v>
      </c>
      <c r="BI186">
        <v>1.0069307884162599</v>
      </c>
      <c r="BJ186" s="1">
        <v>7.7142698530413903E-7</v>
      </c>
      <c r="BK186" s="1">
        <v>8.0709852942529E-6</v>
      </c>
      <c r="BL186">
        <v>0.99838214370815004</v>
      </c>
      <c r="BM186">
        <v>0.27535790323331899</v>
      </c>
      <c r="BN186">
        <v>0.28626776853123498</v>
      </c>
      <c r="BO186">
        <v>0.27957219791733601</v>
      </c>
      <c r="BP186" s="1">
        <v>3.02693510580219E-5</v>
      </c>
      <c r="BQ186" s="1">
        <v>-8.8166195294975904E-16</v>
      </c>
      <c r="BR186">
        <v>0.99243433858299102</v>
      </c>
      <c r="BS186" s="1">
        <v>2.5929061896264402E-5</v>
      </c>
      <c r="BT186">
        <v>1.6557166662796701E-4</v>
      </c>
      <c r="BU186">
        <v>0.99731996740233397</v>
      </c>
      <c r="BV186">
        <v>0.39523600211021498</v>
      </c>
      <c r="BW186">
        <v>0.46848155709410799</v>
      </c>
      <c r="BX186">
        <v>0.51184334447429203</v>
      </c>
      <c r="BY186">
        <v>3.47373803715263E-3</v>
      </c>
      <c r="BZ186" s="1">
        <v>-8.8166195294975904E-16</v>
      </c>
      <c r="CA186">
        <v>0.87873862970669803</v>
      </c>
      <c r="CB186">
        <v>5.6607208235455696E-3</v>
      </c>
      <c r="CC186">
        <v>1.6991727335304799E-2</v>
      </c>
      <c r="CD186">
        <v>0.98416285913671198</v>
      </c>
      <c r="CE186">
        <v>0.87455720607152998</v>
      </c>
      <c r="CF186">
        <v>23.353509286839799</v>
      </c>
      <c r="CG186">
        <v>-0.78653980677928204</v>
      </c>
      <c r="CH186">
        <v>0.99297021634651095</v>
      </c>
    </row>
    <row r="187" spans="1:86" ht="18.75" customHeight="1">
      <c r="A187">
        <v>11</v>
      </c>
      <c r="B187">
        <v>4.4594316186373</v>
      </c>
      <c r="C187">
        <v>4.4594316186373</v>
      </c>
      <c r="D187">
        <v>4.4594316186373</v>
      </c>
      <c r="E187">
        <v>0</v>
      </c>
      <c r="F187" s="1">
        <v>5.6627990800079801E-16</v>
      </c>
      <c r="G187">
        <v>1</v>
      </c>
      <c r="H187">
        <v>0</v>
      </c>
      <c r="I187" s="1">
        <v>0</v>
      </c>
      <c r="J187">
        <v>1</v>
      </c>
      <c r="K187">
        <v>3.6443749532018899</v>
      </c>
      <c r="L187">
        <v>3.67793316057366</v>
      </c>
      <c r="M187">
        <v>3.6593608744043302</v>
      </c>
      <c r="N187">
        <v>1.93028650723465E-4</v>
      </c>
      <c r="O187" s="1">
        <v>5.6627990800079801E-16</v>
      </c>
      <c r="P187">
        <v>0.99916833367589397</v>
      </c>
      <c r="Q187">
        <v>2.4024175534275401E-4</v>
      </c>
      <c r="R187" s="1">
        <v>3.6737572257484301E-3</v>
      </c>
      <c r="S187">
        <v>1.0010157339341399</v>
      </c>
      <c r="T187">
        <v>3.3895272422321301</v>
      </c>
      <c r="U187">
        <v>3.41605076169605</v>
      </c>
      <c r="V187">
        <v>3.4024337296325</v>
      </c>
      <c r="W187">
        <v>1.9094992201816599E-4</v>
      </c>
      <c r="X187" s="1">
        <v>5.6627990800079801E-16</v>
      </c>
      <c r="Y187">
        <v>1.00060880087443</v>
      </c>
      <c r="Z187">
        <v>7.9830484758802896E-4</v>
      </c>
      <c r="AA187" s="1">
        <v>6.5002724754111398E-3</v>
      </c>
      <c r="AB187">
        <v>1.00165069763104</v>
      </c>
      <c r="AC187">
        <v>21</v>
      </c>
      <c r="AD187">
        <v>21</v>
      </c>
      <c r="AE187">
        <v>21</v>
      </c>
      <c r="AF187" s="1">
        <v>0</v>
      </c>
      <c r="AG187" s="1">
        <v>5.6627990800079801E-16</v>
      </c>
      <c r="AH187">
        <v>1</v>
      </c>
      <c r="AI187" s="1">
        <v>0</v>
      </c>
      <c r="AJ187" s="1">
        <v>0</v>
      </c>
      <c r="AK187">
        <v>1</v>
      </c>
      <c r="AL187">
        <v>0.904577535507185</v>
      </c>
      <c r="AM187">
        <v>0.90631582125668697</v>
      </c>
      <c r="AN187">
        <v>0.90542738687962199</v>
      </c>
      <c r="AO187" s="1">
        <v>8.2435813930837302E-7</v>
      </c>
      <c r="AP187" s="1">
        <v>5.6627990800079801E-16</v>
      </c>
      <c r="AQ187">
        <v>1.0001511433893899</v>
      </c>
      <c r="AR187" s="1">
        <v>3.63641248389283E-6</v>
      </c>
      <c r="AS187" s="1">
        <v>3.4343418587383999E-5</v>
      </c>
      <c r="AT187">
        <v>1.0004162903828699</v>
      </c>
      <c r="AU187">
        <v>0.815056665435411</v>
      </c>
      <c r="AV187">
        <v>0.78149845806363605</v>
      </c>
      <c r="AW187">
        <v>0.80007074423297098</v>
      </c>
      <c r="AX187" s="1">
        <v>1.93028650723465E-4</v>
      </c>
      <c r="AY187" s="1">
        <v>5.6627990800079801E-16</v>
      </c>
      <c r="AZ187">
        <v>1.0037614942534601</v>
      </c>
      <c r="BA187" s="1">
        <v>2.4024175534275401E-4</v>
      </c>
      <c r="BB187" s="1">
        <v>3.6737572257484301E-3</v>
      </c>
      <c r="BC187">
        <v>0.996097527682406</v>
      </c>
      <c r="BD187">
        <v>9.5422464492815398E-2</v>
      </c>
      <c r="BE187">
        <v>9.3684178743313404E-2</v>
      </c>
      <c r="BF187">
        <v>9.4572613120377805E-2</v>
      </c>
      <c r="BG187" s="1">
        <v>8.2435813930833098E-7</v>
      </c>
      <c r="BH187" s="1">
        <v>5.6627990800079801E-16</v>
      </c>
      <c r="BI187">
        <v>0.99857285179328403</v>
      </c>
      <c r="BJ187" s="1">
        <v>3.6364124838927999E-6</v>
      </c>
      <c r="BK187" s="1">
        <v>3.4343418587384101E-5</v>
      </c>
      <c r="BL187">
        <v>0.99617607448962897</v>
      </c>
      <c r="BM187">
        <v>0.282373231083757</v>
      </c>
      <c r="BN187">
        <v>0.26706160839166598</v>
      </c>
      <c r="BO187">
        <v>0.25723927527075802</v>
      </c>
      <c r="BP187" s="1">
        <v>8.7430914654724906E-5</v>
      </c>
      <c r="BQ187" s="1">
        <v>5.6627990800079801E-16</v>
      </c>
      <c r="BR187">
        <v>1.0088045663649301</v>
      </c>
      <c r="BS187" s="1">
        <v>3.7641678782176897E-5</v>
      </c>
      <c r="BT187">
        <v>6.1610307628339096E-4</v>
      </c>
      <c r="BU187">
        <v>0.99849104179744097</v>
      </c>
      <c r="BV187">
        <v>0.526987416756872</v>
      </c>
      <c r="BW187">
        <v>0.36258388032078198</v>
      </c>
      <c r="BX187">
        <v>0.25237005021242498</v>
      </c>
      <c r="BY187">
        <v>1.0524696407254199E-2</v>
      </c>
      <c r="BZ187" s="1">
        <v>5.6627990800079801E-16</v>
      </c>
      <c r="CA187">
        <v>1.04086873095754</v>
      </c>
      <c r="CB187">
        <v>4.7834693571237796E-3</v>
      </c>
      <c r="CC187">
        <v>1.3088431252987E-2</v>
      </c>
      <c r="CD187">
        <v>0.91430294608163198</v>
      </c>
      <c r="CE187">
        <v>0.84953353945240195</v>
      </c>
      <c r="CF187">
        <v>46.783965067271303</v>
      </c>
      <c r="CG187">
        <v>-1.2724037198748099</v>
      </c>
      <c r="CH187">
        <v>0.98986001872515295</v>
      </c>
    </row>
  </sheetData>
  <mergeCells count="1">
    <mergeCell ref="AC1:AK1"/>
  </mergeCells>
  <conditionalFormatting sqref="CE1:CH1 A1:AB1 AL1:AT1">
    <cfRule type="cellIs" dxfId="11" priority="4" operator="equal">
      <formula>"Nan"</formula>
    </cfRule>
  </conditionalFormatting>
  <conditionalFormatting sqref="AU1:BC1">
    <cfRule type="cellIs" dxfId="10" priority="3" operator="equal">
      <formula>"Nan"</formula>
    </cfRule>
  </conditionalFormatting>
  <conditionalFormatting sqref="BD1:BL1">
    <cfRule type="cellIs" dxfId="9" priority="2" operator="equal">
      <formula>"Nan"</formula>
    </cfRule>
  </conditionalFormatting>
  <conditionalFormatting sqref="BM1:CD1">
    <cfRule type="cellIs" dxfId="8" priority="1" operator="equal">
      <formula>"Nan"</formula>
    </cfRule>
  </conditionalFormatting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"/>
  <sheetViews>
    <sheetView workbookViewId="0">
      <selection activeCell="G23" sqref="G23"/>
    </sheetView>
  </sheetViews>
  <sheetFormatPr defaultColWidth="14.42578125" defaultRowHeight="15"/>
  <sheetData>
    <row r="1" spans="1:6">
      <c r="B1" s="78" t="s">
        <v>449</v>
      </c>
      <c r="C1" s="78"/>
      <c r="D1" s="78"/>
      <c r="E1" s="78"/>
    </row>
    <row r="2" spans="1:6">
      <c r="B2" s="78" t="s">
        <v>443</v>
      </c>
      <c r="C2" s="78"/>
      <c r="D2" s="78" t="s">
        <v>444</v>
      </c>
      <c r="E2" s="78"/>
    </row>
    <row r="3" spans="1:6">
      <c r="B3" s="54" t="s">
        <v>445</v>
      </c>
      <c r="C3" s="54" t="s">
        <v>446</v>
      </c>
      <c r="D3" s="54" t="s">
        <v>445</v>
      </c>
      <c r="E3" s="54" t="s">
        <v>446</v>
      </c>
    </row>
    <row r="4" spans="1:6">
      <c r="A4">
        <v>1</v>
      </c>
      <c r="B4" s="54"/>
      <c r="C4" s="54" t="s">
        <v>447</v>
      </c>
      <c r="D4" s="54"/>
      <c r="E4" s="54"/>
      <c r="F4">
        <v>496.99299999999999</v>
      </c>
    </row>
    <row r="5" spans="1:6">
      <c r="A5">
        <v>2</v>
      </c>
      <c r="B5" s="54" t="s">
        <v>447</v>
      </c>
      <c r="C5" s="54" t="s">
        <v>447</v>
      </c>
      <c r="D5" s="54"/>
      <c r="E5" s="54"/>
      <c r="F5">
        <v>-1291.1869999999999</v>
      </c>
    </row>
    <row r="6" spans="1:6">
      <c r="A6">
        <v>3</v>
      </c>
      <c r="B6" s="54"/>
      <c r="C6" s="54"/>
      <c r="D6" s="54"/>
      <c r="E6" s="54" t="s">
        <v>447</v>
      </c>
      <c r="F6">
        <v>509.47199999999998</v>
      </c>
    </row>
    <row r="7" spans="1:6">
      <c r="A7">
        <v>4</v>
      </c>
      <c r="B7" s="54" t="s">
        <v>447</v>
      </c>
      <c r="C7" s="54"/>
      <c r="D7" s="54"/>
      <c r="E7" s="54" t="s">
        <v>447</v>
      </c>
      <c r="F7">
        <v>-1287.3810000000001</v>
      </c>
    </row>
    <row r="8" spans="1:6">
      <c r="A8">
        <v>5</v>
      </c>
      <c r="B8" s="54" t="s">
        <v>447</v>
      </c>
      <c r="C8" s="54"/>
      <c r="D8" s="54" t="s">
        <v>447</v>
      </c>
      <c r="E8" s="54" t="s">
        <v>447</v>
      </c>
      <c r="F8">
        <v>-1285.3810000000001</v>
      </c>
    </row>
    <row r="9" spans="1:6">
      <c r="A9">
        <v>6</v>
      </c>
      <c r="B9" s="54"/>
      <c r="C9" s="54"/>
      <c r="D9" s="54" t="s">
        <v>447</v>
      </c>
      <c r="E9" s="54" t="s">
        <v>447</v>
      </c>
      <c r="F9">
        <v>-1282.5619999999999</v>
      </c>
    </row>
    <row r="10" spans="1:6">
      <c r="A10">
        <v>7</v>
      </c>
      <c r="B10" s="54"/>
      <c r="C10" s="54" t="s">
        <v>447</v>
      </c>
      <c r="D10" s="54"/>
      <c r="E10" s="54" t="s">
        <v>447</v>
      </c>
      <c r="F10">
        <v>498.99299999999999</v>
      </c>
    </row>
    <row r="11" spans="1:6">
      <c r="A11">
        <v>8</v>
      </c>
      <c r="B11" s="54"/>
      <c r="C11" s="54" t="s">
        <v>447</v>
      </c>
      <c r="D11" s="54" t="s">
        <v>447</v>
      </c>
      <c r="E11" s="54" t="s">
        <v>447</v>
      </c>
      <c r="F11">
        <v>-1284.3679999999999</v>
      </c>
    </row>
    <row r="12" spans="1:6">
      <c r="A12">
        <v>9</v>
      </c>
      <c r="B12" s="54" t="s">
        <v>447</v>
      </c>
      <c r="C12" s="54"/>
      <c r="D12" s="54" t="s">
        <v>447</v>
      </c>
      <c r="E12" s="54"/>
      <c r="F12">
        <v>-1243.1769999999999</v>
      </c>
    </row>
    <row r="13" spans="1:6">
      <c r="A13">
        <v>10</v>
      </c>
      <c r="B13" s="54" t="s">
        <v>447</v>
      </c>
      <c r="C13" s="54" t="s">
        <v>447</v>
      </c>
      <c r="D13" s="54" t="s">
        <v>447</v>
      </c>
      <c r="E13" s="54"/>
      <c r="F13">
        <v>-1289.1869999999999</v>
      </c>
    </row>
    <row r="14" spans="1:6">
      <c r="A14">
        <v>11</v>
      </c>
      <c r="B14" s="54"/>
      <c r="C14" s="54"/>
      <c r="D14" s="54" t="s">
        <v>447</v>
      </c>
      <c r="E14" s="54"/>
      <c r="F14">
        <v>-1240.3599999999999</v>
      </c>
    </row>
    <row r="15" spans="1:6">
      <c r="A15">
        <v>12</v>
      </c>
      <c r="B15" s="54" t="s">
        <v>447</v>
      </c>
      <c r="C15" s="54" t="s">
        <v>447</v>
      </c>
      <c r="D15" s="54"/>
      <c r="E15" s="54" t="s">
        <v>447</v>
      </c>
      <c r="F15">
        <v>-1293.1869999999999</v>
      </c>
    </row>
    <row r="16" spans="1:6">
      <c r="A16">
        <v>13</v>
      </c>
      <c r="B16" s="54" t="s">
        <v>447</v>
      </c>
      <c r="C16" s="54" t="s">
        <v>447</v>
      </c>
      <c r="D16" s="54" t="s">
        <v>447</v>
      </c>
      <c r="E16" s="54" t="s">
        <v>447</v>
      </c>
      <c r="F16">
        <v>-1287.1869999999999</v>
      </c>
    </row>
    <row r="17" spans="1:6">
      <c r="A17">
        <v>14</v>
      </c>
      <c r="B17" s="54" t="s">
        <v>447</v>
      </c>
      <c r="F17">
        <v>-1247.1769999999999</v>
      </c>
    </row>
    <row r="18" spans="1:6">
      <c r="A18">
        <v>15</v>
      </c>
      <c r="C18" s="54" t="s">
        <v>447</v>
      </c>
      <c r="D18" s="54" t="s">
        <v>447</v>
      </c>
      <c r="F18">
        <v>-1290.3679999999999</v>
      </c>
    </row>
    <row r="20" spans="1:6">
      <c r="B20" s="78" t="s">
        <v>448</v>
      </c>
      <c r="C20" s="78"/>
      <c r="D20" s="78"/>
      <c r="E20" s="78"/>
    </row>
    <row r="21" spans="1:6">
      <c r="B21" s="78" t="s">
        <v>443</v>
      </c>
      <c r="C21" s="78"/>
      <c r="D21" s="78" t="s">
        <v>444</v>
      </c>
      <c r="E21" s="78"/>
    </row>
    <row r="22" spans="1:6">
      <c r="B22" s="54" t="s">
        <v>445</v>
      </c>
      <c r="C22" s="54" t="s">
        <v>446</v>
      </c>
      <c r="D22" s="54" t="s">
        <v>445</v>
      </c>
      <c r="E22" s="54" t="s">
        <v>446</v>
      </c>
    </row>
    <row r="23" spans="1:6">
      <c r="B23" s="54" t="s">
        <v>447</v>
      </c>
      <c r="C23" s="54" t="s">
        <v>447</v>
      </c>
      <c r="D23" s="54" t="s">
        <v>447</v>
      </c>
      <c r="E23" s="54"/>
      <c r="F23">
        <v>-1296.086</v>
      </c>
    </row>
  </sheetData>
  <mergeCells count="6">
    <mergeCell ref="B1:E1"/>
    <mergeCell ref="B2:C2"/>
    <mergeCell ref="D2:E2"/>
    <mergeCell ref="B21:C21"/>
    <mergeCell ref="D21:E21"/>
    <mergeCell ref="B20:E20"/>
  </mergeCells>
  <conditionalFormatting sqref="F4:F2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87"/>
  <sheetViews>
    <sheetView zoomScaleNormal="100" workbookViewId="0">
      <pane xSplit="1" ySplit="1" topLeftCell="Y2" activePane="bottomRight" state="frozen"/>
      <selection pane="topRight" activeCell="B1" sqref="B1"/>
      <selection pane="bottomLeft" activeCell="A2" sqref="A2"/>
      <selection pane="bottomRight" activeCell="AI1" sqref="AI1:AK1048576"/>
    </sheetView>
  </sheetViews>
  <sheetFormatPr defaultRowHeight="18.75" customHeight="1"/>
  <cols>
    <col min="1" max="1" width="3" bestFit="1" customWidth="1"/>
    <col min="2" max="4" width="12" bestFit="1" customWidth="1"/>
    <col min="5" max="5" width="18.7109375" bestFit="1" customWidth="1"/>
    <col min="6" max="6" width="15.28515625" customWidth="1"/>
    <col min="7" max="7" width="19.5703125" bestFit="1" customWidth="1"/>
    <col min="8" max="10" width="12" bestFit="1" customWidth="1"/>
    <col min="11" max="11" width="18.7109375" bestFit="1" customWidth="1"/>
    <col min="12" max="12" width="16" bestFit="1" customWidth="1"/>
    <col min="13" max="13" width="19.5703125" bestFit="1" customWidth="1"/>
    <col min="14" max="16" width="12" bestFit="1" customWidth="1"/>
    <col min="17" max="17" width="18.7109375" bestFit="1" customWidth="1"/>
    <col min="18" max="18" width="16" bestFit="1" customWidth="1"/>
    <col min="19" max="19" width="19.5703125" bestFit="1" customWidth="1"/>
    <col min="20" max="22" width="12" bestFit="1" customWidth="1"/>
    <col min="23" max="23" width="18.7109375" bestFit="1" customWidth="1"/>
    <col min="24" max="24" width="16" bestFit="1" customWidth="1"/>
    <col min="25" max="25" width="19.5703125" bestFit="1" customWidth="1"/>
    <col min="26" max="28" width="12" bestFit="1" customWidth="1"/>
    <col min="29" max="29" width="18.7109375" bestFit="1" customWidth="1"/>
    <col min="30" max="30" width="16" bestFit="1" customWidth="1"/>
    <col min="31" max="31" width="19.5703125" bestFit="1" customWidth="1"/>
    <col min="32" max="34" width="12" bestFit="1" customWidth="1"/>
    <col min="35" max="35" width="18.7109375" bestFit="1" customWidth="1"/>
    <col min="36" max="36" width="16" bestFit="1" customWidth="1"/>
    <col min="37" max="37" width="19.5703125" bestFit="1" customWidth="1"/>
    <col min="38" max="38" width="20.85546875" bestFit="1" customWidth="1"/>
    <col min="39" max="39" width="23" bestFit="1" customWidth="1"/>
    <col min="40" max="40" width="20" bestFit="1" customWidth="1"/>
    <col min="41" max="41" width="23.5703125" bestFit="1" customWidth="1"/>
  </cols>
  <sheetData>
    <row r="1" spans="1:41" ht="18.75" customHeight="1" thickBot="1">
      <c r="A1" s="2"/>
      <c r="B1" s="3" t="s">
        <v>2</v>
      </c>
      <c r="C1" s="4" t="s">
        <v>3</v>
      </c>
      <c r="D1" s="4" t="s">
        <v>4</v>
      </c>
      <c r="E1" s="4" t="s">
        <v>8</v>
      </c>
      <c r="F1" s="4" t="s">
        <v>9</v>
      </c>
      <c r="G1" s="5" t="s">
        <v>10</v>
      </c>
      <c r="H1" s="3" t="s">
        <v>19</v>
      </c>
      <c r="I1" s="4" t="s">
        <v>18</v>
      </c>
      <c r="J1" s="4" t="s">
        <v>17</v>
      </c>
      <c r="K1" s="4" t="s">
        <v>12</v>
      </c>
      <c r="L1" s="4" t="s">
        <v>13</v>
      </c>
      <c r="M1" s="5" t="s">
        <v>14</v>
      </c>
      <c r="N1" s="8" t="s">
        <v>29</v>
      </c>
      <c r="O1" s="4" t="s">
        <v>30</v>
      </c>
      <c r="P1" s="4" t="s">
        <v>31</v>
      </c>
      <c r="Q1" s="7" t="s">
        <v>35</v>
      </c>
      <c r="R1" s="7" t="s">
        <v>36</v>
      </c>
      <c r="S1" s="9" t="s">
        <v>37</v>
      </c>
      <c r="T1" s="8" t="s">
        <v>38</v>
      </c>
      <c r="U1" s="4" t="s">
        <v>39</v>
      </c>
      <c r="V1" s="4" t="s">
        <v>40</v>
      </c>
      <c r="W1" s="7" t="s">
        <v>44</v>
      </c>
      <c r="X1" s="7" t="s">
        <v>45</v>
      </c>
      <c r="Y1" s="9" t="s">
        <v>46</v>
      </c>
      <c r="Z1" s="8" t="s">
        <v>47</v>
      </c>
      <c r="AA1" s="4" t="s">
        <v>48</v>
      </c>
      <c r="AB1" s="4" t="s">
        <v>49</v>
      </c>
      <c r="AC1" s="7" t="s">
        <v>53</v>
      </c>
      <c r="AD1" s="7" t="s">
        <v>54</v>
      </c>
      <c r="AE1" s="9" t="s">
        <v>55</v>
      </c>
      <c r="AF1" s="8" t="s">
        <v>56</v>
      </c>
      <c r="AG1" s="4" t="s">
        <v>57</v>
      </c>
      <c r="AH1" s="4" t="s">
        <v>58</v>
      </c>
      <c r="AI1" s="7" t="s">
        <v>62</v>
      </c>
      <c r="AJ1" s="7" t="s">
        <v>63</v>
      </c>
      <c r="AK1" s="9" t="s">
        <v>64</v>
      </c>
      <c r="AL1" s="10" t="s">
        <v>65</v>
      </c>
      <c r="AM1" s="11" t="s">
        <v>66</v>
      </c>
      <c r="AN1" s="11" t="s">
        <v>67</v>
      </c>
      <c r="AO1" s="12" t="s">
        <v>68</v>
      </c>
    </row>
    <row r="2" spans="1:41" ht="18.75" customHeight="1">
      <c r="A2">
        <v>1</v>
      </c>
      <c r="B2">
        <v>3.8185642088785898</v>
      </c>
      <c r="C2">
        <v>3.8251476077767101</v>
      </c>
      <c r="D2">
        <v>3.8140487429902299</v>
      </c>
      <c r="E2">
        <v>1.9317346741256201E-4</v>
      </c>
      <c r="F2" s="1">
        <v>1.0061788059761399E-3</v>
      </c>
      <c r="G2">
        <v>0.99818628633226603</v>
      </c>
      <c r="H2">
        <v>3.6328504244541402</v>
      </c>
      <c r="I2">
        <v>3.65263304533282</v>
      </c>
      <c r="J2">
        <v>3.6419422236155601</v>
      </c>
      <c r="K2">
        <v>1.4015265783749099E-4</v>
      </c>
      <c r="L2" s="1">
        <v>1.87852114989698E-3</v>
      </c>
      <c r="M2">
        <v>0.99879482132466302</v>
      </c>
      <c r="N2">
        <v>0.91938737702237305</v>
      </c>
      <c r="O2">
        <v>0.92048521477912904</v>
      </c>
      <c r="P2">
        <v>0.91989379674800797</v>
      </c>
      <c r="Q2" s="1">
        <v>7.2263170727396095E-7</v>
      </c>
      <c r="R2" s="1">
        <v>9.1796985924353795E-6</v>
      </c>
      <c r="S2">
        <v>0.99968469401374105</v>
      </c>
      <c r="T2">
        <v>0.64086740975870304</v>
      </c>
      <c r="U2">
        <v>0.63428401086058295</v>
      </c>
      <c r="V2">
        <v>0.64538287564707097</v>
      </c>
      <c r="W2" s="1">
        <v>1.9317346741256201E-4</v>
      </c>
      <c r="X2" s="1">
        <v>1.0061788059761399E-3</v>
      </c>
      <c r="Y2">
        <v>1.00599213789171</v>
      </c>
      <c r="Z2">
        <v>8.0612622977626697E-2</v>
      </c>
      <c r="AA2">
        <v>7.9514785220870798E-2</v>
      </c>
      <c r="AB2">
        <v>8.01062032519924E-2</v>
      </c>
      <c r="AC2" s="1">
        <v>7.2263170727398403E-7</v>
      </c>
      <c r="AD2" s="1">
        <v>9.17969859243541E-6</v>
      </c>
      <c r="AE2">
        <v>1.0027413619605099</v>
      </c>
      <c r="AF2">
        <v>0.37358532073392797</v>
      </c>
      <c r="AG2">
        <v>0.36647455551973501</v>
      </c>
      <c r="AH2">
        <v>0.33027966425569499</v>
      </c>
      <c r="AI2" s="1">
        <v>1.7215390386493701E-5</v>
      </c>
      <c r="AJ2">
        <v>1.56384815846445E-3</v>
      </c>
      <c r="AK2">
        <v>1.0013113361833199</v>
      </c>
      <c r="AL2">
        <v>0.98546474154709196</v>
      </c>
      <c r="AM2">
        <v>16.4642239850713</v>
      </c>
      <c r="AN2">
        <v>-2.6913592838646898</v>
      </c>
      <c r="AO2">
        <v>0.99513124756965599</v>
      </c>
    </row>
    <row r="3" spans="1:41" ht="18.75" customHeight="1">
      <c r="A3">
        <v>1</v>
      </c>
      <c r="B3">
        <v>3.5340534316596899</v>
      </c>
      <c r="C3">
        <v>3.50897743547708</v>
      </c>
      <c r="D3">
        <v>3.5286096229267998</v>
      </c>
      <c r="E3">
        <v>5.3975932989998895E-4</v>
      </c>
      <c r="F3" s="1">
        <v>5.2428119681666597E-4</v>
      </c>
      <c r="G3">
        <v>0.99870446529609902</v>
      </c>
      <c r="H3">
        <v>2.9994879038441198</v>
      </c>
      <c r="I3">
        <v>2.9485964460254799</v>
      </c>
      <c r="J3">
        <v>2.9582146993580598</v>
      </c>
      <c r="K3">
        <v>1.7080511715132499E-3</v>
      </c>
      <c r="L3" s="1">
        <v>1.8804474333381999E-3</v>
      </c>
      <c r="M3">
        <v>0.99697022438187299</v>
      </c>
      <c r="N3">
        <v>0.87495562237354096</v>
      </c>
      <c r="O3">
        <v>0.87046592605314699</v>
      </c>
      <c r="P3">
        <v>0.87132663994054804</v>
      </c>
      <c r="Q3" s="1">
        <v>1.3942302343581099E-5</v>
      </c>
      <c r="R3" s="1">
        <v>1.55372322447931E-5</v>
      </c>
      <c r="S3">
        <v>0.99907315717865797</v>
      </c>
      <c r="T3">
        <v>0.92537818697760299</v>
      </c>
      <c r="U3">
        <v>0.95045418316022001</v>
      </c>
      <c r="V3">
        <v>0.93082199571049795</v>
      </c>
      <c r="W3" s="1">
        <v>5.3975932989998895E-4</v>
      </c>
      <c r="X3" s="1">
        <v>5.2428119681666597E-4</v>
      </c>
      <c r="Y3">
        <v>1.00381744025168</v>
      </c>
      <c r="Z3">
        <v>0.12504437762645901</v>
      </c>
      <c r="AA3">
        <v>0.12953407394685301</v>
      </c>
      <c r="AB3">
        <v>0.12867336005945201</v>
      </c>
      <c r="AC3" s="1">
        <v>1.3942302343581199E-5</v>
      </c>
      <c r="AD3" s="1">
        <v>1.55372322447931E-5</v>
      </c>
      <c r="AE3">
        <v>1.00619954422174</v>
      </c>
      <c r="AF3">
        <v>0.528467594179439</v>
      </c>
      <c r="AG3">
        <v>0.53399686059618201</v>
      </c>
      <c r="AH3">
        <v>0.55104637355545505</v>
      </c>
      <c r="AI3">
        <v>5.5854497055765205E-4</v>
      </c>
      <c r="AJ3">
        <v>4.5171221998504201E-4</v>
      </c>
      <c r="AK3">
        <v>1.0045737031856601</v>
      </c>
      <c r="AL3">
        <v>0.97735772842146196</v>
      </c>
      <c r="AM3">
        <v>27.814535487274799</v>
      </c>
      <c r="AN3">
        <v>-2.4993552189541299</v>
      </c>
      <c r="AO3">
        <v>0.99542996571403097</v>
      </c>
    </row>
    <row r="4" spans="1:41" ht="18.75" customHeight="1">
      <c r="A4">
        <v>1</v>
      </c>
      <c r="B4">
        <v>3.4196763058802402</v>
      </c>
      <c r="C4">
        <v>3.40033826735531</v>
      </c>
      <c r="D4">
        <v>3.2428314082557002</v>
      </c>
      <c r="E4">
        <v>2.8118251316978303E-4</v>
      </c>
      <c r="F4" s="1">
        <v>3.7270870657930502E-4</v>
      </c>
      <c r="G4">
        <v>0.99808696515819195</v>
      </c>
      <c r="H4">
        <v>2.81601161714311</v>
      </c>
      <c r="I4">
        <v>2.7811868206246402</v>
      </c>
      <c r="J4">
        <v>2.7160199393108901</v>
      </c>
      <c r="K4">
        <v>1.20736024761008E-3</v>
      </c>
      <c r="L4" s="1">
        <v>1.8319666895738199E-3</v>
      </c>
      <c r="M4">
        <v>0.99473393842765701</v>
      </c>
      <c r="N4">
        <v>0.85799748536589604</v>
      </c>
      <c r="O4">
        <v>0.8545280221953</v>
      </c>
      <c r="P4">
        <v>0.84780635113138303</v>
      </c>
      <c r="Q4" s="1">
        <v>1.25617067359923E-5</v>
      </c>
      <c r="R4" s="1">
        <v>1.80398729773832E-5</v>
      </c>
      <c r="S4">
        <v>0.99824589080102399</v>
      </c>
      <c r="T4">
        <v>1.03975531275705</v>
      </c>
      <c r="U4">
        <v>1.05909335128199</v>
      </c>
      <c r="V4">
        <v>1.2166002103816</v>
      </c>
      <c r="W4" s="1">
        <v>2.8118251316978303E-4</v>
      </c>
      <c r="X4" s="1">
        <v>3.7270870657930502E-4</v>
      </c>
      <c r="Y4">
        <v>1.0052089857340401</v>
      </c>
      <c r="Z4">
        <v>0.14200251463410399</v>
      </c>
      <c r="AA4">
        <v>0.1454719778047</v>
      </c>
      <c r="AB4">
        <v>0.152193648868617</v>
      </c>
      <c r="AC4" s="1">
        <v>1.25617067359924E-5</v>
      </c>
      <c r="AD4" s="1">
        <v>1.8039872977383301E-5</v>
      </c>
      <c r="AE4">
        <v>1.01012336024495</v>
      </c>
      <c r="AF4">
        <v>0.557554911778262</v>
      </c>
      <c r="AG4">
        <v>0.56089225176055202</v>
      </c>
      <c r="AH4">
        <v>0.48897880002380201</v>
      </c>
      <c r="AI4" s="1">
        <v>2.1341500195636E-5</v>
      </c>
      <c r="AJ4">
        <v>1.2835580294282399E-4</v>
      </c>
      <c r="AK4">
        <v>1.0037416105399899</v>
      </c>
      <c r="AL4">
        <v>0.94743250671075296</v>
      </c>
      <c r="AM4">
        <v>114.52567422551699</v>
      </c>
      <c r="AN4">
        <v>-3.8174580465083898</v>
      </c>
      <c r="AO4">
        <v>0.99327278252514495</v>
      </c>
    </row>
    <row r="5" spans="1:41" ht="18.75" customHeight="1">
      <c r="A5">
        <v>1</v>
      </c>
      <c r="B5">
        <v>3.5969903890399002</v>
      </c>
      <c r="C5">
        <v>3.6102930640659801</v>
      </c>
      <c r="D5">
        <v>3.5968810825384701</v>
      </c>
      <c r="E5">
        <v>6.21661581995097E-4</v>
      </c>
      <c r="F5" s="1">
        <v>8.3921919260701399E-4</v>
      </c>
      <c r="G5">
        <v>0.99840827802514498</v>
      </c>
      <c r="H5">
        <v>3.0661716430063199</v>
      </c>
      <c r="I5">
        <v>3.0864715237346898</v>
      </c>
      <c r="J5">
        <v>3.0599090578369101</v>
      </c>
      <c r="K5">
        <v>3.7123691469998798E-3</v>
      </c>
      <c r="L5" s="1">
        <v>3.6286098620574901E-3</v>
      </c>
      <c r="M5">
        <v>0.99504300705535298</v>
      </c>
      <c r="N5">
        <v>0.88060383882010995</v>
      </c>
      <c r="O5">
        <v>0.88227207469785995</v>
      </c>
      <c r="P5">
        <v>0.88008442628803196</v>
      </c>
      <c r="Q5" s="1">
        <v>2.8353663578513099E-5</v>
      </c>
      <c r="R5" s="1">
        <v>2.6459685787153199E-5</v>
      </c>
      <c r="S5">
        <v>0.99851437231531603</v>
      </c>
      <c r="T5">
        <v>0.862441229597394</v>
      </c>
      <c r="U5">
        <v>0.84913855457132104</v>
      </c>
      <c r="V5">
        <v>0.86255053609882504</v>
      </c>
      <c r="W5" s="1">
        <v>6.21661581995097E-4</v>
      </c>
      <c r="X5" s="1">
        <v>8.3921919260701399E-4</v>
      </c>
      <c r="Y5">
        <v>1.00500622489369</v>
      </c>
      <c r="Z5">
        <v>0.11939616117989001</v>
      </c>
      <c r="AA5">
        <v>0.11772792530214</v>
      </c>
      <c r="AB5">
        <v>0.119915573711968</v>
      </c>
      <c r="AC5" s="1">
        <v>2.8353663578513001E-5</v>
      </c>
      <c r="AD5" s="1">
        <v>2.6459685787153101E-5</v>
      </c>
      <c r="AE5">
        <v>1.0103348148261</v>
      </c>
      <c r="AF5">
        <v>0.50381745775755704</v>
      </c>
      <c r="AG5">
        <v>0.49807235660700599</v>
      </c>
      <c r="AH5">
        <v>0.50278823759531899</v>
      </c>
      <c r="AI5" s="1">
        <v>7.0063767320321902E-5</v>
      </c>
      <c r="AJ5">
        <v>1.6456350304022599E-4</v>
      </c>
      <c r="AK5">
        <v>1.00313181146536</v>
      </c>
      <c r="AL5">
        <v>0.96618296319668695</v>
      </c>
      <c r="AM5">
        <v>40.651386511570799</v>
      </c>
      <c r="AN5">
        <v>-2.1342041354266699</v>
      </c>
      <c r="AO5">
        <v>0.99570897539174896</v>
      </c>
    </row>
    <row r="6" spans="1:41" ht="18.75" customHeight="1">
      <c r="A6">
        <v>1</v>
      </c>
      <c r="B6">
        <v>3.2908775944961399</v>
      </c>
      <c r="C6">
        <v>3.32169497937626</v>
      </c>
      <c r="D6">
        <v>3.3258507945803699</v>
      </c>
      <c r="E6">
        <v>2.25501144361278E-4</v>
      </c>
      <c r="F6" s="1">
        <v>1.03778434920754E-3</v>
      </c>
      <c r="G6">
        <v>0.99933663719463595</v>
      </c>
      <c r="H6">
        <v>2.53718626410036</v>
      </c>
      <c r="I6">
        <v>2.5920582537690802</v>
      </c>
      <c r="J6">
        <v>2.5767609094082502</v>
      </c>
      <c r="K6">
        <v>3.85519411742105E-4</v>
      </c>
      <c r="L6" s="1">
        <v>3.3611769653629602E-3</v>
      </c>
      <c r="M6">
        <v>0.99891447009203305</v>
      </c>
      <c r="N6">
        <v>0.82772159990875405</v>
      </c>
      <c r="O6">
        <v>0.834151054281565</v>
      </c>
      <c r="P6">
        <v>0.83238315005675301</v>
      </c>
      <c r="Q6" s="1">
        <v>5.8590108151122201E-6</v>
      </c>
      <c r="R6" s="1">
        <v>4.5007444439125603E-5</v>
      </c>
      <c r="S6">
        <v>0.99959261637996599</v>
      </c>
      <c r="T6">
        <v>1.1685540241411601</v>
      </c>
      <c r="U6">
        <v>1.13773663926104</v>
      </c>
      <c r="V6">
        <v>1.1335808240569201</v>
      </c>
      <c r="W6" s="1">
        <v>2.25501144361278E-4</v>
      </c>
      <c r="X6" s="1">
        <v>1.03778434920754E-3</v>
      </c>
      <c r="Y6">
        <v>1.0015064953491399</v>
      </c>
      <c r="Z6">
        <v>0.17227840009124601</v>
      </c>
      <c r="AA6">
        <v>0.165848945718435</v>
      </c>
      <c r="AB6">
        <v>0.16761684994324699</v>
      </c>
      <c r="AC6" s="1">
        <v>5.8590108151121701E-6</v>
      </c>
      <c r="AD6" s="1">
        <v>4.5007444439125698E-5</v>
      </c>
      <c r="AE6">
        <v>1.00186994909144</v>
      </c>
      <c r="AF6">
        <v>0.58287912431784905</v>
      </c>
      <c r="AG6">
        <v>0.57676498686376898</v>
      </c>
      <c r="AH6">
        <v>0.57117451079699399</v>
      </c>
      <c r="AI6">
        <v>2.4757126836115202E-4</v>
      </c>
      <c r="AJ6">
        <v>3.3091724774319701E-4</v>
      </c>
      <c r="AK6">
        <v>1.0010770687170101</v>
      </c>
      <c r="AL6">
        <v>0.96213250916914805</v>
      </c>
      <c r="AM6">
        <v>115.085108842333</v>
      </c>
      <c r="AN6">
        <v>-4.5584885005859404</v>
      </c>
      <c r="AO6">
        <v>0.993586803826772</v>
      </c>
    </row>
    <row r="7" spans="1:41" ht="18.75" customHeight="1">
      <c r="A7">
        <v>1</v>
      </c>
      <c r="B7">
        <v>3.4911906035715701</v>
      </c>
      <c r="C7">
        <v>3.24006906612476</v>
      </c>
      <c r="D7">
        <v>3.25620136369752</v>
      </c>
      <c r="E7">
        <v>4.7817041569249799E-4</v>
      </c>
      <c r="F7" s="1">
        <v>5.4036783584032104E-4</v>
      </c>
      <c r="G7">
        <v>0.99780176443752999</v>
      </c>
      <c r="H7">
        <v>2.88530999317015</v>
      </c>
      <c r="I7">
        <v>2.74731498131632</v>
      </c>
      <c r="J7">
        <v>2.7823882054415501</v>
      </c>
      <c r="K7">
        <v>9.38282394847925E-4</v>
      </c>
      <c r="L7" s="1">
        <v>1.73572249811049E-3</v>
      </c>
      <c r="M7">
        <v>0.99589951769360696</v>
      </c>
      <c r="N7">
        <v>0.86465720366119703</v>
      </c>
      <c r="O7">
        <v>0.85107219689864999</v>
      </c>
      <c r="P7">
        <v>0.85464911159596302</v>
      </c>
      <c r="Q7" s="1">
        <v>9.3745324294552696E-6</v>
      </c>
      <c r="R7" s="1">
        <v>1.6087180928799598E-5</v>
      </c>
      <c r="S7">
        <v>0.99865605165337601</v>
      </c>
      <c r="T7">
        <v>0.96824101506572602</v>
      </c>
      <c r="U7">
        <v>1.21936255251254</v>
      </c>
      <c r="V7">
        <v>1.20323025493977</v>
      </c>
      <c r="W7" s="1">
        <v>4.7817041569249799E-4</v>
      </c>
      <c r="X7" s="1">
        <v>5.4036783584032104E-4</v>
      </c>
      <c r="Y7">
        <v>1.00603594562564</v>
      </c>
      <c r="Z7">
        <v>0.135342796338803</v>
      </c>
      <c r="AA7">
        <v>0.14892780310135001</v>
      </c>
      <c r="AB7">
        <v>0.14535088840403701</v>
      </c>
      <c r="AC7" s="1">
        <v>9.3745324294553103E-6</v>
      </c>
      <c r="AD7" s="1">
        <v>1.60871809287997E-5</v>
      </c>
      <c r="AE7">
        <v>1.0079697799428999</v>
      </c>
      <c r="AF7">
        <v>0.53200160359625703</v>
      </c>
      <c r="AG7">
        <v>0.45195891609529698</v>
      </c>
      <c r="AH7">
        <v>0.44242324989912102</v>
      </c>
      <c r="AI7">
        <v>7.9446865357752998E-4</v>
      </c>
      <c r="AJ7">
        <v>7.9815361441152601E-4</v>
      </c>
      <c r="AK7">
        <v>0.98314034822899199</v>
      </c>
      <c r="AL7">
        <v>0.96984432335530302</v>
      </c>
      <c r="AM7">
        <v>70.645476338680993</v>
      </c>
      <c r="AN7">
        <v>-3.04915225175953</v>
      </c>
      <c r="AO7">
        <v>0.99617985143520305</v>
      </c>
    </row>
    <row r="8" spans="1:41" ht="18.75" customHeight="1">
      <c r="A8">
        <v>1</v>
      </c>
      <c r="B8">
        <v>3.15283887591624</v>
      </c>
      <c r="C8">
        <v>3.13804090423413</v>
      </c>
      <c r="D8">
        <v>3.15850372566968</v>
      </c>
      <c r="E8">
        <v>3.4277163357820999E-4</v>
      </c>
      <c r="F8" s="1">
        <v>6.8890892401336703E-4</v>
      </c>
      <c r="G8">
        <v>0.99906734942076203</v>
      </c>
      <c r="H8">
        <v>2.6184835651062599</v>
      </c>
      <c r="I8">
        <v>2.5861486972449699</v>
      </c>
      <c r="J8">
        <v>2.6071088550495398</v>
      </c>
      <c r="K8">
        <v>1.9523176713034101E-3</v>
      </c>
      <c r="L8" s="1">
        <v>2.5557151575396802E-3</v>
      </c>
      <c r="M8">
        <v>0.99748245870988905</v>
      </c>
      <c r="N8">
        <v>0.83716119607960504</v>
      </c>
      <c r="O8">
        <v>0.83347031180917597</v>
      </c>
      <c r="P8">
        <v>0.83587224365032697</v>
      </c>
      <c r="Q8" s="1">
        <v>2.4298103145088099E-5</v>
      </c>
      <c r="R8" s="1">
        <v>3.3896512591641403E-5</v>
      </c>
      <c r="S8">
        <v>0.99912488328792304</v>
      </c>
      <c r="T8">
        <v>1.30659274272106</v>
      </c>
      <c r="U8">
        <v>1.32139071440316</v>
      </c>
      <c r="V8">
        <v>1.30092789296761</v>
      </c>
      <c r="W8" s="1">
        <v>3.4277163357820999E-4</v>
      </c>
      <c r="X8" s="1">
        <v>6.88908924013368E-4</v>
      </c>
      <c r="Y8">
        <v>1.0022944272023599</v>
      </c>
      <c r="Z8">
        <v>0.16283880392039499</v>
      </c>
      <c r="AA8">
        <v>0.166529688190824</v>
      </c>
      <c r="AB8">
        <v>0.164127756349674</v>
      </c>
      <c r="AC8" s="1">
        <v>2.4298103145088099E-5</v>
      </c>
      <c r="AD8" s="1">
        <v>3.3896512591641403E-5</v>
      </c>
      <c r="AE8">
        <v>1.0046498813200799</v>
      </c>
      <c r="AF8">
        <v>0.490275495750569</v>
      </c>
      <c r="AG8">
        <v>0.49054091312939202</v>
      </c>
      <c r="AH8">
        <v>0.48552141077447503</v>
      </c>
      <c r="AI8">
        <v>2.8827801297430701E-4</v>
      </c>
      <c r="AJ8">
        <v>2.6122468509380699E-4</v>
      </c>
      <c r="AK8">
        <v>0.99523369471097101</v>
      </c>
      <c r="AL8">
        <v>0.91814998500973199</v>
      </c>
      <c r="AM8">
        <v>298.89711625759702</v>
      </c>
      <c r="AN8">
        <v>-4.3600853880064596</v>
      </c>
      <c r="AO8">
        <v>0.99290905032205901</v>
      </c>
    </row>
    <row r="9" spans="1:41" ht="18.75" customHeight="1">
      <c r="A9">
        <v>1</v>
      </c>
      <c r="B9">
        <v>3.5699268768325498</v>
      </c>
      <c r="C9">
        <v>3.5477442317991099</v>
      </c>
      <c r="D9">
        <v>3.55103609591619</v>
      </c>
      <c r="E9">
        <v>1.9886150060334699E-4</v>
      </c>
      <c r="F9" s="1">
        <v>4.1675414253305798E-4</v>
      </c>
      <c r="G9">
        <v>1.00152475073866</v>
      </c>
      <c r="H9">
        <v>2.98610739803688</v>
      </c>
      <c r="I9">
        <v>2.9450958807707002</v>
      </c>
      <c r="J9">
        <v>2.96393222138353</v>
      </c>
      <c r="K9">
        <v>1.47914509436546E-3</v>
      </c>
      <c r="L9" s="1">
        <v>1.62780019678626E-3</v>
      </c>
      <c r="M9">
        <v>1.00614866794923</v>
      </c>
      <c r="N9">
        <v>0.873790483520547</v>
      </c>
      <c r="O9">
        <v>0.87015124205625605</v>
      </c>
      <c r="P9">
        <v>0.87183557416926205</v>
      </c>
      <c r="Q9" s="1">
        <v>1.2919374766674401E-5</v>
      </c>
      <c r="R9" s="1">
        <v>1.4116472402143199E-5</v>
      </c>
      <c r="S9">
        <v>1.0019097542476501</v>
      </c>
      <c r="T9">
        <v>0.88950474180474504</v>
      </c>
      <c r="U9">
        <v>0.91168738683819195</v>
      </c>
      <c r="V9">
        <v>0.90839552272111201</v>
      </c>
      <c r="W9" s="1">
        <v>1.9886150060334699E-4</v>
      </c>
      <c r="X9" s="1">
        <v>4.1675414253305798E-4</v>
      </c>
      <c r="Y9">
        <v>0.99546795927479603</v>
      </c>
      <c r="Z9">
        <v>0.126209516479453</v>
      </c>
      <c r="AA9">
        <v>0.12984875794374401</v>
      </c>
      <c r="AB9">
        <v>0.128164425830738</v>
      </c>
      <c r="AC9" s="1">
        <v>1.2919374766674401E-5</v>
      </c>
      <c r="AD9" s="1">
        <v>1.4116472402143299E-5</v>
      </c>
      <c r="AE9">
        <v>0.98776176819545902</v>
      </c>
      <c r="AF9">
        <v>0.50523193919757903</v>
      </c>
      <c r="AG9">
        <v>0.51212907969656896</v>
      </c>
      <c r="AH9">
        <v>0.51200384591322001</v>
      </c>
      <c r="AI9" s="1">
        <v>2.58575729314236E-5</v>
      </c>
      <c r="AJ9">
        <v>3.9122471309723699E-4</v>
      </c>
      <c r="AK9">
        <v>1.0000340734769899</v>
      </c>
      <c r="AL9">
        <v>0.93663242493910903</v>
      </c>
      <c r="AM9">
        <v>135.74077614503699</v>
      </c>
      <c r="AN9">
        <v>-3.3289609371520501</v>
      </c>
      <c r="AO9">
        <v>0.99347494493219402</v>
      </c>
    </row>
    <row r="10" spans="1:41" ht="18.75" customHeight="1">
      <c r="A10">
        <v>2</v>
      </c>
      <c r="B10">
        <v>3.7513452282836499</v>
      </c>
      <c r="C10">
        <v>3.7343506039574699</v>
      </c>
      <c r="D10">
        <v>3.5927744012812601</v>
      </c>
      <c r="E10">
        <v>4.9985172888194302E-4</v>
      </c>
      <c r="F10" s="1">
        <v>6.2264971465109695E-4</v>
      </c>
      <c r="G10">
        <v>1.0001857357657</v>
      </c>
      <c r="H10">
        <v>3.4277126519521701</v>
      </c>
      <c r="I10">
        <v>3.4073770476901002</v>
      </c>
      <c r="J10">
        <v>3.3304799623118</v>
      </c>
      <c r="K10">
        <v>1.36024175880466E-3</v>
      </c>
      <c r="L10" s="1">
        <v>1.66365776568862E-3</v>
      </c>
      <c r="M10">
        <v>1.0005448354556701</v>
      </c>
      <c r="N10">
        <v>0.907070056042108</v>
      </c>
      <c r="O10">
        <v>0.90575088039051499</v>
      </c>
      <c r="P10">
        <v>0.90059101686264498</v>
      </c>
      <c r="Q10" s="1">
        <v>6.4685502678084704E-6</v>
      </c>
      <c r="R10" s="1">
        <v>8.04192892929625E-6</v>
      </c>
      <c r="S10">
        <v>1.00014016703765</v>
      </c>
      <c r="T10">
        <v>0.70808639035364696</v>
      </c>
      <c r="U10">
        <v>0.725081014679824</v>
      </c>
      <c r="V10">
        <v>0.86665721735603596</v>
      </c>
      <c r="W10" s="1">
        <v>4.9985172888194302E-4</v>
      </c>
      <c r="X10" s="1">
        <v>6.2264971465109695E-4</v>
      </c>
      <c r="Y10">
        <v>0.99923873446526101</v>
      </c>
      <c r="Z10">
        <v>9.29299439578916E-2</v>
      </c>
      <c r="AA10">
        <v>9.4249119609485094E-2</v>
      </c>
      <c r="AB10">
        <v>9.9408983137354801E-2</v>
      </c>
      <c r="AC10" s="1">
        <v>6.46855026780855E-6</v>
      </c>
      <c r="AD10" s="1">
        <v>8.0419289292962907E-6</v>
      </c>
      <c r="AE10">
        <v>0.99875120683115204</v>
      </c>
      <c r="AF10">
        <v>0.48599508326458302</v>
      </c>
      <c r="AG10">
        <v>0.49328857426262102</v>
      </c>
      <c r="AH10">
        <v>0.404236042022106</v>
      </c>
      <c r="AI10">
        <v>1.5230147918209199E-4</v>
      </c>
      <c r="AJ10">
        <v>1.5639908341976699E-4</v>
      </c>
      <c r="AK10">
        <v>0.99898671842388997</v>
      </c>
      <c r="AL10">
        <v>0.90763998098681498</v>
      </c>
      <c r="AM10">
        <v>1789.4770938889501</v>
      </c>
      <c r="AN10">
        <v>-12.4940951562888</v>
      </c>
      <c r="AO10">
        <v>0.99035605641200297</v>
      </c>
    </row>
    <row r="11" spans="1:41" ht="18.75" customHeight="1">
      <c r="A11">
        <v>2</v>
      </c>
      <c r="B11">
        <v>3.8197701835817899</v>
      </c>
      <c r="C11">
        <v>3.8073018822204099</v>
      </c>
      <c r="D11">
        <v>3.8057375025120601</v>
      </c>
      <c r="E11">
        <v>6.6749542076948896E-4</v>
      </c>
      <c r="F11" s="1">
        <v>2.9509445284038398E-4</v>
      </c>
      <c r="G11">
        <v>0.999513560042121</v>
      </c>
      <c r="H11">
        <v>3.5153247286863598</v>
      </c>
      <c r="I11">
        <v>3.5060384904331601</v>
      </c>
      <c r="J11">
        <v>3.5091172740737901</v>
      </c>
      <c r="K11">
        <v>1.07554437282353E-3</v>
      </c>
      <c r="L11" s="1">
        <v>8.2442016745326E-4</v>
      </c>
      <c r="M11">
        <v>1.00018795895196</v>
      </c>
      <c r="N11">
        <v>0.91254557027632199</v>
      </c>
      <c r="O11">
        <v>0.91198083415975695</v>
      </c>
      <c r="P11">
        <v>0.91216847119359101</v>
      </c>
      <c r="Q11" s="1">
        <v>4.7697198766321898E-6</v>
      </c>
      <c r="R11" s="1">
        <v>3.7148964675787101E-6</v>
      </c>
      <c r="S11">
        <v>1.0000473947999899</v>
      </c>
      <c r="T11">
        <v>0.63966143505551198</v>
      </c>
      <c r="U11">
        <v>0.65212973641688998</v>
      </c>
      <c r="V11">
        <v>0.65369411612523698</v>
      </c>
      <c r="W11" s="1">
        <v>6.6749542076948896E-4</v>
      </c>
      <c r="X11" s="1">
        <v>2.9509445284038398E-4</v>
      </c>
      <c r="Y11">
        <v>1.0020208206332999</v>
      </c>
      <c r="Z11">
        <v>8.7454429723677701E-2</v>
      </c>
      <c r="AA11">
        <v>8.8019165840243496E-2</v>
      </c>
      <c r="AB11">
        <v>8.7831528806408904E-2</v>
      </c>
      <c r="AC11" s="1">
        <v>4.7697198766321601E-6</v>
      </c>
      <c r="AD11" s="1">
        <v>3.7148964675786999E-6</v>
      </c>
      <c r="AE11">
        <v>0.99956333636759298</v>
      </c>
      <c r="AF11">
        <v>0.458815698199949</v>
      </c>
      <c r="AG11">
        <v>0.46126500097751599</v>
      </c>
      <c r="AH11">
        <v>0.46143419399255797</v>
      </c>
      <c r="AI11">
        <v>2.17480432604903E-4</v>
      </c>
      <c r="AJ11" s="1">
        <v>9.4451276819635906E-5</v>
      </c>
      <c r="AK11">
        <v>1.00406557166915</v>
      </c>
      <c r="AL11">
        <v>0.78576269988179404</v>
      </c>
      <c r="AM11">
        <v>658.57963838615603</v>
      </c>
      <c r="AN11">
        <v>-4.1948148758522299</v>
      </c>
      <c r="AO11">
        <v>0.987390675314189</v>
      </c>
    </row>
    <row r="12" spans="1:41" ht="18.75" customHeight="1">
      <c r="A12">
        <v>2</v>
      </c>
      <c r="B12">
        <v>3.6665143566994698</v>
      </c>
      <c r="C12">
        <v>3.4973482428928002</v>
      </c>
      <c r="D12">
        <v>3.5282600579224801</v>
      </c>
      <c r="E12">
        <v>1.0091338560916699E-3</v>
      </c>
      <c r="F12" s="1">
        <v>9.2997055153451003E-4</v>
      </c>
      <c r="G12">
        <v>1.00004740308934</v>
      </c>
      <c r="H12">
        <v>3.2966357474962198</v>
      </c>
      <c r="I12">
        <v>3.2545620328832001</v>
      </c>
      <c r="J12">
        <v>3.2857359196187699</v>
      </c>
      <c r="K12">
        <v>3.8829609077128701E-3</v>
      </c>
      <c r="L12" s="1">
        <v>3.6201190207689501E-3</v>
      </c>
      <c r="M12">
        <v>1.0009139677480099</v>
      </c>
      <c r="N12">
        <v>0.89823141051548805</v>
      </c>
      <c r="O12">
        <v>0.89521980427584502</v>
      </c>
      <c r="P12">
        <v>0.89745961815280895</v>
      </c>
      <c r="Q12" s="1">
        <v>2.06658320071568E-5</v>
      </c>
      <c r="R12" s="1">
        <v>1.9269766409585099E-5</v>
      </c>
      <c r="S12">
        <v>1.0002471223307601</v>
      </c>
      <c r="T12">
        <v>0.79291726193782297</v>
      </c>
      <c r="U12">
        <v>0.96208337574449398</v>
      </c>
      <c r="V12">
        <v>0.93117156071482099</v>
      </c>
      <c r="W12" s="1">
        <v>1.0091338560916699E-3</v>
      </c>
      <c r="X12" s="1">
        <v>9.2997055153451003E-4</v>
      </c>
      <c r="Y12">
        <v>0.99982835949811599</v>
      </c>
      <c r="Z12">
        <v>0.10176858948451201</v>
      </c>
      <c r="AA12">
        <v>0.10478019572415501</v>
      </c>
      <c r="AB12">
        <v>0.102540381847191</v>
      </c>
      <c r="AC12" s="1">
        <v>2.06658320071568E-5</v>
      </c>
      <c r="AD12" s="1">
        <v>1.9269766409585099E-5</v>
      </c>
      <c r="AE12">
        <v>0.99797378505759404</v>
      </c>
      <c r="AF12">
        <v>0.51627472799944196</v>
      </c>
      <c r="AG12">
        <v>0.44137402281061999</v>
      </c>
      <c r="AH12">
        <v>0.43411443076140899</v>
      </c>
      <c r="AI12">
        <v>3.55769439729116E-4</v>
      </c>
      <c r="AJ12">
        <v>4.2792859763433102E-4</v>
      </c>
      <c r="AK12">
        <v>0.99915114714727504</v>
      </c>
      <c r="AL12">
        <v>0.88045231246671196</v>
      </c>
      <c r="AM12">
        <v>112.434919878724</v>
      </c>
      <c r="AN12">
        <v>-2.7002167797375498</v>
      </c>
      <c r="AO12">
        <v>0.98944612773958496</v>
      </c>
    </row>
    <row r="13" spans="1:41" ht="18.75" customHeight="1">
      <c r="A13">
        <v>2</v>
      </c>
      <c r="B13">
        <v>3.6413042045462198</v>
      </c>
      <c r="C13">
        <v>3.60553231202447</v>
      </c>
      <c r="D13">
        <v>3.4012787563978502</v>
      </c>
      <c r="E13">
        <v>1.0004820952691301E-3</v>
      </c>
      <c r="F13" s="1">
        <v>9.6631964574292505E-4</v>
      </c>
      <c r="G13">
        <v>1.00152399358973</v>
      </c>
      <c r="H13">
        <v>3.2224203769763302</v>
      </c>
      <c r="I13">
        <v>3.1649851820400401</v>
      </c>
      <c r="J13">
        <v>3.0916528095800802</v>
      </c>
      <c r="K13">
        <v>3.9858879456035404E-3</v>
      </c>
      <c r="L13" s="1">
        <v>5.8551344458525204E-3</v>
      </c>
      <c r="M13">
        <v>1.00343636646292</v>
      </c>
      <c r="N13">
        <v>0.89285921898413101</v>
      </c>
      <c r="O13">
        <v>0.88850778993885104</v>
      </c>
      <c r="P13">
        <v>0.88269412369851796</v>
      </c>
      <c r="Q13" s="1">
        <v>2.91663613111304E-5</v>
      </c>
      <c r="R13" s="1">
        <v>4.4514167450960901E-5</v>
      </c>
      <c r="S13">
        <v>1.0010134863790701</v>
      </c>
      <c r="T13">
        <v>0.81812741409107603</v>
      </c>
      <c r="U13">
        <v>0.85389930661282898</v>
      </c>
      <c r="V13">
        <v>1.05815286223945</v>
      </c>
      <c r="W13" s="1">
        <v>1.0004820952691301E-3</v>
      </c>
      <c r="X13" s="1">
        <v>9.6631964574292505E-4</v>
      </c>
      <c r="Y13">
        <v>0.99533904044983701</v>
      </c>
      <c r="Z13">
        <v>0.107140781015869</v>
      </c>
      <c r="AA13">
        <v>0.111492210061149</v>
      </c>
      <c r="AB13">
        <v>0.117305876301482</v>
      </c>
      <c r="AC13" s="1">
        <v>2.91663613111306E-5</v>
      </c>
      <c r="AD13" s="1">
        <v>4.4514167450960901E-5</v>
      </c>
      <c r="AE13">
        <v>0.992860141182898</v>
      </c>
      <c r="AF13">
        <v>0.49084663882699597</v>
      </c>
      <c r="AG13">
        <v>0.504472839845437</v>
      </c>
      <c r="AH13">
        <v>0.45136241276017097</v>
      </c>
      <c r="AI13">
        <v>5.7097095067503898E-4</v>
      </c>
      <c r="AJ13">
        <v>6.0857797356176995E-4</v>
      </c>
      <c r="AK13">
        <v>0.99678920612240496</v>
      </c>
      <c r="AL13">
        <v>0.92949226930406104</v>
      </c>
      <c r="AM13">
        <v>939.27205857336605</v>
      </c>
      <c r="AN13">
        <v>-13.8253657481344</v>
      </c>
      <c r="AO13">
        <v>0.98788781872265197</v>
      </c>
    </row>
    <row r="14" spans="1:41" ht="18.75" customHeight="1">
      <c r="A14">
        <v>2</v>
      </c>
      <c r="B14">
        <v>3.55748421875218</v>
      </c>
      <c r="C14">
        <v>3.3853207698481098</v>
      </c>
      <c r="D14">
        <v>3.4036305262155602</v>
      </c>
      <c r="E14">
        <v>5.4686521010099704E-4</v>
      </c>
      <c r="F14" s="1">
        <v>2.0612020594706101E-3</v>
      </c>
      <c r="G14">
        <v>1.00027771790103</v>
      </c>
      <c r="H14">
        <v>3.06594190438312</v>
      </c>
      <c r="I14">
        <v>3.0589368113693398</v>
      </c>
      <c r="J14">
        <v>3.0728777428462299</v>
      </c>
      <c r="K14">
        <v>3.3214180932095599E-3</v>
      </c>
      <c r="L14" s="1">
        <v>7.9241263407811499E-3</v>
      </c>
      <c r="M14">
        <v>1.0015187318901599</v>
      </c>
      <c r="N14">
        <v>0.88058482434163099</v>
      </c>
      <c r="O14">
        <v>0.88000358675978696</v>
      </c>
      <c r="P14">
        <v>0.88115754180144601</v>
      </c>
      <c r="Q14" s="1">
        <v>2.4518456079548502E-5</v>
      </c>
      <c r="R14" s="1">
        <v>6.3721600747804796E-5</v>
      </c>
      <c r="S14">
        <v>1.0004510948482299</v>
      </c>
      <c r="T14">
        <v>0.90194739988511996</v>
      </c>
      <c r="U14">
        <v>1.07411084878918</v>
      </c>
      <c r="V14">
        <v>1.05580109242174</v>
      </c>
      <c r="W14" s="1">
        <v>5.4686521010099704E-4</v>
      </c>
      <c r="X14" s="1">
        <v>2.0612020594706101E-3</v>
      </c>
      <c r="Y14">
        <v>0.99913808808941296</v>
      </c>
      <c r="Z14">
        <v>0.119415175658369</v>
      </c>
      <c r="AA14">
        <v>0.119996413240213</v>
      </c>
      <c r="AB14">
        <v>0.118842458198554</v>
      </c>
      <c r="AC14" s="1">
        <v>2.45184560795484E-5</v>
      </c>
      <c r="AD14" s="1">
        <v>6.3721600747804904E-5</v>
      </c>
      <c r="AE14">
        <v>0.99684991158248704</v>
      </c>
      <c r="AF14">
        <v>0.51926673209575802</v>
      </c>
      <c r="AG14">
        <v>0.41155308198994101</v>
      </c>
      <c r="AH14">
        <v>0.39890975433907799</v>
      </c>
      <c r="AI14">
        <v>6.5424595254100399E-4</v>
      </c>
      <c r="AJ14">
        <v>5.09640833821689E-4</v>
      </c>
      <c r="AK14">
        <v>1.00131874675693</v>
      </c>
      <c r="AL14">
        <v>0.92623834422334905</v>
      </c>
      <c r="AM14">
        <v>57.543675366193497</v>
      </c>
      <c r="AN14">
        <v>-2.2016653966531199</v>
      </c>
      <c r="AO14">
        <v>0.99236691248266795</v>
      </c>
    </row>
    <row r="15" spans="1:41" ht="18.75" customHeight="1">
      <c r="A15">
        <v>2</v>
      </c>
      <c r="B15">
        <v>3.3428055045376799</v>
      </c>
      <c r="C15">
        <v>3.4070253926592602</v>
      </c>
      <c r="D15">
        <v>3.4364744048253999</v>
      </c>
      <c r="E15">
        <v>1.44894778045791E-3</v>
      </c>
      <c r="F15" s="1">
        <v>9.5552176327326002E-3</v>
      </c>
      <c r="G15">
        <v>0.99948613050358404</v>
      </c>
      <c r="H15">
        <v>2.9737096019925899</v>
      </c>
      <c r="I15">
        <v>3.0589239018815002</v>
      </c>
      <c r="J15">
        <v>3.0651387314889198</v>
      </c>
      <c r="K15">
        <v>2.4344891717804802E-3</v>
      </c>
      <c r="L15" s="1">
        <v>2.0913101208508901E-2</v>
      </c>
      <c r="M15">
        <v>1.0011249521285199</v>
      </c>
      <c r="N15">
        <v>0.87270122882178702</v>
      </c>
      <c r="O15">
        <v>0.88000251300606602</v>
      </c>
      <c r="P15">
        <v>0.880518325371209</v>
      </c>
      <c r="Q15" s="1">
        <v>1.7894360338958801E-5</v>
      </c>
      <c r="R15" s="1">
        <v>1.99583396554203E-4</v>
      </c>
      <c r="S15">
        <v>1.00033965445226</v>
      </c>
      <c r="T15">
        <v>1.1166261140996201</v>
      </c>
      <c r="U15">
        <v>1.05240622597804</v>
      </c>
      <c r="V15">
        <v>1.0229572138119001</v>
      </c>
      <c r="W15" s="1">
        <v>1.44894778045791E-3</v>
      </c>
      <c r="X15" s="1">
        <v>9.5552176327326002E-3</v>
      </c>
      <c r="Y15">
        <v>1.00154949281879</v>
      </c>
      <c r="Z15">
        <v>0.127298771178213</v>
      </c>
      <c r="AA15">
        <v>0.119997486993934</v>
      </c>
      <c r="AB15">
        <v>0.119481674628791</v>
      </c>
      <c r="AC15" s="1">
        <v>1.7894360338958801E-5</v>
      </c>
      <c r="AD15" s="1">
        <v>1.99583396554203E-4</v>
      </c>
      <c r="AE15">
        <v>0.99769299563581604</v>
      </c>
      <c r="AF15">
        <v>0.47146061766188502</v>
      </c>
      <c r="AG15">
        <v>0.44442338880409399</v>
      </c>
      <c r="AH15">
        <v>0.42670879923601501</v>
      </c>
      <c r="AI15">
        <v>3.4412427420733301E-4</v>
      </c>
      <c r="AJ15">
        <v>9.2070770310412201E-4</v>
      </c>
      <c r="AK15">
        <v>1.02182464731926</v>
      </c>
      <c r="AL15">
        <v>0.81062345704699401</v>
      </c>
      <c r="AM15">
        <v>80.254136594845406</v>
      </c>
      <c r="AN15">
        <v>-1.29704807001244</v>
      </c>
      <c r="AO15">
        <v>0.99050213656631203</v>
      </c>
    </row>
    <row r="16" spans="1:41" ht="18.75" customHeight="1">
      <c r="A16">
        <v>2</v>
      </c>
      <c r="B16">
        <v>3.6649068472737301</v>
      </c>
      <c r="C16">
        <v>3.4810103511980799</v>
      </c>
      <c r="D16">
        <v>3.4899305791478499</v>
      </c>
      <c r="E16">
        <v>6.8244691850266105E-4</v>
      </c>
      <c r="F16" s="1">
        <v>2.2458484078522402E-3</v>
      </c>
      <c r="G16">
        <v>0.99751605679536504</v>
      </c>
      <c r="H16">
        <v>3.2793538662098398</v>
      </c>
      <c r="I16">
        <v>3.2051192143638101</v>
      </c>
      <c r="J16">
        <v>3.2259110999757499</v>
      </c>
      <c r="K16">
        <v>1.47075784756672E-3</v>
      </c>
      <c r="L16" s="1">
        <v>8.8245268202875298E-3</v>
      </c>
      <c r="M16">
        <v>0.99673069166436901</v>
      </c>
      <c r="N16">
        <v>0.89700500523231097</v>
      </c>
      <c r="O16">
        <v>0.89156662466217096</v>
      </c>
      <c r="P16">
        <v>0.89311814182069005</v>
      </c>
      <c r="Q16" s="1">
        <v>7.6778389804954193E-6</v>
      </c>
      <c r="R16" s="1">
        <v>5.4421011373859001E-5</v>
      </c>
      <c r="S16">
        <v>0.99913067294704005</v>
      </c>
      <c r="T16">
        <v>0.79452477136356703</v>
      </c>
      <c r="U16">
        <v>0.97842126743922198</v>
      </c>
      <c r="V16">
        <v>0.96950103948944999</v>
      </c>
      <c r="W16" s="1">
        <v>6.8244691850266105E-4</v>
      </c>
      <c r="X16" s="1">
        <v>2.2458484078522402E-3</v>
      </c>
      <c r="Y16">
        <v>1.00925943245304</v>
      </c>
      <c r="Z16">
        <v>0.102994994767689</v>
      </c>
      <c r="AA16">
        <v>0.108433375337829</v>
      </c>
      <c r="AB16">
        <v>0.10688185817930999</v>
      </c>
      <c r="AC16" s="1">
        <v>7.6778389804953702E-6</v>
      </c>
      <c r="AD16" s="1">
        <v>5.4421011373858899E-5</v>
      </c>
      <c r="AE16">
        <v>1.0073862244893299</v>
      </c>
      <c r="AF16">
        <v>0.51424402317730999</v>
      </c>
      <c r="AG16">
        <v>0.41574788309555699</v>
      </c>
      <c r="AH16">
        <v>0.41164643193466999</v>
      </c>
      <c r="AI16">
        <v>1.8071792134478101E-4</v>
      </c>
      <c r="AJ16">
        <v>3.8421450474229301E-4</v>
      </c>
      <c r="AK16">
        <v>1.0109490673676</v>
      </c>
      <c r="AL16">
        <v>0.86187803687559195</v>
      </c>
      <c r="AM16">
        <v>887.34914602834397</v>
      </c>
      <c r="AN16">
        <v>-7.5022654071543498</v>
      </c>
      <c r="AO16">
        <v>0.98768960829377195</v>
      </c>
    </row>
    <row r="17" spans="1:41" ht="18.75" customHeight="1">
      <c r="A17">
        <v>2</v>
      </c>
      <c r="B17">
        <v>3.8902109234811801</v>
      </c>
      <c r="C17">
        <v>3.8819335876709098</v>
      </c>
      <c r="D17">
        <v>3.8742472262513301</v>
      </c>
      <c r="E17">
        <v>1.53457000163302E-3</v>
      </c>
      <c r="F17" s="1">
        <v>5.8108423254491599E-4</v>
      </c>
      <c r="G17">
        <v>0.99641670256429005</v>
      </c>
      <c r="H17">
        <v>3.7203685344200799</v>
      </c>
      <c r="I17">
        <v>3.7007241712394698</v>
      </c>
      <c r="J17">
        <v>3.6946446699878601</v>
      </c>
      <c r="K17">
        <v>3.2016546679997601E-3</v>
      </c>
      <c r="L17" s="1">
        <v>1.4135756582839001E-3</v>
      </c>
      <c r="M17">
        <v>0.99371019678060502</v>
      </c>
      <c r="N17">
        <v>0.92413220252307005</v>
      </c>
      <c r="O17">
        <v>0.92309208834052603</v>
      </c>
      <c r="P17">
        <v>0.92276731542093005</v>
      </c>
      <c r="Q17" s="1">
        <v>1.44185657290869E-5</v>
      </c>
      <c r="R17" s="1">
        <v>6.3093726798325603E-6</v>
      </c>
      <c r="S17">
        <v>0.99841950989402195</v>
      </c>
      <c r="T17">
        <v>0.56922069515611995</v>
      </c>
      <c r="U17">
        <v>0.57749803096638397</v>
      </c>
      <c r="V17">
        <v>0.58518439238596598</v>
      </c>
      <c r="W17" s="1">
        <v>1.53457000163302E-3</v>
      </c>
      <c r="X17" s="1">
        <v>5.8108423254491599E-4</v>
      </c>
      <c r="Y17">
        <v>1.0139503156283101</v>
      </c>
      <c r="Z17">
        <v>7.5867797476929594E-2</v>
      </c>
      <c r="AA17">
        <v>7.6907911659473999E-2</v>
      </c>
      <c r="AB17">
        <v>7.7232684579070399E-2</v>
      </c>
      <c r="AC17" s="1">
        <v>1.44185657290869E-5</v>
      </c>
      <c r="AD17" s="1">
        <v>6.3093726798325603E-6</v>
      </c>
      <c r="AE17">
        <v>1.0148286242609701</v>
      </c>
      <c r="AF17">
        <v>0.40076163401248099</v>
      </c>
      <c r="AG17">
        <v>0.40580950784984798</v>
      </c>
      <c r="AH17">
        <v>0.37885888325862299</v>
      </c>
      <c r="AI17">
        <v>7.7366320686027203E-4</v>
      </c>
      <c r="AJ17">
        <v>5.6952686062493503E-4</v>
      </c>
      <c r="AK17">
        <v>1.00358447804477</v>
      </c>
      <c r="AL17">
        <v>0.93004684995755404</v>
      </c>
      <c r="AM17">
        <v>6656.6145889416302</v>
      </c>
      <c r="AN17">
        <v>-31.637945511673099</v>
      </c>
      <c r="AO17">
        <v>0.98969343502372698</v>
      </c>
    </row>
    <row r="18" spans="1:41" ht="18.75" customHeight="1">
      <c r="A18">
        <v>2</v>
      </c>
      <c r="B18">
        <v>3.7529576141343899</v>
      </c>
      <c r="C18">
        <v>3.55344076646292</v>
      </c>
      <c r="D18">
        <v>3.5475345627481998</v>
      </c>
      <c r="E18">
        <v>1.75394574304266E-4</v>
      </c>
      <c r="F18" s="1">
        <v>3.1610754977495499E-4</v>
      </c>
      <c r="G18">
        <v>0.99931366751105499</v>
      </c>
      <c r="H18">
        <v>3.4514202397562999</v>
      </c>
      <c r="I18">
        <v>3.3652673477883801</v>
      </c>
      <c r="J18">
        <v>3.34506527099101</v>
      </c>
      <c r="K18">
        <v>1.06384298806561E-4</v>
      </c>
      <c r="L18" s="1">
        <v>8.4262465149357799E-4</v>
      </c>
      <c r="M18">
        <v>1.0000663519261099</v>
      </c>
      <c r="N18">
        <v>0.90858468077030397</v>
      </c>
      <c r="O18">
        <v>0.90295937502192303</v>
      </c>
      <c r="P18">
        <v>0.90159095529126498</v>
      </c>
      <c r="Q18" s="1">
        <v>4.8350132475057796E-7</v>
      </c>
      <c r="R18" s="1">
        <v>4.0278447207203298E-6</v>
      </c>
      <c r="S18">
        <v>1.0000166392140399</v>
      </c>
      <c r="T18">
        <v>0.70647400450290299</v>
      </c>
      <c r="U18">
        <v>0.90599085217437303</v>
      </c>
      <c r="V18">
        <v>0.91189705588910197</v>
      </c>
      <c r="W18" s="1">
        <v>1.75394574304266E-4</v>
      </c>
      <c r="X18" s="1">
        <v>3.1610754977495499E-4</v>
      </c>
      <c r="Y18">
        <v>1.00272885541951</v>
      </c>
      <c r="Z18">
        <v>9.1415319229696104E-2</v>
      </c>
      <c r="AA18">
        <v>9.7040624978077097E-2</v>
      </c>
      <c r="AB18">
        <v>9.8409044708735405E-2</v>
      </c>
      <c r="AC18" s="1">
        <v>4.8350132475054895E-7</v>
      </c>
      <c r="AD18" s="1">
        <v>4.0278447207203103E-6</v>
      </c>
      <c r="AE18">
        <v>0.99984527884091501</v>
      </c>
      <c r="AF18">
        <v>0.48562577671155999</v>
      </c>
      <c r="AG18">
        <v>0.37421743288523202</v>
      </c>
      <c r="AH18">
        <v>0.38015479399597901</v>
      </c>
      <c r="AI18">
        <v>2.7943973104398601E-4</v>
      </c>
      <c r="AJ18">
        <v>1.22455084632894E-4</v>
      </c>
      <c r="AK18">
        <v>0.98547334742178305</v>
      </c>
      <c r="AL18">
        <v>0.83445911858208499</v>
      </c>
      <c r="AM18">
        <v>2473.5358391028099</v>
      </c>
      <c r="AN18">
        <v>-7.11693085974147</v>
      </c>
      <c r="AO18">
        <v>0.99180776231697798</v>
      </c>
    </row>
    <row r="19" spans="1:41" ht="18.75" customHeight="1">
      <c r="A19">
        <v>2</v>
      </c>
      <c r="B19">
        <v>3.6593998268706001</v>
      </c>
      <c r="C19">
        <v>3.5030767205824</v>
      </c>
      <c r="D19">
        <v>3.4811217199900599</v>
      </c>
      <c r="E19">
        <v>1.34516438765507E-4</v>
      </c>
      <c r="F19" s="1">
        <v>1.09295207386798E-3</v>
      </c>
      <c r="G19">
        <v>1.00068469769568</v>
      </c>
      <c r="H19">
        <v>3.30860020457258</v>
      </c>
      <c r="I19">
        <v>3.2774665612584601</v>
      </c>
      <c r="J19">
        <v>3.2390957520922701</v>
      </c>
      <c r="K19">
        <v>4.9627658047107E-4</v>
      </c>
      <c r="L19" s="1">
        <v>2.2090750092123401E-3</v>
      </c>
      <c r="M19">
        <v>1.0011616417993701</v>
      </c>
      <c r="N19">
        <v>0.89907190066237197</v>
      </c>
      <c r="O19">
        <v>0.89687018106122596</v>
      </c>
      <c r="P19">
        <v>0.894090475111183</v>
      </c>
      <c r="Q19" s="1">
        <v>2.6765669863793401E-6</v>
      </c>
      <c r="R19" s="1">
        <v>1.3046929183807499E-5</v>
      </c>
      <c r="S19">
        <v>1.0003057545719201</v>
      </c>
      <c r="T19">
        <v>0.80003179176670203</v>
      </c>
      <c r="U19">
        <v>0.95635489805489504</v>
      </c>
      <c r="V19">
        <v>0.97830989864723505</v>
      </c>
      <c r="W19" s="1">
        <v>1.34516438765507E-4</v>
      </c>
      <c r="X19" s="1">
        <v>1.09295207386798E-3</v>
      </c>
      <c r="Y19">
        <v>0.99753130387339395</v>
      </c>
      <c r="Z19">
        <v>0.100928099337628</v>
      </c>
      <c r="AA19">
        <v>0.103129818938774</v>
      </c>
      <c r="AB19">
        <v>0.105909524888817</v>
      </c>
      <c r="AC19" s="1">
        <v>2.67656698637933E-6</v>
      </c>
      <c r="AD19" s="1">
        <v>1.3046929183807499E-5</v>
      </c>
      <c r="AE19">
        <v>0.99737972245443596</v>
      </c>
      <c r="AF19">
        <v>0.51922990481818398</v>
      </c>
      <c r="AG19">
        <v>0.40339065507521299</v>
      </c>
      <c r="AH19">
        <v>0.41604629737780702</v>
      </c>
      <c r="AI19">
        <v>1.7661225789014599E-4</v>
      </c>
      <c r="AJ19">
        <v>3.1818821585501698E-4</v>
      </c>
      <c r="AK19">
        <v>0.99760517697316697</v>
      </c>
      <c r="AL19">
        <v>0.89864496094080004</v>
      </c>
      <c r="AM19">
        <v>1191.6037584665901</v>
      </c>
      <c r="AN19">
        <v>-9.7898147377504596</v>
      </c>
      <c r="AO19">
        <v>0.98937017525562498</v>
      </c>
    </row>
    <row r="20" spans="1:41" ht="18.75" customHeight="1">
      <c r="A20">
        <v>2</v>
      </c>
      <c r="B20">
        <v>3.7246837279008398</v>
      </c>
      <c r="C20">
        <v>3.7095601081841698</v>
      </c>
      <c r="D20">
        <v>3.5684717433862501</v>
      </c>
      <c r="E20">
        <v>6.8019333372128395E-4</v>
      </c>
      <c r="F20" s="1">
        <v>5.7993088428351803E-4</v>
      </c>
      <c r="G20">
        <v>1.00136825786093</v>
      </c>
      <c r="H20">
        <v>3.4348645308902199</v>
      </c>
      <c r="I20">
        <v>3.4043107069060099</v>
      </c>
      <c r="J20">
        <v>3.3766936645444798</v>
      </c>
      <c r="K20">
        <v>1.16930868834821E-3</v>
      </c>
      <c r="L20" s="1">
        <v>2.2674356589949402E-3</v>
      </c>
      <c r="M20">
        <v>1.00212477654212</v>
      </c>
      <c r="N20">
        <v>0.90752959810595002</v>
      </c>
      <c r="O20">
        <v>0.90555034787829103</v>
      </c>
      <c r="P20">
        <v>0.903724912766383</v>
      </c>
      <c r="Q20" s="1">
        <v>5.63054027021046E-6</v>
      </c>
      <c r="R20" s="1">
        <v>1.16761037793668E-5</v>
      </c>
      <c r="S20">
        <v>1.0005419253822501</v>
      </c>
      <c r="T20">
        <v>0.73474789073645397</v>
      </c>
      <c r="U20">
        <v>0.74987151045313205</v>
      </c>
      <c r="V20">
        <v>0.89095987525104703</v>
      </c>
      <c r="W20" s="1">
        <v>6.8019333372128395E-4</v>
      </c>
      <c r="X20" s="1">
        <v>5.7993088428351803E-4</v>
      </c>
      <c r="Y20">
        <v>0.99478542216347698</v>
      </c>
      <c r="Z20">
        <v>9.2470401894049606E-2</v>
      </c>
      <c r="AA20">
        <v>9.4449652121709401E-2</v>
      </c>
      <c r="AB20">
        <v>9.6275087233616594E-2</v>
      </c>
      <c r="AC20" s="1">
        <v>5.6305402702104397E-6</v>
      </c>
      <c r="AD20" s="1">
        <v>1.16761037793669E-5</v>
      </c>
      <c r="AE20">
        <v>0.995117184301891</v>
      </c>
      <c r="AF20">
        <v>0.49707839625820699</v>
      </c>
      <c r="AG20">
        <v>0.50397510434022996</v>
      </c>
      <c r="AH20">
        <v>0.37787914508203002</v>
      </c>
      <c r="AI20">
        <v>1.65033052246868E-4</v>
      </c>
      <c r="AJ20">
        <v>1.6705669451045599E-4</v>
      </c>
      <c r="AK20">
        <v>0.99356322324174196</v>
      </c>
      <c r="AL20">
        <v>0.91963724702748195</v>
      </c>
      <c r="AM20">
        <v>138.64994081984401</v>
      </c>
      <c r="AN20">
        <v>-3.5728469582834399</v>
      </c>
      <c r="AO20">
        <v>0.99073474683871998</v>
      </c>
    </row>
    <row r="21" spans="1:41" ht="18.75" customHeight="1">
      <c r="A21">
        <v>2</v>
      </c>
      <c r="B21">
        <v>3.6912804314552599</v>
      </c>
      <c r="C21">
        <v>3.4282543164972399</v>
      </c>
      <c r="D21">
        <v>3.4356977397373099</v>
      </c>
      <c r="E21" s="1">
        <v>7.2045167631896895E-5</v>
      </c>
      <c r="F21" s="1">
        <v>2.1338811912503999E-3</v>
      </c>
      <c r="G21">
        <v>1.0004312185383799</v>
      </c>
      <c r="H21">
        <v>3.2787532030971001</v>
      </c>
      <c r="I21">
        <v>3.1430665555538702</v>
      </c>
      <c r="J21">
        <v>3.1563488227428098</v>
      </c>
      <c r="K21">
        <v>5.9726089604110596E-4</v>
      </c>
      <c r="L21" s="1">
        <v>1.09292921019287E-2</v>
      </c>
      <c r="M21">
        <v>1.0021372580335199</v>
      </c>
      <c r="N21">
        <v>0.89696211454998898</v>
      </c>
      <c r="O21">
        <v>0.88680097443061701</v>
      </c>
      <c r="P21">
        <v>0.88783836600218902</v>
      </c>
      <c r="Q21" s="1">
        <v>3.7815329555964001E-6</v>
      </c>
      <c r="R21" s="1">
        <v>8.1399650475825504E-5</v>
      </c>
      <c r="S21">
        <v>1.0006022326994399</v>
      </c>
      <c r="T21">
        <v>0.76815118718204201</v>
      </c>
      <c r="U21">
        <v>1.0311773021400601</v>
      </c>
      <c r="V21">
        <v>1.0237338788999899</v>
      </c>
      <c r="W21" s="1">
        <v>7.2045167631896895E-5</v>
      </c>
      <c r="X21" s="1">
        <v>2.1338811912503999E-3</v>
      </c>
      <c r="Y21">
        <v>0.99857959655428497</v>
      </c>
      <c r="Z21">
        <v>0.103037885450011</v>
      </c>
      <c r="AA21">
        <v>0.11319902556938299</v>
      </c>
      <c r="AB21">
        <v>0.112161633997811</v>
      </c>
      <c r="AC21" s="1">
        <v>3.7815329555963899E-6</v>
      </c>
      <c r="AD21" s="1">
        <v>8.1399650475825599E-5</v>
      </c>
      <c r="AE21">
        <v>0.99540371908070902</v>
      </c>
      <c r="AF21">
        <v>0.49862331430443901</v>
      </c>
      <c r="AG21">
        <v>0.47689740871287201</v>
      </c>
      <c r="AH21">
        <v>0.47584569927563197</v>
      </c>
      <c r="AI21" s="1">
        <v>4.2138231967798599E-6</v>
      </c>
      <c r="AJ21">
        <v>2.3011237024213801E-4</v>
      </c>
      <c r="AK21">
        <v>0.99968274165174698</v>
      </c>
      <c r="AL21">
        <v>0.89101120955322999</v>
      </c>
      <c r="AM21">
        <v>27817.728675658898</v>
      </c>
      <c r="AN21">
        <v>-58.608013677435899</v>
      </c>
      <c r="AO21">
        <v>0.98567875491484103</v>
      </c>
    </row>
    <row r="22" spans="1:41" ht="18.75" customHeight="1">
      <c r="A22">
        <v>2</v>
      </c>
      <c r="B22">
        <v>3.6237499254713601</v>
      </c>
      <c r="C22">
        <v>3.4362855433658401</v>
      </c>
      <c r="D22">
        <v>3.4303446718431099</v>
      </c>
      <c r="E22">
        <v>4.0354143227277399E-4</v>
      </c>
      <c r="F22" s="1">
        <v>1.61798433542263E-3</v>
      </c>
      <c r="G22">
        <v>0.99885764502548202</v>
      </c>
      <c r="H22">
        <v>3.21323128878542</v>
      </c>
      <c r="I22">
        <v>3.1431294398951199</v>
      </c>
      <c r="J22">
        <v>3.14136196669104</v>
      </c>
      <c r="K22">
        <v>1.1058152280545601E-3</v>
      </c>
      <c r="L22" s="1">
        <v>6.9439305785080003E-3</v>
      </c>
      <c r="M22">
        <v>0.99831786248188503</v>
      </c>
      <c r="N22">
        <v>0.89217461957767497</v>
      </c>
      <c r="O22">
        <v>0.88680590845396501</v>
      </c>
      <c r="P22">
        <v>0.88666714723185902</v>
      </c>
      <c r="Q22" s="1">
        <v>6.9115672196605703E-6</v>
      </c>
      <c r="R22" s="1">
        <v>5.0275813205207101E-5</v>
      </c>
      <c r="S22">
        <v>0.99953709083844899</v>
      </c>
      <c r="T22">
        <v>0.83568169316593699</v>
      </c>
      <c r="U22">
        <v>1.0231460752714501</v>
      </c>
      <c r="V22">
        <v>1.0290869467941901</v>
      </c>
      <c r="W22" s="1">
        <v>4.0354143227277399E-4</v>
      </c>
      <c r="X22" s="1">
        <v>1.61798433542263E-3</v>
      </c>
      <c r="Y22">
        <v>1.0039349768329999</v>
      </c>
      <c r="Z22">
        <v>0.10782538042232501</v>
      </c>
      <c r="AA22">
        <v>0.11319409154603501</v>
      </c>
      <c r="AB22">
        <v>0.11333285276814099</v>
      </c>
      <c r="AC22" s="1">
        <v>6.9115672196606296E-6</v>
      </c>
      <c r="AD22" s="1">
        <v>5.0275813205207101E-5</v>
      </c>
      <c r="AE22">
        <v>1.0037026435076899</v>
      </c>
      <c r="AF22">
        <v>0.52155497900493997</v>
      </c>
      <c r="AG22">
        <v>0.466150363192117</v>
      </c>
      <c r="AH22">
        <v>0.47008048016741899</v>
      </c>
      <c r="AI22" s="1">
        <v>9.5617652056445001E-5</v>
      </c>
      <c r="AJ22">
        <v>1.78540686883091E-4</v>
      </c>
      <c r="AK22">
        <v>1.00306263985504</v>
      </c>
      <c r="AL22">
        <v>0.77173817562892499</v>
      </c>
      <c r="AM22">
        <v>23278.9329035958</v>
      </c>
      <c r="AN22">
        <v>-22.3384171657096</v>
      </c>
      <c r="AO22">
        <v>0.98773723958860105</v>
      </c>
    </row>
    <row r="23" spans="1:41" ht="18.75" customHeight="1">
      <c r="A23">
        <v>2</v>
      </c>
      <c r="B23">
        <v>3.67302571736117</v>
      </c>
      <c r="C23">
        <v>3.4242695122529101</v>
      </c>
      <c r="D23">
        <v>3.4565898856775301</v>
      </c>
      <c r="E23">
        <v>6.1380315029371899E-4</v>
      </c>
      <c r="F23" s="1">
        <v>1.51456167506763E-3</v>
      </c>
      <c r="G23">
        <v>0.99982541666221603</v>
      </c>
      <c r="H23">
        <v>3.28064743203098</v>
      </c>
      <c r="I23">
        <v>3.1677066069394302</v>
      </c>
      <c r="J23">
        <v>3.23191910287317</v>
      </c>
      <c r="K23">
        <v>1.6327295938020801E-3</v>
      </c>
      <c r="L23" s="1">
        <v>4.2691884642095997E-3</v>
      </c>
      <c r="M23">
        <v>0.99997862479042599</v>
      </c>
      <c r="N23">
        <v>0.89709731240020496</v>
      </c>
      <c r="O23">
        <v>0.88871790480869595</v>
      </c>
      <c r="P23">
        <v>0.89356231835308997</v>
      </c>
      <c r="Q23" s="1">
        <v>9.0567316520212996E-6</v>
      </c>
      <c r="R23" s="1">
        <v>2.5655699997651698E-5</v>
      </c>
      <c r="S23">
        <v>0.99999412396891596</v>
      </c>
      <c r="T23">
        <v>0.78640590127612398</v>
      </c>
      <c r="U23">
        <v>1.0351621063843801</v>
      </c>
      <c r="V23">
        <v>1.0028417329597701</v>
      </c>
      <c r="W23" s="1">
        <v>6.1380315029371899E-4</v>
      </c>
      <c r="X23" s="1">
        <v>1.51456167506763E-3</v>
      </c>
      <c r="Y23">
        <v>1.00057969490931</v>
      </c>
      <c r="Z23">
        <v>0.102902687599795</v>
      </c>
      <c r="AA23">
        <v>0.111282095191304</v>
      </c>
      <c r="AB23">
        <v>0.10643768164691</v>
      </c>
      <c r="AC23" s="1">
        <v>9.0567316520212792E-6</v>
      </c>
      <c r="AD23" s="1">
        <v>2.5655699997651698E-5</v>
      </c>
      <c r="AE23">
        <v>1.0000469393857701</v>
      </c>
      <c r="AF23">
        <v>0.485126521054347</v>
      </c>
      <c r="AG23">
        <v>0.40085673247995801</v>
      </c>
      <c r="AH23">
        <v>0.38385847786897198</v>
      </c>
      <c r="AI23">
        <v>7.5308039882706203E-4</v>
      </c>
      <c r="AJ23">
        <v>1.71970035413276E-3</v>
      </c>
      <c r="AK23">
        <v>0.99002481989079105</v>
      </c>
      <c r="AL23">
        <v>0.89235775935494999</v>
      </c>
      <c r="AM23">
        <v>317.63867123585197</v>
      </c>
      <c r="AN23">
        <v>-3.7613547703135501</v>
      </c>
      <c r="AO23">
        <v>0.99189813054808396</v>
      </c>
    </row>
    <row r="24" spans="1:41" ht="18.75" customHeight="1">
      <c r="A24">
        <v>2</v>
      </c>
      <c r="B24">
        <v>3.5771009768061699</v>
      </c>
      <c r="C24">
        <v>3.5832978511740401</v>
      </c>
      <c r="D24">
        <v>3.57664942094469</v>
      </c>
      <c r="E24">
        <v>1.04295136688444E-4</v>
      </c>
      <c r="F24" s="1">
        <v>1.19443068684388E-4</v>
      </c>
      <c r="G24">
        <v>1.00012060429517</v>
      </c>
      <c r="H24">
        <v>3.3852377403983702</v>
      </c>
      <c r="I24">
        <v>3.3925184294745598</v>
      </c>
      <c r="J24">
        <v>3.3826556598153501</v>
      </c>
      <c r="K24">
        <v>1.6230298432492901E-4</v>
      </c>
      <c r="L24" s="1">
        <v>4.0617895502195099E-4</v>
      </c>
      <c r="M24">
        <v>1.0000037057642499</v>
      </c>
      <c r="N24">
        <v>0.90429339788471597</v>
      </c>
      <c r="O24">
        <v>0.90477517309703603</v>
      </c>
      <c r="P24">
        <v>0.9041219524795</v>
      </c>
      <c r="Q24" s="1">
        <v>7.2923771010763104E-7</v>
      </c>
      <c r="R24" s="1">
        <v>1.86159356918567E-6</v>
      </c>
      <c r="S24">
        <v>1.0000009203164599</v>
      </c>
      <c r="T24">
        <v>0.88233064183112497</v>
      </c>
      <c r="U24">
        <v>0.87613376746326099</v>
      </c>
      <c r="V24">
        <v>0.88278219769260302</v>
      </c>
      <c r="W24" s="1">
        <v>1.04295136688444E-4</v>
      </c>
      <c r="X24" s="1">
        <v>1.19443068684388E-4</v>
      </c>
      <c r="Y24">
        <v>0.99951268491096801</v>
      </c>
      <c r="Z24">
        <v>9.5706602115283604E-2</v>
      </c>
      <c r="AA24">
        <v>9.5224826902963994E-2</v>
      </c>
      <c r="AB24">
        <v>9.5878047520500095E-2</v>
      </c>
      <c r="AC24" s="1">
        <v>7.2923771010762098E-7</v>
      </c>
      <c r="AD24" s="1">
        <v>1.86159356918568E-6</v>
      </c>
      <c r="AE24">
        <v>0.99999130475782305</v>
      </c>
      <c r="AF24">
        <v>0.39981011555840601</v>
      </c>
      <c r="AG24">
        <v>0.39815211845097198</v>
      </c>
      <c r="AH24">
        <v>0.39709633539400102</v>
      </c>
      <c r="AI24">
        <v>2.5292513721261202E-4</v>
      </c>
      <c r="AJ24">
        <v>1.2424648288921001E-4</v>
      </c>
      <c r="AK24">
        <v>0.99880386044618197</v>
      </c>
      <c r="AL24">
        <v>0.78942578486978598</v>
      </c>
      <c r="AM24">
        <v>38405.277767049403</v>
      </c>
      <c r="AN24">
        <v>-29.4582954368259</v>
      </c>
      <c r="AO24">
        <v>0.98880365317306895</v>
      </c>
    </row>
    <row r="25" spans="1:41" ht="18.75" customHeight="1">
      <c r="A25">
        <v>2</v>
      </c>
      <c r="B25">
        <v>3.4840488105533201</v>
      </c>
      <c r="C25">
        <v>3.4614911570388802</v>
      </c>
      <c r="D25">
        <v>3.4598288253152498</v>
      </c>
      <c r="E25">
        <v>7.31180550471947E-4</v>
      </c>
      <c r="F25" s="1">
        <v>1.6541494686393701E-3</v>
      </c>
      <c r="G25">
        <v>1.00261476366389</v>
      </c>
      <c r="H25">
        <v>3.2143514967464699</v>
      </c>
      <c r="I25">
        <v>3.1958124562185501</v>
      </c>
      <c r="J25">
        <v>3.2163906164343699</v>
      </c>
      <c r="K25">
        <v>9.4256517257622699E-4</v>
      </c>
      <c r="L25" s="1">
        <v>4.3246754869848804E-3</v>
      </c>
      <c r="M25">
        <v>1.0023812862094601</v>
      </c>
      <c r="N25">
        <v>0.89225831014612</v>
      </c>
      <c r="O25">
        <v>0.89086486496010298</v>
      </c>
      <c r="P25">
        <v>0.89241048576609905</v>
      </c>
      <c r="Q25" s="1">
        <v>5.57587204019916E-6</v>
      </c>
      <c r="R25" s="1">
        <v>2.74614440958987E-5</v>
      </c>
      <c r="S25">
        <v>1.0006515211209199</v>
      </c>
      <c r="T25">
        <v>0.97538280808398004</v>
      </c>
      <c r="U25">
        <v>0.99794046159841499</v>
      </c>
      <c r="V25">
        <v>0.99960279332205204</v>
      </c>
      <c r="W25" s="1">
        <v>7.31180550471947E-4</v>
      </c>
      <c r="X25" s="1">
        <v>1.6541494686393701E-3</v>
      </c>
      <c r="Y25">
        <v>0.99123121070865805</v>
      </c>
      <c r="Z25">
        <v>0.10774168985388</v>
      </c>
      <c r="AA25">
        <v>0.109135135039897</v>
      </c>
      <c r="AB25">
        <v>0.10758951423390101</v>
      </c>
      <c r="AC25" s="1">
        <v>5.5758720401991498E-6</v>
      </c>
      <c r="AD25" s="1">
        <v>2.7461444095898598E-5</v>
      </c>
      <c r="AE25">
        <v>0.99477696795957105</v>
      </c>
      <c r="AF25">
        <v>0.44888074246774401</v>
      </c>
      <c r="AG25">
        <v>0.42147842847241601</v>
      </c>
      <c r="AH25">
        <v>0.38000924957438498</v>
      </c>
      <c r="AI25">
        <v>8.3668038450605798E-4</v>
      </c>
      <c r="AJ25">
        <v>9.1724377446789301E-4</v>
      </c>
      <c r="AK25">
        <v>1.0091784500457801</v>
      </c>
      <c r="AL25">
        <v>0.87006487801862598</v>
      </c>
      <c r="AM25">
        <v>1023.10704329514</v>
      </c>
      <c r="AN25">
        <v>-11.541168794850901</v>
      </c>
      <c r="AO25">
        <v>0.98275204163608798</v>
      </c>
    </row>
    <row r="26" spans="1:41" ht="18.75" customHeight="1">
      <c r="A26">
        <v>2</v>
      </c>
      <c r="B26">
        <v>3.0076443340639001</v>
      </c>
      <c r="C26">
        <v>2.9472936102696399</v>
      </c>
      <c r="D26">
        <v>2.9842469215987499</v>
      </c>
      <c r="E26">
        <v>1.5467202663386301E-3</v>
      </c>
      <c r="F26" s="1">
        <v>5.5599832558258398E-3</v>
      </c>
      <c r="G26">
        <v>1.0026456437522899</v>
      </c>
      <c r="H26">
        <v>2.5573196450042901</v>
      </c>
      <c r="I26">
        <v>2.4898909424131799</v>
      </c>
      <c r="J26">
        <v>2.4779580188169499</v>
      </c>
      <c r="K26">
        <v>6.1737760878880898E-3</v>
      </c>
      <c r="L26" s="1">
        <v>1.5656707417090601E-2</v>
      </c>
      <c r="M26">
        <v>0.99938597516135996</v>
      </c>
      <c r="N26">
        <v>0.83010911513191099</v>
      </c>
      <c r="O26">
        <v>0.82198026902078902</v>
      </c>
      <c r="P26">
        <v>0.82050171300252195</v>
      </c>
      <c r="Q26" s="1">
        <v>7.5406985865976599E-5</v>
      </c>
      <c r="R26" s="1">
        <v>2.2080202133336401E-4</v>
      </c>
      <c r="S26">
        <v>0.99978683040238403</v>
      </c>
      <c r="T26">
        <v>1.4517872845733899</v>
      </c>
      <c r="U26">
        <v>1.5121380083676601</v>
      </c>
      <c r="V26">
        <v>1.47518469703855</v>
      </c>
      <c r="W26" s="1">
        <v>1.5467202663386301E-3</v>
      </c>
      <c r="X26" s="1">
        <v>5.5599832558258398E-3</v>
      </c>
      <c r="Y26">
        <v>0.99462207691347004</v>
      </c>
      <c r="Z26">
        <v>0.16989088486808901</v>
      </c>
      <c r="AA26">
        <v>0.178019730979212</v>
      </c>
      <c r="AB26">
        <v>0.179498286997478</v>
      </c>
      <c r="AC26" s="1">
        <v>7.5406985865976599E-5</v>
      </c>
      <c r="AD26" s="1">
        <v>2.2080202133336401E-4</v>
      </c>
      <c r="AE26">
        <v>1.0011316115328699</v>
      </c>
      <c r="AF26">
        <v>0.52327672539131198</v>
      </c>
      <c r="AG26">
        <v>0.499428068327466</v>
      </c>
      <c r="AH26">
        <v>0.52806592518309203</v>
      </c>
      <c r="AI26">
        <v>5.8219614540387101E-4</v>
      </c>
      <c r="AJ26">
        <v>2.06073208821686E-3</v>
      </c>
      <c r="AK26">
        <v>0.99066793912149098</v>
      </c>
      <c r="AL26">
        <v>0.91756576039107096</v>
      </c>
      <c r="AM26">
        <v>3.0844850216389101</v>
      </c>
      <c r="AN26">
        <v>-1.0097164968533801</v>
      </c>
      <c r="AO26">
        <v>0.97872188545217798</v>
      </c>
    </row>
    <row r="27" spans="1:41" ht="18.75" customHeight="1">
      <c r="A27">
        <v>2</v>
      </c>
      <c r="B27">
        <v>3.4650029980911201</v>
      </c>
      <c r="C27">
        <v>3.4866438658955801</v>
      </c>
      <c r="D27">
        <v>3.48198095233974</v>
      </c>
      <c r="E27">
        <v>3.79428793868884E-4</v>
      </c>
      <c r="F27" s="1">
        <v>4.8919928857762203E-4</v>
      </c>
      <c r="G27">
        <v>0.99967414257227705</v>
      </c>
      <c r="H27">
        <v>3.1849836625775798</v>
      </c>
      <c r="I27">
        <v>3.2215373267690701</v>
      </c>
      <c r="J27">
        <v>3.2179793871676101</v>
      </c>
      <c r="K27">
        <v>7.9115908435096896E-4</v>
      </c>
      <c r="L27" s="1">
        <v>1.4619105300272899E-3</v>
      </c>
      <c r="M27">
        <v>0.99789601356152402</v>
      </c>
      <c r="N27">
        <v>0.89004262033317705</v>
      </c>
      <c r="O27">
        <v>0.89279361977782501</v>
      </c>
      <c r="P27">
        <v>0.89252890371294602</v>
      </c>
      <c r="Q27" s="1">
        <v>4.2833093988384099E-6</v>
      </c>
      <c r="R27" s="1">
        <v>8.0690811680147602E-6</v>
      </c>
      <c r="S27">
        <v>0.99943465611490601</v>
      </c>
      <c r="T27">
        <v>0.99442862054617998</v>
      </c>
      <c r="U27">
        <v>0.97278775274172002</v>
      </c>
      <c r="V27">
        <v>0.97745066629755495</v>
      </c>
      <c r="W27" s="1">
        <v>3.79428793868884E-4</v>
      </c>
      <c r="X27" s="1">
        <v>4.8919928857762203E-4</v>
      </c>
      <c r="Y27">
        <v>1.0011446335657801</v>
      </c>
      <c r="Z27">
        <v>0.10995737966682299</v>
      </c>
      <c r="AA27">
        <v>0.107206380222175</v>
      </c>
      <c r="AB27">
        <v>0.10747109628705399</v>
      </c>
      <c r="AC27" s="1">
        <v>4.2833093988383497E-6</v>
      </c>
      <c r="AD27" s="1">
        <v>8.0690811680147399E-6</v>
      </c>
      <c r="AE27">
        <v>1.0047101557339</v>
      </c>
      <c r="AF27">
        <v>0.46453105465178801</v>
      </c>
      <c r="AG27">
        <v>0.45644495140333502</v>
      </c>
      <c r="AH27">
        <v>0.457605453265232</v>
      </c>
      <c r="AI27">
        <v>1.06485136725415E-3</v>
      </c>
      <c r="AJ27">
        <v>8.0133466314811998E-4</v>
      </c>
      <c r="AK27">
        <v>1.01062185713264</v>
      </c>
      <c r="AL27">
        <v>0.84637695795036305</v>
      </c>
      <c r="AM27">
        <v>2104.50905602487</v>
      </c>
      <c r="AN27">
        <v>-13.044474822311299</v>
      </c>
      <c r="AO27">
        <v>0.98345928096176105</v>
      </c>
    </row>
    <row r="28" spans="1:41" ht="18.75" customHeight="1">
      <c r="A28">
        <v>3</v>
      </c>
      <c r="B28">
        <v>3.51424066020054</v>
      </c>
      <c r="C28">
        <v>3.4995432950618501</v>
      </c>
      <c r="D28">
        <v>3.51603590057013</v>
      </c>
      <c r="E28" s="1">
        <v>9.1714366605220393E-5</v>
      </c>
      <c r="F28" s="1">
        <v>1.25887542641323E-4</v>
      </c>
      <c r="G28">
        <v>1.0000532582686701</v>
      </c>
      <c r="H28">
        <v>3.3266021138037298</v>
      </c>
      <c r="I28">
        <v>3.3220759130391899</v>
      </c>
      <c r="J28">
        <v>3.32438708748343</v>
      </c>
      <c r="K28">
        <v>3.4507293074289999E-4</v>
      </c>
      <c r="L28" s="1">
        <v>2.6223308037406998E-4</v>
      </c>
      <c r="M28">
        <v>1.0002042485051701</v>
      </c>
      <c r="N28">
        <v>0.90032345405996905</v>
      </c>
      <c r="O28">
        <v>0.90001024544863495</v>
      </c>
      <c r="P28">
        <v>0.90017029920456004</v>
      </c>
      <c r="Q28" s="1">
        <v>1.7106836867204499E-6</v>
      </c>
      <c r="R28" s="1">
        <v>1.2978838338434199E-6</v>
      </c>
      <c r="S28">
        <v>1.0000522368316</v>
      </c>
      <c r="T28">
        <v>0.94519095843675405</v>
      </c>
      <c r="U28">
        <v>0.95988832357544895</v>
      </c>
      <c r="V28">
        <v>0.94339571806717104</v>
      </c>
      <c r="W28" s="1">
        <v>9.1714366605220393E-5</v>
      </c>
      <c r="X28" s="1">
        <v>1.25887542641323E-4</v>
      </c>
      <c r="Y28">
        <v>0.99980230739364495</v>
      </c>
      <c r="Z28">
        <v>9.9676545940031197E-2</v>
      </c>
      <c r="AA28">
        <v>9.9989754551364607E-2</v>
      </c>
      <c r="AB28">
        <v>9.9829700795440401E-2</v>
      </c>
      <c r="AC28" s="1">
        <v>1.71068368672048E-6</v>
      </c>
      <c r="AD28" s="1">
        <v>1.2978838338434301E-6</v>
      </c>
      <c r="AE28">
        <v>0.99952977396669695</v>
      </c>
      <c r="AF28">
        <v>0.46653685518263199</v>
      </c>
      <c r="AG28">
        <v>0.46987530289661</v>
      </c>
      <c r="AH28">
        <v>0.464994572572966</v>
      </c>
      <c r="AI28">
        <v>1.1636565806774E-4</v>
      </c>
      <c r="AJ28">
        <v>1.6491810907426899E-4</v>
      </c>
      <c r="AK28">
        <v>0.99961081013129205</v>
      </c>
      <c r="AL28">
        <v>0.97206940305224598</v>
      </c>
      <c r="AM28">
        <v>2585.0092684203701</v>
      </c>
      <c r="AN28">
        <v>-13.379683349471399</v>
      </c>
      <c r="AO28">
        <v>0.99742803366451804</v>
      </c>
    </row>
    <row r="29" spans="1:41" ht="18.75" customHeight="1">
      <c r="A29">
        <v>3</v>
      </c>
      <c r="B29">
        <v>3.6528886941983698</v>
      </c>
      <c r="C29">
        <v>3.6325750238953098</v>
      </c>
      <c r="D29">
        <v>3.6502360491418</v>
      </c>
      <c r="E29">
        <v>7.4178777401580505E-4</v>
      </c>
      <c r="F29" s="1">
        <v>6.5227450148233699E-4</v>
      </c>
      <c r="G29">
        <v>1.0012466378781</v>
      </c>
      <c r="H29">
        <v>3.2824844130337798</v>
      </c>
      <c r="I29">
        <v>3.29007830307201</v>
      </c>
      <c r="J29">
        <v>3.3248527207301701</v>
      </c>
      <c r="K29">
        <v>1.5676950392774301E-3</v>
      </c>
      <c r="L29" s="1">
        <v>1.1520594669399099E-3</v>
      </c>
      <c r="M29">
        <v>1.00267440200338</v>
      </c>
      <c r="N29">
        <v>0.89722825482532398</v>
      </c>
      <c r="O29">
        <v>0.89776779154056896</v>
      </c>
      <c r="P29">
        <v>0.90020251427827702</v>
      </c>
      <c r="Q29" s="1">
        <v>7.8887808348320899E-6</v>
      </c>
      <c r="R29" s="1">
        <v>5.84242985718742E-6</v>
      </c>
      <c r="S29">
        <v>1.00069004654991</v>
      </c>
      <c r="T29">
        <v>0.80654292443893205</v>
      </c>
      <c r="U29">
        <v>0.82685659474198503</v>
      </c>
      <c r="V29">
        <v>0.80919556949549598</v>
      </c>
      <c r="W29" s="1">
        <v>7.4178777401580505E-4</v>
      </c>
      <c r="X29" s="1">
        <v>6.5227450148233699E-4</v>
      </c>
      <c r="Y29">
        <v>0.99540350452168203</v>
      </c>
      <c r="Z29">
        <v>0.10277174517467599</v>
      </c>
      <c r="AA29">
        <v>0.102232208459431</v>
      </c>
      <c r="AB29">
        <v>9.97974857217232E-2</v>
      </c>
      <c r="AC29" s="1">
        <v>7.8887808348321001E-6</v>
      </c>
      <c r="AD29" s="1">
        <v>5.8424298571874301E-6</v>
      </c>
      <c r="AE29">
        <v>0.993905990336023</v>
      </c>
      <c r="AF29">
        <v>0.52590559873229503</v>
      </c>
      <c r="AG29">
        <v>0.53441798700170695</v>
      </c>
      <c r="AH29">
        <v>0.52667405599548101</v>
      </c>
      <c r="AI29">
        <v>3.0506016910960399E-4</v>
      </c>
      <c r="AJ29">
        <v>4.12658094897095E-4</v>
      </c>
      <c r="AK29">
        <v>0.99366458586206197</v>
      </c>
      <c r="AL29">
        <v>0.89512319233061599</v>
      </c>
      <c r="AM29">
        <v>460.159630314617</v>
      </c>
      <c r="AN29">
        <v>-6.78611256561073</v>
      </c>
      <c r="AO29">
        <v>0.98776502731460603</v>
      </c>
    </row>
    <row r="30" spans="1:41" ht="18.75" customHeight="1">
      <c r="A30">
        <v>3</v>
      </c>
      <c r="B30">
        <v>3.6498894481164799</v>
      </c>
      <c r="C30">
        <v>3.34164071627043</v>
      </c>
      <c r="D30">
        <v>3.3508214495945299</v>
      </c>
      <c r="E30">
        <v>1.0406745459846699E-3</v>
      </c>
      <c r="F30" s="1">
        <v>1.57415146869777E-3</v>
      </c>
      <c r="G30">
        <v>0.99734803872056299</v>
      </c>
      <c r="H30">
        <v>3.2843616181766802</v>
      </c>
      <c r="I30">
        <v>3.0539293783191201</v>
      </c>
      <c r="J30">
        <v>3.0469330335045601</v>
      </c>
      <c r="K30">
        <v>2.1505430081729701E-3</v>
      </c>
      <c r="L30" s="1">
        <v>1.9864364270759101E-3</v>
      </c>
      <c r="M30">
        <v>0.99723195988086499</v>
      </c>
      <c r="N30">
        <v>0.897361892346352</v>
      </c>
      <c r="O30">
        <v>0.87958636899772802</v>
      </c>
      <c r="P30">
        <v>0.87900100528115699</v>
      </c>
      <c r="Q30" s="1">
        <v>1.3742541213904999E-5</v>
      </c>
      <c r="R30" s="1">
        <v>1.25276778047425E-5</v>
      </c>
      <c r="S30">
        <v>0.99921268085727899</v>
      </c>
      <c r="T30">
        <v>0.80954217052081301</v>
      </c>
      <c r="U30">
        <v>1.11779090236687</v>
      </c>
      <c r="V30">
        <v>1.1086101690427701</v>
      </c>
      <c r="W30" s="1">
        <v>1.0406745459846699E-3</v>
      </c>
      <c r="X30" s="1">
        <v>1.57415146869777E-3</v>
      </c>
      <c r="Y30">
        <v>1.00842227250004</v>
      </c>
      <c r="Z30">
        <v>0.102638107653648</v>
      </c>
      <c r="AA30">
        <v>0.120413631002272</v>
      </c>
      <c r="AB30">
        <v>0.120998994718843</v>
      </c>
      <c r="AC30" s="1">
        <v>1.3742541213904799E-5</v>
      </c>
      <c r="AD30" s="1">
        <v>1.2527677804742401E-5</v>
      </c>
      <c r="AE30">
        <v>1.0059673862517799</v>
      </c>
      <c r="AF30">
        <v>0.52714764937829806</v>
      </c>
      <c r="AG30">
        <v>0.480926689726343</v>
      </c>
      <c r="AH30">
        <v>0.479607223117408</v>
      </c>
      <c r="AI30">
        <v>9.3483668860618702E-4</v>
      </c>
      <c r="AJ30">
        <v>8.0288230328684897E-4</v>
      </c>
      <c r="AK30">
        <v>1.00948382455435</v>
      </c>
      <c r="AL30">
        <v>0.90295346346682603</v>
      </c>
      <c r="AM30">
        <v>853.30455993969497</v>
      </c>
      <c r="AN30">
        <v>-9.2326897170558908</v>
      </c>
      <c r="AO30">
        <v>0.98872139002469395</v>
      </c>
    </row>
    <row r="31" spans="1:41" ht="18.75" customHeight="1">
      <c r="A31">
        <v>3</v>
      </c>
      <c r="B31">
        <v>3.68151013826991</v>
      </c>
      <c r="C31">
        <v>3.71140622192855</v>
      </c>
      <c r="D31">
        <v>3.7196267662228899</v>
      </c>
      <c r="E31">
        <v>8.2606019122083202E-4</v>
      </c>
      <c r="F31" s="1">
        <v>2.26167794852193E-3</v>
      </c>
      <c r="G31">
        <v>0.99800140226616796</v>
      </c>
      <c r="H31">
        <v>3.32537526838831</v>
      </c>
      <c r="I31">
        <v>3.3697468229847698</v>
      </c>
      <c r="J31">
        <v>3.3706269172852998</v>
      </c>
      <c r="K31">
        <v>1.5287558391352399E-3</v>
      </c>
      <c r="L31" s="1">
        <v>4.9477822003553499E-3</v>
      </c>
      <c r="M31">
        <v>0.99885082347531495</v>
      </c>
      <c r="N31">
        <v>0.90023865462525099</v>
      </c>
      <c r="O31">
        <v>0.90326021263094203</v>
      </c>
      <c r="P31">
        <v>0.90331920927897902</v>
      </c>
      <c r="Q31" s="1">
        <v>8.5066797115965907E-6</v>
      </c>
      <c r="R31" s="1">
        <v>3.01290213907529E-5</v>
      </c>
      <c r="S31">
        <v>0.99969194816664098</v>
      </c>
      <c r="T31">
        <v>0.77792148036738595</v>
      </c>
      <c r="U31">
        <v>0.74802539670874701</v>
      </c>
      <c r="V31">
        <v>0.73980485241440797</v>
      </c>
      <c r="W31" s="1">
        <v>8.2606019122083202E-4</v>
      </c>
      <c r="X31" s="1">
        <v>2.26167794852193E-3</v>
      </c>
      <c r="Y31">
        <v>1.00701749913534</v>
      </c>
      <c r="Z31">
        <v>9.9761345374749094E-2</v>
      </c>
      <c r="AA31">
        <v>9.6739787369058194E-2</v>
      </c>
      <c r="AB31">
        <v>9.6680790721021495E-2</v>
      </c>
      <c r="AC31" s="1">
        <v>8.5066797115965094E-6</v>
      </c>
      <c r="AD31" s="1">
        <v>3.0129021390752799E-5</v>
      </c>
      <c r="AE31">
        <v>1.0025720896894701</v>
      </c>
      <c r="AF31">
        <v>0.51243518948132005</v>
      </c>
      <c r="AG31">
        <v>0.50256211825738895</v>
      </c>
      <c r="AH31">
        <v>0.50045811778882499</v>
      </c>
      <c r="AI31">
        <v>2.4668056446226902E-4</v>
      </c>
      <c r="AJ31">
        <v>9.8733998787789694E-4</v>
      </c>
      <c r="AK31">
        <v>1.0104768019392101</v>
      </c>
      <c r="AL31">
        <v>0.94947839435299897</v>
      </c>
      <c r="AM31">
        <v>156.97788141098201</v>
      </c>
      <c r="AN31">
        <v>-4.2552729526600697</v>
      </c>
      <c r="AO31">
        <v>0.99354063897637002</v>
      </c>
    </row>
    <row r="32" spans="1:41" ht="18.75" customHeight="1">
      <c r="A32">
        <v>3</v>
      </c>
      <c r="B32">
        <v>3.6608138051438601</v>
      </c>
      <c r="C32">
        <v>3.6454378744910301</v>
      </c>
      <c r="D32">
        <v>3.6368807606296598</v>
      </c>
      <c r="E32">
        <v>3.6236943983775099E-4</v>
      </c>
      <c r="F32" s="1">
        <v>9.4649025222854895E-4</v>
      </c>
      <c r="G32">
        <v>1.0002720189007499</v>
      </c>
      <c r="H32">
        <v>3.31941375993028</v>
      </c>
      <c r="I32">
        <v>3.2983541534424399</v>
      </c>
      <c r="J32">
        <v>3.2671076294644998</v>
      </c>
      <c r="K32">
        <v>6.45760875911393E-4</v>
      </c>
      <c r="L32" s="1">
        <v>9.6139912859645395E-4</v>
      </c>
      <c r="M32">
        <v>1.0009987029174601</v>
      </c>
      <c r="N32">
        <v>0.89982556762476595</v>
      </c>
      <c r="O32">
        <v>0.89835255575778705</v>
      </c>
      <c r="P32">
        <v>0.89612701683224105</v>
      </c>
      <c r="Q32" s="1">
        <v>3.1827658062280798E-6</v>
      </c>
      <c r="R32" s="1">
        <v>4.7906627962163499E-6</v>
      </c>
      <c r="S32">
        <v>1.0002587468530799</v>
      </c>
      <c r="T32">
        <v>0.79861781349343397</v>
      </c>
      <c r="U32">
        <v>0.81399374414626902</v>
      </c>
      <c r="V32">
        <v>0.82255085800763905</v>
      </c>
      <c r="W32" s="1">
        <v>3.6236943983775099E-4</v>
      </c>
      <c r="X32" s="1">
        <v>9.4649025222854895E-4</v>
      </c>
      <c r="Y32">
        <v>0.99900950710235903</v>
      </c>
      <c r="Z32">
        <v>0.100174432375234</v>
      </c>
      <c r="AA32">
        <v>0.101647444242213</v>
      </c>
      <c r="AB32">
        <v>0.103872983167759</v>
      </c>
      <c r="AC32" s="1">
        <v>3.1827658062280502E-6</v>
      </c>
      <c r="AD32" s="1">
        <v>4.7906627962163702E-6</v>
      </c>
      <c r="AE32">
        <v>0.99772325867200895</v>
      </c>
      <c r="AF32">
        <v>0.49329404745473798</v>
      </c>
      <c r="AG32">
        <v>0.49644171625962302</v>
      </c>
      <c r="AH32">
        <v>0.52610656808931699</v>
      </c>
      <c r="AI32">
        <v>4.5788809131223598E-4</v>
      </c>
      <c r="AJ32">
        <v>5.2266962657560501E-4</v>
      </c>
      <c r="AK32">
        <v>0.984666368318586</v>
      </c>
      <c r="AL32">
        <v>0.91979272434155102</v>
      </c>
      <c r="AM32">
        <v>600.60060626303198</v>
      </c>
      <c r="AN32">
        <v>-5.1876901992557398</v>
      </c>
      <c r="AO32">
        <v>0.99404587263951605</v>
      </c>
    </row>
    <row r="33" spans="1:41" ht="18.75" customHeight="1">
      <c r="A33">
        <v>3</v>
      </c>
      <c r="B33">
        <v>3.6543817505765501</v>
      </c>
      <c r="C33">
        <v>3.6791880677388802</v>
      </c>
      <c r="D33">
        <v>3.6986603050628202</v>
      </c>
      <c r="E33">
        <v>1.78943881066473E-3</v>
      </c>
      <c r="F33" s="1">
        <v>1.5531991564588E-3</v>
      </c>
      <c r="G33">
        <v>0.99705291768628102</v>
      </c>
      <c r="H33">
        <v>3.3438815603916701</v>
      </c>
      <c r="I33">
        <v>3.3544686169134601</v>
      </c>
      <c r="J33">
        <v>3.38962109642718</v>
      </c>
      <c r="K33">
        <v>2.6514225730783101E-3</v>
      </c>
      <c r="L33" s="1">
        <v>2.8439164799223E-3</v>
      </c>
      <c r="M33">
        <v>0.99637462890606099</v>
      </c>
      <c r="N33">
        <v>0.90151017894743601</v>
      </c>
      <c r="O33">
        <v>0.90223029004657695</v>
      </c>
      <c r="P33">
        <v>0.90458374299181499</v>
      </c>
      <c r="Q33" s="1">
        <v>1.31726865813863E-5</v>
      </c>
      <c r="R33" s="1">
        <v>1.41850772228875E-5</v>
      </c>
      <c r="S33">
        <v>0.99906415227499301</v>
      </c>
      <c r="T33">
        <v>0.80504986806075096</v>
      </c>
      <c r="U33">
        <v>0.78024355089841302</v>
      </c>
      <c r="V33">
        <v>0.76077131357447902</v>
      </c>
      <c r="W33" s="1">
        <v>1.78943881066473E-3</v>
      </c>
      <c r="X33" s="1">
        <v>1.5531991564588E-3</v>
      </c>
      <c r="Y33">
        <v>1.01069652384432</v>
      </c>
      <c r="Z33">
        <v>9.8489821052563903E-2</v>
      </c>
      <c r="AA33">
        <v>9.7769709953423198E-2</v>
      </c>
      <c r="AB33">
        <v>9.5416257008185207E-2</v>
      </c>
      <c r="AC33" s="1">
        <v>1.31726865813864E-5</v>
      </c>
      <c r="AD33" s="1">
        <v>1.41850772228875E-5</v>
      </c>
      <c r="AE33">
        <v>1.0083572829660701</v>
      </c>
      <c r="AF33">
        <v>0.49656240165055099</v>
      </c>
      <c r="AG33">
        <v>0.48515133979191299</v>
      </c>
      <c r="AH33">
        <v>0.47979200104580499</v>
      </c>
      <c r="AI33">
        <v>1.13407774002451E-3</v>
      </c>
      <c r="AJ33">
        <v>6.8132733003492801E-4</v>
      </c>
      <c r="AK33">
        <v>0.994038732323273</v>
      </c>
      <c r="AL33">
        <v>0.85552934610188403</v>
      </c>
      <c r="AM33">
        <v>987.29744103978499</v>
      </c>
      <c r="AN33">
        <v>-7.7147793620959204</v>
      </c>
      <c r="AO33">
        <v>0.98708126562251897</v>
      </c>
    </row>
    <row r="34" spans="1:41" ht="18.75" customHeight="1">
      <c r="A34">
        <v>3</v>
      </c>
      <c r="B34">
        <v>3.6426642706631198</v>
      </c>
      <c r="C34">
        <v>3.6346659843050402</v>
      </c>
      <c r="D34">
        <v>3.64912426032866</v>
      </c>
      <c r="E34">
        <v>8.0524533628866597E-4</v>
      </c>
      <c r="F34" s="1">
        <v>5.7292903092800497E-4</v>
      </c>
      <c r="G34">
        <v>0.99773007407122105</v>
      </c>
      <c r="H34">
        <v>3.3024101877974199</v>
      </c>
      <c r="I34">
        <v>3.2854366107278401</v>
      </c>
      <c r="J34">
        <v>3.3192572764136101</v>
      </c>
      <c r="K34">
        <v>2.2967832406252898E-3</v>
      </c>
      <c r="L34" s="1">
        <v>2.9824364887394701E-3</v>
      </c>
      <c r="M34">
        <v>0.99492480617446</v>
      </c>
      <c r="N34">
        <v>0.89863792896648598</v>
      </c>
      <c r="O34">
        <v>0.89743834239390097</v>
      </c>
      <c r="P34">
        <v>0.89981470150463405</v>
      </c>
      <c r="Q34" s="1">
        <v>1.17727449066897E-5</v>
      </c>
      <c r="R34" s="1">
        <v>1.5641867763834999E-5</v>
      </c>
      <c r="S34">
        <v>0.99866820473228202</v>
      </c>
      <c r="T34">
        <v>0.81676734797418105</v>
      </c>
      <c r="U34">
        <v>0.82476563433225303</v>
      </c>
      <c r="V34">
        <v>0.81030735830863299</v>
      </c>
      <c r="W34" s="1">
        <v>8.0524533628866597E-4</v>
      </c>
      <c r="X34" s="1">
        <v>5.7292903092800497E-4</v>
      </c>
      <c r="Y34">
        <v>1.0080725534238899</v>
      </c>
      <c r="Z34">
        <v>0.10136207103351499</v>
      </c>
      <c r="AA34">
        <v>0.102561657606099</v>
      </c>
      <c r="AB34">
        <v>0.100185298495366</v>
      </c>
      <c r="AC34" s="1">
        <v>1.17727449066896E-5</v>
      </c>
      <c r="AD34" s="1">
        <v>1.5641867763834999E-5</v>
      </c>
      <c r="AE34">
        <v>1.0116066584127601</v>
      </c>
      <c r="AF34">
        <v>0.50160552425043103</v>
      </c>
      <c r="AG34">
        <v>0.50440593715647797</v>
      </c>
      <c r="AH34">
        <v>0.50024530258437006</v>
      </c>
      <c r="AI34">
        <v>7.1306937221853799E-4</v>
      </c>
      <c r="AJ34">
        <v>8.8827001637624002E-4</v>
      </c>
      <c r="AK34">
        <v>1.01579669998907</v>
      </c>
      <c r="AL34">
        <v>0.97018656023411698</v>
      </c>
      <c r="AM34">
        <v>112.820108418076</v>
      </c>
      <c r="AN34">
        <v>-7.7122025092156097</v>
      </c>
      <c r="AO34">
        <v>0.98996175760657301</v>
      </c>
    </row>
    <row r="35" spans="1:41" ht="18.75" customHeight="1">
      <c r="A35">
        <v>3</v>
      </c>
      <c r="B35">
        <v>3.4235837703285399</v>
      </c>
      <c r="C35">
        <v>3.4461962543426501</v>
      </c>
      <c r="D35">
        <v>3.4363862229647801</v>
      </c>
      <c r="E35" s="1">
        <v>7.6520944397606903E-5</v>
      </c>
      <c r="F35" s="1">
        <v>1.7327032565373301E-4</v>
      </c>
      <c r="G35">
        <v>0.99892004299707005</v>
      </c>
      <c r="H35">
        <v>3.2148458274761</v>
      </c>
      <c r="I35">
        <v>3.2205794113291999</v>
      </c>
      <c r="J35">
        <v>3.2146456316176502</v>
      </c>
      <c r="K35">
        <v>1.74807505793522E-4</v>
      </c>
      <c r="L35" s="1">
        <v>3.9469570637923801E-4</v>
      </c>
      <c r="M35">
        <v>1.0004770565191301</v>
      </c>
      <c r="N35">
        <v>0.89229522086049695</v>
      </c>
      <c r="O35">
        <v>0.89272241363590898</v>
      </c>
      <c r="P35">
        <v>0.89228027414881605</v>
      </c>
      <c r="Q35" s="1">
        <v>9.9216561403994205E-7</v>
      </c>
      <c r="R35" s="1">
        <v>2.2875834049858001E-6</v>
      </c>
      <c r="S35">
        <v>1.0001285688905099</v>
      </c>
      <c r="T35">
        <v>1.0358478483087601</v>
      </c>
      <c r="U35">
        <v>1.0132353642946501</v>
      </c>
      <c r="V35">
        <v>1.0230453956725101</v>
      </c>
      <c r="W35" s="1">
        <v>7.6520944397606903E-5</v>
      </c>
      <c r="X35" s="1">
        <v>1.7327032565373301E-4</v>
      </c>
      <c r="Y35">
        <v>1.00362853945856</v>
      </c>
      <c r="Z35">
        <v>0.10770477913950301</v>
      </c>
      <c r="AA35">
        <v>0.107277586364091</v>
      </c>
      <c r="AB35">
        <v>0.107719725851184</v>
      </c>
      <c r="AC35" s="1">
        <v>9.9216561403992892E-7</v>
      </c>
      <c r="AD35" s="1">
        <v>2.2875834049858501E-6</v>
      </c>
      <c r="AE35">
        <v>0.99893928138865096</v>
      </c>
      <c r="AF35">
        <v>0.40003239044562899</v>
      </c>
      <c r="AG35">
        <v>0.43533089555397703</v>
      </c>
      <c r="AH35">
        <v>0.439967388650435</v>
      </c>
      <c r="AI35">
        <v>3.8689411590808899E-4</v>
      </c>
      <c r="AJ35">
        <v>1.31104494507574E-3</v>
      </c>
      <c r="AK35">
        <v>0.98568997915254197</v>
      </c>
      <c r="AL35">
        <v>0.94423122536799797</v>
      </c>
      <c r="AM35">
        <v>864.27946048317597</v>
      </c>
      <c r="AN35">
        <v>-10.3774536319016</v>
      </c>
      <c r="AO35">
        <v>0.99285263965530901</v>
      </c>
    </row>
    <row r="36" spans="1:41" ht="18.75" customHeight="1">
      <c r="A36">
        <v>3</v>
      </c>
      <c r="B36">
        <v>3.67498758372547</v>
      </c>
      <c r="C36">
        <v>3.6180364165961301</v>
      </c>
      <c r="D36">
        <v>3.6410152801846301</v>
      </c>
      <c r="E36">
        <v>9.57627335051767E-4</v>
      </c>
      <c r="F36" s="1">
        <v>3.5209110936225401E-3</v>
      </c>
      <c r="G36">
        <v>1.0021605723161899</v>
      </c>
      <c r="H36">
        <v>3.29590146092068</v>
      </c>
      <c r="I36">
        <v>3.2285225040760599</v>
      </c>
      <c r="J36">
        <v>3.23549098273556</v>
      </c>
      <c r="K36">
        <v>1.25050565079089E-3</v>
      </c>
      <c r="L36" s="1">
        <v>4.9892955269004403E-3</v>
      </c>
      <c r="M36">
        <v>1.00477336063145</v>
      </c>
      <c r="N36">
        <v>0.89817960030812805</v>
      </c>
      <c r="O36">
        <v>0.89331143233520405</v>
      </c>
      <c r="P36">
        <v>0.89382551490794904</v>
      </c>
      <c r="Q36" s="1">
        <v>9.1393479879860103E-6</v>
      </c>
      <c r="R36" s="1">
        <v>3.3391132351379401E-5</v>
      </c>
      <c r="S36">
        <v>1.0014038100010501</v>
      </c>
      <c r="T36">
        <v>0.78444403491182502</v>
      </c>
      <c r="U36">
        <v>0.84139520204117102</v>
      </c>
      <c r="V36">
        <v>0.81841633845267003</v>
      </c>
      <c r="W36" s="1">
        <v>9.57627335051767E-4</v>
      </c>
      <c r="X36" s="1">
        <v>3.5209110936225401E-3</v>
      </c>
      <c r="Y36">
        <v>0.99356518948020001</v>
      </c>
      <c r="Z36">
        <v>0.101820399691873</v>
      </c>
      <c r="AA36">
        <v>0.10668856766479699</v>
      </c>
      <c r="AB36">
        <v>0.106174485092051</v>
      </c>
      <c r="AC36" s="1">
        <v>9.1393479879860493E-6</v>
      </c>
      <c r="AD36" s="1">
        <v>3.3391132351379503E-5</v>
      </c>
      <c r="AE36">
        <v>0.99008644734794404</v>
      </c>
      <c r="AF36">
        <v>0.54137266537668904</v>
      </c>
      <c r="AG36">
        <v>0.56160477883814697</v>
      </c>
      <c r="AH36">
        <v>0.55327989801700606</v>
      </c>
      <c r="AI36">
        <v>6.7625821738184397E-4</v>
      </c>
      <c r="AJ36">
        <v>4.1806738756136201E-4</v>
      </c>
      <c r="AK36">
        <v>0.98028313847033099</v>
      </c>
      <c r="AL36">
        <v>0.92509374833817104</v>
      </c>
      <c r="AM36">
        <v>570.2252004938</v>
      </c>
      <c r="AN36">
        <v>-5.6383898424663803</v>
      </c>
      <c r="AO36">
        <v>0.99402865385320505</v>
      </c>
    </row>
    <row r="37" spans="1:41" ht="18.75" customHeight="1">
      <c r="A37">
        <v>3</v>
      </c>
      <c r="B37">
        <v>3.6882822482502302</v>
      </c>
      <c r="C37">
        <v>3.3958799905396502</v>
      </c>
      <c r="D37">
        <v>3.42390225329709</v>
      </c>
      <c r="E37">
        <v>1.24562721512556E-3</v>
      </c>
      <c r="F37" s="1">
        <v>1.9186381684019301E-3</v>
      </c>
      <c r="G37">
        <v>1.0018225146991699</v>
      </c>
      <c r="H37">
        <v>3.3053414178889802</v>
      </c>
      <c r="I37">
        <v>3.1407363686252099</v>
      </c>
      <c r="J37">
        <v>3.1319833642375099</v>
      </c>
      <c r="K37">
        <v>4.0595854792158199E-3</v>
      </c>
      <c r="L37" s="1">
        <v>2.9607516360461001E-3</v>
      </c>
      <c r="M37">
        <v>1.0069189231750499</v>
      </c>
      <c r="N37">
        <v>0.89884366469916099</v>
      </c>
      <c r="O37">
        <v>0.88661799187600498</v>
      </c>
      <c r="P37">
        <v>0.88592799857176896</v>
      </c>
      <c r="Q37" s="1">
        <v>2.8039526493487601E-5</v>
      </c>
      <c r="R37" s="1">
        <v>2.0409882116497899E-5</v>
      </c>
      <c r="S37">
        <v>1.00197949634908</v>
      </c>
      <c r="T37">
        <v>0.77114937038707199</v>
      </c>
      <c r="U37">
        <v>1.06355162809765</v>
      </c>
      <c r="V37">
        <v>1.03552936534021</v>
      </c>
      <c r="W37" s="1">
        <v>1.24562721512556E-3</v>
      </c>
      <c r="X37" s="1">
        <v>1.9186381684019301E-3</v>
      </c>
      <c r="Y37">
        <v>0.99433188750114299</v>
      </c>
      <c r="Z37">
        <v>0.10115633530083901</v>
      </c>
      <c r="AA37">
        <v>0.113382008123995</v>
      </c>
      <c r="AB37">
        <v>0.114072001428231</v>
      </c>
      <c r="AC37" s="1">
        <v>2.80395264934875E-5</v>
      </c>
      <c r="AD37" s="1">
        <v>2.0409882116497801E-5</v>
      </c>
      <c r="AE37">
        <v>0.98540326528968902</v>
      </c>
      <c r="AF37">
        <v>0.53870296430608899</v>
      </c>
      <c r="AG37">
        <v>0.41199190328469298</v>
      </c>
      <c r="AH37">
        <v>0.486210935032243</v>
      </c>
      <c r="AI37">
        <v>6.2481029056564701E-4</v>
      </c>
      <c r="AJ37">
        <v>5.7005483950886603E-4</v>
      </c>
      <c r="AK37">
        <v>0.97967056727441804</v>
      </c>
      <c r="AL37">
        <v>0.93224768099632205</v>
      </c>
      <c r="AM37">
        <v>589.32548321353397</v>
      </c>
      <c r="AN37">
        <v>-8.9822852894658993</v>
      </c>
      <c r="AO37">
        <v>0.99002766431208</v>
      </c>
    </row>
    <row r="38" spans="1:41" ht="18.75" customHeight="1">
      <c r="A38">
        <v>3</v>
      </c>
      <c r="B38">
        <v>3.4921714729023798</v>
      </c>
      <c r="C38">
        <v>3.5643074779764898</v>
      </c>
      <c r="D38">
        <v>3.5315924172921398</v>
      </c>
      <c r="E38">
        <v>4.7392789414304297E-3</v>
      </c>
      <c r="F38" s="1">
        <v>4.7678073155540896E-3</v>
      </c>
      <c r="G38">
        <v>1.0063571898974299</v>
      </c>
      <c r="H38">
        <v>3.0189432351798402</v>
      </c>
      <c r="I38">
        <v>3.10350693719468</v>
      </c>
      <c r="J38">
        <v>3.0413628360317499</v>
      </c>
      <c r="K38">
        <v>9.9472204713347608E-3</v>
      </c>
      <c r="L38" s="1">
        <v>1.6033293928969801E-2</v>
      </c>
      <c r="M38">
        <v>1.0117477168564</v>
      </c>
      <c r="N38">
        <v>0.87663057772020603</v>
      </c>
      <c r="O38">
        <v>0.88365403659210495</v>
      </c>
      <c r="P38">
        <v>0.87853292916335202</v>
      </c>
      <c r="Q38" s="1">
        <v>8.3899598305183206E-5</v>
      </c>
      <c r="R38" s="1">
        <v>1.41749056314873E-4</v>
      </c>
      <c r="S38">
        <v>1.0036283299792601</v>
      </c>
      <c r="T38">
        <v>0.96726014573491403</v>
      </c>
      <c r="U38">
        <v>0.89512414066081203</v>
      </c>
      <c r="V38">
        <v>0.92783920134515296</v>
      </c>
      <c r="W38" s="1">
        <v>4.7392789414304297E-3</v>
      </c>
      <c r="X38" s="1">
        <v>4.7678073155540896E-3</v>
      </c>
      <c r="Y38">
        <v>0.98230851893873605</v>
      </c>
      <c r="Z38">
        <v>0.123369422279794</v>
      </c>
      <c r="AA38">
        <v>0.11634596340789501</v>
      </c>
      <c r="AB38">
        <v>0.121467070836648</v>
      </c>
      <c r="AC38" s="1">
        <v>8.3899598305183098E-5</v>
      </c>
      <c r="AD38" s="1">
        <v>1.41749056314873E-4</v>
      </c>
      <c r="AE38">
        <v>0.97673696070979399</v>
      </c>
      <c r="AF38">
        <v>0.57578674468876001</v>
      </c>
      <c r="AG38">
        <v>0.551960742660492</v>
      </c>
      <c r="AH38">
        <v>0.56105017515046296</v>
      </c>
      <c r="AI38">
        <v>5.1490168230574696E-4</v>
      </c>
      <c r="AJ38">
        <v>1.37938168345307E-3</v>
      </c>
      <c r="AK38">
        <v>0.98229484213128704</v>
      </c>
      <c r="AL38">
        <v>0.97306156718372006</v>
      </c>
      <c r="AM38">
        <v>35.2166975789738</v>
      </c>
      <c r="AN38">
        <v>-4.5438433764651904</v>
      </c>
      <c r="AO38">
        <v>0.99093866256065399</v>
      </c>
    </row>
    <row r="39" spans="1:41" ht="18.75" customHeight="1">
      <c r="A39">
        <v>3</v>
      </c>
      <c r="B39">
        <v>3.7198940914945702</v>
      </c>
      <c r="C39">
        <v>3.7352234179485801</v>
      </c>
      <c r="D39">
        <v>3.7415842739967502</v>
      </c>
      <c r="E39">
        <v>6.7021127313514296E-4</v>
      </c>
      <c r="F39" s="1">
        <v>7.6403882208209498E-4</v>
      </c>
      <c r="G39">
        <v>0.99992080694132102</v>
      </c>
      <c r="H39">
        <v>3.3499487548625901</v>
      </c>
      <c r="I39">
        <v>3.3683399698143499</v>
      </c>
      <c r="J39">
        <v>3.36222078679332</v>
      </c>
      <c r="K39">
        <v>1.4177268840785001E-3</v>
      </c>
      <c r="L39" s="1">
        <v>1.92668571831027E-3</v>
      </c>
      <c r="M39">
        <v>1.00142760922345</v>
      </c>
      <c r="N39">
        <v>0.90192350410620503</v>
      </c>
      <c r="O39">
        <v>0.90316583020567298</v>
      </c>
      <c r="P39">
        <v>0.902754236341621</v>
      </c>
      <c r="Q39" s="1">
        <v>8.1806255639343592E-6</v>
      </c>
      <c r="R39" s="1">
        <v>1.11963369953363E-5</v>
      </c>
      <c r="S39">
        <v>1.00039345177082</v>
      </c>
      <c r="T39">
        <v>0.73953752714273302</v>
      </c>
      <c r="U39">
        <v>0.72420820068872005</v>
      </c>
      <c r="V39">
        <v>0.71784734464054401</v>
      </c>
      <c r="W39" s="1">
        <v>6.7021127313514296E-4</v>
      </c>
      <c r="X39" s="1">
        <v>7.6403882208209498E-4</v>
      </c>
      <c r="Y39">
        <v>1.0002714928429299</v>
      </c>
      <c r="Z39">
        <v>9.8076495893795607E-2</v>
      </c>
      <c r="AA39">
        <v>9.6834169794327504E-2</v>
      </c>
      <c r="AB39">
        <v>9.7245763658379197E-2</v>
      </c>
      <c r="AC39" s="1">
        <v>8.1806255639344592E-6</v>
      </c>
      <c r="AD39" s="1">
        <v>1.11963369953364E-5</v>
      </c>
      <c r="AE39">
        <v>0.996878765855438</v>
      </c>
      <c r="AF39">
        <v>0.49640133221647298</v>
      </c>
      <c r="AG39">
        <v>0.49144059913692001</v>
      </c>
      <c r="AH39">
        <v>0.51286240342978195</v>
      </c>
      <c r="AI39">
        <v>4.4592010853759199E-4</v>
      </c>
      <c r="AJ39">
        <v>6.6878242829587601E-4</v>
      </c>
      <c r="AK39">
        <v>0.99893679628202903</v>
      </c>
      <c r="AL39">
        <v>0.96515452255273504</v>
      </c>
      <c r="AM39">
        <v>355.96718675499199</v>
      </c>
      <c r="AN39">
        <v>-9.9413580858549793</v>
      </c>
      <c r="AO39">
        <v>0.99293168617830996</v>
      </c>
    </row>
    <row r="40" spans="1:41" ht="18.75" customHeight="1">
      <c r="A40">
        <v>3</v>
      </c>
      <c r="B40">
        <v>3.7700273392774899</v>
      </c>
      <c r="C40">
        <v>3.7294894928656102</v>
      </c>
      <c r="D40">
        <v>3.7335944048539198</v>
      </c>
      <c r="E40">
        <v>4.6753064928764201E-4</v>
      </c>
      <c r="F40" s="1">
        <v>1.1162516473643799E-3</v>
      </c>
      <c r="G40">
        <v>1.00147131517318</v>
      </c>
      <c r="H40">
        <v>3.4828467501309999</v>
      </c>
      <c r="I40">
        <v>3.43669059333312</v>
      </c>
      <c r="J40">
        <v>3.4420620470232701</v>
      </c>
      <c r="K40">
        <v>6.93438357792023E-4</v>
      </c>
      <c r="L40" s="1">
        <v>1.0823334972055699E-3</v>
      </c>
      <c r="M40">
        <v>0.99690403253870796</v>
      </c>
      <c r="N40">
        <v>0.91055446667693696</v>
      </c>
      <c r="O40">
        <v>0.90764656662996401</v>
      </c>
      <c r="P40">
        <v>0.90798977834936401</v>
      </c>
      <c r="Q40" s="1">
        <v>3.43096682312856E-6</v>
      </c>
      <c r="R40" s="1">
        <v>5.2857406910448101E-6</v>
      </c>
      <c r="S40">
        <v>0.99920508595127999</v>
      </c>
      <c r="T40">
        <v>0.68940427935980597</v>
      </c>
      <c r="U40">
        <v>0.72994212577168305</v>
      </c>
      <c r="V40">
        <v>0.72583721378337296</v>
      </c>
      <c r="W40" s="1">
        <v>4.6753064928764201E-4</v>
      </c>
      <c r="X40" s="1">
        <v>1.1162516473643799E-3</v>
      </c>
      <c r="Y40">
        <v>0.99472565234268295</v>
      </c>
      <c r="Z40">
        <v>8.9445533323063195E-2</v>
      </c>
      <c r="AA40">
        <v>9.2353433370036001E-2</v>
      </c>
      <c r="AB40">
        <v>9.2010221650635798E-2</v>
      </c>
      <c r="AC40" s="1">
        <v>3.4309668231285401E-6</v>
      </c>
      <c r="AD40" s="1">
        <v>5.2857406910448499E-6</v>
      </c>
      <c r="AE40">
        <v>1.0071542109915099</v>
      </c>
      <c r="AF40">
        <v>0.48052749338682699</v>
      </c>
      <c r="AG40">
        <v>0.46705752554965801</v>
      </c>
      <c r="AH40">
        <v>0.46639957429307</v>
      </c>
      <c r="AI40">
        <v>2.0754285703721898E-3</v>
      </c>
      <c r="AJ40">
        <v>1.4203784644895999E-3</v>
      </c>
      <c r="AK40">
        <v>1.1019187882049699</v>
      </c>
      <c r="AL40">
        <v>0.95536380251998898</v>
      </c>
      <c r="AM40">
        <v>463.32758579781898</v>
      </c>
      <c r="AN40">
        <v>-8.8385401495101892</v>
      </c>
      <c r="AO40">
        <v>0.992418375612518</v>
      </c>
    </row>
    <row r="41" spans="1:41" ht="18.75" customHeight="1">
      <c r="A41">
        <v>3</v>
      </c>
      <c r="B41">
        <v>3.52452786496139</v>
      </c>
      <c r="C41">
        <v>3.4967830183339501</v>
      </c>
      <c r="D41">
        <v>3.4696078851833301</v>
      </c>
      <c r="E41">
        <v>4.0621170756704398E-4</v>
      </c>
      <c r="F41" s="1">
        <v>7.7498349282351196E-4</v>
      </c>
      <c r="G41">
        <v>1.0011670411057101</v>
      </c>
      <c r="H41">
        <v>3.30022408794609</v>
      </c>
      <c r="I41">
        <v>3.2834671920615799</v>
      </c>
      <c r="J41">
        <v>3.2375120642344601</v>
      </c>
      <c r="K41">
        <v>7.1882081268683103E-4</v>
      </c>
      <c r="L41" s="1">
        <v>1.9139776634375799E-3</v>
      </c>
      <c r="M41">
        <v>1.0008414970353099</v>
      </c>
      <c r="N41">
        <v>0.89848421971290904</v>
      </c>
      <c r="O41">
        <v>0.89729824017841198</v>
      </c>
      <c r="P41">
        <v>0.89397415134403002</v>
      </c>
      <c r="Q41" s="1">
        <v>3.7155346098591001E-6</v>
      </c>
      <c r="R41" s="1">
        <v>9.10703167240746E-6</v>
      </c>
      <c r="S41">
        <v>1.0002179905731701</v>
      </c>
      <c r="T41">
        <v>0.93490375367590495</v>
      </c>
      <c r="U41">
        <v>0.96264860030334998</v>
      </c>
      <c r="V41">
        <v>0.98982373345396502</v>
      </c>
      <c r="W41" s="1">
        <v>4.0621170756704398E-4</v>
      </c>
      <c r="X41" s="1">
        <v>7.7498349282351196E-4</v>
      </c>
      <c r="Y41">
        <v>0.99566062279761602</v>
      </c>
      <c r="Z41">
        <v>0.101515780287091</v>
      </c>
      <c r="AA41">
        <v>0.102701759821588</v>
      </c>
      <c r="AB41">
        <v>0.10602584865597001</v>
      </c>
      <c r="AC41" s="1">
        <v>3.7155346098590002E-6</v>
      </c>
      <c r="AD41" s="1">
        <v>9.1070316724074295E-6</v>
      </c>
      <c r="AE41">
        <v>0.998080927603474</v>
      </c>
      <c r="AF41">
        <v>0.39677192012713303</v>
      </c>
      <c r="AG41">
        <v>0.36113011695036601</v>
      </c>
      <c r="AH41">
        <v>0.37909140328840202</v>
      </c>
      <c r="AI41">
        <v>2.6378035310785402E-4</v>
      </c>
      <c r="AJ41">
        <v>1.5445836749113399E-3</v>
      </c>
      <c r="AK41">
        <v>1.0237966001521901</v>
      </c>
      <c r="AL41">
        <v>0.97578494255042503</v>
      </c>
      <c r="AM41">
        <v>55.892455614946797</v>
      </c>
      <c r="AN41">
        <v>-3.5694167289507899</v>
      </c>
      <c r="AO41">
        <v>0.99510938567000795</v>
      </c>
    </row>
    <row r="42" spans="1:41" ht="18.75" customHeight="1">
      <c r="A42">
        <v>3</v>
      </c>
      <c r="B42">
        <v>3.82477550126106</v>
      </c>
      <c r="C42">
        <v>3.8357785487885798</v>
      </c>
      <c r="D42">
        <v>3.83493609748324</v>
      </c>
      <c r="E42">
        <v>4.9036233953478196E-4</v>
      </c>
      <c r="F42" s="1">
        <v>8.4712208340506103E-4</v>
      </c>
      <c r="G42">
        <v>1.00020798439897</v>
      </c>
      <c r="H42">
        <v>3.5184955993216902</v>
      </c>
      <c r="I42">
        <v>3.5287360256770102</v>
      </c>
      <c r="J42">
        <v>3.5340503775521501</v>
      </c>
      <c r="K42">
        <v>7.3892511847173002E-4</v>
      </c>
      <c r="L42" s="1">
        <v>1.13338403112613E-3</v>
      </c>
      <c r="M42">
        <v>1.00063259340524</v>
      </c>
      <c r="N42">
        <v>0.91273757354452401</v>
      </c>
      <c r="O42">
        <v>0.91335477985629798</v>
      </c>
      <c r="P42">
        <v>0.91367336148855804</v>
      </c>
      <c r="Q42" s="1">
        <v>3.1758844473564598E-6</v>
      </c>
      <c r="R42" s="1">
        <v>4.7994688310647697E-6</v>
      </c>
      <c r="S42">
        <v>1.0001589430460101</v>
      </c>
      <c r="T42">
        <v>0.63465611737623595</v>
      </c>
      <c r="U42">
        <v>0.62365306984872204</v>
      </c>
      <c r="V42">
        <v>0.62449552115406004</v>
      </c>
      <c r="W42" s="1">
        <v>4.9036233953478196E-4</v>
      </c>
      <c r="X42" s="1">
        <v>8.4712208340506103E-4</v>
      </c>
      <c r="Y42">
        <v>0.99919287314632599</v>
      </c>
      <c r="Z42">
        <v>8.7262426455476494E-2</v>
      </c>
      <c r="AA42">
        <v>8.6645220143702406E-2</v>
      </c>
      <c r="AB42">
        <v>8.6326638511441997E-2</v>
      </c>
      <c r="AC42" s="1">
        <v>3.1758844473564501E-6</v>
      </c>
      <c r="AD42" s="1">
        <v>4.7994688310647604E-6</v>
      </c>
      <c r="AE42">
        <v>0.99852827571334901</v>
      </c>
      <c r="AF42">
        <v>0.458659576762044</v>
      </c>
      <c r="AG42">
        <v>0.451045792963854</v>
      </c>
      <c r="AH42">
        <v>0.45315309993567798</v>
      </c>
      <c r="AI42">
        <v>9.2946578904376498E-4</v>
      </c>
      <c r="AJ42">
        <v>8.7238627480746504E-4</v>
      </c>
      <c r="AK42">
        <v>0.989768837695154</v>
      </c>
      <c r="AL42">
        <v>0.96017979106851103</v>
      </c>
      <c r="AM42">
        <v>369.58120263269598</v>
      </c>
      <c r="AN42">
        <v>-7.9156752487148996</v>
      </c>
      <c r="AO42">
        <v>0.99325042644075501</v>
      </c>
    </row>
    <row r="43" spans="1:41" ht="18.75" customHeight="1">
      <c r="A43">
        <v>3</v>
      </c>
      <c r="B43">
        <v>3.85732972637356</v>
      </c>
      <c r="C43">
        <v>3.7901586286840798</v>
      </c>
      <c r="D43">
        <v>3.7885457754246601</v>
      </c>
      <c r="E43">
        <v>1.1284974356886399E-3</v>
      </c>
      <c r="F43" s="1">
        <v>1.03097227110604E-3</v>
      </c>
      <c r="G43">
        <v>0.99783965343574499</v>
      </c>
      <c r="H43">
        <v>3.5828453514035501</v>
      </c>
      <c r="I43">
        <v>3.4960163054937898</v>
      </c>
      <c r="J43">
        <v>3.49890169620994</v>
      </c>
      <c r="K43">
        <v>1.58517107250621E-3</v>
      </c>
      <c r="L43" s="1">
        <v>1.8265706861301601E-3</v>
      </c>
      <c r="M43">
        <v>0.997511776185521</v>
      </c>
      <c r="N43">
        <v>0.91654428555169898</v>
      </c>
      <c r="O43">
        <v>0.91136724951252901</v>
      </c>
      <c r="P43">
        <v>0.91154433790501599</v>
      </c>
      <c r="Q43" s="1">
        <v>7.7730298889434507E-6</v>
      </c>
      <c r="R43" s="1">
        <v>8.7335582946225102E-6</v>
      </c>
      <c r="S43">
        <v>0.99935907492448095</v>
      </c>
      <c r="T43">
        <v>0.602101892263738</v>
      </c>
      <c r="U43">
        <v>0.66927298995321305</v>
      </c>
      <c r="V43">
        <v>0.670885843212642</v>
      </c>
      <c r="W43" s="1">
        <v>1.1284974356886399E-3</v>
      </c>
      <c r="X43" s="1">
        <v>1.03097227110604E-3</v>
      </c>
      <c r="Y43">
        <v>1.0079458052597501</v>
      </c>
      <c r="Z43">
        <v>8.3455714448300605E-2</v>
      </c>
      <c r="AA43">
        <v>8.8632750487471504E-2</v>
      </c>
      <c r="AB43">
        <v>8.8455662094984094E-2</v>
      </c>
      <c r="AC43" s="1">
        <v>7.7730298889434998E-6</v>
      </c>
      <c r="AD43" s="1">
        <v>8.7335582946224797E-6</v>
      </c>
      <c r="AE43">
        <v>1.0057315703469101</v>
      </c>
      <c r="AF43">
        <v>0.44343106809788702</v>
      </c>
      <c r="AG43">
        <v>0.47162273043546799</v>
      </c>
      <c r="AH43">
        <v>0.47372906076015497</v>
      </c>
      <c r="AI43">
        <v>2.8794688721369598E-4</v>
      </c>
      <c r="AJ43">
        <v>4.5321356357864599E-4</v>
      </c>
      <c r="AK43">
        <v>0.99956650273967096</v>
      </c>
      <c r="AL43">
        <v>0.975081808059029</v>
      </c>
      <c r="AM43">
        <v>252.732519430548</v>
      </c>
      <c r="AN43">
        <v>-15.4582855781102</v>
      </c>
      <c r="AO43">
        <v>0.98746230715862204</v>
      </c>
    </row>
    <row r="44" spans="1:41" ht="18.75" customHeight="1">
      <c r="A44">
        <v>3</v>
      </c>
      <c r="B44">
        <v>3.6429033020981501</v>
      </c>
      <c r="C44">
        <v>3.6328890207215201</v>
      </c>
      <c r="D44">
        <v>3.6842566940432402</v>
      </c>
      <c r="E44">
        <v>1.67610221100004E-4</v>
      </c>
      <c r="F44" s="1">
        <v>5.0070264563395798E-4</v>
      </c>
      <c r="G44">
        <v>1.0016650159687901</v>
      </c>
      <c r="H44">
        <v>3.3558283491219099</v>
      </c>
      <c r="I44">
        <v>3.3524147254066601</v>
      </c>
      <c r="J44">
        <v>3.4298910469224699</v>
      </c>
      <c r="K44">
        <v>7.4891102923073404E-4</v>
      </c>
      <c r="L44" s="1">
        <v>1.8931558163685399E-3</v>
      </c>
      <c r="M44">
        <v>1.00303345057838</v>
      </c>
      <c r="N44">
        <v>0.90232239405445003</v>
      </c>
      <c r="O44">
        <v>0.90209100116057594</v>
      </c>
      <c r="P44">
        <v>0.90721026957173001</v>
      </c>
      <c r="Q44" s="1">
        <v>3.4679585793289299E-6</v>
      </c>
      <c r="R44" s="1">
        <v>9.5795032066680196E-6</v>
      </c>
      <c r="S44">
        <v>1.00077250264902</v>
      </c>
      <c r="T44">
        <v>0.81652831653914304</v>
      </c>
      <c r="U44">
        <v>0.826542597915778</v>
      </c>
      <c r="V44">
        <v>0.77517492459406001</v>
      </c>
      <c r="W44" s="1">
        <v>1.67610221100003E-4</v>
      </c>
      <c r="X44" s="1">
        <v>5.0070264563395798E-4</v>
      </c>
      <c r="Y44">
        <v>0.99383821395305905</v>
      </c>
      <c r="Z44">
        <v>9.7677605945549598E-2</v>
      </c>
      <c r="AA44">
        <v>9.7908998839424305E-2</v>
      </c>
      <c r="AB44">
        <v>9.2789730428270004E-2</v>
      </c>
      <c r="AC44" s="1">
        <v>3.46795857932889E-6</v>
      </c>
      <c r="AD44" s="1">
        <v>9.5795032066679993E-6</v>
      </c>
      <c r="AE44">
        <v>0.99303447653697896</v>
      </c>
      <c r="AF44">
        <v>0.46913270244371602</v>
      </c>
      <c r="AG44">
        <v>0.474350188952328</v>
      </c>
      <c r="AH44">
        <v>0.45021098072955401</v>
      </c>
      <c r="AI44">
        <v>6.2594144300297597E-4</v>
      </c>
      <c r="AJ44">
        <v>4.63485700446535E-4</v>
      </c>
      <c r="AK44">
        <v>1.0328534439519199</v>
      </c>
      <c r="AL44">
        <v>0.88068808805444099</v>
      </c>
      <c r="AM44">
        <v>200.84632738666801</v>
      </c>
      <c r="AN44">
        <v>-7.4393646815339798</v>
      </c>
      <c r="AO44">
        <v>0.97490977399269796</v>
      </c>
    </row>
    <row r="45" spans="1:41" ht="18.75" customHeight="1">
      <c r="A45">
        <v>3</v>
      </c>
      <c r="B45">
        <v>3.8325566050458999</v>
      </c>
      <c r="C45">
        <v>3.8123743541606201</v>
      </c>
      <c r="D45">
        <v>3.7957303153985702</v>
      </c>
      <c r="E45">
        <v>1.30693207349782E-3</v>
      </c>
      <c r="F45" s="1">
        <v>8.1466068219340402E-4</v>
      </c>
      <c r="G45">
        <v>0.99340141323437703</v>
      </c>
      <c r="H45">
        <v>3.4971123229920802</v>
      </c>
      <c r="I45">
        <v>3.4721810314919899</v>
      </c>
      <c r="J45">
        <v>3.4454514684703801</v>
      </c>
      <c r="K45">
        <v>2.20612925494989E-3</v>
      </c>
      <c r="L45" s="1">
        <v>2.1641784292101198E-3</v>
      </c>
      <c r="M45">
        <v>0.99066039399776296</v>
      </c>
      <c r="N45">
        <v>0.91143455837004195</v>
      </c>
      <c r="O45">
        <v>0.90989075328376001</v>
      </c>
      <c r="P45">
        <v>0.90820569048457001</v>
      </c>
      <c r="Q45" s="1">
        <v>1.18270877121665E-5</v>
      </c>
      <c r="R45" s="1">
        <v>1.1565772756442599E-5</v>
      </c>
      <c r="S45">
        <v>0.99751722339260096</v>
      </c>
      <c r="T45">
        <v>0.62687501359139897</v>
      </c>
      <c r="U45">
        <v>0.647057264476676</v>
      </c>
      <c r="V45">
        <v>0.663701303238729</v>
      </c>
      <c r="W45" s="1">
        <v>1.30693207349782E-3</v>
      </c>
      <c r="X45" s="1">
        <v>8.1466068219340402E-4</v>
      </c>
      <c r="Y45">
        <v>1.02365766887983</v>
      </c>
      <c r="Z45">
        <v>8.8565441629958094E-2</v>
      </c>
      <c r="AA45">
        <v>9.0109246716240099E-2</v>
      </c>
      <c r="AB45">
        <v>9.1794309515429495E-2</v>
      </c>
      <c r="AC45" s="1">
        <v>1.18270877121665E-5</v>
      </c>
      <c r="AD45" s="1">
        <v>1.1565772756442699E-5</v>
      </c>
      <c r="AE45">
        <v>1.02134806152548</v>
      </c>
      <c r="AF45">
        <v>0.50881370945655302</v>
      </c>
      <c r="AG45">
        <v>0.49140249385099299</v>
      </c>
      <c r="AH45">
        <v>0.49711658093280198</v>
      </c>
      <c r="AI45">
        <v>5.1742326917600205E-4</v>
      </c>
      <c r="AJ45">
        <v>1.09595291799566E-3</v>
      </c>
      <c r="AK45">
        <v>1.0248079169854001</v>
      </c>
      <c r="AL45">
        <v>1.0055926309616801</v>
      </c>
      <c r="AM45">
        <v>93.420366647926102</v>
      </c>
      <c r="AN45">
        <v>2.5580478553931001</v>
      </c>
      <c r="AO45">
        <v>1.0011160323542501</v>
      </c>
    </row>
    <row r="46" spans="1:41" ht="18.75" customHeight="1">
      <c r="A46">
        <v>3</v>
      </c>
      <c r="B46">
        <v>3.6464806353698802</v>
      </c>
      <c r="C46">
        <v>3.7356927607595298</v>
      </c>
      <c r="D46">
        <v>3.74793224255236</v>
      </c>
      <c r="E46">
        <v>1.0956220049962099E-3</v>
      </c>
      <c r="F46" s="1">
        <v>1.4554813881249499E-3</v>
      </c>
      <c r="G46">
        <v>1.00175895730118</v>
      </c>
      <c r="H46">
        <v>3.3555708886301501</v>
      </c>
      <c r="I46">
        <v>3.4435878872817098</v>
      </c>
      <c r="J46">
        <v>3.4359530842942898</v>
      </c>
      <c r="K46">
        <v>4.7439817088334403E-3</v>
      </c>
      <c r="L46" s="1">
        <v>3.8360883402174099E-3</v>
      </c>
      <c r="M46">
        <v>1.0051108728181799</v>
      </c>
      <c r="N46">
        <v>0.90230496114740899</v>
      </c>
      <c r="O46">
        <v>0.90808703984993699</v>
      </c>
      <c r="P46">
        <v>0.90759934327208902</v>
      </c>
      <c r="Q46" s="1">
        <v>2.7952827293277499E-5</v>
      </c>
      <c r="R46" s="1">
        <v>2.3241162696260002E-5</v>
      </c>
      <c r="S46">
        <v>1.00136698971293</v>
      </c>
      <c r="T46">
        <v>0.81295098326742199</v>
      </c>
      <c r="U46">
        <v>0.72373885787777104</v>
      </c>
      <c r="V46">
        <v>0.71149937608493297</v>
      </c>
      <c r="W46" s="1">
        <v>1.0956220049962099E-3</v>
      </c>
      <c r="X46" s="1">
        <v>1.4554813881249499E-3</v>
      </c>
      <c r="Y46">
        <v>0.99389849220191995</v>
      </c>
      <c r="Z46">
        <v>9.7695038852590496E-2</v>
      </c>
      <c r="AA46">
        <v>9.1912960150062797E-2</v>
      </c>
      <c r="AB46">
        <v>9.2400656727910799E-2</v>
      </c>
      <c r="AC46" s="1">
        <v>2.7952827293277299E-5</v>
      </c>
      <c r="AD46" s="1">
        <v>2.3241162696260002E-5</v>
      </c>
      <c r="AE46">
        <v>0.98867524920619199</v>
      </c>
      <c r="AF46">
        <v>0.47020587269111302</v>
      </c>
      <c r="AG46">
        <v>0.49427087244044798</v>
      </c>
      <c r="AH46">
        <v>0.48940344490073001</v>
      </c>
      <c r="AI46">
        <v>3.2526502734959702E-4</v>
      </c>
      <c r="AJ46">
        <v>3.8465989444460403E-4</v>
      </c>
      <c r="AK46">
        <v>0.99420072631607703</v>
      </c>
      <c r="AL46">
        <v>0.96078675829479598</v>
      </c>
      <c r="AM46">
        <v>99.577952222473002</v>
      </c>
      <c r="AN46">
        <v>-6.8489562064872498</v>
      </c>
      <c r="AO46">
        <v>0.98675424403674705</v>
      </c>
    </row>
    <row r="47" spans="1:41" ht="18.75" customHeight="1">
      <c r="A47">
        <v>3</v>
      </c>
      <c r="B47">
        <v>3.8049737273884499</v>
      </c>
      <c r="C47">
        <v>3.8502724075655901</v>
      </c>
      <c r="D47">
        <v>3.5396017019886798</v>
      </c>
      <c r="E47">
        <v>5.32655293830111E-4</v>
      </c>
      <c r="F47" s="1">
        <v>4.7037235274075901E-4</v>
      </c>
      <c r="G47">
        <v>0.998297150102192</v>
      </c>
      <c r="H47">
        <v>3.4716548409063002</v>
      </c>
      <c r="I47">
        <v>3.5698595416574301</v>
      </c>
      <c r="J47">
        <v>3.3843123059287898</v>
      </c>
      <c r="K47">
        <v>4.6876719302410297E-4</v>
      </c>
      <c r="L47" s="1">
        <v>7.4496548266582896E-4</v>
      </c>
      <c r="M47">
        <v>1.0003367021409999</v>
      </c>
      <c r="N47">
        <v>0.90985788196742201</v>
      </c>
      <c r="O47">
        <v>0.915789703273301</v>
      </c>
      <c r="P47">
        <v>0.90423198601363797</v>
      </c>
      <c r="Q47" s="1">
        <v>2.0163846984898498E-6</v>
      </c>
      <c r="R47" s="1">
        <v>3.1990920076050101E-6</v>
      </c>
      <c r="S47">
        <v>1.0000837772985101</v>
      </c>
      <c r="T47">
        <v>0.65445789124884701</v>
      </c>
      <c r="U47">
        <v>0.60915921107170801</v>
      </c>
      <c r="V47">
        <v>0.91982991664861402</v>
      </c>
      <c r="W47" s="1">
        <v>5.32655293830111E-4</v>
      </c>
      <c r="X47" s="1">
        <v>4.7037235274075901E-4</v>
      </c>
      <c r="Y47">
        <v>1.0067485513785099</v>
      </c>
      <c r="Z47">
        <v>9.0142118032578197E-2</v>
      </c>
      <c r="AA47">
        <v>8.4210296726699205E-2</v>
      </c>
      <c r="AB47">
        <v>9.5768013986361894E-2</v>
      </c>
      <c r="AC47" s="1">
        <v>2.01638469848986E-6</v>
      </c>
      <c r="AD47" s="1">
        <v>3.1990920076049801E-6</v>
      </c>
      <c r="AE47">
        <v>0.99921139625886102</v>
      </c>
      <c r="AF47">
        <v>0.460851819740147</v>
      </c>
      <c r="AG47">
        <v>0.44499841559491599</v>
      </c>
      <c r="AH47">
        <v>0.33353561201128201</v>
      </c>
      <c r="AI47">
        <v>7.2246008523636795E-4</v>
      </c>
      <c r="AJ47">
        <v>1.3858628627325799E-3</v>
      </c>
      <c r="AK47">
        <v>0.98376451498842199</v>
      </c>
      <c r="AL47">
        <v>0.96175574785017803</v>
      </c>
      <c r="AM47">
        <v>224.31757818615699</v>
      </c>
      <c r="AN47">
        <v>-7.7337652805609398</v>
      </c>
      <c r="AO47">
        <v>0.992231380737713</v>
      </c>
    </row>
    <row r="48" spans="1:41" ht="18.75" customHeight="1">
      <c r="A48">
        <v>3</v>
      </c>
      <c r="B48">
        <v>3.8479292264134899</v>
      </c>
      <c r="C48">
        <v>3.8648088509230099</v>
      </c>
      <c r="D48">
        <v>3.8767753060870902</v>
      </c>
      <c r="E48">
        <v>1.35281577117031E-3</v>
      </c>
      <c r="F48" s="1">
        <v>1.2454976983900599E-3</v>
      </c>
      <c r="G48">
        <v>0.99666285416897904</v>
      </c>
      <c r="H48">
        <v>3.58740110894411</v>
      </c>
      <c r="I48">
        <v>3.60481753819285</v>
      </c>
      <c r="J48">
        <v>3.63280440544276</v>
      </c>
      <c r="K48">
        <v>2.6568459255313999E-3</v>
      </c>
      <c r="L48" s="1">
        <v>2.4279551111015501E-3</v>
      </c>
      <c r="M48">
        <v>0.99477677609531301</v>
      </c>
      <c r="N48">
        <v>0.91680740721978304</v>
      </c>
      <c r="O48">
        <v>0.91780568279191299</v>
      </c>
      <c r="P48">
        <v>0.91938480560410696</v>
      </c>
      <c r="Q48" s="1">
        <v>1.18105727418227E-5</v>
      </c>
      <c r="R48" s="1">
        <v>1.07086688410294E-5</v>
      </c>
      <c r="S48">
        <v>0.99870130374451904</v>
      </c>
      <c r="T48">
        <v>0.61150239222381098</v>
      </c>
      <c r="U48">
        <v>0.59462276771428302</v>
      </c>
      <c r="V48">
        <v>0.582656312550205</v>
      </c>
      <c r="W48" s="1">
        <v>1.35281577117031E-3</v>
      </c>
      <c r="X48" s="1">
        <v>1.2454976983900599E-3</v>
      </c>
      <c r="Y48">
        <v>1.0133597170722799</v>
      </c>
      <c r="Z48">
        <v>8.3192592780216706E-2</v>
      </c>
      <c r="AA48">
        <v>8.2194317208086995E-2</v>
      </c>
      <c r="AB48">
        <v>8.0615194395893097E-2</v>
      </c>
      <c r="AC48" s="1">
        <v>1.18105727418229E-5</v>
      </c>
      <c r="AD48" s="1">
        <v>1.07086688410295E-5</v>
      </c>
      <c r="AE48">
        <v>1.01237099161536</v>
      </c>
      <c r="AF48">
        <v>0.44551931332268302</v>
      </c>
      <c r="AG48">
        <v>0.43947926041240098</v>
      </c>
      <c r="AH48">
        <v>0.43105713167533799</v>
      </c>
      <c r="AI48">
        <v>4.3751686479674099E-4</v>
      </c>
      <c r="AJ48">
        <v>3.20978946702995E-4</v>
      </c>
      <c r="AK48">
        <v>1.0021499449970701</v>
      </c>
      <c r="AL48">
        <v>0.98176195420787704</v>
      </c>
      <c r="AM48">
        <v>176.590561768877</v>
      </c>
      <c r="AN48">
        <v>-6.58565461705094</v>
      </c>
      <c r="AO48">
        <v>0.996325485776836</v>
      </c>
    </row>
    <row r="49" spans="1:41" ht="18.75" customHeight="1">
      <c r="A49">
        <v>3</v>
      </c>
      <c r="B49">
        <v>3.4701848188190398</v>
      </c>
      <c r="C49">
        <v>3.2554185201089201</v>
      </c>
      <c r="D49">
        <v>3.2346234797937501</v>
      </c>
      <c r="E49">
        <v>4.1611616954260701E-3</v>
      </c>
      <c r="F49" s="1">
        <v>8.5080292549169101E-2</v>
      </c>
      <c r="G49">
        <v>1.02028219169245</v>
      </c>
      <c r="H49">
        <v>3.16599734925247</v>
      </c>
      <c r="I49">
        <v>2.9690338213744099</v>
      </c>
      <c r="J49">
        <v>2.9433951912706702</v>
      </c>
      <c r="K49">
        <v>1.45687930310292E-2</v>
      </c>
      <c r="L49" s="1">
        <v>0.109125193383699</v>
      </c>
      <c r="M49">
        <v>1.0406924922092899</v>
      </c>
      <c r="N49">
        <v>0.888585983305612</v>
      </c>
      <c r="O49">
        <v>0.87228798367291105</v>
      </c>
      <c r="P49">
        <v>0.86999808243079102</v>
      </c>
      <c r="Q49">
        <v>1.1261079450692001E-4</v>
      </c>
      <c r="R49" s="1">
        <v>1.44402211020695E-3</v>
      </c>
      <c r="S49">
        <v>1.01206994447374</v>
      </c>
      <c r="T49">
        <v>0.98924679981825403</v>
      </c>
      <c r="U49">
        <v>1.2040130985283799</v>
      </c>
      <c r="V49">
        <v>1.2248081388435501</v>
      </c>
      <c r="W49">
        <v>4.1611616954260701E-3</v>
      </c>
      <c r="X49" s="1">
        <v>8.5080292549169101E-2</v>
      </c>
      <c r="Y49">
        <v>0.95361650510810003</v>
      </c>
      <c r="Z49">
        <v>0.111414016694388</v>
      </c>
      <c r="AA49">
        <v>0.12771201632708901</v>
      </c>
      <c r="AB49">
        <v>0.13000191756920901</v>
      </c>
      <c r="AC49">
        <v>1.12610794506921E-4</v>
      </c>
      <c r="AD49" s="1">
        <v>1.44402211020695E-3</v>
      </c>
      <c r="AE49">
        <v>0.92107571429215696</v>
      </c>
      <c r="AF49">
        <v>0.430283383360271</v>
      </c>
      <c r="AG49">
        <v>0.43384860765988298</v>
      </c>
      <c r="AH49">
        <v>0.44197501527598698</v>
      </c>
      <c r="AI49">
        <v>2.2828156705156301E-3</v>
      </c>
      <c r="AJ49">
        <v>1.6863413925178601E-3</v>
      </c>
      <c r="AK49">
        <v>0.848201253108535</v>
      </c>
      <c r="AL49">
        <v>0.73268181724927195</v>
      </c>
      <c r="AM49">
        <v>126.119294308504</v>
      </c>
      <c r="AN49">
        <v>-5.6498414392435397</v>
      </c>
      <c r="AO49">
        <v>0.93968670592307801</v>
      </c>
    </row>
    <row r="50" spans="1:41" ht="18.75" customHeight="1">
      <c r="A50">
        <v>4</v>
      </c>
      <c r="B50">
        <v>3.4622425847149101</v>
      </c>
      <c r="C50">
        <v>3.4638143492314701</v>
      </c>
      <c r="D50">
        <v>3.4259196251750699</v>
      </c>
      <c r="E50">
        <v>7.9018144693406196E-4</v>
      </c>
      <c r="F50" s="1">
        <v>1.3977429073187501E-3</v>
      </c>
      <c r="G50">
        <v>1.0011725604558499</v>
      </c>
      <c r="H50">
        <v>3.3004825425159301</v>
      </c>
      <c r="I50">
        <v>3.29054070237637</v>
      </c>
      <c r="J50">
        <v>3.25372831768372</v>
      </c>
      <c r="K50">
        <v>1.6468010401801199E-3</v>
      </c>
      <c r="L50" s="1">
        <v>5.5556320869266304E-3</v>
      </c>
      <c r="M50">
        <v>1.0021854631905101</v>
      </c>
      <c r="N50">
        <v>0.89850240433721396</v>
      </c>
      <c r="O50">
        <v>0.89780055281438997</v>
      </c>
      <c r="P50">
        <v>0.89515923562802202</v>
      </c>
      <c r="Q50" s="1">
        <v>9.0633404475771199E-6</v>
      </c>
      <c r="R50" s="1">
        <v>3.2989117586908003E-5</v>
      </c>
      <c r="S50">
        <v>1.0005825054655499</v>
      </c>
      <c r="T50">
        <v>0.997189033922389</v>
      </c>
      <c r="U50">
        <v>0.99561726940583095</v>
      </c>
      <c r="V50">
        <v>1.0335119934622301</v>
      </c>
      <c r="W50" s="1">
        <v>7.9018144693406196E-4</v>
      </c>
      <c r="X50" s="1">
        <v>1.3977429073187501E-3</v>
      </c>
      <c r="Y50">
        <v>0.99613011917947902</v>
      </c>
      <c r="Z50">
        <v>0.101497595662786</v>
      </c>
      <c r="AA50">
        <v>0.10219944718561</v>
      </c>
      <c r="AB50">
        <v>0.10484076437197801</v>
      </c>
      <c r="AC50" s="1">
        <v>9.0633404475771199E-6</v>
      </c>
      <c r="AD50" s="1">
        <v>3.2989117586907901E-5</v>
      </c>
      <c r="AE50">
        <v>0.99511983419026395</v>
      </c>
      <c r="AF50">
        <v>0.41114304432385501</v>
      </c>
      <c r="AG50">
        <v>0.41463362690679101</v>
      </c>
      <c r="AH50">
        <v>0.43001842258981798</v>
      </c>
      <c r="AI50">
        <v>2.5263123619110797E-4</v>
      </c>
      <c r="AJ50">
        <v>9.1488989997409601E-4</v>
      </c>
      <c r="AK50">
        <v>0.99976818016443003</v>
      </c>
      <c r="AL50">
        <v>0.92300293765970198</v>
      </c>
      <c r="AM50">
        <v>170.865903249117</v>
      </c>
      <c r="AN50">
        <v>-4.4023956489097396</v>
      </c>
      <c r="AO50">
        <v>0.98673495626900598</v>
      </c>
    </row>
    <row r="51" spans="1:41" ht="18.75" customHeight="1">
      <c r="A51">
        <v>4</v>
      </c>
      <c r="B51">
        <v>3.4744274584533898</v>
      </c>
      <c r="C51">
        <v>3.44986933509891</v>
      </c>
      <c r="D51">
        <v>3.4394489916942699</v>
      </c>
      <c r="E51">
        <v>6.9221140060453596E-4</v>
      </c>
      <c r="F51" s="1">
        <v>5.8359500917687802E-4</v>
      </c>
      <c r="G51">
        <v>0.99998346481126399</v>
      </c>
      <c r="H51">
        <v>3.3113170286631899</v>
      </c>
      <c r="I51">
        <v>3.2827981427321502</v>
      </c>
      <c r="J51">
        <v>3.2933146372116902</v>
      </c>
      <c r="K51">
        <v>5.1200422912791904E-4</v>
      </c>
      <c r="L51" s="1">
        <v>1.29432334080308E-3</v>
      </c>
      <c r="M51">
        <v>1.0000325017193901</v>
      </c>
      <c r="N51">
        <v>0.89926178546905</v>
      </c>
      <c r="O51">
        <v>0.89725060122716804</v>
      </c>
      <c r="P51">
        <v>0.89799686750968699</v>
      </c>
      <c r="Q51" s="1">
        <v>2.5480454221709501E-6</v>
      </c>
      <c r="R51" s="1">
        <v>6.7240166018484398E-6</v>
      </c>
      <c r="S51">
        <v>1.0000083592417199</v>
      </c>
      <c r="T51">
        <v>0.98500416018391102</v>
      </c>
      <c r="U51">
        <v>1.00956228353838</v>
      </c>
      <c r="V51">
        <v>1.0199826269430301</v>
      </c>
      <c r="W51" s="1">
        <v>6.9221140060453596E-4</v>
      </c>
      <c r="X51" s="1">
        <v>5.8359500917687802E-4</v>
      </c>
      <c r="Y51">
        <v>1.00005835334169</v>
      </c>
      <c r="Z51">
        <v>0.10073821453095</v>
      </c>
      <c r="AA51">
        <v>0.102749398772832</v>
      </c>
      <c r="AB51">
        <v>0.10200313249031299</v>
      </c>
      <c r="AC51" s="1">
        <v>2.5480454221709302E-6</v>
      </c>
      <c r="AD51" s="1">
        <v>6.7240166018484296E-6</v>
      </c>
      <c r="AE51">
        <v>0.99992541961531001</v>
      </c>
      <c r="AF51">
        <v>0.44265142876024499</v>
      </c>
      <c r="AG51">
        <v>0.41762428260967799</v>
      </c>
      <c r="AH51">
        <v>0.373922010491612</v>
      </c>
      <c r="AI51">
        <v>1.0014992591812399E-3</v>
      </c>
      <c r="AJ51">
        <v>1.18003130420738E-3</v>
      </c>
      <c r="AK51">
        <v>1.0069631924754801</v>
      </c>
      <c r="AL51">
        <v>0.959819300519971</v>
      </c>
      <c r="AM51">
        <v>79.257409774580296</v>
      </c>
      <c r="AN51">
        <v>-3.5859727762254101</v>
      </c>
      <c r="AO51">
        <v>0.99318826561430296</v>
      </c>
    </row>
    <row r="52" spans="1:41" ht="18.75" customHeight="1">
      <c r="A52">
        <v>4</v>
      </c>
      <c r="B52">
        <v>3.4656769068655899</v>
      </c>
      <c r="C52">
        <v>3.4436750632206801</v>
      </c>
      <c r="D52">
        <v>3.3708583259021498</v>
      </c>
      <c r="E52">
        <v>1.68132570030543E-3</v>
      </c>
      <c r="F52" s="1">
        <v>6.8446571110465197E-3</v>
      </c>
      <c r="G52">
        <v>1.0050031077358199</v>
      </c>
      <c r="H52">
        <v>3.2508897254356199</v>
      </c>
      <c r="I52">
        <v>3.2625247893637401</v>
      </c>
      <c r="J52">
        <v>3.1883601118671301</v>
      </c>
      <c r="K52">
        <v>1.0637290167075601E-3</v>
      </c>
      <c r="L52" s="1">
        <v>1.17669513104101E-2</v>
      </c>
      <c r="M52">
        <v>1.0021090155087999</v>
      </c>
      <c r="N52">
        <v>0.89495275183336298</v>
      </c>
      <c r="O52">
        <v>0.89579653108169799</v>
      </c>
      <c r="P52">
        <v>0.89029966107579095</v>
      </c>
      <c r="Q52" s="1">
        <v>5.8555714522175601E-6</v>
      </c>
      <c r="R52" s="1">
        <v>7.3978134509994603E-5</v>
      </c>
      <c r="S52">
        <v>1.0005600612649099</v>
      </c>
      <c r="T52">
        <v>0.99375471177170305</v>
      </c>
      <c r="U52">
        <v>1.0157565554166099</v>
      </c>
      <c r="V52">
        <v>1.0885732927351499</v>
      </c>
      <c r="W52" s="1">
        <v>1.68132570030543E-3</v>
      </c>
      <c r="X52" s="1">
        <v>6.8446571110465102E-3</v>
      </c>
      <c r="Y52">
        <v>0.98329880739525999</v>
      </c>
      <c r="Z52">
        <v>0.10504724816663701</v>
      </c>
      <c r="AA52">
        <v>0.104203468918303</v>
      </c>
      <c r="AB52">
        <v>0.109700338924209</v>
      </c>
      <c r="AC52" s="1">
        <v>5.8555714522174102E-6</v>
      </c>
      <c r="AD52" s="1">
        <v>7.3978134509994603E-5</v>
      </c>
      <c r="AE52">
        <v>0.99527881561934495</v>
      </c>
      <c r="AF52">
        <v>0.35999764339012003</v>
      </c>
      <c r="AG52">
        <v>0.31645017696892802</v>
      </c>
      <c r="AH52">
        <v>0.28917635768240202</v>
      </c>
      <c r="AI52">
        <v>9.1852970435771502E-4</v>
      </c>
      <c r="AJ52">
        <v>1.1952148484210899E-3</v>
      </c>
      <c r="AK52">
        <v>1.0208854339487901</v>
      </c>
      <c r="AL52">
        <v>0.91377843376173395</v>
      </c>
      <c r="AM52">
        <v>81.293726112087896</v>
      </c>
      <c r="AN52">
        <v>-4.7554429331680597</v>
      </c>
      <c r="AO52">
        <v>0.982128199117972</v>
      </c>
    </row>
    <row r="53" spans="1:41" ht="18.75" customHeight="1">
      <c r="A53">
        <v>4</v>
      </c>
      <c r="B53">
        <v>3.6723421760097401</v>
      </c>
      <c r="C53">
        <v>3.3408489968439898</v>
      </c>
      <c r="D53">
        <v>3.3500084506893999</v>
      </c>
      <c r="E53">
        <v>1.4482113116841501E-3</v>
      </c>
      <c r="F53" s="1">
        <v>1.3737375206188201E-3</v>
      </c>
      <c r="G53">
        <v>0.99845668437930601</v>
      </c>
      <c r="H53">
        <v>3.3165917535377099</v>
      </c>
      <c r="I53">
        <v>3.12016916796183</v>
      </c>
      <c r="J53">
        <v>3.1341664097740698</v>
      </c>
      <c r="K53">
        <v>2.0909052052936398E-3</v>
      </c>
      <c r="L53" s="1">
        <v>4.9781038704595501E-3</v>
      </c>
      <c r="M53">
        <v>0.99616614344544796</v>
      </c>
      <c r="N53">
        <v>0.89962942807772495</v>
      </c>
      <c r="O53">
        <v>0.88499003033562795</v>
      </c>
      <c r="P53">
        <v>0.88610047858533303</v>
      </c>
      <c r="Q53" s="1">
        <v>1.21707560582136E-5</v>
      </c>
      <c r="R53" s="1">
        <v>3.0759225255994401E-5</v>
      </c>
      <c r="S53">
        <v>0.99895077664236198</v>
      </c>
      <c r="T53">
        <v>0.78708944262755298</v>
      </c>
      <c r="U53">
        <v>1.1185826217933099</v>
      </c>
      <c r="V53">
        <v>1.1094231679479001</v>
      </c>
      <c r="W53" s="1">
        <v>1.4482113116841501E-3</v>
      </c>
      <c r="X53" s="1">
        <v>1.3737375206188201E-3</v>
      </c>
      <c r="Y53">
        <v>1.0047716321839899</v>
      </c>
      <c r="Z53">
        <v>0.100370571922275</v>
      </c>
      <c r="AA53">
        <v>0.11500996966437201</v>
      </c>
      <c r="AB53">
        <v>0.113899521414667</v>
      </c>
      <c r="AC53" s="1">
        <v>1.21707560582137E-5</v>
      </c>
      <c r="AD53" s="1">
        <v>3.0759225255994299E-5</v>
      </c>
      <c r="AE53">
        <v>1.0085051401601499</v>
      </c>
      <c r="AF53">
        <v>0.48662873656299299</v>
      </c>
      <c r="AG53">
        <v>0.38951109980299098</v>
      </c>
      <c r="AH53">
        <v>0.38234892509316798</v>
      </c>
      <c r="AI53">
        <v>9.6309415855882498E-4</v>
      </c>
      <c r="AJ53">
        <v>1.2651348286107499E-3</v>
      </c>
      <c r="AK53">
        <v>1.01175714087965</v>
      </c>
      <c r="AL53">
        <v>0.96554448360480605</v>
      </c>
      <c r="AM53">
        <v>63.5671043233774</v>
      </c>
      <c r="AN53">
        <v>-7.6454825581331001</v>
      </c>
      <c r="AO53">
        <v>0.98262123099636201</v>
      </c>
    </row>
    <row r="54" spans="1:41" ht="18.75" customHeight="1">
      <c r="A54">
        <v>4</v>
      </c>
      <c r="B54">
        <v>3.7139054005531</v>
      </c>
      <c r="C54">
        <v>3.3828866959599999</v>
      </c>
      <c r="D54">
        <v>3.4178241219456398</v>
      </c>
      <c r="E54">
        <v>9.3658802949682504E-4</v>
      </c>
      <c r="F54" s="1">
        <v>9.7663410682428411E-4</v>
      </c>
      <c r="G54">
        <v>1.0008808193129199</v>
      </c>
      <c r="H54">
        <v>3.4579425621814499</v>
      </c>
      <c r="I54">
        <v>3.2328165249642602</v>
      </c>
      <c r="J54">
        <v>3.24588984492999</v>
      </c>
      <c r="K54">
        <v>9.0299384382285604E-4</v>
      </c>
      <c r="L54" s="1">
        <v>2.71844733012414E-3</v>
      </c>
      <c r="M54">
        <v>1.0009815318216699</v>
      </c>
      <c r="N54">
        <v>0.90899703017100097</v>
      </c>
      <c r="O54">
        <v>0.89362850685553596</v>
      </c>
      <c r="P54">
        <v>0.89458806293708704</v>
      </c>
      <c r="Q54" s="1">
        <v>4.8261025380166704E-6</v>
      </c>
      <c r="R54" s="1">
        <v>1.5936495897901499E-5</v>
      </c>
      <c r="S54">
        <v>1.00026364895172</v>
      </c>
      <c r="T54">
        <v>0.74552621808419295</v>
      </c>
      <c r="U54">
        <v>1.0765449226772901</v>
      </c>
      <c r="V54">
        <v>1.04160749669166</v>
      </c>
      <c r="W54" s="1">
        <v>9.3658802949682504E-4</v>
      </c>
      <c r="X54" s="1">
        <v>9.7663410682428411E-4</v>
      </c>
      <c r="Y54">
        <v>0.997286456206948</v>
      </c>
      <c r="Z54">
        <v>9.10029698289989E-2</v>
      </c>
      <c r="AA54">
        <v>0.10637149314446399</v>
      </c>
      <c r="AB54">
        <v>0.10541193706291301</v>
      </c>
      <c r="AC54" s="1">
        <v>4.8261025380166501E-6</v>
      </c>
      <c r="AD54" s="1">
        <v>1.5936495897901499E-5</v>
      </c>
      <c r="AE54">
        <v>0.99781478423869396</v>
      </c>
      <c r="AF54">
        <v>0.49625605190506999</v>
      </c>
      <c r="AG54">
        <v>0.395972067609209</v>
      </c>
      <c r="AH54">
        <v>0.42866535954173801</v>
      </c>
      <c r="AI54">
        <v>4.2743203585060801E-4</v>
      </c>
      <c r="AJ54">
        <v>1.24793771897114E-3</v>
      </c>
      <c r="AK54">
        <v>1.00796035836315</v>
      </c>
      <c r="AL54">
        <v>0.95757546075701006</v>
      </c>
      <c r="AM54">
        <v>342.91330478929501</v>
      </c>
      <c r="AN54">
        <v>-6.3583626076058799</v>
      </c>
      <c r="AO54">
        <v>0.99459581159522303</v>
      </c>
    </row>
    <row r="55" spans="1:41" ht="18.75" customHeight="1">
      <c r="A55">
        <v>4</v>
      </c>
      <c r="B55">
        <v>3.6614654418880499</v>
      </c>
      <c r="C55">
        <v>3.6580552459353401</v>
      </c>
      <c r="D55">
        <v>3.65738178066993</v>
      </c>
      <c r="E55">
        <v>7.9130269371979604E-4</v>
      </c>
      <c r="F55" s="1">
        <v>1.59881042783512E-3</v>
      </c>
      <c r="G55">
        <v>0.99892824807959701</v>
      </c>
      <c r="H55">
        <v>3.3535578883967898</v>
      </c>
      <c r="I55">
        <v>3.35800447079788</v>
      </c>
      <c r="J55">
        <v>3.3630634815102902</v>
      </c>
      <c r="K55">
        <v>1.1266991749085901E-3</v>
      </c>
      <c r="L55" s="1">
        <v>7.2475279749369603E-3</v>
      </c>
      <c r="M55">
        <v>0.99891039459401598</v>
      </c>
      <c r="N55">
        <v>0.90216855158423503</v>
      </c>
      <c r="O55">
        <v>0.90246961721770202</v>
      </c>
      <c r="P55">
        <v>0.902811022121077</v>
      </c>
      <c r="Q55" s="1">
        <v>6.2383961811326698E-6</v>
      </c>
      <c r="R55" s="1">
        <v>4.5341379095937E-5</v>
      </c>
      <c r="S55">
        <v>0.99971268815263603</v>
      </c>
      <c r="T55">
        <v>0.79796617674924797</v>
      </c>
      <c r="U55">
        <v>0.80137637270196105</v>
      </c>
      <c r="V55">
        <v>0.80204983796737195</v>
      </c>
      <c r="W55" s="1">
        <v>7.9130269371979604E-4</v>
      </c>
      <c r="X55" s="1">
        <v>1.59881042783512E-3</v>
      </c>
      <c r="Y55">
        <v>1.0035009641191699</v>
      </c>
      <c r="Z55">
        <v>9.7831448415764799E-2</v>
      </c>
      <c r="AA55">
        <v>9.7530382782298503E-2</v>
      </c>
      <c r="AB55">
        <v>9.7188977878922903E-2</v>
      </c>
      <c r="AC55" s="1">
        <v>6.2383961811327096E-6</v>
      </c>
      <c r="AD55" s="1">
        <v>4.5341379095936898E-5</v>
      </c>
      <c r="AE55">
        <v>1.0024652423696101</v>
      </c>
      <c r="AF55">
        <v>0.49512695873647</v>
      </c>
      <c r="AG55">
        <v>0.49654992401526299</v>
      </c>
      <c r="AH55">
        <v>0.49687151776909699</v>
      </c>
      <c r="AI55">
        <v>1.0002964516338099E-3</v>
      </c>
      <c r="AJ55">
        <v>1.2247861009467701E-3</v>
      </c>
      <c r="AK55">
        <v>1.0050549109404101</v>
      </c>
      <c r="AL55">
        <v>0.95603451282080598</v>
      </c>
      <c r="AM55">
        <v>355.95432115028501</v>
      </c>
      <c r="AN55">
        <v>-8.7517727876420306</v>
      </c>
      <c r="AO55">
        <v>0.99104805633190896</v>
      </c>
    </row>
    <row r="56" spans="1:41" ht="18.75" customHeight="1">
      <c r="A56">
        <v>4</v>
      </c>
      <c r="B56">
        <v>3.73183480098443</v>
      </c>
      <c r="C56">
        <v>3.7339808146512099</v>
      </c>
      <c r="D56">
        <v>3.6519638893267001</v>
      </c>
      <c r="E56">
        <v>1.79062197316226E-3</v>
      </c>
      <c r="F56" s="1">
        <v>1.56366467937913E-3</v>
      </c>
      <c r="G56">
        <v>1.00047166420143</v>
      </c>
      <c r="H56">
        <v>3.5232684824919702</v>
      </c>
      <c r="I56">
        <v>3.5131221178757501</v>
      </c>
      <c r="J56">
        <v>3.4530244350692598</v>
      </c>
      <c r="K56">
        <v>1.9332629036752601E-3</v>
      </c>
      <c r="L56" s="1">
        <v>1.72321290712472E-3</v>
      </c>
      <c r="M56">
        <v>1.0008670511475399</v>
      </c>
      <c r="N56">
        <v>0.91302578773343401</v>
      </c>
      <c r="O56">
        <v>0.91241194869476405</v>
      </c>
      <c r="P56">
        <v>0.908686272943661</v>
      </c>
      <c r="Q56" s="1">
        <v>1.0057647970428201E-5</v>
      </c>
      <c r="R56" s="1">
        <v>9.0485345078203105E-6</v>
      </c>
      <c r="S56">
        <v>1.0002275368025699</v>
      </c>
      <c r="T56">
        <v>0.72759681765286599</v>
      </c>
      <c r="U56">
        <v>0.72545080398609096</v>
      </c>
      <c r="V56">
        <v>0.80746772931059696</v>
      </c>
      <c r="W56" s="1">
        <v>1.79062197316226E-3</v>
      </c>
      <c r="X56" s="1">
        <v>1.56366467937913E-3</v>
      </c>
      <c r="Y56">
        <v>0.99848699223447102</v>
      </c>
      <c r="Z56">
        <v>8.6974212266566001E-2</v>
      </c>
      <c r="AA56">
        <v>8.7588051305236503E-2</v>
      </c>
      <c r="AB56">
        <v>9.1313727056339E-2</v>
      </c>
      <c r="AC56" s="1">
        <v>1.0057647970428201E-5</v>
      </c>
      <c r="AD56" s="1">
        <v>9.0485345078203292E-6</v>
      </c>
      <c r="AE56">
        <v>0.99803929476412701</v>
      </c>
      <c r="AF56">
        <v>0.421732489066308</v>
      </c>
      <c r="AG56">
        <v>0.420127106898394</v>
      </c>
      <c r="AH56">
        <v>0.37472685346204698</v>
      </c>
      <c r="AI56">
        <v>7.2183988977758099E-4</v>
      </c>
      <c r="AJ56">
        <v>1.08926416279818E-3</v>
      </c>
      <c r="AK56">
        <v>0.99667085655082399</v>
      </c>
      <c r="AL56">
        <v>0.96342656265702598</v>
      </c>
      <c r="AM56">
        <v>97.693292865066496</v>
      </c>
      <c r="AN56">
        <v>-4.08344796742636</v>
      </c>
      <c r="AO56">
        <v>0.99072849458406498</v>
      </c>
    </row>
    <row r="57" spans="1:41" ht="18.75" customHeight="1">
      <c r="A57">
        <v>4</v>
      </c>
      <c r="B57">
        <v>3.5862463820267698</v>
      </c>
      <c r="C57">
        <v>3.45032709450724</v>
      </c>
      <c r="D57">
        <v>3.4757628775437301</v>
      </c>
      <c r="E57">
        <v>3.9182857635663903E-3</v>
      </c>
      <c r="F57" s="1">
        <v>3.26428249110476E-3</v>
      </c>
      <c r="G57">
        <v>1.00176472654983</v>
      </c>
      <c r="H57">
        <v>3.2145574655391198</v>
      </c>
      <c r="I57">
        <v>3.1939552728177598</v>
      </c>
      <c r="J57">
        <v>3.2237194349476299</v>
      </c>
      <c r="K57">
        <v>4.31090551011844E-3</v>
      </c>
      <c r="L57" s="1">
        <v>7.8175449423858994E-3</v>
      </c>
      <c r="M57">
        <v>1.00119678697088</v>
      </c>
      <c r="N57">
        <v>0.89227369097236997</v>
      </c>
      <c r="O57">
        <v>0.89072428467863995</v>
      </c>
      <c r="P57">
        <v>0.892955649233106</v>
      </c>
      <c r="Q57" s="1">
        <v>2.4517155830707E-5</v>
      </c>
      <c r="R57" s="1">
        <v>4.9920298461706402E-5</v>
      </c>
      <c r="S57">
        <v>1.0003277993121</v>
      </c>
      <c r="T57">
        <v>0.87318523661052605</v>
      </c>
      <c r="U57">
        <v>1.00910452413006</v>
      </c>
      <c r="V57">
        <v>0.98366874109356905</v>
      </c>
      <c r="W57" s="1">
        <v>3.9182857635663903E-3</v>
      </c>
      <c r="X57" s="1">
        <v>3.26428249110476E-3</v>
      </c>
      <c r="Y57">
        <v>0.99421275938126097</v>
      </c>
      <c r="Z57">
        <v>0.10772630902763</v>
      </c>
      <c r="AA57">
        <v>0.10927571532136</v>
      </c>
      <c r="AB57">
        <v>0.107044350766894</v>
      </c>
      <c r="AC57" s="1">
        <v>2.4517155830706899E-5</v>
      </c>
      <c r="AD57" s="1">
        <v>4.9920298461706402E-5</v>
      </c>
      <c r="AE57">
        <v>0.99737127412446702</v>
      </c>
      <c r="AF57">
        <v>0.54891556687714005</v>
      </c>
      <c r="AG57">
        <v>0.43190269590793201</v>
      </c>
      <c r="AH57">
        <v>0.42165793262933998</v>
      </c>
      <c r="AI57">
        <v>7.2392312585650796E-4</v>
      </c>
      <c r="AJ57">
        <v>1.0882130820259999E-3</v>
      </c>
      <c r="AK57">
        <v>1.00411135497172</v>
      </c>
      <c r="AL57">
        <v>0.92896406821289801</v>
      </c>
      <c r="AM57">
        <v>127.744943948957</v>
      </c>
      <c r="AN57">
        <v>-6.5070382894072898</v>
      </c>
      <c r="AO57">
        <v>0.98174733044384999</v>
      </c>
    </row>
    <row r="58" spans="1:41" ht="18.75" customHeight="1">
      <c r="A58">
        <v>4</v>
      </c>
      <c r="B58">
        <v>3.7417634242958702</v>
      </c>
      <c r="C58">
        <v>3.7341246658049299</v>
      </c>
      <c r="D58">
        <v>3.5126306241301299</v>
      </c>
      <c r="E58">
        <v>1.44769238372955E-4</v>
      </c>
      <c r="F58" s="1">
        <v>1.20597654407268E-3</v>
      </c>
      <c r="G58">
        <v>0.99884957875352998</v>
      </c>
      <c r="H58">
        <v>3.5361414643651301</v>
      </c>
      <c r="I58">
        <v>3.5430027903193402</v>
      </c>
      <c r="J58">
        <v>3.3767317458588799</v>
      </c>
      <c r="K58">
        <v>3.6692538346596698E-4</v>
      </c>
      <c r="L58" s="1">
        <v>2.6342975471771298E-3</v>
      </c>
      <c r="M58">
        <v>0.99966291461013301</v>
      </c>
      <c r="N58">
        <v>0.91379839535252505</v>
      </c>
      <c r="O58">
        <v>0.91420738897838805</v>
      </c>
      <c r="P58">
        <v>0.90372745400578303</v>
      </c>
      <c r="Q58" s="1">
        <v>1.59698505130363E-6</v>
      </c>
      <c r="R58" s="1">
        <v>1.2810217800689299E-5</v>
      </c>
      <c r="S58">
        <v>0.99991600902656697</v>
      </c>
      <c r="T58">
        <v>0.71766819434142903</v>
      </c>
      <c r="U58">
        <v>0.72530695283236402</v>
      </c>
      <c r="V58">
        <v>0.94680099450717203</v>
      </c>
      <c r="W58" s="1">
        <v>1.44769238372955E-4</v>
      </c>
      <c r="X58" s="1">
        <v>1.20597654407268E-3</v>
      </c>
      <c r="Y58">
        <v>1.0043148706868701</v>
      </c>
      <c r="Z58">
        <v>8.6201604647475297E-2</v>
      </c>
      <c r="AA58">
        <v>8.57926110216123E-2</v>
      </c>
      <c r="AB58">
        <v>9.6272545994217001E-2</v>
      </c>
      <c r="AC58" s="1">
        <v>1.59698505130359E-6</v>
      </c>
      <c r="AD58" s="1">
        <v>1.2810217800689399E-5</v>
      </c>
      <c r="AE58">
        <v>1.00078981659747</v>
      </c>
      <c r="AF58">
        <v>0.38358348238006901</v>
      </c>
      <c r="AG58">
        <v>0.38247923164575998</v>
      </c>
      <c r="AH58">
        <v>0.33664861790324202</v>
      </c>
      <c r="AI58" s="1">
        <v>6.7268420102726403E-5</v>
      </c>
      <c r="AJ58">
        <v>2.5160526403681101E-3</v>
      </c>
      <c r="AK58">
        <v>1.0033912067240101</v>
      </c>
      <c r="AL58">
        <v>0.93780764498484903</v>
      </c>
      <c r="AM58">
        <v>85.963588099834197</v>
      </c>
      <c r="AN58">
        <v>-4.8930351159621299</v>
      </c>
      <c r="AO58">
        <v>0.98724002364409502</v>
      </c>
    </row>
    <row r="59" spans="1:41" ht="18.75" customHeight="1">
      <c r="A59">
        <v>4</v>
      </c>
      <c r="B59">
        <v>3.5549863997984201</v>
      </c>
      <c r="C59">
        <v>3.6137612299524502</v>
      </c>
      <c r="D59">
        <v>3.6093184328276702</v>
      </c>
      <c r="E59">
        <v>2.9497330761570599E-4</v>
      </c>
      <c r="F59" s="1">
        <v>1.43629847611817E-3</v>
      </c>
      <c r="G59">
        <v>1.0026209068712699</v>
      </c>
      <c r="H59">
        <v>3.2591144447915301</v>
      </c>
      <c r="I59">
        <v>3.3006657619136099</v>
      </c>
      <c r="J59">
        <v>3.3436571247882099</v>
      </c>
      <c r="K59">
        <v>3.0428686290894798E-4</v>
      </c>
      <c r="L59" s="1">
        <v>4.6030226194985402E-3</v>
      </c>
      <c r="M59">
        <v>1.0027434108387101</v>
      </c>
      <c r="N59">
        <v>0.895549916184051</v>
      </c>
      <c r="O59">
        <v>0.89851529351130699</v>
      </c>
      <c r="P59">
        <v>0.90149485599888601</v>
      </c>
      <c r="Q59" s="1">
        <v>1.58922071265305E-6</v>
      </c>
      <c r="R59" s="1">
        <v>2.7254334679082201E-5</v>
      </c>
      <c r="S59">
        <v>1.0007212534006</v>
      </c>
      <c r="T59">
        <v>0.90444521883887696</v>
      </c>
      <c r="U59">
        <v>0.845670388684851</v>
      </c>
      <c r="V59">
        <v>0.85011318580962603</v>
      </c>
      <c r="W59" s="1">
        <v>2.9497330761570599E-4</v>
      </c>
      <c r="X59" s="1">
        <v>1.43629847611817E-3</v>
      </c>
      <c r="Y59">
        <v>0.99149479109264305</v>
      </c>
      <c r="Z59">
        <v>0.104450083815949</v>
      </c>
      <c r="AA59">
        <v>0.101484706488693</v>
      </c>
      <c r="AB59">
        <v>9.8505144001114098E-2</v>
      </c>
      <c r="AC59" s="1">
        <v>1.5892207126530799E-6</v>
      </c>
      <c r="AD59" s="1">
        <v>2.72543346790823E-5</v>
      </c>
      <c r="AE59">
        <v>0.993825313670473</v>
      </c>
      <c r="AF59">
        <v>0.47276371426108299</v>
      </c>
      <c r="AG59">
        <v>0.48187755468189403</v>
      </c>
      <c r="AH59">
        <v>0.44802961541891301</v>
      </c>
      <c r="AI59">
        <v>5.1022932516964496E-4</v>
      </c>
      <c r="AJ59">
        <v>2.0506124740726698E-3</v>
      </c>
      <c r="AK59">
        <v>1.01479181466733</v>
      </c>
      <c r="AL59">
        <v>0.99952200115300005</v>
      </c>
      <c r="AM59">
        <v>69.089775172622893</v>
      </c>
      <c r="AN59">
        <v>1.9328182657564399</v>
      </c>
      <c r="AO59">
        <v>0.99992031765399603</v>
      </c>
    </row>
    <row r="60" spans="1:41" ht="18.75" customHeight="1">
      <c r="A60">
        <v>4</v>
      </c>
      <c r="B60">
        <v>3.7118960764351598</v>
      </c>
      <c r="C60">
        <v>3.4442371927700002</v>
      </c>
      <c r="D60">
        <v>3.4570579648085902</v>
      </c>
      <c r="E60">
        <v>3.7292728353080902E-4</v>
      </c>
      <c r="F60" s="1">
        <v>8.19486333437382E-4</v>
      </c>
      <c r="G60">
        <v>1.0018425169346801</v>
      </c>
      <c r="H60">
        <v>3.4385358215655901</v>
      </c>
      <c r="I60">
        <v>3.2647886113870301</v>
      </c>
      <c r="J60">
        <v>3.2891025642251801</v>
      </c>
      <c r="K60">
        <v>6.1698910963115298E-4</v>
      </c>
      <c r="L60" s="1">
        <v>3.0751642277860201E-3</v>
      </c>
      <c r="M60">
        <v>1.00239354464868</v>
      </c>
      <c r="N60">
        <v>0.90776461252585094</v>
      </c>
      <c r="O60">
        <v>0.89595991496864003</v>
      </c>
      <c r="P60">
        <v>0.897698625379589</v>
      </c>
      <c r="Q60" s="1">
        <v>3.1910134966141301E-6</v>
      </c>
      <c r="R60" s="1">
        <v>1.7693741920673699E-5</v>
      </c>
      <c r="S60">
        <v>1.00063186391334</v>
      </c>
      <c r="T60">
        <v>0.74753554220213703</v>
      </c>
      <c r="U60">
        <v>1.0151944258673</v>
      </c>
      <c r="V60">
        <v>1.0023736538287</v>
      </c>
      <c r="W60" s="1">
        <v>3.7292728353080902E-4</v>
      </c>
      <c r="X60" s="1">
        <v>8.19486333437382E-4</v>
      </c>
      <c r="Y60">
        <v>0.99384834998888005</v>
      </c>
      <c r="Z60">
        <v>9.2235387474148903E-2</v>
      </c>
      <c r="AA60">
        <v>0.10404008503136</v>
      </c>
      <c r="AB60">
        <v>0.102301374620411</v>
      </c>
      <c r="AC60" s="1">
        <v>3.19101349661402E-6</v>
      </c>
      <c r="AD60" s="1">
        <v>1.7693741920673699E-5</v>
      </c>
      <c r="AE60">
        <v>0.99462378890222602</v>
      </c>
      <c r="AF60">
        <v>0.49871346946466899</v>
      </c>
      <c r="AG60">
        <v>0.423874550140517</v>
      </c>
      <c r="AH60">
        <v>0.41623783833181599</v>
      </c>
      <c r="AI60">
        <v>5.0044760860256895E-4</v>
      </c>
      <c r="AJ60">
        <v>1.3273705530675E-3</v>
      </c>
      <c r="AK60">
        <v>0.96931052481245905</v>
      </c>
      <c r="AL60">
        <v>0.91455046194495404</v>
      </c>
      <c r="AM60">
        <v>668.38393959766802</v>
      </c>
      <c r="AN60">
        <v>-5.6458082759188404</v>
      </c>
      <c r="AO60">
        <v>0.993640122121626</v>
      </c>
    </row>
    <row r="61" spans="1:41" ht="18.75" customHeight="1">
      <c r="A61">
        <v>4</v>
      </c>
      <c r="B61">
        <v>3.6880220338352601</v>
      </c>
      <c r="C61">
        <v>3.7499763061125999</v>
      </c>
      <c r="D61">
        <v>3.7114616126670099</v>
      </c>
      <c r="E61">
        <v>8.0082838242751496E-4</v>
      </c>
      <c r="F61" s="1">
        <v>1.63599101329292E-3</v>
      </c>
      <c r="G61">
        <v>1.00065547564186</v>
      </c>
      <c r="H61">
        <v>3.3652291690609601</v>
      </c>
      <c r="I61">
        <v>3.4236754099763602</v>
      </c>
      <c r="J61">
        <v>3.3825031372039098</v>
      </c>
      <c r="K61">
        <v>2.20539205491128E-3</v>
      </c>
      <c r="L61" s="1">
        <v>7.0555914528547198E-3</v>
      </c>
      <c r="M61">
        <v>1.0015765729078201</v>
      </c>
      <c r="N61">
        <v>0.90295680695556901</v>
      </c>
      <c r="O61">
        <v>0.90680963640852996</v>
      </c>
      <c r="P61">
        <v>0.90411181565722898</v>
      </c>
      <c r="Q61" s="1">
        <v>1.2579517655145401E-5</v>
      </c>
      <c r="R61" s="1">
        <v>4.5363320108222101E-5</v>
      </c>
      <c r="S61">
        <v>1.0004333988504099</v>
      </c>
      <c r="T61">
        <v>0.77140958480203903</v>
      </c>
      <c r="U61">
        <v>0.70945531252469296</v>
      </c>
      <c r="V61">
        <v>0.74797000597028696</v>
      </c>
      <c r="W61" s="1">
        <v>8.0082838242751496E-4</v>
      </c>
      <c r="X61" s="1">
        <v>1.63599101329292E-3</v>
      </c>
      <c r="Y61">
        <v>0.99788739901176604</v>
      </c>
      <c r="Z61">
        <v>9.7043193044430598E-2</v>
      </c>
      <c r="AA61">
        <v>9.3190363591469705E-2</v>
      </c>
      <c r="AB61">
        <v>9.5888184342771299E-2</v>
      </c>
      <c r="AC61" s="1">
        <v>1.2579517655145401E-5</v>
      </c>
      <c r="AD61" s="1">
        <v>4.5363320108221999E-5</v>
      </c>
      <c r="AE61">
        <v>0.99654795163884602</v>
      </c>
      <c r="AF61">
        <v>0.53637629227142303</v>
      </c>
      <c r="AG61">
        <v>0.51468768510224705</v>
      </c>
      <c r="AH61">
        <v>0.52756030304190105</v>
      </c>
      <c r="AI61">
        <v>7.6015013682008295E-4</v>
      </c>
      <c r="AJ61">
        <v>6.9677713139619404E-4</v>
      </c>
      <c r="AK61">
        <v>0.99240173052043801</v>
      </c>
      <c r="AL61">
        <v>0.948458752543763</v>
      </c>
      <c r="AM61">
        <v>431.90409566348501</v>
      </c>
      <c r="AN61">
        <v>-12.9667820557975</v>
      </c>
      <c r="AO61">
        <v>0.98685787744726206</v>
      </c>
    </row>
    <row r="62" spans="1:41" ht="18.75" customHeight="1">
      <c r="A62">
        <v>4</v>
      </c>
      <c r="B62">
        <v>3.4540645974570698</v>
      </c>
      <c r="C62">
        <v>3.40377963924912</v>
      </c>
      <c r="D62">
        <v>3.4263900682824402</v>
      </c>
      <c r="E62">
        <v>1.0419459975226999E-3</v>
      </c>
      <c r="F62" s="1">
        <v>1.75253030055401E-3</v>
      </c>
      <c r="G62">
        <v>1.0021187227166599</v>
      </c>
      <c r="H62">
        <v>3.2020838938497498</v>
      </c>
      <c r="I62">
        <v>3.1634885267077602</v>
      </c>
      <c r="J62">
        <v>3.2009329067069001</v>
      </c>
      <c r="K62">
        <v>6.1379190141172698E-4</v>
      </c>
      <c r="L62" s="1">
        <v>5.1041437118164602E-3</v>
      </c>
      <c r="M62">
        <v>1.0012992937726399</v>
      </c>
      <c r="N62">
        <v>0.891338248938641</v>
      </c>
      <c r="O62">
        <v>0.88839206763497303</v>
      </c>
      <c r="P62">
        <v>0.89125152362381699</v>
      </c>
      <c r="Q62" s="1">
        <v>3.67168501813981E-6</v>
      </c>
      <c r="R62" s="1">
        <v>3.4531735802022798E-5</v>
      </c>
      <c r="S62">
        <v>1.0003554793326399</v>
      </c>
      <c r="T62">
        <v>1.0053670211802299</v>
      </c>
      <c r="U62">
        <v>1.05565197938818</v>
      </c>
      <c r="V62">
        <v>1.03304155035486</v>
      </c>
      <c r="W62" s="1">
        <v>1.0419459975226999E-3</v>
      </c>
      <c r="X62" s="1">
        <v>1.75253030055401E-3</v>
      </c>
      <c r="Y62">
        <v>0.99313639947323096</v>
      </c>
      <c r="Z62">
        <v>0.108661751061359</v>
      </c>
      <c r="AA62">
        <v>0.111607932365027</v>
      </c>
      <c r="AB62">
        <v>0.108748476376183</v>
      </c>
      <c r="AC62" s="1">
        <v>3.6716850181397499E-6</v>
      </c>
      <c r="AD62" s="1">
        <v>3.45317358020229E-5</v>
      </c>
      <c r="AE62">
        <v>0.99714449011636197</v>
      </c>
      <c r="AF62">
        <v>0.47314616910278801</v>
      </c>
      <c r="AG62">
        <v>0.48851917821297702</v>
      </c>
      <c r="AH62">
        <v>0.47896257978672102</v>
      </c>
      <c r="AI62">
        <v>5.1703618722394405E-4</v>
      </c>
      <c r="AJ62">
        <v>4.3985924360915403E-4</v>
      </c>
      <c r="AK62">
        <v>1.0103701291590901</v>
      </c>
      <c r="AL62">
        <v>0.97313288116631302</v>
      </c>
      <c r="AM62">
        <v>132.449034615263</v>
      </c>
      <c r="AN62">
        <v>-11.099829520443601</v>
      </c>
      <c r="AO62">
        <v>0.98647497746588197</v>
      </c>
    </row>
    <row r="63" spans="1:41" ht="18.75" customHeight="1">
      <c r="A63">
        <v>4</v>
      </c>
      <c r="B63">
        <v>3.6319345483705798</v>
      </c>
      <c r="C63">
        <v>3.4290122999694401</v>
      </c>
      <c r="D63">
        <v>3.4400220865216302</v>
      </c>
      <c r="E63">
        <v>4.5777315483882201E-3</v>
      </c>
      <c r="F63" s="1">
        <v>2.8597342651992702E-3</v>
      </c>
      <c r="G63">
        <v>0.98676911448846705</v>
      </c>
      <c r="H63">
        <v>3.3174850798125899</v>
      </c>
      <c r="I63">
        <v>3.2398280821533101</v>
      </c>
      <c r="J63">
        <v>3.2592579275563698</v>
      </c>
      <c r="K63">
        <v>7.0230531358326598E-3</v>
      </c>
      <c r="L63" s="1">
        <v>5.50206190792562E-3</v>
      </c>
      <c r="M63">
        <v>0.98268707998127403</v>
      </c>
      <c r="N63">
        <v>0.899691558959266</v>
      </c>
      <c r="O63">
        <v>0.89414422246912095</v>
      </c>
      <c r="P63">
        <v>0.89556030371652395</v>
      </c>
      <c r="Q63" s="1">
        <v>3.3655727417960403E-5</v>
      </c>
      <c r="R63" s="1">
        <v>2.9707518115090601E-5</v>
      </c>
      <c r="S63">
        <v>0.99554964298108295</v>
      </c>
      <c r="T63">
        <v>0.82749707026671904</v>
      </c>
      <c r="U63">
        <v>1.0304193186678601</v>
      </c>
      <c r="V63">
        <v>1.01940953211567</v>
      </c>
      <c r="W63" s="1">
        <v>4.5777315483882201E-3</v>
      </c>
      <c r="X63" s="1">
        <v>2.8597342651992702E-3</v>
      </c>
      <c r="Y63">
        <v>1.04979753190628</v>
      </c>
      <c r="Z63">
        <v>0.100308441040734</v>
      </c>
      <c r="AA63">
        <v>0.10585577753087901</v>
      </c>
      <c r="AB63">
        <v>0.10443969628347601</v>
      </c>
      <c r="AC63" s="1">
        <v>3.3655727417960701E-5</v>
      </c>
      <c r="AD63" s="1">
        <v>2.9707518115090601E-5</v>
      </c>
      <c r="AE63">
        <v>1.04108698342095</v>
      </c>
      <c r="AF63">
        <v>0.440160271741938</v>
      </c>
      <c r="AG63">
        <v>0.33660111431134598</v>
      </c>
      <c r="AH63">
        <v>0.330294549145844</v>
      </c>
      <c r="AI63">
        <v>2.0972179354402799E-4</v>
      </c>
      <c r="AJ63">
        <v>5.8322298682411504E-4</v>
      </c>
      <c r="AK63">
        <v>0.97607032731316701</v>
      </c>
      <c r="AL63">
        <v>0.92025075163768499</v>
      </c>
      <c r="AM63">
        <v>131.39091957230499</v>
      </c>
      <c r="AN63">
        <v>-4.5312590404950299</v>
      </c>
      <c r="AO63">
        <v>0.98819747558217697</v>
      </c>
    </row>
    <row r="64" spans="1:41" ht="18.75" customHeight="1">
      <c r="A64">
        <v>4</v>
      </c>
      <c r="B64">
        <v>3.7909661837314101</v>
      </c>
      <c r="C64">
        <v>3.7360446143148698</v>
      </c>
      <c r="D64">
        <v>3.7413191162470301</v>
      </c>
      <c r="E64">
        <v>2.65731722274284E-3</v>
      </c>
      <c r="F64" s="1">
        <v>2.5671851593679299E-3</v>
      </c>
      <c r="G64">
        <v>1.00691292364039</v>
      </c>
      <c r="H64">
        <v>3.47984492592161</v>
      </c>
      <c r="I64">
        <v>3.4310577449192201</v>
      </c>
      <c r="J64">
        <v>3.4164307221516101</v>
      </c>
      <c r="K64">
        <v>2.4166477388394901E-3</v>
      </c>
      <c r="L64" s="1">
        <v>6.5690472808099696E-3</v>
      </c>
      <c r="M64">
        <v>1.00653852432969</v>
      </c>
      <c r="N64">
        <v>0.91036816306591195</v>
      </c>
      <c r="O64">
        <v>0.90728527768345102</v>
      </c>
      <c r="P64">
        <v>0.90634049147122697</v>
      </c>
      <c r="Q64" s="1">
        <v>1.3457681854183801E-5</v>
      </c>
      <c r="R64" s="1">
        <v>4.2358480975343602E-5</v>
      </c>
      <c r="S64">
        <v>1.0017415951107</v>
      </c>
      <c r="T64">
        <v>0.66846543490588695</v>
      </c>
      <c r="U64">
        <v>0.72338700432242897</v>
      </c>
      <c r="V64">
        <v>0.71811250239026303</v>
      </c>
      <c r="W64" s="1">
        <v>2.65731722274284E-3</v>
      </c>
      <c r="X64" s="1">
        <v>2.5671851593679299E-3</v>
      </c>
      <c r="Y64">
        <v>0.97651688945089399</v>
      </c>
      <c r="Z64">
        <v>8.9631836934088605E-2</v>
      </c>
      <c r="AA64">
        <v>9.2714722316549494E-2</v>
      </c>
      <c r="AB64">
        <v>9.3659508528772903E-2</v>
      </c>
      <c r="AC64" s="1">
        <v>1.3457681854183801E-5</v>
      </c>
      <c r="AD64" s="1">
        <v>4.2358480975343602E-5</v>
      </c>
      <c r="AE64">
        <v>0.985511117539838</v>
      </c>
      <c r="AF64">
        <v>0.47297825790537101</v>
      </c>
      <c r="AG64">
        <v>0.46586149011225902</v>
      </c>
      <c r="AH64">
        <v>0.49322914757249697</v>
      </c>
      <c r="AI64" s="1">
        <v>4.1738969854266199E-5</v>
      </c>
      <c r="AJ64">
        <v>6.4620348743575802E-4</v>
      </c>
      <c r="AK64">
        <v>1.0016715821561</v>
      </c>
      <c r="AL64">
        <v>0.92785535952783504</v>
      </c>
      <c r="AM64">
        <v>215.39590335185599</v>
      </c>
      <c r="AN64">
        <v>-4.04381244306391</v>
      </c>
      <c r="AO64">
        <v>0.99171457921987805</v>
      </c>
    </row>
    <row r="65" spans="1:41" ht="18.75" customHeight="1">
      <c r="A65">
        <v>4</v>
      </c>
      <c r="B65">
        <v>3.69501570352138</v>
      </c>
      <c r="C65">
        <v>3.6460084314909098</v>
      </c>
      <c r="D65">
        <v>3.6692968036111502</v>
      </c>
      <c r="E65">
        <v>2.30395579164646E-4</v>
      </c>
      <c r="F65" s="1">
        <v>1.9399446340085699E-3</v>
      </c>
      <c r="G65">
        <v>1.00152744066063</v>
      </c>
      <c r="H65">
        <v>3.36418880187261</v>
      </c>
      <c r="I65">
        <v>3.3087970563181801</v>
      </c>
      <c r="J65">
        <v>3.35273971362875</v>
      </c>
      <c r="K65">
        <v>5.3724263186277397E-4</v>
      </c>
      <c r="L65" s="1">
        <v>8.7968747304175005E-3</v>
      </c>
      <c r="M65">
        <v>1.00414065926691</v>
      </c>
      <c r="N65">
        <v>0.90288680119377895</v>
      </c>
      <c r="O65">
        <v>0.89908567108271398</v>
      </c>
      <c r="P65">
        <v>0.90211305411490605</v>
      </c>
      <c r="Q65" s="1">
        <v>2.8280872824311299E-6</v>
      </c>
      <c r="R65" s="1">
        <v>5.82004079430868E-5</v>
      </c>
      <c r="S65">
        <v>1.00109263947492</v>
      </c>
      <c r="T65">
        <v>0.764415915115921</v>
      </c>
      <c r="U65">
        <v>0.81342318714638795</v>
      </c>
      <c r="V65">
        <v>0.79013481502614802</v>
      </c>
      <c r="W65" s="1">
        <v>2.30395579164646E-4</v>
      </c>
      <c r="X65" s="1">
        <v>1.9399446340085699E-3</v>
      </c>
      <c r="Y65">
        <v>0.99487053438698803</v>
      </c>
      <c r="Z65">
        <v>9.7113198806220699E-2</v>
      </c>
      <c r="AA65">
        <v>0.10091432891728599</v>
      </c>
      <c r="AB65">
        <v>9.7886945885093904E-2</v>
      </c>
      <c r="AC65" s="1">
        <v>2.8280872824311799E-6</v>
      </c>
      <c r="AD65" s="1">
        <v>5.8200407943086997E-5</v>
      </c>
      <c r="AE65">
        <v>0.99072724671778201</v>
      </c>
      <c r="AF65">
        <v>0.51170472637592501</v>
      </c>
      <c r="AG65">
        <v>0.50075581206387199</v>
      </c>
      <c r="AH65">
        <v>0.51843798511856898</v>
      </c>
      <c r="AI65">
        <v>5.7311313626111999E-4</v>
      </c>
      <c r="AJ65">
        <v>1.0227563579307401E-3</v>
      </c>
      <c r="AK65">
        <v>0.95484871395871596</v>
      </c>
      <c r="AL65">
        <v>0.92623434288571105</v>
      </c>
      <c r="AM65">
        <v>521.88202599155795</v>
      </c>
      <c r="AN65">
        <v>-9.0744719658891508</v>
      </c>
      <c r="AO65">
        <v>0.98911284077349504</v>
      </c>
    </row>
    <row r="66" spans="1:41" ht="18.75" customHeight="1">
      <c r="A66">
        <v>4</v>
      </c>
      <c r="B66">
        <v>3.4172881419361101</v>
      </c>
      <c r="C66">
        <v>3.3875058607373001</v>
      </c>
      <c r="D66">
        <v>3.3813704463079999</v>
      </c>
      <c r="E66">
        <v>7.4320143684976803E-4</v>
      </c>
      <c r="F66" s="1">
        <v>2.18475603343891E-3</v>
      </c>
      <c r="G66">
        <v>1.00657132033494</v>
      </c>
      <c r="H66">
        <v>3.2274980562389501</v>
      </c>
      <c r="I66">
        <v>3.21739309810253</v>
      </c>
      <c r="J66">
        <v>3.2220893248315199</v>
      </c>
      <c r="K66">
        <v>4.2235454896788699E-4</v>
      </c>
      <c r="L66" s="1">
        <v>1.14811151759821E-2</v>
      </c>
      <c r="M66">
        <v>1.0047370954866199</v>
      </c>
      <c r="N66">
        <v>0.89323564661198795</v>
      </c>
      <c r="O66">
        <v>0.89248522023758803</v>
      </c>
      <c r="P66">
        <v>0.89283463079731695</v>
      </c>
      <c r="Q66" s="1">
        <v>2.3924032539529299E-6</v>
      </c>
      <c r="R66" s="1">
        <v>7.6791210175050206E-5</v>
      </c>
      <c r="S66">
        <v>1.0012779915771599</v>
      </c>
      <c r="T66">
        <v>1.0421434767011799</v>
      </c>
      <c r="U66">
        <v>1.0719257579000001</v>
      </c>
      <c r="V66">
        <v>1.0780611723292901</v>
      </c>
      <c r="W66" s="1">
        <v>7.4320143684976803E-4</v>
      </c>
      <c r="X66" s="1">
        <v>2.18475603343891E-3</v>
      </c>
      <c r="Y66">
        <v>0.97959415115106596</v>
      </c>
      <c r="Z66">
        <v>0.106764353388013</v>
      </c>
      <c r="AA66">
        <v>0.107514779762413</v>
      </c>
      <c r="AB66">
        <v>0.10716536920268301</v>
      </c>
      <c r="AC66" s="1">
        <v>2.3924032539529299E-6</v>
      </c>
      <c r="AD66" s="1">
        <v>7.6791210175050206E-5</v>
      </c>
      <c r="AE66">
        <v>0.98955702218392505</v>
      </c>
      <c r="AF66">
        <v>0.47407508194102999</v>
      </c>
      <c r="AG66">
        <v>0.40467793905278998</v>
      </c>
      <c r="AH66">
        <v>0.35640743393899099</v>
      </c>
      <c r="AI66">
        <v>2.7231642633576102E-3</v>
      </c>
      <c r="AJ66">
        <v>1.656575510234E-3</v>
      </c>
      <c r="AK66">
        <v>1.0840002611163999</v>
      </c>
      <c r="AL66">
        <v>0.931341502164302</v>
      </c>
      <c r="AM66">
        <v>1201.1958198335799</v>
      </c>
      <c r="AN66">
        <v>-15.554644116247299</v>
      </c>
      <c r="AO66">
        <v>0.98821511606177903</v>
      </c>
    </row>
    <row r="67" spans="1:41" ht="18.75" customHeight="1">
      <c r="A67">
        <v>4</v>
      </c>
      <c r="B67">
        <v>3.7968811686369</v>
      </c>
      <c r="C67">
        <v>3.8219429494280401</v>
      </c>
      <c r="D67">
        <v>3.8102269476320099</v>
      </c>
      <c r="E67">
        <v>1.3437980805170599E-4</v>
      </c>
      <c r="F67" s="1">
        <v>3.1109314845984801E-4</v>
      </c>
      <c r="G67">
        <v>1.0005172744625801</v>
      </c>
      <c r="H67">
        <v>3.5249013732345298</v>
      </c>
      <c r="I67">
        <v>3.5226930587623699</v>
      </c>
      <c r="J67">
        <v>3.5372721815113302</v>
      </c>
      <c r="K67">
        <v>3.6269759002291398E-4</v>
      </c>
      <c r="L67" s="1">
        <v>1.0699524942484101E-3</v>
      </c>
      <c r="M67">
        <v>1.00116449378268</v>
      </c>
      <c r="N67">
        <v>0.91312417238243204</v>
      </c>
      <c r="O67">
        <v>0.91299109085972197</v>
      </c>
      <c r="P67">
        <v>0.91386592968482805</v>
      </c>
      <c r="Q67" s="1">
        <v>1.7136952047379601E-6</v>
      </c>
      <c r="R67" s="1">
        <v>5.2446079572432498E-6</v>
      </c>
      <c r="S67">
        <v>1.00029636766649</v>
      </c>
      <c r="T67">
        <v>0.66255045000039503</v>
      </c>
      <c r="U67">
        <v>0.63748866920925595</v>
      </c>
      <c r="V67">
        <v>0.64920467100528501</v>
      </c>
      <c r="W67" s="1">
        <v>1.3437980805170599E-4</v>
      </c>
      <c r="X67" s="1">
        <v>3.1109314845984801E-4</v>
      </c>
      <c r="Y67">
        <v>0.99804053276677895</v>
      </c>
      <c r="Z67">
        <v>8.6875827617568402E-2</v>
      </c>
      <c r="AA67">
        <v>8.7008909140278506E-2</v>
      </c>
      <c r="AB67">
        <v>8.6134070315172104E-2</v>
      </c>
      <c r="AC67" s="1">
        <v>1.71369520473793E-6</v>
      </c>
      <c r="AD67" s="1">
        <v>5.2446079572432701E-6</v>
      </c>
      <c r="AE67">
        <v>0.99731553681581298</v>
      </c>
      <c r="AF67">
        <v>0.46684143519514198</v>
      </c>
      <c r="AG67">
        <v>0.51019259225207103</v>
      </c>
      <c r="AH67">
        <v>0.48706530492554601</v>
      </c>
      <c r="AI67">
        <v>1.48195715496475E-4</v>
      </c>
      <c r="AJ67">
        <v>5.5559326519347E-4</v>
      </c>
      <c r="AK67">
        <v>1.0077280948749701</v>
      </c>
      <c r="AL67">
        <v>0.95392450117868099</v>
      </c>
      <c r="AM67">
        <v>561.33038901165298</v>
      </c>
      <c r="AN67">
        <v>-13.9630350081759</v>
      </c>
      <c r="AO67">
        <v>0.98827657374015199</v>
      </c>
    </row>
    <row r="68" spans="1:41" ht="18.75" customHeight="1">
      <c r="A68">
        <v>4</v>
      </c>
      <c r="B68">
        <v>3.8207741809773599</v>
      </c>
      <c r="C68">
        <v>3.8202773068472999</v>
      </c>
      <c r="D68">
        <v>3.7498475350163498</v>
      </c>
      <c r="E68">
        <v>1.9364464383590099E-4</v>
      </c>
      <c r="F68" s="1">
        <v>8.6610386552301297E-4</v>
      </c>
      <c r="G68">
        <v>0.99772130613844701</v>
      </c>
      <c r="H68">
        <v>3.6139042208089398</v>
      </c>
      <c r="I68">
        <v>3.6255671377944698</v>
      </c>
      <c r="J68">
        <v>3.5300781522446498</v>
      </c>
      <c r="K68">
        <v>1.2606794654571499E-4</v>
      </c>
      <c r="L68" s="1">
        <v>1.9551619100099502E-3</v>
      </c>
      <c r="M68">
        <v>0.99722179225353902</v>
      </c>
      <c r="N68">
        <v>0.91832174926805599</v>
      </c>
      <c r="O68">
        <v>0.91897938410674496</v>
      </c>
      <c r="P68">
        <v>0.91343534766455903</v>
      </c>
      <c r="Q68" s="1">
        <v>6.5017775332967805E-7</v>
      </c>
      <c r="R68" s="1">
        <v>1.08296888944911E-5</v>
      </c>
      <c r="S68">
        <v>0.99927143501726401</v>
      </c>
      <c r="T68">
        <v>0.63865743765993499</v>
      </c>
      <c r="U68">
        <v>0.63915431179000204</v>
      </c>
      <c r="V68">
        <v>0.70958408362094705</v>
      </c>
      <c r="W68" s="1">
        <v>1.9364464383590099E-4</v>
      </c>
      <c r="X68" s="1">
        <v>8.6610386552301297E-4</v>
      </c>
      <c r="Y68">
        <v>1.0076859052451399</v>
      </c>
      <c r="Z68">
        <v>8.1678250731943694E-2</v>
      </c>
      <c r="AA68">
        <v>8.1020615893255099E-2</v>
      </c>
      <c r="AB68">
        <v>8.6564652335441306E-2</v>
      </c>
      <c r="AC68" s="1">
        <v>6.5017775332964195E-7</v>
      </c>
      <c r="AD68" s="1">
        <v>1.08296888944912E-5</v>
      </c>
      <c r="AE68">
        <v>1.0063284190829</v>
      </c>
      <c r="AF68">
        <v>0.41646795859456898</v>
      </c>
      <c r="AG68">
        <v>0.41402985900720002</v>
      </c>
      <c r="AH68">
        <v>0.41459236176841702</v>
      </c>
      <c r="AI68">
        <v>4.1325053397329298E-4</v>
      </c>
      <c r="AJ68">
        <v>8.3776544550428101E-4</v>
      </c>
      <c r="AK68">
        <v>1.00908819755879</v>
      </c>
      <c r="AL68">
        <v>0.96321286714698195</v>
      </c>
      <c r="AM68">
        <v>162.94005888906</v>
      </c>
      <c r="AN68">
        <v>-7.9707936068290799</v>
      </c>
      <c r="AO68">
        <v>0.99067355219109998</v>
      </c>
    </row>
    <row r="69" spans="1:41" ht="18.75" customHeight="1">
      <c r="A69">
        <v>4</v>
      </c>
      <c r="B69">
        <v>3.4553542636905799</v>
      </c>
      <c r="C69">
        <v>3.44741558613027</v>
      </c>
      <c r="D69">
        <v>3.4771790792853001</v>
      </c>
      <c r="E69">
        <v>1.3709034101819001E-4</v>
      </c>
      <c r="F69" s="1">
        <v>2.8908745326438999E-4</v>
      </c>
      <c r="G69">
        <v>1.0002836252760201</v>
      </c>
      <c r="H69">
        <v>3.3262026522246</v>
      </c>
      <c r="I69">
        <v>3.3238122152108498</v>
      </c>
      <c r="J69">
        <v>3.3548362701310102</v>
      </c>
      <c r="K69">
        <v>1.96247449867734E-4</v>
      </c>
      <c r="L69" s="1">
        <v>8.7569108355138299E-4</v>
      </c>
      <c r="M69">
        <v>1.0005769556703401</v>
      </c>
      <c r="N69">
        <v>0.90029585123179301</v>
      </c>
      <c r="O69">
        <v>0.90013051202788497</v>
      </c>
      <c r="P69">
        <v>0.90225520228907896</v>
      </c>
      <c r="Q69" s="1">
        <v>9.2948416299658603E-7</v>
      </c>
      <c r="R69" s="1">
        <v>4.3454722927179502E-6</v>
      </c>
      <c r="S69">
        <v>1.0001478132653201</v>
      </c>
      <c r="T69">
        <v>1.0040773549467099</v>
      </c>
      <c r="U69">
        <v>1.01201603250703</v>
      </c>
      <c r="V69">
        <v>0.98225253935199397</v>
      </c>
      <c r="W69" s="1">
        <v>1.3709034101819001E-4</v>
      </c>
      <c r="X69" s="1">
        <v>2.8908745326438999E-4</v>
      </c>
      <c r="Y69">
        <v>0.99902945103777296</v>
      </c>
      <c r="Z69">
        <v>9.9704148768206699E-2</v>
      </c>
      <c r="AA69">
        <v>9.9869487972115395E-2</v>
      </c>
      <c r="AB69">
        <v>9.77447977109209E-2</v>
      </c>
      <c r="AC69" s="1">
        <v>9.2948416299657798E-7</v>
      </c>
      <c r="AD69" s="1">
        <v>4.3454722927179104E-6</v>
      </c>
      <c r="AE69">
        <v>0.99867412772499398</v>
      </c>
      <c r="AF69">
        <v>0.35864342101135699</v>
      </c>
      <c r="AG69">
        <v>0.35901078952667298</v>
      </c>
      <c r="AH69">
        <v>0.34352822174632802</v>
      </c>
      <c r="AI69">
        <v>2.0343123840678201E-4</v>
      </c>
      <c r="AJ69">
        <v>6.2401347682870096E-4</v>
      </c>
      <c r="AK69">
        <v>0.99851269384297503</v>
      </c>
      <c r="AL69">
        <v>0.955257332741276</v>
      </c>
      <c r="AM69">
        <v>234.428085767764</v>
      </c>
      <c r="AN69">
        <v>-7.9939300529864701</v>
      </c>
      <c r="AO69">
        <v>0.99088687525086905</v>
      </c>
    </row>
    <row r="70" spans="1:41" ht="18.75" customHeight="1">
      <c r="A70">
        <v>4</v>
      </c>
      <c r="B70">
        <v>3.9003540286234202</v>
      </c>
      <c r="C70">
        <v>3.91045717603274</v>
      </c>
      <c r="D70">
        <v>3.49920826931326</v>
      </c>
      <c r="E70">
        <v>2.7509894979485701E-4</v>
      </c>
      <c r="F70" s="1">
        <v>3.1384077681653998E-4</v>
      </c>
      <c r="G70">
        <v>1.00070553029878</v>
      </c>
      <c r="H70">
        <v>3.73624717761856</v>
      </c>
      <c r="I70">
        <v>3.7373690654041201</v>
      </c>
      <c r="J70">
        <v>3.2748539604477198</v>
      </c>
      <c r="K70">
        <v>1.7641774273527899E-4</v>
      </c>
      <c r="L70" s="1">
        <v>4.4138278202907597E-4</v>
      </c>
      <c r="M70">
        <v>1.0000228926294299</v>
      </c>
      <c r="N70">
        <v>0.92496264306915099</v>
      </c>
      <c r="O70">
        <v>0.92502097193862998</v>
      </c>
      <c r="P70">
        <v>0.89668325232555401</v>
      </c>
      <c r="Q70" s="1">
        <v>8.9903231139482301E-7</v>
      </c>
      <c r="R70" s="1">
        <v>2.3003758878173499E-6</v>
      </c>
      <c r="S70">
        <v>1.0000059894329401</v>
      </c>
      <c r="T70">
        <v>0.55907759001387403</v>
      </c>
      <c r="U70">
        <v>0.54897444260456196</v>
      </c>
      <c r="V70">
        <v>0.96022334932403797</v>
      </c>
      <c r="W70" s="1">
        <v>2.7509894979485701E-4</v>
      </c>
      <c r="X70" s="1">
        <v>3.1384077681653998E-4</v>
      </c>
      <c r="Y70">
        <v>0.997510077263284</v>
      </c>
      <c r="Z70">
        <v>7.5037356930848995E-2</v>
      </c>
      <c r="AA70">
        <v>7.4979028061369898E-2</v>
      </c>
      <c r="AB70">
        <v>0.103316747674446</v>
      </c>
      <c r="AC70" s="1">
        <v>8.9903231139482301E-7</v>
      </c>
      <c r="AD70" s="1">
        <v>2.3003758878173499E-6</v>
      </c>
      <c r="AE70">
        <v>0.99994804798715797</v>
      </c>
      <c r="AF70">
        <v>0.45665188531113599</v>
      </c>
      <c r="AG70">
        <v>0.45589910193977101</v>
      </c>
      <c r="AH70">
        <v>0.46238944446352298</v>
      </c>
      <c r="AI70">
        <v>2.78562268793795E-4</v>
      </c>
      <c r="AJ70">
        <v>2.9418874667033501E-4</v>
      </c>
      <c r="AK70">
        <v>0.99865831966771501</v>
      </c>
      <c r="AL70">
        <v>0.97724473013777402</v>
      </c>
      <c r="AM70">
        <v>1773.64286860989</v>
      </c>
      <c r="AN70">
        <v>-20.914915625978701</v>
      </c>
      <c r="AO70">
        <v>0.995406947104441</v>
      </c>
    </row>
    <row r="71" spans="1:41" ht="18.75" customHeight="1">
      <c r="A71">
        <v>4</v>
      </c>
      <c r="B71">
        <v>3.8094280099923599</v>
      </c>
      <c r="C71">
        <v>3.7979562181287698</v>
      </c>
      <c r="D71">
        <v>3.80034758785599</v>
      </c>
      <c r="E71">
        <v>7.4113002513656601E-4</v>
      </c>
      <c r="F71" s="1">
        <v>6.3070542896165999E-4</v>
      </c>
      <c r="G71">
        <v>1.0010732533256199</v>
      </c>
      <c r="H71">
        <v>3.5786149643008098</v>
      </c>
      <c r="I71">
        <v>3.5694021656868</v>
      </c>
      <c r="J71">
        <v>3.5748499920710399</v>
      </c>
      <c r="K71">
        <v>9.9841741857986492E-4</v>
      </c>
      <c r="L71" s="1">
        <v>1.5036242046516401E-3</v>
      </c>
      <c r="M71">
        <v>1.00128536191052</v>
      </c>
      <c r="N71">
        <v>0.91629921081643595</v>
      </c>
      <c r="O71">
        <v>0.91576300194622795</v>
      </c>
      <c r="P71">
        <v>0.91608049328322105</v>
      </c>
      <c r="Q71" s="1">
        <v>5.56838070452399E-6</v>
      </c>
      <c r="R71" s="1">
        <v>8.6090684591458806E-6</v>
      </c>
      <c r="S71">
        <v>1.0003457830278699</v>
      </c>
      <c r="T71">
        <v>0.65000360864493401</v>
      </c>
      <c r="U71">
        <v>0.66147540050852305</v>
      </c>
      <c r="V71">
        <v>0.65908403078130995</v>
      </c>
      <c r="W71" s="1">
        <v>7.4113002513656601E-4</v>
      </c>
      <c r="X71" s="1">
        <v>6.3070542896165901E-4</v>
      </c>
      <c r="Y71">
        <v>0.99645899779576796</v>
      </c>
      <c r="Z71">
        <v>8.37007891835643E-2</v>
      </c>
      <c r="AA71">
        <v>8.42369980537718E-2</v>
      </c>
      <c r="AB71">
        <v>8.3919506716779002E-2</v>
      </c>
      <c r="AC71" s="1">
        <v>5.56838070452399E-6</v>
      </c>
      <c r="AD71" s="1">
        <v>8.6090684591458704E-6</v>
      </c>
      <c r="AE71">
        <v>0.99714281778954195</v>
      </c>
      <c r="AF71">
        <v>0.45784395499296299</v>
      </c>
      <c r="AG71">
        <v>0.430802200475561</v>
      </c>
      <c r="AH71">
        <v>0.43074454218714697</v>
      </c>
      <c r="AI71">
        <v>6.0294539483451602E-4</v>
      </c>
      <c r="AJ71">
        <v>8.2558537894790896E-4</v>
      </c>
      <c r="AK71">
        <v>0.99654699188331597</v>
      </c>
      <c r="AL71">
        <v>0.96221714891476195</v>
      </c>
      <c r="AM71">
        <v>238.68408074361699</v>
      </c>
      <c r="AN71">
        <v>-8.0513624724749207</v>
      </c>
      <c r="AO71">
        <v>0.99232656681524301</v>
      </c>
    </row>
    <row r="72" spans="1:41" ht="18.75" customHeight="1">
      <c r="A72">
        <v>4</v>
      </c>
      <c r="B72">
        <v>3.85730695301597</v>
      </c>
      <c r="C72">
        <v>3.8631006415762399</v>
      </c>
      <c r="D72">
        <v>3.5122806316295798</v>
      </c>
      <c r="E72" s="1">
        <v>2.0299529597105699E-5</v>
      </c>
      <c r="F72" s="1">
        <v>3.5091220101656401E-4</v>
      </c>
      <c r="G72">
        <v>1.0002381670348901</v>
      </c>
      <c r="H72">
        <v>3.6477854547397102</v>
      </c>
      <c r="I72">
        <v>3.6485083559090801</v>
      </c>
      <c r="J72">
        <v>3.3540008534060202</v>
      </c>
      <c r="K72">
        <v>2.2416917184677E-4</v>
      </c>
      <c r="L72" s="1">
        <v>4.5766291719937001E-4</v>
      </c>
      <c r="M72">
        <v>1.0036527329513001</v>
      </c>
      <c r="N72">
        <v>0.92021758827282796</v>
      </c>
      <c r="O72">
        <v>0.92025755538282605</v>
      </c>
      <c r="P72">
        <v>0.90219858513600804</v>
      </c>
      <c r="Q72" s="1">
        <v>1.0572499968391499E-6</v>
      </c>
      <c r="R72" s="1">
        <v>2.1700666423847898E-6</v>
      </c>
      <c r="S72">
        <v>1.00092724143064</v>
      </c>
      <c r="T72">
        <v>0.60212466562133005</v>
      </c>
      <c r="U72">
        <v>0.59633097706105598</v>
      </c>
      <c r="V72">
        <v>0.94715098700772204</v>
      </c>
      <c r="W72" s="1">
        <v>2.0299529597105699E-5</v>
      </c>
      <c r="X72" s="1">
        <v>3.5091220101656401E-4</v>
      </c>
      <c r="Y72">
        <v>0.999118790952092</v>
      </c>
      <c r="Z72">
        <v>7.9782411727171695E-2</v>
      </c>
      <c r="AA72">
        <v>7.9742444617174502E-2</v>
      </c>
      <c r="AB72">
        <v>9.7801414863991604E-2</v>
      </c>
      <c r="AC72" s="1">
        <v>1.0572499968391701E-6</v>
      </c>
      <c r="AD72" s="1">
        <v>2.1700666423848101E-6</v>
      </c>
      <c r="AE72">
        <v>0.99160516412802902</v>
      </c>
      <c r="AF72">
        <v>0.45678060566765699</v>
      </c>
      <c r="AG72">
        <v>0.45592812673050898</v>
      </c>
      <c r="AH72">
        <v>0.38528242804406898</v>
      </c>
      <c r="AI72">
        <v>5.7839093021658803E-4</v>
      </c>
      <c r="AJ72">
        <v>6.0452902644733198E-4</v>
      </c>
      <c r="AK72">
        <v>0.95999655297909503</v>
      </c>
      <c r="AL72">
        <v>0.95650236745755701</v>
      </c>
      <c r="AM72">
        <v>592.87865909032905</v>
      </c>
      <c r="AN72">
        <v>-15.259344578243899</v>
      </c>
      <c r="AO72">
        <v>0.98894357284460099</v>
      </c>
    </row>
    <row r="73" spans="1:41" ht="18.75" customHeight="1">
      <c r="A73">
        <v>4</v>
      </c>
      <c r="B73">
        <v>3.7605870202657798</v>
      </c>
      <c r="C73">
        <v>3.8086262831706299</v>
      </c>
      <c r="D73">
        <v>3.4668426415189599</v>
      </c>
      <c r="E73">
        <v>2.6717027540323798E-4</v>
      </c>
      <c r="F73" s="1">
        <v>5.5033624103084699E-4</v>
      </c>
      <c r="G73">
        <v>0.99880412663583595</v>
      </c>
      <c r="H73">
        <v>3.5226320022738902</v>
      </c>
      <c r="I73">
        <v>3.5711464304996099</v>
      </c>
      <c r="J73">
        <v>3.3070707608002401</v>
      </c>
      <c r="K73">
        <v>1.5290910974046E-4</v>
      </c>
      <c r="L73" s="1">
        <v>8.9347965125104395E-4</v>
      </c>
      <c r="M73">
        <v>1.00009369573129</v>
      </c>
      <c r="N73">
        <v>0.91298740846619797</v>
      </c>
      <c r="O73">
        <v>0.91586478565014795</v>
      </c>
      <c r="P73">
        <v>0.89896484705757096</v>
      </c>
      <c r="Q73" s="1">
        <v>7.3932329983851697E-7</v>
      </c>
      <c r="R73" s="1">
        <v>4.57405210926114E-6</v>
      </c>
      <c r="S73">
        <v>1.0000241433781201</v>
      </c>
      <c r="T73">
        <v>0.69884459837151502</v>
      </c>
      <c r="U73">
        <v>0.65080533546666997</v>
      </c>
      <c r="V73">
        <v>0.99258897711833705</v>
      </c>
      <c r="W73" s="1">
        <v>2.6717027540323798E-4</v>
      </c>
      <c r="X73" s="1">
        <v>5.5033624103084699E-4</v>
      </c>
      <c r="Y73">
        <v>1.0042222754005301</v>
      </c>
      <c r="Z73">
        <v>8.7012591533801795E-2</v>
      </c>
      <c r="AA73">
        <v>8.4135214349852494E-2</v>
      </c>
      <c r="AB73">
        <v>0.101035152942429</v>
      </c>
      <c r="AC73" s="1">
        <v>7.3932329983850902E-7</v>
      </c>
      <c r="AD73" s="1">
        <v>4.5740521092611299E-6</v>
      </c>
      <c r="AE73">
        <v>0.99978528580997506</v>
      </c>
      <c r="AF73">
        <v>0.447131650978906</v>
      </c>
      <c r="AG73">
        <v>0.45795034096044301</v>
      </c>
      <c r="AH73">
        <v>0.36704907881712001</v>
      </c>
      <c r="AI73">
        <v>1.3313238146403499E-3</v>
      </c>
      <c r="AJ73">
        <v>6.52375303840161E-4</v>
      </c>
      <c r="AK73">
        <v>0.937350689114961</v>
      </c>
      <c r="AL73">
        <v>0.97313904156938702</v>
      </c>
      <c r="AM73">
        <v>100.182676112718</v>
      </c>
      <c r="AN73">
        <v>-3.1338495848582402</v>
      </c>
      <c r="AO73">
        <v>0.99660224707879397</v>
      </c>
    </row>
    <row r="74" spans="1:41" ht="18.75" customHeight="1">
      <c r="A74">
        <v>4</v>
      </c>
      <c r="B74">
        <v>3.4693791139768</v>
      </c>
      <c r="C74">
        <v>3.5042852445875599</v>
      </c>
      <c r="D74">
        <v>3.4935630494652798</v>
      </c>
      <c r="E74">
        <v>3.1956514250759498E-4</v>
      </c>
      <c r="F74" s="1">
        <v>1.3704933051915699E-3</v>
      </c>
      <c r="G74">
        <v>0.99960110340323305</v>
      </c>
      <c r="H74">
        <v>3.3299554846674901</v>
      </c>
      <c r="I74">
        <v>3.3782735309887202</v>
      </c>
      <c r="J74">
        <v>3.3616878850326</v>
      </c>
      <c r="K74">
        <v>5.7552898098568305E-4</v>
      </c>
      <c r="L74" s="1">
        <v>2.2630276400298298E-3</v>
      </c>
      <c r="M74">
        <v>0.99953294265146098</v>
      </c>
      <c r="N74">
        <v>0.90055487113117705</v>
      </c>
      <c r="O74">
        <v>0.90383028398068299</v>
      </c>
      <c r="P74">
        <v>0.902718309129386</v>
      </c>
      <c r="Q74" s="1">
        <v>2.62838996110096E-6</v>
      </c>
      <c r="R74" s="1">
        <v>1.09613745185668E-5</v>
      </c>
      <c r="S74">
        <v>0.99988115258154997</v>
      </c>
      <c r="T74">
        <v>0.99005250466050099</v>
      </c>
      <c r="U74">
        <v>0.95514637404973601</v>
      </c>
      <c r="V74">
        <v>0.96586856917202102</v>
      </c>
      <c r="W74" s="1">
        <v>3.1956514250759498E-4</v>
      </c>
      <c r="X74" s="1">
        <v>1.3704933051915699E-3</v>
      </c>
      <c r="Y74">
        <v>1.0014054088836399</v>
      </c>
      <c r="Z74">
        <v>9.9445128868823202E-2</v>
      </c>
      <c r="AA74">
        <v>9.6169716019316995E-2</v>
      </c>
      <c r="AB74">
        <v>9.7281690870614404E-2</v>
      </c>
      <c r="AC74" s="1">
        <v>2.6283899611009799E-6</v>
      </c>
      <c r="AD74" s="1">
        <v>1.09613745185669E-5</v>
      </c>
      <c r="AE74">
        <v>1.0010801331599599</v>
      </c>
      <c r="AF74">
        <v>0.35206785558514703</v>
      </c>
      <c r="AG74">
        <v>0.33373484887689397</v>
      </c>
      <c r="AH74">
        <v>0.34105934189318399</v>
      </c>
      <c r="AI74">
        <v>1.13216826568426E-4</v>
      </c>
      <c r="AJ74">
        <v>6.0962624762232103E-4</v>
      </c>
      <c r="AK74">
        <v>0.99922167137516504</v>
      </c>
      <c r="AL74">
        <v>0.954071747201234</v>
      </c>
      <c r="AM74">
        <v>162.46830533490501</v>
      </c>
      <c r="AN74">
        <v>-4.7162823190161296</v>
      </c>
      <c r="AO74">
        <v>0.99330587704341899</v>
      </c>
    </row>
    <row r="75" spans="1:41" ht="18.75" customHeight="1">
      <c r="A75">
        <v>4</v>
      </c>
      <c r="B75">
        <v>3.8212033794579399</v>
      </c>
      <c r="C75">
        <v>3.5116732980555398</v>
      </c>
      <c r="D75">
        <v>3.5025435948128099</v>
      </c>
      <c r="E75" s="1">
        <v>5.9354059601287997E-5</v>
      </c>
      <c r="F75" s="1">
        <v>1.1514514455219201E-3</v>
      </c>
      <c r="G75">
        <v>1.0004336951005099</v>
      </c>
      <c r="H75">
        <v>3.5777589071179401</v>
      </c>
      <c r="I75">
        <v>3.3600261731691101</v>
      </c>
      <c r="J75">
        <v>3.3442046984401501</v>
      </c>
      <c r="K75">
        <v>1.05646738179506E-4</v>
      </c>
      <c r="L75" s="1">
        <v>2.6628384877103199E-3</v>
      </c>
      <c r="M75">
        <v>1.00129770627187</v>
      </c>
      <c r="N75">
        <v>0.91624953023781996</v>
      </c>
      <c r="O75">
        <v>0.90260619446309098</v>
      </c>
      <c r="P75">
        <v>0.90153223644657898</v>
      </c>
      <c r="Q75" s="1">
        <v>4.8955350328266002E-7</v>
      </c>
      <c r="R75" s="1">
        <v>1.3537009355528001E-5</v>
      </c>
      <c r="S75">
        <v>1.0003269644627599</v>
      </c>
      <c r="T75">
        <v>0.63822823917935401</v>
      </c>
      <c r="U75">
        <v>0.94775832058175502</v>
      </c>
      <c r="V75">
        <v>0.95688802382449101</v>
      </c>
      <c r="W75" s="1">
        <v>5.9354059601287997E-5</v>
      </c>
      <c r="X75" s="1">
        <v>1.1514514455219201E-3</v>
      </c>
      <c r="Y75">
        <v>0.99839958418986097</v>
      </c>
      <c r="Z75">
        <v>8.3750469762180493E-2</v>
      </c>
      <c r="AA75">
        <v>9.7393805536908504E-2</v>
      </c>
      <c r="AB75">
        <v>9.8467763553420698E-2</v>
      </c>
      <c r="AC75" s="1">
        <v>4.8955350328266404E-7</v>
      </c>
      <c r="AD75" s="1">
        <v>1.3537009355528001E-5</v>
      </c>
      <c r="AE75">
        <v>0.99699001802137899</v>
      </c>
      <c r="AF75">
        <v>0.48189407966696302</v>
      </c>
      <c r="AG75">
        <v>0.38651120786587401</v>
      </c>
      <c r="AH75">
        <v>0.39293453248528598</v>
      </c>
      <c r="AI75">
        <v>3.7716953110533002E-4</v>
      </c>
      <c r="AJ75">
        <v>6.7214582425738996E-4</v>
      </c>
      <c r="AK75">
        <v>0.96511349161270099</v>
      </c>
      <c r="AL75">
        <v>0.97382086556421898</v>
      </c>
      <c r="AM75">
        <v>112.62855465868</v>
      </c>
      <c r="AN75">
        <v>-4.2794852991283898</v>
      </c>
      <c r="AO75">
        <v>0.99470846803771595</v>
      </c>
    </row>
    <row r="76" spans="1:41" ht="18.75" customHeight="1">
      <c r="A76">
        <v>4</v>
      </c>
      <c r="B76">
        <v>3.4818940342735298</v>
      </c>
      <c r="C76">
        <v>3.4848830007495599</v>
      </c>
      <c r="D76">
        <v>3.50207373451124</v>
      </c>
      <c r="E76">
        <v>5.8381917660833805E-4</v>
      </c>
      <c r="F76" s="1">
        <v>8.3770815469862104E-4</v>
      </c>
      <c r="G76">
        <v>1.002838088991</v>
      </c>
      <c r="H76">
        <v>3.3150111786425001</v>
      </c>
      <c r="I76">
        <v>3.3217646348408101</v>
      </c>
      <c r="J76">
        <v>3.3431060596814701</v>
      </c>
      <c r="K76">
        <v>7.8026372405297698E-4</v>
      </c>
      <c r="L76" s="1">
        <v>1.3455217460948E-3</v>
      </c>
      <c r="M76">
        <v>1.00367257414206</v>
      </c>
      <c r="N76">
        <v>0.89951940472844205</v>
      </c>
      <c r="O76">
        <v>0.89998866917107001</v>
      </c>
      <c r="P76">
        <v>0.90145722287847996</v>
      </c>
      <c r="Q76" s="1">
        <v>3.8542346728134098E-6</v>
      </c>
      <c r="R76" s="1">
        <v>6.9910157194818597E-6</v>
      </c>
      <c r="S76">
        <v>1.00095212179043</v>
      </c>
      <c r="T76">
        <v>0.97753758436376803</v>
      </c>
      <c r="U76">
        <v>0.97454861788773295</v>
      </c>
      <c r="V76">
        <v>0.95735788412606104</v>
      </c>
      <c r="W76" s="1">
        <v>5.8381917660833697E-4</v>
      </c>
      <c r="X76" s="1">
        <v>8.3770815469862104E-4</v>
      </c>
      <c r="Y76">
        <v>0.99020686443942696</v>
      </c>
      <c r="Z76">
        <v>0.100480595271558</v>
      </c>
      <c r="AA76">
        <v>0.10001133082893</v>
      </c>
      <c r="AB76">
        <v>9.85427771215205E-2</v>
      </c>
      <c r="AC76" s="1">
        <v>3.8542346728133599E-6</v>
      </c>
      <c r="AD76" s="1">
        <v>6.9910157194818504E-6</v>
      </c>
      <c r="AE76">
        <v>0.99167297172947699</v>
      </c>
      <c r="AF76">
        <v>0.35776351651768201</v>
      </c>
      <c r="AG76">
        <v>0.35786316548199698</v>
      </c>
      <c r="AH76">
        <v>0.35019289465155301</v>
      </c>
      <c r="AI76">
        <v>4.9132763671192099E-4</v>
      </c>
      <c r="AJ76">
        <v>8.3123619571984198E-4</v>
      </c>
      <c r="AK76">
        <v>0.98386950867698098</v>
      </c>
      <c r="AL76">
        <v>0.92872166826631297</v>
      </c>
      <c r="AM76">
        <v>297.90941053148998</v>
      </c>
      <c r="AN76">
        <v>-6.8638827524826</v>
      </c>
      <c r="AO76">
        <v>0.98949185912434101</v>
      </c>
    </row>
    <row r="77" spans="1:41" ht="18.75" customHeight="1">
      <c r="A77">
        <v>4</v>
      </c>
      <c r="B77">
        <v>3.7424964101807601</v>
      </c>
      <c r="C77">
        <v>3.6655575050153701</v>
      </c>
      <c r="D77">
        <v>3.6127039688456501</v>
      </c>
      <c r="E77">
        <v>2.28745615265278E-3</v>
      </c>
      <c r="F77" s="1">
        <v>3.1479190021501801E-3</v>
      </c>
      <c r="G77">
        <v>0.99862164593334002</v>
      </c>
      <c r="H77">
        <v>3.4490421716253801</v>
      </c>
      <c r="I77">
        <v>3.3815448117843401</v>
      </c>
      <c r="J77">
        <v>3.2934335580385601</v>
      </c>
      <c r="K77">
        <v>2.3703159165658501E-3</v>
      </c>
      <c r="L77" s="1">
        <v>2.8539709159399402E-3</v>
      </c>
      <c r="M77">
        <v>0.99860862542838902</v>
      </c>
      <c r="N77">
        <v>0.90843387195851599</v>
      </c>
      <c r="O77">
        <v>0.90404809975831102</v>
      </c>
      <c r="P77">
        <v>0.89800527524422602</v>
      </c>
      <c r="Q77" s="1">
        <v>1.27468474133076E-5</v>
      </c>
      <c r="R77" s="1">
        <v>1.48495031833113E-5</v>
      </c>
      <c r="S77">
        <v>0.99963831749897303</v>
      </c>
      <c r="T77">
        <v>0.71693520845653402</v>
      </c>
      <c r="U77">
        <v>0.79387411362192295</v>
      </c>
      <c r="V77">
        <v>0.84672764979165205</v>
      </c>
      <c r="W77" s="1">
        <v>2.28745615265278E-3</v>
      </c>
      <c r="X77" s="1">
        <v>3.1479190021501801E-3</v>
      </c>
      <c r="Y77">
        <v>1.00474729215953</v>
      </c>
      <c r="Z77">
        <v>9.1566128041484507E-2</v>
      </c>
      <c r="AA77">
        <v>9.5951900241689494E-2</v>
      </c>
      <c r="AB77">
        <v>0.10199472475577399</v>
      </c>
      <c r="AC77" s="1">
        <v>1.27468474133076E-5</v>
      </c>
      <c r="AD77" s="1">
        <v>1.48495031833112E-5</v>
      </c>
      <c r="AE77">
        <v>1.00317935222426</v>
      </c>
      <c r="AF77">
        <v>0.42751832964994901</v>
      </c>
      <c r="AG77">
        <v>0.42472453169167101</v>
      </c>
      <c r="AH77">
        <v>0.40389673266947002</v>
      </c>
      <c r="AI77">
        <v>2.49546910198722E-3</v>
      </c>
      <c r="AJ77">
        <v>1.9952199457471901E-3</v>
      </c>
      <c r="AK77">
        <v>0.98892067575673803</v>
      </c>
      <c r="AL77">
        <v>0.91556983068523401</v>
      </c>
      <c r="AM77">
        <v>74.420087448768001</v>
      </c>
      <c r="AN77">
        <v>-5.2840211528447796</v>
      </c>
      <c r="AO77">
        <v>0.97818921093876798</v>
      </c>
    </row>
    <row r="78" spans="1:41" ht="18.75" customHeight="1">
      <c r="A78">
        <v>4</v>
      </c>
      <c r="B78">
        <v>3.64254664232854</v>
      </c>
      <c r="C78">
        <v>3.6584264232178798</v>
      </c>
      <c r="D78">
        <v>3.7439287259515401</v>
      </c>
      <c r="E78">
        <v>9.7793658418321395E-4</v>
      </c>
      <c r="F78" s="1">
        <v>8.2396209200744097E-4</v>
      </c>
      <c r="G78">
        <v>1.0015232459611401</v>
      </c>
      <c r="H78">
        <v>3.3191019930629002</v>
      </c>
      <c r="I78">
        <v>3.3170363381459</v>
      </c>
      <c r="J78">
        <v>3.40830361274881</v>
      </c>
      <c r="K78">
        <v>6.8433096037927104E-4</v>
      </c>
      <c r="L78" s="1">
        <v>8.5616749284778799E-4</v>
      </c>
      <c r="M78">
        <v>1.0010818348142101</v>
      </c>
      <c r="N78">
        <v>0.89980391755815203</v>
      </c>
      <c r="O78">
        <v>0.89966035376557396</v>
      </c>
      <c r="P78">
        <v>0.90581139207286199</v>
      </c>
      <c r="Q78" s="1">
        <v>3.35070648833938E-6</v>
      </c>
      <c r="R78" s="1">
        <v>4.2637535312272401E-6</v>
      </c>
      <c r="S78">
        <v>1.0002794074999299</v>
      </c>
      <c r="T78">
        <v>0.816884976308761</v>
      </c>
      <c r="U78">
        <v>0.80100519541941995</v>
      </c>
      <c r="V78">
        <v>0.71550289268575595</v>
      </c>
      <c r="W78" s="1">
        <v>9.7793658418321395E-4</v>
      </c>
      <c r="X78" s="1">
        <v>8.2396209200744097E-4</v>
      </c>
      <c r="Y78">
        <v>0.99451501795781805</v>
      </c>
      <c r="Z78">
        <v>0.10019608244184799</v>
      </c>
      <c r="AA78">
        <v>0.100339646234426</v>
      </c>
      <c r="AB78">
        <v>9.4188607927137902E-2</v>
      </c>
      <c r="AC78" s="1">
        <v>3.3507064883393999E-6</v>
      </c>
      <c r="AD78" s="1">
        <v>4.26375353122723E-6</v>
      </c>
      <c r="AE78">
        <v>0.99752909947061696</v>
      </c>
      <c r="AF78">
        <v>0.47334390281953698</v>
      </c>
      <c r="AG78">
        <v>0.49554971736176701</v>
      </c>
      <c r="AH78">
        <v>0.490462847107064</v>
      </c>
      <c r="AI78">
        <v>8.1577029801758701E-4</v>
      </c>
      <c r="AJ78">
        <v>9.5762787844988202E-4</v>
      </c>
      <c r="AK78">
        <v>1.01014308644894</v>
      </c>
      <c r="AL78">
        <v>0.93952942033082298</v>
      </c>
      <c r="AM78">
        <v>201.62717725677899</v>
      </c>
      <c r="AN78">
        <v>-6.1347647573372903</v>
      </c>
      <c r="AO78">
        <v>0.98965782759416099</v>
      </c>
    </row>
    <row r="79" spans="1:41" ht="18.75" customHeight="1">
      <c r="A79">
        <v>4</v>
      </c>
      <c r="B79">
        <v>3.7171911507107902</v>
      </c>
      <c r="C79">
        <v>3.66006234176275</v>
      </c>
      <c r="D79">
        <v>3.40055450139563</v>
      </c>
      <c r="E79">
        <v>5.6311036981675905E-4</v>
      </c>
      <c r="F79" s="1">
        <v>9.6805794440250502E-4</v>
      </c>
      <c r="G79">
        <v>0.99835582800585398</v>
      </c>
      <c r="H79">
        <v>3.3928461797615599</v>
      </c>
      <c r="I79">
        <v>3.3300336553541698</v>
      </c>
      <c r="J79">
        <v>3.1982699079747099</v>
      </c>
      <c r="K79">
        <v>5.01490266876957E-4</v>
      </c>
      <c r="L79" s="1">
        <v>2.0961454361604101E-3</v>
      </c>
      <c r="M79">
        <v>0.998172511978904</v>
      </c>
      <c r="N79">
        <v>0.90479680373871996</v>
      </c>
      <c r="O79">
        <v>0.90056025929928596</v>
      </c>
      <c r="P79">
        <v>0.89105060486593701</v>
      </c>
      <c r="Q79" s="1">
        <v>2.7339193737733399E-6</v>
      </c>
      <c r="R79" s="1">
        <v>1.18070436275643E-5</v>
      </c>
      <c r="S79">
        <v>0.99951104598304497</v>
      </c>
      <c r="T79">
        <v>0.74224046792651099</v>
      </c>
      <c r="U79">
        <v>0.79936927687454695</v>
      </c>
      <c r="V79">
        <v>1.05887711724166</v>
      </c>
      <c r="W79" s="1">
        <v>5.6311036981675905E-4</v>
      </c>
      <c r="X79" s="1">
        <v>9.6805794440250502E-4</v>
      </c>
      <c r="Y79">
        <v>1.0054905006195201</v>
      </c>
      <c r="Z79">
        <v>9.5203196261280099E-2</v>
      </c>
      <c r="AA79">
        <v>9.9439740700714097E-2</v>
      </c>
      <c r="AB79">
        <v>0.108949395134063</v>
      </c>
      <c r="AC79" s="1">
        <v>2.73391937377335E-6</v>
      </c>
      <c r="AD79" s="1">
        <v>1.18070436275643E-5</v>
      </c>
      <c r="AE79">
        <v>1.0041007114749601</v>
      </c>
      <c r="AF79">
        <v>0.52724692633776005</v>
      </c>
      <c r="AG79">
        <v>0.52234222162021005</v>
      </c>
      <c r="AH79">
        <v>0.40763523010407299</v>
      </c>
      <c r="AI79">
        <v>2.2599774341487501E-4</v>
      </c>
      <c r="AJ79">
        <v>4.9048100026317704E-4</v>
      </c>
      <c r="AK79">
        <v>0.99792245392172096</v>
      </c>
      <c r="AL79">
        <v>0.94866790342909602</v>
      </c>
      <c r="AM79">
        <v>262.64526874135299</v>
      </c>
      <c r="AN79">
        <v>-6.0378176966566297</v>
      </c>
      <c r="AO79">
        <v>0.99250019561172598</v>
      </c>
    </row>
    <row r="80" spans="1:41" ht="18.75" customHeight="1">
      <c r="A80">
        <v>4</v>
      </c>
      <c r="B80">
        <v>3.73981665143382</v>
      </c>
      <c r="C80">
        <v>3.7458487959565798</v>
      </c>
      <c r="D80">
        <v>3.7290462765149801</v>
      </c>
      <c r="E80">
        <v>9.5264023146413002E-4</v>
      </c>
      <c r="F80" s="1">
        <v>5.46995335869722E-4</v>
      </c>
      <c r="G80">
        <v>0.99897135821566496</v>
      </c>
      <c r="H80">
        <v>3.4007351854434198</v>
      </c>
      <c r="I80">
        <v>3.40973183106277</v>
      </c>
      <c r="J80">
        <v>3.4246562674372099</v>
      </c>
      <c r="K80">
        <v>1.6408705927528999E-3</v>
      </c>
      <c r="L80" s="1">
        <v>1.8035162163474599E-3</v>
      </c>
      <c r="M80">
        <v>0.99915564719277405</v>
      </c>
      <c r="N80">
        <v>0.90531597708297695</v>
      </c>
      <c r="O80">
        <v>0.90590458940628804</v>
      </c>
      <c r="P80">
        <v>0.90687297300788805</v>
      </c>
      <c r="Q80" s="1">
        <v>7.8306921195103799E-6</v>
      </c>
      <c r="R80" s="1">
        <v>8.9193551138519904E-6</v>
      </c>
      <c r="S80">
        <v>0.99978037061278102</v>
      </c>
      <c r="T80">
        <v>0.71961496720347395</v>
      </c>
      <c r="U80">
        <v>0.71358282268071505</v>
      </c>
      <c r="V80">
        <v>0.73038534212231399</v>
      </c>
      <c r="W80" s="1">
        <v>9.5264023146413002E-4</v>
      </c>
      <c r="X80" s="1">
        <v>5.46995335869722E-4</v>
      </c>
      <c r="Y80">
        <v>1.00350961939575</v>
      </c>
      <c r="Z80">
        <v>9.4684022917023103E-2</v>
      </c>
      <c r="AA80">
        <v>9.4095410593711695E-2</v>
      </c>
      <c r="AB80">
        <v>9.31270269921122E-2</v>
      </c>
      <c r="AC80" s="1">
        <v>7.8306921195105001E-6</v>
      </c>
      <c r="AD80" s="1">
        <v>8.9193551138520802E-6</v>
      </c>
      <c r="AE80">
        <v>1.0019265695474</v>
      </c>
      <c r="AF80">
        <v>0.49368110692878098</v>
      </c>
      <c r="AG80">
        <v>0.48907568807339502</v>
      </c>
      <c r="AH80">
        <v>0.46725314680690699</v>
      </c>
      <c r="AI80">
        <v>6.0167782108757402E-4</v>
      </c>
      <c r="AJ80">
        <v>1.1895278486705001E-3</v>
      </c>
      <c r="AK80">
        <v>0.98790561710965696</v>
      </c>
      <c r="AL80">
        <v>0.97827999017416201</v>
      </c>
      <c r="AM80">
        <v>22.747354295014802</v>
      </c>
      <c r="AN80">
        <v>-2.5978827136110598</v>
      </c>
      <c r="AO80">
        <v>0.99452520128594601</v>
      </c>
    </row>
    <row r="81" spans="1:41" ht="18.75" customHeight="1">
      <c r="A81">
        <v>4</v>
      </c>
      <c r="B81">
        <v>3.7520521561723399</v>
      </c>
      <c r="C81">
        <v>3.77595790691359</v>
      </c>
      <c r="D81">
        <v>3.5454966316506802</v>
      </c>
      <c r="E81">
        <v>3.3880113701301298E-4</v>
      </c>
      <c r="F81" s="1">
        <v>7.2451059513850102E-4</v>
      </c>
      <c r="G81">
        <v>1.0012722217284999</v>
      </c>
      <c r="H81">
        <v>3.4662117721397898</v>
      </c>
      <c r="I81">
        <v>3.4934948447846002</v>
      </c>
      <c r="J81">
        <v>3.3889341815598599</v>
      </c>
      <c r="K81" s="1">
        <v>9.4819665284988599E-5</v>
      </c>
      <c r="L81" s="1">
        <v>9.9484601048579102E-4</v>
      </c>
      <c r="M81">
        <v>1.0001363650263999</v>
      </c>
      <c r="N81">
        <v>0.90951714711231102</v>
      </c>
      <c r="O81">
        <v>0.91121220676147796</v>
      </c>
      <c r="P81">
        <v>0.90453830133595503</v>
      </c>
      <c r="Q81" s="1">
        <v>4.11766731093395E-7</v>
      </c>
      <c r="R81" s="1">
        <v>4.4062452988737603E-6</v>
      </c>
      <c r="S81">
        <v>1.00003382267126</v>
      </c>
      <c r="T81">
        <v>0.70737946246495997</v>
      </c>
      <c r="U81">
        <v>0.68347371172370996</v>
      </c>
      <c r="V81">
        <v>0.91393498698661302</v>
      </c>
      <c r="W81" s="1">
        <v>3.3880113701301298E-4</v>
      </c>
      <c r="X81" s="1">
        <v>7.2451059513850102E-4</v>
      </c>
      <c r="Y81">
        <v>0.99515459378571303</v>
      </c>
      <c r="Z81">
        <v>9.0482852887689202E-2</v>
      </c>
      <c r="AA81">
        <v>8.8787793238522095E-2</v>
      </c>
      <c r="AB81">
        <v>9.5461698664045205E-2</v>
      </c>
      <c r="AC81" s="1">
        <v>4.1176673109340798E-7</v>
      </c>
      <c r="AD81" s="1">
        <v>4.4062452988737603E-6</v>
      </c>
      <c r="AE81">
        <v>0.99967985669716697</v>
      </c>
      <c r="AF81">
        <v>0.456082994746285</v>
      </c>
      <c r="AG81">
        <v>0.47747250161153298</v>
      </c>
      <c r="AH81">
        <v>0.40799735433411</v>
      </c>
      <c r="AI81">
        <v>6.1509645113725004E-4</v>
      </c>
      <c r="AJ81">
        <v>5.7201477162655803E-4</v>
      </c>
      <c r="AK81">
        <v>1.01998796076305</v>
      </c>
      <c r="AL81">
        <v>0.94028801226132497</v>
      </c>
      <c r="AM81">
        <v>385.02323262859602</v>
      </c>
      <c r="AN81">
        <v>-7.45527285145545</v>
      </c>
      <c r="AO81">
        <v>0.99124298871621397</v>
      </c>
    </row>
    <row r="82" spans="1:41" ht="18.75" customHeight="1">
      <c r="A82">
        <v>4</v>
      </c>
      <c r="B82">
        <v>3.5031387800558398</v>
      </c>
      <c r="C82">
        <v>3.51958028089954</v>
      </c>
      <c r="D82">
        <v>3.5366660431488501</v>
      </c>
      <c r="E82">
        <v>4.79933661953658E-4</v>
      </c>
      <c r="F82" s="1">
        <v>4.4955660644236799E-4</v>
      </c>
      <c r="G82">
        <v>1.00147657185751</v>
      </c>
      <c r="H82">
        <v>3.3412479033653</v>
      </c>
      <c r="I82">
        <v>3.3770279784603998</v>
      </c>
      <c r="J82">
        <v>3.3888925958448302</v>
      </c>
      <c r="K82">
        <v>8.22204744623442E-4</v>
      </c>
      <c r="L82" s="1">
        <v>8.7063055158199498E-4</v>
      </c>
      <c r="M82">
        <v>1.00208938573194</v>
      </c>
      <c r="N82">
        <v>0.90133022039463295</v>
      </c>
      <c r="O82">
        <v>0.90374721988713502</v>
      </c>
      <c r="P82">
        <v>0.90453554961081495</v>
      </c>
      <c r="Q82" s="1">
        <v>3.8314960454149297E-6</v>
      </c>
      <c r="R82" s="1">
        <v>4.1715330841178104E-6</v>
      </c>
      <c r="S82">
        <v>1.0005345262605301</v>
      </c>
      <c r="T82">
        <v>0.95629283858145897</v>
      </c>
      <c r="U82">
        <v>0.93985133773775498</v>
      </c>
      <c r="V82">
        <v>0.92276557548844396</v>
      </c>
      <c r="W82" s="1">
        <v>4.79933661953658E-4</v>
      </c>
      <c r="X82" s="1">
        <v>4.4955660644236799E-4</v>
      </c>
      <c r="Y82">
        <v>0.99471784020125598</v>
      </c>
      <c r="Z82">
        <v>9.8669779605367103E-2</v>
      </c>
      <c r="AA82">
        <v>9.6252780112865199E-2</v>
      </c>
      <c r="AB82">
        <v>9.5464450389185204E-2</v>
      </c>
      <c r="AC82" s="1">
        <v>3.8314960454149001E-6</v>
      </c>
      <c r="AD82" s="1">
        <v>4.17153308411784E-6</v>
      </c>
      <c r="AE82">
        <v>0.99520774170987103</v>
      </c>
      <c r="AF82">
        <v>0.43183004437286499</v>
      </c>
      <c r="AG82">
        <v>0.376134172477812</v>
      </c>
      <c r="AH82">
        <v>0.41214065196653599</v>
      </c>
      <c r="AI82">
        <v>6.6478083356108497E-4</v>
      </c>
      <c r="AJ82">
        <v>3.5327327695938802E-4</v>
      </c>
      <c r="AK82">
        <v>0.99484275252447096</v>
      </c>
      <c r="AL82">
        <v>0.98301736805197304</v>
      </c>
      <c r="AM82">
        <v>50.061152298052697</v>
      </c>
      <c r="AN82">
        <v>-4.0508439248698203</v>
      </c>
      <c r="AO82">
        <v>0.99572703257058404</v>
      </c>
    </row>
    <row r="83" spans="1:41" ht="18.75" customHeight="1">
      <c r="A83">
        <v>4</v>
      </c>
      <c r="B83">
        <v>3.70588909137886</v>
      </c>
      <c r="C83">
        <v>3.51347872541352</v>
      </c>
      <c r="D83">
        <v>3.5839547234134401</v>
      </c>
      <c r="E83">
        <v>2.0416858702490201E-3</v>
      </c>
      <c r="F83" s="1">
        <v>3.18410332035967E-3</v>
      </c>
      <c r="G83">
        <v>0.992392867459022</v>
      </c>
      <c r="H83">
        <v>3.4824925999340799</v>
      </c>
      <c r="I83">
        <v>3.2832841514796498</v>
      </c>
      <c r="J83">
        <v>3.3637185108596999</v>
      </c>
      <c r="K83">
        <v>2.7422057679165001E-3</v>
      </c>
      <c r="L83" s="1">
        <v>3.39011569366824E-3</v>
      </c>
      <c r="M83">
        <v>0.98784516567689595</v>
      </c>
      <c r="N83">
        <v>0.91053250705228606</v>
      </c>
      <c r="O83">
        <v>0.897285209162205</v>
      </c>
      <c r="P83">
        <v>0.90285513898647995</v>
      </c>
      <c r="Q83" s="1">
        <v>1.1266984494498099E-5</v>
      </c>
      <c r="R83" s="1">
        <v>1.4858005889084101E-5</v>
      </c>
      <c r="S83">
        <v>0.99703284306497797</v>
      </c>
      <c r="T83">
        <v>0.75354252725843596</v>
      </c>
      <c r="U83">
        <v>0.94595289322378195</v>
      </c>
      <c r="V83">
        <v>0.87547689522385497</v>
      </c>
      <c r="W83" s="1">
        <v>2.0416858702490201E-3</v>
      </c>
      <c r="X83" s="1">
        <v>3.18410332035967E-3</v>
      </c>
      <c r="Y83">
        <v>1.03455498106204</v>
      </c>
      <c r="Z83">
        <v>8.9467492947714194E-2</v>
      </c>
      <c r="AA83">
        <v>0.102714790837795</v>
      </c>
      <c r="AB83">
        <v>9.7144861013520101E-2</v>
      </c>
      <c r="AC83" s="1">
        <v>1.1266984494498099E-5</v>
      </c>
      <c r="AD83" s="1">
        <v>1.4858005889084201E-5</v>
      </c>
      <c r="AE83">
        <v>1.02951667566289</v>
      </c>
      <c r="AF83">
        <v>0.40210039865172698</v>
      </c>
      <c r="AG83">
        <v>0.40428467841031002</v>
      </c>
      <c r="AH83">
        <v>0.41229873545711698</v>
      </c>
      <c r="AI83">
        <v>7.7473752445993702E-4</v>
      </c>
      <c r="AJ83">
        <v>6.8322227136645701E-4</v>
      </c>
      <c r="AK83">
        <v>1.0012180856316799</v>
      </c>
      <c r="AL83">
        <v>0.89866538019369802</v>
      </c>
      <c r="AM83">
        <v>74.863801035368596</v>
      </c>
      <c r="AN83">
        <v>-4.3410588450859002</v>
      </c>
      <c r="AO83">
        <v>0.97885779199879097</v>
      </c>
    </row>
    <row r="84" spans="1:41" ht="18.75" customHeight="1">
      <c r="A84">
        <v>4</v>
      </c>
      <c r="B84">
        <v>3.75022597195133</v>
      </c>
      <c r="C84">
        <v>3.7512751580127999</v>
      </c>
      <c r="D84">
        <v>3.65197054381369</v>
      </c>
      <c r="E84">
        <v>3.5243623313661198E-4</v>
      </c>
      <c r="F84" s="1">
        <v>2.6103292059325499E-3</v>
      </c>
      <c r="G84">
        <v>0.99917156210586999</v>
      </c>
      <c r="H84">
        <v>3.5582858607108299</v>
      </c>
      <c r="I84">
        <v>3.5518200759133101</v>
      </c>
      <c r="J84">
        <v>3.4063451316872801</v>
      </c>
      <c r="K84">
        <v>3.3081956217434998E-4</v>
      </c>
      <c r="L84" s="1">
        <v>2.5864834631697899E-3</v>
      </c>
      <c r="M84">
        <v>0.99891100423606904</v>
      </c>
      <c r="N84">
        <v>0.91511142900465103</v>
      </c>
      <c r="O84">
        <v>0.91473012664694697</v>
      </c>
      <c r="P84">
        <v>0.90568344273885104</v>
      </c>
      <c r="Q84" s="1">
        <v>1.49338699865397E-6</v>
      </c>
      <c r="R84" s="1">
        <v>1.1466777473126801E-5</v>
      </c>
      <c r="S84">
        <v>0.99972933670064101</v>
      </c>
      <c r="T84">
        <v>0.70920564668596997</v>
      </c>
      <c r="U84">
        <v>0.708156460624498</v>
      </c>
      <c r="V84">
        <v>0.80746107482360896</v>
      </c>
      <c r="W84" s="1">
        <v>3.5243623313661198E-4</v>
      </c>
      <c r="X84" s="1">
        <v>2.6103292059325598E-3</v>
      </c>
      <c r="Y84">
        <v>1.0030273421370799</v>
      </c>
      <c r="Z84">
        <v>8.4888570995349397E-2</v>
      </c>
      <c r="AA84">
        <v>8.5269873353053402E-2</v>
      </c>
      <c r="AB84">
        <v>9.4316557261149306E-2</v>
      </c>
      <c r="AC84" s="1">
        <v>1.4933869986538999E-6</v>
      </c>
      <c r="AD84" s="1">
        <v>1.1466777473126801E-5</v>
      </c>
      <c r="AE84">
        <v>1.00255929920929</v>
      </c>
      <c r="AF84">
        <v>0.33217467902307202</v>
      </c>
      <c r="AG84">
        <v>0.33064238734511497</v>
      </c>
      <c r="AH84">
        <v>0.38699915131650497</v>
      </c>
      <c r="AI84">
        <v>7.4619130309053997E-4</v>
      </c>
      <c r="AJ84">
        <v>1.18419468906754E-3</v>
      </c>
      <c r="AK84">
        <v>1.00299202225683</v>
      </c>
      <c r="AL84">
        <v>0.94930314455306797</v>
      </c>
      <c r="AM84">
        <v>28.685406305304902</v>
      </c>
      <c r="AN84">
        <v>-3.0839443310972698</v>
      </c>
      <c r="AO84">
        <v>0.98707744863291702</v>
      </c>
    </row>
    <row r="85" spans="1:41" ht="18.75" customHeight="1">
      <c r="A85">
        <v>4</v>
      </c>
      <c r="B85">
        <v>3.67649671354161</v>
      </c>
      <c r="C85">
        <v>3.6532417756212099</v>
      </c>
      <c r="D85">
        <v>3.4425436189770502</v>
      </c>
      <c r="E85">
        <v>2.1324780740794401E-4</v>
      </c>
      <c r="F85" s="1">
        <v>3.4033889661790799E-4</v>
      </c>
      <c r="G85">
        <v>0.99957442752147996</v>
      </c>
      <c r="H85">
        <v>3.3891036075489098</v>
      </c>
      <c r="I85">
        <v>3.37094856450264</v>
      </c>
      <c r="J85">
        <v>3.26748073687228</v>
      </c>
      <c r="K85">
        <v>5.5990418671447695E-4</v>
      </c>
      <c r="L85" s="1">
        <v>9.7362444744445397E-4</v>
      </c>
      <c r="M85">
        <v>0.99996192715012999</v>
      </c>
      <c r="N85">
        <v>0.90454951142720397</v>
      </c>
      <c r="O85">
        <v>0.90334076174859201</v>
      </c>
      <c r="P85">
        <v>0.89615387681813197</v>
      </c>
      <c r="Q85" s="1">
        <v>2.8985838927498602E-6</v>
      </c>
      <c r="R85" s="1">
        <v>5.2212837378391099E-6</v>
      </c>
      <c r="S85">
        <v>0.99999001171611501</v>
      </c>
      <c r="T85">
        <v>0.78293490509568597</v>
      </c>
      <c r="U85">
        <v>0.80618984301608398</v>
      </c>
      <c r="V85">
        <v>1.01688799966024</v>
      </c>
      <c r="W85" s="1">
        <v>2.1324780740794401E-4</v>
      </c>
      <c r="X85" s="1">
        <v>3.4033889661790902E-4</v>
      </c>
      <c r="Y85">
        <v>1.0014612195586201</v>
      </c>
      <c r="Z85">
        <v>9.5450488572795894E-2</v>
      </c>
      <c r="AA85">
        <v>9.6659238251407903E-2</v>
      </c>
      <c r="AB85">
        <v>0.10384612318186801</v>
      </c>
      <c r="AC85" s="1">
        <v>2.8985838927498398E-6</v>
      </c>
      <c r="AD85" s="1">
        <v>5.2212837378390802E-6</v>
      </c>
      <c r="AE85">
        <v>1.00008625745333</v>
      </c>
      <c r="AF85">
        <v>0.50874827057266603</v>
      </c>
      <c r="AG85">
        <v>0.48768205980749701</v>
      </c>
      <c r="AH85">
        <v>0.42142541127584898</v>
      </c>
      <c r="AI85">
        <v>5.1564351508451495E-4</v>
      </c>
      <c r="AJ85">
        <v>8.5844241223550404E-4</v>
      </c>
      <c r="AK85">
        <v>0.99435930049712395</v>
      </c>
      <c r="AL85">
        <v>0.94195486162639797</v>
      </c>
      <c r="AM85">
        <v>392.33360033425299</v>
      </c>
      <c r="AN85">
        <v>-12.380346480242901</v>
      </c>
      <c r="AO85">
        <v>0.98516170794010705</v>
      </c>
    </row>
    <row r="86" spans="1:41" ht="18.75" customHeight="1">
      <c r="A86">
        <v>5</v>
      </c>
      <c r="B86">
        <v>3.4260830420619701</v>
      </c>
      <c r="C86">
        <v>3.4007562147746402</v>
      </c>
      <c r="D86">
        <v>3.4232873605017198</v>
      </c>
      <c r="E86">
        <v>1.14596857310795E-4</v>
      </c>
      <c r="F86" s="1">
        <v>2.7260011412528302E-4</v>
      </c>
      <c r="G86">
        <v>1.0014320183651599</v>
      </c>
      <c r="H86">
        <v>2.8111727083942299</v>
      </c>
      <c r="I86">
        <v>2.7303268254385502</v>
      </c>
      <c r="J86">
        <v>2.8186935200217702</v>
      </c>
      <c r="K86">
        <v>2.6101357152697602E-4</v>
      </c>
      <c r="L86" s="1">
        <v>7.2819215840475601E-4</v>
      </c>
      <c r="M86">
        <v>1.0023447650080399</v>
      </c>
      <c r="N86">
        <v>0.85752039850030104</v>
      </c>
      <c r="O86">
        <v>0.84930816285284805</v>
      </c>
      <c r="P86">
        <v>0.85826121621833096</v>
      </c>
      <c r="Q86" s="1">
        <v>3.2782980492102002E-6</v>
      </c>
      <c r="R86" s="1">
        <v>8.8289623733520306E-6</v>
      </c>
      <c r="S86">
        <v>1.0008251741413601</v>
      </c>
      <c r="T86">
        <v>1.0333485765753301</v>
      </c>
      <c r="U86">
        <v>1.05867540386266</v>
      </c>
      <c r="V86">
        <v>1.03614425813557</v>
      </c>
      <c r="W86" s="1">
        <v>1.14596857310795E-4</v>
      </c>
      <c r="X86" s="1">
        <v>2.7260011412528302E-4</v>
      </c>
      <c r="Y86">
        <v>0.99658839897666995</v>
      </c>
      <c r="Z86">
        <v>0.14247960149969899</v>
      </c>
      <c r="AA86">
        <v>0.15069183714715201</v>
      </c>
      <c r="AB86">
        <v>0.14173878378166899</v>
      </c>
      <c r="AC86" s="1">
        <v>3.27829804921019E-6</v>
      </c>
      <c r="AD86" s="1">
        <v>8.8289623733520204E-6</v>
      </c>
      <c r="AE86">
        <v>0.99574948850057099</v>
      </c>
      <c r="AF86">
        <v>0.54926059169404995</v>
      </c>
      <c r="AG86">
        <v>0.55083501011612002</v>
      </c>
      <c r="AH86">
        <v>0.56965028753456504</v>
      </c>
      <c r="AI86">
        <v>1.73969173473472E-4</v>
      </c>
      <c r="AJ86">
        <v>1.66594996935679E-4</v>
      </c>
      <c r="AK86">
        <v>1.0083931926945899</v>
      </c>
      <c r="AL86">
        <v>0.945942392547933</v>
      </c>
      <c r="AM86">
        <v>1534.31179699724</v>
      </c>
      <c r="AN86">
        <v>-19.180920391392998</v>
      </c>
      <c r="AO86">
        <v>0.98894681878287805</v>
      </c>
    </row>
    <row r="87" spans="1:41" ht="18.75" customHeight="1">
      <c r="A87">
        <v>5</v>
      </c>
      <c r="B87">
        <v>3.5872040320637701</v>
      </c>
      <c r="C87">
        <v>3.56412870894661</v>
      </c>
      <c r="D87">
        <v>3.5481520726035698</v>
      </c>
      <c r="E87">
        <v>4.4015105845162598E-4</v>
      </c>
      <c r="F87" s="1">
        <v>5.2776884159513903E-4</v>
      </c>
      <c r="G87">
        <v>1.0004864471474599</v>
      </c>
      <c r="H87">
        <v>3.09652523679553</v>
      </c>
      <c r="I87">
        <v>3.0391630642287502</v>
      </c>
      <c r="J87">
        <v>3.0281813056349902</v>
      </c>
      <c r="K87">
        <v>1.4704546244439401E-3</v>
      </c>
      <c r="L87" s="1">
        <v>1.5097707254430701E-3</v>
      </c>
      <c r="M87">
        <v>1.00140889340809</v>
      </c>
      <c r="N87">
        <v>0.883089633656578</v>
      </c>
      <c r="O87">
        <v>0.87834757907758998</v>
      </c>
      <c r="P87">
        <v>0.87741803052817502</v>
      </c>
      <c r="Q87" s="1">
        <v>1.36810723725053E-5</v>
      </c>
      <c r="R87" s="1">
        <v>1.4012918313651E-5</v>
      </c>
      <c r="S87">
        <v>1.00045755848103</v>
      </c>
      <c r="T87">
        <v>0.87222758657352395</v>
      </c>
      <c r="U87">
        <v>0.89530290969068504</v>
      </c>
      <c r="V87">
        <v>0.91127954603372796</v>
      </c>
      <c r="W87" s="1">
        <v>4.4015105845162598E-4</v>
      </c>
      <c r="X87" s="1">
        <v>5.2776884159513903E-4</v>
      </c>
      <c r="Y87">
        <v>0.99874141906255398</v>
      </c>
      <c r="Z87">
        <v>0.116910366343422</v>
      </c>
      <c r="AA87">
        <v>0.12165242092241001</v>
      </c>
      <c r="AB87">
        <v>0.12258196947182499</v>
      </c>
      <c r="AC87" s="1">
        <v>1.36810723725053E-5</v>
      </c>
      <c r="AD87" s="1">
        <v>1.40129183136511E-5</v>
      </c>
      <c r="AE87">
        <v>0.99726806659092504</v>
      </c>
      <c r="AF87">
        <v>0.53290476868148895</v>
      </c>
      <c r="AG87">
        <v>0.51137526639832698</v>
      </c>
      <c r="AH87">
        <v>0.53913503038433896</v>
      </c>
      <c r="AI87">
        <v>2.8919756981984001E-4</v>
      </c>
      <c r="AJ87">
        <v>2.6976551415572601E-4</v>
      </c>
      <c r="AK87">
        <v>0.99919729155539605</v>
      </c>
      <c r="AL87">
        <v>0.94278922739191495</v>
      </c>
      <c r="AM87">
        <v>772.10935062267902</v>
      </c>
      <c r="AN87">
        <v>-12.512708320835999</v>
      </c>
      <c r="AO87">
        <v>0.990229290905279</v>
      </c>
    </row>
    <row r="88" spans="1:41" ht="18.75" customHeight="1">
      <c r="A88">
        <v>5</v>
      </c>
      <c r="B88">
        <v>3.4616916741117798</v>
      </c>
      <c r="C88">
        <v>3.5010164111105899</v>
      </c>
      <c r="D88">
        <v>3.47965231456116</v>
      </c>
      <c r="E88">
        <v>1.3220126186251301E-3</v>
      </c>
      <c r="F88" s="1">
        <v>1.6158589084926899E-3</v>
      </c>
      <c r="G88">
        <v>0.99743234662965896</v>
      </c>
      <c r="H88">
        <v>2.8658404888090598</v>
      </c>
      <c r="I88">
        <v>2.9323741453947001</v>
      </c>
      <c r="J88">
        <v>2.96889770474783</v>
      </c>
      <c r="K88">
        <v>3.8705084179107502E-3</v>
      </c>
      <c r="L88" s="1">
        <v>4.6087031290142503E-3</v>
      </c>
      <c r="M88">
        <v>0.99362993048559001</v>
      </c>
      <c r="N88">
        <v>0.86281834118767797</v>
      </c>
      <c r="O88">
        <v>0.86900116791824999</v>
      </c>
      <c r="P88">
        <v>0.87227593362183498</v>
      </c>
      <c r="Q88" s="1">
        <v>3.8974304211676503E-5</v>
      </c>
      <c r="R88" s="1">
        <v>4.5951395728874401E-5</v>
      </c>
      <c r="S88">
        <v>0.99787602904809203</v>
      </c>
      <c r="T88">
        <v>0.99773994452551296</v>
      </c>
      <c r="U88">
        <v>0.95841520752670994</v>
      </c>
      <c r="V88">
        <v>0.97977930407613401</v>
      </c>
      <c r="W88" s="1">
        <v>1.3220126186251301E-3</v>
      </c>
      <c r="X88" s="1">
        <v>1.6158589084926899E-3</v>
      </c>
      <c r="Y88">
        <v>1.0066163472683001</v>
      </c>
      <c r="Z88">
        <v>0.137181658812322</v>
      </c>
      <c r="AA88">
        <v>0.13099883208175001</v>
      </c>
      <c r="AB88">
        <v>0.127724066378165</v>
      </c>
      <c r="AC88" s="1">
        <v>3.8974304211676503E-5</v>
      </c>
      <c r="AD88" s="1">
        <v>4.5951395728874401E-5</v>
      </c>
      <c r="AE88">
        <v>1.01225963327859</v>
      </c>
      <c r="AF88">
        <v>0.56490666645902998</v>
      </c>
      <c r="AG88">
        <v>0.55854451879026301</v>
      </c>
      <c r="AH88">
        <v>0.54791771938557898</v>
      </c>
      <c r="AI88">
        <v>1.7729429966314999E-4</v>
      </c>
      <c r="AJ88">
        <v>1.19106117773467E-4</v>
      </c>
      <c r="AK88">
        <v>1.00290608894568</v>
      </c>
      <c r="AL88">
        <v>0.97116532954152501</v>
      </c>
      <c r="AM88">
        <v>93.477148532623502</v>
      </c>
      <c r="AN88">
        <v>-3.0506052914956401</v>
      </c>
      <c r="AO88">
        <v>0.99634936011144704</v>
      </c>
    </row>
    <row r="89" spans="1:41" ht="18.75" customHeight="1">
      <c r="A89">
        <v>5</v>
      </c>
      <c r="B89">
        <v>3.4758865083859698</v>
      </c>
      <c r="C89">
        <v>3.1997178276961402</v>
      </c>
      <c r="D89">
        <v>3.1982750663980002</v>
      </c>
      <c r="E89">
        <v>4.7550194604351498E-4</v>
      </c>
      <c r="F89" s="1">
        <v>4.2420706514470301E-4</v>
      </c>
      <c r="G89">
        <v>1.0022906415920101</v>
      </c>
      <c r="H89">
        <v>2.94991941470678</v>
      </c>
      <c r="I89">
        <v>2.75880049902179</v>
      </c>
      <c r="J89">
        <v>2.6884953092958299</v>
      </c>
      <c r="K89">
        <v>2.39563009037163E-3</v>
      </c>
      <c r="L89" s="1">
        <v>2.1467239939423101E-3</v>
      </c>
      <c r="M89">
        <v>1.0095259008654001</v>
      </c>
      <c r="N89">
        <v>0.87058465590817202</v>
      </c>
      <c r="O89">
        <v>0.85225312708507805</v>
      </c>
      <c r="P89">
        <v>0.84487483062352398</v>
      </c>
      <c r="Q89" s="1">
        <v>2.7248173204397799E-5</v>
      </c>
      <c r="R89" s="1">
        <v>2.4607273705096101E-5</v>
      </c>
      <c r="S89">
        <v>1.0032409024612301</v>
      </c>
      <c r="T89">
        <v>0.98354511025132796</v>
      </c>
      <c r="U89">
        <v>1.25971379094116</v>
      </c>
      <c r="V89">
        <v>1.2611565522393</v>
      </c>
      <c r="W89" s="1">
        <v>4.7550194604351498E-4</v>
      </c>
      <c r="X89" s="1">
        <v>4.2420706514470301E-4</v>
      </c>
      <c r="Y89">
        <v>0.99431955916697001</v>
      </c>
      <c r="Z89">
        <v>0.12941534409182801</v>
      </c>
      <c r="AA89">
        <v>0.147746872914922</v>
      </c>
      <c r="AB89">
        <v>0.155125169376476</v>
      </c>
      <c r="AC89" s="1">
        <v>2.7248173204397799E-5</v>
      </c>
      <c r="AD89" s="1">
        <v>2.4607273705096101E-5</v>
      </c>
      <c r="AE89">
        <v>0.98244910944080699</v>
      </c>
      <c r="AF89">
        <v>0.51305507888039703</v>
      </c>
      <c r="AG89">
        <v>0.47998066819399299</v>
      </c>
      <c r="AH89">
        <v>0.47499231019403798</v>
      </c>
      <c r="AI89">
        <v>1.00047168544853E-4</v>
      </c>
      <c r="AJ89">
        <v>4.6139937182607203E-4</v>
      </c>
      <c r="AK89">
        <v>0.99671657863201701</v>
      </c>
      <c r="AL89">
        <v>0.96542433899765401</v>
      </c>
      <c r="AM89">
        <v>99.547473448822601</v>
      </c>
      <c r="AN89">
        <v>-3.3314121553331302</v>
      </c>
      <c r="AO89">
        <v>0.99561121588857104</v>
      </c>
    </row>
    <row r="90" spans="1:41" ht="18.75" customHeight="1">
      <c r="A90">
        <v>5</v>
      </c>
      <c r="B90">
        <v>3.7604573752568902</v>
      </c>
      <c r="C90">
        <v>3.74353668870984</v>
      </c>
      <c r="D90">
        <v>3.7441224877925898</v>
      </c>
      <c r="E90">
        <v>2.37186401429488E-4</v>
      </c>
      <c r="F90" s="1">
        <v>2.5000310914933898E-4</v>
      </c>
      <c r="G90">
        <v>1.0002791063724801</v>
      </c>
      <c r="H90">
        <v>3.4522652679768102</v>
      </c>
      <c r="I90">
        <v>3.3819381748319399</v>
      </c>
      <c r="J90">
        <v>3.4188605829202698</v>
      </c>
      <c r="K90">
        <v>6.9315618117253E-4</v>
      </c>
      <c r="L90" s="1">
        <v>5.5072390153116301E-4</v>
      </c>
      <c r="M90">
        <v>1.0012764179323601</v>
      </c>
      <c r="N90">
        <v>0.90863820968903997</v>
      </c>
      <c r="O90">
        <v>0.90407425829195698</v>
      </c>
      <c r="P90">
        <v>0.906498104837823</v>
      </c>
      <c r="Q90" s="1">
        <v>4.3969576112208902E-6</v>
      </c>
      <c r="R90" s="1">
        <v>3.5114045437435001E-6</v>
      </c>
      <c r="S90">
        <v>1.00036306786018</v>
      </c>
      <c r="T90">
        <v>0.69897424338041303</v>
      </c>
      <c r="U90">
        <v>0.71589492992746095</v>
      </c>
      <c r="V90">
        <v>0.71530913084470904</v>
      </c>
      <c r="W90" s="1">
        <v>2.37186401429488E-4</v>
      </c>
      <c r="X90" s="1">
        <v>2.5000310914933898E-4</v>
      </c>
      <c r="Y90">
        <v>0.99912995122447801</v>
      </c>
      <c r="Z90">
        <v>9.1361790310960103E-2</v>
      </c>
      <c r="AA90">
        <v>9.5925741708043202E-2</v>
      </c>
      <c r="AB90">
        <v>9.3501895162177301E-2</v>
      </c>
      <c r="AC90" s="1">
        <v>4.3969576112209596E-6</v>
      </c>
      <c r="AD90" s="1">
        <v>3.5114045437435501E-6</v>
      </c>
      <c r="AE90">
        <v>0.99726868335902197</v>
      </c>
      <c r="AF90">
        <v>0.47522149485455301</v>
      </c>
      <c r="AG90">
        <v>0.50194595928005603</v>
      </c>
      <c r="AH90">
        <v>0.44926590781279502</v>
      </c>
      <c r="AI90">
        <v>3.8124676816640003E-4</v>
      </c>
      <c r="AJ90">
        <v>3.5160494988846199E-4</v>
      </c>
      <c r="AK90">
        <v>0.99826346728198101</v>
      </c>
      <c r="AL90">
        <v>0.98767928604070399</v>
      </c>
      <c r="AM90">
        <v>186.92056643765599</v>
      </c>
      <c r="AN90">
        <v>-13.6697448761503</v>
      </c>
      <c r="AO90">
        <v>0.99382055022056404</v>
      </c>
    </row>
    <row r="91" spans="1:41" ht="18.75" customHeight="1">
      <c r="A91">
        <v>5</v>
      </c>
      <c r="B91">
        <v>3.3332340100838298</v>
      </c>
      <c r="C91">
        <v>3.2732116240168501</v>
      </c>
      <c r="D91">
        <v>3.1570646890685801</v>
      </c>
      <c r="E91">
        <v>4.3604289739707699E-3</v>
      </c>
      <c r="F91" s="1">
        <v>3.1468372587755201E-3</v>
      </c>
      <c r="G91">
        <v>1.00042526367437</v>
      </c>
      <c r="H91">
        <v>2.9961135732803501</v>
      </c>
      <c r="I91">
        <v>2.8674501918054398</v>
      </c>
      <c r="J91">
        <v>2.6847243226155402</v>
      </c>
      <c r="K91">
        <v>1.2266773021237199E-2</v>
      </c>
      <c r="L91" s="1">
        <v>8.6319664243518206E-3</v>
      </c>
      <c r="M91">
        <v>1.0032907855303399</v>
      </c>
      <c r="N91">
        <v>0.87466281282002101</v>
      </c>
      <c r="O91">
        <v>0.86297131778678005</v>
      </c>
      <c r="P91">
        <v>0.84446882650243804</v>
      </c>
      <c r="Q91">
        <v>1.16613649988548E-4</v>
      </c>
      <c r="R91" s="1">
        <v>8.1384998006975596E-5</v>
      </c>
      <c r="S91">
        <v>1.0009892423540501</v>
      </c>
      <c r="T91">
        <v>1.12619760855347</v>
      </c>
      <c r="U91">
        <v>1.1862199946204399</v>
      </c>
      <c r="V91">
        <v>1.3023669295687199</v>
      </c>
      <c r="W91">
        <v>4.3604289739707699E-3</v>
      </c>
      <c r="X91" s="1">
        <v>3.1468372587755201E-3</v>
      </c>
      <c r="Y91">
        <v>0.99874765997602999</v>
      </c>
      <c r="Z91">
        <v>0.12533718717997899</v>
      </c>
      <c r="AA91">
        <v>0.13702868221322001</v>
      </c>
      <c r="AB91">
        <v>0.15553117349756199</v>
      </c>
      <c r="AC91">
        <v>1.16613649988547E-4</v>
      </c>
      <c r="AD91" s="1">
        <v>8.1384998006975407E-5</v>
      </c>
      <c r="AE91">
        <v>0.99325566888573802</v>
      </c>
      <c r="AF91">
        <v>0.42681795392320399</v>
      </c>
      <c r="AG91">
        <v>0.49629055563347102</v>
      </c>
      <c r="AH91">
        <v>0.50714216231839804</v>
      </c>
      <c r="AI91">
        <v>1.0044782655676901E-3</v>
      </c>
      <c r="AJ91">
        <v>6.1452868290394198E-4</v>
      </c>
      <c r="AK91">
        <v>0.97776220153050397</v>
      </c>
      <c r="AL91">
        <v>0.96689580522345997</v>
      </c>
      <c r="AM91">
        <v>40.557537561538901</v>
      </c>
      <c r="AN91">
        <v>-1.3115596460916901</v>
      </c>
      <c r="AO91">
        <v>0.99626648254140004</v>
      </c>
    </row>
    <row r="92" spans="1:41" ht="18.75" customHeight="1">
      <c r="A92">
        <v>5</v>
      </c>
      <c r="B92">
        <v>3.50408080876104</v>
      </c>
      <c r="C92">
        <v>3.3538259246249198</v>
      </c>
      <c r="D92">
        <v>3.2578481855397001</v>
      </c>
      <c r="E92">
        <v>2.39109855642388E-3</v>
      </c>
      <c r="F92" s="1">
        <v>2.39109855642388E-3</v>
      </c>
      <c r="G92">
        <v>1.0055039518389901</v>
      </c>
      <c r="H92">
        <v>2.9641779301830899</v>
      </c>
      <c r="I92">
        <v>2.9477386641499401</v>
      </c>
      <c r="J92">
        <v>2.83467491613496</v>
      </c>
      <c r="K92">
        <v>4.1196112004056396E-3</v>
      </c>
      <c r="L92" s="1">
        <v>4.1196112004056396E-3</v>
      </c>
      <c r="M92">
        <v>1.0048720155094999</v>
      </c>
      <c r="N92">
        <v>0.87185740029662395</v>
      </c>
      <c r="O92">
        <v>0.870388886196373</v>
      </c>
      <c r="P92">
        <v>0.85982265750907005</v>
      </c>
      <c r="Q92" s="1">
        <v>3.7471122426121799E-5</v>
      </c>
      <c r="R92" s="1">
        <v>3.7471122426121799E-5</v>
      </c>
      <c r="S92">
        <v>1.00152356943529</v>
      </c>
      <c r="T92">
        <v>0.95535080987625398</v>
      </c>
      <c r="U92">
        <v>1.10560569401238</v>
      </c>
      <c r="V92">
        <v>1.2015834330975901</v>
      </c>
      <c r="W92" s="1">
        <v>2.39109855642388E-3</v>
      </c>
      <c r="X92" s="1">
        <v>2.39109855642388E-3</v>
      </c>
      <c r="Y92">
        <v>0.98495189163993901</v>
      </c>
      <c r="Z92">
        <v>0.12814259970337599</v>
      </c>
      <c r="AA92">
        <v>0.129611113803627</v>
      </c>
      <c r="AB92">
        <v>0.14017734249093</v>
      </c>
      <c r="AC92" s="1">
        <v>3.7471122426122002E-5</v>
      </c>
      <c r="AD92" s="1">
        <v>3.7471122426122002E-5</v>
      </c>
      <c r="AE92">
        <v>0.99033069265235396</v>
      </c>
      <c r="AF92">
        <v>0.55900812763643104</v>
      </c>
      <c r="AG92">
        <v>0.46417485555592503</v>
      </c>
      <c r="AH92">
        <v>0.463145599013848</v>
      </c>
      <c r="AI92">
        <v>8.0099810002324102E-4</v>
      </c>
      <c r="AJ92">
        <v>8.0099810002324102E-4</v>
      </c>
      <c r="AK92">
        <v>1.00280064561063</v>
      </c>
      <c r="AL92">
        <v>0.94080374046850201</v>
      </c>
      <c r="AM92">
        <v>112.62652905944699</v>
      </c>
      <c r="AN92">
        <v>-2.9987696450218602</v>
      </c>
      <c r="AO92">
        <v>0.99240142549782695</v>
      </c>
    </row>
    <row r="93" spans="1:41" ht="18.75" customHeight="1">
      <c r="A93">
        <v>5</v>
      </c>
      <c r="B93">
        <v>3.4489634774250302</v>
      </c>
      <c r="C93">
        <v>3.3662767541737102</v>
      </c>
      <c r="D93">
        <v>3.5524995947692402</v>
      </c>
      <c r="E93">
        <v>2.5743669769919301E-4</v>
      </c>
      <c r="F93" s="1">
        <v>1.47149029341627E-3</v>
      </c>
      <c r="G93">
        <v>1.0018787206676101</v>
      </c>
      <c r="H93">
        <v>2.8565231670829898</v>
      </c>
      <c r="I93">
        <v>2.7555560951716802</v>
      </c>
      <c r="J93">
        <v>3.0373045194882602</v>
      </c>
      <c r="K93">
        <v>4.2254734967595199E-4</v>
      </c>
      <c r="L93" s="1">
        <v>2.4063171746808699E-3</v>
      </c>
      <c r="M93">
        <v>1.0005384271068001</v>
      </c>
      <c r="N93">
        <v>0.86192951722547995</v>
      </c>
      <c r="O93">
        <v>0.85192049273924897</v>
      </c>
      <c r="P93">
        <v>0.87819075995986495</v>
      </c>
      <c r="Q93" s="1">
        <v>4.8371725419065203E-6</v>
      </c>
      <c r="R93" s="1">
        <v>2.5994068301694499E-5</v>
      </c>
      <c r="S93">
        <v>1.00018529803125</v>
      </c>
      <c r="T93">
        <v>1.01046814121227</v>
      </c>
      <c r="U93">
        <v>1.09315486446359</v>
      </c>
      <c r="V93">
        <v>0.90693202386806204</v>
      </c>
      <c r="W93" s="1">
        <v>2.5743669769919301E-4</v>
      </c>
      <c r="X93" s="1">
        <v>1.47149029341627E-3</v>
      </c>
      <c r="Y93">
        <v>0.995388477800079</v>
      </c>
      <c r="Z93">
        <v>0.13807048277452</v>
      </c>
      <c r="AA93">
        <v>0.148079507260751</v>
      </c>
      <c r="AB93">
        <v>0.12180924004013501</v>
      </c>
      <c r="AC93" s="1">
        <v>4.83717254190655E-6</v>
      </c>
      <c r="AD93" s="1">
        <v>2.5994068301694699E-5</v>
      </c>
      <c r="AE93">
        <v>0.99900237192246799</v>
      </c>
      <c r="AF93">
        <v>0.547410038644917</v>
      </c>
      <c r="AG93">
        <v>0.51562001184702999</v>
      </c>
      <c r="AH93">
        <v>0.51679652320541503</v>
      </c>
      <c r="AI93">
        <v>5.9427798040162603E-4</v>
      </c>
      <c r="AJ93">
        <v>3.9532838408275098E-4</v>
      </c>
      <c r="AK93">
        <v>0.99426300016800995</v>
      </c>
      <c r="AL93">
        <v>0.91915413900394805</v>
      </c>
      <c r="AM93">
        <v>317.90693124006998</v>
      </c>
      <c r="AN93">
        <v>-13.1889290577463</v>
      </c>
      <c r="AO93">
        <v>0.97229066418679799</v>
      </c>
    </row>
    <row r="94" spans="1:41" ht="18.75" customHeight="1">
      <c r="A94">
        <v>5</v>
      </c>
      <c r="B94">
        <v>3.5829890905668602</v>
      </c>
      <c r="C94">
        <v>3.6146071006449798</v>
      </c>
      <c r="D94">
        <v>3.55696318035708</v>
      </c>
      <c r="E94">
        <v>6.2244911779471405E-4</v>
      </c>
      <c r="F94" s="1">
        <v>5.6838390851369699E-4</v>
      </c>
      <c r="G94">
        <v>0.99900383002480198</v>
      </c>
      <c r="H94">
        <v>3.0493112074467401</v>
      </c>
      <c r="I94">
        <v>3.1639944622090499</v>
      </c>
      <c r="J94">
        <v>3.10477294358004</v>
      </c>
      <c r="K94">
        <v>6.9663239829331996E-4</v>
      </c>
      <c r="L94" s="1">
        <v>1.71359959498421E-3</v>
      </c>
      <c r="M94">
        <v>0.99819443126798102</v>
      </c>
      <c r="N94">
        <v>0.87920029869093397</v>
      </c>
      <c r="O94">
        <v>0.88843120030939604</v>
      </c>
      <c r="P94">
        <v>0.88375608873731304</v>
      </c>
      <c r="Q94" s="1">
        <v>5.4629935821695902E-6</v>
      </c>
      <c r="R94" s="1">
        <v>1.31331424883282E-5</v>
      </c>
      <c r="S94">
        <v>0.99945044728832799</v>
      </c>
      <c r="T94">
        <v>0.87644252807043699</v>
      </c>
      <c r="U94">
        <v>0.84482451799231695</v>
      </c>
      <c r="V94">
        <v>0.90246843828021295</v>
      </c>
      <c r="W94" s="1">
        <v>6.2244911779471405E-4</v>
      </c>
      <c r="X94" s="1">
        <v>5.6838390851369699E-4</v>
      </c>
      <c r="Y94">
        <v>1.0028379940170999</v>
      </c>
      <c r="Z94">
        <v>0.120799701309066</v>
      </c>
      <c r="AA94">
        <v>0.111568799690604</v>
      </c>
      <c r="AB94">
        <v>0.116243911262687</v>
      </c>
      <c r="AC94" s="1">
        <v>5.4629935821695597E-6</v>
      </c>
      <c r="AD94" s="1">
        <v>1.31331424883283E-5</v>
      </c>
      <c r="AE94">
        <v>1.0037001040976801</v>
      </c>
      <c r="AF94">
        <v>0.50150040316861599</v>
      </c>
      <c r="AG94">
        <v>0.49115094522200298</v>
      </c>
      <c r="AH94">
        <v>0.51697147464251003</v>
      </c>
      <c r="AI94">
        <v>1.02657235230713E-3</v>
      </c>
      <c r="AJ94">
        <v>6.4387555726953003E-4</v>
      </c>
      <c r="AK94">
        <v>1.0053351431926201</v>
      </c>
      <c r="AL94">
        <v>0.98051347967617497</v>
      </c>
      <c r="AM94">
        <v>76.263854482769901</v>
      </c>
      <c r="AN94">
        <v>-8.3816520124926601</v>
      </c>
      <c r="AO94">
        <v>0.99020880609908501</v>
      </c>
    </row>
    <row r="95" spans="1:41" ht="18.75" customHeight="1">
      <c r="A95">
        <v>5</v>
      </c>
      <c r="B95">
        <v>3.5316955323759802</v>
      </c>
      <c r="C95">
        <v>3.5227433167500499</v>
      </c>
      <c r="D95">
        <v>3.5838520207177198</v>
      </c>
      <c r="E95">
        <v>1.7858984223183101E-3</v>
      </c>
      <c r="F95" s="1">
        <v>1.97163893254446E-3</v>
      </c>
      <c r="G95">
        <v>0.99905744693368803</v>
      </c>
      <c r="H95">
        <v>3.01838335716926</v>
      </c>
      <c r="I95">
        <v>2.9901539971908702</v>
      </c>
      <c r="J95">
        <v>3.12450805957431</v>
      </c>
      <c r="K95">
        <v>5.3673867891975598E-3</v>
      </c>
      <c r="L95" s="1">
        <v>5.5529023330795398E-3</v>
      </c>
      <c r="M95">
        <v>0.99674661391462305</v>
      </c>
      <c r="N95">
        <v>0.87658269148707202</v>
      </c>
      <c r="O95">
        <v>0.87414399117247998</v>
      </c>
      <c r="P95">
        <v>0.88533540211391903</v>
      </c>
      <c r="Q95" s="1">
        <v>4.6570668996050698E-5</v>
      </c>
      <c r="R95" s="1">
        <v>4.8787635265855598E-5</v>
      </c>
      <c r="S95">
        <v>0.99901521893898604</v>
      </c>
      <c r="T95">
        <v>0.92773608626131798</v>
      </c>
      <c r="U95">
        <v>0.93668830188724805</v>
      </c>
      <c r="V95">
        <v>0.87557959791958095</v>
      </c>
      <c r="W95" s="1">
        <v>1.7858984223183101E-3</v>
      </c>
      <c r="X95" s="1">
        <v>1.97163893254446E-3</v>
      </c>
      <c r="Y95">
        <v>1.0027325562756799</v>
      </c>
      <c r="Z95">
        <v>0.123417308512928</v>
      </c>
      <c r="AA95">
        <v>0.12585600882751999</v>
      </c>
      <c r="AB95">
        <v>0.11466459788608099</v>
      </c>
      <c r="AC95" s="1">
        <v>4.6570668996050902E-5</v>
      </c>
      <c r="AD95" s="1">
        <v>4.87876352658557E-5</v>
      </c>
      <c r="AE95">
        <v>1.00671187667783</v>
      </c>
      <c r="AF95">
        <v>0.52651051937913096</v>
      </c>
      <c r="AG95">
        <v>0.55839208344166902</v>
      </c>
      <c r="AH95">
        <v>0.47574885567680902</v>
      </c>
      <c r="AI95">
        <v>7.5826094418548204E-4</v>
      </c>
      <c r="AJ95">
        <v>6.2800841186357102E-4</v>
      </c>
      <c r="AK95">
        <v>1.01682891281518</v>
      </c>
      <c r="AL95">
        <v>0.93935409802981296</v>
      </c>
      <c r="AM95">
        <v>172.34370646292601</v>
      </c>
      <c r="AN95">
        <v>-4.1206134588816798</v>
      </c>
      <c r="AO95">
        <v>0.99110228255277399</v>
      </c>
    </row>
    <row r="96" spans="1:41" ht="18.75" customHeight="1">
      <c r="A96">
        <v>5</v>
      </c>
      <c r="B96">
        <v>3.5431178556418099</v>
      </c>
      <c r="C96">
        <v>3.55275430096522</v>
      </c>
      <c r="D96">
        <v>3.4986585762580402</v>
      </c>
      <c r="E96">
        <v>0</v>
      </c>
      <c r="F96">
        <v>1.35118177432974E-3</v>
      </c>
      <c r="G96" t="s">
        <v>0</v>
      </c>
      <c r="H96">
        <v>3.04362390745636</v>
      </c>
      <c r="I96">
        <v>3.04265077315952</v>
      </c>
      <c r="J96">
        <v>2.91036198702602</v>
      </c>
      <c r="K96">
        <v>0</v>
      </c>
      <c r="L96">
        <v>3.6171835650033401E-3</v>
      </c>
      <c r="M96" t="s">
        <v>0</v>
      </c>
      <c r="N96">
        <v>0.87872314997061396</v>
      </c>
      <c r="O96">
        <v>0.87864131807193302</v>
      </c>
      <c r="P96">
        <v>0.866987105684077</v>
      </c>
      <c r="Q96">
        <v>0</v>
      </c>
      <c r="R96" s="1">
        <v>3.1671019164780903E-5</v>
      </c>
      <c r="S96" t="s">
        <v>0</v>
      </c>
      <c r="T96">
        <v>0.91631376299549105</v>
      </c>
      <c r="U96">
        <v>0.90667731767207904</v>
      </c>
      <c r="V96">
        <v>0.96077304237926198</v>
      </c>
      <c r="W96">
        <v>0</v>
      </c>
      <c r="X96">
        <v>1.35118177432974E-3</v>
      </c>
      <c r="Y96" t="s">
        <v>0</v>
      </c>
      <c r="Z96">
        <v>0.121276850029386</v>
      </c>
      <c r="AA96">
        <v>0.12135868192806699</v>
      </c>
      <c r="AB96">
        <v>0.133012894315923</v>
      </c>
      <c r="AC96">
        <v>0</v>
      </c>
      <c r="AD96" s="1">
        <v>3.1671019164780903E-5</v>
      </c>
      <c r="AE96" t="s">
        <v>0</v>
      </c>
      <c r="AF96">
        <v>0.52586710628848998</v>
      </c>
      <c r="AG96">
        <v>0.518528439528532</v>
      </c>
      <c r="AH96">
        <v>0.53103614093774398</v>
      </c>
      <c r="AI96">
        <v>0</v>
      </c>
      <c r="AJ96">
        <v>2.3430756778913299E-4</v>
      </c>
      <c r="AK96" t="s">
        <v>0</v>
      </c>
      <c r="AL96">
        <v>1.00520869037853</v>
      </c>
      <c r="AM96">
        <v>49.766495947373102</v>
      </c>
      <c r="AN96">
        <v>1.45750158843031</v>
      </c>
      <c r="AO96">
        <v>1.0005774079772101</v>
      </c>
    </row>
    <row r="97" spans="1:41" ht="18.75" customHeight="1">
      <c r="A97">
        <v>5</v>
      </c>
      <c r="B97">
        <v>3.8580577040849899</v>
      </c>
      <c r="C97">
        <v>3.8409567476852402</v>
      </c>
      <c r="D97">
        <v>3.7831479989165899</v>
      </c>
      <c r="E97">
        <v>3.47304352605447E-4</v>
      </c>
      <c r="F97" s="1">
        <v>2.7302717760862698E-4</v>
      </c>
      <c r="G97">
        <v>1.0017301747418099</v>
      </c>
      <c r="H97">
        <v>3.6938456584063699</v>
      </c>
      <c r="I97">
        <v>3.6921639968509701</v>
      </c>
      <c r="J97">
        <v>3.6065645364523502</v>
      </c>
      <c r="K97">
        <v>5.4071693630792399E-4</v>
      </c>
      <c r="L97" s="1">
        <v>4.2178595040690898E-4</v>
      </c>
      <c r="M97">
        <v>1.0006461238567601</v>
      </c>
      <c r="N97">
        <v>0.92272452959349804</v>
      </c>
      <c r="O97">
        <v>0.92263440177605005</v>
      </c>
      <c r="P97">
        <v>0.91790515386487304</v>
      </c>
      <c r="Q97" s="1">
        <v>2.85497221841652E-6</v>
      </c>
      <c r="R97" s="1">
        <v>2.2264360929914898E-6</v>
      </c>
      <c r="S97">
        <v>1.0001689182089299</v>
      </c>
      <c r="T97">
        <v>0.60137391455230405</v>
      </c>
      <c r="U97">
        <v>0.618474870952054</v>
      </c>
      <c r="V97">
        <v>0.67628361972070805</v>
      </c>
      <c r="W97" s="1">
        <v>3.47304352605447E-4</v>
      </c>
      <c r="X97" s="1">
        <v>2.7302717760862698E-4</v>
      </c>
      <c r="Y97">
        <v>0.99423139917327996</v>
      </c>
      <c r="Z97">
        <v>7.7275470406502095E-2</v>
      </c>
      <c r="AA97">
        <v>7.7365598223950102E-2</v>
      </c>
      <c r="AB97">
        <v>8.2094846135126701E-2</v>
      </c>
      <c r="AC97" s="1">
        <v>2.8549722184165501E-6</v>
      </c>
      <c r="AD97" s="1">
        <v>2.2264360929915101E-6</v>
      </c>
      <c r="AE97">
        <v>0.99853468711367799</v>
      </c>
      <c r="AF97">
        <v>0.41837244844224802</v>
      </c>
      <c r="AG97">
        <v>0.38837427676823799</v>
      </c>
      <c r="AH97">
        <v>0.42095621606366601</v>
      </c>
      <c r="AI97">
        <v>2.9486266621530499E-4</v>
      </c>
      <c r="AJ97">
        <v>2.4231952592046E-4</v>
      </c>
      <c r="AK97">
        <v>1.01258156974583</v>
      </c>
      <c r="AL97">
        <v>0.94912704733771602</v>
      </c>
      <c r="AM97">
        <v>3165.9583753208599</v>
      </c>
      <c r="AN97">
        <v>-79.573341959739906</v>
      </c>
      <c r="AO97">
        <v>0.94912704733771602</v>
      </c>
    </row>
    <row r="98" spans="1:41" ht="18.75" customHeight="1">
      <c r="A98">
        <v>5</v>
      </c>
      <c r="B98">
        <v>3.7736811853757399</v>
      </c>
      <c r="C98">
        <v>3.78039846685096</v>
      </c>
      <c r="D98">
        <v>3.8066673816243002</v>
      </c>
      <c r="E98">
        <v>2.9259408648682001E-4</v>
      </c>
      <c r="F98" s="1">
        <v>2.09110165873019E-4</v>
      </c>
      <c r="G98">
        <v>1.0004875940144999</v>
      </c>
      <c r="H98">
        <v>3.4989889651146702</v>
      </c>
      <c r="I98">
        <v>3.5095292683087398</v>
      </c>
      <c r="J98">
        <v>3.5477387304923602</v>
      </c>
      <c r="K98">
        <v>4.0979669622012097E-4</v>
      </c>
      <c r="L98" s="1">
        <v>3.8627818320552003E-4</v>
      </c>
      <c r="M98">
        <v>0.99995228837372496</v>
      </c>
      <c r="N98">
        <v>0.91154968844345896</v>
      </c>
      <c r="O98">
        <v>0.91219354989428902</v>
      </c>
      <c r="P98">
        <v>0.91448855893826397</v>
      </c>
      <c r="Q98" s="1">
        <v>1.8228234143260001E-6</v>
      </c>
      <c r="R98" s="1">
        <v>1.7223591976263799E-6</v>
      </c>
      <c r="S98">
        <v>0.99998801920223601</v>
      </c>
      <c r="T98">
        <v>0.68575043326155405</v>
      </c>
      <c r="U98">
        <v>0.67903315178633505</v>
      </c>
      <c r="V98">
        <v>0.65276423701299502</v>
      </c>
      <c r="W98" s="1">
        <v>2.9259408648682001E-4</v>
      </c>
      <c r="X98" s="1">
        <v>2.09110165873019E-4</v>
      </c>
      <c r="Y98">
        <v>0.99818452538747504</v>
      </c>
      <c r="Z98">
        <v>8.8450311556540998E-2</v>
      </c>
      <c r="AA98">
        <v>8.7806450105710906E-2</v>
      </c>
      <c r="AB98">
        <v>8.5511441061736498E-2</v>
      </c>
      <c r="AC98" s="1">
        <v>1.8228234143259899E-6</v>
      </c>
      <c r="AD98" s="1">
        <v>1.72235919762636E-6</v>
      </c>
      <c r="AE98">
        <v>1.00011118510305</v>
      </c>
      <c r="AF98">
        <v>0.475524281843131</v>
      </c>
      <c r="AG98">
        <v>0.475352845096631</v>
      </c>
      <c r="AH98">
        <v>0.46362300397422201</v>
      </c>
      <c r="AI98">
        <v>6.1134682532746005E-4</v>
      </c>
      <c r="AJ98">
        <v>6.4251920209793E-4</v>
      </c>
      <c r="AK98">
        <v>1.0004489898122799</v>
      </c>
      <c r="AL98">
        <v>0.96162868669670598</v>
      </c>
      <c r="AM98">
        <v>417.40516687580998</v>
      </c>
      <c r="AN98">
        <v>-14.291386953889999</v>
      </c>
      <c r="AO98">
        <v>0.98704238770909603</v>
      </c>
    </row>
    <row r="99" spans="1:41" ht="18.75" customHeight="1">
      <c r="A99">
        <v>5</v>
      </c>
      <c r="B99">
        <v>3.7005842153024799</v>
      </c>
      <c r="C99">
        <v>3.6860103782362299</v>
      </c>
      <c r="D99">
        <v>3.57301228189371</v>
      </c>
      <c r="E99">
        <v>2.3626615579769301E-3</v>
      </c>
      <c r="F99" s="1">
        <v>1.6013445267378901E-3</v>
      </c>
      <c r="G99">
        <v>1.014761386712</v>
      </c>
      <c r="H99">
        <v>3.46350788985169</v>
      </c>
      <c r="I99">
        <v>3.3949957515880098</v>
      </c>
      <c r="J99">
        <v>3.3645947193868699</v>
      </c>
      <c r="K99">
        <v>2.8518244670997098E-3</v>
      </c>
      <c r="L99" s="1">
        <v>2.42073718701306E-3</v>
      </c>
      <c r="M99">
        <v>1.0170001972515801</v>
      </c>
      <c r="N99">
        <v>0.90934740618687704</v>
      </c>
      <c r="O99">
        <v>0.90493854798828099</v>
      </c>
      <c r="P99">
        <v>0.90291412117621095</v>
      </c>
      <c r="Q99" s="1">
        <v>1.7770864612092301E-5</v>
      </c>
      <c r="R99" s="1">
        <v>1.5408027171103901E-5</v>
      </c>
      <c r="S99">
        <v>1.0047138733163199</v>
      </c>
      <c r="T99">
        <v>0.75884740333481304</v>
      </c>
      <c r="U99">
        <v>0.77342124040106897</v>
      </c>
      <c r="V99">
        <v>0.88641933674358298</v>
      </c>
      <c r="W99" s="1">
        <v>2.3626615579769301E-3</v>
      </c>
      <c r="X99" s="1">
        <v>1.6013445267378901E-3</v>
      </c>
      <c r="Y99">
        <v>0.95853936993637001</v>
      </c>
      <c r="Z99">
        <v>9.0652593813123503E-2</v>
      </c>
      <c r="AA99">
        <v>9.5061452011718506E-2</v>
      </c>
      <c r="AB99">
        <v>9.7085878823788899E-2</v>
      </c>
      <c r="AC99" s="1">
        <v>1.7770864612092501E-5</v>
      </c>
      <c r="AD99" s="1">
        <v>1.5408027171103799E-5</v>
      </c>
      <c r="AE99">
        <v>0.96401548455358799</v>
      </c>
      <c r="AF99">
        <v>0.40298153077990601</v>
      </c>
      <c r="AG99">
        <v>0.44978427022508999</v>
      </c>
      <c r="AH99">
        <v>0.36907170596496602</v>
      </c>
      <c r="AI99">
        <v>3.1000682568848898E-4</v>
      </c>
      <c r="AJ99">
        <v>1.86247196307486E-3</v>
      </c>
      <c r="AK99">
        <v>1.0096541593088499</v>
      </c>
      <c r="AL99">
        <v>0.98273176154637398</v>
      </c>
      <c r="AM99">
        <v>10.2720281749995</v>
      </c>
      <c r="AN99">
        <v>-9.1849351522065401E-2</v>
      </c>
      <c r="AO99">
        <v>0.99652224675303502</v>
      </c>
    </row>
    <row r="100" spans="1:41" ht="18.75" customHeight="1">
      <c r="A100">
        <v>5</v>
      </c>
      <c r="B100">
        <v>3.83555055670071</v>
      </c>
      <c r="C100">
        <v>3.7848038757820599</v>
      </c>
      <c r="D100">
        <v>3.7453176056520001</v>
      </c>
      <c r="E100">
        <v>3.0299902857374899E-3</v>
      </c>
      <c r="F100" s="1">
        <v>1.3035977679018301E-3</v>
      </c>
      <c r="G100">
        <v>1.0074426278147901</v>
      </c>
      <c r="H100">
        <v>3.6176410240083698</v>
      </c>
      <c r="I100">
        <v>3.5554789729201302</v>
      </c>
      <c r="J100">
        <v>3.5282388917521401</v>
      </c>
      <c r="K100">
        <v>3.67937773576821E-3</v>
      </c>
      <c r="L100" s="1">
        <v>2.3115398353737099E-3</v>
      </c>
      <c r="M100">
        <v>1.01173679076461</v>
      </c>
      <c r="N100">
        <v>0.91853303481583104</v>
      </c>
      <c r="O100">
        <v>0.91494611019008198</v>
      </c>
      <c r="P100">
        <v>0.91332491789697101</v>
      </c>
      <c r="Q100" s="1">
        <v>2.2461565988067598E-5</v>
      </c>
      <c r="R100" s="1">
        <v>1.3685832292212201E-5</v>
      </c>
      <c r="S100">
        <v>1.00320918748865</v>
      </c>
      <c r="T100">
        <v>0.62388106193659199</v>
      </c>
      <c r="U100">
        <v>0.67462774285523697</v>
      </c>
      <c r="V100">
        <v>0.71411401298530097</v>
      </c>
      <c r="W100" s="1">
        <v>3.0299902857374899E-3</v>
      </c>
      <c r="X100" s="1">
        <v>1.3035977679018301E-3</v>
      </c>
      <c r="Y100">
        <v>0.97703256118846105</v>
      </c>
      <c r="Z100">
        <v>8.1466965184168599E-2</v>
      </c>
      <c r="AA100">
        <v>8.5053889809917793E-2</v>
      </c>
      <c r="AB100">
        <v>8.6675082103028794E-2</v>
      </c>
      <c r="AC100" s="1">
        <v>2.24615659880677E-5</v>
      </c>
      <c r="AD100" s="1">
        <v>1.36858322922123E-5</v>
      </c>
      <c r="AE100">
        <v>0.97468310606854403</v>
      </c>
      <c r="AF100">
        <v>0.41036078669812098</v>
      </c>
      <c r="AG100">
        <v>0.43401684565252302</v>
      </c>
      <c r="AH100">
        <v>0.41324203822365402</v>
      </c>
      <c r="AI100">
        <v>1.4975030477940099E-3</v>
      </c>
      <c r="AJ100">
        <v>6.2479038195151595E-4</v>
      </c>
      <c r="AK100">
        <v>0.92481900669114903</v>
      </c>
      <c r="AL100">
        <v>0.94090139628554703</v>
      </c>
      <c r="AM100">
        <v>355.40882889788901</v>
      </c>
      <c r="AN100">
        <v>-7.2463760406302402</v>
      </c>
      <c r="AO100">
        <v>0.98789053076255195</v>
      </c>
    </row>
    <row r="101" spans="1:41" ht="18.75" customHeight="1">
      <c r="A101">
        <v>5</v>
      </c>
      <c r="B101">
        <v>3.7647988194695698</v>
      </c>
      <c r="C101">
        <v>3.7680379574548901</v>
      </c>
      <c r="D101">
        <v>3.7802630864450801</v>
      </c>
      <c r="E101">
        <v>1.9216279811248599E-4</v>
      </c>
      <c r="F101" s="1">
        <v>4.48214434989701E-4</v>
      </c>
      <c r="G101">
        <v>1.0029609773738699</v>
      </c>
      <c r="H101">
        <v>3.4952533200699798</v>
      </c>
      <c r="I101">
        <v>3.4901442750265801</v>
      </c>
      <c r="J101">
        <v>3.5205129358690601</v>
      </c>
      <c r="K101">
        <v>2.08420881458496E-4</v>
      </c>
      <c r="L101" s="1">
        <v>5.5688483758549196E-4</v>
      </c>
      <c r="M101">
        <v>1.0016701359904101</v>
      </c>
      <c r="N101">
        <v>0.91132036269294403</v>
      </c>
      <c r="O101">
        <v>0.91100576298456604</v>
      </c>
      <c r="P101">
        <v>0.91285950829631501</v>
      </c>
      <c r="Q101" s="1">
        <v>1.1901351775428E-6</v>
      </c>
      <c r="R101" s="1">
        <v>3.1857053498349001E-6</v>
      </c>
      <c r="S101">
        <v>1.00045054256039</v>
      </c>
      <c r="T101">
        <v>0.69463279916772802</v>
      </c>
      <c r="U101">
        <v>0.69139366118241297</v>
      </c>
      <c r="V101">
        <v>0.67916853219221895</v>
      </c>
      <c r="W101" s="1">
        <v>1.9216279811248599E-4</v>
      </c>
      <c r="X101" s="1">
        <v>4.48214434989701E-4</v>
      </c>
      <c r="Y101">
        <v>0.99042419942775695</v>
      </c>
      <c r="Z101">
        <v>8.8679637307055595E-2</v>
      </c>
      <c r="AA101">
        <v>8.8994237015434505E-2</v>
      </c>
      <c r="AB101">
        <v>8.7140491703685E-2</v>
      </c>
      <c r="AC101" s="1">
        <v>1.1901351775427801E-6</v>
      </c>
      <c r="AD101" s="1">
        <v>3.1857053498348599E-6</v>
      </c>
      <c r="AE101">
        <v>0.996297094650201</v>
      </c>
      <c r="AF101">
        <v>0.46843696912475102</v>
      </c>
      <c r="AG101">
        <v>0.43527984925611701</v>
      </c>
      <c r="AH101">
        <v>0.432821832945531</v>
      </c>
      <c r="AI101">
        <v>1.20098915004372E-3</v>
      </c>
      <c r="AJ101">
        <v>1.0331726353888899E-3</v>
      </c>
      <c r="AK101">
        <v>1.0248792332941199</v>
      </c>
      <c r="AL101">
        <v>0.97511082156279605</v>
      </c>
      <c r="AM101">
        <v>258.79861762945399</v>
      </c>
      <c r="AN101">
        <v>-5.0250207084863199</v>
      </c>
      <c r="AO101">
        <v>0.99580811868132302</v>
      </c>
    </row>
    <row r="102" spans="1:41" ht="18.75" customHeight="1">
      <c r="A102">
        <v>5</v>
      </c>
      <c r="B102">
        <v>3.50730317426448</v>
      </c>
      <c r="C102">
        <v>3.5590801831509098</v>
      </c>
      <c r="D102">
        <v>3.5096454639472099</v>
      </c>
      <c r="E102">
        <v>1.07544903133137E-3</v>
      </c>
      <c r="F102" s="1">
        <v>1.9717381639510899E-3</v>
      </c>
      <c r="G102">
        <v>0.99684633392181998</v>
      </c>
      <c r="H102">
        <v>3.0665996923594401</v>
      </c>
      <c r="I102">
        <v>3.1316824410705499</v>
      </c>
      <c r="J102">
        <v>3.03510325144621</v>
      </c>
      <c r="K102">
        <v>2.28439408000617E-3</v>
      </c>
      <c r="L102" s="1">
        <v>3.6827274708592398E-3</v>
      </c>
      <c r="M102">
        <v>0.99718744954147598</v>
      </c>
      <c r="N102">
        <v>0.88063925854987901</v>
      </c>
      <c r="O102">
        <v>0.88590420249066404</v>
      </c>
      <c r="P102">
        <v>0.87800476122541504</v>
      </c>
      <c r="Q102" s="1">
        <v>1.8435203679086599E-5</v>
      </c>
      <c r="R102" s="1">
        <v>2.9279371621234201E-5</v>
      </c>
      <c r="S102">
        <v>0.999133306289954</v>
      </c>
      <c r="T102">
        <v>0.95212844437281596</v>
      </c>
      <c r="U102">
        <v>0.90035143548638896</v>
      </c>
      <c r="V102">
        <v>0.94978615469008598</v>
      </c>
      <c r="W102" s="1">
        <v>1.07544903133137E-3</v>
      </c>
      <c r="X102" s="1">
        <v>1.9717381639510899E-3</v>
      </c>
      <c r="Y102">
        <v>1.00877056633749</v>
      </c>
      <c r="Z102">
        <v>0.119360741450121</v>
      </c>
      <c r="AA102">
        <v>0.114095797509336</v>
      </c>
      <c r="AB102">
        <v>0.121995238774585</v>
      </c>
      <c r="AC102" s="1">
        <v>1.8435203679086599E-5</v>
      </c>
      <c r="AD102" s="1">
        <v>2.9279371621234299E-5</v>
      </c>
      <c r="AE102">
        <v>1.0057209384227801</v>
      </c>
      <c r="AF102">
        <v>0.54387432266372604</v>
      </c>
      <c r="AG102">
        <v>0.49692524237157998</v>
      </c>
      <c r="AH102">
        <v>0.54262752880282805</v>
      </c>
      <c r="AI102">
        <v>4.8767546067825902E-4</v>
      </c>
      <c r="AJ102">
        <v>8.06884386982253E-4</v>
      </c>
      <c r="AK102">
        <v>0.99309902716184795</v>
      </c>
      <c r="AL102">
        <v>0.956337149619083</v>
      </c>
      <c r="AM102">
        <v>44.176329803960797</v>
      </c>
      <c r="AN102">
        <v>-1.7459496566861501</v>
      </c>
      <c r="AO102">
        <v>0.99443494745312599</v>
      </c>
    </row>
    <row r="103" spans="1:41" ht="18.75" customHeight="1">
      <c r="A103">
        <v>5</v>
      </c>
      <c r="B103">
        <v>3.5944909942819598</v>
      </c>
      <c r="C103">
        <v>3.6075631192056301</v>
      </c>
      <c r="D103">
        <v>3.5486772772998498</v>
      </c>
      <c r="E103">
        <v>1.8970760486522601E-3</v>
      </c>
      <c r="F103" s="1">
        <v>1.4839342588887699E-3</v>
      </c>
      <c r="G103">
        <v>1.00404326617283</v>
      </c>
      <c r="H103">
        <v>3.1499372227427598</v>
      </c>
      <c r="I103">
        <v>3.19077937192852</v>
      </c>
      <c r="J103">
        <v>3.1509889921291698</v>
      </c>
      <c r="K103">
        <v>3.6845863705652101E-3</v>
      </c>
      <c r="L103" s="1">
        <v>3.10486833986758E-3</v>
      </c>
      <c r="M103">
        <v>1.00795237596113</v>
      </c>
      <c r="N103">
        <v>0.88733878995405802</v>
      </c>
      <c r="O103">
        <v>0.89048346378235899</v>
      </c>
      <c r="P103">
        <v>0.88742089353530196</v>
      </c>
      <c r="Q103" s="1">
        <v>2.5331956619768201E-5</v>
      </c>
      <c r="R103" s="1">
        <v>2.1336826033581001E-5</v>
      </c>
      <c r="S103">
        <v>1.0022737364523</v>
      </c>
      <c r="T103">
        <v>0.86494062435533303</v>
      </c>
      <c r="U103">
        <v>0.85186849943166398</v>
      </c>
      <c r="V103">
        <v>0.91075434133745103</v>
      </c>
      <c r="W103" s="1">
        <v>1.8970760486522601E-3</v>
      </c>
      <c r="X103" s="1">
        <v>1.4839342588887699E-3</v>
      </c>
      <c r="Y103">
        <v>0.98690570741448103</v>
      </c>
      <c r="Z103">
        <v>0.112661210045942</v>
      </c>
      <c r="AA103">
        <v>0.109516536217641</v>
      </c>
      <c r="AB103">
        <v>0.112579106464698</v>
      </c>
      <c r="AC103" s="1">
        <v>2.5331956619768099E-5</v>
      </c>
      <c r="AD103" s="1">
        <v>2.1336826033580899E-5</v>
      </c>
      <c r="AE103">
        <v>0.98324570389144195</v>
      </c>
      <c r="AF103">
        <v>0.54133669799600703</v>
      </c>
      <c r="AG103">
        <v>0.51356346994806401</v>
      </c>
      <c r="AH103">
        <v>0.50404238285950598</v>
      </c>
      <c r="AI103">
        <v>2.7336577952507998E-4</v>
      </c>
      <c r="AJ103">
        <v>2.2908584755916E-4</v>
      </c>
      <c r="AK103">
        <v>0.98772685675970395</v>
      </c>
      <c r="AL103">
        <v>0.95860875660733802</v>
      </c>
      <c r="AM103">
        <v>81.9431892640673</v>
      </c>
      <c r="AN103">
        <v>-5.16393776669402</v>
      </c>
      <c r="AO103">
        <v>0.989487581419351</v>
      </c>
    </row>
    <row r="104" spans="1:41" ht="18.75" customHeight="1">
      <c r="A104">
        <v>5</v>
      </c>
      <c r="B104">
        <v>3.8549601703322498</v>
      </c>
      <c r="C104">
        <v>3.7856612617251599</v>
      </c>
      <c r="D104">
        <v>3.7591577832884702</v>
      </c>
      <c r="E104">
        <v>2.33220796387051E-4</v>
      </c>
      <c r="F104" s="1">
        <v>1.04942590000845E-3</v>
      </c>
      <c r="G104">
        <v>1.00278887053514</v>
      </c>
      <c r="H104">
        <v>3.62709375947771</v>
      </c>
      <c r="I104">
        <v>3.5295635216300898</v>
      </c>
      <c r="J104">
        <v>3.5217285678231698</v>
      </c>
      <c r="K104">
        <v>4.84826872742514E-4</v>
      </c>
      <c r="L104" s="1">
        <v>1.80040830475292E-3</v>
      </c>
      <c r="M104">
        <v>1.00386409159407</v>
      </c>
      <c r="N104">
        <v>0.91906507263203496</v>
      </c>
      <c r="O104">
        <v>0.91340446326728597</v>
      </c>
      <c r="P104">
        <v>0.91293290298229102</v>
      </c>
      <c r="Q104" s="1">
        <v>2.20307333532264E-6</v>
      </c>
      <c r="R104" s="1">
        <v>8.2654674230930406E-6</v>
      </c>
      <c r="S104">
        <v>1.0009711397640699</v>
      </c>
      <c r="T104">
        <v>0.60447144830504795</v>
      </c>
      <c r="U104">
        <v>0.67377035691213605</v>
      </c>
      <c r="V104">
        <v>0.70027383534883103</v>
      </c>
      <c r="W104" s="1">
        <v>2.33220796387051E-4</v>
      </c>
      <c r="X104" s="1">
        <v>1.04942590000845E-3</v>
      </c>
      <c r="Y104">
        <v>0.98999699118468099</v>
      </c>
      <c r="Z104">
        <v>8.0934927367965495E-2</v>
      </c>
      <c r="AA104">
        <v>8.6595536732714307E-2</v>
      </c>
      <c r="AB104">
        <v>8.7067097017709497E-2</v>
      </c>
      <c r="AC104" s="1">
        <v>2.2030733353226502E-6</v>
      </c>
      <c r="AD104" s="1">
        <v>8.2654674230930593E-6</v>
      </c>
      <c r="AE104">
        <v>0.99106661581908795</v>
      </c>
      <c r="AF104">
        <v>0.43770422499063899</v>
      </c>
      <c r="AG104">
        <v>0.47105693661291898</v>
      </c>
      <c r="AH104">
        <v>0.44982610145785601</v>
      </c>
      <c r="AI104">
        <v>8.9067706778062495E-4</v>
      </c>
      <c r="AJ104">
        <v>8.2266345657821399E-4</v>
      </c>
      <c r="AK104">
        <v>0.94661174442283202</v>
      </c>
      <c r="AL104">
        <v>0.94407280709350105</v>
      </c>
      <c r="AM104">
        <v>497.69383422353502</v>
      </c>
      <c r="AN104">
        <v>-22.273479594619101</v>
      </c>
      <c r="AO104">
        <v>0.971634091154433</v>
      </c>
    </row>
    <row r="105" spans="1:41" ht="18.75" customHeight="1">
      <c r="A105">
        <v>5</v>
      </c>
      <c r="B105">
        <v>3.5026584117025701</v>
      </c>
      <c r="C105">
        <v>3.4413752539693698</v>
      </c>
      <c r="D105">
        <v>3.4835420447725198</v>
      </c>
      <c r="E105">
        <v>9.37555203060438E-4</v>
      </c>
      <c r="F105" s="1">
        <v>8.4363849155547803E-4</v>
      </c>
      <c r="G105">
        <v>0.99875535784631198</v>
      </c>
      <c r="H105">
        <v>2.9837554145779501</v>
      </c>
      <c r="I105">
        <v>2.8843989382916502</v>
      </c>
      <c r="J105">
        <v>3.0307464276234302</v>
      </c>
      <c r="K105">
        <v>2.0649410344375E-3</v>
      </c>
      <c r="L105" s="1">
        <v>2.2939033061659098E-3</v>
      </c>
      <c r="M105">
        <v>0.98959272983617996</v>
      </c>
      <c r="N105">
        <v>0.87358456003344898</v>
      </c>
      <c r="O105">
        <v>0.86457170835363895</v>
      </c>
      <c r="P105">
        <v>0.87763578849208401</v>
      </c>
      <c r="Q105" s="1">
        <v>1.8607049714807601E-5</v>
      </c>
      <c r="R105" s="1">
        <v>2.0083185833681099E-5</v>
      </c>
      <c r="S105">
        <v>0.99671200966414097</v>
      </c>
      <c r="T105">
        <v>0.956773206934728</v>
      </c>
      <c r="U105">
        <v>1.0180563646679299</v>
      </c>
      <c r="V105">
        <v>0.97588957386477804</v>
      </c>
      <c r="W105" s="1">
        <v>9.37555203060438E-4</v>
      </c>
      <c r="X105" s="1">
        <v>8.4363849155547803E-4</v>
      </c>
      <c r="Y105">
        <v>1.00345793831001</v>
      </c>
      <c r="Z105">
        <v>0.126415439966551</v>
      </c>
      <c r="AA105">
        <v>0.135428291646361</v>
      </c>
      <c r="AB105">
        <v>0.122364211507916</v>
      </c>
      <c r="AC105" s="1">
        <v>1.8607049714807202E-5</v>
      </c>
      <c r="AD105" s="1">
        <v>2.0083185833680899E-5</v>
      </c>
      <c r="AE105">
        <v>1.02105333045526</v>
      </c>
      <c r="AF105">
        <v>0.56742383951133302</v>
      </c>
      <c r="AG105">
        <v>0.55539360778815605</v>
      </c>
      <c r="AH105">
        <v>0.54757170085897799</v>
      </c>
      <c r="AI105">
        <v>5.3693676148265299E-4</v>
      </c>
      <c r="AJ105">
        <v>5.0627440460867396E-4</v>
      </c>
      <c r="AK105">
        <v>1.0229771307828299</v>
      </c>
      <c r="AL105">
        <v>0.95549177045480704</v>
      </c>
      <c r="AM105">
        <v>106.999537141885</v>
      </c>
      <c r="AN105">
        <v>-3.59097337431729</v>
      </c>
      <c r="AO105">
        <v>0.99351694510699495</v>
      </c>
    </row>
    <row r="106" spans="1:41" ht="18.75" customHeight="1">
      <c r="A106">
        <v>5</v>
      </c>
      <c r="B106">
        <v>3.71575783809815</v>
      </c>
      <c r="C106">
        <v>3.7240267414962802</v>
      </c>
      <c r="D106">
        <v>3.7136684320800302</v>
      </c>
      <c r="E106">
        <v>3.8566496579217499E-4</v>
      </c>
      <c r="F106" s="1">
        <v>3.5449557123016302E-4</v>
      </c>
      <c r="G106">
        <v>0.99976944578044802</v>
      </c>
      <c r="H106">
        <v>3.3610164065342798</v>
      </c>
      <c r="I106">
        <v>3.3842354663741698</v>
      </c>
      <c r="J106">
        <v>3.4352432781934601</v>
      </c>
      <c r="K106">
        <v>8.4783787070813802E-4</v>
      </c>
      <c r="L106" s="1">
        <v>6.6262639878209495E-4</v>
      </c>
      <c r="M106">
        <v>0.99837970116920605</v>
      </c>
      <c r="N106">
        <v>0.90267302043991304</v>
      </c>
      <c r="O106">
        <v>0.90422688516605398</v>
      </c>
      <c r="P106">
        <v>0.90755387095469198</v>
      </c>
      <c r="Q106" s="1">
        <v>4.6748553642111401E-6</v>
      </c>
      <c r="R106" s="1">
        <v>3.6543561060165001E-6</v>
      </c>
      <c r="S106">
        <v>0.99956576846261302</v>
      </c>
      <c r="T106">
        <v>0.74367378053915201</v>
      </c>
      <c r="U106">
        <v>0.73540487714101599</v>
      </c>
      <c r="V106">
        <v>0.74576318655727103</v>
      </c>
      <c r="W106" s="1">
        <v>3.8566496579217499E-4</v>
      </c>
      <c r="X106" s="1">
        <v>3.5449557123016302E-4</v>
      </c>
      <c r="Y106">
        <v>1.00079986650722</v>
      </c>
      <c r="Z106">
        <v>9.7326979560086804E-2</v>
      </c>
      <c r="AA106">
        <v>9.5773114833945502E-2</v>
      </c>
      <c r="AB106">
        <v>9.2446129045308106E-2</v>
      </c>
      <c r="AC106" s="1">
        <v>4.67485536421103E-6</v>
      </c>
      <c r="AD106" s="1">
        <v>3.6543561060164201E-6</v>
      </c>
      <c r="AE106">
        <v>1.00363037957349</v>
      </c>
      <c r="AF106">
        <v>0.49804884629135199</v>
      </c>
      <c r="AG106">
        <v>0.49730593675738599</v>
      </c>
      <c r="AH106">
        <v>0.46722504930882602</v>
      </c>
      <c r="AI106">
        <v>4.4670017328982099E-4</v>
      </c>
      <c r="AJ106">
        <v>4.86342588888542E-4</v>
      </c>
      <c r="AK106">
        <v>1.00270367470161</v>
      </c>
      <c r="AL106">
        <v>0.95855809738563602</v>
      </c>
      <c r="AM106">
        <v>192.49634040727901</v>
      </c>
      <c r="AN106">
        <v>-4.4731780341270104</v>
      </c>
      <c r="AO106">
        <v>0.99297063810365604</v>
      </c>
    </row>
    <row r="107" spans="1:41" ht="18.75" customHeight="1">
      <c r="A107">
        <v>5</v>
      </c>
      <c r="B107">
        <v>3.7014693885020602</v>
      </c>
      <c r="C107">
        <v>3.7746266097077301</v>
      </c>
      <c r="D107">
        <v>3.7398461011445798</v>
      </c>
      <c r="E107">
        <v>8.8536097299255195E-4</v>
      </c>
      <c r="F107" s="1">
        <v>7.82178203224042E-4</v>
      </c>
      <c r="G107">
        <v>0.99937604301370397</v>
      </c>
      <c r="H107">
        <v>3.3595320665016399</v>
      </c>
      <c r="I107">
        <v>3.42591299412268</v>
      </c>
      <c r="J107">
        <v>3.3896516031407198</v>
      </c>
      <c r="K107">
        <v>2.0651304720268799E-3</v>
      </c>
      <c r="L107" s="1">
        <v>2.7379261877499201E-3</v>
      </c>
      <c r="M107">
        <v>0.99751192138656897</v>
      </c>
      <c r="N107">
        <v>0.902572832478028</v>
      </c>
      <c r="O107">
        <v>0.90695406031806303</v>
      </c>
      <c r="P107">
        <v>0.90458576060854001</v>
      </c>
      <c r="Q107" s="1">
        <v>1.1441888436031701E-5</v>
      </c>
      <c r="R107" s="1">
        <v>1.5670595951898399E-5</v>
      </c>
      <c r="S107">
        <v>0.99934564555667904</v>
      </c>
      <c r="T107">
        <v>0.757962230135235</v>
      </c>
      <c r="U107">
        <v>0.68480500892956597</v>
      </c>
      <c r="V107">
        <v>0.71958551749272104</v>
      </c>
      <c r="W107" s="1">
        <v>8.8536097299255195E-4</v>
      </c>
      <c r="X107" s="1">
        <v>7.82178203224042E-4</v>
      </c>
      <c r="Y107">
        <v>1.0022223902126699</v>
      </c>
      <c r="Z107">
        <v>9.74271675219716E-2</v>
      </c>
      <c r="AA107">
        <v>9.3045939681936807E-2</v>
      </c>
      <c r="AB107">
        <v>9.5414239391459904E-2</v>
      </c>
      <c r="AC107" s="1">
        <v>1.1441888436031601E-5</v>
      </c>
      <c r="AD107" s="1">
        <v>1.5670595951898399E-5</v>
      </c>
      <c r="AE107">
        <v>1.0056538380593001</v>
      </c>
      <c r="AF107">
        <v>0.50719753064504502</v>
      </c>
      <c r="AG107">
        <v>0.502481362007279</v>
      </c>
      <c r="AH107">
        <v>0.489339294302853</v>
      </c>
      <c r="AI107">
        <v>7.7533251841002898E-4</v>
      </c>
      <c r="AJ107">
        <v>6.50713904472194E-4</v>
      </c>
      <c r="AK107">
        <v>1.02792386850669</v>
      </c>
      <c r="AL107">
        <v>0.97315114877662201</v>
      </c>
      <c r="AM107">
        <v>122.405614620146</v>
      </c>
      <c r="AN107">
        <v>-10.6717178011217</v>
      </c>
      <c r="AO107">
        <v>0.98648423645622496</v>
      </c>
    </row>
    <row r="108" spans="1:41" ht="18.75" customHeight="1">
      <c r="A108">
        <v>5</v>
      </c>
      <c r="B108">
        <v>3.5701165699259301</v>
      </c>
      <c r="C108">
        <v>3.6759384576832401</v>
      </c>
      <c r="D108">
        <v>3.6186608041915198</v>
      </c>
      <c r="E108" s="1">
        <v>8.2298234330606206E-6</v>
      </c>
      <c r="F108" s="1">
        <v>1.1694201910904299E-3</v>
      </c>
      <c r="G108">
        <v>1.00117975573135</v>
      </c>
      <c r="H108">
        <v>3.1341120930521602</v>
      </c>
      <c r="I108">
        <v>3.3133101163314702</v>
      </c>
      <c r="J108">
        <v>3.2792410388377302</v>
      </c>
      <c r="K108" s="1">
        <v>6.12710672615246E-5</v>
      </c>
      <c r="L108" s="1">
        <v>1.9539886834930198E-3</v>
      </c>
      <c r="M108">
        <v>1.00351574132171</v>
      </c>
      <c r="N108">
        <v>0.88609619024655195</v>
      </c>
      <c r="O108">
        <v>0.89940085953675197</v>
      </c>
      <c r="P108">
        <v>0.896996950093363</v>
      </c>
      <c r="Q108" s="1">
        <v>3.7144434132275102E-7</v>
      </c>
      <c r="R108" s="1">
        <v>1.2795022479972601E-5</v>
      </c>
      <c r="S108">
        <v>1.00097145174605</v>
      </c>
      <c r="T108">
        <v>0.88931504871136402</v>
      </c>
      <c r="U108">
        <v>0.78349316095405597</v>
      </c>
      <c r="V108">
        <v>0.84077081444577595</v>
      </c>
      <c r="W108" s="1">
        <v>8.2298234330606206E-6</v>
      </c>
      <c r="X108" s="1">
        <v>1.1694201910904299E-3</v>
      </c>
      <c r="Y108">
        <v>0.99602461567880995</v>
      </c>
      <c r="Z108">
        <v>0.11390380975344799</v>
      </c>
      <c r="AA108">
        <v>0.100599140463248</v>
      </c>
      <c r="AB108">
        <v>0.103003049906637</v>
      </c>
      <c r="AC108" s="1">
        <v>3.7144434132275102E-7</v>
      </c>
      <c r="AD108" s="1">
        <v>1.2795022479972701E-5</v>
      </c>
      <c r="AE108">
        <v>0.99235631001211899</v>
      </c>
      <c r="AF108">
        <v>0.54764608424850703</v>
      </c>
      <c r="AG108">
        <v>0.51425669025806398</v>
      </c>
      <c r="AH108">
        <v>0.50693576926253703</v>
      </c>
      <c r="AI108" s="1">
        <v>7.1820355165566299E-6</v>
      </c>
      <c r="AJ108">
        <v>5.5319676957665299E-4</v>
      </c>
      <c r="AK108">
        <v>0.99126593368045801</v>
      </c>
      <c r="AL108">
        <v>1.03879402409726</v>
      </c>
      <c r="AM108">
        <v>933.41057567322196</v>
      </c>
      <c r="AN108">
        <v>3.9577337629654301</v>
      </c>
      <c r="AO108">
        <v>1.0018140456838001</v>
      </c>
    </row>
    <row r="109" spans="1:41" ht="18.75" customHeight="1">
      <c r="A109">
        <v>5</v>
      </c>
      <c r="B109">
        <v>3.7420262348915099</v>
      </c>
      <c r="C109">
        <v>3.7319391399345898</v>
      </c>
      <c r="D109">
        <v>3.72971526112768</v>
      </c>
      <c r="E109">
        <v>3.83379475282978E-4</v>
      </c>
      <c r="F109" s="1">
        <v>3.0726052515033301E-4</v>
      </c>
      <c r="G109">
        <v>1.00013209770324</v>
      </c>
      <c r="H109">
        <v>3.3773254744421801</v>
      </c>
      <c r="I109">
        <v>3.37698498672433</v>
      </c>
      <c r="J109">
        <v>3.3641957907492999</v>
      </c>
      <c r="K109">
        <v>1.31086596553955E-3</v>
      </c>
      <c r="L109" s="1">
        <v>1.0305857055964299E-3</v>
      </c>
      <c r="M109">
        <v>1.00142358625448</v>
      </c>
      <c r="N109">
        <v>0.90376706598235201</v>
      </c>
      <c r="O109">
        <v>0.903744351549989</v>
      </c>
      <c r="P109">
        <v>0.90288727164006799</v>
      </c>
      <c r="Q109" s="1">
        <v>7.9479031966704595E-6</v>
      </c>
      <c r="R109" s="1">
        <v>6.2479910888975602E-6</v>
      </c>
      <c r="S109">
        <v>1.0004005539954099</v>
      </c>
      <c r="T109">
        <v>0.71740538374578799</v>
      </c>
      <c r="U109">
        <v>0.72749247870270495</v>
      </c>
      <c r="V109">
        <v>0.72971635750962005</v>
      </c>
      <c r="W109" s="1">
        <v>3.83379475282978E-4</v>
      </c>
      <c r="X109" s="1">
        <v>3.0726052515033301E-4</v>
      </c>
      <c r="Y109">
        <v>0.99957171562454095</v>
      </c>
      <c r="Z109">
        <v>9.6232934017648097E-2</v>
      </c>
      <c r="AA109">
        <v>9.6255648450011E-2</v>
      </c>
      <c r="AB109">
        <v>9.7112728359932399E-2</v>
      </c>
      <c r="AC109" s="1">
        <v>7.9479031966704307E-6</v>
      </c>
      <c r="AD109" s="1">
        <v>6.24799108889755E-6</v>
      </c>
      <c r="AE109">
        <v>0.99693147750767097</v>
      </c>
      <c r="AF109">
        <v>0.48517740755181399</v>
      </c>
      <c r="AG109">
        <v>0.48955523546430801</v>
      </c>
      <c r="AH109">
        <v>0.48643601191019598</v>
      </c>
      <c r="AI109">
        <v>1.53641007132413E-4</v>
      </c>
      <c r="AJ109">
        <v>1.37902003856539E-4</v>
      </c>
      <c r="AK109">
        <v>0.99997068437542602</v>
      </c>
      <c r="AL109">
        <v>0.96527305483174797</v>
      </c>
      <c r="AM109">
        <v>637.97543336954504</v>
      </c>
      <c r="AN109">
        <v>-9.4124959913498998</v>
      </c>
      <c r="AO109">
        <v>0.99412660633093497</v>
      </c>
    </row>
    <row r="110" spans="1:41" ht="18.75" customHeight="1">
      <c r="A110">
        <v>5</v>
      </c>
      <c r="B110">
        <v>3.7707183349192301</v>
      </c>
      <c r="C110">
        <v>3.7884857542018602</v>
      </c>
      <c r="D110">
        <v>3.7333297217939601</v>
      </c>
      <c r="E110">
        <v>1.8738853253602E-3</v>
      </c>
      <c r="F110" s="1">
        <v>1.4664711491280201E-3</v>
      </c>
      <c r="G110">
        <v>0.99824194762163099</v>
      </c>
      <c r="H110">
        <v>3.47485958268578</v>
      </c>
      <c r="I110">
        <v>3.4871514730744599</v>
      </c>
      <c r="J110">
        <v>3.4335256432903498</v>
      </c>
      <c r="K110">
        <v>2.8594591481423599E-3</v>
      </c>
      <c r="L110" s="1">
        <v>2.2288047934503502E-3</v>
      </c>
      <c r="M110">
        <v>0.99761350716348096</v>
      </c>
      <c r="N110">
        <v>0.91005789762260203</v>
      </c>
      <c r="O110">
        <v>0.91082095707143296</v>
      </c>
      <c r="P110">
        <v>0.90744374147080398</v>
      </c>
      <c r="Q110" s="1">
        <v>1.7030273119821401E-5</v>
      </c>
      <c r="R110" s="1">
        <v>1.32781890801653E-5</v>
      </c>
      <c r="S110">
        <v>0.99936249238178698</v>
      </c>
      <c r="T110">
        <v>0.68871328371806495</v>
      </c>
      <c r="U110">
        <v>0.67094586443543502</v>
      </c>
      <c r="V110">
        <v>0.72610189684333704</v>
      </c>
      <c r="W110" s="1">
        <v>1.8738853253602E-3</v>
      </c>
      <c r="X110" s="1">
        <v>1.4664711491280201E-3</v>
      </c>
      <c r="Y110">
        <v>1.00606435594393</v>
      </c>
      <c r="Z110">
        <v>8.9942102377397803E-2</v>
      </c>
      <c r="AA110">
        <v>8.9179042928566696E-2</v>
      </c>
      <c r="AB110">
        <v>9.2556258529195995E-2</v>
      </c>
      <c r="AC110" s="1">
        <v>1.7030273119821401E-5</v>
      </c>
      <c r="AD110" s="1">
        <v>1.32781890801653E-5</v>
      </c>
      <c r="AE110">
        <v>1.0053663043304799</v>
      </c>
      <c r="AF110">
        <v>0.46983049523419401</v>
      </c>
      <c r="AG110">
        <v>0.49184593343982702</v>
      </c>
      <c r="AH110">
        <v>0.48596599407132801</v>
      </c>
      <c r="AI110">
        <v>4.0364590983210701E-4</v>
      </c>
      <c r="AJ110">
        <v>3.9525981592594E-4</v>
      </c>
      <c r="AK110">
        <v>1.0060065751982601</v>
      </c>
      <c r="AL110">
        <v>0.95883706973438598</v>
      </c>
      <c r="AM110">
        <v>753.79777597416899</v>
      </c>
      <c r="AN110">
        <v>-8.1858024348459892</v>
      </c>
      <c r="AO110">
        <v>0.99301879685487604</v>
      </c>
    </row>
    <row r="111" spans="1:41" ht="18.75" customHeight="1">
      <c r="A111">
        <v>5</v>
      </c>
      <c r="B111">
        <v>3.6681880856740001</v>
      </c>
      <c r="C111">
        <v>3.6910194604852902</v>
      </c>
      <c r="D111">
        <v>3.6634006464847899</v>
      </c>
      <c r="E111">
        <v>7.6597667418319801E-4</v>
      </c>
      <c r="F111" s="1">
        <v>7.2685282664534403E-4</v>
      </c>
      <c r="G111">
        <v>0.99814532922946397</v>
      </c>
      <c r="H111">
        <v>3.2706168277087202</v>
      </c>
      <c r="I111">
        <v>3.2682603870227398</v>
      </c>
      <c r="J111">
        <v>3.2514843791505998</v>
      </c>
      <c r="K111">
        <v>2.2738908254913101E-3</v>
      </c>
      <c r="L111" s="1">
        <v>2.7695782786067501E-3</v>
      </c>
      <c r="M111">
        <v>0.997061955270789</v>
      </c>
      <c r="N111">
        <v>0.89637936949345898</v>
      </c>
      <c r="O111">
        <v>0.89620998137961905</v>
      </c>
      <c r="P111">
        <v>0.89499604155331103</v>
      </c>
      <c r="Q111" s="1">
        <v>1.3584862950173E-5</v>
      </c>
      <c r="R111" s="1">
        <v>1.6967964492910599E-5</v>
      </c>
      <c r="S111">
        <v>0.99919481662658605</v>
      </c>
      <c r="T111">
        <v>0.79124353296329697</v>
      </c>
      <c r="U111">
        <v>0.76841215815200703</v>
      </c>
      <c r="V111">
        <v>0.79603097215251195</v>
      </c>
      <c r="W111" s="1">
        <v>7.6597667418319801E-4</v>
      </c>
      <c r="X111" s="1">
        <v>7.2685282664534403E-4</v>
      </c>
      <c r="Y111">
        <v>1.0064184000784899</v>
      </c>
      <c r="Z111">
        <v>0.10362063050654099</v>
      </c>
      <c r="AA111">
        <v>0.10379001862038099</v>
      </c>
      <c r="AB111">
        <v>0.105003958446689</v>
      </c>
      <c r="AC111" s="1">
        <v>1.35848629501729E-5</v>
      </c>
      <c r="AD111" s="1">
        <v>1.6967964492910501E-5</v>
      </c>
      <c r="AE111">
        <v>1.00650046539197</v>
      </c>
      <c r="AF111">
        <v>0.51720111816088499</v>
      </c>
      <c r="AG111">
        <v>0.50628133119779395</v>
      </c>
      <c r="AH111">
        <v>0.51731765693453402</v>
      </c>
      <c r="AI111">
        <v>1.7151257850321001E-4</v>
      </c>
      <c r="AJ111">
        <v>1.4633828732474701E-4</v>
      </c>
      <c r="AK111">
        <v>1.0059326852144601</v>
      </c>
      <c r="AL111">
        <v>0.962449567915307</v>
      </c>
      <c r="AM111">
        <v>635.88131983012795</v>
      </c>
      <c r="AN111">
        <v>-22.1316273673553</v>
      </c>
      <c r="AO111">
        <v>0.98104514061041403</v>
      </c>
    </row>
    <row r="112" spans="1:41" ht="18.75" customHeight="1">
      <c r="A112">
        <v>5</v>
      </c>
      <c r="B112">
        <v>3.4074401026668002</v>
      </c>
      <c r="C112">
        <v>3.4631327432691701</v>
      </c>
      <c r="D112">
        <v>3.47588298463759</v>
      </c>
      <c r="E112">
        <v>1.0113737628320101E-3</v>
      </c>
      <c r="F112" s="1">
        <v>8.8686606696326495E-4</v>
      </c>
      <c r="G112">
        <v>0.99827579957689905</v>
      </c>
      <c r="H112">
        <v>2.8993277917968401</v>
      </c>
      <c r="I112">
        <v>2.9752093858030602</v>
      </c>
      <c r="J112">
        <v>2.8952800514263299</v>
      </c>
      <c r="K112">
        <v>3.3360089761984902E-3</v>
      </c>
      <c r="L112" s="1">
        <v>3.0108605721802699E-3</v>
      </c>
      <c r="M112">
        <v>0.99573731543981803</v>
      </c>
      <c r="N112">
        <v>0.865965879976625</v>
      </c>
      <c r="O112">
        <v>0.87283349615986405</v>
      </c>
      <c r="P112">
        <v>0.86558929510890303</v>
      </c>
      <c r="Q112" s="1">
        <v>3.3072690251014899E-5</v>
      </c>
      <c r="R112" s="1">
        <v>2.9778343711422E-5</v>
      </c>
      <c r="S112">
        <v>0.99860086541427995</v>
      </c>
      <c r="T112">
        <v>1.0519915159705</v>
      </c>
      <c r="U112">
        <v>0.996298875368126</v>
      </c>
      <c r="V112">
        <v>0.98354863399970704</v>
      </c>
      <c r="W112" s="1">
        <v>1.0113737628320101E-3</v>
      </c>
      <c r="X112" s="1">
        <v>8.8686606696326495E-4</v>
      </c>
      <c r="Y112">
        <v>1.0044682235556599</v>
      </c>
      <c r="Z112">
        <v>0.134034120023375</v>
      </c>
      <c r="AA112">
        <v>0.127166503840136</v>
      </c>
      <c r="AB112">
        <v>0.13441070489109699</v>
      </c>
      <c r="AC112" s="1">
        <v>3.3072690251015197E-5</v>
      </c>
      <c r="AD112" s="1">
        <v>2.9778343711422302E-5</v>
      </c>
      <c r="AE112">
        <v>1.00827783139361</v>
      </c>
      <c r="AF112">
        <v>0.54627905982078495</v>
      </c>
      <c r="AG112">
        <v>0.52341248194399204</v>
      </c>
      <c r="AH112">
        <v>0.56753216860185696</v>
      </c>
      <c r="AI112">
        <v>3.42247138704918E-4</v>
      </c>
      <c r="AJ112">
        <v>3.0776340309263502E-4</v>
      </c>
      <c r="AK112">
        <v>1.0134875704222499</v>
      </c>
      <c r="AL112">
        <v>0.967628278702932</v>
      </c>
      <c r="AM112">
        <v>213.67684508337601</v>
      </c>
      <c r="AN112">
        <v>-8.9064674251298506</v>
      </c>
      <c r="AO112">
        <v>0.99180692889964395</v>
      </c>
    </row>
    <row r="113" spans="1:41" ht="18.75" customHeight="1">
      <c r="A113">
        <v>5</v>
      </c>
      <c r="B113">
        <v>3.5525747990642502</v>
      </c>
      <c r="C113">
        <v>3.56718636808387</v>
      </c>
      <c r="D113">
        <v>3.5334526195493101</v>
      </c>
      <c r="E113">
        <v>1.4160745087900099E-3</v>
      </c>
      <c r="F113" s="1">
        <v>2.1400320039256398E-3</v>
      </c>
      <c r="G113">
        <v>0.99912984053465903</v>
      </c>
      <c r="H113">
        <v>3.0574175487347302</v>
      </c>
      <c r="I113">
        <v>3.0475118015856899</v>
      </c>
      <c r="J113">
        <v>3.0368340708458001</v>
      </c>
      <c r="K113">
        <v>4.8506906998194198E-3</v>
      </c>
      <c r="L113" s="1">
        <v>6.5467163633042098E-3</v>
      </c>
      <c r="M113">
        <v>0.99677217156823705</v>
      </c>
      <c r="N113">
        <v>0.87987715526441201</v>
      </c>
      <c r="O113">
        <v>0.879049536889568</v>
      </c>
      <c r="P113">
        <v>0.87815103268951</v>
      </c>
      <c r="Q113" s="1">
        <v>4.0303115509936397E-5</v>
      </c>
      <c r="R113" s="1">
        <v>5.7097995340980602E-5</v>
      </c>
      <c r="S113">
        <v>0.99903601935567798</v>
      </c>
      <c r="T113">
        <v>0.90685681957304898</v>
      </c>
      <c r="U113">
        <v>0.89224525055342696</v>
      </c>
      <c r="V113">
        <v>0.92597899908799297</v>
      </c>
      <c r="W113" s="1">
        <v>1.4160745087900099E-3</v>
      </c>
      <c r="X113" s="1">
        <v>2.1400320039256398E-3</v>
      </c>
      <c r="Y113">
        <v>1.0025974898861501</v>
      </c>
      <c r="Z113">
        <v>0.120122844735588</v>
      </c>
      <c r="AA113">
        <v>0.120950463110432</v>
      </c>
      <c r="AB113">
        <v>0.12184896731049</v>
      </c>
      <c r="AC113" s="1">
        <v>4.0303115509936601E-5</v>
      </c>
      <c r="AD113" s="1">
        <v>5.7097995340980602E-5</v>
      </c>
      <c r="AE113">
        <v>1.0067250959943299</v>
      </c>
      <c r="AF113">
        <v>0.54982470090199997</v>
      </c>
      <c r="AG113">
        <v>0.54023606976391103</v>
      </c>
      <c r="AH113">
        <v>0.55740867105091096</v>
      </c>
      <c r="AI113">
        <v>1.7290989026937301E-4</v>
      </c>
      <c r="AJ113">
        <v>2.4917101912598602E-4</v>
      </c>
      <c r="AK113">
        <v>1.0006266020419301</v>
      </c>
      <c r="AL113">
        <v>0.94453657191872697</v>
      </c>
      <c r="AM113">
        <v>1246.2413470940201</v>
      </c>
      <c r="AN113">
        <v>-15.178787189433001</v>
      </c>
      <c r="AO113">
        <v>0.99053493310798701</v>
      </c>
    </row>
    <row r="114" spans="1:41" ht="18.75" customHeight="1">
      <c r="A114">
        <v>5</v>
      </c>
      <c r="B114">
        <v>3.6630197248452498</v>
      </c>
      <c r="C114">
        <v>3.6911617339215601</v>
      </c>
      <c r="D114">
        <v>3.6706123201925598</v>
      </c>
      <c r="E114">
        <v>9.4861245776974501E-4</v>
      </c>
      <c r="F114" s="1">
        <v>7.0564580096219704E-4</v>
      </c>
      <c r="G114">
        <v>0.99777725229568803</v>
      </c>
      <c r="H114">
        <v>3.25542258832182</v>
      </c>
      <c r="I114">
        <v>3.3102980093209902</v>
      </c>
      <c r="J114">
        <v>3.2909481369906102</v>
      </c>
      <c r="K114">
        <v>1.67294774754894E-3</v>
      </c>
      <c r="L114" s="1">
        <v>1.36758265934458E-3</v>
      </c>
      <c r="M114">
        <v>0.994747814924548</v>
      </c>
      <c r="N114">
        <v>0.89528228614312</v>
      </c>
      <c r="O114">
        <v>0.89919060587210198</v>
      </c>
      <c r="P114">
        <v>0.89782941110526204</v>
      </c>
      <c r="Q114" s="1">
        <v>1.09292932792553E-5</v>
      </c>
      <c r="R114" s="1">
        <v>8.9284507262191295E-6</v>
      </c>
      <c r="S114">
        <v>0.99850340092798995</v>
      </c>
      <c r="T114">
        <v>0.79641189379204802</v>
      </c>
      <c r="U114">
        <v>0.76826988471573998</v>
      </c>
      <c r="V114">
        <v>0.78881929844473997</v>
      </c>
      <c r="W114" s="1">
        <v>9.4861245776974501E-4</v>
      </c>
      <c r="X114" s="1">
        <v>7.0564580096219704E-4</v>
      </c>
      <c r="Y114">
        <v>1.00708649886711</v>
      </c>
      <c r="Z114">
        <v>0.10471771385688</v>
      </c>
      <c r="AA114">
        <v>0.10080939412789799</v>
      </c>
      <c r="AB114">
        <v>0.102170588894738</v>
      </c>
      <c r="AC114" s="1">
        <v>1.09292932792553E-5</v>
      </c>
      <c r="AD114" s="1">
        <v>8.9284507262191193E-6</v>
      </c>
      <c r="AE114">
        <v>1.01135989315401</v>
      </c>
      <c r="AF114">
        <v>0.53939825719128098</v>
      </c>
      <c r="AG114">
        <v>0.52989400459725</v>
      </c>
      <c r="AH114">
        <v>0.53602862876740598</v>
      </c>
      <c r="AI114">
        <v>9.0071198128527103E-4</v>
      </c>
      <c r="AJ114">
        <v>6.2387729626870499E-4</v>
      </c>
      <c r="AK114">
        <v>1.0230426337578</v>
      </c>
      <c r="AL114">
        <v>0.967476529886791</v>
      </c>
      <c r="AM114">
        <v>545.72002519680905</v>
      </c>
      <c r="AN114">
        <v>-13.2049589486538</v>
      </c>
      <c r="AO114">
        <v>0.99176804145118103</v>
      </c>
    </row>
    <row r="115" spans="1:41" ht="18.75" customHeight="1">
      <c r="A115">
        <v>5</v>
      </c>
      <c r="B115">
        <v>3.6135445859353901</v>
      </c>
      <c r="C115">
        <v>3.6805077040866898</v>
      </c>
      <c r="D115">
        <v>3.5018029745112602</v>
      </c>
      <c r="E115">
        <v>1.19296191118417E-3</v>
      </c>
      <c r="F115" s="1">
        <v>1.10668490824429E-3</v>
      </c>
      <c r="G115">
        <v>1.00216117436226</v>
      </c>
      <c r="H115">
        <v>3.2404170421425</v>
      </c>
      <c r="I115">
        <v>3.31970606361112</v>
      </c>
      <c r="J115">
        <v>3.1499518181583399</v>
      </c>
      <c r="K115">
        <v>2.1653216899187198E-3</v>
      </c>
      <c r="L115" s="1">
        <v>2.0094942684489099E-3</v>
      </c>
      <c r="M115">
        <v>1.0014769127193699</v>
      </c>
      <c r="N115">
        <v>0.89418742778407501</v>
      </c>
      <c r="O115">
        <v>0.89984586185767002</v>
      </c>
      <c r="P115">
        <v>0.88733992971597397</v>
      </c>
      <c r="Q115" s="1">
        <v>1.3907278973360599E-5</v>
      </c>
      <c r="R115" s="1">
        <v>1.2874611878787999E-5</v>
      </c>
      <c r="S115">
        <v>1.0004258229238201</v>
      </c>
      <c r="T115">
        <v>0.84588703270190901</v>
      </c>
      <c r="U115">
        <v>0.77892391455060295</v>
      </c>
      <c r="V115">
        <v>0.95762864412604098</v>
      </c>
      <c r="W115" s="1">
        <v>1.19296191118417E-3</v>
      </c>
      <c r="X115" s="1">
        <v>1.10668490824429E-3</v>
      </c>
      <c r="Y115">
        <v>0.99338223000849601</v>
      </c>
      <c r="Z115">
        <v>0.10581257221592499</v>
      </c>
      <c r="AA115">
        <v>0.10015413814233</v>
      </c>
      <c r="AB115">
        <v>0.112660070284026</v>
      </c>
      <c r="AC115" s="1">
        <v>1.3907278973360699E-5</v>
      </c>
      <c r="AD115" s="1">
        <v>1.2874611878787999E-5</v>
      </c>
      <c r="AE115">
        <v>0.996870715210049</v>
      </c>
      <c r="AF115">
        <v>0.472128987251282</v>
      </c>
      <c r="AG115">
        <v>0.48238296691774502</v>
      </c>
      <c r="AH115">
        <v>0.49117143455317502</v>
      </c>
      <c r="AI115">
        <v>5.3310837688683404E-4</v>
      </c>
      <c r="AJ115">
        <v>5.1457692934787696E-4</v>
      </c>
      <c r="AK115">
        <v>1.00638141365498</v>
      </c>
      <c r="AL115">
        <v>0.95990704397556204</v>
      </c>
      <c r="AM115">
        <v>38.864325177328901</v>
      </c>
      <c r="AN115">
        <v>-2.5795368636878799</v>
      </c>
      <c r="AO115">
        <v>0.99320339736031804</v>
      </c>
    </row>
    <row r="116" spans="1:41" ht="18.75" customHeight="1">
      <c r="A116">
        <v>5</v>
      </c>
      <c r="B116">
        <v>3.6757704628248402</v>
      </c>
      <c r="C116">
        <v>3.69264382003281</v>
      </c>
      <c r="D116">
        <v>3.6513321299682899</v>
      </c>
      <c r="E116">
        <v>2.7615264367056899E-4</v>
      </c>
      <c r="F116" s="1">
        <v>3.3783550554623598E-4</v>
      </c>
      <c r="G116">
        <v>1.0006216197633999</v>
      </c>
      <c r="H116">
        <v>3.3182202783756698</v>
      </c>
      <c r="I116">
        <v>3.3748192508860702</v>
      </c>
      <c r="J116">
        <v>3.30329116231069</v>
      </c>
      <c r="K116">
        <v>4.3216676998216098E-4</v>
      </c>
      <c r="L116" s="1">
        <v>5.1258620337721599E-4</v>
      </c>
      <c r="M116">
        <v>0.99901853702370402</v>
      </c>
      <c r="N116">
        <v>0.89974266319969798</v>
      </c>
      <c r="O116">
        <v>0.90359974659158604</v>
      </c>
      <c r="P116">
        <v>0.89869980631388402</v>
      </c>
      <c r="Q116" s="1">
        <v>2.5142890577759099E-6</v>
      </c>
      <c r="R116" s="1">
        <v>2.9623813874593402E-6</v>
      </c>
      <c r="S116">
        <v>0.99973117660588595</v>
      </c>
      <c r="T116">
        <v>0.78366115581246099</v>
      </c>
      <c r="U116">
        <v>0.76678779860449198</v>
      </c>
      <c r="V116">
        <v>0.80809948866900405</v>
      </c>
      <c r="W116" s="1">
        <v>2.7615264367056899E-4</v>
      </c>
      <c r="X116" s="1">
        <v>3.3783550554623598E-4</v>
      </c>
      <c r="Y116">
        <v>0.99800076019962303</v>
      </c>
      <c r="Z116">
        <v>0.10025733680030199</v>
      </c>
      <c r="AA116">
        <v>9.6400253408414099E-2</v>
      </c>
      <c r="AB116">
        <v>0.10130019368611599</v>
      </c>
      <c r="AC116" s="1">
        <v>2.5142890577759002E-6</v>
      </c>
      <c r="AD116" s="1">
        <v>2.9623813874593199E-6</v>
      </c>
      <c r="AE116">
        <v>1.00216444045315</v>
      </c>
      <c r="AF116">
        <v>0.48514200556318599</v>
      </c>
      <c r="AG116">
        <v>0.48076377479923899</v>
      </c>
      <c r="AH116">
        <v>0.49628473337579998</v>
      </c>
      <c r="AI116">
        <v>4.9575340932985303E-4</v>
      </c>
      <c r="AJ116">
        <v>4.2098203331180598E-4</v>
      </c>
      <c r="AK116">
        <v>0.99771502531090295</v>
      </c>
      <c r="AL116">
        <v>0.973134545921848</v>
      </c>
      <c r="AM116">
        <v>505.462206693361</v>
      </c>
      <c r="AN116">
        <v>-15.869013816471</v>
      </c>
      <c r="AO116">
        <v>0.99096343510939899</v>
      </c>
    </row>
    <row r="117" spans="1:41" ht="18.75" customHeight="1">
      <c r="A117">
        <v>5</v>
      </c>
      <c r="B117">
        <v>3.67037491917044</v>
      </c>
      <c r="C117">
        <v>3.6720029049061602</v>
      </c>
      <c r="D117">
        <v>3.7241229639121798</v>
      </c>
      <c r="E117">
        <v>6.9037008568712498E-4</v>
      </c>
      <c r="F117" s="1">
        <v>9.1893707723806999E-4</v>
      </c>
      <c r="G117">
        <v>0.997942755232894</v>
      </c>
      <c r="H117">
        <v>3.3874479901538801</v>
      </c>
      <c r="I117">
        <v>3.3360264178383301</v>
      </c>
      <c r="J117">
        <v>3.4048976934722299</v>
      </c>
      <c r="K117">
        <v>1.21465985052351E-3</v>
      </c>
      <c r="L117" s="1">
        <v>1.70148087483422E-3</v>
      </c>
      <c r="M117">
        <v>0.99565640173058501</v>
      </c>
      <c r="N117">
        <v>0.90443991085624797</v>
      </c>
      <c r="O117">
        <v>0.90097246198880798</v>
      </c>
      <c r="P117">
        <v>0.90558876861061199</v>
      </c>
      <c r="Q117" s="1">
        <v>6.1956301131745098E-6</v>
      </c>
      <c r="R117" s="1">
        <v>8.3391564992987506E-6</v>
      </c>
      <c r="S117">
        <v>0.99886123934702498</v>
      </c>
      <c r="T117">
        <v>0.78905669946685897</v>
      </c>
      <c r="U117">
        <v>0.78742871373114198</v>
      </c>
      <c r="V117">
        <v>0.73530865472512197</v>
      </c>
      <c r="W117" s="1">
        <v>6.9037008568712498E-4</v>
      </c>
      <c r="X117" s="1">
        <v>9.1893707723806999E-4</v>
      </c>
      <c r="Y117">
        <v>1.0073366492639699</v>
      </c>
      <c r="Z117">
        <v>9.5560089143752497E-2</v>
      </c>
      <c r="AA117">
        <v>9.9027538011192101E-2</v>
      </c>
      <c r="AB117">
        <v>9.4411231389387701E-2</v>
      </c>
      <c r="AC117" s="1">
        <v>6.1956301131746301E-6</v>
      </c>
      <c r="AD117" s="1">
        <v>8.3391564992988099E-6</v>
      </c>
      <c r="AE117">
        <v>1.0099254455495801</v>
      </c>
      <c r="AF117">
        <v>0.49036272994097502</v>
      </c>
      <c r="AG117">
        <v>0.51913860912394105</v>
      </c>
      <c r="AH117">
        <v>0.50023038109905404</v>
      </c>
      <c r="AI117">
        <v>2.7622013878468501E-4</v>
      </c>
      <c r="AJ117">
        <v>5.1803763214683396E-4</v>
      </c>
      <c r="AK117">
        <v>1.00983977989177</v>
      </c>
      <c r="AL117">
        <v>0.95416967537480901</v>
      </c>
      <c r="AM117">
        <v>331.46068940953302</v>
      </c>
      <c r="AN117">
        <v>-10.7382582118478</v>
      </c>
      <c r="AO117">
        <v>0.98834006843092104</v>
      </c>
    </row>
    <row r="118" spans="1:41" ht="18.75" customHeight="1">
      <c r="A118">
        <v>5</v>
      </c>
      <c r="B118">
        <v>3.7675078989187698</v>
      </c>
      <c r="C118">
        <v>3.7621568117768001</v>
      </c>
      <c r="D118">
        <v>3.7622381044653301</v>
      </c>
      <c r="E118" s="1">
        <v>9.8038394083485705E-5</v>
      </c>
      <c r="F118" s="1">
        <v>1.7461964410298201E-4</v>
      </c>
      <c r="G118">
        <v>1.0018739381870601</v>
      </c>
      <c r="H118">
        <v>3.4599247316397799</v>
      </c>
      <c r="I118">
        <v>3.4771477439971701</v>
      </c>
      <c r="J118">
        <v>3.4877531629649701</v>
      </c>
      <c r="K118">
        <v>4.3894569048739197E-4</v>
      </c>
      <c r="L118" s="1">
        <v>2.3763755398100201E-4</v>
      </c>
      <c r="M118">
        <v>1.0022080476944799</v>
      </c>
      <c r="N118">
        <v>0.90912197649822202</v>
      </c>
      <c r="O118">
        <v>0.91020043566077302</v>
      </c>
      <c r="P118">
        <v>0.91085814229720197</v>
      </c>
      <c r="Q118" s="1">
        <v>2.3159189438917499E-6</v>
      </c>
      <c r="R118" s="1">
        <v>1.25442079151263E-6</v>
      </c>
      <c r="S118">
        <v>1.0005835536349901</v>
      </c>
      <c r="T118">
        <v>0.69192371971852595</v>
      </c>
      <c r="U118">
        <v>0.69727480686049703</v>
      </c>
      <c r="V118">
        <v>0.69719351417197195</v>
      </c>
      <c r="W118" s="1">
        <v>9.8038394083485705E-5</v>
      </c>
      <c r="X118" s="1">
        <v>1.7461964410298201E-4</v>
      </c>
      <c r="Y118">
        <v>0.99354398560842305</v>
      </c>
      <c r="Z118">
        <v>9.0878023501777802E-2</v>
      </c>
      <c r="AA118">
        <v>8.9799564339227603E-2</v>
      </c>
      <c r="AB118">
        <v>8.9141857702798102E-2</v>
      </c>
      <c r="AC118" s="1">
        <v>2.31591894389173E-6</v>
      </c>
      <c r="AD118" s="1">
        <v>1.2544207915125999E-6</v>
      </c>
      <c r="AE118">
        <v>0.99504239393957095</v>
      </c>
      <c r="AF118">
        <v>0.47642883329596503</v>
      </c>
      <c r="AG118">
        <v>0.44729342436236602</v>
      </c>
      <c r="AH118">
        <v>0.44951152085076301</v>
      </c>
      <c r="AI118">
        <v>1.4818301084996699E-3</v>
      </c>
      <c r="AJ118">
        <v>1.1501806421604301E-3</v>
      </c>
      <c r="AK118">
        <v>0.99336343993143394</v>
      </c>
      <c r="AL118">
        <v>0.969637903372363</v>
      </c>
      <c r="AM118">
        <v>178.46279482054601</v>
      </c>
      <c r="AN118">
        <v>-5.0426076994423799</v>
      </c>
      <c r="AO118">
        <v>0.99487441873906501</v>
      </c>
    </row>
    <row r="119" spans="1:41" ht="18.75" customHeight="1">
      <c r="A119">
        <v>5</v>
      </c>
      <c r="B119">
        <v>3.5954577458632699</v>
      </c>
      <c r="C119">
        <v>3.6484128711839401</v>
      </c>
      <c r="D119">
        <v>3.6209846404824302</v>
      </c>
      <c r="E119">
        <v>5.7055299350992602E-4</v>
      </c>
      <c r="F119" s="1">
        <v>7.1562795684116504E-4</v>
      </c>
      <c r="G119">
        <v>0.99845510341841504</v>
      </c>
      <c r="H119">
        <v>3.1895161482461001</v>
      </c>
      <c r="I119">
        <v>3.2965333417465099</v>
      </c>
      <c r="J119">
        <v>3.1938656479443299</v>
      </c>
      <c r="K119">
        <v>2.6212623770114599E-3</v>
      </c>
      <c r="L119" s="1">
        <v>2.7291131471763302E-3</v>
      </c>
      <c r="M119">
        <v>0.99556992633047403</v>
      </c>
      <c r="N119">
        <v>0.89038752911642405</v>
      </c>
      <c r="O119">
        <v>0.89822418649496205</v>
      </c>
      <c r="P119">
        <v>0.890717495907559</v>
      </c>
      <c r="Q119" s="1">
        <v>1.6043016646796001E-5</v>
      </c>
      <c r="R119" s="1">
        <v>1.68865046332764E-5</v>
      </c>
      <c r="S119">
        <v>0.99877124526752104</v>
      </c>
      <c r="T119">
        <v>0.86397387277403204</v>
      </c>
      <c r="U119">
        <v>0.811018747453359</v>
      </c>
      <c r="V119">
        <v>0.83844697815486402</v>
      </c>
      <c r="W119" s="1">
        <v>5.7055299350992602E-4</v>
      </c>
      <c r="X119" s="1">
        <v>7.1562795684116504E-4</v>
      </c>
      <c r="Y119">
        <v>1.0050510364863401</v>
      </c>
      <c r="Z119">
        <v>0.10961247088357599</v>
      </c>
      <c r="AA119">
        <v>0.101775813505039</v>
      </c>
      <c r="AB119">
        <v>0.109282504092441</v>
      </c>
      <c r="AC119" s="1">
        <v>1.6043016646795899E-5</v>
      </c>
      <c r="AD119" s="1">
        <v>1.6886504633276302E-5</v>
      </c>
      <c r="AE119">
        <v>1.0097486265406601</v>
      </c>
      <c r="AF119">
        <v>0.54353984307342496</v>
      </c>
      <c r="AG119">
        <v>0.49634987590260199</v>
      </c>
      <c r="AH119">
        <v>0.53491936271863905</v>
      </c>
      <c r="AI119">
        <v>5.7374748448291396E-4</v>
      </c>
      <c r="AJ119">
        <v>5.99432123589203E-4</v>
      </c>
      <c r="AK119">
        <v>1.0050250256595601</v>
      </c>
      <c r="AL119">
        <v>0.95516980474938995</v>
      </c>
      <c r="AM119">
        <v>277.66670612888299</v>
      </c>
      <c r="AN119">
        <v>-4.1447038044772597</v>
      </c>
      <c r="AO119">
        <v>0.99346911265670901</v>
      </c>
    </row>
    <row r="120" spans="1:41" ht="18.75" customHeight="1">
      <c r="A120">
        <v>6</v>
      </c>
      <c r="B120">
        <v>3.6464647304783502</v>
      </c>
      <c r="C120">
        <v>3.6363485918301102</v>
      </c>
      <c r="D120">
        <v>3.3574675211130902</v>
      </c>
      <c r="E120">
        <v>3.40752386095042E-4</v>
      </c>
      <c r="F120" s="1">
        <v>2.14975412339438E-3</v>
      </c>
      <c r="G120">
        <v>1.00071120955608</v>
      </c>
      <c r="H120">
        <v>3.13714148780157</v>
      </c>
      <c r="I120">
        <v>3.1357115191218701</v>
      </c>
      <c r="J120">
        <v>2.9672059076276298</v>
      </c>
      <c r="K120">
        <v>9.34699444343004E-4</v>
      </c>
      <c r="L120" s="1">
        <v>1.03351412712358E-2</v>
      </c>
      <c r="M120">
        <v>1.00143360012577</v>
      </c>
      <c r="N120">
        <v>0.88633511639931895</v>
      </c>
      <c r="O120">
        <v>0.88622239832844096</v>
      </c>
      <c r="P120">
        <v>0.87212606830197703</v>
      </c>
      <c r="Q120" s="1">
        <v>7.9050403720598294E-6</v>
      </c>
      <c r="R120" s="1">
        <v>1.02380555188373E-4</v>
      </c>
      <c r="S120">
        <v>1.00043757340939</v>
      </c>
      <c r="T120">
        <v>0.81296688815895102</v>
      </c>
      <c r="U120">
        <v>0.82308302680718504</v>
      </c>
      <c r="V120">
        <v>1.10196409752421</v>
      </c>
      <c r="W120" s="1">
        <v>3.40752386095042E-4</v>
      </c>
      <c r="X120" s="1">
        <v>2.14975412339439E-3</v>
      </c>
      <c r="Y120">
        <v>0.99787575940013395</v>
      </c>
      <c r="Z120">
        <v>0.113664883600681</v>
      </c>
      <c r="AA120">
        <v>0.11377760167155899</v>
      </c>
      <c r="AB120">
        <v>0.127873931698023</v>
      </c>
      <c r="AC120" s="1">
        <v>7.90504037205987E-6</v>
      </c>
      <c r="AD120" s="1">
        <v>1.02380555188373E-4</v>
      </c>
      <c r="AE120">
        <v>0.99708513410463695</v>
      </c>
      <c r="AF120">
        <v>0.52953138672119404</v>
      </c>
      <c r="AG120">
        <v>0.51109244388459996</v>
      </c>
      <c r="AH120">
        <v>0.49937308000497799</v>
      </c>
      <c r="AI120">
        <v>2.70946781869485E-4</v>
      </c>
      <c r="AJ120">
        <v>3.2833309235622899E-4</v>
      </c>
      <c r="AK120">
        <v>0.99874692394030296</v>
      </c>
      <c r="AL120">
        <v>0.96825498976966995</v>
      </c>
      <c r="AM120">
        <v>458.24720429549501</v>
      </c>
      <c r="AN120">
        <v>-6.7736555590515897</v>
      </c>
      <c r="AO120">
        <v>0.99642199335216397</v>
      </c>
    </row>
    <row r="121" spans="1:41" ht="18.75" customHeight="1">
      <c r="A121">
        <v>6</v>
      </c>
      <c r="B121">
        <v>3.8210025580923799</v>
      </c>
      <c r="C121">
        <v>3.8426386691499599</v>
      </c>
      <c r="D121">
        <v>3.8056890167565598</v>
      </c>
      <c r="E121">
        <v>7.9466527322618295E-4</v>
      </c>
      <c r="F121" s="1">
        <v>8.9288218930057403E-4</v>
      </c>
      <c r="G121">
        <v>0.99977486235861801</v>
      </c>
      <c r="H121">
        <v>3.5865191957092</v>
      </c>
      <c r="I121">
        <v>3.62819751217171</v>
      </c>
      <c r="J121">
        <v>3.57778514327762</v>
      </c>
      <c r="K121">
        <v>5.7997689336312605E-4</v>
      </c>
      <c r="L121" s="1">
        <v>1.3740435250590201E-3</v>
      </c>
      <c r="M121">
        <v>0.99954361657207402</v>
      </c>
      <c r="N121">
        <v>0.91675653640087995</v>
      </c>
      <c r="O121">
        <v>0.91912696927542903</v>
      </c>
      <c r="P121">
        <v>0.91625105326982303</v>
      </c>
      <c r="Q121" s="1">
        <v>2.4698646200590999E-6</v>
      </c>
      <c r="R121" s="1">
        <v>5.9182404192675003E-6</v>
      </c>
      <c r="S121">
        <v>0.99988733169755695</v>
      </c>
      <c r="T121">
        <v>0.63842906054492199</v>
      </c>
      <c r="U121">
        <v>0.61679294948734098</v>
      </c>
      <c r="V121">
        <v>0.65374260188073396</v>
      </c>
      <c r="W121" s="1">
        <v>7.9466527322618295E-4</v>
      </c>
      <c r="X121" s="1">
        <v>8.9288218930057403E-4</v>
      </c>
      <c r="Y121">
        <v>1.0008511662249</v>
      </c>
      <c r="Z121">
        <v>8.3243463599120299E-2</v>
      </c>
      <c r="AA121">
        <v>8.0873030724571499E-2</v>
      </c>
      <c r="AB121">
        <v>8.3748946730176799E-2</v>
      </c>
      <c r="AC121" s="1">
        <v>2.4698646200590601E-6</v>
      </c>
      <c r="AD121" s="1">
        <v>5.9182404192675096E-6</v>
      </c>
      <c r="AE121">
        <v>1.00107580904002</v>
      </c>
      <c r="AF121">
        <v>0.42046947092525</v>
      </c>
      <c r="AG121">
        <v>0.40935593735181203</v>
      </c>
      <c r="AH121">
        <v>0.42888966702136799</v>
      </c>
      <c r="AI121">
        <v>9.5008698194902204E-4</v>
      </c>
      <c r="AJ121">
        <v>9.4464330048697699E-4</v>
      </c>
      <c r="AK121">
        <v>0.98729922902089495</v>
      </c>
      <c r="AL121">
        <v>0.95797824859595504</v>
      </c>
      <c r="AM121">
        <v>1.27875729585751</v>
      </c>
      <c r="AN121">
        <v>-0.79546361496789397</v>
      </c>
      <c r="AO121">
        <v>0.98579183361696698</v>
      </c>
    </row>
    <row r="122" spans="1:41" ht="18.75" customHeight="1">
      <c r="A122">
        <v>6</v>
      </c>
      <c r="B122">
        <v>3.52255680363012</v>
      </c>
      <c r="C122">
        <v>3.5557341815456902</v>
      </c>
      <c r="D122">
        <v>3.51594012092198</v>
      </c>
      <c r="E122">
        <v>4.1152496954081501E-4</v>
      </c>
      <c r="F122" s="1">
        <v>5.0110970610642703E-4</v>
      </c>
      <c r="G122">
        <v>1.0006539914168999</v>
      </c>
      <c r="H122">
        <v>3.3375333314228102</v>
      </c>
      <c r="I122">
        <v>3.3705015895659902</v>
      </c>
      <c r="J122">
        <v>3.3251211967212102</v>
      </c>
      <c r="K122">
        <v>9.0378490300786795E-4</v>
      </c>
      <c r="L122" s="1">
        <v>1.5126828054529101E-3</v>
      </c>
      <c r="M122">
        <v>1.00009187336629</v>
      </c>
      <c r="N122">
        <v>0.90107584352888104</v>
      </c>
      <c r="O122">
        <v>0.90331081020019199</v>
      </c>
      <c r="P122">
        <v>0.900221084201412</v>
      </c>
      <c r="Q122" s="1">
        <v>4.2765502695683004E-6</v>
      </c>
      <c r="R122" s="1">
        <v>7.4916214143551698E-6</v>
      </c>
      <c r="S122">
        <v>1.00002334623876</v>
      </c>
      <c r="T122">
        <v>0.93687481500717995</v>
      </c>
      <c r="U122">
        <v>0.90369743709160499</v>
      </c>
      <c r="V122">
        <v>0.94349149771532004</v>
      </c>
      <c r="W122" s="1">
        <v>4.1152496954081501E-4</v>
      </c>
      <c r="X122" s="1">
        <v>5.0110970610642703E-4</v>
      </c>
      <c r="Y122">
        <v>0.997574956780652</v>
      </c>
      <c r="Z122">
        <v>9.8924156471118893E-2</v>
      </c>
      <c r="AA122">
        <v>9.6689189799807798E-2</v>
      </c>
      <c r="AB122">
        <v>9.9778915798588302E-2</v>
      </c>
      <c r="AC122" s="1">
        <v>4.2765502695683699E-6</v>
      </c>
      <c r="AD122" s="1">
        <v>7.4916214143551799E-6</v>
      </c>
      <c r="AE122">
        <v>0.99978757039724997</v>
      </c>
      <c r="AF122">
        <v>0.33695910730074202</v>
      </c>
      <c r="AG122">
        <v>0.32315905321579702</v>
      </c>
      <c r="AH122">
        <v>0.34665783159651897</v>
      </c>
      <c r="AI122">
        <v>1.17604712564888E-4</v>
      </c>
      <c r="AJ122">
        <v>1.5266529005404201E-3</v>
      </c>
      <c r="AK122">
        <v>0.99656893918758405</v>
      </c>
      <c r="AL122">
        <v>0.97391157936572303</v>
      </c>
      <c r="AM122">
        <v>49.4816567755515</v>
      </c>
      <c r="AN122">
        <v>-3.1031886978335699</v>
      </c>
      <c r="AO122">
        <v>0.99560389787008596</v>
      </c>
    </row>
    <row r="123" spans="1:41" ht="18.75" customHeight="1">
      <c r="A123">
        <v>6</v>
      </c>
      <c r="B123">
        <v>3.6297644340756001</v>
      </c>
      <c r="C123">
        <v>3.6112787512479101</v>
      </c>
      <c r="D123">
        <v>3.59485498680186</v>
      </c>
      <c r="E123">
        <v>2.8646315470569897E-4</v>
      </c>
      <c r="F123" s="1">
        <v>1.23222452348313E-3</v>
      </c>
      <c r="G123">
        <v>1.0019647747023099</v>
      </c>
      <c r="H123">
        <v>3.0916394693810001</v>
      </c>
      <c r="I123">
        <v>3.0761483067850599</v>
      </c>
      <c r="J123">
        <v>3.0823774107533599</v>
      </c>
      <c r="K123">
        <v>1.14188310579547E-4</v>
      </c>
      <c r="L123" s="1">
        <v>7.8124611693912898E-3</v>
      </c>
      <c r="M123">
        <v>1.0001142265134499</v>
      </c>
      <c r="N123">
        <v>0.88269303899874796</v>
      </c>
      <c r="O123">
        <v>0.88142665038814805</v>
      </c>
      <c r="P123">
        <v>0.88193750920473601</v>
      </c>
      <c r="Q123" s="1">
        <v>1.07360490080459E-6</v>
      </c>
      <c r="R123" s="1">
        <v>8.7851176495161594E-5</v>
      </c>
      <c r="S123">
        <v>1.00003635765277</v>
      </c>
      <c r="T123">
        <v>0.82966718456169597</v>
      </c>
      <c r="U123">
        <v>0.848152867389384</v>
      </c>
      <c r="V123">
        <v>0.86457663183543498</v>
      </c>
      <c r="W123" s="1">
        <v>2.8646315470569897E-4</v>
      </c>
      <c r="X123" s="1">
        <v>1.23222452348313E-3</v>
      </c>
      <c r="Y123">
        <v>0.99462245020099205</v>
      </c>
      <c r="Z123">
        <v>0.117306961001252</v>
      </c>
      <c r="AA123">
        <v>0.11857334961185199</v>
      </c>
      <c r="AB123">
        <v>0.118062490795264</v>
      </c>
      <c r="AC123" s="1">
        <v>1.0736049008046499E-6</v>
      </c>
      <c r="AD123" s="1">
        <v>8.7851176495161594E-5</v>
      </c>
      <c r="AE123">
        <v>0.99977449471454605</v>
      </c>
      <c r="AF123">
        <v>0.53845091764257202</v>
      </c>
      <c r="AG123">
        <v>0.543920764727853</v>
      </c>
      <c r="AH123">
        <v>0.55137461078387595</v>
      </c>
      <c r="AI123" s="1">
        <v>6.9944882888015199E-5</v>
      </c>
      <c r="AJ123">
        <v>4.2215961907335602E-4</v>
      </c>
      <c r="AK123">
        <v>0.99503100747047202</v>
      </c>
      <c r="AL123">
        <v>0.961203432352704</v>
      </c>
      <c r="AM123">
        <v>2380.60157184115</v>
      </c>
      <c r="AN123">
        <v>-16.398739403022699</v>
      </c>
      <c r="AO123">
        <v>0.99506606153219301</v>
      </c>
    </row>
    <row r="124" spans="1:41" ht="18.75" customHeight="1">
      <c r="A124">
        <v>6</v>
      </c>
      <c r="B124">
        <v>3.7556449173385</v>
      </c>
      <c r="C124">
        <v>3.7320431472424902</v>
      </c>
      <c r="D124">
        <v>3.7231215566534002</v>
      </c>
      <c r="E124">
        <v>5.2548485170250995E-4</v>
      </c>
      <c r="F124" s="1">
        <v>7.4778684042622304E-4</v>
      </c>
      <c r="G124">
        <v>0.99974433053627199</v>
      </c>
      <c r="H124">
        <v>3.4934030333309298</v>
      </c>
      <c r="I124">
        <v>3.48328627990935</v>
      </c>
      <c r="J124">
        <v>3.5145490144041398</v>
      </c>
      <c r="K124">
        <v>1.07320952866153E-3</v>
      </c>
      <c r="L124" s="1">
        <v>1.9068009687135601E-3</v>
      </c>
      <c r="M124">
        <v>1.00001697476508</v>
      </c>
      <c r="N124">
        <v>0.91120655622860502</v>
      </c>
      <c r="O124">
        <v>0.91058171289755496</v>
      </c>
      <c r="P124">
        <v>0.91249853477007903</v>
      </c>
      <c r="Q124" s="1">
        <v>4.8715092805240598E-6</v>
      </c>
      <c r="R124" s="1">
        <v>9.0197322462074499E-6</v>
      </c>
      <c r="S124">
        <v>1.0000041805428601</v>
      </c>
      <c r="T124">
        <v>0.70378670129879894</v>
      </c>
      <c r="U124">
        <v>0.727388471394812</v>
      </c>
      <c r="V124">
        <v>0.73631006198389803</v>
      </c>
      <c r="W124" s="1">
        <v>5.2548485170250995E-4</v>
      </c>
      <c r="X124" s="1">
        <v>7.4778684042622304E-4</v>
      </c>
      <c r="Y124">
        <v>1.0009865070203201</v>
      </c>
      <c r="Z124">
        <v>8.8793443771395197E-2</v>
      </c>
      <c r="AA124">
        <v>8.9418287102444996E-2</v>
      </c>
      <c r="AB124">
        <v>8.7501465229920999E-2</v>
      </c>
      <c r="AC124" s="1">
        <v>4.8715092805240996E-6</v>
      </c>
      <c r="AD124" s="1">
        <v>9.0197322462074397E-6</v>
      </c>
      <c r="AE124">
        <v>0.99995996260094799</v>
      </c>
      <c r="AF124">
        <v>0.48231311552067802</v>
      </c>
      <c r="AG124">
        <v>0.46323755365388603</v>
      </c>
      <c r="AH124">
        <v>0.42796977088634103</v>
      </c>
      <c r="AI124">
        <v>1.8963665080317901E-4</v>
      </c>
      <c r="AJ124">
        <v>2.1175448168461201E-3</v>
      </c>
      <c r="AK124">
        <v>0.98558862222810095</v>
      </c>
      <c r="AL124">
        <v>1.0296359835667599</v>
      </c>
      <c r="AM124">
        <v>9.7026924362902793</v>
      </c>
      <c r="AN124">
        <v>0.35620026150303102</v>
      </c>
      <c r="AO124">
        <v>1.00132839634524</v>
      </c>
    </row>
    <row r="125" spans="1:41" ht="18.75" customHeight="1">
      <c r="A125">
        <v>6</v>
      </c>
      <c r="B125">
        <v>3.70125955569601</v>
      </c>
      <c r="C125">
        <v>3.73976797587251</v>
      </c>
      <c r="D125">
        <v>3.7564840799026702</v>
      </c>
      <c r="E125">
        <v>4.2639596275305798E-4</v>
      </c>
      <c r="F125" s="1">
        <v>1.1350721152947101</v>
      </c>
      <c r="G125">
        <v>0.99945524472570901</v>
      </c>
      <c r="H125">
        <v>3.4147193466422499</v>
      </c>
      <c r="I125">
        <v>3.4448089686491699</v>
      </c>
      <c r="J125">
        <v>3.4628306591198399</v>
      </c>
      <c r="K125">
        <v>1.0026335538440201E-3</v>
      </c>
      <c r="L125" s="1" t="s">
        <v>0</v>
      </c>
      <c r="M125">
        <v>0.99892250469185195</v>
      </c>
      <c r="N125">
        <v>0.90622932335117301</v>
      </c>
      <c r="O125">
        <v>0.90816480106544395</v>
      </c>
      <c r="P125">
        <v>0.909304842004932</v>
      </c>
      <c r="Q125" s="1">
        <v>4.9709867845034296E-6</v>
      </c>
      <c r="R125" s="1" t="s">
        <v>0</v>
      </c>
      <c r="S125">
        <v>0.99972555242410199</v>
      </c>
      <c r="T125">
        <v>0.75817206294129202</v>
      </c>
      <c r="U125">
        <v>0.719663642764788</v>
      </c>
      <c r="V125">
        <v>0.70294753873462601</v>
      </c>
      <c r="W125" s="1">
        <v>4.2639596275305798E-4</v>
      </c>
      <c r="X125" s="1" t="s">
        <v>0</v>
      </c>
      <c r="Y125">
        <v>1.0020716515521</v>
      </c>
      <c r="Z125">
        <v>9.3770676648827198E-2</v>
      </c>
      <c r="AA125">
        <v>9.18351989345563E-2</v>
      </c>
      <c r="AB125">
        <v>9.0695157995067902E-2</v>
      </c>
      <c r="AC125" s="1">
        <v>4.9709867845033898E-6</v>
      </c>
      <c r="AD125" s="1" t="s">
        <v>0</v>
      </c>
      <c r="AE125">
        <v>1.0024932428622999</v>
      </c>
      <c r="AF125">
        <v>0.50587344324044703</v>
      </c>
      <c r="AG125">
        <v>0.491446982959516</v>
      </c>
      <c r="AH125">
        <v>0.48486843752952102</v>
      </c>
      <c r="AI125">
        <v>2.5370003515055601E-4</v>
      </c>
      <c r="AJ125" t="s">
        <v>0</v>
      </c>
      <c r="AK125">
        <v>1.0081881604271901</v>
      </c>
      <c r="AL125">
        <v>0.981684225474176</v>
      </c>
      <c r="AM125">
        <v>6.04543619131129</v>
      </c>
      <c r="AN125">
        <v>3.7733214367663998E-2</v>
      </c>
      <c r="AO125">
        <v>0.997362685983048</v>
      </c>
    </row>
    <row r="126" spans="1:41" ht="18.75" customHeight="1">
      <c r="A126">
        <v>6</v>
      </c>
      <c r="B126">
        <v>3.4793794638467199</v>
      </c>
      <c r="C126">
        <v>3.49230398517156</v>
      </c>
      <c r="D126">
        <v>3.4996872730700601</v>
      </c>
      <c r="E126">
        <v>2.0819813210854001E-3</v>
      </c>
      <c r="F126" s="1">
        <v>2.3563002562801902E-3</v>
      </c>
      <c r="G126">
        <v>1.0014401590041</v>
      </c>
      <c r="H126">
        <v>2.85205267165485</v>
      </c>
      <c r="I126">
        <v>2.9202806328455901</v>
      </c>
      <c r="J126">
        <v>2.9120416377568601</v>
      </c>
      <c r="K126">
        <v>9.5061027574969998E-3</v>
      </c>
      <c r="L126" s="1">
        <v>1.1148757566630099E-2</v>
      </c>
      <c r="M126">
        <v>1.0030630135719301</v>
      </c>
      <c r="N126">
        <v>0.86150101309765603</v>
      </c>
      <c r="O126">
        <v>0.86789844380618597</v>
      </c>
      <c r="P126">
        <v>0.86714187519131303</v>
      </c>
      <c r="Q126">
        <v>1.13357924167254E-4</v>
      </c>
      <c r="R126" s="1">
        <v>1.3415670228925501E-4</v>
      </c>
      <c r="S126">
        <v>1.00105275552828</v>
      </c>
      <c r="T126">
        <v>0.98005215479058105</v>
      </c>
      <c r="U126">
        <v>0.96712763346573305</v>
      </c>
      <c r="V126">
        <v>0.95974434556723298</v>
      </c>
      <c r="W126">
        <v>2.0819813210854001E-3</v>
      </c>
      <c r="X126" s="1">
        <v>2.3563002562801902E-3</v>
      </c>
      <c r="Y126">
        <v>0.99622530646388097</v>
      </c>
      <c r="Z126">
        <v>0.138498986902344</v>
      </c>
      <c r="AA126">
        <v>0.132101556193814</v>
      </c>
      <c r="AB126">
        <v>0.132858124808687</v>
      </c>
      <c r="AC126">
        <v>1.13357924167254E-4</v>
      </c>
      <c r="AD126" s="1">
        <v>1.3415670228925501E-4</v>
      </c>
      <c r="AE126">
        <v>0.99433997415443898</v>
      </c>
      <c r="AF126">
        <v>0.55850055721714198</v>
      </c>
      <c r="AG126">
        <v>0.53240698474817305</v>
      </c>
      <c r="AH126">
        <v>0.55539051942432804</v>
      </c>
      <c r="AI126">
        <v>3.3122218700133802E-4</v>
      </c>
      <c r="AJ126">
        <v>3.1777056525732097E-4</v>
      </c>
      <c r="AK126">
        <v>0.99983785605355002</v>
      </c>
      <c r="AL126">
        <v>0.96016492125114195</v>
      </c>
      <c r="AM126">
        <v>1317.7474885356601</v>
      </c>
      <c r="AN126">
        <v>-22.050852863371698</v>
      </c>
      <c r="AO126">
        <v>0.98988891019273695</v>
      </c>
    </row>
    <row r="127" spans="1:41" ht="18.75" customHeight="1">
      <c r="A127">
        <v>6</v>
      </c>
      <c r="B127">
        <v>3.3317769039647498</v>
      </c>
      <c r="C127">
        <v>3.3355695370782601</v>
      </c>
      <c r="D127">
        <v>3.33805883668852</v>
      </c>
      <c r="E127">
        <v>9.0982348610860197E-4</v>
      </c>
      <c r="F127" s="1">
        <v>1.45772950187172E-3</v>
      </c>
      <c r="G127">
        <v>1.00398361950895</v>
      </c>
      <c r="H127">
        <v>2.97359272665582</v>
      </c>
      <c r="I127">
        <v>2.94098335949823</v>
      </c>
      <c r="J127">
        <v>3.0067565137852901</v>
      </c>
      <c r="K127">
        <v>3.8412166052675298E-3</v>
      </c>
      <c r="L127" s="1">
        <v>4.5594504707590702E-3</v>
      </c>
      <c r="M127">
        <v>1.0100242474780901</v>
      </c>
      <c r="N127">
        <v>0.87269091570016599</v>
      </c>
      <c r="O127">
        <v>0.869780569390457</v>
      </c>
      <c r="P127">
        <v>0.87558403864065604</v>
      </c>
      <c r="Q127" s="1">
        <v>3.25277441438308E-5</v>
      </c>
      <c r="R127" s="1">
        <v>3.80105408714916E-5</v>
      </c>
      <c r="S127">
        <v>1.0031059702799601</v>
      </c>
      <c r="T127">
        <v>1.12765471467255</v>
      </c>
      <c r="U127">
        <v>1.1238620815590299</v>
      </c>
      <c r="V127">
        <v>1.12137278194878</v>
      </c>
      <c r="W127" s="1">
        <v>9.0982348610860197E-4</v>
      </c>
      <c r="X127" s="1">
        <v>1.45772950187172E-3</v>
      </c>
      <c r="Y127">
        <v>0.98875861191026704</v>
      </c>
      <c r="Z127">
        <v>0.12730908429983401</v>
      </c>
      <c r="AA127">
        <v>0.130219430609543</v>
      </c>
      <c r="AB127">
        <v>0.124415961359344</v>
      </c>
      <c r="AC127" s="1">
        <v>3.2527744143830603E-5</v>
      </c>
      <c r="AD127" s="1">
        <v>3.80105408714916E-5</v>
      </c>
      <c r="AE127">
        <v>0.98014549407102203</v>
      </c>
      <c r="AF127">
        <v>0.43276382379905998</v>
      </c>
      <c r="AG127">
        <v>0.46334095700147898</v>
      </c>
      <c r="AH127">
        <v>0.431141341688423</v>
      </c>
      <c r="AI127">
        <v>1.52013410612237E-4</v>
      </c>
      <c r="AJ127">
        <v>8.1266700845445902E-4</v>
      </c>
      <c r="AK127">
        <v>0.99130126215101699</v>
      </c>
      <c r="AL127">
        <v>0.95808251212137296</v>
      </c>
      <c r="AM127">
        <v>60.664220146556502</v>
      </c>
      <c r="AN127">
        <v>-2.8132875713026202</v>
      </c>
      <c r="AO127">
        <v>0.99288851130303402</v>
      </c>
    </row>
    <row r="128" spans="1:41" ht="18.75" customHeight="1">
      <c r="A128">
        <v>6</v>
      </c>
      <c r="B128">
        <v>3.5601226995939999</v>
      </c>
      <c r="C128">
        <v>3.5696011659527098</v>
      </c>
      <c r="D128">
        <v>3.5724835278641498</v>
      </c>
      <c r="E128">
        <v>3.12387031261351E-4</v>
      </c>
      <c r="F128" s="1">
        <v>4.8732072598355898E-4</v>
      </c>
      <c r="G128">
        <v>0.99925880650175303</v>
      </c>
      <c r="H128">
        <v>3.0375717096378101</v>
      </c>
      <c r="I128">
        <v>3.05420558891025</v>
      </c>
      <c r="J128">
        <v>3.0541334571917602</v>
      </c>
      <c r="K128">
        <v>6.5451613743024899E-4</v>
      </c>
      <c r="L128" s="1">
        <v>1.11506618479949E-3</v>
      </c>
      <c r="M128">
        <v>0.99953162733549095</v>
      </c>
      <c r="N128">
        <v>0.87821331719788898</v>
      </c>
      <c r="O128">
        <v>0.87960942053364899</v>
      </c>
      <c r="P128">
        <v>0.87960340110734203</v>
      </c>
      <c r="Q128" s="1">
        <v>5.7292495873319002E-6</v>
      </c>
      <c r="R128" s="1">
        <v>9.8539722111909798E-6</v>
      </c>
      <c r="S128">
        <v>0.99985456993271704</v>
      </c>
      <c r="T128">
        <v>0.89930891904330201</v>
      </c>
      <c r="U128">
        <v>0.88983045268458405</v>
      </c>
      <c r="V128">
        <v>0.88694809077314996</v>
      </c>
      <c r="W128" s="1">
        <v>3.12387031261351E-4</v>
      </c>
      <c r="X128" s="1">
        <v>4.8732072598355898E-4</v>
      </c>
      <c r="Y128">
        <v>1.0021524091992799</v>
      </c>
      <c r="Z128">
        <v>0.121786682802111</v>
      </c>
      <c r="AA128">
        <v>0.120390579466351</v>
      </c>
      <c r="AB128">
        <v>0.120396598892658</v>
      </c>
      <c r="AC128" s="1">
        <v>5.7292495873319299E-6</v>
      </c>
      <c r="AD128" s="1">
        <v>9.8539722111910306E-6</v>
      </c>
      <c r="AE128">
        <v>1.0009433235357199</v>
      </c>
      <c r="AF128">
        <v>0.55924091690965205</v>
      </c>
      <c r="AG128">
        <v>0.53457839691105902</v>
      </c>
      <c r="AH128">
        <v>0.55783264507348795</v>
      </c>
      <c r="AI128">
        <v>1.58103285633548E-4</v>
      </c>
      <c r="AJ128">
        <v>2.1407304001412101E-4</v>
      </c>
      <c r="AK128">
        <v>0.99807407305636198</v>
      </c>
      <c r="AL128">
        <v>0.96325800976684595</v>
      </c>
      <c r="AM128">
        <v>707.90586797593801</v>
      </c>
      <c r="AN128">
        <v>-13.590725972734999</v>
      </c>
      <c r="AO128">
        <v>0.992541160215475</v>
      </c>
    </row>
    <row r="129" spans="1:41" ht="18.75" customHeight="1">
      <c r="A129">
        <v>6</v>
      </c>
      <c r="B129">
        <v>3.7744425645987199</v>
      </c>
      <c r="C129">
        <v>3.76875458064143</v>
      </c>
      <c r="D129">
        <v>3.7490870363770799</v>
      </c>
      <c r="E129">
        <v>2.610605303147E-4</v>
      </c>
      <c r="F129" s="1">
        <v>1.9992072372176598E-3</v>
      </c>
      <c r="G129">
        <v>0.99918565253806502</v>
      </c>
      <c r="H129">
        <v>3.42329629993174</v>
      </c>
      <c r="I129">
        <v>3.3952875607366901</v>
      </c>
      <c r="J129">
        <v>3.3425297365440101</v>
      </c>
      <c r="K129">
        <v>7.5913683073088999E-4</v>
      </c>
      <c r="L129" s="1">
        <v>1.0449049108837901E-2</v>
      </c>
      <c r="M129">
        <v>0.99684832047025895</v>
      </c>
      <c r="N129">
        <v>0.90678514471470895</v>
      </c>
      <c r="O129">
        <v>0.90495777380896303</v>
      </c>
      <c r="P129">
        <v>0.90141784946550996</v>
      </c>
      <c r="Q129" s="1">
        <v>4.7362303935345804E-6</v>
      </c>
      <c r="R129" s="1">
        <v>7.6786506539448806E-5</v>
      </c>
      <c r="S129">
        <v>0.99912584018572204</v>
      </c>
      <c r="T129">
        <v>0.68498905403857602</v>
      </c>
      <c r="U129">
        <v>0.69067703799586699</v>
      </c>
      <c r="V129">
        <v>0.71034458226021902</v>
      </c>
      <c r="W129" s="1">
        <v>2.610605303147E-4</v>
      </c>
      <c r="X129" s="1">
        <v>1.9992072372176598E-3</v>
      </c>
      <c r="Y129">
        <v>1.0027707885541199</v>
      </c>
      <c r="Z129">
        <v>9.3214855285291401E-2</v>
      </c>
      <c r="AA129">
        <v>9.5042226191036999E-2</v>
      </c>
      <c r="AB129">
        <v>9.8582150534489807E-2</v>
      </c>
      <c r="AC129" s="1">
        <v>4.7362303935345499E-6</v>
      </c>
      <c r="AD129" s="1">
        <v>7.6786506539448806E-5</v>
      </c>
      <c r="AE129">
        <v>1.0069188197236401</v>
      </c>
      <c r="AF129">
        <v>0.469412639593909</v>
      </c>
      <c r="AG129">
        <v>0.49626520998055001</v>
      </c>
      <c r="AH129">
        <v>0.50239451234376797</v>
      </c>
      <c r="AI129">
        <v>5.1755794295488603E-4</v>
      </c>
      <c r="AJ129">
        <v>9.5063359500071004E-4</v>
      </c>
      <c r="AK129">
        <v>1.03175845913019</v>
      </c>
      <c r="AL129">
        <v>0.97536697978192999</v>
      </c>
      <c r="AM129">
        <v>284.19544741546702</v>
      </c>
      <c r="AN129">
        <v>-10.896557970226</v>
      </c>
      <c r="AO129">
        <v>0.99172063454600601</v>
      </c>
    </row>
    <row r="130" spans="1:41" ht="18.75" customHeight="1">
      <c r="A130">
        <v>6</v>
      </c>
      <c r="B130">
        <v>3.6686631604808699</v>
      </c>
      <c r="C130">
        <v>3.3665150707436502</v>
      </c>
      <c r="D130">
        <v>3.3764509968376899</v>
      </c>
      <c r="E130">
        <v>1.22635485434359E-3</v>
      </c>
      <c r="F130" s="1">
        <v>1.16262354433577E-3</v>
      </c>
      <c r="G130">
        <v>0.99944656972730095</v>
      </c>
      <c r="H130">
        <v>3.3078452046557798</v>
      </c>
      <c r="I130">
        <v>3.0898077679375602</v>
      </c>
      <c r="J130">
        <v>3.1024560190825299</v>
      </c>
      <c r="K130">
        <v>2.8533558051786101E-3</v>
      </c>
      <c r="L130" s="1">
        <v>3.8141657076712302E-3</v>
      </c>
      <c r="M130">
        <v>1.0005971965031499</v>
      </c>
      <c r="N130">
        <v>0.89901906853442504</v>
      </c>
      <c r="O130">
        <v>0.88254400695391499</v>
      </c>
      <c r="P130">
        <v>0.88356925455513002</v>
      </c>
      <c r="Q130" s="1">
        <v>1.79166386357719E-5</v>
      </c>
      <c r="R130" s="1">
        <v>2.51996474288995E-5</v>
      </c>
      <c r="S130">
        <v>1.0001713451569101</v>
      </c>
      <c r="T130">
        <v>0.79076845815642904</v>
      </c>
      <c r="U130">
        <v>1.09291654789365</v>
      </c>
      <c r="V130">
        <v>1.0829806217996001</v>
      </c>
      <c r="W130" s="1">
        <v>1.22635485434359E-3</v>
      </c>
      <c r="X130" s="1">
        <v>1.16262354433577E-3</v>
      </c>
      <c r="Y130">
        <v>1.00173819504238</v>
      </c>
      <c r="Z130">
        <v>0.10098093146557501</v>
      </c>
      <c r="AA130">
        <v>0.11745599304608501</v>
      </c>
      <c r="AB130">
        <v>0.11643074544487</v>
      </c>
      <c r="AC130" s="1">
        <v>1.79166386357719E-5</v>
      </c>
      <c r="AD130" s="1">
        <v>2.51996474288995E-5</v>
      </c>
      <c r="AE130">
        <v>0.99872826791553604</v>
      </c>
      <c r="AF130">
        <v>0.48834277553760003</v>
      </c>
      <c r="AG130">
        <v>0.42385232791212601</v>
      </c>
      <c r="AH130">
        <v>0.36656593706835</v>
      </c>
      <c r="AI130">
        <v>4.5658930395237198E-4</v>
      </c>
      <c r="AJ130">
        <v>7.3003639890629796E-4</v>
      </c>
      <c r="AK130">
        <v>0.99764059951633799</v>
      </c>
      <c r="AL130">
        <v>0.953098133095994</v>
      </c>
      <c r="AM130">
        <v>31.643025068953101</v>
      </c>
      <c r="AN130">
        <v>-2.4569804521450802</v>
      </c>
      <c r="AO130">
        <v>0.99202572989931004</v>
      </c>
    </row>
    <row r="131" spans="1:41" ht="18.75" customHeight="1">
      <c r="A131">
        <v>6</v>
      </c>
      <c r="B131">
        <v>3.3533411752131701</v>
      </c>
      <c r="C131">
        <v>3.40984241378733</v>
      </c>
      <c r="D131">
        <v>3.40843402838376</v>
      </c>
      <c r="E131">
        <v>2.3411811134364299E-3</v>
      </c>
      <c r="F131" s="1">
        <v>1.55621223199185E-3</v>
      </c>
      <c r="G131">
        <v>1.0079506176833199</v>
      </c>
      <c r="H131">
        <v>2.7116295565634898</v>
      </c>
      <c r="I131">
        <v>2.7306798803111501</v>
      </c>
      <c r="J131">
        <v>2.74196262437601</v>
      </c>
      <c r="K131">
        <v>3.0276667270592202E-3</v>
      </c>
      <c r="L131" s="1">
        <v>5.7221144431397596E-3</v>
      </c>
      <c r="M131">
        <v>1.0076143418555601</v>
      </c>
      <c r="N131">
        <v>0.84734249280191198</v>
      </c>
      <c r="O131">
        <v>0.84934503549506302</v>
      </c>
      <c r="P131">
        <v>0.85051865286852901</v>
      </c>
      <c r="Q131" s="1">
        <v>3.2701362919178099E-5</v>
      </c>
      <c r="R131" s="1">
        <v>6.6495654350295797E-5</v>
      </c>
      <c r="S131">
        <v>1.00258470984399</v>
      </c>
      <c r="T131">
        <v>1.1060904434241201</v>
      </c>
      <c r="U131">
        <v>1.04958920484997</v>
      </c>
      <c r="V131">
        <v>1.05099759025354</v>
      </c>
      <c r="W131" s="1">
        <v>2.3411811134364299E-3</v>
      </c>
      <c r="X131" s="1">
        <v>1.55621223199185E-3</v>
      </c>
      <c r="Y131">
        <v>0.980061435575308</v>
      </c>
      <c r="Z131">
        <v>0.15265750719808799</v>
      </c>
      <c r="AA131">
        <v>0.15065496450493801</v>
      </c>
      <c r="AB131">
        <v>0.14948134713147099</v>
      </c>
      <c r="AC131" s="1">
        <v>3.2701362919178498E-5</v>
      </c>
      <c r="AD131" s="1">
        <v>6.6495654350296E-5</v>
      </c>
      <c r="AE131">
        <v>0.98590066061955195</v>
      </c>
      <c r="AF131">
        <v>0.57008796274839002</v>
      </c>
      <c r="AG131">
        <v>0.547193220525788</v>
      </c>
      <c r="AH131">
        <v>0.55068298858237696</v>
      </c>
      <c r="AI131">
        <v>6.1765840244779903E-4</v>
      </c>
      <c r="AJ131">
        <v>6.5572764535634502E-4</v>
      </c>
      <c r="AK131">
        <v>1.02689710317783</v>
      </c>
      <c r="AL131">
        <v>0.948684766353452</v>
      </c>
      <c r="AM131">
        <v>92.0160598118037</v>
      </c>
      <c r="AN131">
        <v>-2.3790057116732402</v>
      </c>
      <c r="AO131">
        <v>0.99522247520519702</v>
      </c>
    </row>
    <row r="132" spans="1:41" ht="18.75" customHeight="1">
      <c r="A132">
        <v>6</v>
      </c>
      <c r="B132">
        <v>3.9646317765091599</v>
      </c>
      <c r="C132">
        <v>3.96526161477327</v>
      </c>
      <c r="D132">
        <v>3.9198331200190002</v>
      </c>
      <c r="E132">
        <v>3.3369899479883202E-4</v>
      </c>
      <c r="F132" s="1">
        <v>4.6628137082717298E-4</v>
      </c>
      <c r="G132">
        <v>1.00044671173775</v>
      </c>
      <c r="H132">
        <v>3.7843609624757502</v>
      </c>
      <c r="I132">
        <v>3.7698277162333</v>
      </c>
      <c r="J132">
        <v>3.7030652172140401</v>
      </c>
      <c r="K132">
        <v>7.7934461806228902E-4</v>
      </c>
      <c r="L132" s="1">
        <v>1.67492824417512E-3</v>
      </c>
      <c r="M132">
        <v>1.00106547720508</v>
      </c>
      <c r="N132">
        <v>0.92742386508430497</v>
      </c>
      <c r="O132">
        <v>0.926689061549546</v>
      </c>
      <c r="P132">
        <v>0.92321678479567604</v>
      </c>
      <c r="Q132" s="1">
        <v>3.3518637467409701E-6</v>
      </c>
      <c r="R132" s="1">
        <v>7.5074526123152404E-6</v>
      </c>
      <c r="S132">
        <v>1.0002656953675799</v>
      </c>
      <c r="T132">
        <v>0.49479984212813499</v>
      </c>
      <c r="U132">
        <v>0.49417000386402998</v>
      </c>
      <c r="V132">
        <v>0.53959849861829701</v>
      </c>
      <c r="W132" s="1">
        <v>3.3369899479883202E-4</v>
      </c>
      <c r="X132" s="1">
        <v>4.6628137082717298E-4</v>
      </c>
      <c r="Y132">
        <v>0.99824019882520199</v>
      </c>
      <c r="Z132">
        <v>7.2576134915695395E-2</v>
      </c>
      <c r="AA132">
        <v>7.3310938450453902E-2</v>
      </c>
      <c r="AB132">
        <v>7.6783215204324295E-2</v>
      </c>
      <c r="AC132" s="1">
        <v>3.35186374674094E-6</v>
      </c>
      <c r="AD132" s="1">
        <v>7.5074526123152099E-6</v>
      </c>
      <c r="AE132">
        <v>0.99751141774566299</v>
      </c>
      <c r="AF132">
        <v>0.40913811699136299</v>
      </c>
      <c r="AG132">
        <v>0.41357270288717901</v>
      </c>
      <c r="AH132">
        <v>0.432281199325664</v>
      </c>
      <c r="AI132" s="1">
        <v>8.1209672879491005E-5</v>
      </c>
      <c r="AJ132">
        <v>5.1806863484663598E-4</v>
      </c>
      <c r="AK132">
        <v>0.99792562127384199</v>
      </c>
      <c r="AL132">
        <v>0.99107047103215096</v>
      </c>
      <c r="AM132">
        <v>101.737191822291</v>
      </c>
      <c r="AN132">
        <v>-7.3628291815122298</v>
      </c>
      <c r="AO132">
        <v>0.99701458651976105</v>
      </c>
    </row>
    <row r="133" spans="1:41" ht="18.75" customHeight="1">
      <c r="A133">
        <v>6</v>
      </c>
      <c r="B133">
        <v>3.6517943206373502</v>
      </c>
      <c r="C133">
        <v>3.4366474715753701</v>
      </c>
      <c r="D133">
        <v>3.40907205353823</v>
      </c>
      <c r="E133">
        <v>1.3388183012624101E-3</v>
      </c>
      <c r="F133" s="1">
        <v>2.7156563867995098E-3</v>
      </c>
      <c r="G133">
        <v>1.00072643813752</v>
      </c>
      <c r="H133">
        <v>3.2846804537050498</v>
      </c>
      <c r="I133">
        <v>3.1507662861007901</v>
      </c>
      <c r="J133">
        <v>3.0824117730868399</v>
      </c>
      <c r="K133">
        <v>3.2631945808664301E-3</v>
      </c>
      <c r="L133" s="1">
        <v>5.8594233534553499E-3</v>
      </c>
      <c r="M133">
        <v>1.0010103310799601</v>
      </c>
      <c r="N133">
        <v>0.897384572856472</v>
      </c>
      <c r="O133">
        <v>0.88740351357610803</v>
      </c>
      <c r="P133">
        <v>0.88194032120190302</v>
      </c>
      <c r="Q133" s="1">
        <v>2.0598286009018601E-5</v>
      </c>
      <c r="R133" s="1">
        <v>3.9283062828200301E-5</v>
      </c>
      <c r="S133">
        <v>1.0002829672539</v>
      </c>
      <c r="T133">
        <v>0.80763729799995099</v>
      </c>
      <c r="U133">
        <v>1.0227841470619301</v>
      </c>
      <c r="V133">
        <v>1.05035956509907</v>
      </c>
      <c r="W133" s="1">
        <v>1.3388183012624101E-3</v>
      </c>
      <c r="X133" s="1">
        <v>2.7156563867995098E-3</v>
      </c>
      <c r="Y133">
        <v>0.99761919338644001</v>
      </c>
      <c r="Z133">
        <v>0.102615427143528</v>
      </c>
      <c r="AA133">
        <v>0.112596486423892</v>
      </c>
      <c r="AB133">
        <v>0.11805967879809701</v>
      </c>
      <c r="AC133" s="1">
        <v>2.0598286009018699E-5</v>
      </c>
      <c r="AD133" s="1">
        <v>3.9283062828200402E-5</v>
      </c>
      <c r="AE133">
        <v>0.99781361912404298</v>
      </c>
      <c r="AF133">
        <v>0.52074301461116501</v>
      </c>
      <c r="AG133">
        <v>0.47406634901428102</v>
      </c>
      <c r="AH133">
        <v>0.48047525603230001</v>
      </c>
      <c r="AI133">
        <v>4.75980582761055E-4</v>
      </c>
      <c r="AJ133">
        <v>5.4916409176957001E-4</v>
      </c>
      <c r="AK133">
        <v>0.99766305771980801</v>
      </c>
      <c r="AL133">
        <v>0.92879635223282997</v>
      </c>
      <c r="AM133">
        <v>185.34578515759901</v>
      </c>
      <c r="AN133">
        <v>-4.2131460679873998</v>
      </c>
      <c r="AO133">
        <v>0.99182627955920899</v>
      </c>
    </row>
    <row r="134" spans="1:41" ht="18.75" customHeight="1">
      <c r="A134">
        <v>6</v>
      </c>
      <c r="B134">
        <v>3.6644760613948999</v>
      </c>
      <c r="C134">
        <v>3.5905567896033799</v>
      </c>
      <c r="D134">
        <v>3.4201293661693999</v>
      </c>
      <c r="E134">
        <v>8.3462610856649996E-4</v>
      </c>
      <c r="F134" s="1">
        <v>9.6099509992311901E-4</v>
      </c>
      <c r="G134">
        <v>0.99991271718974095</v>
      </c>
      <c r="H134">
        <v>3.4235226631666298</v>
      </c>
      <c r="I134">
        <v>3.3247604622326099</v>
      </c>
      <c r="J134">
        <v>3.2193569318578801</v>
      </c>
      <c r="K134">
        <v>1.95026513986042E-3</v>
      </c>
      <c r="L134" s="1">
        <v>1.6622069808318099E-3</v>
      </c>
      <c r="M134">
        <v>1.0008582880233701</v>
      </c>
      <c r="N134">
        <v>0.90679976926134598</v>
      </c>
      <c r="O134">
        <v>0.90019613215299699</v>
      </c>
      <c r="P134">
        <v>0.89263147256916298</v>
      </c>
      <c r="Q134" s="1">
        <v>1.0593108942115899E-5</v>
      </c>
      <c r="R134" s="1">
        <v>9.1356403130882501E-6</v>
      </c>
      <c r="S134">
        <v>1.00023163584921</v>
      </c>
      <c r="T134">
        <v>0.79495555724239697</v>
      </c>
      <c r="U134">
        <v>0.86887482903391799</v>
      </c>
      <c r="V134">
        <v>1.0393022524679001</v>
      </c>
      <c r="W134" s="1">
        <v>8.3462610856649996E-4</v>
      </c>
      <c r="X134" s="1">
        <v>9.6099509992311901E-4</v>
      </c>
      <c r="Y134">
        <v>1.0002877687362</v>
      </c>
      <c r="Z134">
        <v>9.3200230738654202E-2</v>
      </c>
      <c r="AA134">
        <v>9.98038678470035E-2</v>
      </c>
      <c r="AB134">
        <v>0.107368527430837</v>
      </c>
      <c r="AC134" s="1">
        <v>1.0593108942115899E-5</v>
      </c>
      <c r="AD134" s="1">
        <v>9.1356403130882704E-6</v>
      </c>
      <c r="AE134">
        <v>0.99809475113749602</v>
      </c>
      <c r="AF134">
        <v>0.45700973249350901</v>
      </c>
      <c r="AG134">
        <v>0.48781764886294499</v>
      </c>
      <c r="AH134">
        <v>0.39048770050005199</v>
      </c>
      <c r="AI134">
        <v>7.6624722257539102E-4</v>
      </c>
      <c r="AJ134">
        <v>6.7619819615411599E-4</v>
      </c>
      <c r="AK134">
        <v>0.98649542389312295</v>
      </c>
      <c r="AL134">
        <v>0.91631026286106598</v>
      </c>
      <c r="AM134">
        <v>9.9446453866179407</v>
      </c>
      <c r="AN134">
        <v>-0.77897081989275996</v>
      </c>
      <c r="AO134">
        <v>0.99274310462270798</v>
      </c>
    </row>
    <row r="135" spans="1:41" ht="18.75" customHeight="1">
      <c r="A135">
        <v>6</v>
      </c>
      <c r="B135">
        <v>3.5220931350248699</v>
      </c>
      <c r="C135">
        <v>3.5264961263700099</v>
      </c>
      <c r="D135">
        <v>3.5435099555860301</v>
      </c>
      <c r="E135" s="1">
        <v>8.6993114006708098E-5</v>
      </c>
      <c r="F135" s="1">
        <v>1.16267638236258E-3</v>
      </c>
      <c r="G135">
        <v>0.99894010893421603</v>
      </c>
      <c r="H135">
        <v>3.3338266558831302</v>
      </c>
      <c r="I135">
        <v>3.3644406915224399</v>
      </c>
      <c r="J135">
        <v>3.36727268948504</v>
      </c>
      <c r="K135">
        <v>2.4697045671453002E-4</v>
      </c>
      <c r="L135" s="1">
        <v>2.16802420078087E-3</v>
      </c>
      <c r="M135">
        <v>0.99870845740279302</v>
      </c>
      <c r="N135">
        <v>0.90082135370649896</v>
      </c>
      <c r="O135">
        <v>0.90290375534805201</v>
      </c>
      <c r="P135">
        <v>0.90309416749173499</v>
      </c>
      <c r="Q135" s="1">
        <v>1.13973900520469E-6</v>
      </c>
      <c r="R135" s="1">
        <v>1.06581313493126E-5</v>
      </c>
      <c r="S135">
        <v>0.99967224680974398</v>
      </c>
      <c r="T135">
        <v>0.937338483612425</v>
      </c>
      <c r="U135">
        <v>0.93293549226728301</v>
      </c>
      <c r="V135">
        <v>0.91592166305126399</v>
      </c>
      <c r="W135" s="1">
        <v>8.6993114006708098E-5</v>
      </c>
      <c r="X135" s="1">
        <v>1.16267638236258E-3</v>
      </c>
      <c r="Y135">
        <v>1.0040232039219299</v>
      </c>
      <c r="Z135">
        <v>9.9178646293500705E-2</v>
      </c>
      <c r="AA135">
        <v>9.7096244651947994E-2</v>
      </c>
      <c r="AB135">
        <v>9.69058325082649E-2</v>
      </c>
      <c r="AC135" s="1">
        <v>1.13973900520473E-6</v>
      </c>
      <c r="AD135" s="1">
        <v>1.06581313493125E-5</v>
      </c>
      <c r="AE135">
        <v>1.0029967459065601</v>
      </c>
      <c r="AF135">
        <v>0.38613437223830799</v>
      </c>
      <c r="AG135">
        <v>0.37630982021456799</v>
      </c>
      <c r="AH135">
        <v>0.41465336584557799</v>
      </c>
      <c r="AI135">
        <v>2.9435999099053199E-4</v>
      </c>
      <c r="AJ135">
        <v>1.95206790007312E-3</v>
      </c>
      <c r="AK135">
        <v>1.0040956974119</v>
      </c>
      <c r="AL135">
        <v>0.91325257216825695</v>
      </c>
      <c r="AM135">
        <v>2387.6413123513298</v>
      </c>
      <c r="AN135">
        <v>-9.0969312120074193</v>
      </c>
      <c r="AO135">
        <v>0.99434462736838003</v>
      </c>
    </row>
    <row r="136" spans="1:41" ht="18.75" customHeight="1">
      <c r="A136">
        <v>6</v>
      </c>
      <c r="B136">
        <v>3.7144485307248498</v>
      </c>
      <c r="C136">
        <v>3.71412877161135</v>
      </c>
      <c r="D136">
        <v>3.5052089410230902</v>
      </c>
      <c r="E136" s="1">
        <v>4.0961445258055703E-5</v>
      </c>
      <c r="F136" s="1">
        <v>4.5734657433086398E-4</v>
      </c>
      <c r="G136">
        <v>1.0004870631973</v>
      </c>
      <c r="H136">
        <v>3.4343368071445401</v>
      </c>
      <c r="I136">
        <v>3.4184311452023701</v>
      </c>
      <c r="J136">
        <v>3.2948888042198701</v>
      </c>
      <c r="K136">
        <v>1.9059765405960301E-4</v>
      </c>
      <c r="L136" s="1">
        <v>8.70497512090962E-4</v>
      </c>
      <c r="M136">
        <v>1.00112026988741</v>
      </c>
      <c r="N136">
        <v>0.90749576714956404</v>
      </c>
      <c r="O136">
        <v>0.90647026858968305</v>
      </c>
      <c r="P136">
        <v>0.89810810543031105</v>
      </c>
      <c r="Q136" s="1">
        <v>9.7312085638051208E-7</v>
      </c>
      <c r="R136" s="1">
        <v>4.5558050052955898E-6</v>
      </c>
      <c r="S136">
        <v>1.0002914021603</v>
      </c>
      <c r="T136">
        <v>0.74498308791244605</v>
      </c>
      <c r="U136">
        <v>0.74530284702594396</v>
      </c>
      <c r="V136">
        <v>0.95422267761420698</v>
      </c>
      <c r="W136" s="1">
        <v>4.0961445258055703E-5</v>
      </c>
      <c r="X136" s="1">
        <v>4.5734657433086398E-4</v>
      </c>
      <c r="Y136">
        <v>0.99822296305103497</v>
      </c>
      <c r="Z136">
        <v>9.2504232850436005E-2</v>
      </c>
      <c r="AA136">
        <v>9.3529731410317299E-2</v>
      </c>
      <c r="AB136">
        <v>0.101891894569689</v>
      </c>
      <c r="AC136" s="1">
        <v>9.73120856380579E-7</v>
      </c>
      <c r="AD136" s="1">
        <v>4.5558050052955797E-6</v>
      </c>
      <c r="AE136">
        <v>0.99745330420810396</v>
      </c>
      <c r="AF136">
        <v>0.49949534657447298</v>
      </c>
      <c r="AG136">
        <v>0.52422925686310595</v>
      </c>
      <c r="AH136">
        <v>0.44086375916524101</v>
      </c>
      <c r="AI136" s="1">
        <v>1.0930860863087399E-5</v>
      </c>
      <c r="AJ136">
        <v>1.91305730777296E-4</v>
      </c>
      <c r="AK136">
        <v>0.99721022256025105</v>
      </c>
      <c r="AL136">
        <v>0.93543579239788999</v>
      </c>
      <c r="AM136">
        <v>838.60496471711701</v>
      </c>
      <c r="AN136">
        <v>-11.226707684076301</v>
      </c>
      <c r="AO136">
        <v>0.99051062950194602</v>
      </c>
    </row>
    <row r="137" spans="1:41" ht="18.75" customHeight="1">
      <c r="A137">
        <v>6</v>
      </c>
      <c r="B137">
        <v>3.51531535328487</v>
      </c>
      <c r="C137">
        <v>3.4896564628081999</v>
      </c>
      <c r="D137">
        <v>3.4757557206849401</v>
      </c>
      <c r="E137">
        <v>3.1477659229533101E-4</v>
      </c>
      <c r="F137" s="1">
        <v>1.76958336375157E-3</v>
      </c>
      <c r="G137">
        <v>1.00077261039035</v>
      </c>
      <c r="H137">
        <v>3.3302301533293699</v>
      </c>
      <c r="I137">
        <v>3.3219984947422199</v>
      </c>
      <c r="J137">
        <v>3.3105994810111601</v>
      </c>
      <c r="K137">
        <v>1.5169358489866699E-4</v>
      </c>
      <c r="L137" s="1">
        <v>5.5162256551073898E-3</v>
      </c>
      <c r="M137">
        <v>0.99906512289146798</v>
      </c>
      <c r="N137">
        <v>0.90057380227027795</v>
      </c>
      <c r="O137">
        <v>0.90000487962703302</v>
      </c>
      <c r="P137">
        <v>0.89921166923092499</v>
      </c>
      <c r="Q137" s="1">
        <v>7.2579522367549505E-7</v>
      </c>
      <c r="R137" s="1">
        <v>3.0374671229258401E-5</v>
      </c>
      <c r="S137">
        <v>0.99976218786997795</v>
      </c>
      <c r="T137">
        <v>0.94411626535243098</v>
      </c>
      <c r="U137">
        <v>0.96977515582909302</v>
      </c>
      <c r="V137">
        <v>0.98367589795235899</v>
      </c>
      <c r="W137" s="1">
        <v>3.1477659229533101E-4</v>
      </c>
      <c r="X137" s="1">
        <v>1.76958336375157E-3</v>
      </c>
      <c r="Y137">
        <v>0.99714409812038995</v>
      </c>
      <c r="Z137">
        <v>9.9426197729722304E-2</v>
      </c>
      <c r="AA137">
        <v>9.9995120372966706E-2</v>
      </c>
      <c r="AB137">
        <v>0.10078833076907499</v>
      </c>
      <c r="AC137" s="1">
        <v>7.2579522367548298E-7</v>
      </c>
      <c r="AD137" s="1">
        <v>3.0374671229258401E-5</v>
      </c>
      <c r="AE137">
        <v>1.0021643940673799</v>
      </c>
      <c r="AF137">
        <v>0.396255781660523</v>
      </c>
      <c r="AG137">
        <v>0.39855577761695499</v>
      </c>
      <c r="AH137">
        <v>0.407429455027015</v>
      </c>
      <c r="AI137" s="1">
        <v>2.7741463181745001E-5</v>
      </c>
      <c r="AJ137">
        <v>1.1092386327324101E-3</v>
      </c>
      <c r="AK137">
        <v>0.99980372520838101</v>
      </c>
      <c r="AL137">
        <v>0.958940666893069</v>
      </c>
      <c r="AM137">
        <v>8.4632258565624294</v>
      </c>
      <c r="AN137">
        <v>-1.3249163010719101</v>
      </c>
      <c r="AO137">
        <v>0.991649842702922</v>
      </c>
    </row>
    <row r="138" spans="1:41" ht="18.75" customHeight="1">
      <c r="A138">
        <v>6</v>
      </c>
      <c r="B138">
        <v>3.6992720321669199</v>
      </c>
      <c r="C138">
        <v>3.68384137952367</v>
      </c>
      <c r="D138">
        <v>3.50666111364735</v>
      </c>
      <c r="E138">
        <v>5.5689741362181604E-4</v>
      </c>
      <c r="F138" s="1">
        <v>8.2321284456588904E-4</v>
      </c>
      <c r="G138">
        <v>1.0000332306546</v>
      </c>
      <c r="H138">
        <v>3.4498756625339602</v>
      </c>
      <c r="I138">
        <v>3.4265522544745899</v>
      </c>
      <c r="J138">
        <v>3.3447109680860301</v>
      </c>
      <c r="K138">
        <v>6.0170997177385504E-4</v>
      </c>
      <c r="L138" s="1">
        <v>2.1226942066983898E-3</v>
      </c>
      <c r="M138">
        <v>1.0002589049305399</v>
      </c>
      <c r="N138">
        <v>0.90848675735094098</v>
      </c>
      <c r="O138">
        <v>0.90699527998156704</v>
      </c>
      <c r="P138">
        <v>0.90156678463071604</v>
      </c>
      <c r="Q138" s="1">
        <v>2.8673457021313998E-6</v>
      </c>
      <c r="R138" s="1">
        <v>1.0784985611778099E-5</v>
      </c>
      <c r="S138">
        <v>1.0000656478827501</v>
      </c>
      <c r="T138">
        <v>0.76015958647037796</v>
      </c>
      <c r="U138">
        <v>0.77559023911363101</v>
      </c>
      <c r="V138">
        <v>0.95277050498994398</v>
      </c>
      <c r="W138" s="1">
        <v>5.5689741362181604E-4</v>
      </c>
      <c r="X138" s="1">
        <v>8.2321284456588904E-4</v>
      </c>
      <c r="Y138">
        <v>0.99987778997881704</v>
      </c>
      <c r="Z138">
        <v>9.1513242649059204E-2</v>
      </c>
      <c r="AA138">
        <v>9.3004720018433601E-2</v>
      </c>
      <c r="AB138">
        <v>9.8433215369284205E-2</v>
      </c>
      <c r="AC138" s="1">
        <v>2.8673457021314299E-6</v>
      </c>
      <c r="AD138" s="1">
        <v>1.0784985611778199E-5</v>
      </c>
      <c r="AE138">
        <v>0.99940071669913899</v>
      </c>
      <c r="AF138">
        <v>0.471168062671035</v>
      </c>
      <c r="AG138">
        <v>0.44904965067107599</v>
      </c>
      <c r="AH138">
        <v>0.43278987520090501</v>
      </c>
      <c r="AI138">
        <v>5.5694566618162504E-4</v>
      </c>
      <c r="AJ138">
        <v>8.3811124766334404E-4</v>
      </c>
      <c r="AK138">
        <v>1.00961624565966</v>
      </c>
      <c r="AL138">
        <v>0.90278478866872602</v>
      </c>
      <c r="AM138">
        <v>250.60742596640799</v>
      </c>
      <c r="AN138">
        <v>-4.1082192028086304</v>
      </c>
      <c r="AO138">
        <v>0.98870086648287203</v>
      </c>
    </row>
    <row r="139" spans="1:41" ht="18.75" customHeight="1">
      <c r="A139">
        <v>6</v>
      </c>
      <c r="B139">
        <v>3.5477597677302501</v>
      </c>
      <c r="C139">
        <v>3.5786924267667901</v>
      </c>
      <c r="D139">
        <v>3.58097628335921</v>
      </c>
      <c r="E139">
        <v>1.43184184964255E-3</v>
      </c>
      <c r="F139" s="1">
        <v>1.57569743276272E-3</v>
      </c>
      <c r="G139">
        <v>1.00064497449767</v>
      </c>
      <c r="H139">
        <v>3.35838278379161</v>
      </c>
      <c r="I139">
        <v>3.3895683825329499</v>
      </c>
      <c r="J139">
        <v>3.3825680764867001</v>
      </c>
      <c r="K139">
        <v>3.4840289682414598E-3</v>
      </c>
      <c r="L139" s="1">
        <v>4.2332357327452396E-3</v>
      </c>
      <c r="M139">
        <v>1.0013407702692201</v>
      </c>
      <c r="N139">
        <v>0.90249518892397296</v>
      </c>
      <c r="O139">
        <v>0.90458025656243901</v>
      </c>
      <c r="P139">
        <v>0.90411613172514305</v>
      </c>
      <c r="Q139" s="1">
        <v>1.68071632434619E-5</v>
      </c>
      <c r="R139" s="1">
        <v>2.0571182003509499E-5</v>
      </c>
      <c r="S139">
        <v>1.00034383026116</v>
      </c>
      <c r="T139">
        <v>0.91167185090704705</v>
      </c>
      <c r="U139">
        <v>0.88073919187051297</v>
      </c>
      <c r="V139">
        <v>0.87845533527808795</v>
      </c>
      <c r="W139" s="1">
        <v>1.43184184964255E-3</v>
      </c>
      <c r="X139" s="1">
        <v>1.57569743276272E-3</v>
      </c>
      <c r="Y139">
        <v>0.99756644932412297</v>
      </c>
      <c r="Z139">
        <v>9.7504811076027403E-2</v>
      </c>
      <c r="AA139">
        <v>9.54197434375611E-2</v>
      </c>
      <c r="AB139">
        <v>9.5883868274856704E-2</v>
      </c>
      <c r="AC139" s="1">
        <v>1.6807163243461998E-5</v>
      </c>
      <c r="AD139" s="1">
        <v>2.0571182003509499E-5</v>
      </c>
      <c r="AE139">
        <v>0.99692507758078397</v>
      </c>
      <c r="AF139">
        <v>0.45349750042772002</v>
      </c>
      <c r="AG139">
        <v>0.40530273928626598</v>
      </c>
      <c r="AH139">
        <v>0.40456708765212102</v>
      </c>
      <c r="AI139">
        <v>6.6737787709527101E-4</v>
      </c>
      <c r="AJ139">
        <v>5.8866606036831197E-4</v>
      </c>
      <c r="AK139">
        <v>1.0002356956632901</v>
      </c>
      <c r="AL139">
        <v>0.964023709378659</v>
      </c>
      <c r="AM139">
        <v>421.63197947967001</v>
      </c>
      <c r="AN139">
        <v>-5.7778304266605298</v>
      </c>
      <c r="AO139">
        <v>0.99634276504594199</v>
      </c>
    </row>
    <row r="140" spans="1:41" ht="18.75" customHeight="1">
      <c r="A140">
        <v>6</v>
      </c>
      <c r="B140">
        <v>3.8118636141889199</v>
      </c>
      <c r="C140">
        <v>3.7957653999762901</v>
      </c>
      <c r="D140">
        <v>3.6042809681819299</v>
      </c>
      <c r="E140">
        <v>8.2411415531866996E-4</v>
      </c>
      <c r="F140" s="1">
        <v>4.2423667530599898E-4</v>
      </c>
      <c r="G140">
        <v>1.0003967643343601</v>
      </c>
      <c r="H140">
        <v>3.5821201753029102</v>
      </c>
      <c r="I140">
        <v>3.5207589987128598</v>
      </c>
      <c r="J140">
        <v>3.44636040203505</v>
      </c>
      <c r="K140">
        <v>2.4143208306046998E-3</v>
      </c>
      <c r="L140" s="1">
        <v>1.9343166215061601E-3</v>
      </c>
      <c r="M140">
        <v>0.99943963855529705</v>
      </c>
      <c r="N140">
        <v>0.91650232567747902</v>
      </c>
      <c r="O140">
        <v>0.91287436951656098</v>
      </c>
      <c r="P140">
        <v>0.90826350495615604</v>
      </c>
      <c r="Q140" s="1">
        <v>9.9248318124396796E-6</v>
      </c>
      <c r="R140" s="1">
        <v>8.2607886321422008E-6</v>
      </c>
      <c r="S140">
        <v>0.99986532437238496</v>
      </c>
      <c r="T140">
        <v>0.64756800444837403</v>
      </c>
      <c r="U140">
        <v>0.66366621866101005</v>
      </c>
      <c r="V140">
        <v>0.85515065045537098</v>
      </c>
      <c r="W140" s="1">
        <v>8.2411415531866996E-4</v>
      </c>
      <c r="X140" s="1">
        <v>4.2423667530599898E-4</v>
      </c>
      <c r="Y140">
        <v>0.99834481579684498</v>
      </c>
      <c r="Z140">
        <v>8.3497674322521101E-2</v>
      </c>
      <c r="AA140">
        <v>8.7125630483439298E-2</v>
      </c>
      <c r="AB140">
        <v>9.1736495043843902E-2</v>
      </c>
      <c r="AC140" s="1">
        <v>9.9248318124396897E-6</v>
      </c>
      <c r="AD140" s="1">
        <v>8.2607886321422194E-6</v>
      </c>
      <c r="AE140">
        <v>1.0013432706594501</v>
      </c>
      <c r="AF140">
        <v>0.42697947866732899</v>
      </c>
      <c r="AG140">
        <v>0.49064028273870097</v>
      </c>
      <c r="AH140">
        <v>0.38231550397134201</v>
      </c>
      <c r="AI140">
        <v>1.7013859630538399E-3</v>
      </c>
      <c r="AJ140">
        <v>1.01054525236442E-3</v>
      </c>
      <c r="AK140">
        <v>1.0168610302035801</v>
      </c>
      <c r="AL140">
        <v>0.93095312071695802</v>
      </c>
      <c r="AM140">
        <v>244.07852272050201</v>
      </c>
      <c r="AN140">
        <v>-6.5315600424905904</v>
      </c>
      <c r="AO140">
        <v>0.98814642104474204</v>
      </c>
    </row>
    <row r="141" spans="1:41" ht="18.75" customHeight="1">
      <c r="A141">
        <v>7</v>
      </c>
      <c r="B141">
        <v>3.4881749596705598</v>
      </c>
      <c r="C141">
        <v>3.5092450298308702</v>
      </c>
      <c r="D141">
        <v>3.3531170686295599</v>
      </c>
      <c r="E141">
        <v>1.3909008182871E-3</v>
      </c>
      <c r="F141" s="1">
        <v>1.18881959514436E-3</v>
      </c>
      <c r="G141">
        <v>1.0023631388599901</v>
      </c>
      <c r="H141">
        <v>3.0570163979977498</v>
      </c>
      <c r="I141">
        <v>3.0707754540461401</v>
      </c>
      <c r="J141">
        <v>3.0357501671372602</v>
      </c>
      <c r="K141">
        <v>2.7166102286826001E-3</v>
      </c>
      <c r="L141" s="1">
        <v>3.3153390763676301E-3</v>
      </c>
      <c r="M141">
        <v>1.0040147284977701</v>
      </c>
      <c r="N141">
        <v>0.87984374968225199</v>
      </c>
      <c r="O141">
        <v>0.88098423886220301</v>
      </c>
      <c r="P141">
        <v>0.87805945257756601</v>
      </c>
      <c r="Q141" s="1">
        <v>2.0732710685166699E-5</v>
      </c>
      <c r="R141" s="1">
        <v>2.6930973033799701E-5</v>
      </c>
      <c r="S141">
        <v>1.00119452899386</v>
      </c>
      <c r="T141">
        <v>0.97125665896673397</v>
      </c>
      <c r="U141">
        <v>0.95018658880643103</v>
      </c>
      <c r="V141">
        <v>1.10631455000773</v>
      </c>
      <c r="W141" s="1">
        <v>1.3909008182871E-3</v>
      </c>
      <c r="X141" s="1">
        <v>1.18881959514436E-3</v>
      </c>
      <c r="Y141">
        <v>0.99309930415963699</v>
      </c>
      <c r="Z141">
        <v>0.120156250317748</v>
      </c>
      <c r="AA141">
        <v>0.11901576113779699</v>
      </c>
      <c r="AB141">
        <v>0.121940547422434</v>
      </c>
      <c r="AC141" s="1">
        <v>2.0732710685166699E-5</v>
      </c>
      <c r="AD141" s="1">
        <v>2.6930973033799799E-5</v>
      </c>
      <c r="AE141">
        <v>0.99172063168324198</v>
      </c>
      <c r="AF141">
        <v>0.55225022727303297</v>
      </c>
      <c r="AG141">
        <v>0.54575562170186398</v>
      </c>
      <c r="AH141">
        <v>0.43102622572325899</v>
      </c>
      <c r="AI141">
        <v>2.66851240619119E-4</v>
      </c>
      <c r="AJ141">
        <v>1.7868357226656501E-4</v>
      </c>
      <c r="AK141">
        <v>0.99238810383536902</v>
      </c>
      <c r="AL141">
        <v>0.89091404042565803</v>
      </c>
      <c r="AM141">
        <v>2415.34803413196</v>
      </c>
      <c r="AN141">
        <v>-16.059145004816401</v>
      </c>
      <c r="AO141">
        <v>0.98724785852334895</v>
      </c>
    </row>
    <row r="142" spans="1:41" ht="18.75" customHeight="1">
      <c r="A142">
        <v>7</v>
      </c>
      <c r="B142">
        <v>3.7676189828148101</v>
      </c>
      <c r="C142">
        <v>3.7582446698735601</v>
      </c>
      <c r="D142">
        <v>3.7842130956322499</v>
      </c>
      <c r="E142">
        <v>4.4512464922204302E-4</v>
      </c>
      <c r="F142" s="1">
        <v>1.87940952517676E-3</v>
      </c>
      <c r="G142">
        <v>1.0020473667423799</v>
      </c>
      <c r="H142">
        <v>3.53654455038154</v>
      </c>
      <c r="I142">
        <v>3.53265310415637</v>
      </c>
      <c r="J142">
        <v>3.5346419818939299</v>
      </c>
      <c r="K142">
        <v>9.4449037406373504E-4</v>
      </c>
      <c r="L142" s="1">
        <v>6.6723736723189797E-3</v>
      </c>
      <c r="M142">
        <v>1.00270414431613</v>
      </c>
      <c r="N142">
        <v>0.91382247653865201</v>
      </c>
      <c r="O142">
        <v>0.91358971224674601</v>
      </c>
      <c r="P142">
        <v>0.91370875409945695</v>
      </c>
      <c r="Q142" s="1">
        <v>4.7629811095341296E-6</v>
      </c>
      <c r="R142" s="1">
        <v>3.85805445092752E-5</v>
      </c>
      <c r="S142">
        <v>1.0007038874666201</v>
      </c>
      <c r="T142">
        <v>0.69181263582248398</v>
      </c>
      <c r="U142">
        <v>0.70118694876373799</v>
      </c>
      <c r="V142">
        <v>0.67521852300504703</v>
      </c>
      <c r="W142" s="1">
        <v>4.4512464922204302E-4</v>
      </c>
      <c r="X142" s="1">
        <v>1.87940952517676E-3</v>
      </c>
      <c r="Y142">
        <v>0.99291285905422799</v>
      </c>
      <c r="Z142">
        <v>8.6177523461348299E-2</v>
      </c>
      <c r="AA142">
        <v>8.6410287753254003E-2</v>
      </c>
      <c r="AB142">
        <v>8.6291245900543101E-2</v>
      </c>
      <c r="AC142" s="1">
        <v>4.7629811095341601E-6</v>
      </c>
      <c r="AD142" s="1">
        <v>3.85805445092752E-5</v>
      </c>
      <c r="AE142">
        <v>0.99387346622802297</v>
      </c>
      <c r="AF142">
        <v>0.40979700363009902</v>
      </c>
      <c r="AG142">
        <v>0.41540922595239599</v>
      </c>
      <c r="AH142">
        <v>0.40600799851243702</v>
      </c>
      <c r="AI142">
        <v>7.5873046296426403E-4</v>
      </c>
      <c r="AJ142">
        <v>9.5147423248247999E-4</v>
      </c>
      <c r="AK142">
        <v>0.99968396922499303</v>
      </c>
      <c r="AL142">
        <v>0.90146141622838605</v>
      </c>
      <c r="AM142">
        <v>15664.716998047599</v>
      </c>
      <c r="AN142">
        <v>-125.14891455744601</v>
      </c>
      <c r="AO142">
        <v>0.94945321961031104</v>
      </c>
    </row>
    <row r="143" spans="1:41" ht="18.75" customHeight="1">
      <c r="A143">
        <v>7</v>
      </c>
      <c r="B143">
        <v>3.63327251272487</v>
      </c>
      <c r="C143">
        <v>3.3829740819898499</v>
      </c>
      <c r="D143">
        <v>3.3848210222655699</v>
      </c>
      <c r="E143">
        <v>1.95785734847931E-3</v>
      </c>
      <c r="F143" s="1">
        <v>1.81289419556377E-3</v>
      </c>
      <c r="G143">
        <v>0.99956082569872795</v>
      </c>
      <c r="H143">
        <v>3.2582318144900002</v>
      </c>
      <c r="I143">
        <v>3.1143148351630101</v>
      </c>
      <c r="J143">
        <v>3.0950127663220299</v>
      </c>
      <c r="K143">
        <v>6.7952737915516004E-3</v>
      </c>
      <c r="L143" s="1">
        <v>6.6803093654043896E-3</v>
      </c>
      <c r="M143">
        <v>1.00015961117134</v>
      </c>
      <c r="N143">
        <v>0.89548599483342295</v>
      </c>
      <c r="O143">
        <v>0.88452238154048302</v>
      </c>
      <c r="P143">
        <v>0.88296700469323897</v>
      </c>
      <c r="Q143" s="1">
        <v>5.1559353828573502E-5</v>
      </c>
      <c r="R143" s="1">
        <v>5.1157181320037203E-5</v>
      </c>
      <c r="S143">
        <v>1.0000450364601501</v>
      </c>
      <c r="T143">
        <v>0.82615910591242703</v>
      </c>
      <c r="U143">
        <v>1.07645753664745</v>
      </c>
      <c r="V143">
        <v>1.0746105963717301</v>
      </c>
      <c r="W143" s="1">
        <v>1.95785734847931E-3</v>
      </c>
      <c r="X143" s="1">
        <v>1.8128941955637601E-3</v>
      </c>
      <c r="Y143">
        <v>1.00139544651075</v>
      </c>
      <c r="Z143">
        <v>0.104514005166577</v>
      </c>
      <c r="AA143">
        <v>0.115477618459517</v>
      </c>
      <c r="AB143">
        <v>0.11703299530676101</v>
      </c>
      <c r="AC143" s="1">
        <v>5.1559353828573502E-5</v>
      </c>
      <c r="AD143" s="1">
        <v>5.1157181320037203E-5</v>
      </c>
      <c r="AE143">
        <v>0.99965583976056605</v>
      </c>
      <c r="AF143">
        <v>0.50396786104484004</v>
      </c>
      <c r="AG143">
        <v>0.41822054971993899</v>
      </c>
      <c r="AH143">
        <v>0.41734380784776498</v>
      </c>
      <c r="AI143">
        <v>4.0353951847098502E-4</v>
      </c>
      <c r="AJ143">
        <v>3.8808367023917498E-4</v>
      </c>
      <c r="AK143">
        <v>1.0012817289353499</v>
      </c>
      <c r="AL143">
        <v>0.88239379589267797</v>
      </c>
      <c r="AM143">
        <v>2717.8668073436602</v>
      </c>
      <c r="AN143">
        <v>-16.171811955511298</v>
      </c>
      <c r="AO143">
        <v>0.97936310935248405</v>
      </c>
    </row>
    <row r="144" spans="1:41" ht="18.75" customHeight="1">
      <c r="A144">
        <v>7</v>
      </c>
      <c r="B144">
        <v>3.6404706119451702</v>
      </c>
      <c r="C144">
        <v>3.6744237804411499</v>
      </c>
      <c r="D144">
        <v>3.6665712135178898</v>
      </c>
      <c r="E144">
        <v>4.0552381927520201E-4</v>
      </c>
      <c r="F144" s="1">
        <v>6.1006876328445004E-4</v>
      </c>
      <c r="G144">
        <v>1.0000024930048701</v>
      </c>
      <c r="H144">
        <v>3.1732063874167999</v>
      </c>
      <c r="I144">
        <v>3.2313776904155098</v>
      </c>
      <c r="J144">
        <v>3.2299743457107302</v>
      </c>
      <c r="K144">
        <v>9.3067401287780401E-4</v>
      </c>
      <c r="L144" s="1">
        <v>1.8058926507676101E-3</v>
      </c>
      <c r="M144">
        <v>0.99920134987748099</v>
      </c>
      <c r="N144">
        <v>0.88914132208434105</v>
      </c>
      <c r="O144">
        <v>0.89352236708164601</v>
      </c>
      <c r="P144">
        <v>0.89341874329681703</v>
      </c>
      <c r="Q144" s="1">
        <v>5.6569704152069701E-6</v>
      </c>
      <c r="R144" s="1">
        <v>1.0547367075515199E-5</v>
      </c>
      <c r="S144">
        <v>0.99978094561563202</v>
      </c>
      <c r="T144">
        <v>0.81896100669212302</v>
      </c>
      <c r="U144">
        <v>0.78500783819614395</v>
      </c>
      <c r="V144">
        <v>0.79286040511941103</v>
      </c>
      <c r="W144" s="1">
        <v>4.0552381927520201E-4</v>
      </c>
      <c r="X144" s="1">
        <v>6.1006876328445004E-4</v>
      </c>
      <c r="Y144">
        <v>0.99999135042774201</v>
      </c>
      <c r="Z144">
        <v>0.110858677915659</v>
      </c>
      <c r="AA144">
        <v>0.10647763291835401</v>
      </c>
      <c r="AB144">
        <v>0.106581256703183</v>
      </c>
      <c r="AC144" s="1">
        <v>5.6569704152069896E-6</v>
      </c>
      <c r="AD144" s="1">
        <v>1.0547367075515099E-5</v>
      </c>
      <c r="AE144">
        <v>1.00175902815055</v>
      </c>
      <c r="AF144">
        <v>0.49231403303957799</v>
      </c>
      <c r="AG144">
        <v>0.47990723592199303</v>
      </c>
      <c r="AH144">
        <v>0.48123105850570003</v>
      </c>
      <c r="AI144">
        <v>1.3401151409038101E-4</v>
      </c>
      <c r="AJ144">
        <v>1.4905195261625E-4</v>
      </c>
      <c r="AK144">
        <v>1.0010031321071899</v>
      </c>
      <c r="AL144">
        <v>0.91914581443979904</v>
      </c>
      <c r="AM144">
        <v>3744.5960368578999</v>
      </c>
      <c r="AN144">
        <v>-28.835062948000498</v>
      </c>
      <c r="AO144">
        <v>0.98327926894815498</v>
      </c>
    </row>
    <row r="145" spans="1:41" ht="18.75" customHeight="1">
      <c r="A145">
        <v>7</v>
      </c>
      <c r="B145">
        <v>3.3097636779280002</v>
      </c>
      <c r="C145">
        <v>3.2512630804795699</v>
      </c>
      <c r="D145">
        <v>3.3282620583437001</v>
      </c>
      <c r="E145">
        <v>5.9857558070603696E-3</v>
      </c>
      <c r="F145" s="1">
        <v>5.3497481522388601E-3</v>
      </c>
      <c r="G145">
        <v>1.01454797741046</v>
      </c>
      <c r="H145">
        <v>2.7401254122469401</v>
      </c>
      <c r="I145">
        <v>2.7268954958439799</v>
      </c>
      <c r="J145">
        <v>2.8258259799969601</v>
      </c>
      <c r="K145">
        <v>1.34157194668091E-2</v>
      </c>
      <c r="L145" s="1">
        <v>1.5417178695690099E-2</v>
      </c>
      <c r="M145">
        <v>1.0268540124302199</v>
      </c>
      <c r="N145">
        <v>0.85032817333213995</v>
      </c>
      <c r="O145">
        <v>0.84894932835111903</v>
      </c>
      <c r="P145">
        <v>0.85896022141787598</v>
      </c>
      <c r="Q145">
        <v>1.9080822392944299E-4</v>
      </c>
      <c r="R145" s="1">
        <v>2.4948547824830801E-4</v>
      </c>
      <c r="S145">
        <v>1.0097650094592601</v>
      </c>
      <c r="T145">
        <v>1.1496679407093</v>
      </c>
      <c r="U145">
        <v>1.2081685381577301</v>
      </c>
      <c r="V145">
        <v>1.1311695602936001</v>
      </c>
      <c r="W145">
        <v>5.9857558070603696E-3</v>
      </c>
      <c r="X145" s="1">
        <v>5.3497481522388601E-3</v>
      </c>
      <c r="Y145">
        <v>0.96870542906660495</v>
      </c>
      <c r="Z145">
        <v>0.14967182666786</v>
      </c>
      <c r="AA145">
        <v>0.151050671648882</v>
      </c>
      <c r="AB145">
        <v>0.14103977858212399</v>
      </c>
      <c r="AC145">
        <v>1.9080822392944299E-4</v>
      </c>
      <c r="AD145" s="1">
        <v>2.4948547824830898E-4</v>
      </c>
      <c r="AE145">
        <v>0.95450790720309198</v>
      </c>
      <c r="AF145">
        <v>0.59427994874129197</v>
      </c>
      <c r="AG145">
        <v>0.59269511289570298</v>
      </c>
      <c r="AH145">
        <v>0.59787517168751902</v>
      </c>
      <c r="AI145">
        <v>4.37379746857426E-4</v>
      </c>
      <c r="AJ145">
        <v>7.8773078909512198E-4</v>
      </c>
      <c r="AK145">
        <v>0.98776076163298299</v>
      </c>
      <c r="AL145">
        <v>0.92169447997172504</v>
      </c>
      <c r="AM145">
        <v>504.40581562322001</v>
      </c>
      <c r="AN145">
        <v>-2.6495136893038498</v>
      </c>
      <c r="AO145">
        <v>0.99521492764293096</v>
      </c>
    </row>
    <row r="146" spans="1:41" ht="18.75" customHeight="1">
      <c r="A146">
        <v>7</v>
      </c>
      <c r="B146">
        <v>3.4342056215900101</v>
      </c>
      <c r="C146">
        <v>3.37600968602804</v>
      </c>
      <c r="D146">
        <v>3.3318743514969902</v>
      </c>
      <c r="E146">
        <v>2.5873447836935099E-3</v>
      </c>
      <c r="F146" s="1">
        <v>4.7260855926652004E-3</v>
      </c>
      <c r="G146">
        <v>1.0034252874715599</v>
      </c>
      <c r="H146">
        <v>2.99801065302489</v>
      </c>
      <c r="I146">
        <v>2.9270690901679202</v>
      </c>
      <c r="J146">
        <v>2.8665123542365301</v>
      </c>
      <c r="K146">
        <v>6.1284166187474303E-3</v>
      </c>
      <c r="L146" s="1">
        <v>1.1594491387104E-2</v>
      </c>
      <c r="M146">
        <v>1.00693795885112</v>
      </c>
      <c r="N146">
        <v>0.87482751732739905</v>
      </c>
      <c r="O146">
        <v>0.86851857435041502</v>
      </c>
      <c r="P146">
        <v>0.86288221203581605</v>
      </c>
      <c r="Q146" s="1">
        <v>7.2681670448529706E-5</v>
      </c>
      <c r="R146" s="1">
        <v>1.4092700587438599E-4</v>
      </c>
      <c r="S146">
        <v>1.0024210813560701</v>
      </c>
      <c r="T146">
        <v>1.0252259970472899</v>
      </c>
      <c r="U146">
        <v>1.08342193260926</v>
      </c>
      <c r="V146">
        <v>1.1275572671403</v>
      </c>
      <c r="W146" s="1">
        <v>2.5873447836935199E-3</v>
      </c>
      <c r="X146" s="1">
        <v>4.7260855926652004E-3</v>
      </c>
      <c r="Y146">
        <v>0.99239715511815996</v>
      </c>
      <c r="Z146">
        <v>0.125172482672601</v>
      </c>
      <c r="AA146">
        <v>0.13148142564958501</v>
      </c>
      <c r="AB146">
        <v>0.137117787964184</v>
      </c>
      <c r="AC146" s="1">
        <v>7.2681670448529801E-5</v>
      </c>
      <c r="AD146" s="1">
        <v>1.4092700587438599E-4</v>
      </c>
      <c r="AE146">
        <v>0.98742609194963604</v>
      </c>
      <c r="AF146">
        <v>0.56676487845170098</v>
      </c>
      <c r="AG146">
        <v>0.58711631568953804</v>
      </c>
      <c r="AH146">
        <v>0.59841522006619996</v>
      </c>
      <c r="AI146">
        <v>2.9674685310987497E-4</v>
      </c>
      <c r="AJ146">
        <v>5.4020213040815101E-4</v>
      </c>
      <c r="AK146">
        <v>0.99395361480905198</v>
      </c>
      <c r="AL146">
        <v>0.88037864317026104</v>
      </c>
      <c r="AM146">
        <v>945.56396550540103</v>
      </c>
      <c r="AN146">
        <v>-5.4979679094021598</v>
      </c>
      <c r="AO146">
        <v>0.99206891907886097</v>
      </c>
    </row>
    <row r="147" spans="1:41" ht="18.75" customHeight="1">
      <c r="A147">
        <v>7</v>
      </c>
      <c r="B147">
        <v>3.41751816235156</v>
      </c>
      <c r="C147">
        <v>3.4887397993856601</v>
      </c>
      <c r="D147">
        <v>3.4023862662014102</v>
      </c>
      <c r="E147">
        <v>7.4695891727261801E-3</v>
      </c>
      <c r="F147" s="1">
        <v>7.0599048183287603E-3</v>
      </c>
      <c r="G147">
        <v>0.99832229651758098</v>
      </c>
      <c r="H147">
        <v>2.9876737022485398</v>
      </c>
      <c r="I147">
        <v>3.0989094891628102</v>
      </c>
      <c r="J147">
        <v>2.9822054918788301</v>
      </c>
      <c r="K147">
        <v>2.22788483062848E-2</v>
      </c>
      <c r="L147" s="1">
        <v>2.0064276879284599E-2</v>
      </c>
      <c r="M147">
        <v>0.99622564046167805</v>
      </c>
      <c r="N147">
        <v>0.87392743223149005</v>
      </c>
      <c r="O147">
        <v>0.88328268458235804</v>
      </c>
      <c r="P147">
        <v>0.87344867584413199</v>
      </c>
      <c r="Q147">
        <v>2.9246574224244898E-4</v>
      </c>
      <c r="R147" s="1">
        <v>2.5090338396545098E-4</v>
      </c>
      <c r="S147">
        <v>0.99873351093815299</v>
      </c>
      <c r="T147">
        <v>1.0419134562857399</v>
      </c>
      <c r="U147">
        <v>0.97069181925163694</v>
      </c>
      <c r="V147">
        <v>1.05704535243589</v>
      </c>
      <c r="W147">
        <v>7.4695891727261801E-3</v>
      </c>
      <c r="X147" s="1">
        <v>7.0599048183287603E-3</v>
      </c>
      <c r="Y147">
        <v>1.00402707634731</v>
      </c>
      <c r="Z147">
        <v>0.12607256776851</v>
      </c>
      <c r="AA147">
        <v>0.11671731541764201</v>
      </c>
      <c r="AB147">
        <v>0.12655132415586801</v>
      </c>
      <c r="AC147">
        <v>2.9246574224244898E-4</v>
      </c>
      <c r="AD147" s="1">
        <v>2.5090338396545201E-4</v>
      </c>
      <c r="AE147">
        <v>1.00719486920214</v>
      </c>
      <c r="AF147">
        <v>0.59878511806769097</v>
      </c>
      <c r="AG147">
        <v>0.55566748831913804</v>
      </c>
      <c r="AH147">
        <v>0.556933889657657</v>
      </c>
      <c r="AI147">
        <v>6.3889877206087698E-4</v>
      </c>
      <c r="AJ147">
        <v>6.6377932002683899E-4</v>
      </c>
      <c r="AK147">
        <v>1.0033173997662601</v>
      </c>
      <c r="AL147">
        <v>0.95339306557827797</v>
      </c>
      <c r="AM147">
        <v>217.65733786739199</v>
      </c>
      <c r="AN147">
        <v>-14.380204629912701</v>
      </c>
      <c r="AO147">
        <v>0.97641848895761796</v>
      </c>
    </row>
    <row r="148" spans="1:41" ht="18.75" customHeight="1">
      <c r="A148">
        <v>7</v>
      </c>
      <c r="B148">
        <v>3.36347024373273</v>
      </c>
      <c r="C148">
        <v>3.3652376264932999</v>
      </c>
      <c r="D148">
        <v>3.33877276051664</v>
      </c>
      <c r="E148">
        <v>4.2671709832016397E-3</v>
      </c>
      <c r="F148" s="1">
        <v>7.8364528368086508E-3</v>
      </c>
      <c r="G148">
        <v>1.0081402648309601</v>
      </c>
      <c r="H148">
        <v>2.8804135707954002</v>
      </c>
      <c r="I148">
        <v>2.84596629541831</v>
      </c>
      <c r="J148">
        <v>2.8739348415608101</v>
      </c>
      <c r="K148">
        <v>1.3197848822222099E-2</v>
      </c>
      <c r="L148" s="1">
        <v>2.5244510477942302E-2</v>
      </c>
      <c r="M148">
        <v>1.01636208404343</v>
      </c>
      <c r="N148">
        <v>0.86419707776792298</v>
      </c>
      <c r="O148">
        <v>0.86091548563963505</v>
      </c>
      <c r="P148">
        <v>0.86358585444580604</v>
      </c>
      <c r="Q148">
        <v>1.3738519231666901E-4</v>
      </c>
      <c r="R148" s="1">
        <v>3.2505066441392201E-4</v>
      </c>
      <c r="S148">
        <v>1.0053813956379201</v>
      </c>
      <c r="T148">
        <v>1.09596137490457</v>
      </c>
      <c r="U148">
        <v>1.094193992144</v>
      </c>
      <c r="V148">
        <v>1.12065885812065</v>
      </c>
      <c r="W148">
        <v>4.2671709832016397E-3</v>
      </c>
      <c r="X148" s="1">
        <v>7.8364528368086508E-3</v>
      </c>
      <c r="Y148">
        <v>0.98039792039733398</v>
      </c>
      <c r="Z148">
        <v>0.13580292223207699</v>
      </c>
      <c r="AA148">
        <v>0.13908451436036501</v>
      </c>
      <c r="AB148">
        <v>0.13641414555419401</v>
      </c>
      <c r="AC148">
        <v>1.3738519231666901E-4</v>
      </c>
      <c r="AD148" s="1">
        <v>3.2505066441392201E-4</v>
      </c>
      <c r="AE148">
        <v>0.96936458832642802</v>
      </c>
      <c r="AF148">
        <v>0.58938756125924996</v>
      </c>
      <c r="AG148">
        <v>0.58368251581688102</v>
      </c>
      <c r="AH148">
        <v>0.57426669366951899</v>
      </c>
      <c r="AI148">
        <v>6.8624897660148098E-4</v>
      </c>
      <c r="AJ148">
        <v>8.3341672869292904E-4</v>
      </c>
      <c r="AK148">
        <v>0.97824155984005601</v>
      </c>
      <c r="AL148">
        <v>0.92717724333150298</v>
      </c>
      <c r="AM148">
        <v>304.27138346575498</v>
      </c>
      <c r="AN148">
        <v>-12.857175328914</v>
      </c>
      <c r="AO148">
        <v>0.97511144668001204</v>
      </c>
    </row>
    <row r="149" spans="1:41" ht="18.75" customHeight="1">
      <c r="A149">
        <v>7</v>
      </c>
      <c r="B149">
        <v>3.4851430837525701</v>
      </c>
      <c r="C149">
        <v>3.4606307537915102</v>
      </c>
      <c r="D149">
        <v>3.4253068590396598</v>
      </c>
      <c r="E149">
        <v>1.0219626141981101E-3</v>
      </c>
      <c r="F149" s="1">
        <v>9.4896897439860001E-4</v>
      </c>
      <c r="G149">
        <v>0.98606002825641903</v>
      </c>
      <c r="H149">
        <v>3.02979126689584</v>
      </c>
      <c r="I149">
        <v>2.99399544993316</v>
      </c>
      <c r="J149">
        <v>2.9405010757693302</v>
      </c>
      <c r="K149">
        <v>3.0875862433310001E-3</v>
      </c>
      <c r="L149" s="1">
        <v>2.2311893291538099E-3</v>
      </c>
      <c r="M149">
        <v>0.97249951305679205</v>
      </c>
      <c r="N149">
        <v>0.87755474836587299</v>
      </c>
      <c r="O149">
        <v>0.87447866121827</v>
      </c>
      <c r="P149">
        <v>0.86973703059034202</v>
      </c>
      <c r="Q149" s="1">
        <v>2.98301069863469E-5</v>
      </c>
      <c r="R149" s="1">
        <v>2.1523382167137299E-5</v>
      </c>
      <c r="S149">
        <v>0.99103966550718303</v>
      </c>
      <c r="T149">
        <v>0.974288534884725</v>
      </c>
      <c r="U149">
        <v>0.99880086484578501</v>
      </c>
      <c r="V149">
        <v>1.0341247595976399</v>
      </c>
      <c r="W149" s="1">
        <v>1.0219626141981101E-3</v>
      </c>
      <c r="X149" s="1">
        <v>9.4896897439860001E-4</v>
      </c>
      <c r="Y149">
        <v>1.03717131160621</v>
      </c>
      <c r="Z149">
        <v>0.12244525163412701</v>
      </c>
      <c r="AA149">
        <v>0.12552133878173</v>
      </c>
      <c r="AB149">
        <v>0.13026296940965801</v>
      </c>
      <c r="AC149" s="1">
        <v>2.98301069863463E-5</v>
      </c>
      <c r="AD149" s="1">
        <v>2.15233821671374E-5</v>
      </c>
      <c r="AE149">
        <v>1.0559798207150399</v>
      </c>
      <c r="AF149">
        <v>0.578217083265959</v>
      </c>
      <c r="AG149">
        <v>0.58444780997538603</v>
      </c>
      <c r="AH149">
        <v>0.59227857497582004</v>
      </c>
      <c r="AI149" s="1">
        <v>7.3198426576682397E-5</v>
      </c>
      <c r="AJ149">
        <v>1.21756967238734E-4</v>
      </c>
      <c r="AK149">
        <v>1.0251578583485801</v>
      </c>
      <c r="AL149">
        <v>0.98425692860451497</v>
      </c>
      <c r="AM149">
        <v>238.752244484442</v>
      </c>
      <c r="AN149">
        <v>0.17323408074120999</v>
      </c>
      <c r="AO149">
        <v>0.99735877590187705</v>
      </c>
    </row>
    <row r="150" spans="1:41" ht="18.75" customHeight="1">
      <c r="A150">
        <v>7</v>
      </c>
      <c r="B150">
        <v>3.6098979530228101</v>
      </c>
      <c r="C150">
        <v>3.56886136557066</v>
      </c>
      <c r="D150">
        <v>3.6109881636656498</v>
      </c>
      <c r="E150">
        <v>1.8755107009921701E-3</v>
      </c>
      <c r="F150" s="1">
        <v>1.7171831320655501E-3</v>
      </c>
      <c r="G150">
        <v>1.0047122552660801</v>
      </c>
      <c r="H150">
        <v>3.2582117116485998</v>
      </c>
      <c r="I150">
        <v>3.2327695610687499</v>
      </c>
      <c r="J150">
        <v>3.26921938430206</v>
      </c>
      <c r="K150">
        <v>2.53512170729512E-3</v>
      </c>
      <c r="L150" s="1">
        <v>3.2327524484081901E-3</v>
      </c>
      <c r="M150">
        <v>1.00428765866618</v>
      </c>
      <c r="N150">
        <v>0.89548453850131704</v>
      </c>
      <c r="O150">
        <v>0.89362504409947197</v>
      </c>
      <c r="P150">
        <v>0.89627895040525396</v>
      </c>
      <c r="Q150" s="1">
        <v>1.45239873401559E-5</v>
      </c>
      <c r="R150" s="1">
        <v>1.9275533831138901E-5</v>
      </c>
      <c r="S150">
        <v>1.00115737706965</v>
      </c>
      <c r="T150">
        <v>0.84953366561448695</v>
      </c>
      <c r="U150">
        <v>0.89057025306663395</v>
      </c>
      <c r="V150">
        <v>0.84844345497165197</v>
      </c>
      <c r="W150" s="1">
        <v>1.8755107009921701E-3</v>
      </c>
      <c r="X150" s="1">
        <v>1.7171831320655501E-3</v>
      </c>
      <c r="Y150">
        <v>0.98460808713381798</v>
      </c>
      <c r="Z150">
        <v>0.104515461498683</v>
      </c>
      <c r="AA150">
        <v>0.10637495590052801</v>
      </c>
      <c r="AB150">
        <v>0.103721049594746</v>
      </c>
      <c r="AC150" s="1">
        <v>1.45239873401557E-5</v>
      </c>
      <c r="AD150" s="1">
        <v>1.9275533831138901E-5</v>
      </c>
      <c r="AE150">
        <v>0.99054309342825797</v>
      </c>
      <c r="AF150">
        <v>0.48268808501379401</v>
      </c>
      <c r="AG150">
        <v>0.49014788320221597</v>
      </c>
      <c r="AH150">
        <v>0.48099773296899201</v>
      </c>
      <c r="AI150">
        <v>1.9937778588863801E-4</v>
      </c>
      <c r="AJ150">
        <v>6.2544761734672203E-4</v>
      </c>
      <c r="AK150">
        <v>0.99680499818949997</v>
      </c>
      <c r="AL150">
        <v>0.902994341966185</v>
      </c>
      <c r="AM150">
        <v>722.25900030289597</v>
      </c>
      <c r="AN150">
        <v>-16.354909040786101</v>
      </c>
      <c r="AO150">
        <v>0.97481287658900695</v>
      </c>
    </row>
    <row r="151" spans="1:41" ht="18.75" customHeight="1">
      <c r="A151">
        <v>7</v>
      </c>
      <c r="B151">
        <v>3.5676249073582902</v>
      </c>
      <c r="C151">
        <v>3.5390706568702601</v>
      </c>
      <c r="D151">
        <v>3.5074262680351</v>
      </c>
      <c r="E151">
        <v>9.9437349972505995E-4</v>
      </c>
      <c r="F151" s="1">
        <v>1.9492954806381399E-3</v>
      </c>
      <c r="G151">
        <v>0.99820237352283603</v>
      </c>
      <c r="H151">
        <v>3.12543325634508</v>
      </c>
      <c r="I151">
        <v>3.1211513308875598</v>
      </c>
      <c r="J151">
        <v>3.10366650156974</v>
      </c>
      <c r="K151">
        <v>3.1207539360046999E-3</v>
      </c>
      <c r="L151" s="1">
        <v>4.3271881012609502E-3</v>
      </c>
      <c r="M151">
        <v>0.99538737928194498</v>
      </c>
      <c r="N151">
        <v>0.88540891266409305</v>
      </c>
      <c r="O151">
        <v>0.88506830057546904</v>
      </c>
      <c r="P151">
        <v>0.88366690392984004</v>
      </c>
      <c r="Q151" s="1">
        <v>2.49190072715405E-5</v>
      </c>
      <c r="R151" s="1">
        <v>3.3054336050830499E-5</v>
      </c>
      <c r="S151">
        <v>0.99862545593642105</v>
      </c>
      <c r="T151">
        <v>0.89180671127901101</v>
      </c>
      <c r="U151">
        <v>0.92036096176703897</v>
      </c>
      <c r="V151">
        <v>0.95200535060219604</v>
      </c>
      <c r="W151" s="1">
        <v>9.9437349972505995E-4</v>
      </c>
      <c r="X151" s="1">
        <v>1.9492954806381399E-3</v>
      </c>
      <c r="Y151">
        <v>1.00523089716381</v>
      </c>
      <c r="Z151">
        <v>0.114591087335907</v>
      </c>
      <c r="AA151">
        <v>0.11493169942453101</v>
      </c>
      <c r="AB151">
        <v>0.11633309607016</v>
      </c>
      <c r="AC151" s="1">
        <v>2.4919007271540402E-5</v>
      </c>
      <c r="AD151" s="1">
        <v>3.3054336050830499E-5</v>
      </c>
      <c r="AE151">
        <v>1.0096500431050599</v>
      </c>
      <c r="AF151">
        <v>0.52259328583279197</v>
      </c>
      <c r="AG151">
        <v>0.50319228744487998</v>
      </c>
      <c r="AH151">
        <v>0.54687273609919296</v>
      </c>
      <c r="AI151">
        <v>8.0593162666787001E-4</v>
      </c>
      <c r="AJ151">
        <v>4.25782698284866E-4</v>
      </c>
      <c r="AK151">
        <v>1.02345172799517</v>
      </c>
      <c r="AL151">
        <v>0.94435044868810902</v>
      </c>
      <c r="AM151">
        <v>142.811737176892</v>
      </c>
      <c r="AN151">
        <v>-2.0970390901312501</v>
      </c>
      <c r="AO151">
        <v>0.99185365652478696</v>
      </c>
    </row>
    <row r="152" spans="1:41" ht="18.75" customHeight="1">
      <c r="A152">
        <v>7</v>
      </c>
      <c r="B152">
        <v>3.7175239152709199</v>
      </c>
      <c r="C152">
        <v>3.7730171750096799</v>
      </c>
      <c r="D152">
        <v>3.74713376818683</v>
      </c>
      <c r="E152">
        <v>0</v>
      </c>
      <c r="F152">
        <v>1.0279231036626601E-3</v>
      </c>
      <c r="G152" t="s">
        <v>0</v>
      </c>
      <c r="H152">
        <v>3.3161633472371501</v>
      </c>
      <c r="I152">
        <v>3.3681677666504202</v>
      </c>
      <c r="J152">
        <v>3.3100071418556798</v>
      </c>
      <c r="K152">
        <v>0</v>
      </c>
      <c r="L152">
        <v>2.7404736619477698E-3</v>
      </c>
      <c r="M152" t="s">
        <v>0</v>
      </c>
      <c r="N152">
        <v>0.89959961874926697</v>
      </c>
      <c r="O152">
        <v>0.90315427118233604</v>
      </c>
      <c r="P152">
        <v>0.89917027924159698</v>
      </c>
      <c r="Q152">
        <v>0</v>
      </c>
      <c r="R152" s="1">
        <v>1.5932097250037802E-5</v>
      </c>
      <c r="S152" t="s">
        <v>0</v>
      </c>
      <c r="T152">
        <v>0.74190770336638201</v>
      </c>
      <c r="U152">
        <v>0.68641444362762005</v>
      </c>
      <c r="V152">
        <v>0.71229785045046701</v>
      </c>
      <c r="W152">
        <v>0</v>
      </c>
      <c r="X152">
        <v>1.0279231036626601E-3</v>
      </c>
      <c r="Y152" t="s">
        <v>0</v>
      </c>
      <c r="Z152">
        <v>0.100400381250733</v>
      </c>
      <c r="AA152">
        <v>9.6845728817664303E-2</v>
      </c>
      <c r="AB152">
        <v>0.100829720758403</v>
      </c>
      <c r="AC152">
        <v>0</v>
      </c>
      <c r="AD152" s="1">
        <v>1.59320972500377E-5</v>
      </c>
      <c r="AE152" t="s">
        <v>0</v>
      </c>
      <c r="AF152">
        <v>0.46549572484898699</v>
      </c>
      <c r="AG152">
        <v>0.43759953443736899</v>
      </c>
      <c r="AH152">
        <v>0.446073999855576</v>
      </c>
      <c r="AI152">
        <v>0</v>
      </c>
      <c r="AJ152">
        <v>3.17394251815841E-4</v>
      </c>
      <c r="AK152" t="s">
        <v>0</v>
      </c>
      <c r="AL152">
        <v>0.89755794392104904</v>
      </c>
      <c r="AM152">
        <v>1114.4790641853699</v>
      </c>
      <c r="AN152">
        <v>-6.5192266635645399</v>
      </c>
      <c r="AO152">
        <v>0.99172080143376795</v>
      </c>
    </row>
    <row r="153" spans="1:41" ht="18.75" customHeight="1">
      <c r="A153">
        <v>7</v>
      </c>
      <c r="B153">
        <v>3.3978807516376199</v>
      </c>
      <c r="C153">
        <v>3.4477433555300698</v>
      </c>
      <c r="D153">
        <v>3.5085830583218498</v>
      </c>
      <c r="E153">
        <v>1.4670819709369099E-3</v>
      </c>
      <c r="F153" s="1">
        <v>2.9826484857035001E-3</v>
      </c>
      <c r="G153">
        <v>0.99675704001941601</v>
      </c>
      <c r="H153">
        <v>2.94146262142318</v>
      </c>
      <c r="I153">
        <v>3.0348071654255699</v>
      </c>
      <c r="J153">
        <v>3.0951509521731202</v>
      </c>
      <c r="K153">
        <v>1.7582739289524799E-3</v>
      </c>
      <c r="L153" s="1">
        <v>6.2264575784772803E-3</v>
      </c>
      <c r="M153">
        <v>0.99622044353759498</v>
      </c>
      <c r="N153">
        <v>0.86982382097739597</v>
      </c>
      <c r="O153">
        <v>0.877979721427951</v>
      </c>
      <c r="P153">
        <v>0.88297821394336495</v>
      </c>
      <c r="Q153" s="1">
        <v>1.3237374840954E-5</v>
      </c>
      <c r="R153" s="1">
        <v>5.0322209245453799E-5</v>
      </c>
      <c r="S153">
        <v>0.99888139305188695</v>
      </c>
      <c r="T153">
        <v>1.06155086699968</v>
      </c>
      <c r="U153">
        <v>1.0116882631072299</v>
      </c>
      <c r="V153">
        <v>0.95084856031544596</v>
      </c>
      <c r="W153" s="1">
        <v>1.4670819709369099E-3</v>
      </c>
      <c r="X153" s="1">
        <v>2.9826484857035001E-3</v>
      </c>
      <c r="Y153">
        <v>1.00952584845789</v>
      </c>
      <c r="Z153">
        <v>0.130176179022604</v>
      </c>
      <c r="AA153">
        <v>0.122020278572049</v>
      </c>
      <c r="AB153">
        <v>0.117021786056635</v>
      </c>
      <c r="AC153" s="1">
        <v>1.32373748409538E-5</v>
      </c>
      <c r="AD153" s="1">
        <v>5.0322209245453603E-5</v>
      </c>
      <c r="AE153">
        <v>1.0079346895377399</v>
      </c>
      <c r="AF153">
        <v>0.55763584968948399</v>
      </c>
      <c r="AG153">
        <v>0.54131669636761204</v>
      </c>
      <c r="AH153">
        <v>0.54771996289315805</v>
      </c>
      <c r="AI153">
        <v>3.6944639212822898E-4</v>
      </c>
      <c r="AJ153">
        <v>5.7740976024633103E-4</v>
      </c>
      <c r="AK153">
        <v>1.0103447903690299</v>
      </c>
      <c r="AL153">
        <v>0.89081920298675599</v>
      </c>
      <c r="AM153">
        <v>238.541423729267</v>
      </c>
      <c r="AN153">
        <v>-5.2442794584317802</v>
      </c>
      <c r="AO153">
        <v>0.98565220156785005</v>
      </c>
    </row>
    <row r="154" spans="1:41" ht="18.75" customHeight="1">
      <c r="A154">
        <v>7</v>
      </c>
      <c r="B154">
        <v>3.4561114285016901</v>
      </c>
      <c r="C154">
        <v>3.39990862341305</v>
      </c>
      <c r="D154">
        <v>3.3429128000041199</v>
      </c>
      <c r="E154">
        <v>1.00394988986154E-3</v>
      </c>
      <c r="F154" s="1">
        <v>8.9398935937259503E-4</v>
      </c>
      <c r="G154">
        <v>0.99595897758904495</v>
      </c>
      <c r="H154">
        <v>3.05415832805354</v>
      </c>
      <c r="I154">
        <v>2.9460930513522299</v>
      </c>
      <c r="J154">
        <v>2.8704731188422401</v>
      </c>
      <c r="K154">
        <v>2.1615260611738299E-3</v>
      </c>
      <c r="L154" s="1">
        <v>1.6524971527799E-3</v>
      </c>
      <c r="M154">
        <v>0.99449396978403504</v>
      </c>
      <c r="N154">
        <v>0.87960547662661404</v>
      </c>
      <c r="O154">
        <v>0.87024096068719203</v>
      </c>
      <c r="P154">
        <v>0.86325813795800999</v>
      </c>
      <c r="Q154" s="1">
        <v>1.8374392058671099E-5</v>
      </c>
      <c r="R154" s="1">
        <v>1.4370825182144599E-5</v>
      </c>
      <c r="S154">
        <v>0.998308328262561</v>
      </c>
      <c r="T154">
        <v>1.0033201901356099</v>
      </c>
      <c r="U154">
        <v>1.05952299522425</v>
      </c>
      <c r="V154">
        <v>1.11651881863318</v>
      </c>
      <c r="W154" s="1">
        <v>1.00394988986154E-3</v>
      </c>
      <c r="X154" s="1">
        <v>8.9398935937259503E-4</v>
      </c>
      <c r="Y154">
        <v>1.0109307402197301</v>
      </c>
      <c r="Z154">
        <v>0.12039452337338601</v>
      </c>
      <c r="AA154">
        <v>0.12975903931280799</v>
      </c>
      <c r="AB154">
        <v>0.13674186204198999</v>
      </c>
      <c r="AC154" s="1">
        <v>1.8374392058671E-5</v>
      </c>
      <c r="AD154" s="1">
        <v>1.4370825182144699E-5</v>
      </c>
      <c r="AE154">
        <v>1.0112793742234301</v>
      </c>
      <c r="AF154">
        <v>0.53830399235233894</v>
      </c>
      <c r="AG154">
        <v>0.55571215349550995</v>
      </c>
      <c r="AH154">
        <v>0.57418687673130797</v>
      </c>
      <c r="AI154">
        <v>7.2079322875932903E-4</v>
      </c>
      <c r="AJ154">
        <v>3.79929882030453E-4</v>
      </c>
      <c r="AK154">
        <v>1.0134469979299801</v>
      </c>
      <c r="AL154">
        <v>0.91394487587033901</v>
      </c>
      <c r="AM154">
        <v>622.23925976426199</v>
      </c>
      <c r="AN154">
        <v>-7.3315996550039904</v>
      </c>
      <c r="AO154">
        <v>0.99104186333160005</v>
      </c>
    </row>
    <row r="155" spans="1:41" ht="18.75" customHeight="1">
      <c r="A155">
        <v>7</v>
      </c>
      <c r="B155">
        <v>3.5518149752787398</v>
      </c>
      <c r="C155">
        <v>3.52188772920878</v>
      </c>
      <c r="D155">
        <v>3.50975925933002</v>
      </c>
      <c r="E155">
        <v>2.2889266037600601E-4</v>
      </c>
      <c r="F155" s="1">
        <v>1.4659357337469001E-3</v>
      </c>
      <c r="G155">
        <v>1.0005290431412399</v>
      </c>
      <c r="H155">
        <v>3.20539040556271</v>
      </c>
      <c r="I155">
        <v>3.1619294269143898</v>
      </c>
      <c r="J155">
        <v>3.1255346512972602</v>
      </c>
      <c r="K155">
        <v>6.7663365176748899E-4</v>
      </c>
      <c r="L155" s="1">
        <v>3.1210480011562599E-3</v>
      </c>
      <c r="M155">
        <v>0.99858935368254498</v>
      </c>
      <c r="N155">
        <v>0.89158700555527703</v>
      </c>
      <c r="O155">
        <v>0.88827138935082195</v>
      </c>
      <c r="P155">
        <v>0.88541696602894304</v>
      </c>
      <c r="Q155" s="1">
        <v>4.8121097027187599E-6</v>
      </c>
      <c r="R155" s="1">
        <v>2.2906643325486399E-5</v>
      </c>
      <c r="S155">
        <v>0.99958694210111998</v>
      </c>
      <c r="T155">
        <v>0.90761664335855796</v>
      </c>
      <c r="U155">
        <v>0.93754388942851496</v>
      </c>
      <c r="V155">
        <v>0.94967235930727401</v>
      </c>
      <c r="W155" s="1">
        <v>2.2889266037600601E-4</v>
      </c>
      <c r="X155" s="1">
        <v>1.4659357337469001E-3</v>
      </c>
      <c r="Y155">
        <v>0.99844485870820399</v>
      </c>
      <c r="Z155">
        <v>0.10841299444472401</v>
      </c>
      <c r="AA155">
        <v>0.111728610649178</v>
      </c>
      <c r="AB155">
        <v>0.114583033971057</v>
      </c>
      <c r="AC155" s="1">
        <v>4.8121097027188302E-6</v>
      </c>
      <c r="AD155" s="1">
        <v>2.2906643325486399E-5</v>
      </c>
      <c r="AE155">
        <v>1.00297158478922</v>
      </c>
      <c r="AF155">
        <v>0.53455885698472705</v>
      </c>
      <c r="AG155">
        <v>0.54652914650033602</v>
      </c>
      <c r="AH155">
        <v>0.52100990479992104</v>
      </c>
      <c r="AI155">
        <v>5.0170583769748405E-4</v>
      </c>
      <c r="AJ155">
        <v>5.4430905896823804E-4</v>
      </c>
      <c r="AK155">
        <v>1.02921813108715</v>
      </c>
      <c r="AL155">
        <v>0.861399564251906</v>
      </c>
      <c r="AM155">
        <v>659.80567921846</v>
      </c>
      <c r="AN155">
        <v>-5.2456507338628402</v>
      </c>
      <c r="AO155">
        <v>0.990102848230208</v>
      </c>
    </row>
    <row r="156" spans="1:41" ht="18.75" customHeight="1">
      <c r="A156">
        <v>7</v>
      </c>
      <c r="B156">
        <v>3.6686114517469401</v>
      </c>
      <c r="C156">
        <v>3.6461806652590498</v>
      </c>
      <c r="D156">
        <v>3.5641383677307301</v>
      </c>
      <c r="E156">
        <v>0</v>
      </c>
      <c r="F156">
        <v>1.3566877526730501E-3</v>
      </c>
      <c r="G156" t="s">
        <v>0</v>
      </c>
      <c r="H156">
        <v>3.2588459219489598</v>
      </c>
      <c r="I156">
        <v>3.25860078402025</v>
      </c>
      <c r="J156">
        <v>3.1282427395756098</v>
      </c>
      <c r="K156">
        <v>0</v>
      </c>
      <c r="L156">
        <v>3.4927506206524602E-3</v>
      </c>
      <c r="M156" t="s">
        <v>0</v>
      </c>
      <c r="N156">
        <v>0.89553047351395298</v>
      </c>
      <c r="O156">
        <v>0.89551272089231904</v>
      </c>
      <c r="P156">
        <v>0.88563184853078103</v>
      </c>
      <c r="Q156">
        <v>0</v>
      </c>
      <c r="R156" s="1">
        <v>2.2921855302644701E-5</v>
      </c>
      <c r="S156" t="s">
        <v>0</v>
      </c>
      <c r="T156">
        <v>0.79082016689035595</v>
      </c>
      <c r="U156">
        <v>0.81325095337824505</v>
      </c>
      <c r="V156">
        <v>0.89529325090656997</v>
      </c>
      <c r="W156">
        <v>0</v>
      </c>
      <c r="X156">
        <v>1.3566877526730501E-3</v>
      </c>
      <c r="Y156" t="s">
        <v>0</v>
      </c>
      <c r="Z156">
        <v>0.104469526486047</v>
      </c>
      <c r="AA156">
        <v>0.10448727910768101</v>
      </c>
      <c r="AB156">
        <v>0.114368151469219</v>
      </c>
      <c r="AC156">
        <v>0</v>
      </c>
      <c r="AD156" s="1">
        <v>2.2921855302644701E-5</v>
      </c>
      <c r="AE156" t="s">
        <v>0</v>
      </c>
      <c r="AF156">
        <v>0.53853966863873404</v>
      </c>
      <c r="AG156">
        <v>0.52295642846817003</v>
      </c>
      <c r="AH156">
        <v>0.49611364669659802</v>
      </c>
      <c r="AI156">
        <v>0</v>
      </c>
      <c r="AJ156">
        <v>7.8048535127347995E-4</v>
      </c>
      <c r="AK156" t="s">
        <v>0</v>
      </c>
      <c r="AL156">
        <v>0.93067739093456603</v>
      </c>
      <c r="AM156">
        <v>945.37400318473897</v>
      </c>
      <c r="AN156">
        <v>-28.631143677079201</v>
      </c>
      <c r="AO156">
        <v>0.96471622300786797</v>
      </c>
    </row>
    <row r="157" spans="1:41" ht="18.75" customHeight="1">
      <c r="A157">
        <v>8</v>
      </c>
      <c r="B157">
        <v>3.8179269828179301</v>
      </c>
      <c r="C157">
        <v>3.8118359928027701</v>
      </c>
      <c r="D157">
        <v>3.8082655145555102</v>
      </c>
      <c r="E157" s="1">
        <v>8.6063718043817594E-5</v>
      </c>
      <c r="F157" s="1">
        <v>4.7998327030453799E-4</v>
      </c>
      <c r="G157">
        <v>1.0004126989884099</v>
      </c>
      <c r="H157">
        <v>3.6147527311725698</v>
      </c>
      <c r="I157">
        <v>3.6231951595860399</v>
      </c>
      <c r="J157">
        <v>3.61010384758925</v>
      </c>
      <c r="K157">
        <v>1.98926700998995E-4</v>
      </c>
      <c r="L157" s="1">
        <v>8.5530232607471395E-4</v>
      </c>
      <c r="M157">
        <v>0.99891830276252302</v>
      </c>
      <c r="N157">
        <v>0.91836977360008498</v>
      </c>
      <c r="O157">
        <v>0.91884606611490305</v>
      </c>
      <c r="P157">
        <v>0.91810630731526299</v>
      </c>
      <c r="Q157" s="1">
        <v>9.6784012299346094E-7</v>
      </c>
      <c r="R157" s="1">
        <v>3.94636982787045E-6</v>
      </c>
      <c r="S157">
        <v>0.99972327027882202</v>
      </c>
      <c r="T157">
        <v>0.64150463581937001</v>
      </c>
      <c r="U157">
        <v>0.64759562583452501</v>
      </c>
      <c r="V157">
        <v>0.65116610408178899</v>
      </c>
      <c r="W157" s="1">
        <v>8.6063718043817594E-5</v>
      </c>
      <c r="X157" s="1">
        <v>4.7998327030453799E-4</v>
      </c>
      <c r="Y157">
        <v>0.99853524188194998</v>
      </c>
      <c r="Z157">
        <v>8.1630226399914699E-2</v>
      </c>
      <c r="AA157">
        <v>8.1153933885096605E-2</v>
      </c>
      <c r="AB157">
        <v>8.1893692684736605E-2</v>
      </c>
      <c r="AC157" s="1">
        <v>9.678401229934529E-7</v>
      </c>
      <c r="AD157" s="1">
        <v>3.9463698278704398E-6</v>
      </c>
      <c r="AE157">
        <v>1.00249588913696</v>
      </c>
      <c r="AF157">
        <v>0.38223384221489198</v>
      </c>
      <c r="AG157">
        <v>0.38155877785090198</v>
      </c>
      <c r="AH157">
        <v>0.38407247390355798</v>
      </c>
      <c r="AI157">
        <v>7.54485821028872E-4</v>
      </c>
      <c r="AJ157">
        <v>1.66389444186476E-3</v>
      </c>
      <c r="AK157">
        <v>1.04051674477541</v>
      </c>
      <c r="AL157">
        <v>0.94113770196638402</v>
      </c>
      <c r="AM157">
        <v>56.9547523708938</v>
      </c>
      <c r="AN157">
        <v>-1.8490966194610601</v>
      </c>
      <c r="AO157">
        <v>0.99495727292734804</v>
      </c>
    </row>
    <row r="158" spans="1:41" ht="18.75" customHeight="1">
      <c r="A158">
        <v>8</v>
      </c>
      <c r="B158">
        <v>3.4842814490849698</v>
      </c>
      <c r="C158">
        <v>3.4813336056970501</v>
      </c>
      <c r="D158">
        <v>3.4504696636402801</v>
      </c>
      <c r="E158">
        <v>3.7834681480876901E-4</v>
      </c>
      <c r="F158" s="1">
        <v>5.5169108871289802E-4</v>
      </c>
      <c r="G158">
        <v>0.99957190474222102</v>
      </c>
      <c r="H158">
        <v>2.88649893309716</v>
      </c>
      <c r="I158">
        <v>2.87348298835219</v>
      </c>
      <c r="J158">
        <v>2.8281542746055899</v>
      </c>
      <c r="K158">
        <v>7.57193656889984E-4</v>
      </c>
      <c r="L158" s="1">
        <v>2.7957753012200202E-3</v>
      </c>
      <c r="M158">
        <v>0.99956401258920502</v>
      </c>
      <c r="N158">
        <v>0.86476869511463506</v>
      </c>
      <c r="O158">
        <v>0.86354312273789302</v>
      </c>
      <c r="P158">
        <v>0.85918765501219296</v>
      </c>
      <c r="Q158" s="1">
        <v>7.6115150846233002E-6</v>
      </c>
      <c r="R158" s="1">
        <v>2.6137931754030899E-5</v>
      </c>
      <c r="S158">
        <v>0.99985786980853397</v>
      </c>
      <c r="T158">
        <v>0.97515016955232603</v>
      </c>
      <c r="U158">
        <v>0.97809801294025001</v>
      </c>
      <c r="V158">
        <v>1.0089619549970199</v>
      </c>
      <c r="W158" s="1">
        <v>3.7834681480876901E-4</v>
      </c>
      <c r="X158" s="1">
        <v>5.5169108871289802E-4</v>
      </c>
      <c r="Y158">
        <v>1.00120935847574</v>
      </c>
      <c r="Z158">
        <v>0.135231304885365</v>
      </c>
      <c r="AA158">
        <v>0.13645687726210701</v>
      </c>
      <c r="AB158">
        <v>0.14081234498780701</v>
      </c>
      <c r="AC158" s="1">
        <v>7.6115150846233298E-6</v>
      </c>
      <c r="AD158" s="1">
        <v>2.6137931754031E-5</v>
      </c>
      <c r="AE158">
        <v>1.0008455875723199</v>
      </c>
      <c r="AF158">
        <v>0.56345129624775403</v>
      </c>
      <c r="AG158">
        <v>0.56320318722146001</v>
      </c>
      <c r="AH158">
        <v>0.57146224747257102</v>
      </c>
      <c r="AI158">
        <v>3.2800879596497098E-4</v>
      </c>
      <c r="AJ158">
        <v>5.5911480379635596E-4</v>
      </c>
      <c r="AK158">
        <v>1.00086222112367</v>
      </c>
      <c r="AL158">
        <v>0.92611603546431598</v>
      </c>
      <c r="AM158">
        <v>669.61633753683498</v>
      </c>
      <c r="AN158">
        <v>-10.1507612448542</v>
      </c>
      <c r="AO158">
        <v>0.98909479137705603</v>
      </c>
    </row>
    <row r="159" spans="1:41" ht="18.75" customHeight="1">
      <c r="A159">
        <v>8</v>
      </c>
      <c r="B159">
        <v>3.4931493732168302</v>
      </c>
      <c r="C159">
        <v>3.4732902572249502</v>
      </c>
      <c r="D159">
        <v>3.5061500425632901</v>
      </c>
      <c r="E159">
        <v>1.21033428484841E-3</v>
      </c>
      <c r="F159" s="1">
        <v>1.06170693195271E-3</v>
      </c>
      <c r="G159">
        <v>0.998958619611101</v>
      </c>
      <c r="H159">
        <v>2.9782381928283299</v>
      </c>
      <c r="I159">
        <v>2.9301566221793198</v>
      </c>
      <c r="J159">
        <v>2.94835441890304</v>
      </c>
      <c r="K159">
        <v>2.63077024175307E-3</v>
      </c>
      <c r="L159" s="1">
        <v>2.4669674542610702E-3</v>
      </c>
      <c r="M159">
        <v>0.99821053022474604</v>
      </c>
      <c r="N159">
        <v>0.873100190620549</v>
      </c>
      <c r="O159">
        <v>0.86879965872086995</v>
      </c>
      <c r="P159">
        <v>0.87044419353993896</v>
      </c>
      <c r="Q159" s="1">
        <v>2.1940468387972302E-5</v>
      </c>
      <c r="R159" s="1">
        <v>2.0681364268489102E-5</v>
      </c>
      <c r="S159">
        <v>0.99945718071002099</v>
      </c>
      <c r="T159">
        <v>0.96628224542047003</v>
      </c>
      <c r="U159">
        <v>0.98614136141234998</v>
      </c>
      <c r="V159">
        <v>0.95328157607400299</v>
      </c>
      <c r="W159" s="1">
        <v>1.21033428484841E-3</v>
      </c>
      <c r="X159" s="1">
        <v>1.06170693195271E-3</v>
      </c>
      <c r="Y159">
        <v>1.0031602728773099</v>
      </c>
      <c r="Z159">
        <v>0.126899809379451</v>
      </c>
      <c r="AA159">
        <v>0.13120034127912999</v>
      </c>
      <c r="AB159">
        <v>0.12955580646006101</v>
      </c>
      <c r="AC159" s="1">
        <v>2.1940468387972102E-5</v>
      </c>
      <c r="AD159" s="1">
        <v>2.0681364268489E-5</v>
      </c>
      <c r="AE159">
        <v>1.00367631580609</v>
      </c>
      <c r="AF159">
        <v>0.54364843483070502</v>
      </c>
      <c r="AG159">
        <v>0.54594349547854204</v>
      </c>
      <c r="AH159">
        <v>0.56006114716578204</v>
      </c>
      <c r="AI159">
        <v>1.7474241598540601E-4</v>
      </c>
      <c r="AJ159">
        <v>2.1550814714487099E-4</v>
      </c>
      <c r="AK159">
        <v>1.0027083405022399</v>
      </c>
      <c r="AL159">
        <v>0.92191260130911201</v>
      </c>
      <c r="AM159">
        <v>353.88590355615497</v>
      </c>
      <c r="AN159">
        <v>-8.5909120139817094</v>
      </c>
      <c r="AO159">
        <v>0.986540590162438</v>
      </c>
    </row>
    <row r="160" spans="1:41" ht="18.75" customHeight="1">
      <c r="A160">
        <v>8</v>
      </c>
      <c r="B160">
        <v>3.5610171848147898</v>
      </c>
      <c r="C160">
        <v>3.5762158380784799</v>
      </c>
      <c r="D160">
        <v>3.4966990815969399</v>
      </c>
      <c r="E160">
        <v>2.1449414153931599E-4</v>
      </c>
      <c r="F160" s="1">
        <v>4.3279664169127699E-4</v>
      </c>
      <c r="G160">
        <v>1.00055374677289</v>
      </c>
      <c r="H160">
        <v>3.10596795220399</v>
      </c>
      <c r="I160">
        <v>3.0968266467370098</v>
      </c>
      <c r="J160">
        <v>2.9836496384796201</v>
      </c>
      <c r="K160">
        <v>8.3594611207391499E-4</v>
      </c>
      <c r="L160" s="1">
        <v>1.9079163703010599E-3</v>
      </c>
      <c r="M160">
        <v>1.00093245296206</v>
      </c>
      <c r="N160">
        <v>0.88385233566172505</v>
      </c>
      <c r="O160">
        <v>0.88311405618868299</v>
      </c>
      <c r="P160">
        <v>0.87357529111532095</v>
      </c>
      <c r="Q160" s="1">
        <v>6.3648913407278403E-6</v>
      </c>
      <c r="R160" s="1">
        <v>1.3992445167540999E-5</v>
      </c>
      <c r="S160">
        <v>1.00028277412974</v>
      </c>
      <c r="T160">
        <v>0.89841443382251196</v>
      </c>
      <c r="U160">
        <v>0.88321578055882</v>
      </c>
      <c r="V160">
        <v>0.96273253704035799</v>
      </c>
      <c r="W160" s="1">
        <v>2.1449414153931599E-4</v>
      </c>
      <c r="X160" s="1">
        <v>4.3279664169127699E-4</v>
      </c>
      <c r="Y160">
        <v>0.99831041870742798</v>
      </c>
      <c r="Z160">
        <v>0.116147664338275</v>
      </c>
      <c r="AA160">
        <v>0.116885943811318</v>
      </c>
      <c r="AB160">
        <v>0.12642470888467899</v>
      </c>
      <c r="AC160" s="1">
        <v>6.3648913407277904E-6</v>
      </c>
      <c r="AD160" s="1">
        <v>1.3992445167540999E-5</v>
      </c>
      <c r="AE160">
        <v>0.99809329921864698</v>
      </c>
      <c r="AF160">
        <v>0.55146915642662797</v>
      </c>
      <c r="AG160">
        <v>0.54413454282952201</v>
      </c>
      <c r="AH160">
        <v>0.567625852870006</v>
      </c>
      <c r="AI160" s="1">
        <v>1.92258165239068E-5</v>
      </c>
      <c r="AJ160" s="1">
        <v>9.83572791185556E-5</v>
      </c>
      <c r="AK160">
        <v>0.99884433715808296</v>
      </c>
      <c r="AL160">
        <v>0.937195965007937</v>
      </c>
      <c r="AM160">
        <v>188.50836534291599</v>
      </c>
      <c r="AN160">
        <v>-4.7197471554830797</v>
      </c>
      <c r="AO160">
        <v>0.99192492032688795</v>
      </c>
    </row>
    <row r="161" spans="1:41" ht="18.75" customHeight="1">
      <c r="A161">
        <v>9</v>
      </c>
      <c r="B161">
        <v>3.4091026852399402</v>
      </c>
      <c r="C161">
        <v>3.3927936705536101</v>
      </c>
      <c r="D161">
        <v>3.4439487461150402</v>
      </c>
      <c r="E161">
        <v>5.56539439859784E-4</v>
      </c>
      <c r="F161" s="1">
        <v>1.36100076938884E-2</v>
      </c>
      <c r="G161">
        <v>1.00254868999895</v>
      </c>
      <c r="H161">
        <v>2.94566760375867</v>
      </c>
      <c r="I161">
        <v>2.9245462806732299</v>
      </c>
      <c r="J161">
        <v>2.9991477630603902</v>
      </c>
      <c r="K161">
        <v>1.74212706629308E-3</v>
      </c>
      <c r="L161" s="1">
        <v>4.6512577975840401E-2</v>
      </c>
      <c r="M161">
        <v>1.0044702880165901</v>
      </c>
      <c r="N161">
        <v>0.87020268938919099</v>
      </c>
      <c r="O161">
        <v>0.86828845449190295</v>
      </c>
      <c r="P161">
        <v>0.87492613748192405</v>
      </c>
      <c r="Q161" s="1">
        <v>1.33430617312334E-5</v>
      </c>
      <c r="R161" s="1">
        <v>5.4099149532094496E-4</v>
      </c>
      <c r="S161">
        <v>1.00132498745069</v>
      </c>
      <c r="T161">
        <v>1.05032893339735</v>
      </c>
      <c r="U161">
        <v>1.0666379480836901</v>
      </c>
      <c r="V161">
        <v>1.01548287252226</v>
      </c>
      <c r="W161" s="1">
        <v>5.56539439859784E-4</v>
      </c>
      <c r="X161" s="1">
        <v>1.3610007693888501E-2</v>
      </c>
      <c r="Y161">
        <v>0.99227032950372096</v>
      </c>
      <c r="Z161">
        <v>0.12979731061080901</v>
      </c>
      <c r="AA161">
        <v>0.13171154550809799</v>
      </c>
      <c r="AB161">
        <v>0.12507386251807601</v>
      </c>
      <c r="AC161" s="1">
        <v>1.33430617312333E-5</v>
      </c>
      <c r="AD161" s="1">
        <v>5.4099149532094496E-4</v>
      </c>
      <c r="AE161">
        <v>0.99076285135668196</v>
      </c>
      <c r="AF161">
        <v>0.57905215583103098</v>
      </c>
      <c r="AG161">
        <v>0.58371217981381995</v>
      </c>
      <c r="AH161">
        <v>0.56829495934153496</v>
      </c>
      <c r="AI161" s="1">
        <v>7.2016616083904497E-5</v>
      </c>
      <c r="AJ161">
        <v>9.4211033150094704E-4</v>
      </c>
      <c r="AK161">
        <v>0.99387513622338197</v>
      </c>
      <c r="AL161">
        <v>0.77888997036859497</v>
      </c>
      <c r="AM161">
        <v>285.18666916781098</v>
      </c>
      <c r="AN161">
        <v>-3.10904679052177</v>
      </c>
      <c r="AO161">
        <v>0.98540835872157595</v>
      </c>
    </row>
    <row r="162" spans="1:41" ht="18.75" customHeight="1">
      <c r="A162">
        <v>9</v>
      </c>
      <c r="B162">
        <v>3.60525264552671</v>
      </c>
      <c r="C162">
        <v>3.4606175208708398</v>
      </c>
      <c r="D162">
        <v>3.4656374083919999</v>
      </c>
      <c r="E162">
        <v>1.4607941873330399E-4</v>
      </c>
      <c r="F162" s="1">
        <v>1.90332977384871E-3</v>
      </c>
      <c r="G162">
        <v>1.0004203234003799</v>
      </c>
      <c r="H162">
        <v>3.2460494605981198</v>
      </c>
      <c r="I162">
        <v>3.19941390535576</v>
      </c>
      <c r="J162">
        <v>3.2067184068872798</v>
      </c>
      <c r="K162">
        <v>3.2274482254781201E-4</v>
      </c>
      <c r="L162" s="1">
        <v>5.3400660637713E-3</v>
      </c>
      <c r="M162">
        <v>1.0003497025930399</v>
      </c>
      <c r="N162">
        <v>0.89459972476828797</v>
      </c>
      <c r="O162">
        <v>0.89113696297760603</v>
      </c>
      <c r="P162">
        <v>0.89168675384098905</v>
      </c>
      <c r="Q162" s="1">
        <v>1.85322643807338E-6</v>
      </c>
      <c r="R162" s="1">
        <v>3.4178156748784E-5</v>
      </c>
      <c r="S162">
        <v>1.0000950726322999</v>
      </c>
      <c r="T162">
        <v>0.85417897311058699</v>
      </c>
      <c r="U162">
        <v>0.99881409776646102</v>
      </c>
      <c r="V162">
        <v>0.99379421024530001</v>
      </c>
      <c r="W162" s="1">
        <v>1.4607941873330399E-4</v>
      </c>
      <c r="X162" s="1">
        <v>1.90332977384871E-3</v>
      </c>
      <c r="Y162">
        <v>0.99856386294182498</v>
      </c>
      <c r="Z162">
        <v>0.105400275231712</v>
      </c>
      <c r="AA162">
        <v>0.108863037022394</v>
      </c>
      <c r="AB162">
        <v>0.108313246159011</v>
      </c>
      <c r="AC162" s="1">
        <v>1.85322643807339E-6</v>
      </c>
      <c r="AD162" s="1">
        <v>3.4178156748784E-5</v>
      </c>
      <c r="AE162">
        <v>0.999226806192969</v>
      </c>
      <c r="AF162">
        <v>0.54052337609736001</v>
      </c>
      <c r="AG162">
        <v>0.46467685234280198</v>
      </c>
      <c r="AH162">
        <v>0.46111705691129901</v>
      </c>
      <c r="AI162" s="1">
        <v>1.6047288689930899E-5</v>
      </c>
      <c r="AJ162">
        <v>2.7227871303913499E-4</v>
      </c>
      <c r="AK162">
        <v>0.99923345318216095</v>
      </c>
      <c r="AL162">
        <v>0.71919081717151301</v>
      </c>
      <c r="AM162">
        <v>6244.5807153441201</v>
      </c>
      <c r="AN162">
        <v>-10.9505466429588</v>
      </c>
      <c r="AO162">
        <v>0.98577053292088801</v>
      </c>
    </row>
    <row r="163" spans="1:41" ht="18.75" customHeight="1">
      <c r="A163">
        <v>9</v>
      </c>
      <c r="B163">
        <v>3.59983130254298</v>
      </c>
      <c r="C163">
        <v>3.5626979477611398</v>
      </c>
      <c r="D163">
        <v>3.57508373951742</v>
      </c>
      <c r="E163">
        <v>6.2685184537969397E-4</v>
      </c>
      <c r="F163" s="1">
        <v>2.0028607703625901E-3</v>
      </c>
      <c r="G163">
        <v>1.00132276771422</v>
      </c>
      <c r="H163">
        <v>3.2632317227357501</v>
      </c>
      <c r="I163">
        <v>3.2340614590036099</v>
      </c>
      <c r="J163">
        <v>3.2871980435112098</v>
      </c>
      <c r="K163">
        <v>8.9222992036011605E-4</v>
      </c>
      <c r="L163" s="1">
        <v>6.96088617498033E-3</v>
      </c>
      <c r="M163">
        <v>1.0013947963235501</v>
      </c>
      <c r="N163">
        <v>0.89584757919809599</v>
      </c>
      <c r="O163">
        <v>0.89372025761979401</v>
      </c>
      <c r="P163">
        <v>0.897563486808862</v>
      </c>
      <c r="Q163" s="1">
        <v>4.2762180245626797E-6</v>
      </c>
      <c r="R163" s="1">
        <v>3.8814261241123302E-5</v>
      </c>
      <c r="S163">
        <v>1.00035373886343</v>
      </c>
      <c r="T163">
        <v>0.85960031609431398</v>
      </c>
      <c r="U163">
        <v>0.89673367087615397</v>
      </c>
      <c r="V163">
        <v>0.88434787911988</v>
      </c>
      <c r="W163" s="1">
        <v>6.2685184537969397E-4</v>
      </c>
      <c r="X163" s="1">
        <v>2.0028607703625901E-3</v>
      </c>
      <c r="Y163">
        <v>0.99485565801864695</v>
      </c>
      <c r="Z163">
        <v>0.104152420801904</v>
      </c>
      <c r="AA163">
        <v>0.106279742380206</v>
      </c>
      <c r="AB163">
        <v>0.102436513191138</v>
      </c>
      <c r="AC163" s="1">
        <v>4.2762180245627102E-6</v>
      </c>
      <c r="AD163" s="1">
        <v>3.8814261241123302E-5</v>
      </c>
      <c r="AE163">
        <v>0.99677882732974099</v>
      </c>
      <c r="AF163">
        <v>0.51696055527290996</v>
      </c>
      <c r="AG163">
        <v>0.50247670146106105</v>
      </c>
      <c r="AH163">
        <v>0.49526455133820602</v>
      </c>
      <c r="AI163">
        <v>3.4455557447121297E-4</v>
      </c>
      <c r="AJ163">
        <v>7.1171966122631999E-4</v>
      </c>
      <c r="AK163">
        <v>1.00826770383847</v>
      </c>
      <c r="AL163">
        <v>0.69639262889794395</v>
      </c>
      <c r="AM163">
        <v>134.21514323370801</v>
      </c>
      <c r="AN163">
        <v>-2.1486676960431801</v>
      </c>
      <c r="AO163">
        <v>0.97894011950841198</v>
      </c>
    </row>
    <row r="164" spans="1:41" ht="18.75" customHeight="1">
      <c r="A164">
        <v>9</v>
      </c>
      <c r="B164">
        <v>3.47851256539162</v>
      </c>
      <c r="C164">
        <v>3.44737184766025</v>
      </c>
      <c r="D164">
        <v>3.4249595117410001</v>
      </c>
      <c r="E164" s="1">
        <v>4.6864508684513602E-6</v>
      </c>
      <c r="F164" s="1">
        <v>6.3009004645331098E-3</v>
      </c>
      <c r="G164">
        <v>1.0004432142753501</v>
      </c>
      <c r="H164">
        <v>3.1415686592278602</v>
      </c>
      <c r="I164">
        <v>3.12134863403756</v>
      </c>
      <c r="J164">
        <v>3.1103949333775298</v>
      </c>
      <c r="K164">
        <v>1.7269687485502801E-4</v>
      </c>
      <c r="L164" s="1">
        <v>2.3638585382815699E-2</v>
      </c>
      <c r="M164">
        <v>0.99703738375295003</v>
      </c>
      <c r="N164">
        <v>0.886683383079509</v>
      </c>
      <c r="O164">
        <v>0.88508401757396604</v>
      </c>
      <c r="P164">
        <v>0.88420819425715202</v>
      </c>
      <c r="Q164" s="1">
        <v>1.1655429902830401E-6</v>
      </c>
      <c r="R164" s="1">
        <v>2.1294524754345099E-4</v>
      </c>
      <c r="S164">
        <v>0.99914929687184395</v>
      </c>
      <c r="T164">
        <v>0.98091905324568096</v>
      </c>
      <c r="U164">
        <v>1.01205977097705</v>
      </c>
      <c r="V164">
        <v>1.0344721068963001</v>
      </c>
      <c r="W164" s="1">
        <v>4.6864508684513602E-6</v>
      </c>
      <c r="X164" s="1">
        <v>6.3009004645331098E-3</v>
      </c>
      <c r="Y164">
        <v>0.99865320441639005</v>
      </c>
      <c r="Z164">
        <v>0.113316616920491</v>
      </c>
      <c r="AA164">
        <v>0.114915982426034</v>
      </c>
      <c r="AB164">
        <v>0.115791805742848</v>
      </c>
      <c r="AC164" s="1">
        <v>1.1655429902830299E-6</v>
      </c>
      <c r="AD164" s="1">
        <v>2.1294524754345099E-4</v>
      </c>
      <c r="AE164">
        <v>1.00634631495844</v>
      </c>
      <c r="AF164">
        <v>0.56001785315835695</v>
      </c>
      <c r="AG164">
        <v>0.54469505145567898</v>
      </c>
      <c r="AH164">
        <v>0.52098844069833095</v>
      </c>
      <c r="AI164">
        <v>5.8082383663096997E-4</v>
      </c>
      <c r="AJ164">
        <v>1.2277645306074099E-3</v>
      </c>
      <c r="AK164">
        <v>1.03138904731672</v>
      </c>
      <c r="AL164">
        <v>0.73790785133407599</v>
      </c>
      <c r="AM164">
        <v>810.73143550020905</v>
      </c>
      <c r="AN164">
        <v>-3.4078031775048498</v>
      </c>
      <c r="AO164">
        <v>0.98837820228311202</v>
      </c>
    </row>
    <row r="165" spans="1:41" ht="18.75" customHeight="1">
      <c r="A165">
        <v>9</v>
      </c>
      <c r="B165">
        <v>3.46418116711087</v>
      </c>
      <c r="C165">
        <v>3.5205468982767001</v>
      </c>
      <c r="D165">
        <v>3.5716403087988899</v>
      </c>
      <c r="E165" s="1">
        <v>7.8363168687180294E-5</v>
      </c>
      <c r="F165" s="1">
        <v>1.8974566413790699E-3</v>
      </c>
      <c r="G165">
        <v>0.99904793807762704</v>
      </c>
      <c r="H165">
        <v>3.1514903674095098</v>
      </c>
      <c r="I165">
        <v>3.2080133964567801</v>
      </c>
      <c r="J165">
        <v>3.27784568775248</v>
      </c>
      <c r="K165" s="1">
        <v>7.02030526365741E-5</v>
      </c>
      <c r="L165" s="1">
        <v>4.5810435351276201E-3</v>
      </c>
      <c r="M165">
        <v>0.99793456912288203</v>
      </c>
      <c r="N165">
        <v>0.887460011001316</v>
      </c>
      <c r="O165">
        <v>0.89178393417838897</v>
      </c>
      <c r="P165">
        <v>0.89689727903312599</v>
      </c>
      <c r="Q165" s="1">
        <v>4.1366401874195902E-7</v>
      </c>
      <c r="R165" s="1">
        <v>2.9062457053516999E-5</v>
      </c>
      <c r="S165">
        <v>0.999433769245201</v>
      </c>
      <c r="T165">
        <v>0.99525045152642699</v>
      </c>
      <c r="U165">
        <v>0.93888472036059301</v>
      </c>
      <c r="V165">
        <v>0.88779130983840304</v>
      </c>
      <c r="W165" s="1">
        <v>7.8363168687180294E-5</v>
      </c>
      <c r="X165" s="1">
        <v>1.8974566413790699E-3</v>
      </c>
      <c r="Y165">
        <v>1.0031620381267801</v>
      </c>
      <c r="Z165">
        <v>0.112539988998684</v>
      </c>
      <c r="AA165">
        <v>0.108216065821611</v>
      </c>
      <c r="AB165">
        <v>0.10310272096687401</v>
      </c>
      <c r="AC165" s="1">
        <v>4.1366401874192E-7</v>
      </c>
      <c r="AD165" s="1">
        <v>2.9062457053516901E-5</v>
      </c>
      <c r="AE165">
        <v>1.00456129588712</v>
      </c>
      <c r="AF165">
        <v>0.5333418063773</v>
      </c>
      <c r="AG165">
        <v>0.514738157331742</v>
      </c>
      <c r="AH165">
        <v>0.52521514208921705</v>
      </c>
      <c r="AI165" s="1">
        <v>6.9586392149332396E-6</v>
      </c>
      <c r="AJ165">
        <v>3.1651295493491702E-4</v>
      </c>
      <c r="AK165">
        <v>1.00339513919166</v>
      </c>
      <c r="AL165">
        <v>0.74925273153712002</v>
      </c>
      <c r="AM165">
        <v>152.622270374793</v>
      </c>
      <c r="AN165">
        <v>-2.2954118905618</v>
      </c>
      <c r="AO165">
        <v>0.98316225309243699</v>
      </c>
    </row>
    <row r="166" spans="1:41" ht="18.75" customHeight="1">
      <c r="A166">
        <v>9</v>
      </c>
      <c r="B166">
        <v>3.34022533741995</v>
      </c>
      <c r="C166">
        <v>3.25683848644822</v>
      </c>
      <c r="D166">
        <v>3.3365579897026598</v>
      </c>
      <c r="E166">
        <v>4.6353027821902397E-3</v>
      </c>
      <c r="F166" s="1">
        <v>2.99843429485027E-3</v>
      </c>
      <c r="G166">
        <v>1.0017854448621</v>
      </c>
      <c r="H166">
        <v>2.98813128861272</v>
      </c>
      <c r="I166">
        <v>2.8768916166954099</v>
      </c>
      <c r="J166">
        <v>2.9655838054739099</v>
      </c>
      <c r="K166">
        <v>1.2528453600156799E-2</v>
      </c>
      <c r="L166" s="1">
        <v>9.5487417614770701E-3</v>
      </c>
      <c r="M166">
        <v>0.99876726235962399</v>
      </c>
      <c r="N166">
        <v>0.87396741291935598</v>
      </c>
      <c r="O166">
        <v>0.86386514625702204</v>
      </c>
      <c r="P166">
        <v>0.87198221168132395</v>
      </c>
      <c r="Q166" s="1">
        <v>8.6900032216576301E-5</v>
      </c>
      <c r="R166" s="1">
        <v>7.4529070071687104E-5</v>
      </c>
      <c r="S166">
        <v>0.999636330299427</v>
      </c>
      <c r="T166">
        <v>1.11920628121735</v>
      </c>
      <c r="U166">
        <v>1.2025931321890699</v>
      </c>
      <c r="V166">
        <v>1.1228736289346399</v>
      </c>
      <c r="W166" s="1">
        <v>4.6353027821902397E-3</v>
      </c>
      <c r="X166" s="1">
        <v>2.99843429485027E-3</v>
      </c>
      <c r="Y166">
        <v>0.99512888654509302</v>
      </c>
      <c r="Z166">
        <v>0.12603258708064399</v>
      </c>
      <c r="AA166">
        <v>0.13613485374297801</v>
      </c>
      <c r="AB166">
        <v>0.128017788318676</v>
      </c>
      <c r="AC166" s="1">
        <v>8.6900032216576396E-5</v>
      </c>
      <c r="AD166" s="1">
        <v>7.4529070071687104E-5</v>
      </c>
      <c r="AE166">
        <v>1.00258204647525</v>
      </c>
      <c r="AF166">
        <v>0.51600505661135598</v>
      </c>
      <c r="AG166">
        <v>0.51633418615483695</v>
      </c>
      <c r="AH166">
        <v>0.522086935524536</v>
      </c>
      <c r="AI166">
        <v>2.74860224696785E-3</v>
      </c>
      <c r="AJ166">
        <v>1.50525696367276E-3</v>
      </c>
      <c r="AK166">
        <v>1.0405375154237899</v>
      </c>
      <c r="AL166">
        <v>0.89178270858806197</v>
      </c>
      <c r="AM166">
        <v>12.285067539013101</v>
      </c>
      <c r="AN166">
        <v>-2.1284173707443301</v>
      </c>
      <c r="AO166">
        <v>0.97177285113612499</v>
      </c>
    </row>
    <row r="167" spans="1:41" ht="18.75" customHeight="1">
      <c r="A167">
        <v>9</v>
      </c>
      <c r="B167">
        <v>3.4475127768619598</v>
      </c>
      <c r="C167">
        <v>3.4621941407245198</v>
      </c>
      <c r="D167">
        <v>3.4812153072133798</v>
      </c>
      <c r="E167">
        <v>8.0296089573533098E-4</v>
      </c>
      <c r="F167" s="1">
        <v>1.6546620627147301E-2</v>
      </c>
      <c r="G167">
        <v>1.00096832713318</v>
      </c>
      <c r="H167">
        <v>3.06505438192278</v>
      </c>
      <c r="I167">
        <v>3.0910784264016602</v>
      </c>
      <c r="J167">
        <v>3.1168448881009101</v>
      </c>
      <c r="K167">
        <v>2.92570695327291E-3</v>
      </c>
      <c r="L167" s="1">
        <v>5.4206400938864301E-2</v>
      </c>
      <c r="M167">
        <v>1.00253313870863</v>
      </c>
      <c r="N167">
        <v>0.88051133947207105</v>
      </c>
      <c r="O167">
        <v>0.882647411167648</v>
      </c>
      <c r="P167">
        <v>0.88472471706182898</v>
      </c>
      <c r="Q167" s="1">
        <v>1.9128565803301201E-5</v>
      </c>
      <c r="R167" s="1">
        <v>5.0388928974199395E-4</v>
      </c>
      <c r="S167">
        <v>1.0007174009804201</v>
      </c>
      <c r="T167">
        <v>1.01191884177534</v>
      </c>
      <c r="U167">
        <v>0.99723747791277795</v>
      </c>
      <c r="V167">
        <v>0.97821631142392196</v>
      </c>
      <c r="W167" s="1">
        <v>8.0296089573533098E-4</v>
      </c>
      <c r="X167" s="1">
        <v>1.6546620627147301E-2</v>
      </c>
      <c r="Y167">
        <v>0.99689168420835494</v>
      </c>
      <c r="Z167">
        <v>0.119488660527929</v>
      </c>
      <c r="AA167">
        <v>0.117352588832352</v>
      </c>
      <c r="AB167">
        <v>0.11527528293817101</v>
      </c>
      <c r="AC167" s="1">
        <v>1.9128565803301201E-5</v>
      </c>
      <c r="AD167" s="1">
        <v>5.0388928974199395E-4</v>
      </c>
      <c r="AE167">
        <v>0.99457515805089602</v>
      </c>
      <c r="AF167">
        <v>0.53979032678303396</v>
      </c>
      <c r="AG167">
        <v>0.53371352269099404</v>
      </c>
      <c r="AH167">
        <v>0.52638583625703705</v>
      </c>
      <c r="AI167">
        <v>8.0153436554554795E-4</v>
      </c>
      <c r="AJ167">
        <v>1.1994069582155901E-3</v>
      </c>
      <c r="AK167">
        <v>0.99095083360882597</v>
      </c>
      <c r="AL167">
        <v>0.73010183969795395</v>
      </c>
      <c r="AM167">
        <v>711.58487492448603</v>
      </c>
      <c r="AN167">
        <v>-4.6113785751067704</v>
      </c>
      <c r="AO167">
        <v>0.98267564227602899</v>
      </c>
    </row>
    <row r="168" spans="1:41" ht="18.75" customHeight="1">
      <c r="A168">
        <v>9</v>
      </c>
      <c r="B168">
        <v>3.3564424559066701</v>
      </c>
      <c r="C168">
        <v>3.3481869496374399</v>
      </c>
      <c r="D168">
        <v>3.3398070586601198</v>
      </c>
      <c r="E168">
        <v>7.9378167818977899E-4</v>
      </c>
      <c r="F168" s="1">
        <v>6.0771757010542604E-3</v>
      </c>
      <c r="G168">
        <v>0.99981251106053004</v>
      </c>
      <c r="H168">
        <v>2.7839771562097702</v>
      </c>
      <c r="I168">
        <v>2.7738512976927301</v>
      </c>
      <c r="J168">
        <v>2.7617198219341099</v>
      </c>
      <c r="K168">
        <v>5.4663256515811599E-3</v>
      </c>
      <c r="L168" s="1">
        <v>1.9473642815401301E-2</v>
      </c>
      <c r="M168">
        <v>0.99910226435042604</v>
      </c>
      <c r="N168">
        <v>0.85480910955913103</v>
      </c>
      <c r="O168">
        <v>0.85378647216388304</v>
      </c>
      <c r="P168">
        <v>0.85255179362239297</v>
      </c>
      <c r="Q168" s="1">
        <v>5.7382535388243098E-5</v>
      </c>
      <c r="R168" s="1">
        <v>2.4712201536743102E-4</v>
      </c>
      <c r="S168">
        <v>0.99971482989553295</v>
      </c>
      <c r="T168">
        <v>1.1029891627306301</v>
      </c>
      <c r="U168">
        <v>1.1112446689998601</v>
      </c>
      <c r="V168">
        <v>1.1196245599771799</v>
      </c>
      <c r="W168" s="1">
        <v>7.9378167818977899E-4</v>
      </c>
      <c r="X168" s="1">
        <v>6.0771757010542604E-3</v>
      </c>
      <c r="Y168">
        <v>1.0005428665993701</v>
      </c>
      <c r="Z168">
        <v>0.145190890440869</v>
      </c>
      <c r="AA168">
        <v>0.14621352783611699</v>
      </c>
      <c r="AB168">
        <v>0.147448206377607</v>
      </c>
      <c r="AC168" s="1">
        <v>5.73825353882432E-5</v>
      </c>
      <c r="AD168" s="1">
        <v>2.4712201536743102E-4</v>
      </c>
      <c r="AE168">
        <v>1.0017782269681399</v>
      </c>
      <c r="AF168">
        <v>0.58370604671984505</v>
      </c>
      <c r="AG168">
        <v>0.58484177503266399</v>
      </c>
      <c r="AH168">
        <v>0.58680042532958998</v>
      </c>
      <c r="AI168">
        <v>1.5335809691265301E-4</v>
      </c>
      <c r="AJ168">
        <v>5.3379660886381604E-4</v>
      </c>
      <c r="AK168">
        <v>1.0047717011731001</v>
      </c>
      <c r="AL168">
        <v>0.80929712297090795</v>
      </c>
      <c r="AM168">
        <v>239.918195096983</v>
      </c>
      <c r="AN168">
        <v>-3.14902710332984</v>
      </c>
      <c r="AO168">
        <v>0.98599307884631304</v>
      </c>
    </row>
    <row r="169" spans="1:41" ht="18.75" customHeight="1">
      <c r="A169">
        <v>9</v>
      </c>
      <c r="B169">
        <v>3.4653880959716701</v>
      </c>
      <c r="C169">
        <v>3.5114607975385299</v>
      </c>
      <c r="D169">
        <v>3.5359154950537</v>
      </c>
      <c r="E169">
        <v>1.10044917680824E-3</v>
      </c>
      <c r="F169" s="1">
        <v>1.87123203439503E-3</v>
      </c>
      <c r="G169">
        <v>1.00146802244296</v>
      </c>
      <c r="H169">
        <v>3.2249479624763899</v>
      </c>
      <c r="I169">
        <v>3.2359473521249198</v>
      </c>
      <c r="J169">
        <v>3.2749430784824098</v>
      </c>
      <c r="K169">
        <v>1.93413916733445E-3</v>
      </c>
      <c r="L169" s="1">
        <v>3.6706005748326901E-3</v>
      </c>
      <c r="M169">
        <v>1.00167579187297</v>
      </c>
      <c r="N169">
        <v>0.89304676409209705</v>
      </c>
      <c r="O169">
        <v>0.89385909589387003</v>
      </c>
      <c r="P169">
        <v>0.89668963420174297</v>
      </c>
      <c r="Q169" s="1">
        <v>1.14971446600384E-5</v>
      </c>
      <c r="R169" s="1">
        <v>2.21921802591112E-5</v>
      </c>
      <c r="S169">
        <v>1.00045388395629</v>
      </c>
      <c r="T169">
        <v>0.99404352266562501</v>
      </c>
      <c r="U169">
        <v>0.94797082109876296</v>
      </c>
      <c r="V169">
        <v>0.92351612358360102</v>
      </c>
      <c r="W169" s="1">
        <v>1.10044917680824E-3</v>
      </c>
      <c r="X169" s="1">
        <v>1.87123203439503E-3</v>
      </c>
      <c r="Y169">
        <v>0.99522757334595602</v>
      </c>
      <c r="Z169">
        <v>0.106953235907904</v>
      </c>
      <c r="AA169">
        <v>0.10614090410613</v>
      </c>
      <c r="AB169">
        <v>0.103310365798257</v>
      </c>
      <c r="AC169" s="1">
        <v>1.1497144660038301E-5</v>
      </c>
      <c r="AD169" s="1">
        <v>2.21921802591112E-5</v>
      </c>
      <c r="AE169">
        <v>0.99629450061874403</v>
      </c>
      <c r="AF169">
        <v>0.43049967012982698</v>
      </c>
      <c r="AG169">
        <v>0.45418227720113802</v>
      </c>
      <c r="AH169">
        <v>0.44331016873939</v>
      </c>
      <c r="AI169">
        <v>2.26716637065628E-4</v>
      </c>
      <c r="AJ169">
        <v>5.5115049021330098E-4</v>
      </c>
      <c r="AK169">
        <v>0.99404046079643904</v>
      </c>
      <c r="AL169">
        <v>0.89426065950945099</v>
      </c>
      <c r="AM169">
        <v>8.7859054392343801</v>
      </c>
      <c r="AN169">
        <v>-1.19984887839683</v>
      </c>
      <c r="AO169">
        <v>0.98416134602190197</v>
      </c>
    </row>
    <row r="170" spans="1:41" ht="18.75" customHeight="1">
      <c r="A170">
        <v>9</v>
      </c>
      <c r="B170">
        <v>3.47282735295193</v>
      </c>
      <c r="C170">
        <v>3.5174171107811998</v>
      </c>
      <c r="D170">
        <v>3.5506342059375098</v>
      </c>
      <c r="E170">
        <v>2.0437049681806901E-3</v>
      </c>
      <c r="F170" s="1">
        <v>4.1747450140351703E-3</v>
      </c>
      <c r="G170">
        <v>1.0052997523676099</v>
      </c>
      <c r="H170">
        <v>3.0120257923337301</v>
      </c>
      <c r="I170">
        <v>3.1214613014432202</v>
      </c>
      <c r="J170">
        <v>3.2045617810439899</v>
      </c>
      <c r="K170">
        <v>6.1065163318466302E-3</v>
      </c>
      <c r="L170" s="1">
        <v>1.12577298025913E-2</v>
      </c>
      <c r="M170">
        <v>1.00878261700422</v>
      </c>
      <c r="N170">
        <v>0.87603762486241399</v>
      </c>
      <c r="O170">
        <v>0.88509299159806398</v>
      </c>
      <c r="P170">
        <v>0.89152471971792702</v>
      </c>
      <c r="Q170" s="1">
        <v>4.3648170132088098E-5</v>
      </c>
      <c r="R170" s="1">
        <v>7.8689496173774096E-5</v>
      </c>
      <c r="S170">
        <v>1.0025349725724899</v>
      </c>
      <c r="T170">
        <v>0.98660426568536497</v>
      </c>
      <c r="U170">
        <v>0.94201450785609497</v>
      </c>
      <c r="V170">
        <v>0.90879741269978398</v>
      </c>
      <c r="W170" s="1">
        <v>2.0437049681806901E-3</v>
      </c>
      <c r="X170" s="1">
        <v>4.1747450140351703E-3</v>
      </c>
      <c r="Y170">
        <v>0.982544777104569</v>
      </c>
      <c r="Z170">
        <v>0.123962375137586</v>
      </c>
      <c r="AA170">
        <v>0.114907008401936</v>
      </c>
      <c r="AB170">
        <v>0.108475280282073</v>
      </c>
      <c r="AC170" s="1">
        <v>4.3648170132088199E-5</v>
      </c>
      <c r="AD170" s="1">
        <v>7.8689496173774096E-5</v>
      </c>
      <c r="AE170">
        <v>0.98164709410843598</v>
      </c>
      <c r="AF170">
        <v>0.52988434103009197</v>
      </c>
      <c r="AG170">
        <v>0.51821789783062999</v>
      </c>
      <c r="AH170">
        <v>0.50779637511593501</v>
      </c>
      <c r="AI170">
        <v>4.1996420322023702E-4</v>
      </c>
      <c r="AJ170">
        <v>1.02900255960319E-3</v>
      </c>
      <c r="AK170">
        <v>0.99838445465310699</v>
      </c>
      <c r="AL170">
        <v>0.89423871433105995</v>
      </c>
      <c r="AM170">
        <v>26.370458995881499</v>
      </c>
      <c r="AN170">
        <v>-2.2809517047936998</v>
      </c>
      <c r="AO170">
        <v>0.98154205333536604</v>
      </c>
    </row>
    <row r="171" spans="1:41" ht="18.75" customHeight="1">
      <c r="A171">
        <v>9</v>
      </c>
      <c r="B171">
        <v>3.5131194692530299</v>
      </c>
      <c r="C171">
        <v>3.5244774558863199</v>
      </c>
      <c r="D171">
        <v>3.48722539644743</v>
      </c>
      <c r="E171">
        <v>7.38884124904076E-4</v>
      </c>
      <c r="F171" s="1">
        <v>7.9594000422071008E-3</v>
      </c>
      <c r="G171">
        <v>1.00099051224893</v>
      </c>
      <c r="H171">
        <v>3.1381683743981701</v>
      </c>
      <c r="I171">
        <v>3.1488197414838299</v>
      </c>
      <c r="J171">
        <v>3.18469416933767</v>
      </c>
      <c r="K171">
        <v>1.3930031288904401E-3</v>
      </c>
      <c r="L171" s="1">
        <v>1.78082739281781E-2</v>
      </c>
      <c r="M171">
        <v>1.00115669697295</v>
      </c>
      <c r="N171">
        <v>0.88641599240706603</v>
      </c>
      <c r="O171">
        <v>0.88725149114290203</v>
      </c>
      <c r="P171">
        <v>0.89002055391503399</v>
      </c>
      <c r="Q171" s="1">
        <v>8.3789654160364204E-6</v>
      </c>
      <c r="R171" s="1">
        <v>1.30133118729051E-4</v>
      </c>
      <c r="S171">
        <v>1.0003191690955999</v>
      </c>
      <c r="T171">
        <v>0.94631214938427199</v>
      </c>
      <c r="U171">
        <v>0.93495416275098198</v>
      </c>
      <c r="V171">
        <v>0.97220622218986297</v>
      </c>
      <c r="W171" s="1">
        <v>7.38884124904076E-4</v>
      </c>
      <c r="X171" s="1">
        <v>7.9594000422071008E-3</v>
      </c>
      <c r="Y171">
        <v>0.99656358185238503</v>
      </c>
      <c r="Z171">
        <v>0.11358400759293499</v>
      </c>
      <c r="AA171">
        <v>0.112748508857098</v>
      </c>
      <c r="AB171">
        <v>0.109979446084966</v>
      </c>
      <c r="AC171" s="1">
        <v>8.3789654160364593E-6</v>
      </c>
      <c r="AD171" s="1">
        <v>1.30133118729051E-4</v>
      </c>
      <c r="AE171">
        <v>0.99747185183359399</v>
      </c>
      <c r="AF171">
        <v>0.54724259546836596</v>
      </c>
      <c r="AG171">
        <v>0.54337305158592897</v>
      </c>
      <c r="AH171">
        <v>0.46536458969576999</v>
      </c>
      <c r="AI171">
        <v>1.2350391235306E-4</v>
      </c>
      <c r="AJ171">
        <v>1.01156212732153E-3</v>
      </c>
      <c r="AK171">
        <v>0.99747674733467995</v>
      </c>
      <c r="AL171">
        <v>0.95535259595742905</v>
      </c>
      <c r="AM171">
        <v>19.707530776932</v>
      </c>
      <c r="AN171">
        <v>-2.7307819824971702</v>
      </c>
      <c r="AO171">
        <v>0.98864624685568803</v>
      </c>
    </row>
    <row r="172" spans="1:41" ht="18.75" customHeight="1">
      <c r="A172">
        <v>9</v>
      </c>
      <c r="B172">
        <v>3.7369272053048599</v>
      </c>
      <c r="C172">
        <v>3.7318363254794198</v>
      </c>
      <c r="D172">
        <v>3.49469359840091</v>
      </c>
      <c r="E172">
        <v>1.2860662137297301E-4</v>
      </c>
      <c r="F172" s="1">
        <v>1.4203621468369899E-4</v>
      </c>
      <c r="G172">
        <v>1.00149045205817</v>
      </c>
      <c r="H172">
        <v>3.3993740011654499</v>
      </c>
      <c r="I172">
        <v>3.3971986196346</v>
      </c>
      <c r="J172">
        <v>3.2686448896251199</v>
      </c>
      <c r="K172">
        <v>1.3378866536399201E-4</v>
      </c>
      <c r="L172" s="1">
        <v>1.3167823182035699E-3</v>
      </c>
      <c r="M172">
        <v>1.0014231084580001</v>
      </c>
      <c r="N172">
        <v>0.90522660045161496</v>
      </c>
      <c r="O172">
        <v>0.90508358767918196</v>
      </c>
      <c r="P172">
        <v>0.89623763948724799</v>
      </c>
      <c r="Q172" s="1">
        <v>7.0465620835889397E-7</v>
      </c>
      <c r="R172" s="1">
        <v>7.3747809635723103E-6</v>
      </c>
      <c r="S172">
        <v>1.0003747181596301</v>
      </c>
      <c r="T172">
        <v>0.72250441333243398</v>
      </c>
      <c r="U172">
        <v>0.72759529315787896</v>
      </c>
      <c r="V172">
        <v>0.96473802023638799</v>
      </c>
      <c r="W172" s="1">
        <v>1.2860662137297301E-4</v>
      </c>
      <c r="X172" s="1">
        <v>1.4203621468369899E-4</v>
      </c>
      <c r="Y172">
        <v>0.99469218995028197</v>
      </c>
      <c r="Z172">
        <v>9.4773399548384596E-2</v>
      </c>
      <c r="AA172">
        <v>9.4916412320818197E-2</v>
      </c>
      <c r="AB172">
        <v>0.10376236051275201</v>
      </c>
      <c r="AC172" s="1">
        <v>7.0465620835890403E-7</v>
      </c>
      <c r="AD172" s="1">
        <v>7.3747809635723196E-6</v>
      </c>
      <c r="AE172">
        <v>0.99679232574694898</v>
      </c>
      <c r="AF172">
        <v>0.50863204739174905</v>
      </c>
      <c r="AG172">
        <v>0.51027454491246704</v>
      </c>
      <c r="AH172">
        <v>0.47205656307956301</v>
      </c>
      <c r="AI172">
        <v>8.1323561720899305E-4</v>
      </c>
      <c r="AJ172">
        <v>6.0860476877041495E-4</v>
      </c>
      <c r="AK172">
        <v>1.0124625381519201</v>
      </c>
      <c r="AL172">
        <v>0.73007437189661695</v>
      </c>
      <c r="AM172">
        <v>30598.690176116299</v>
      </c>
      <c r="AN172">
        <v>-27.5619098858492</v>
      </c>
      <c r="AO172">
        <v>0.98439263369276997</v>
      </c>
    </row>
    <row r="173" spans="1:41" ht="18.75" customHeight="1">
      <c r="A173">
        <v>9</v>
      </c>
      <c r="B173">
        <v>3.54707993919236</v>
      </c>
      <c r="C173">
        <v>3.5361255729360099</v>
      </c>
      <c r="D173">
        <v>3.5523695540676901</v>
      </c>
      <c r="E173">
        <v>3.5694262581133598E-4</v>
      </c>
      <c r="F173" s="1">
        <v>1.36697722482442E-2</v>
      </c>
      <c r="G173">
        <v>1.0000700635009601</v>
      </c>
      <c r="H173">
        <v>3.2327588938757499</v>
      </c>
      <c r="I173">
        <v>3.2174462824252199</v>
      </c>
      <c r="J173">
        <v>3.2194936143949802</v>
      </c>
      <c r="K173">
        <v>1.0863239870195099E-3</v>
      </c>
      <c r="L173" s="1">
        <v>4.7334882237881702E-2</v>
      </c>
      <c r="M173">
        <v>1.0012170046095801</v>
      </c>
      <c r="N173">
        <v>0.89362425756708097</v>
      </c>
      <c r="O173">
        <v>0.89248918364993901</v>
      </c>
      <c r="P173">
        <v>0.89264164430134396</v>
      </c>
      <c r="Q173" s="1">
        <v>6.7085378679605197E-6</v>
      </c>
      <c r="R173" s="1">
        <v>4.0909383427983599E-4</v>
      </c>
      <c r="S173">
        <v>1.00033486977755</v>
      </c>
      <c r="T173">
        <v>0.912351679444937</v>
      </c>
      <c r="U173">
        <v>0.92330604570128605</v>
      </c>
      <c r="V173">
        <v>0.90706206456960903</v>
      </c>
      <c r="W173" s="1">
        <v>3.5694262581133701E-4</v>
      </c>
      <c r="X173" s="1">
        <v>1.36697722482442E-2</v>
      </c>
      <c r="Y173">
        <v>0.99976926234076402</v>
      </c>
      <c r="Z173">
        <v>0.106375742432919</v>
      </c>
      <c r="AA173">
        <v>0.107510816350061</v>
      </c>
      <c r="AB173">
        <v>0.107358355698656</v>
      </c>
      <c r="AC173" s="1">
        <v>6.7085378679605401E-6</v>
      </c>
      <c r="AD173" s="1">
        <v>4.0909383427983599E-4</v>
      </c>
      <c r="AE173">
        <v>0.99733525785935695</v>
      </c>
      <c r="AF173">
        <v>0.53499465130350699</v>
      </c>
      <c r="AG173">
        <v>0.53957720661651898</v>
      </c>
      <c r="AH173">
        <v>0.53074634515818198</v>
      </c>
      <c r="AI173">
        <v>1.2492266166026101E-3</v>
      </c>
      <c r="AJ173">
        <v>2.05310762192275E-3</v>
      </c>
      <c r="AK173">
        <v>0.98525838506268004</v>
      </c>
      <c r="AL173">
        <v>0.97853345103174605</v>
      </c>
      <c r="AM173">
        <v>5.73339992997537</v>
      </c>
      <c r="AN173">
        <v>-1.7569772834767901</v>
      </c>
      <c r="AO173">
        <v>0.99279266276396505</v>
      </c>
    </row>
    <row r="174" spans="1:41" ht="18.75" customHeight="1">
      <c r="A174">
        <v>10</v>
      </c>
      <c r="B174">
        <v>3.7555189195121801</v>
      </c>
      <c r="C174">
        <v>3.7570332278794401</v>
      </c>
      <c r="D174">
        <v>3.7440835838419702</v>
      </c>
      <c r="E174" s="1">
        <v>7.3132527381128802E-5</v>
      </c>
      <c r="F174" s="1">
        <v>1.67996154407713E-4</v>
      </c>
      <c r="G174">
        <v>0.99871224253866797</v>
      </c>
      <c r="H174">
        <v>3.47462370641952</v>
      </c>
      <c r="I174">
        <v>3.4664457648280602</v>
      </c>
      <c r="J174">
        <v>3.4513572830164798</v>
      </c>
      <c r="K174">
        <v>2.2113322296281199E-4</v>
      </c>
      <c r="L174" s="1">
        <v>5.3882205372187103E-4</v>
      </c>
      <c r="M174">
        <v>0.99791131615949502</v>
      </c>
      <c r="N174">
        <v>0.910043191159287</v>
      </c>
      <c r="O174">
        <v>0.90953182146031797</v>
      </c>
      <c r="P174">
        <v>0.90858069147535203</v>
      </c>
      <c r="Q174" s="1">
        <v>1.2292496293816201E-6</v>
      </c>
      <c r="R174" s="1">
        <v>3.0588072948283502E-6</v>
      </c>
      <c r="S174">
        <v>0.99943850752014496</v>
      </c>
      <c r="T174">
        <v>0.703912699125117</v>
      </c>
      <c r="U174">
        <v>0.70239839075785404</v>
      </c>
      <c r="V174">
        <v>0.71534803479532405</v>
      </c>
      <c r="W174" s="1">
        <v>7.3132527381128802E-5</v>
      </c>
      <c r="X174" s="1">
        <v>1.6799615440771199E-4</v>
      </c>
      <c r="Y174">
        <v>1.00419032842696</v>
      </c>
      <c r="Z174">
        <v>8.9956808840712693E-2</v>
      </c>
      <c r="AA174">
        <v>9.0468178539682503E-2</v>
      </c>
      <c r="AB174">
        <v>9.1419308524648205E-2</v>
      </c>
      <c r="AC174" s="1">
        <v>1.22924962938164E-6</v>
      </c>
      <c r="AD174" s="1">
        <v>3.05880729482839E-6</v>
      </c>
      <c r="AE174">
        <v>1.00467423071176</v>
      </c>
      <c r="AF174">
        <v>0.46585702660633299</v>
      </c>
      <c r="AG174">
        <v>0.43940013405423101</v>
      </c>
      <c r="AH174">
        <v>0.44786990061759002</v>
      </c>
      <c r="AI174">
        <v>2.3214221205510301E-4</v>
      </c>
      <c r="AJ174">
        <v>4.6427224903094599E-4</v>
      </c>
      <c r="AK174">
        <v>0.98364482843920598</v>
      </c>
      <c r="AL174">
        <v>0.95503854663880505</v>
      </c>
      <c r="AM174">
        <v>449.77834382320901</v>
      </c>
      <c r="AN174">
        <v>-7.5283071423374901</v>
      </c>
      <c r="AO174">
        <v>0.99426605513089406</v>
      </c>
    </row>
    <row r="175" spans="1:41" ht="18.75" customHeight="1">
      <c r="A175">
        <v>10</v>
      </c>
      <c r="B175">
        <v>3.2421894841125698</v>
      </c>
      <c r="C175">
        <v>3.2806522444214199</v>
      </c>
      <c r="D175">
        <v>3.2679885206713299</v>
      </c>
      <c r="E175">
        <v>3.8431872356725399E-4</v>
      </c>
      <c r="F175" s="1">
        <v>1.2880263221123199E-3</v>
      </c>
      <c r="G175">
        <v>0.99933556065645501</v>
      </c>
      <c r="H175">
        <v>2.7430477863990199</v>
      </c>
      <c r="I175">
        <v>2.7984784015491999</v>
      </c>
      <c r="J175">
        <v>2.7606239486938602</v>
      </c>
      <c r="K175">
        <v>1.2085289780641799E-3</v>
      </c>
      <c r="L175" s="1">
        <v>3.4267118982551502E-3</v>
      </c>
      <c r="M175">
        <v>0.99948715901333796</v>
      </c>
      <c r="N175">
        <v>0.85063104702382897</v>
      </c>
      <c r="O175">
        <v>0.85626118541169005</v>
      </c>
      <c r="P175">
        <v>0.852439749202347</v>
      </c>
      <c r="Q175" s="1">
        <v>1.30693969563209E-5</v>
      </c>
      <c r="R175" s="1">
        <v>3.6751356821585999E-5</v>
      </c>
      <c r="S175">
        <v>0.99982945351288999</v>
      </c>
      <c r="T175">
        <v>1.21724213452473</v>
      </c>
      <c r="U175">
        <v>1.1787793742158801</v>
      </c>
      <c r="V175">
        <v>1.19144309796597</v>
      </c>
      <c r="W175" s="1">
        <v>3.8431872356725399E-4</v>
      </c>
      <c r="X175" s="1">
        <v>1.2880263221123199E-3</v>
      </c>
      <c r="Y175">
        <v>1.0018005186944601</v>
      </c>
      <c r="Z175">
        <v>0.149368952976171</v>
      </c>
      <c r="AA175">
        <v>0.14373881458831</v>
      </c>
      <c r="AB175">
        <v>0.147560250797653</v>
      </c>
      <c r="AC175" s="1">
        <v>1.30693969563209E-5</v>
      </c>
      <c r="AD175" s="1">
        <v>3.6751356821585999E-5</v>
      </c>
      <c r="AE175">
        <v>1.0009790713573401</v>
      </c>
      <c r="AF175">
        <v>0.46214426707213402</v>
      </c>
      <c r="AG175">
        <v>0.443730159537637</v>
      </c>
      <c r="AH175">
        <v>0.44545673635233801</v>
      </c>
      <c r="AI175">
        <v>3.10772881297923E-4</v>
      </c>
      <c r="AJ175">
        <v>4.07195692525827E-4</v>
      </c>
      <c r="AK175">
        <v>1.0034569828312501</v>
      </c>
      <c r="AL175">
        <v>0.99407297224188595</v>
      </c>
      <c r="AM175">
        <v>3.6206943341421902</v>
      </c>
      <c r="AN175">
        <v>-2.6909828442939498</v>
      </c>
      <c r="AO175">
        <v>0.99407297224188595</v>
      </c>
    </row>
    <row r="176" spans="1:41" ht="18.75" customHeight="1">
      <c r="A176">
        <v>10</v>
      </c>
      <c r="B176">
        <v>3.2366236216185502</v>
      </c>
      <c r="C176">
        <v>3.2529493521741699</v>
      </c>
      <c r="D176">
        <v>3.2579450282010098</v>
      </c>
      <c r="E176">
        <v>2.7164751831848402E-4</v>
      </c>
      <c r="F176" s="1">
        <v>3.1811908201658E-4</v>
      </c>
      <c r="G176">
        <v>1.00021697117724</v>
      </c>
      <c r="H176">
        <v>2.7556939046685298</v>
      </c>
      <c r="I176">
        <v>2.8211173828879299</v>
      </c>
      <c r="J176">
        <v>2.8214441874449401</v>
      </c>
      <c r="K176">
        <v>9.0024958085148301E-4</v>
      </c>
      <c r="L176" s="1">
        <v>2.89286852954452E-3</v>
      </c>
      <c r="M176">
        <v>0.99980657439495302</v>
      </c>
      <c r="N176">
        <v>0.85193463695350902</v>
      </c>
      <c r="O176">
        <v>0.85849915072557004</v>
      </c>
      <c r="P176">
        <v>0.85853120038531605</v>
      </c>
      <c r="Q176" s="1">
        <v>8.8914336760680505E-6</v>
      </c>
      <c r="R176" s="1">
        <v>3.0553517643410202E-5</v>
      </c>
      <c r="S176">
        <v>0.999935876214326</v>
      </c>
      <c r="T176">
        <v>1.22280799701874</v>
      </c>
      <c r="U176">
        <v>1.2064822664631301</v>
      </c>
      <c r="V176">
        <v>1.2014865904362799</v>
      </c>
      <c r="W176" s="1">
        <v>2.7164751831848402E-4</v>
      </c>
      <c r="X176" s="1">
        <v>3.1811908201658E-4</v>
      </c>
      <c r="Y176">
        <v>0.99942864048177205</v>
      </c>
      <c r="Z176">
        <v>0.14806536304649101</v>
      </c>
      <c r="AA176">
        <v>0.14150084927442999</v>
      </c>
      <c r="AB176">
        <v>0.141468799614684</v>
      </c>
      <c r="AC176" s="1">
        <v>8.8914336760679997E-6</v>
      </c>
      <c r="AD176" s="1">
        <v>3.0553517643410101E-5</v>
      </c>
      <c r="AE176">
        <v>1.0003699958947401</v>
      </c>
      <c r="AF176">
        <v>0.49676637397534601</v>
      </c>
      <c r="AG176">
        <v>0.454306523886988</v>
      </c>
      <c r="AH176">
        <v>0.45508156568454999</v>
      </c>
      <c r="AI176">
        <v>1.9664316535345099E-4</v>
      </c>
      <c r="AJ176">
        <v>3.5456736819555501E-4</v>
      </c>
      <c r="AK176">
        <v>1.00673976137421</v>
      </c>
      <c r="AL176">
        <v>0.92326423535483004</v>
      </c>
      <c r="AM176">
        <v>141.06227425050901</v>
      </c>
      <c r="AN176">
        <v>-3.20271125478261</v>
      </c>
      <c r="AO176">
        <v>0.99276811262306597</v>
      </c>
    </row>
    <row r="177" spans="1:41" ht="18.75" customHeight="1">
      <c r="A177">
        <v>10</v>
      </c>
      <c r="B177">
        <v>3.6689999364982899</v>
      </c>
      <c r="C177">
        <v>3.6613748156839598</v>
      </c>
      <c r="D177">
        <v>3.6253753082590698</v>
      </c>
      <c r="E177">
        <v>1.0705898396179299E-3</v>
      </c>
      <c r="F177" s="1">
        <v>1.09740205621186E-3</v>
      </c>
      <c r="G177">
        <v>0.99918319074002504</v>
      </c>
      <c r="H177">
        <v>3.3252162469027602</v>
      </c>
      <c r="I177">
        <v>3.2923851639358301</v>
      </c>
      <c r="J177">
        <v>3.2549013823850901</v>
      </c>
      <c r="K177">
        <v>2.28193513975559E-3</v>
      </c>
      <c r="L177" s="1">
        <v>2.7811834464206899E-3</v>
      </c>
      <c r="M177">
        <v>0.99898215618974795</v>
      </c>
      <c r="N177">
        <v>0.90022765779553804</v>
      </c>
      <c r="O177">
        <v>0.89793112961599197</v>
      </c>
      <c r="P177">
        <v>0.89524444768605405</v>
      </c>
      <c r="Q177" s="1">
        <v>1.31749628466524E-5</v>
      </c>
      <c r="R177" s="1">
        <v>1.6669739773994002E-5</v>
      </c>
      <c r="S177">
        <v>0.99972845820494605</v>
      </c>
      <c r="T177">
        <v>0.79043168213901105</v>
      </c>
      <c r="U177">
        <v>0.79805680295333403</v>
      </c>
      <c r="V177">
        <v>0.83405631037823103</v>
      </c>
      <c r="W177" s="1">
        <v>1.0705898396179299E-3</v>
      </c>
      <c r="X177" s="1">
        <v>1.09740205621186E-3</v>
      </c>
      <c r="Y177">
        <v>1.00289804310644</v>
      </c>
      <c r="Z177">
        <v>9.9772342204462003E-2</v>
      </c>
      <c r="AA177">
        <v>0.102068870384008</v>
      </c>
      <c r="AB177">
        <v>0.104755552313946</v>
      </c>
      <c r="AC177" s="1">
        <v>1.31749628466525E-5</v>
      </c>
      <c r="AD177" s="1">
        <v>1.6669739773994002E-5</v>
      </c>
      <c r="AE177">
        <v>1.00228488244623</v>
      </c>
      <c r="AF177">
        <v>0.48470631208182202</v>
      </c>
      <c r="AG177">
        <v>0.51621838880206194</v>
      </c>
      <c r="AH177">
        <v>0.50243909561164601</v>
      </c>
      <c r="AI177">
        <v>6.0796808427820905E-4</v>
      </c>
      <c r="AJ177">
        <v>5.9179753661624203E-4</v>
      </c>
      <c r="AK177">
        <v>1.0027701182358399</v>
      </c>
      <c r="AL177">
        <v>0.94236043116637802</v>
      </c>
      <c r="AM177">
        <v>50.863551248009003</v>
      </c>
      <c r="AN177">
        <v>-2.8472414548471998</v>
      </c>
      <c r="AO177">
        <v>0.99155479787892298</v>
      </c>
    </row>
    <row r="178" spans="1:41" ht="18.75" customHeight="1">
      <c r="A178">
        <v>10</v>
      </c>
      <c r="B178">
        <v>3.3622275401385702</v>
      </c>
      <c r="C178">
        <v>3.3631569927048401</v>
      </c>
      <c r="D178">
        <v>3.3518584963805198</v>
      </c>
      <c r="E178">
        <v>3.65959814752655E-4</v>
      </c>
      <c r="F178" s="1">
        <v>4.3372973230647798E-4</v>
      </c>
      <c r="G178">
        <v>0.999873213623372</v>
      </c>
      <c r="H178">
        <v>3.0156577402738498</v>
      </c>
      <c r="I178">
        <v>3.0106414126485901</v>
      </c>
      <c r="J178">
        <v>2.9928654634792702</v>
      </c>
      <c r="K178">
        <v>1.3217078854558799E-3</v>
      </c>
      <c r="L178" s="1">
        <v>2.25852410211505E-3</v>
      </c>
      <c r="M178">
        <v>0.99920266268417401</v>
      </c>
      <c r="N178">
        <v>0.87634930449027304</v>
      </c>
      <c r="O178">
        <v>0.87591861609584698</v>
      </c>
      <c r="P178">
        <v>0.87438030850349602</v>
      </c>
      <c r="Q178" s="1">
        <v>9.4139562410206498E-6</v>
      </c>
      <c r="R178" s="1">
        <v>1.68203277620519E-5</v>
      </c>
      <c r="S178">
        <v>0.999765810055399</v>
      </c>
      <c r="T178">
        <v>1.09720407849873</v>
      </c>
      <c r="U178">
        <v>1.0962746259324501</v>
      </c>
      <c r="V178">
        <v>1.10757312225677</v>
      </c>
      <c r="W178" s="1">
        <v>3.65959814752655E-4</v>
      </c>
      <c r="X178" s="1">
        <v>4.3372973230647798E-4</v>
      </c>
      <c r="Y178">
        <v>1.0003894223122101</v>
      </c>
      <c r="Z178">
        <v>0.123650695509727</v>
      </c>
      <c r="AA178">
        <v>0.12408138390415301</v>
      </c>
      <c r="AB178">
        <v>0.12561969149650401</v>
      </c>
      <c r="AC178" s="1">
        <v>9.4139562410205498E-6</v>
      </c>
      <c r="AD178" s="1">
        <v>1.68203277620519E-5</v>
      </c>
      <c r="AE178">
        <v>1.00167406558977</v>
      </c>
      <c r="AF178">
        <v>0.41831861612451599</v>
      </c>
      <c r="AG178">
        <v>0.41811182801327901</v>
      </c>
      <c r="AH178">
        <v>0.42251595716694701</v>
      </c>
      <c r="AI178" s="1">
        <v>5.13967538242662E-5</v>
      </c>
      <c r="AJ178">
        <v>1.95337569749805E-4</v>
      </c>
      <c r="AK178">
        <v>0.99812379675557605</v>
      </c>
      <c r="AL178">
        <v>0.95424813420967103</v>
      </c>
      <c r="AM178">
        <v>52.812843932123101</v>
      </c>
      <c r="AN178">
        <v>-2.7294833864322601</v>
      </c>
      <c r="AO178">
        <v>0.99333210932806204</v>
      </c>
    </row>
    <row r="179" spans="1:41" ht="18.75" customHeight="1">
      <c r="A179">
        <v>10</v>
      </c>
      <c r="B179">
        <v>3.4034317481338001</v>
      </c>
      <c r="C179">
        <v>3.4257867805489401</v>
      </c>
      <c r="D179">
        <v>3.4196705497925302</v>
      </c>
      <c r="E179">
        <v>2.18573255049434E-4</v>
      </c>
      <c r="F179" s="1">
        <v>1.6018545961698301E-3</v>
      </c>
      <c r="G179">
        <v>1.00064361104956</v>
      </c>
      <c r="H179">
        <v>3.10567628977457</v>
      </c>
      <c r="I179">
        <v>3.1213678074686699</v>
      </c>
      <c r="J179">
        <v>3.1262310805630902</v>
      </c>
      <c r="K179">
        <v>6.3099760034294496E-4</v>
      </c>
      <c r="L179" s="1">
        <v>5.1532551145783596E-3</v>
      </c>
      <c r="M179">
        <v>1.00084784216865</v>
      </c>
      <c r="N179">
        <v>0.88382885229657504</v>
      </c>
      <c r="O179">
        <v>0.88508554479834101</v>
      </c>
      <c r="P179">
        <v>0.88547226511742905</v>
      </c>
      <c r="Q179" s="1">
        <v>3.9867058015576802E-6</v>
      </c>
      <c r="R179" s="1">
        <v>3.5903373303780301E-5</v>
      </c>
      <c r="S179">
        <v>1.0002414313080701</v>
      </c>
      <c r="T179">
        <v>1.0559998705035001</v>
      </c>
      <c r="U179">
        <v>1.0336448380883601</v>
      </c>
      <c r="V179">
        <v>1.03976106884477</v>
      </c>
      <c r="W179" s="1">
        <v>2.18573255049435E-4</v>
      </c>
      <c r="X179" s="1">
        <v>1.6018545961698301E-3</v>
      </c>
      <c r="Y179">
        <v>0.99795888330273297</v>
      </c>
      <c r="Z179">
        <v>0.116171147703425</v>
      </c>
      <c r="AA179">
        <v>0.11491445520165899</v>
      </c>
      <c r="AB179">
        <v>0.11452773488257099</v>
      </c>
      <c r="AC179" s="1">
        <v>3.9867058015576599E-6</v>
      </c>
      <c r="AD179" s="1">
        <v>3.59033733037802E-5</v>
      </c>
      <c r="AE179">
        <v>0.99818575631120898</v>
      </c>
      <c r="AF179">
        <v>0.44477941776003499</v>
      </c>
      <c r="AG179">
        <v>0.472419103582148</v>
      </c>
      <c r="AH179">
        <v>0.47207058144390901</v>
      </c>
      <c r="AI179">
        <v>2.7337123639501002E-4</v>
      </c>
      <c r="AJ179">
        <v>4.4502044105491901E-4</v>
      </c>
      <c r="AK179">
        <v>0.997813419696302</v>
      </c>
      <c r="AL179">
        <v>0.95051627244033798</v>
      </c>
      <c r="AM179">
        <v>84.7954890186071</v>
      </c>
      <c r="AN179">
        <v>-3.63076796229688</v>
      </c>
      <c r="AO179">
        <v>0.99277621823115803</v>
      </c>
    </row>
    <row r="180" spans="1:41" ht="18.75" customHeight="1">
      <c r="A180">
        <v>10</v>
      </c>
      <c r="B180">
        <v>3.4133129267844602</v>
      </c>
      <c r="C180">
        <v>3.4030744168173501</v>
      </c>
      <c r="D180">
        <v>3.39564658119646</v>
      </c>
      <c r="E180" s="1">
        <v>5.9313865847256997E-5</v>
      </c>
      <c r="F180" s="1">
        <v>1.3907036548121601E-3</v>
      </c>
      <c r="G180">
        <v>1.0008902940803399</v>
      </c>
      <c r="H180">
        <v>3.1186933578925902</v>
      </c>
      <c r="I180">
        <v>3.1281925986933401</v>
      </c>
      <c r="J180">
        <v>3.1078509735187598</v>
      </c>
      <c r="K180">
        <v>2.8729590196525402E-4</v>
      </c>
      <c r="L180" s="1">
        <v>3.5271283249395501E-3</v>
      </c>
      <c r="M180">
        <v>1.0016796621130799</v>
      </c>
      <c r="N180">
        <v>0.88487232027874496</v>
      </c>
      <c r="O180">
        <v>0.88562787359532402</v>
      </c>
      <c r="P180">
        <v>0.88400383397087101</v>
      </c>
      <c r="Q180" s="1">
        <v>1.87364552457163E-6</v>
      </c>
      <c r="R180" s="1">
        <v>2.5198552131137399E-5</v>
      </c>
      <c r="S180">
        <v>1.0004767041688101</v>
      </c>
      <c r="T180">
        <v>1.04611869185284</v>
      </c>
      <c r="U180">
        <v>1.0563572018199501</v>
      </c>
      <c r="V180">
        <v>1.06378503744084</v>
      </c>
      <c r="W180" s="1">
        <v>5.9313865847256997E-5</v>
      </c>
      <c r="X180" s="1">
        <v>1.3907036548121601E-3</v>
      </c>
      <c r="Y180">
        <v>0.997143783703488</v>
      </c>
      <c r="Z180">
        <v>0.115127679721256</v>
      </c>
      <c r="AA180">
        <v>0.11437212640467601</v>
      </c>
      <c r="AB180">
        <v>0.115996166029129</v>
      </c>
      <c r="AC180" s="1">
        <v>1.87364552457165E-6</v>
      </c>
      <c r="AD180" s="1">
        <v>2.5198552131137399E-5</v>
      </c>
      <c r="AE180">
        <v>0.99640282859666995</v>
      </c>
      <c r="AF180">
        <v>0.43954015333780699</v>
      </c>
      <c r="AG180">
        <v>0.39957211261238201</v>
      </c>
      <c r="AH180">
        <v>0.40208110881166997</v>
      </c>
      <c r="AI180">
        <v>3.5562121243054898E-4</v>
      </c>
      <c r="AJ180">
        <v>3.4813977772307498E-4</v>
      </c>
      <c r="AK180">
        <v>0.99760234360926903</v>
      </c>
      <c r="AL180">
        <v>0.95776140732257997</v>
      </c>
      <c r="AM180">
        <v>70.919302060487595</v>
      </c>
      <c r="AN180">
        <v>-3.3871021120657998</v>
      </c>
      <c r="AO180">
        <v>0.99385373959332401</v>
      </c>
    </row>
    <row r="181" spans="1:41" ht="18.75" customHeight="1">
      <c r="A181">
        <v>11</v>
      </c>
      <c r="B181">
        <v>3.4561676208630101</v>
      </c>
      <c r="C181">
        <v>3.4655844207625699</v>
      </c>
      <c r="D181">
        <v>3.31108553144874</v>
      </c>
      <c r="E181">
        <v>4.8986309691405696E-4</v>
      </c>
      <c r="F181" s="1">
        <v>3.8779027854396598E-3</v>
      </c>
      <c r="G181">
        <v>1.0016165332449101</v>
      </c>
      <c r="H181">
        <v>2.9713602017141301</v>
      </c>
      <c r="I181">
        <v>2.96921383317112</v>
      </c>
      <c r="J181">
        <v>2.8965305020245</v>
      </c>
      <c r="K181">
        <v>1.29294131314785E-3</v>
      </c>
      <c r="L181" s="1">
        <v>1.3294859458773199E-2</v>
      </c>
      <c r="M181">
        <v>1.0035088925597599</v>
      </c>
      <c r="N181">
        <v>0.87249375640960503</v>
      </c>
      <c r="O181">
        <v>0.872303917903406</v>
      </c>
      <c r="P181">
        <v>0.86570574461754701</v>
      </c>
      <c r="Q181" s="1">
        <v>1.2096198050096501E-5</v>
      </c>
      <c r="R181" s="1">
        <v>1.50118343984817E-4</v>
      </c>
      <c r="S181">
        <v>1.00112185155137</v>
      </c>
      <c r="T181">
        <v>1.0032639977742901</v>
      </c>
      <c r="U181">
        <v>0.99384719787473097</v>
      </c>
      <c r="V181">
        <v>1.14834608718856</v>
      </c>
      <c r="W181" s="1">
        <v>4.8986309691405696E-4</v>
      </c>
      <c r="X181" s="1">
        <v>3.8779027854396598E-3</v>
      </c>
      <c r="Y181">
        <v>0.99552076050631899</v>
      </c>
      <c r="Z181">
        <v>0.127506243590396</v>
      </c>
      <c r="AA181">
        <v>0.127696082096594</v>
      </c>
      <c r="AB181">
        <v>0.13429425538245299</v>
      </c>
      <c r="AC181" s="1">
        <v>1.2096198050096601E-5</v>
      </c>
      <c r="AD181" s="1">
        <v>1.50118343984817E-4</v>
      </c>
      <c r="AE181">
        <v>0.99313686043817995</v>
      </c>
      <c r="AF181">
        <v>0.58622790405828695</v>
      </c>
      <c r="AG181">
        <v>0.58299412678794704</v>
      </c>
      <c r="AH181">
        <v>0.52528622497247301</v>
      </c>
      <c r="AI181" s="1">
        <v>5.7143128329242101E-5</v>
      </c>
      <c r="AJ181">
        <v>2.8826299426098101E-4</v>
      </c>
      <c r="AK181">
        <v>0.99706058248172902</v>
      </c>
      <c r="AL181">
        <v>0.93877416137988101</v>
      </c>
      <c r="AM181">
        <v>1360.5365645648501</v>
      </c>
      <c r="AN181">
        <v>-11.70802018517</v>
      </c>
      <c r="AO181">
        <v>0.99300454530451199</v>
      </c>
    </row>
    <row r="182" spans="1:41" ht="18.75" customHeight="1">
      <c r="A182">
        <v>11</v>
      </c>
      <c r="B182">
        <v>3.3871986001773098</v>
      </c>
      <c r="C182">
        <v>3.3009890249320599</v>
      </c>
      <c r="D182">
        <v>3.2947618435694199</v>
      </c>
      <c r="E182">
        <v>2.1214994376400501E-4</v>
      </c>
      <c r="F182" s="1">
        <v>1.5167324897717199E-3</v>
      </c>
      <c r="G182">
        <v>1.00287037823186</v>
      </c>
      <c r="H182">
        <v>2.97682505587614</v>
      </c>
      <c r="I182">
        <v>2.9484932998048499</v>
      </c>
      <c r="J182">
        <v>2.9459887917244298</v>
      </c>
      <c r="K182" s="1">
        <v>9.4345472115817502E-5</v>
      </c>
      <c r="L182" s="1">
        <v>4.53362163875965E-3</v>
      </c>
      <c r="M182">
        <v>1.00209179757875</v>
      </c>
      <c r="N182">
        <v>0.87297582985141198</v>
      </c>
      <c r="O182">
        <v>0.870456664617135</v>
      </c>
      <c r="P182">
        <v>0.87023158301719905</v>
      </c>
      <c r="Q182" s="1">
        <v>7.7376169072151204E-7</v>
      </c>
      <c r="R182" s="1">
        <v>4.20018976474292E-5</v>
      </c>
      <c r="S182">
        <v>1.00063934993688</v>
      </c>
      <c r="T182">
        <v>1.07223301845999</v>
      </c>
      <c r="U182">
        <v>1.1584425937052401</v>
      </c>
      <c r="V182">
        <v>1.1646697750678701</v>
      </c>
      <c r="W182" s="1">
        <v>2.1214994376400501E-4</v>
      </c>
      <c r="X182" s="1">
        <v>1.5167324897717199E-3</v>
      </c>
      <c r="Y182">
        <v>0.99204015331449802</v>
      </c>
      <c r="Z182">
        <v>0.12702417014858799</v>
      </c>
      <c r="AA182">
        <v>0.129543335382865</v>
      </c>
      <c r="AB182">
        <v>0.129768416982801</v>
      </c>
      <c r="AC182" s="1">
        <v>7.7376169072153501E-7</v>
      </c>
      <c r="AD182" s="1">
        <v>4.20018976474292E-5</v>
      </c>
      <c r="AE182">
        <v>0.99575620382656505</v>
      </c>
      <c r="AF182">
        <v>0.60904972240795796</v>
      </c>
      <c r="AG182">
        <v>0.53313719844156404</v>
      </c>
      <c r="AH182">
        <v>0.53393480354244505</v>
      </c>
      <c r="AI182" s="1">
        <v>2.8517764322140499E-5</v>
      </c>
      <c r="AJ182">
        <v>1.6522702064098899E-4</v>
      </c>
      <c r="AK182">
        <v>0.99400232661114496</v>
      </c>
      <c r="AL182">
        <v>0.95187724132444895</v>
      </c>
      <c r="AM182">
        <v>555.35927286946105</v>
      </c>
      <c r="AN182">
        <v>-10.504668830518099</v>
      </c>
      <c r="AO182">
        <v>0.99181382394833795</v>
      </c>
    </row>
    <row r="183" spans="1:41" ht="18.75" customHeight="1">
      <c r="A183">
        <v>11</v>
      </c>
      <c r="B183">
        <v>3.8861597924665801</v>
      </c>
      <c r="C183">
        <v>3.8636564205502002</v>
      </c>
      <c r="D183">
        <v>3.8715589442206499</v>
      </c>
      <c r="E183">
        <v>2.03612333105854E-4</v>
      </c>
      <c r="F183" s="1">
        <v>3.2197544165354702E-4</v>
      </c>
      <c r="G183">
        <v>1.00053136973082</v>
      </c>
      <c r="H183">
        <v>3.6592874833532698</v>
      </c>
      <c r="I183">
        <v>3.63061976100074</v>
      </c>
      <c r="J183">
        <v>3.6357280533668499</v>
      </c>
      <c r="K183">
        <v>1.9860107451979999E-4</v>
      </c>
      <c r="L183" s="1">
        <v>1.6265096515238301E-3</v>
      </c>
      <c r="M183">
        <v>1.00112866880673</v>
      </c>
      <c r="N183">
        <v>0.920851132572161</v>
      </c>
      <c r="O183">
        <v>0.91926263914283401</v>
      </c>
      <c r="P183">
        <v>0.91954800834953099</v>
      </c>
      <c r="Q183" s="1">
        <v>8.3781241667130197E-7</v>
      </c>
      <c r="R183" s="1">
        <v>7.3265161964602599E-6</v>
      </c>
      <c r="S183">
        <v>1.00027602252616</v>
      </c>
      <c r="T183">
        <v>0.57327182617071704</v>
      </c>
      <c r="U183">
        <v>0.595775198087098</v>
      </c>
      <c r="V183">
        <v>0.58787267441664703</v>
      </c>
      <c r="W183" s="1">
        <v>2.03612333105854E-4</v>
      </c>
      <c r="X183" s="1">
        <v>3.2197544165354702E-4</v>
      </c>
      <c r="Y183">
        <v>0.99788751555912403</v>
      </c>
      <c r="Z183">
        <v>7.9148867427838998E-2</v>
      </c>
      <c r="AA183">
        <v>8.0737360857165694E-2</v>
      </c>
      <c r="AB183">
        <v>8.0451991650468999E-2</v>
      </c>
      <c r="AC183" s="1">
        <v>8.3781241667131203E-7</v>
      </c>
      <c r="AD183" s="1">
        <v>7.3265161964602599E-6</v>
      </c>
      <c r="AE183">
        <v>0.99733190746052902</v>
      </c>
      <c r="AF183">
        <v>0.41678306539165499</v>
      </c>
      <c r="AG183">
        <v>0.42811986526107099</v>
      </c>
      <c r="AH183">
        <v>0.42486412036218202</v>
      </c>
      <c r="AI183">
        <v>5.5513242660948901E-4</v>
      </c>
      <c r="AJ183">
        <v>5.0301556383009404E-4</v>
      </c>
      <c r="AK183">
        <v>0.98226184920465298</v>
      </c>
      <c r="AL183">
        <v>0.93889964698054795</v>
      </c>
      <c r="AM183">
        <v>745.47157281258296</v>
      </c>
      <c r="AN183">
        <v>-8.62688104127181</v>
      </c>
      <c r="AO183">
        <v>0.99301929271244904</v>
      </c>
    </row>
    <row r="184" spans="1:41" ht="18.75" customHeight="1">
      <c r="A184">
        <v>11</v>
      </c>
      <c r="B184">
        <v>3.5642652959785801</v>
      </c>
      <c r="C184">
        <v>3.5476831328487002</v>
      </c>
      <c r="D184">
        <v>3.5700408383246098</v>
      </c>
      <c r="E184" s="1">
        <v>3.5352643974830699E-5</v>
      </c>
      <c r="F184" s="1">
        <v>3.2497405877076799E-3</v>
      </c>
      <c r="G184">
        <v>1.0000936650233401</v>
      </c>
      <c r="H184">
        <v>3.3744673304008299</v>
      </c>
      <c r="I184">
        <v>3.3525038131393501</v>
      </c>
      <c r="J184">
        <v>3.36892074739416</v>
      </c>
      <c r="K184" s="1">
        <v>9.4521901122316006E-5</v>
      </c>
      <c r="L184" s="1">
        <v>5.4874016743302204E-3</v>
      </c>
      <c r="M184">
        <v>1.00065739439649</v>
      </c>
      <c r="N184">
        <v>0.903576228549958</v>
      </c>
      <c r="O184">
        <v>0.90209704694375503</v>
      </c>
      <c r="P184">
        <v>0.90320480434419104</v>
      </c>
      <c r="Q184" s="1">
        <v>4.3101039388175001E-7</v>
      </c>
      <c r="R184" s="1">
        <v>2.83404564724326E-5</v>
      </c>
      <c r="S184">
        <v>1.0001648185413301</v>
      </c>
      <c r="T184">
        <v>0.89516632265872098</v>
      </c>
      <c r="U184">
        <v>0.91174848578859502</v>
      </c>
      <c r="V184">
        <v>0.88939078031268803</v>
      </c>
      <c r="W184" s="1">
        <v>3.5352643974830699E-5</v>
      </c>
      <c r="X184" s="1">
        <v>3.2497405877076799E-3</v>
      </c>
      <c r="Y184">
        <v>0.99962792365572295</v>
      </c>
      <c r="Z184">
        <v>9.64237714500423E-2</v>
      </c>
      <c r="AA184">
        <v>9.7902953056245398E-2</v>
      </c>
      <c r="AB184">
        <v>9.6795195655808602E-2</v>
      </c>
      <c r="AC184" s="1">
        <v>4.3101039388170999E-7</v>
      </c>
      <c r="AD184" s="1">
        <v>2.83404564724326E-5</v>
      </c>
      <c r="AE184">
        <v>0.99846856873627698</v>
      </c>
      <c r="AF184">
        <v>0.41473015739490299</v>
      </c>
      <c r="AG184">
        <v>0.42323742685525301</v>
      </c>
      <c r="AH184">
        <v>0.41859229629452099</v>
      </c>
      <c r="AI184" s="1">
        <v>1.40189552319947E-5</v>
      </c>
      <c r="AJ184">
        <v>6.0934620401401399E-4</v>
      </c>
      <c r="AK184">
        <v>0.99751470822175103</v>
      </c>
      <c r="AL184">
        <v>0.94942652517301596</v>
      </c>
      <c r="AM184">
        <v>23.730395396624498</v>
      </c>
      <c r="AN184">
        <v>-1.2533005619790201</v>
      </c>
      <c r="AO184">
        <v>0.99529319060202004</v>
      </c>
    </row>
    <row r="185" spans="1:41" ht="18.75" customHeight="1">
      <c r="A185">
        <v>11</v>
      </c>
      <c r="B185">
        <v>3.5942170114298002</v>
      </c>
      <c r="C185">
        <v>3.6509917200402602</v>
      </c>
      <c r="D185">
        <v>3.6115463440658</v>
      </c>
      <c r="E185">
        <v>5.7088422117505398E-4</v>
      </c>
      <c r="F185" s="1">
        <v>6.22605106789747E-4</v>
      </c>
      <c r="G185">
        <v>1.0004074578887301</v>
      </c>
      <c r="H185">
        <v>3.2192010563219999</v>
      </c>
      <c r="I185">
        <v>3.2841219718561301</v>
      </c>
      <c r="J185">
        <v>3.2446510230590402</v>
      </c>
      <c r="K185">
        <v>1.37855455014482E-3</v>
      </c>
      <c r="L185" s="1">
        <v>9.7212570912605996E-4</v>
      </c>
      <c r="M185">
        <v>1.00136052479937</v>
      </c>
      <c r="N185">
        <v>0.89261987134337895</v>
      </c>
      <c r="O185">
        <v>0.89734484169659101</v>
      </c>
      <c r="P185">
        <v>0.89449750832098196</v>
      </c>
      <c r="Q185" s="1">
        <v>8.0551762029871003E-6</v>
      </c>
      <c r="R185" s="1">
        <v>5.6117903442698002E-6</v>
      </c>
      <c r="S185">
        <v>1.0003739971711501</v>
      </c>
      <c r="T185">
        <v>0.86521460720749999</v>
      </c>
      <c r="U185">
        <v>0.80843989859703502</v>
      </c>
      <c r="V185">
        <v>0.84788527457149299</v>
      </c>
      <c r="W185" s="1">
        <v>5.7088422117505398E-4</v>
      </c>
      <c r="X185" s="1">
        <v>6.22605106789747E-4</v>
      </c>
      <c r="Y185">
        <v>0.99858493737544596</v>
      </c>
      <c r="Z185">
        <v>0.107380128656621</v>
      </c>
      <c r="AA185">
        <v>0.102655158303409</v>
      </c>
      <c r="AB185">
        <v>0.105502491679018</v>
      </c>
      <c r="AC185" s="1">
        <v>8.0551762029871392E-6</v>
      </c>
      <c r="AD185" s="1">
        <v>5.6117903442698502E-6</v>
      </c>
      <c r="AE185">
        <v>0.99701983832240504</v>
      </c>
      <c r="AF185">
        <v>0.51510343725544705</v>
      </c>
      <c r="AG185">
        <v>0.52064207373087101</v>
      </c>
      <c r="AH185">
        <v>0.53462241802287502</v>
      </c>
      <c r="AI185">
        <v>7.2414630732578196E-4</v>
      </c>
      <c r="AJ185">
        <v>2.8565109347237301E-4</v>
      </c>
      <c r="AK185">
        <v>0.99794184775606798</v>
      </c>
      <c r="AL185">
        <v>0.88692459075048602</v>
      </c>
      <c r="AM185">
        <v>44.809333812764798</v>
      </c>
      <c r="AN185">
        <v>-1.1769506200847999</v>
      </c>
      <c r="AO185">
        <v>0.99296630501956595</v>
      </c>
    </row>
    <row r="186" spans="1:41" ht="18.75" customHeight="1">
      <c r="A186">
        <v>11</v>
      </c>
      <c r="B186">
        <v>3.63513771610921</v>
      </c>
      <c r="C186">
        <v>3.64076649663017</v>
      </c>
      <c r="D186">
        <v>3.67085295101589</v>
      </c>
      <c r="E186">
        <v>1.6151609753467901E-4</v>
      </c>
      <c r="F186" s="1">
        <v>9.951783245850949E-4</v>
      </c>
      <c r="G186">
        <v>1.0008603491549899</v>
      </c>
      <c r="H186">
        <v>3.3416541997698399</v>
      </c>
      <c r="I186">
        <v>3.3411155649988502</v>
      </c>
      <c r="J186">
        <v>3.3615832454260501</v>
      </c>
      <c r="K186">
        <v>1.72934488737599E-4</v>
      </c>
      <c r="L186" s="1">
        <v>1.68794325414692E-3</v>
      </c>
      <c r="M186">
        <v>1.00069121121355</v>
      </c>
      <c r="N186">
        <v>0.90135800418196399</v>
      </c>
      <c r="O186">
        <v>0.90132116900401105</v>
      </c>
      <c r="P186">
        <v>0.90271125296939303</v>
      </c>
      <c r="Q186" s="1">
        <v>7.7142698530413701E-7</v>
      </c>
      <c r="R186" s="1">
        <v>8.0709852942528407E-6</v>
      </c>
      <c r="S186">
        <v>1.0001719798287201</v>
      </c>
      <c r="T186">
        <v>0.82429390252809098</v>
      </c>
      <c r="U186">
        <v>0.81866512200713104</v>
      </c>
      <c r="V186">
        <v>0.78857866762140405</v>
      </c>
      <c r="W186" s="1">
        <v>1.6151609753467901E-4</v>
      </c>
      <c r="X186" s="1">
        <v>9.951783245850949E-4</v>
      </c>
      <c r="Y186">
        <v>0.99633148681084205</v>
      </c>
      <c r="Z186">
        <v>9.8641995818036399E-2</v>
      </c>
      <c r="AA186">
        <v>9.8678830995989397E-2</v>
      </c>
      <c r="AB186">
        <v>9.7288747030607206E-2</v>
      </c>
      <c r="AC186" s="1">
        <v>7.7142698530413903E-7</v>
      </c>
      <c r="AD186" s="1">
        <v>8.0709852942529E-6</v>
      </c>
      <c r="AE186">
        <v>0.99838214370815004</v>
      </c>
      <c r="AF186">
        <v>0.50324139356994202</v>
      </c>
      <c r="AG186">
        <v>0.50056875426720504</v>
      </c>
      <c r="AH186">
        <v>0.49057906613012597</v>
      </c>
      <c r="AI186" s="1">
        <v>3.28164689624586E-5</v>
      </c>
      <c r="AJ186">
        <v>2.0955164057602E-4</v>
      </c>
      <c r="AK186">
        <v>0.99649490501688298</v>
      </c>
      <c r="AL186">
        <v>0.87455720607152998</v>
      </c>
      <c r="AM186">
        <v>23.353509286839799</v>
      </c>
      <c r="AN186">
        <v>-0.78653980677928204</v>
      </c>
      <c r="AO186">
        <v>0.99297021634651095</v>
      </c>
    </row>
    <row r="187" spans="1:41" ht="18.75" customHeight="1">
      <c r="A187">
        <v>11</v>
      </c>
      <c r="B187">
        <v>3.6443749532018899</v>
      </c>
      <c r="C187">
        <v>3.67793316057366</v>
      </c>
      <c r="D187">
        <v>3.6593608744043302</v>
      </c>
      <c r="E187">
        <v>2.4024175534275401E-4</v>
      </c>
      <c r="F187" s="1">
        <v>3.6737572257484301E-3</v>
      </c>
      <c r="G187">
        <v>1.0010157339341399</v>
      </c>
      <c r="H187">
        <v>3.3895272422321301</v>
      </c>
      <c r="I187">
        <v>3.41605076169605</v>
      </c>
      <c r="J187">
        <v>3.4024337296325</v>
      </c>
      <c r="K187">
        <v>7.9830484758802896E-4</v>
      </c>
      <c r="L187" s="1">
        <v>6.5002724754111398E-3</v>
      </c>
      <c r="M187">
        <v>1.00165069763104</v>
      </c>
      <c r="N187">
        <v>0.904577535507185</v>
      </c>
      <c r="O187">
        <v>0.90631582125668697</v>
      </c>
      <c r="P187">
        <v>0.90542738687962199</v>
      </c>
      <c r="Q187" s="1">
        <v>3.63641248389283E-6</v>
      </c>
      <c r="R187" s="1">
        <v>3.4343418587383999E-5</v>
      </c>
      <c r="S187">
        <v>1.0004162903828699</v>
      </c>
      <c r="T187">
        <v>0.815056665435411</v>
      </c>
      <c r="U187">
        <v>0.78149845806363605</v>
      </c>
      <c r="V187">
        <v>0.80007074423297098</v>
      </c>
      <c r="W187" s="1">
        <v>2.4024175534275401E-4</v>
      </c>
      <c r="X187" s="1">
        <v>3.6737572257484301E-3</v>
      </c>
      <c r="Y187">
        <v>0.996097527682406</v>
      </c>
      <c r="Z187">
        <v>9.5422464492815398E-2</v>
      </c>
      <c r="AA187">
        <v>9.3684178743313404E-2</v>
      </c>
      <c r="AB187">
        <v>9.4572613120377805E-2</v>
      </c>
      <c r="AC187" s="1">
        <v>3.6364124838927999E-6</v>
      </c>
      <c r="AD187" s="1">
        <v>3.4343418587384101E-5</v>
      </c>
      <c r="AE187">
        <v>0.99617607448962897</v>
      </c>
      <c r="AF187">
        <v>0.49432743562998999</v>
      </c>
      <c r="AG187">
        <v>0.48460501746859402</v>
      </c>
      <c r="AH187">
        <v>0.46180419661916999</v>
      </c>
      <c r="AI187" s="1">
        <v>5.4204017446333899E-5</v>
      </c>
      <c r="AJ187">
        <v>1.07724599247973E-3</v>
      </c>
      <c r="AK187">
        <v>0.99770307724418605</v>
      </c>
      <c r="AL187">
        <v>0.84953353945240195</v>
      </c>
      <c r="AM187">
        <v>46.783965067271303</v>
      </c>
      <c r="AN187">
        <v>-1.2724037198748099</v>
      </c>
      <c r="AO187">
        <v>0.98986001872515295</v>
      </c>
    </row>
  </sheetData>
  <conditionalFormatting sqref="A1:AK1">
    <cfRule type="cellIs" dxfId="7" priority="1" operator="equal">
      <formula>"Nan"</formula>
    </cfRule>
  </conditionalFormatting>
  <conditionalFormatting sqref="AL1:AO1">
    <cfRule type="cellIs" dxfId="6" priority="4" operator="equal">
      <formula>"Nan"</formula>
    </cfRule>
  </conditionalFormatting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4" sqref="C4"/>
    </sheetView>
  </sheetViews>
  <sheetFormatPr defaultRowHeight="15"/>
  <sheetData/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84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184" sqref="A2:A184"/>
    </sheetView>
  </sheetViews>
  <sheetFormatPr defaultRowHeight="15"/>
  <cols>
    <col min="1" max="1" width="3" bestFit="1" customWidth="1"/>
    <col min="2" max="4" width="12" bestFit="1" customWidth="1"/>
    <col min="5" max="5" width="13.28515625" bestFit="1" customWidth="1"/>
    <col min="6" max="6" width="18.7109375" bestFit="1" customWidth="1"/>
    <col min="7" max="7" width="16" bestFit="1" customWidth="1"/>
    <col min="8" max="8" width="19.5703125" bestFit="1" customWidth="1"/>
    <col min="9" max="11" width="12" bestFit="1" customWidth="1"/>
    <col min="12" max="12" width="13.28515625" bestFit="1" customWidth="1"/>
    <col min="13" max="13" width="18.7109375" bestFit="1" customWidth="1"/>
    <col min="14" max="14" width="16" bestFit="1" customWidth="1"/>
    <col min="15" max="15" width="19.5703125" bestFit="1" customWidth="1"/>
    <col min="16" max="18" width="12" bestFit="1" customWidth="1"/>
    <col min="19" max="19" width="13.28515625" bestFit="1" customWidth="1"/>
    <col min="20" max="20" width="18.7109375" bestFit="1" customWidth="1"/>
    <col min="21" max="21" width="16" bestFit="1" customWidth="1"/>
    <col min="22" max="22" width="19.5703125" bestFit="1" customWidth="1"/>
    <col min="23" max="25" width="12" bestFit="1" customWidth="1"/>
    <col min="26" max="26" width="13.28515625" bestFit="1" customWidth="1"/>
    <col min="27" max="27" width="18.7109375" bestFit="1" customWidth="1"/>
    <col min="28" max="28" width="16" bestFit="1" customWidth="1"/>
    <col min="29" max="29" width="19.5703125" bestFit="1" customWidth="1"/>
    <col min="30" max="32" width="12" bestFit="1" customWidth="1"/>
    <col min="33" max="33" width="13.28515625" bestFit="1" customWidth="1"/>
    <col min="34" max="34" width="18.7109375" bestFit="1" customWidth="1"/>
    <col min="35" max="35" width="16" bestFit="1" customWidth="1"/>
    <col min="36" max="36" width="19.5703125" bestFit="1" customWidth="1"/>
    <col min="37" max="39" width="12" bestFit="1" customWidth="1"/>
    <col min="40" max="40" width="13.28515625" bestFit="1" customWidth="1"/>
    <col min="41" max="41" width="18.7109375" bestFit="1" customWidth="1"/>
    <col min="42" max="42" width="16" bestFit="1" customWidth="1"/>
    <col min="43" max="43" width="19.5703125" bestFit="1" customWidth="1"/>
    <col min="44" max="46" width="12" bestFit="1" customWidth="1"/>
    <col min="47" max="47" width="13.28515625" bestFit="1" customWidth="1"/>
    <col min="48" max="48" width="18.7109375" bestFit="1" customWidth="1"/>
    <col min="49" max="49" width="16" bestFit="1" customWidth="1"/>
    <col min="50" max="50" width="19.5703125" bestFit="1" customWidth="1"/>
    <col min="51" max="51" width="20.85546875" bestFit="1" customWidth="1"/>
    <col min="52" max="52" width="23" bestFit="1" customWidth="1"/>
    <col min="53" max="53" width="20" bestFit="1" customWidth="1"/>
    <col min="54" max="54" width="23.5703125" bestFit="1" customWidth="1"/>
  </cols>
  <sheetData>
    <row r="1" spans="1:54" ht="18.75" customHeight="1" thickBot="1">
      <c r="A1" s="2"/>
      <c r="B1" s="3" t="s">
        <v>20</v>
      </c>
      <c r="C1" s="4" t="s">
        <v>21</v>
      </c>
      <c r="D1" s="4" t="s">
        <v>22</v>
      </c>
      <c r="E1" s="4" t="s">
        <v>24</v>
      </c>
      <c r="F1" s="4" t="s">
        <v>26</v>
      </c>
      <c r="G1" s="4" t="s">
        <v>27</v>
      </c>
      <c r="H1" s="5" t="s">
        <v>28</v>
      </c>
      <c r="I1" s="3" t="s">
        <v>2</v>
      </c>
      <c r="J1" s="4" t="s">
        <v>3</v>
      </c>
      <c r="K1" s="4" t="s">
        <v>4</v>
      </c>
      <c r="L1" s="4" t="s">
        <v>6</v>
      </c>
      <c r="M1" s="4" t="s">
        <v>8</v>
      </c>
      <c r="N1" s="4" t="s">
        <v>9</v>
      </c>
      <c r="O1" s="5" t="s">
        <v>10</v>
      </c>
      <c r="P1" s="3" t="s">
        <v>19</v>
      </c>
      <c r="Q1" s="4" t="s">
        <v>18</v>
      </c>
      <c r="R1" s="4" t="s">
        <v>17</v>
      </c>
      <c r="S1" s="4" t="s">
        <v>15</v>
      </c>
      <c r="T1" s="4" t="s">
        <v>12</v>
      </c>
      <c r="U1" s="4" t="s">
        <v>13</v>
      </c>
      <c r="V1" s="5" t="s">
        <v>14</v>
      </c>
      <c r="W1" s="8" t="s">
        <v>29</v>
      </c>
      <c r="X1" s="4" t="s">
        <v>30</v>
      </c>
      <c r="Y1" s="4" t="s">
        <v>31</v>
      </c>
      <c r="Z1" s="6" t="s">
        <v>33</v>
      </c>
      <c r="AA1" s="7" t="s">
        <v>35</v>
      </c>
      <c r="AB1" s="7" t="s">
        <v>36</v>
      </c>
      <c r="AC1" s="9" t="s">
        <v>37</v>
      </c>
      <c r="AD1" s="8" t="s">
        <v>38</v>
      </c>
      <c r="AE1" s="4" t="s">
        <v>39</v>
      </c>
      <c r="AF1" s="4" t="s">
        <v>40</v>
      </c>
      <c r="AG1" s="6" t="s">
        <v>42</v>
      </c>
      <c r="AH1" s="7" t="s">
        <v>44</v>
      </c>
      <c r="AI1" s="7" t="s">
        <v>45</v>
      </c>
      <c r="AJ1" s="9" t="s">
        <v>46</v>
      </c>
      <c r="AK1" s="8" t="s">
        <v>47</v>
      </c>
      <c r="AL1" s="4" t="s">
        <v>48</v>
      </c>
      <c r="AM1" s="4" t="s">
        <v>49</v>
      </c>
      <c r="AN1" s="6" t="s">
        <v>51</v>
      </c>
      <c r="AO1" s="7" t="s">
        <v>53</v>
      </c>
      <c r="AP1" s="7" t="s">
        <v>54</v>
      </c>
      <c r="AQ1" s="9" t="s">
        <v>55</v>
      </c>
      <c r="AR1" s="8" t="s">
        <v>56</v>
      </c>
      <c r="AS1" s="4" t="s">
        <v>57</v>
      </c>
      <c r="AT1" s="4" t="s">
        <v>58</v>
      </c>
      <c r="AU1" s="6" t="s">
        <v>60</v>
      </c>
      <c r="AV1" s="7" t="s">
        <v>62</v>
      </c>
      <c r="AW1" s="7" t="s">
        <v>63</v>
      </c>
      <c r="AX1" s="9" t="s">
        <v>64</v>
      </c>
      <c r="AY1" s="10" t="s">
        <v>65</v>
      </c>
      <c r="AZ1" s="11" t="s">
        <v>66</v>
      </c>
      <c r="BA1" s="11" t="s">
        <v>67</v>
      </c>
      <c r="BB1" s="12" t="s">
        <v>68</v>
      </c>
    </row>
    <row r="2" spans="1:54" ht="18.75" customHeight="1">
      <c r="A2">
        <v>1</v>
      </c>
      <c r="B2">
        <v>4.4594316186373</v>
      </c>
      <c r="C2">
        <v>4.4594316186373</v>
      </c>
      <c r="D2">
        <v>4.4594316186373</v>
      </c>
      <c r="E2" s="1">
        <v>-3.5408737126380899E-16</v>
      </c>
      <c r="F2">
        <v>0</v>
      </c>
      <c r="G2" s="1">
        <v>-3.5408737126380899E-16</v>
      </c>
      <c r="H2">
        <v>1</v>
      </c>
      <c r="I2">
        <v>3.8185642088785898</v>
      </c>
      <c r="J2">
        <v>3.8251476077767101</v>
      </c>
      <c r="K2">
        <v>3.8140487429902299</v>
      </c>
      <c r="L2" s="1">
        <v>-3.5408737126380899E-16</v>
      </c>
      <c r="M2">
        <v>1.9317346741256201E-4</v>
      </c>
      <c r="N2" s="1">
        <v>-3.5408737126380899E-16</v>
      </c>
      <c r="O2">
        <v>0.99818628633226603</v>
      </c>
      <c r="P2">
        <v>3.6328504244541402</v>
      </c>
      <c r="Q2">
        <v>3.65263304533282</v>
      </c>
      <c r="R2">
        <v>3.6419422236155601</v>
      </c>
      <c r="S2" s="1">
        <v>-3.5408737126380899E-16</v>
      </c>
      <c r="T2">
        <v>1.4015265783749099E-4</v>
      </c>
      <c r="U2" s="1">
        <v>-3.5408737126380899E-16</v>
      </c>
      <c r="V2">
        <v>0.99879482132466302</v>
      </c>
      <c r="W2">
        <v>0.91938737702237305</v>
      </c>
      <c r="X2">
        <v>0.92048521477912904</v>
      </c>
      <c r="Y2">
        <v>0.91989379674800797</v>
      </c>
      <c r="Z2" s="1">
        <v>-3.5408737126380899E-16</v>
      </c>
      <c r="AA2" s="1">
        <v>7.2263170727396095E-7</v>
      </c>
      <c r="AB2" s="1">
        <v>-3.5408737126380899E-16</v>
      </c>
      <c r="AC2">
        <v>0.99968469401374105</v>
      </c>
      <c r="AD2">
        <v>0.64086740975870304</v>
      </c>
      <c r="AE2">
        <v>0.63428401086058295</v>
      </c>
      <c r="AF2">
        <v>0.64538287564707097</v>
      </c>
      <c r="AG2" s="1">
        <v>-3.5408737126380899E-16</v>
      </c>
      <c r="AH2">
        <v>1.9317346741256201E-4</v>
      </c>
      <c r="AI2" s="1">
        <v>-3.5408737126380899E-16</v>
      </c>
      <c r="AJ2">
        <v>1.00599213789171</v>
      </c>
      <c r="AK2">
        <v>8.0612622977626697E-2</v>
      </c>
      <c r="AL2">
        <v>7.9514785220870798E-2</v>
      </c>
      <c r="AM2">
        <v>8.01062032519924E-2</v>
      </c>
      <c r="AN2" s="1">
        <v>-3.5408737126380899E-16</v>
      </c>
      <c r="AO2" s="1">
        <v>7.2263170727398403E-7</v>
      </c>
      <c r="AP2" s="1">
        <v>-3.5408737126380899E-16</v>
      </c>
      <c r="AQ2">
        <v>1.0027413619605099</v>
      </c>
      <c r="AR2">
        <v>0.37358532073392797</v>
      </c>
      <c r="AS2">
        <v>0.36647455551973501</v>
      </c>
      <c r="AT2">
        <v>0.33027966425569499</v>
      </c>
      <c r="AU2" s="1">
        <v>-3.5408737126380899E-16</v>
      </c>
      <c r="AV2" s="1">
        <v>1.7215390386493701E-5</v>
      </c>
      <c r="AW2" s="1">
        <v>-3.5408737126380899E-16</v>
      </c>
      <c r="AX2">
        <v>1.0013113361833199</v>
      </c>
      <c r="AY2">
        <v>0.98546474154709196</v>
      </c>
      <c r="AZ2">
        <v>16.4642239850713</v>
      </c>
      <c r="BA2">
        <v>-2.6913592838646898</v>
      </c>
      <c r="BB2">
        <v>0.99513124756965599</v>
      </c>
    </row>
    <row r="3" spans="1:54" ht="18.75" customHeight="1">
      <c r="A3">
        <v>1</v>
      </c>
      <c r="B3">
        <v>4.4594316186373</v>
      </c>
      <c r="C3">
        <v>4.4594316186373</v>
      </c>
      <c r="D3">
        <v>4.4594316186373</v>
      </c>
      <c r="E3" s="1">
        <v>-6.0262135674675103E-17</v>
      </c>
      <c r="F3">
        <v>0</v>
      </c>
      <c r="G3" s="1">
        <v>-2.1663637917052101E-17</v>
      </c>
      <c r="H3">
        <v>1</v>
      </c>
      <c r="I3">
        <v>3.5340534316596899</v>
      </c>
      <c r="J3">
        <v>3.50897743547708</v>
      </c>
      <c r="K3">
        <v>3.5286096229267998</v>
      </c>
      <c r="L3" s="1">
        <v>-6.0262135674675103E-17</v>
      </c>
      <c r="M3">
        <v>5.3975932989998895E-4</v>
      </c>
      <c r="N3" s="1">
        <v>-2.1663637917052101E-17</v>
      </c>
      <c r="O3">
        <v>0.99870446529609902</v>
      </c>
      <c r="P3">
        <v>2.9994879038441198</v>
      </c>
      <c r="Q3">
        <v>2.9485964460254799</v>
      </c>
      <c r="R3">
        <v>2.9582146993580598</v>
      </c>
      <c r="S3" s="1">
        <v>-6.0262135674675103E-17</v>
      </c>
      <c r="T3">
        <v>1.7080511715132499E-3</v>
      </c>
      <c r="U3" s="1">
        <v>-2.1663637917052101E-17</v>
      </c>
      <c r="V3">
        <v>0.99697022438187299</v>
      </c>
      <c r="W3">
        <v>0.87495562237354096</v>
      </c>
      <c r="X3">
        <v>0.87046592605314699</v>
      </c>
      <c r="Y3">
        <v>0.87132663994054804</v>
      </c>
      <c r="Z3" s="1">
        <v>-6.0262135674675103E-17</v>
      </c>
      <c r="AA3" s="1">
        <v>1.3942302343581099E-5</v>
      </c>
      <c r="AB3" s="1">
        <v>-2.1663637917052101E-17</v>
      </c>
      <c r="AC3">
        <v>0.99907315717865797</v>
      </c>
      <c r="AD3">
        <v>0.92537818697760299</v>
      </c>
      <c r="AE3">
        <v>0.95045418316022001</v>
      </c>
      <c r="AF3">
        <v>0.93082199571049795</v>
      </c>
      <c r="AG3" s="1">
        <v>-6.0262135674675103E-17</v>
      </c>
      <c r="AH3">
        <v>5.3975932989998895E-4</v>
      </c>
      <c r="AI3" s="1">
        <v>-2.1663637917052101E-17</v>
      </c>
      <c r="AJ3">
        <v>1.00381744025168</v>
      </c>
      <c r="AK3">
        <v>0.12504437762645901</v>
      </c>
      <c r="AL3">
        <v>0.12953407394685301</v>
      </c>
      <c r="AM3">
        <v>0.12867336005945201</v>
      </c>
      <c r="AN3" s="1">
        <v>-6.0262135674675103E-17</v>
      </c>
      <c r="AO3" s="1">
        <v>1.3942302343581199E-5</v>
      </c>
      <c r="AP3" s="1">
        <v>-2.1663637917052101E-17</v>
      </c>
      <c r="AQ3">
        <v>1.00619954422174</v>
      </c>
      <c r="AR3">
        <v>0.528467594179439</v>
      </c>
      <c r="AS3">
        <v>0.53399686059618201</v>
      </c>
      <c r="AT3">
        <v>0.55104637355545505</v>
      </c>
      <c r="AU3" s="1">
        <v>-6.0262135674675103E-17</v>
      </c>
      <c r="AV3">
        <v>5.5854497055765205E-4</v>
      </c>
      <c r="AW3" s="1">
        <v>-2.1663637917052101E-17</v>
      </c>
      <c r="AX3">
        <v>1.0045737031856601</v>
      </c>
      <c r="AY3">
        <v>0.97735772842146196</v>
      </c>
      <c r="AZ3">
        <v>27.814535487274799</v>
      </c>
      <c r="BA3">
        <v>-2.4993552189541299</v>
      </c>
      <c r="BB3">
        <v>0.99542996571403097</v>
      </c>
    </row>
    <row r="4" spans="1:54" ht="18.75" customHeight="1">
      <c r="A4">
        <v>1</v>
      </c>
      <c r="B4">
        <v>4.4594316186373</v>
      </c>
      <c r="C4">
        <v>4.4594316186373</v>
      </c>
      <c r="D4">
        <v>4.4594316186373</v>
      </c>
      <c r="E4" s="1">
        <v>6.1469061026371001E-16</v>
      </c>
      <c r="F4">
        <v>0</v>
      </c>
      <c r="G4" s="1">
        <v>-3.5408737126380899E-16</v>
      </c>
      <c r="H4">
        <v>1</v>
      </c>
      <c r="I4">
        <v>3.4196763058802402</v>
      </c>
      <c r="J4">
        <v>3.40033826735531</v>
      </c>
      <c r="K4">
        <v>3.2428314082557002</v>
      </c>
      <c r="L4" s="1">
        <v>6.1469061026371001E-16</v>
      </c>
      <c r="M4">
        <v>2.8118251316978303E-4</v>
      </c>
      <c r="N4" s="1">
        <v>-3.5408737126380899E-16</v>
      </c>
      <c r="O4">
        <v>0.99808696515819195</v>
      </c>
      <c r="P4">
        <v>2.81601161714311</v>
      </c>
      <c r="Q4">
        <v>2.7811868206246402</v>
      </c>
      <c r="R4">
        <v>2.7160199393108901</v>
      </c>
      <c r="S4" s="1">
        <v>6.1469061026371001E-16</v>
      </c>
      <c r="T4">
        <v>1.20736024761008E-3</v>
      </c>
      <c r="U4" s="1">
        <v>-3.5408737126380899E-16</v>
      </c>
      <c r="V4">
        <v>0.99473393842765701</v>
      </c>
      <c r="W4">
        <v>0.85799748536589604</v>
      </c>
      <c r="X4">
        <v>0.8545280221953</v>
      </c>
      <c r="Y4">
        <v>0.84780635113138303</v>
      </c>
      <c r="Z4" s="1">
        <v>6.1469061026371001E-16</v>
      </c>
      <c r="AA4" s="1">
        <v>1.25617067359923E-5</v>
      </c>
      <c r="AB4" s="1">
        <v>-3.5408737126380899E-16</v>
      </c>
      <c r="AC4">
        <v>0.99824589080102399</v>
      </c>
      <c r="AD4">
        <v>1.03975531275705</v>
      </c>
      <c r="AE4">
        <v>1.05909335128199</v>
      </c>
      <c r="AF4">
        <v>1.2166002103816</v>
      </c>
      <c r="AG4" s="1">
        <v>6.1469061026371001E-16</v>
      </c>
      <c r="AH4">
        <v>2.8118251316978303E-4</v>
      </c>
      <c r="AI4" s="1">
        <v>-3.5408737126380899E-16</v>
      </c>
      <c r="AJ4">
        <v>1.0052089857340401</v>
      </c>
      <c r="AK4">
        <v>0.14200251463410399</v>
      </c>
      <c r="AL4">
        <v>0.1454719778047</v>
      </c>
      <c r="AM4">
        <v>0.152193648868617</v>
      </c>
      <c r="AN4" s="1">
        <v>6.1469061026371001E-16</v>
      </c>
      <c r="AO4" s="1">
        <v>1.25617067359924E-5</v>
      </c>
      <c r="AP4" s="1">
        <v>-3.5408737126380899E-16</v>
      </c>
      <c r="AQ4">
        <v>1.01012336024495</v>
      </c>
      <c r="AR4">
        <v>0.557554911778262</v>
      </c>
      <c r="AS4">
        <v>0.56089225176055202</v>
      </c>
      <c r="AT4">
        <v>0.48897880002380201</v>
      </c>
      <c r="AU4" s="1">
        <v>6.1469061026371001E-16</v>
      </c>
      <c r="AV4" s="1">
        <v>2.1341500195636E-5</v>
      </c>
      <c r="AW4" s="1">
        <v>-3.5408737126380899E-16</v>
      </c>
      <c r="AX4">
        <v>1.0037416105399899</v>
      </c>
      <c r="AY4">
        <v>0.94743250671075296</v>
      </c>
      <c r="AZ4">
        <v>114.52567422551699</v>
      </c>
      <c r="BA4">
        <v>-3.8174580465083898</v>
      </c>
      <c r="BB4">
        <v>0.99327278252514495</v>
      </c>
    </row>
    <row r="5" spans="1:54" ht="18.75" customHeight="1">
      <c r="A5">
        <v>1</v>
      </c>
      <c r="B5">
        <v>4.4594316186373</v>
      </c>
      <c r="C5">
        <v>4.4594316186373</v>
      </c>
      <c r="D5">
        <v>4.4594316186373</v>
      </c>
      <c r="E5" s="1">
        <v>-8.8166195294975904E-16</v>
      </c>
      <c r="F5">
        <v>0</v>
      </c>
      <c r="G5" s="1">
        <v>-1.89975381349699E-16</v>
      </c>
      <c r="H5">
        <v>1</v>
      </c>
      <c r="I5">
        <v>3.5969903890399002</v>
      </c>
      <c r="J5">
        <v>3.6102930640659801</v>
      </c>
      <c r="K5">
        <v>3.5968810825384701</v>
      </c>
      <c r="L5" s="1">
        <v>-8.8166195294975904E-16</v>
      </c>
      <c r="M5">
        <v>6.21661581995097E-4</v>
      </c>
      <c r="N5" s="1">
        <v>-1.89975381349699E-16</v>
      </c>
      <c r="O5">
        <v>0.99840827802514498</v>
      </c>
      <c r="P5">
        <v>3.0661716430063199</v>
      </c>
      <c r="Q5">
        <v>3.0864715237346898</v>
      </c>
      <c r="R5">
        <v>3.0599090578369101</v>
      </c>
      <c r="S5" s="1">
        <v>-8.8166195294975904E-16</v>
      </c>
      <c r="T5">
        <v>3.7123691469998798E-3</v>
      </c>
      <c r="U5" s="1">
        <v>-1.89975381349699E-16</v>
      </c>
      <c r="V5">
        <v>0.99504300705535298</v>
      </c>
      <c r="W5">
        <v>0.88060383882010995</v>
      </c>
      <c r="X5">
        <v>0.88227207469785995</v>
      </c>
      <c r="Y5">
        <v>0.88008442628803196</v>
      </c>
      <c r="Z5" s="1">
        <v>-8.8166195294975904E-16</v>
      </c>
      <c r="AA5" s="1">
        <v>2.8353663578513099E-5</v>
      </c>
      <c r="AB5" s="1">
        <v>-1.89975381349699E-16</v>
      </c>
      <c r="AC5">
        <v>0.99851437231531603</v>
      </c>
      <c r="AD5">
        <v>0.862441229597394</v>
      </c>
      <c r="AE5">
        <v>0.84913855457132104</v>
      </c>
      <c r="AF5">
        <v>0.86255053609882504</v>
      </c>
      <c r="AG5" s="1">
        <v>-8.8166195294975904E-16</v>
      </c>
      <c r="AH5">
        <v>6.21661581995097E-4</v>
      </c>
      <c r="AI5" s="1">
        <v>-1.89975381349699E-16</v>
      </c>
      <c r="AJ5">
        <v>1.00500622489369</v>
      </c>
      <c r="AK5">
        <v>0.11939616117989001</v>
      </c>
      <c r="AL5">
        <v>0.11772792530214</v>
      </c>
      <c r="AM5">
        <v>0.119915573711968</v>
      </c>
      <c r="AN5" s="1">
        <v>-8.8166195294975904E-16</v>
      </c>
      <c r="AO5" s="1">
        <v>2.8353663578513001E-5</v>
      </c>
      <c r="AP5" s="1">
        <v>-1.89975381349699E-16</v>
      </c>
      <c r="AQ5">
        <v>1.0103348148261</v>
      </c>
      <c r="AR5">
        <v>0.50381745775755704</v>
      </c>
      <c r="AS5">
        <v>0.49807235660700599</v>
      </c>
      <c r="AT5">
        <v>0.50278823759531899</v>
      </c>
      <c r="AU5" s="1">
        <v>-8.8166195294975904E-16</v>
      </c>
      <c r="AV5" s="1">
        <v>7.0063767320321902E-5</v>
      </c>
      <c r="AW5" s="1">
        <v>-1.89975381349699E-16</v>
      </c>
      <c r="AX5">
        <v>1.00313181146536</v>
      </c>
      <c r="AY5">
        <v>0.96618296319668695</v>
      </c>
      <c r="AZ5">
        <v>40.651386511570799</v>
      </c>
      <c r="BA5">
        <v>-2.1342041354266699</v>
      </c>
      <c r="BB5">
        <v>0.99570897539174896</v>
      </c>
    </row>
    <row r="6" spans="1:54" ht="18.75" customHeight="1">
      <c r="A6">
        <v>1</v>
      </c>
      <c r="B6">
        <v>4.4594316186373</v>
      </c>
      <c r="C6">
        <v>4.4594316186373</v>
      </c>
      <c r="D6">
        <v>4.4594316186373</v>
      </c>
      <c r="E6" s="1">
        <v>-8.8166195294975904E-16</v>
      </c>
      <c r="F6">
        <v>0</v>
      </c>
      <c r="G6" s="1">
        <v>5.6627990800079801E-16</v>
      </c>
      <c r="H6">
        <v>1</v>
      </c>
      <c r="I6">
        <v>3.2908775944961399</v>
      </c>
      <c r="J6">
        <v>3.32169497937626</v>
      </c>
      <c r="K6">
        <v>3.3258507945803699</v>
      </c>
      <c r="L6" s="1">
        <v>-8.8166195294975904E-16</v>
      </c>
      <c r="M6">
        <v>2.25501144361278E-4</v>
      </c>
      <c r="N6" s="1">
        <v>5.6627990800079801E-16</v>
      </c>
      <c r="O6">
        <v>0.99933663719463595</v>
      </c>
      <c r="P6">
        <v>2.53718626410036</v>
      </c>
      <c r="Q6">
        <v>2.5920582537690802</v>
      </c>
      <c r="R6">
        <v>2.5767609094082502</v>
      </c>
      <c r="S6" s="1">
        <v>-8.8166195294975904E-16</v>
      </c>
      <c r="T6">
        <v>3.85519411742105E-4</v>
      </c>
      <c r="U6" s="1">
        <v>5.6627990800079801E-16</v>
      </c>
      <c r="V6">
        <v>0.99891447009203305</v>
      </c>
      <c r="W6">
        <v>0.82772159990875405</v>
      </c>
      <c r="X6">
        <v>0.834151054281565</v>
      </c>
      <c r="Y6">
        <v>0.83238315005675301</v>
      </c>
      <c r="Z6" s="1">
        <v>-8.8166195294975904E-16</v>
      </c>
      <c r="AA6" s="1">
        <v>5.8590108151122201E-6</v>
      </c>
      <c r="AB6" s="1">
        <v>5.6627990800079801E-16</v>
      </c>
      <c r="AC6">
        <v>0.99959261637996599</v>
      </c>
      <c r="AD6">
        <v>1.1685540241411601</v>
      </c>
      <c r="AE6">
        <v>1.13773663926104</v>
      </c>
      <c r="AF6">
        <v>1.1335808240569201</v>
      </c>
      <c r="AG6" s="1">
        <v>-8.8166195294975904E-16</v>
      </c>
      <c r="AH6">
        <v>2.25501144361278E-4</v>
      </c>
      <c r="AI6" s="1">
        <v>5.6627990800079801E-16</v>
      </c>
      <c r="AJ6">
        <v>1.0015064953491399</v>
      </c>
      <c r="AK6">
        <v>0.17227840009124601</v>
      </c>
      <c r="AL6">
        <v>0.165848945718435</v>
      </c>
      <c r="AM6">
        <v>0.16761684994324699</v>
      </c>
      <c r="AN6" s="1">
        <v>-8.8166195294975904E-16</v>
      </c>
      <c r="AO6" s="1">
        <v>5.8590108151121701E-6</v>
      </c>
      <c r="AP6" s="1">
        <v>5.6627990800079801E-16</v>
      </c>
      <c r="AQ6">
        <v>1.00186994909144</v>
      </c>
      <c r="AR6">
        <v>0.58287912431784905</v>
      </c>
      <c r="AS6">
        <v>0.57676498686376898</v>
      </c>
      <c r="AT6">
        <v>0.57117451079699399</v>
      </c>
      <c r="AU6" s="1">
        <v>-8.8166195294975904E-16</v>
      </c>
      <c r="AV6">
        <v>2.4757126836115202E-4</v>
      </c>
      <c r="AW6" s="1">
        <v>5.6627990800079801E-16</v>
      </c>
      <c r="AX6">
        <v>1.0010770687170101</v>
      </c>
      <c r="AY6">
        <v>0.96213250916914805</v>
      </c>
      <c r="AZ6">
        <v>115.085108842333</v>
      </c>
      <c r="BA6">
        <v>-4.5584885005859404</v>
      </c>
      <c r="BB6">
        <v>0.993586803826772</v>
      </c>
    </row>
    <row r="7" spans="1:54" ht="18.75" customHeight="1">
      <c r="A7">
        <v>1</v>
      </c>
      <c r="B7">
        <v>4.4594316186373</v>
      </c>
      <c r="C7">
        <v>4.4594316186373</v>
      </c>
      <c r="D7">
        <v>4.4594316186373</v>
      </c>
      <c r="E7">
        <v>4.4594316186373</v>
      </c>
      <c r="F7">
        <v>0</v>
      </c>
      <c r="G7" s="1">
        <v>-4.0652606974719099E-18</v>
      </c>
      <c r="H7">
        <v>1</v>
      </c>
      <c r="I7">
        <v>3.4911906035715701</v>
      </c>
      <c r="J7">
        <v>3.24006906612476</v>
      </c>
      <c r="K7">
        <v>3.25620136369752</v>
      </c>
      <c r="L7">
        <v>4.4594316186373</v>
      </c>
      <c r="M7">
        <v>4.7817041569249799E-4</v>
      </c>
      <c r="N7" s="1">
        <v>-4.0652606974719099E-18</v>
      </c>
      <c r="O7">
        <v>0.99780176443752999</v>
      </c>
      <c r="P7">
        <v>2.88530999317015</v>
      </c>
      <c r="Q7">
        <v>2.74731498131632</v>
      </c>
      <c r="R7">
        <v>2.7823882054415501</v>
      </c>
      <c r="S7">
        <v>4.4594316186373</v>
      </c>
      <c r="T7">
        <v>9.38282394847925E-4</v>
      </c>
      <c r="U7" s="1">
        <v>-4.0652606974719099E-18</v>
      </c>
      <c r="V7">
        <v>0.99589951769360696</v>
      </c>
      <c r="W7">
        <v>0.86465720366119703</v>
      </c>
      <c r="X7">
        <v>0.85107219689864999</v>
      </c>
      <c r="Y7">
        <v>0.85464911159596302</v>
      </c>
      <c r="Z7">
        <v>4.4594316186373</v>
      </c>
      <c r="AA7" s="1">
        <v>9.3745324294552696E-6</v>
      </c>
      <c r="AB7" s="1">
        <v>-4.0652606974719099E-18</v>
      </c>
      <c r="AC7">
        <v>0.99865605165337601</v>
      </c>
      <c r="AD7">
        <v>0.96824101506572602</v>
      </c>
      <c r="AE7">
        <v>1.21936255251254</v>
      </c>
      <c r="AF7">
        <v>1.20323025493977</v>
      </c>
      <c r="AG7">
        <v>4.4594316186373</v>
      </c>
      <c r="AH7">
        <v>4.7817041569249799E-4</v>
      </c>
      <c r="AI7" s="1">
        <v>-4.0652606974719099E-18</v>
      </c>
      <c r="AJ7">
        <v>1.00603594562564</v>
      </c>
      <c r="AK7">
        <v>0.135342796338803</v>
      </c>
      <c r="AL7">
        <v>0.14892780310135001</v>
      </c>
      <c r="AM7">
        <v>0.14535088840403701</v>
      </c>
      <c r="AN7">
        <v>4.4594316186373</v>
      </c>
      <c r="AO7" s="1">
        <v>9.3745324294553103E-6</v>
      </c>
      <c r="AP7" s="1">
        <v>-4.0652606974719099E-18</v>
      </c>
      <c r="AQ7">
        <v>1.0079697799428999</v>
      </c>
      <c r="AR7">
        <v>0.53200160359625703</v>
      </c>
      <c r="AS7">
        <v>0.45195891609529698</v>
      </c>
      <c r="AT7">
        <v>0.44242324989912102</v>
      </c>
      <c r="AU7">
        <v>4.4594316186373</v>
      </c>
      <c r="AV7">
        <v>7.9446865357752998E-4</v>
      </c>
      <c r="AW7" s="1">
        <v>-4.0652606974719099E-18</v>
      </c>
      <c r="AX7">
        <v>0.98314034822899199</v>
      </c>
      <c r="AY7">
        <v>0.96984432335530302</v>
      </c>
      <c r="AZ7">
        <v>70.645476338680993</v>
      </c>
      <c r="BA7">
        <v>-3.04915225175953</v>
      </c>
      <c r="BB7">
        <v>0.99617985143520305</v>
      </c>
    </row>
    <row r="8" spans="1:54" ht="18.75" customHeight="1">
      <c r="A8">
        <v>1</v>
      </c>
      <c r="B8">
        <v>4.4594316186373</v>
      </c>
      <c r="C8">
        <v>4.4594316186373</v>
      </c>
      <c r="D8">
        <v>4.4594316186373</v>
      </c>
      <c r="E8">
        <v>0</v>
      </c>
      <c r="F8">
        <v>0</v>
      </c>
      <c r="G8" s="1">
        <v>-8.4311656853967495E-17</v>
      </c>
      <c r="H8">
        <v>1</v>
      </c>
      <c r="I8">
        <v>3.15283887591624</v>
      </c>
      <c r="J8">
        <v>3.13804090423413</v>
      </c>
      <c r="K8">
        <v>3.15850372566968</v>
      </c>
      <c r="L8">
        <v>0</v>
      </c>
      <c r="M8">
        <v>3.4277163357820999E-4</v>
      </c>
      <c r="N8" s="1">
        <v>-8.4311656853967495E-17</v>
      </c>
      <c r="O8">
        <v>0.99906734942076203</v>
      </c>
      <c r="P8">
        <v>2.6184835651062599</v>
      </c>
      <c r="Q8">
        <v>2.5861486972449699</v>
      </c>
      <c r="R8">
        <v>2.6071088550495398</v>
      </c>
      <c r="S8">
        <v>0</v>
      </c>
      <c r="T8">
        <v>1.9523176713034101E-3</v>
      </c>
      <c r="U8" s="1">
        <v>-8.4311656853967495E-17</v>
      </c>
      <c r="V8">
        <v>0.99748245870988905</v>
      </c>
      <c r="W8">
        <v>0.83716119607960504</v>
      </c>
      <c r="X8">
        <v>0.83347031180917597</v>
      </c>
      <c r="Y8">
        <v>0.83587224365032697</v>
      </c>
      <c r="Z8">
        <v>0</v>
      </c>
      <c r="AA8" s="1">
        <v>2.4298103145088099E-5</v>
      </c>
      <c r="AB8" s="1">
        <v>-8.4311656853967495E-17</v>
      </c>
      <c r="AC8">
        <v>0.99912488328792304</v>
      </c>
      <c r="AD8">
        <v>1.30659274272106</v>
      </c>
      <c r="AE8">
        <v>1.32139071440316</v>
      </c>
      <c r="AF8">
        <v>1.30092789296761</v>
      </c>
      <c r="AG8">
        <v>0</v>
      </c>
      <c r="AH8">
        <v>3.4277163357820999E-4</v>
      </c>
      <c r="AI8" s="1">
        <v>-8.4311656853967495E-17</v>
      </c>
      <c r="AJ8">
        <v>1.0022944272023599</v>
      </c>
      <c r="AK8">
        <v>0.16283880392039499</v>
      </c>
      <c r="AL8">
        <v>0.166529688190824</v>
      </c>
      <c r="AM8">
        <v>0.164127756349674</v>
      </c>
      <c r="AN8">
        <v>0</v>
      </c>
      <c r="AO8" s="1">
        <v>2.4298103145088099E-5</v>
      </c>
      <c r="AP8" s="1">
        <v>-8.4311656853967495E-17</v>
      </c>
      <c r="AQ8">
        <v>1.0046498813200799</v>
      </c>
      <c r="AR8">
        <v>0.490275495750569</v>
      </c>
      <c r="AS8">
        <v>0.49054091312939202</v>
      </c>
      <c r="AT8">
        <v>0.48552141077447503</v>
      </c>
      <c r="AU8">
        <v>0</v>
      </c>
      <c r="AV8">
        <v>2.8827801297430701E-4</v>
      </c>
      <c r="AW8" s="1">
        <v>-8.4311656853967495E-17</v>
      </c>
      <c r="AX8">
        <v>0.99523369471097101</v>
      </c>
      <c r="AY8">
        <v>0.91814998500973199</v>
      </c>
      <c r="AZ8">
        <v>298.89711625759702</v>
      </c>
      <c r="BA8">
        <v>-4.3600853880064596</v>
      </c>
      <c r="BB8">
        <v>0.99290905032205901</v>
      </c>
    </row>
    <row r="9" spans="1:54" ht="18.75" customHeight="1">
      <c r="A9">
        <v>1</v>
      </c>
      <c r="B9">
        <v>4.4594316186373</v>
      </c>
      <c r="C9">
        <v>4.4594316186373</v>
      </c>
      <c r="D9">
        <v>4.4594316186373</v>
      </c>
      <c r="E9" s="1">
        <v>-6.0262135674675103E-17</v>
      </c>
      <c r="F9">
        <v>0</v>
      </c>
      <c r="G9" s="1">
        <v>5.1974277360480604E-16</v>
      </c>
      <c r="H9">
        <v>1</v>
      </c>
      <c r="I9">
        <v>3.5699268768325498</v>
      </c>
      <c r="J9">
        <v>3.5477442317991099</v>
      </c>
      <c r="K9">
        <v>3.55103609591619</v>
      </c>
      <c r="L9" s="1">
        <v>-6.0262135674675103E-17</v>
      </c>
      <c r="M9">
        <v>1.9886150060334699E-4</v>
      </c>
      <c r="N9" s="1">
        <v>5.1974277360480604E-16</v>
      </c>
      <c r="O9">
        <v>1.00152475073866</v>
      </c>
      <c r="P9">
        <v>2.98610739803688</v>
      </c>
      <c r="Q9">
        <v>2.9450958807707002</v>
      </c>
      <c r="R9">
        <v>2.96393222138353</v>
      </c>
      <c r="S9" s="1">
        <v>-6.0262135674675103E-17</v>
      </c>
      <c r="T9">
        <v>1.47914509436546E-3</v>
      </c>
      <c r="U9" s="1">
        <v>5.1974277360480604E-16</v>
      </c>
      <c r="V9">
        <v>1.00614866794923</v>
      </c>
      <c r="W9">
        <v>0.873790483520547</v>
      </c>
      <c r="X9">
        <v>0.87015124205625605</v>
      </c>
      <c r="Y9">
        <v>0.87183557416926205</v>
      </c>
      <c r="Z9" s="1">
        <v>-6.0262135674675103E-17</v>
      </c>
      <c r="AA9" s="1">
        <v>1.2919374766674401E-5</v>
      </c>
      <c r="AB9" s="1">
        <v>5.1974277360480604E-16</v>
      </c>
      <c r="AC9">
        <v>1.0019097542476501</v>
      </c>
      <c r="AD9">
        <v>0.88950474180474504</v>
      </c>
      <c r="AE9">
        <v>0.91168738683819195</v>
      </c>
      <c r="AF9">
        <v>0.90839552272111201</v>
      </c>
      <c r="AG9" s="1">
        <v>-6.0262135674675103E-17</v>
      </c>
      <c r="AH9">
        <v>1.9886150060334699E-4</v>
      </c>
      <c r="AI9" s="1">
        <v>5.1974277360480604E-16</v>
      </c>
      <c r="AJ9">
        <v>0.99546795927479603</v>
      </c>
      <c r="AK9">
        <v>0.126209516479453</v>
      </c>
      <c r="AL9">
        <v>0.12984875794374401</v>
      </c>
      <c r="AM9">
        <v>0.128164425830738</v>
      </c>
      <c r="AN9" s="1">
        <v>-6.0262135674675103E-17</v>
      </c>
      <c r="AO9" s="1">
        <v>1.2919374766674401E-5</v>
      </c>
      <c r="AP9" s="1">
        <v>5.1974277360480604E-16</v>
      </c>
      <c r="AQ9">
        <v>0.98776176819545902</v>
      </c>
      <c r="AR9">
        <v>0.50523193919757903</v>
      </c>
      <c r="AS9">
        <v>0.51212907969656896</v>
      </c>
      <c r="AT9">
        <v>0.51200384591322001</v>
      </c>
      <c r="AU9" s="1">
        <v>-6.0262135674675103E-17</v>
      </c>
      <c r="AV9" s="1">
        <v>2.58575729314236E-5</v>
      </c>
      <c r="AW9" s="1">
        <v>5.1974277360480604E-16</v>
      </c>
      <c r="AX9">
        <v>1.0000340734769899</v>
      </c>
      <c r="AY9">
        <v>0.93663242493910903</v>
      </c>
      <c r="AZ9">
        <v>135.74077614503699</v>
      </c>
      <c r="BA9">
        <v>-3.3289609371520501</v>
      </c>
      <c r="BB9">
        <v>0.99347494493219402</v>
      </c>
    </row>
    <row r="10" spans="1:54" ht="18.75" customHeight="1">
      <c r="A10">
        <v>2</v>
      </c>
      <c r="B10">
        <v>4.4594316186373</v>
      </c>
      <c r="C10">
        <v>4.4594316186373</v>
      </c>
      <c r="D10">
        <v>4.4594316186373</v>
      </c>
      <c r="E10" s="1">
        <v>6.1469061026371001E-16</v>
      </c>
      <c r="F10">
        <v>0</v>
      </c>
      <c r="G10" s="1">
        <v>1.1179348231555E-16</v>
      </c>
      <c r="H10">
        <v>1</v>
      </c>
      <c r="I10">
        <v>3.7513452282836499</v>
      </c>
      <c r="J10">
        <v>3.7343506039574699</v>
      </c>
      <c r="K10">
        <v>3.5927744012812601</v>
      </c>
      <c r="L10" s="1">
        <v>6.1469061026371001E-16</v>
      </c>
      <c r="M10">
        <v>4.9985172888194302E-4</v>
      </c>
      <c r="N10" s="1">
        <v>1.1179348231555E-16</v>
      </c>
      <c r="O10">
        <v>1.0001857357657</v>
      </c>
      <c r="P10">
        <v>3.4277126519521701</v>
      </c>
      <c r="Q10">
        <v>3.4073770476901002</v>
      </c>
      <c r="R10">
        <v>3.3304799623118</v>
      </c>
      <c r="S10" s="1">
        <v>6.1469061026371001E-16</v>
      </c>
      <c r="T10">
        <v>1.36024175880466E-3</v>
      </c>
      <c r="U10" s="1">
        <v>1.1179348231555E-16</v>
      </c>
      <c r="V10">
        <v>1.0005448354556701</v>
      </c>
      <c r="W10">
        <v>0.907070056042108</v>
      </c>
      <c r="X10">
        <v>0.90575088039051499</v>
      </c>
      <c r="Y10">
        <v>0.90059101686264498</v>
      </c>
      <c r="Z10" s="1">
        <v>6.1469061026371001E-16</v>
      </c>
      <c r="AA10" s="1">
        <v>6.4685502678084704E-6</v>
      </c>
      <c r="AB10" s="1">
        <v>1.1179348231555E-16</v>
      </c>
      <c r="AC10">
        <v>1.00014016703765</v>
      </c>
      <c r="AD10">
        <v>0.70808639035364696</v>
      </c>
      <c r="AE10">
        <v>0.725081014679824</v>
      </c>
      <c r="AF10">
        <v>0.86665721735603596</v>
      </c>
      <c r="AG10" s="1">
        <v>6.1469061026371001E-16</v>
      </c>
      <c r="AH10">
        <v>4.9985172888194302E-4</v>
      </c>
      <c r="AI10" s="1">
        <v>1.1179348231555E-16</v>
      </c>
      <c r="AJ10">
        <v>0.99923873446526101</v>
      </c>
      <c r="AK10">
        <v>9.29299439578916E-2</v>
      </c>
      <c r="AL10">
        <v>9.4249119609485094E-2</v>
      </c>
      <c r="AM10">
        <v>9.9408983137354801E-2</v>
      </c>
      <c r="AN10" s="1">
        <v>6.1469061026371001E-16</v>
      </c>
      <c r="AO10" s="1">
        <v>6.46855026780855E-6</v>
      </c>
      <c r="AP10" s="1">
        <v>1.1179348231555E-16</v>
      </c>
      <c r="AQ10">
        <v>0.99875120683115204</v>
      </c>
      <c r="AR10">
        <v>0.48599508326458302</v>
      </c>
      <c r="AS10">
        <v>0.49328857426262102</v>
      </c>
      <c r="AT10">
        <v>0.404236042022106</v>
      </c>
      <c r="AU10" s="1">
        <v>6.1469061026371001E-16</v>
      </c>
      <c r="AV10">
        <v>1.5230147918209199E-4</v>
      </c>
      <c r="AW10" s="1">
        <v>1.1179348231555E-16</v>
      </c>
      <c r="AX10">
        <v>0.99898671842388997</v>
      </c>
      <c r="AY10">
        <v>0.90763998098681498</v>
      </c>
      <c r="AZ10">
        <v>1789.4770938889501</v>
      </c>
      <c r="BA10">
        <v>-12.4940951562888</v>
      </c>
      <c r="BB10">
        <v>0.99035605641200297</v>
      </c>
    </row>
    <row r="11" spans="1:54" ht="18.75" customHeight="1">
      <c r="A11">
        <v>2</v>
      </c>
      <c r="B11">
        <v>4.4594316186373</v>
      </c>
      <c r="C11">
        <v>4.4594316186373</v>
      </c>
      <c r="D11">
        <v>4.4594316186373</v>
      </c>
      <c r="E11" s="1">
        <v>-8.8166195294975904E-16</v>
      </c>
      <c r="F11">
        <v>0</v>
      </c>
      <c r="G11" s="1">
        <v>-1.89975381349699E-16</v>
      </c>
      <c r="H11">
        <v>1</v>
      </c>
      <c r="I11">
        <v>3.8197701835817899</v>
      </c>
      <c r="J11">
        <v>3.8073018822204099</v>
      </c>
      <c r="K11">
        <v>3.8057375025120601</v>
      </c>
      <c r="L11" s="1">
        <v>-8.8166195294975904E-16</v>
      </c>
      <c r="M11">
        <v>6.6749542076948896E-4</v>
      </c>
      <c r="N11" s="1">
        <v>-1.89975381349699E-16</v>
      </c>
      <c r="O11">
        <v>0.999513560042121</v>
      </c>
      <c r="P11">
        <v>3.5153247286863598</v>
      </c>
      <c r="Q11">
        <v>3.5060384904331601</v>
      </c>
      <c r="R11">
        <v>3.5091172740737901</v>
      </c>
      <c r="S11" s="1">
        <v>-8.8166195294975904E-16</v>
      </c>
      <c r="T11">
        <v>1.07554437282353E-3</v>
      </c>
      <c r="U11" s="1">
        <v>-1.89975381349699E-16</v>
      </c>
      <c r="V11">
        <v>1.00018795895196</v>
      </c>
      <c r="W11">
        <v>0.91254557027632199</v>
      </c>
      <c r="X11">
        <v>0.91198083415975695</v>
      </c>
      <c r="Y11">
        <v>0.91216847119359101</v>
      </c>
      <c r="Z11" s="1">
        <v>-8.8166195294975904E-16</v>
      </c>
      <c r="AA11" s="1">
        <v>4.7697198766321898E-6</v>
      </c>
      <c r="AB11" s="1">
        <v>-1.89975381349699E-16</v>
      </c>
      <c r="AC11">
        <v>1.0000473947999899</v>
      </c>
      <c r="AD11">
        <v>0.63966143505551198</v>
      </c>
      <c r="AE11">
        <v>0.65212973641688998</v>
      </c>
      <c r="AF11">
        <v>0.65369411612523698</v>
      </c>
      <c r="AG11" s="1">
        <v>-8.8166195294975904E-16</v>
      </c>
      <c r="AH11">
        <v>6.6749542076948896E-4</v>
      </c>
      <c r="AI11" s="1">
        <v>-1.89975381349699E-16</v>
      </c>
      <c r="AJ11">
        <v>1.0020208206332999</v>
      </c>
      <c r="AK11">
        <v>8.7454429723677701E-2</v>
      </c>
      <c r="AL11">
        <v>8.8019165840243496E-2</v>
      </c>
      <c r="AM11">
        <v>8.7831528806408904E-2</v>
      </c>
      <c r="AN11" s="1">
        <v>-8.8166195294975904E-16</v>
      </c>
      <c r="AO11" s="1">
        <v>4.7697198766321601E-6</v>
      </c>
      <c r="AP11" s="1">
        <v>-1.89975381349699E-16</v>
      </c>
      <c r="AQ11">
        <v>0.99956333636759298</v>
      </c>
      <c r="AR11">
        <v>0.458815698199949</v>
      </c>
      <c r="AS11">
        <v>0.46126500097751599</v>
      </c>
      <c r="AT11">
        <v>0.46143419399255797</v>
      </c>
      <c r="AU11" s="1">
        <v>-8.8166195294975904E-16</v>
      </c>
      <c r="AV11">
        <v>2.17480432604903E-4</v>
      </c>
      <c r="AW11" s="1">
        <v>-1.89975381349699E-16</v>
      </c>
      <c r="AX11">
        <v>1.00406557166915</v>
      </c>
      <c r="AY11">
        <v>0.78576269988179404</v>
      </c>
      <c r="AZ11">
        <v>658.57963838615603</v>
      </c>
      <c r="BA11">
        <v>-4.1948148758522299</v>
      </c>
      <c r="BB11">
        <v>0.987390675314189</v>
      </c>
    </row>
    <row r="12" spans="1:54" ht="18.75" customHeight="1">
      <c r="A12">
        <v>2</v>
      </c>
      <c r="B12">
        <v>4.4594316186373</v>
      </c>
      <c r="C12">
        <v>4.4594316186373</v>
      </c>
      <c r="D12">
        <v>4.4594316186373</v>
      </c>
      <c r="E12">
        <v>4.4594316186373</v>
      </c>
      <c r="F12">
        <v>0</v>
      </c>
      <c r="G12" s="1">
        <v>-5.6233165340925999E-17</v>
      </c>
      <c r="H12">
        <v>1</v>
      </c>
      <c r="I12">
        <v>3.6665143566994698</v>
      </c>
      <c r="J12">
        <v>3.4973482428928002</v>
      </c>
      <c r="K12">
        <v>3.5282600579224801</v>
      </c>
      <c r="L12">
        <v>4.4594316186373</v>
      </c>
      <c r="M12">
        <v>1.0091338560916699E-3</v>
      </c>
      <c r="N12" s="1">
        <v>-5.6233165340925999E-17</v>
      </c>
      <c r="O12">
        <v>1.00004740308934</v>
      </c>
      <c r="P12">
        <v>3.2966357474962198</v>
      </c>
      <c r="Q12">
        <v>3.2545620328832001</v>
      </c>
      <c r="R12">
        <v>3.2857359196187699</v>
      </c>
      <c r="S12">
        <v>4.4594316186373</v>
      </c>
      <c r="T12">
        <v>3.8829609077128701E-3</v>
      </c>
      <c r="U12" s="1">
        <v>-5.6233165340925999E-17</v>
      </c>
      <c r="V12">
        <v>1.0009139677480099</v>
      </c>
      <c r="W12">
        <v>0.89823141051548805</v>
      </c>
      <c r="X12">
        <v>0.89521980427584502</v>
      </c>
      <c r="Y12">
        <v>0.89745961815280895</v>
      </c>
      <c r="Z12">
        <v>4.4594316186373</v>
      </c>
      <c r="AA12" s="1">
        <v>2.06658320071568E-5</v>
      </c>
      <c r="AB12" s="1">
        <v>-5.6233165340925999E-17</v>
      </c>
      <c r="AC12">
        <v>1.0002471223307601</v>
      </c>
      <c r="AD12">
        <v>0.79291726193782297</v>
      </c>
      <c r="AE12">
        <v>0.96208337574449398</v>
      </c>
      <c r="AF12">
        <v>0.93117156071482099</v>
      </c>
      <c r="AG12">
        <v>4.4594316186373</v>
      </c>
      <c r="AH12">
        <v>1.0091338560916699E-3</v>
      </c>
      <c r="AI12" s="1">
        <v>-5.6233165340925999E-17</v>
      </c>
      <c r="AJ12">
        <v>0.99982835949811599</v>
      </c>
      <c r="AK12">
        <v>0.10176858948451201</v>
      </c>
      <c r="AL12">
        <v>0.10478019572415501</v>
      </c>
      <c r="AM12">
        <v>0.102540381847191</v>
      </c>
      <c r="AN12">
        <v>4.4594316186373</v>
      </c>
      <c r="AO12" s="1">
        <v>2.06658320071568E-5</v>
      </c>
      <c r="AP12" s="1">
        <v>-5.6233165340925999E-17</v>
      </c>
      <c r="AQ12">
        <v>0.99797378505759404</v>
      </c>
      <c r="AR12">
        <v>0.51627472799944196</v>
      </c>
      <c r="AS12">
        <v>0.44137402281061999</v>
      </c>
      <c r="AT12">
        <v>0.43411443076140899</v>
      </c>
      <c r="AU12">
        <v>4.4594316186373</v>
      </c>
      <c r="AV12">
        <v>3.55769439729116E-4</v>
      </c>
      <c r="AW12" s="1">
        <v>-5.6233165340925999E-17</v>
      </c>
      <c r="AX12">
        <v>0.99915114714727504</v>
      </c>
      <c r="AY12">
        <v>0.88045231246671196</v>
      </c>
      <c r="AZ12">
        <v>112.434919878724</v>
      </c>
      <c r="BA12">
        <v>-2.7002167797375498</v>
      </c>
      <c r="BB12">
        <v>0.98944612773958496</v>
      </c>
    </row>
    <row r="13" spans="1:54" ht="18.75" customHeight="1">
      <c r="A13">
        <v>2</v>
      </c>
      <c r="B13">
        <v>4.4594316186373</v>
      </c>
      <c r="C13">
        <v>4.4594316186373</v>
      </c>
      <c r="D13">
        <v>4.4594316186373</v>
      </c>
      <c r="E13" s="1">
        <v>6.1469061026371001E-16</v>
      </c>
      <c r="F13">
        <v>0</v>
      </c>
      <c r="G13" s="1">
        <v>-2.1663637917052101E-17</v>
      </c>
      <c r="H13">
        <v>1</v>
      </c>
      <c r="I13">
        <v>3.6413042045462198</v>
      </c>
      <c r="J13">
        <v>3.60553231202447</v>
      </c>
      <c r="K13">
        <v>3.4012787563978502</v>
      </c>
      <c r="L13" s="1">
        <v>6.1469061026371001E-16</v>
      </c>
      <c r="M13">
        <v>1.0004820952691301E-3</v>
      </c>
      <c r="N13" s="1">
        <v>-2.1663637917052101E-17</v>
      </c>
      <c r="O13">
        <v>1.00152399358973</v>
      </c>
      <c r="P13">
        <v>3.2224203769763302</v>
      </c>
      <c r="Q13">
        <v>3.1649851820400401</v>
      </c>
      <c r="R13">
        <v>3.0916528095800802</v>
      </c>
      <c r="S13" s="1">
        <v>6.1469061026371001E-16</v>
      </c>
      <c r="T13">
        <v>3.9858879456035404E-3</v>
      </c>
      <c r="U13" s="1">
        <v>-2.1663637917052101E-17</v>
      </c>
      <c r="V13">
        <v>1.00343636646292</v>
      </c>
      <c r="W13">
        <v>0.89285921898413101</v>
      </c>
      <c r="X13">
        <v>0.88850778993885104</v>
      </c>
      <c r="Y13">
        <v>0.88269412369851796</v>
      </c>
      <c r="Z13" s="1">
        <v>6.1469061026371001E-16</v>
      </c>
      <c r="AA13" s="1">
        <v>2.91663613111304E-5</v>
      </c>
      <c r="AB13" s="1">
        <v>-2.1663637917052101E-17</v>
      </c>
      <c r="AC13">
        <v>1.0010134863790701</v>
      </c>
      <c r="AD13">
        <v>0.81812741409107603</v>
      </c>
      <c r="AE13">
        <v>0.85389930661282898</v>
      </c>
      <c r="AF13">
        <v>1.05815286223945</v>
      </c>
      <c r="AG13" s="1">
        <v>6.1469061026371001E-16</v>
      </c>
      <c r="AH13">
        <v>1.0004820952691301E-3</v>
      </c>
      <c r="AI13" s="1">
        <v>-2.1663637917052101E-17</v>
      </c>
      <c r="AJ13">
        <v>0.99533904044983701</v>
      </c>
      <c r="AK13">
        <v>0.107140781015869</v>
      </c>
      <c r="AL13">
        <v>0.111492210061149</v>
      </c>
      <c r="AM13">
        <v>0.117305876301482</v>
      </c>
      <c r="AN13" s="1">
        <v>6.1469061026371001E-16</v>
      </c>
      <c r="AO13" s="1">
        <v>2.91663613111306E-5</v>
      </c>
      <c r="AP13" s="1">
        <v>-2.1663637917052101E-17</v>
      </c>
      <c r="AQ13">
        <v>0.992860141182898</v>
      </c>
      <c r="AR13">
        <v>0.49084663882699597</v>
      </c>
      <c r="AS13">
        <v>0.504472839845437</v>
      </c>
      <c r="AT13">
        <v>0.45136241276017097</v>
      </c>
      <c r="AU13" s="1">
        <v>6.1469061026371001E-16</v>
      </c>
      <c r="AV13">
        <v>5.7097095067503898E-4</v>
      </c>
      <c r="AW13" s="1">
        <v>-2.1663637917052101E-17</v>
      </c>
      <c r="AX13">
        <v>0.99678920612240496</v>
      </c>
      <c r="AY13">
        <v>0.92949226930406104</v>
      </c>
      <c r="AZ13">
        <v>939.27205857336605</v>
      </c>
      <c r="BA13">
        <v>-13.8253657481344</v>
      </c>
      <c r="BB13">
        <v>0.98788781872265197</v>
      </c>
    </row>
    <row r="14" spans="1:54" ht="18.75" customHeight="1">
      <c r="A14">
        <v>2</v>
      </c>
      <c r="B14">
        <v>4.4594316186373</v>
      </c>
      <c r="C14">
        <v>4.4594316186373</v>
      </c>
      <c r="D14">
        <v>4.4594316186373</v>
      </c>
      <c r="E14">
        <v>4.4594316186373</v>
      </c>
      <c r="F14">
        <v>0</v>
      </c>
      <c r="G14" s="1">
        <v>-1.9153615715632799E-17</v>
      </c>
      <c r="H14">
        <v>1</v>
      </c>
      <c r="I14">
        <v>3.55748421875218</v>
      </c>
      <c r="J14">
        <v>3.3853207698481098</v>
      </c>
      <c r="K14">
        <v>3.4036305262155602</v>
      </c>
      <c r="L14">
        <v>4.4594316186373</v>
      </c>
      <c r="M14">
        <v>5.4686521010099704E-4</v>
      </c>
      <c r="N14" s="1">
        <v>-1.9153615715632799E-17</v>
      </c>
      <c r="O14">
        <v>1.00027771790103</v>
      </c>
      <c r="P14">
        <v>3.06594190438312</v>
      </c>
      <c r="Q14">
        <v>3.0589368113693398</v>
      </c>
      <c r="R14">
        <v>3.0728777428462299</v>
      </c>
      <c r="S14">
        <v>4.4594316186373</v>
      </c>
      <c r="T14">
        <v>3.3214180932095599E-3</v>
      </c>
      <c r="U14" s="1">
        <v>-1.9153615715632799E-17</v>
      </c>
      <c r="V14">
        <v>1.0015187318901599</v>
      </c>
      <c r="W14">
        <v>0.88058482434163099</v>
      </c>
      <c r="X14">
        <v>0.88000358675978696</v>
      </c>
      <c r="Y14">
        <v>0.88115754180144601</v>
      </c>
      <c r="Z14">
        <v>4.4594316186373</v>
      </c>
      <c r="AA14" s="1">
        <v>2.4518456079548502E-5</v>
      </c>
      <c r="AB14" s="1">
        <v>-1.9153615715632799E-17</v>
      </c>
      <c r="AC14">
        <v>1.0004510948482299</v>
      </c>
      <c r="AD14">
        <v>0.90194739988511996</v>
      </c>
      <c r="AE14">
        <v>1.07411084878918</v>
      </c>
      <c r="AF14">
        <v>1.05580109242174</v>
      </c>
      <c r="AG14">
        <v>4.4594316186373</v>
      </c>
      <c r="AH14">
        <v>5.4686521010099704E-4</v>
      </c>
      <c r="AI14" s="1">
        <v>-1.9153615715632799E-17</v>
      </c>
      <c r="AJ14">
        <v>0.99913808808941296</v>
      </c>
      <c r="AK14">
        <v>0.119415175658369</v>
      </c>
      <c r="AL14">
        <v>0.119996413240213</v>
      </c>
      <c r="AM14">
        <v>0.118842458198554</v>
      </c>
      <c r="AN14">
        <v>4.4594316186373</v>
      </c>
      <c r="AO14" s="1">
        <v>2.45184560795484E-5</v>
      </c>
      <c r="AP14" s="1">
        <v>-1.9153615715632799E-17</v>
      </c>
      <c r="AQ14">
        <v>0.99684991158248704</v>
      </c>
      <c r="AR14">
        <v>0.51926673209575802</v>
      </c>
      <c r="AS14">
        <v>0.41155308198994101</v>
      </c>
      <c r="AT14">
        <v>0.39890975433907799</v>
      </c>
      <c r="AU14">
        <v>4.4594316186373</v>
      </c>
      <c r="AV14">
        <v>6.5424595254100399E-4</v>
      </c>
      <c r="AW14" s="1">
        <v>-1.9153615715632799E-17</v>
      </c>
      <c r="AX14">
        <v>1.00131874675693</v>
      </c>
      <c r="AY14">
        <v>0.92623834422334905</v>
      </c>
      <c r="AZ14">
        <v>57.543675366193497</v>
      </c>
      <c r="BA14">
        <v>-2.2016653966531199</v>
      </c>
      <c r="BB14">
        <v>0.99236691248266795</v>
      </c>
    </row>
    <row r="15" spans="1:54" ht="18.75" customHeight="1">
      <c r="A15">
        <v>2</v>
      </c>
      <c r="B15">
        <v>4.4594316186373</v>
      </c>
      <c r="C15">
        <v>4.4594316186373</v>
      </c>
      <c r="D15">
        <v>4.4594316186373</v>
      </c>
      <c r="E15">
        <v>0</v>
      </c>
      <c r="F15">
        <v>0</v>
      </c>
      <c r="G15" s="1">
        <v>5.1974277360480604E-16</v>
      </c>
      <c r="H15">
        <v>1</v>
      </c>
      <c r="I15">
        <v>3.3428055045376799</v>
      </c>
      <c r="J15">
        <v>3.4070253926592602</v>
      </c>
      <c r="K15">
        <v>3.4364744048253999</v>
      </c>
      <c r="L15">
        <v>0</v>
      </c>
      <c r="M15">
        <v>1.44894778045791E-3</v>
      </c>
      <c r="N15" s="1">
        <v>5.1974277360480604E-16</v>
      </c>
      <c r="O15">
        <v>0.99948613050358404</v>
      </c>
      <c r="P15">
        <v>2.9737096019925899</v>
      </c>
      <c r="Q15">
        <v>3.0589239018815002</v>
      </c>
      <c r="R15">
        <v>3.0651387314889198</v>
      </c>
      <c r="S15">
        <v>0</v>
      </c>
      <c r="T15">
        <v>2.4344891717804802E-3</v>
      </c>
      <c r="U15" s="1">
        <v>5.1974277360480604E-16</v>
      </c>
      <c r="V15">
        <v>1.0011249521285199</v>
      </c>
      <c r="W15">
        <v>0.87270122882178702</v>
      </c>
      <c r="X15">
        <v>0.88000251300606602</v>
      </c>
      <c r="Y15">
        <v>0.880518325371209</v>
      </c>
      <c r="Z15">
        <v>0</v>
      </c>
      <c r="AA15" s="1">
        <v>1.7894360338958801E-5</v>
      </c>
      <c r="AB15" s="1">
        <v>5.1974277360480604E-16</v>
      </c>
      <c r="AC15">
        <v>1.00033965445226</v>
      </c>
      <c r="AD15">
        <v>1.1166261140996201</v>
      </c>
      <c r="AE15">
        <v>1.05240622597804</v>
      </c>
      <c r="AF15">
        <v>1.0229572138119001</v>
      </c>
      <c r="AG15">
        <v>0</v>
      </c>
      <c r="AH15">
        <v>1.44894778045791E-3</v>
      </c>
      <c r="AI15" s="1">
        <v>5.1974277360480604E-16</v>
      </c>
      <c r="AJ15">
        <v>1.00154949281879</v>
      </c>
      <c r="AK15">
        <v>0.127298771178213</v>
      </c>
      <c r="AL15">
        <v>0.119997486993934</v>
      </c>
      <c r="AM15">
        <v>0.119481674628791</v>
      </c>
      <c r="AN15">
        <v>0</v>
      </c>
      <c r="AO15" s="1">
        <v>1.7894360338958801E-5</v>
      </c>
      <c r="AP15" s="1">
        <v>5.1974277360480604E-16</v>
      </c>
      <c r="AQ15">
        <v>0.99769299563581604</v>
      </c>
      <c r="AR15">
        <v>0.47146061766188502</v>
      </c>
      <c r="AS15">
        <v>0.44442338880409399</v>
      </c>
      <c r="AT15">
        <v>0.42670879923601501</v>
      </c>
      <c r="AU15">
        <v>0</v>
      </c>
      <c r="AV15">
        <v>3.4412427420733301E-4</v>
      </c>
      <c r="AW15" s="1">
        <v>5.1974277360480604E-16</v>
      </c>
      <c r="AX15">
        <v>1.02182464731926</v>
      </c>
      <c r="AY15">
        <v>0.81062345704699401</v>
      </c>
      <c r="AZ15">
        <v>80.254136594845406</v>
      </c>
      <c r="BA15">
        <v>-1.29704807001244</v>
      </c>
      <c r="BB15">
        <v>0.99050213656631203</v>
      </c>
    </row>
    <row r="16" spans="1:54" ht="18.75" customHeight="1">
      <c r="A16">
        <v>2</v>
      </c>
      <c r="B16">
        <v>4.4594316186373</v>
      </c>
      <c r="C16">
        <v>4.4594316186373</v>
      </c>
      <c r="D16">
        <v>4.4594316186373</v>
      </c>
      <c r="E16">
        <v>4.4594316186373</v>
      </c>
      <c r="F16">
        <v>0</v>
      </c>
      <c r="G16" s="1">
        <v>-4.0652606974719099E-18</v>
      </c>
      <c r="H16">
        <v>1</v>
      </c>
      <c r="I16">
        <v>3.6649068472737301</v>
      </c>
      <c r="J16">
        <v>3.4810103511980799</v>
      </c>
      <c r="K16">
        <v>3.4899305791478499</v>
      </c>
      <c r="L16">
        <v>4.4594316186373</v>
      </c>
      <c r="M16">
        <v>6.8244691850266105E-4</v>
      </c>
      <c r="N16" s="1">
        <v>-4.0652606974719099E-18</v>
      </c>
      <c r="O16">
        <v>0.99751605679536504</v>
      </c>
      <c r="P16">
        <v>3.2793538662098398</v>
      </c>
      <c r="Q16">
        <v>3.2051192143638101</v>
      </c>
      <c r="R16">
        <v>3.2259110999757499</v>
      </c>
      <c r="S16">
        <v>4.4594316186373</v>
      </c>
      <c r="T16">
        <v>1.47075784756672E-3</v>
      </c>
      <c r="U16" s="1">
        <v>-4.0652606974719099E-18</v>
      </c>
      <c r="V16">
        <v>0.99673069166436901</v>
      </c>
      <c r="W16">
        <v>0.89700500523231097</v>
      </c>
      <c r="X16">
        <v>0.89156662466217096</v>
      </c>
      <c r="Y16">
        <v>0.89311814182069005</v>
      </c>
      <c r="Z16">
        <v>4.4594316186373</v>
      </c>
      <c r="AA16" s="1">
        <v>7.6778389804954193E-6</v>
      </c>
      <c r="AB16" s="1">
        <v>-4.0652606974719099E-18</v>
      </c>
      <c r="AC16">
        <v>0.99913067294704005</v>
      </c>
      <c r="AD16">
        <v>0.79452477136356703</v>
      </c>
      <c r="AE16">
        <v>0.97842126743922198</v>
      </c>
      <c r="AF16">
        <v>0.96950103948944999</v>
      </c>
      <c r="AG16">
        <v>4.4594316186373</v>
      </c>
      <c r="AH16">
        <v>6.8244691850266105E-4</v>
      </c>
      <c r="AI16" s="1">
        <v>-4.0652606974719099E-18</v>
      </c>
      <c r="AJ16">
        <v>1.00925943245304</v>
      </c>
      <c r="AK16">
        <v>0.102994994767689</v>
      </c>
      <c r="AL16">
        <v>0.108433375337829</v>
      </c>
      <c r="AM16">
        <v>0.10688185817930999</v>
      </c>
      <c r="AN16">
        <v>4.4594316186373</v>
      </c>
      <c r="AO16" s="1">
        <v>7.6778389804953702E-6</v>
      </c>
      <c r="AP16" s="1">
        <v>-4.0652606974719099E-18</v>
      </c>
      <c r="AQ16">
        <v>1.0073862244893299</v>
      </c>
      <c r="AR16">
        <v>0.51424402317730999</v>
      </c>
      <c r="AS16">
        <v>0.41574788309555699</v>
      </c>
      <c r="AT16">
        <v>0.41164643193466999</v>
      </c>
      <c r="AU16">
        <v>4.4594316186373</v>
      </c>
      <c r="AV16">
        <v>1.8071792134478101E-4</v>
      </c>
      <c r="AW16" s="1">
        <v>-4.0652606974719099E-18</v>
      </c>
      <c r="AX16">
        <v>1.0109490673676</v>
      </c>
      <c r="AY16">
        <v>0.86187803687559195</v>
      </c>
      <c r="AZ16">
        <v>887.34914602834397</v>
      </c>
      <c r="BA16">
        <v>-7.5022654071543498</v>
      </c>
      <c r="BB16">
        <v>0.98768960829377195</v>
      </c>
    </row>
    <row r="17" spans="1:54" ht="18.75" customHeight="1">
      <c r="A17">
        <v>2</v>
      </c>
      <c r="B17">
        <v>4.4594316186373</v>
      </c>
      <c r="C17">
        <v>4.4594316186373</v>
      </c>
      <c r="D17">
        <v>4.4594316186373</v>
      </c>
      <c r="E17" s="1">
        <v>-8.8166195294975904E-16</v>
      </c>
      <c r="F17">
        <v>0</v>
      </c>
      <c r="G17" s="1">
        <v>-4.0652606974719099E-18</v>
      </c>
      <c r="H17">
        <v>1</v>
      </c>
      <c r="I17">
        <v>3.8902109234811801</v>
      </c>
      <c r="J17">
        <v>3.8819335876709098</v>
      </c>
      <c r="K17">
        <v>3.8742472262513301</v>
      </c>
      <c r="L17" s="1">
        <v>-8.8166195294975904E-16</v>
      </c>
      <c r="M17">
        <v>1.53457000163302E-3</v>
      </c>
      <c r="N17" s="1">
        <v>-4.0652606974719099E-18</v>
      </c>
      <c r="O17">
        <v>0.99641670256429005</v>
      </c>
      <c r="P17">
        <v>3.7203685344200799</v>
      </c>
      <c r="Q17">
        <v>3.7007241712394698</v>
      </c>
      <c r="R17">
        <v>3.6946446699878601</v>
      </c>
      <c r="S17" s="1">
        <v>-8.8166195294975904E-16</v>
      </c>
      <c r="T17">
        <v>3.2016546679997601E-3</v>
      </c>
      <c r="U17" s="1">
        <v>-4.0652606974719099E-18</v>
      </c>
      <c r="V17">
        <v>0.99371019678060502</v>
      </c>
      <c r="W17">
        <v>0.92413220252307005</v>
      </c>
      <c r="X17">
        <v>0.92309208834052603</v>
      </c>
      <c r="Y17">
        <v>0.92276731542093005</v>
      </c>
      <c r="Z17" s="1">
        <v>-8.8166195294975904E-16</v>
      </c>
      <c r="AA17" s="1">
        <v>1.44185657290869E-5</v>
      </c>
      <c r="AB17" s="1">
        <v>-4.0652606974719099E-18</v>
      </c>
      <c r="AC17">
        <v>0.99841950989402195</v>
      </c>
      <c r="AD17">
        <v>0.56922069515611995</v>
      </c>
      <c r="AE17">
        <v>0.57749803096638397</v>
      </c>
      <c r="AF17">
        <v>0.58518439238596598</v>
      </c>
      <c r="AG17" s="1">
        <v>-8.8166195294975904E-16</v>
      </c>
      <c r="AH17">
        <v>1.53457000163302E-3</v>
      </c>
      <c r="AI17" s="1">
        <v>-4.0652606974719099E-18</v>
      </c>
      <c r="AJ17">
        <v>1.0139503156283101</v>
      </c>
      <c r="AK17">
        <v>7.5867797476929594E-2</v>
      </c>
      <c r="AL17">
        <v>7.6907911659473999E-2</v>
      </c>
      <c r="AM17">
        <v>7.7232684579070399E-2</v>
      </c>
      <c r="AN17" s="1">
        <v>-8.8166195294975904E-16</v>
      </c>
      <c r="AO17" s="1">
        <v>1.44185657290869E-5</v>
      </c>
      <c r="AP17" s="1">
        <v>-4.0652606974719099E-18</v>
      </c>
      <c r="AQ17">
        <v>1.0148286242609701</v>
      </c>
      <c r="AR17">
        <v>0.40076163401248099</v>
      </c>
      <c r="AS17">
        <v>0.40580950784984798</v>
      </c>
      <c r="AT17">
        <v>0.37885888325862299</v>
      </c>
      <c r="AU17" s="1">
        <v>-8.8166195294975904E-16</v>
      </c>
      <c r="AV17">
        <v>7.7366320686027203E-4</v>
      </c>
      <c r="AW17" s="1">
        <v>-4.0652606974719099E-18</v>
      </c>
      <c r="AX17">
        <v>1.00358447804477</v>
      </c>
      <c r="AY17">
        <v>0.93004684995755404</v>
      </c>
      <c r="AZ17">
        <v>6656.6145889416302</v>
      </c>
      <c r="BA17">
        <v>-31.637945511673099</v>
      </c>
      <c r="BB17">
        <v>0.98969343502372698</v>
      </c>
    </row>
    <row r="18" spans="1:54" ht="18.75" customHeight="1">
      <c r="A18">
        <v>2</v>
      </c>
      <c r="B18">
        <v>4.4594316186373</v>
      </c>
      <c r="C18">
        <v>4.4594316186373</v>
      </c>
      <c r="D18">
        <v>4.4594316186373</v>
      </c>
      <c r="E18">
        <v>4.4594316186373</v>
      </c>
      <c r="F18">
        <v>0</v>
      </c>
      <c r="G18" s="1">
        <v>-4.0652606974719099E-18</v>
      </c>
      <c r="H18">
        <v>1</v>
      </c>
      <c r="I18">
        <v>3.7529576141343899</v>
      </c>
      <c r="J18">
        <v>3.55344076646292</v>
      </c>
      <c r="K18">
        <v>3.5475345627481998</v>
      </c>
      <c r="L18">
        <v>4.4594316186373</v>
      </c>
      <c r="M18">
        <v>1.75394574304266E-4</v>
      </c>
      <c r="N18" s="1">
        <v>-4.0652606974719099E-18</v>
      </c>
      <c r="O18">
        <v>0.99931366751105499</v>
      </c>
      <c r="P18">
        <v>3.4514202397562999</v>
      </c>
      <c r="Q18">
        <v>3.3652673477883801</v>
      </c>
      <c r="R18">
        <v>3.34506527099101</v>
      </c>
      <c r="S18">
        <v>4.4594316186373</v>
      </c>
      <c r="T18">
        <v>1.06384298806561E-4</v>
      </c>
      <c r="U18" s="1">
        <v>-4.0652606974719099E-18</v>
      </c>
      <c r="V18">
        <v>1.0000663519261099</v>
      </c>
      <c r="W18">
        <v>0.90858468077030397</v>
      </c>
      <c r="X18">
        <v>0.90295937502192303</v>
      </c>
      <c r="Y18">
        <v>0.90159095529126498</v>
      </c>
      <c r="Z18">
        <v>4.4594316186373</v>
      </c>
      <c r="AA18" s="1">
        <v>4.8350132475057796E-7</v>
      </c>
      <c r="AB18" s="1">
        <v>-4.0652606974719099E-18</v>
      </c>
      <c r="AC18">
        <v>1.0000166392140399</v>
      </c>
      <c r="AD18">
        <v>0.70647400450290299</v>
      </c>
      <c r="AE18">
        <v>0.90599085217437303</v>
      </c>
      <c r="AF18">
        <v>0.91189705588910197</v>
      </c>
      <c r="AG18">
        <v>4.4594316186373</v>
      </c>
      <c r="AH18">
        <v>1.75394574304266E-4</v>
      </c>
      <c r="AI18" s="1">
        <v>-4.0652606974719099E-18</v>
      </c>
      <c r="AJ18">
        <v>1.00272885541951</v>
      </c>
      <c r="AK18">
        <v>9.1415319229696104E-2</v>
      </c>
      <c r="AL18">
        <v>9.7040624978077097E-2</v>
      </c>
      <c r="AM18">
        <v>9.8409044708735405E-2</v>
      </c>
      <c r="AN18">
        <v>4.4594316186373</v>
      </c>
      <c r="AO18" s="1">
        <v>4.8350132475054895E-7</v>
      </c>
      <c r="AP18" s="1">
        <v>-4.0652606974719099E-18</v>
      </c>
      <c r="AQ18">
        <v>0.99984527884091501</v>
      </c>
      <c r="AR18">
        <v>0.48562577671155999</v>
      </c>
      <c r="AS18">
        <v>0.37421743288523202</v>
      </c>
      <c r="AT18">
        <v>0.38015479399597901</v>
      </c>
      <c r="AU18">
        <v>4.4594316186373</v>
      </c>
      <c r="AV18">
        <v>2.7943973104398601E-4</v>
      </c>
      <c r="AW18" s="1">
        <v>-4.0652606974719099E-18</v>
      </c>
      <c r="AX18">
        <v>0.98547334742178305</v>
      </c>
      <c r="AY18">
        <v>0.83445911858208499</v>
      </c>
      <c r="AZ18">
        <v>2473.5358391028099</v>
      </c>
      <c r="BA18">
        <v>-7.11693085974147</v>
      </c>
      <c r="BB18">
        <v>0.99180776231697798</v>
      </c>
    </row>
    <row r="19" spans="1:54" ht="18.75" customHeight="1">
      <c r="A19">
        <v>2</v>
      </c>
      <c r="B19">
        <v>4.4594316186373</v>
      </c>
      <c r="C19">
        <v>4.4594316186373</v>
      </c>
      <c r="D19">
        <v>4.4594316186373</v>
      </c>
      <c r="E19">
        <v>4.4594316186373</v>
      </c>
      <c r="F19">
        <v>0</v>
      </c>
      <c r="G19" s="1">
        <v>-2.8958479227753998E-16</v>
      </c>
      <c r="H19">
        <v>1</v>
      </c>
      <c r="I19">
        <v>3.6593998268706001</v>
      </c>
      <c r="J19">
        <v>3.5030767205824</v>
      </c>
      <c r="K19">
        <v>3.4811217199900599</v>
      </c>
      <c r="L19">
        <v>4.4594316186373</v>
      </c>
      <c r="M19">
        <v>1.34516438765507E-4</v>
      </c>
      <c r="N19" s="1">
        <v>-2.8958479227753998E-16</v>
      </c>
      <c r="O19">
        <v>1.00068469769568</v>
      </c>
      <c r="P19">
        <v>3.30860020457258</v>
      </c>
      <c r="Q19">
        <v>3.2774665612584601</v>
      </c>
      <c r="R19">
        <v>3.2390957520922701</v>
      </c>
      <c r="S19">
        <v>4.4594316186373</v>
      </c>
      <c r="T19">
        <v>4.9627658047107E-4</v>
      </c>
      <c r="U19" s="1">
        <v>-2.8958479227753998E-16</v>
      </c>
      <c r="V19">
        <v>1.0011616417993701</v>
      </c>
      <c r="W19">
        <v>0.89907190066237197</v>
      </c>
      <c r="X19">
        <v>0.89687018106122596</v>
      </c>
      <c r="Y19">
        <v>0.894090475111183</v>
      </c>
      <c r="Z19">
        <v>4.4594316186373</v>
      </c>
      <c r="AA19" s="1">
        <v>2.6765669863793401E-6</v>
      </c>
      <c r="AB19" s="1">
        <v>-2.8958479227753998E-16</v>
      </c>
      <c r="AC19">
        <v>1.0003057545719201</v>
      </c>
      <c r="AD19">
        <v>0.80003179176670203</v>
      </c>
      <c r="AE19">
        <v>0.95635489805489504</v>
      </c>
      <c r="AF19">
        <v>0.97830989864723505</v>
      </c>
      <c r="AG19">
        <v>4.4594316186373</v>
      </c>
      <c r="AH19">
        <v>1.34516438765507E-4</v>
      </c>
      <c r="AI19" s="1">
        <v>-2.8958479227753998E-16</v>
      </c>
      <c r="AJ19">
        <v>0.99753130387339395</v>
      </c>
      <c r="AK19">
        <v>0.100928099337628</v>
      </c>
      <c r="AL19">
        <v>0.103129818938774</v>
      </c>
      <c r="AM19">
        <v>0.105909524888817</v>
      </c>
      <c r="AN19">
        <v>4.4594316186373</v>
      </c>
      <c r="AO19" s="1">
        <v>2.67656698637933E-6</v>
      </c>
      <c r="AP19" s="1">
        <v>-2.8958479227753998E-16</v>
      </c>
      <c r="AQ19">
        <v>0.99737972245443596</v>
      </c>
      <c r="AR19">
        <v>0.51922990481818398</v>
      </c>
      <c r="AS19">
        <v>0.40339065507521299</v>
      </c>
      <c r="AT19">
        <v>0.41604629737780702</v>
      </c>
      <c r="AU19">
        <v>4.4594316186373</v>
      </c>
      <c r="AV19">
        <v>1.7661225789014599E-4</v>
      </c>
      <c r="AW19" s="1">
        <v>-2.8958479227753998E-16</v>
      </c>
      <c r="AX19">
        <v>0.99760517697316697</v>
      </c>
      <c r="AY19">
        <v>0.89864496094080004</v>
      </c>
      <c r="AZ19">
        <v>1191.6037584665901</v>
      </c>
      <c r="BA19">
        <v>-9.7898147377504596</v>
      </c>
      <c r="BB19">
        <v>0.98937017525562498</v>
      </c>
    </row>
    <row r="20" spans="1:54" ht="18.75" customHeight="1">
      <c r="A20">
        <v>2</v>
      </c>
      <c r="B20">
        <v>4.4594316186373</v>
      </c>
      <c r="C20">
        <v>4.4594316186373</v>
      </c>
      <c r="D20">
        <v>4.4594316186373</v>
      </c>
      <c r="E20" s="1">
        <v>6.1469061026371001E-16</v>
      </c>
      <c r="F20">
        <v>0</v>
      </c>
      <c r="G20" s="1">
        <v>2.7312654777991701E-17</v>
      </c>
      <c r="H20">
        <v>1</v>
      </c>
      <c r="I20">
        <v>3.7246837279008398</v>
      </c>
      <c r="J20">
        <v>3.7095601081841698</v>
      </c>
      <c r="K20">
        <v>3.5684717433862501</v>
      </c>
      <c r="L20" s="1">
        <v>6.1469061026371001E-16</v>
      </c>
      <c r="M20">
        <v>6.8019333372128395E-4</v>
      </c>
      <c r="N20" s="1">
        <v>2.7312654777991701E-17</v>
      </c>
      <c r="O20">
        <v>1.00136825786093</v>
      </c>
      <c r="P20">
        <v>3.4348645308902199</v>
      </c>
      <c r="Q20">
        <v>3.4043107069060099</v>
      </c>
      <c r="R20">
        <v>3.3766936645444798</v>
      </c>
      <c r="S20" s="1">
        <v>6.1469061026371001E-16</v>
      </c>
      <c r="T20">
        <v>1.16930868834821E-3</v>
      </c>
      <c r="U20" s="1">
        <v>2.7312654777991701E-17</v>
      </c>
      <c r="V20">
        <v>1.00212477654212</v>
      </c>
      <c r="W20">
        <v>0.90752959810595002</v>
      </c>
      <c r="X20">
        <v>0.90555034787829103</v>
      </c>
      <c r="Y20">
        <v>0.903724912766383</v>
      </c>
      <c r="Z20" s="1">
        <v>6.1469061026371001E-16</v>
      </c>
      <c r="AA20" s="1">
        <v>5.63054027021046E-6</v>
      </c>
      <c r="AB20" s="1">
        <v>2.7312654777991701E-17</v>
      </c>
      <c r="AC20">
        <v>1.0005419253822501</v>
      </c>
      <c r="AD20">
        <v>0.73474789073645397</v>
      </c>
      <c r="AE20">
        <v>0.74987151045313205</v>
      </c>
      <c r="AF20">
        <v>0.89095987525104703</v>
      </c>
      <c r="AG20" s="1">
        <v>6.1469061026371001E-16</v>
      </c>
      <c r="AH20">
        <v>6.8019333372128395E-4</v>
      </c>
      <c r="AI20" s="1">
        <v>2.7312654777991701E-17</v>
      </c>
      <c r="AJ20">
        <v>0.99478542216347698</v>
      </c>
      <c r="AK20">
        <v>9.2470401894049606E-2</v>
      </c>
      <c r="AL20">
        <v>9.4449652121709401E-2</v>
      </c>
      <c r="AM20">
        <v>9.6275087233616594E-2</v>
      </c>
      <c r="AN20" s="1">
        <v>6.1469061026371001E-16</v>
      </c>
      <c r="AO20" s="1">
        <v>5.6305402702104397E-6</v>
      </c>
      <c r="AP20" s="1">
        <v>2.7312654777991701E-17</v>
      </c>
      <c r="AQ20">
        <v>0.995117184301891</v>
      </c>
      <c r="AR20">
        <v>0.49707839625820699</v>
      </c>
      <c r="AS20">
        <v>0.50397510434022996</v>
      </c>
      <c r="AT20">
        <v>0.37787914508203002</v>
      </c>
      <c r="AU20" s="1">
        <v>6.1469061026371001E-16</v>
      </c>
      <c r="AV20">
        <v>1.65033052246868E-4</v>
      </c>
      <c r="AW20" s="1">
        <v>2.7312654777991701E-17</v>
      </c>
      <c r="AX20">
        <v>0.99356322324174196</v>
      </c>
      <c r="AY20">
        <v>0.91963724702748195</v>
      </c>
      <c r="AZ20">
        <v>138.64994081984401</v>
      </c>
      <c r="BA20">
        <v>-3.5728469582834399</v>
      </c>
      <c r="BB20">
        <v>0.99073474683871998</v>
      </c>
    </row>
    <row r="21" spans="1:54" ht="18.75" customHeight="1">
      <c r="A21">
        <v>2</v>
      </c>
      <c r="B21">
        <v>4.4594316186373</v>
      </c>
      <c r="C21">
        <v>4.4594316186373</v>
      </c>
      <c r="D21">
        <v>4.4594316186373</v>
      </c>
      <c r="E21">
        <v>4.4594316186373</v>
      </c>
      <c r="F21">
        <v>0</v>
      </c>
      <c r="G21" s="1">
        <v>-2.8958479227753998E-16</v>
      </c>
      <c r="H21">
        <v>1</v>
      </c>
      <c r="I21">
        <v>3.6912804314552599</v>
      </c>
      <c r="J21">
        <v>3.4282543164972399</v>
      </c>
      <c r="K21">
        <v>3.4356977397373099</v>
      </c>
      <c r="L21">
        <v>4.4594316186373</v>
      </c>
      <c r="M21" s="1">
        <v>7.2045167631896895E-5</v>
      </c>
      <c r="N21" s="1">
        <v>-2.8958479227753998E-16</v>
      </c>
      <c r="O21">
        <v>1.0004312185383799</v>
      </c>
      <c r="P21">
        <v>3.2787532030971001</v>
      </c>
      <c r="Q21">
        <v>3.1430665555538702</v>
      </c>
      <c r="R21">
        <v>3.1563488227428098</v>
      </c>
      <c r="S21">
        <v>4.4594316186373</v>
      </c>
      <c r="T21">
        <v>5.9726089604110596E-4</v>
      </c>
      <c r="U21" s="1">
        <v>-2.8958479227753998E-16</v>
      </c>
      <c r="V21">
        <v>1.0021372580335199</v>
      </c>
      <c r="W21">
        <v>0.89696211454998898</v>
      </c>
      <c r="X21">
        <v>0.88680097443061701</v>
      </c>
      <c r="Y21">
        <v>0.88783836600218902</v>
      </c>
      <c r="Z21">
        <v>4.4594316186373</v>
      </c>
      <c r="AA21" s="1">
        <v>3.7815329555964001E-6</v>
      </c>
      <c r="AB21" s="1">
        <v>-2.8958479227753998E-16</v>
      </c>
      <c r="AC21">
        <v>1.0006022326994399</v>
      </c>
      <c r="AD21">
        <v>0.76815118718204201</v>
      </c>
      <c r="AE21">
        <v>1.0311773021400601</v>
      </c>
      <c r="AF21">
        <v>1.0237338788999899</v>
      </c>
      <c r="AG21">
        <v>4.4594316186373</v>
      </c>
      <c r="AH21" s="1">
        <v>7.2045167631896895E-5</v>
      </c>
      <c r="AI21" s="1">
        <v>-2.8958479227753998E-16</v>
      </c>
      <c r="AJ21">
        <v>0.99857959655428497</v>
      </c>
      <c r="AK21">
        <v>0.103037885450011</v>
      </c>
      <c r="AL21">
        <v>0.11319902556938299</v>
      </c>
      <c r="AM21">
        <v>0.112161633997811</v>
      </c>
      <c r="AN21">
        <v>4.4594316186373</v>
      </c>
      <c r="AO21" s="1">
        <v>3.7815329555963899E-6</v>
      </c>
      <c r="AP21" s="1">
        <v>-2.8958479227753998E-16</v>
      </c>
      <c r="AQ21">
        <v>0.99540371908070902</v>
      </c>
      <c r="AR21">
        <v>0.49862331430443901</v>
      </c>
      <c r="AS21">
        <v>0.47689740871287201</v>
      </c>
      <c r="AT21">
        <v>0.47584569927563197</v>
      </c>
      <c r="AU21">
        <v>4.4594316186373</v>
      </c>
      <c r="AV21" s="1">
        <v>4.2138231967798599E-6</v>
      </c>
      <c r="AW21" s="1">
        <v>-2.8958479227753998E-16</v>
      </c>
      <c r="AX21">
        <v>0.99968274165174698</v>
      </c>
      <c r="AY21">
        <v>0.89101120955322999</v>
      </c>
      <c r="AZ21">
        <v>27817.728675658898</v>
      </c>
      <c r="BA21">
        <v>-58.608013677435899</v>
      </c>
      <c r="BB21">
        <v>0.98567875491484103</v>
      </c>
    </row>
    <row r="22" spans="1:54" ht="18.75" customHeight="1">
      <c r="A22">
        <v>2</v>
      </c>
      <c r="B22">
        <v>4.4594316186373</v>
      </c>
      <c r="C22">
        <v>4.4594316186373</v>
      </c>
      <c r="D22">
        <v>4.4594316186373</v>
      </c>
      <c r="E22">
        <v>4.4594316186373</v>
      </c>
      <c r="F22">
        <v>0</v>
      </c>
      <c r="G22" s="1">
        <v>-2.8958479227753998E-16</v>
      </c>
      <c r="H22">
        <v>1</v>
      </c>
      <c r="I22">
        <v>3.6237499254713601</v>
      </c>
      <c r="J22">
        <v>3.4362855433658401</v>
      </c>
      <c r="K22">
        <v>3.4303446718431099</v>
      </c>
      <c r="L22">
        <v>4.4594316186373</v>
      </c>
      <c r="M22">
        <v>4.0354143227277399E-4</v>
      </c>
      <c r="N22" s="1">
        <v>-2.8958479227753998E-16</v>
      </c>
      <c r="O22">
        <v>0.99885764502548202</v>
      </c>
      <c r="P22">
        <v>3.21323128878542</v>
      </c>
      <c r="Q22">
        <v>3.1431294398951199</v>
      </c>
      <c r="R22">
        <v>3.14136196669104</v>
      </c>
      <c r="S22">
        <v>4.4594316186373</v>
      </c>
      <c r="T22">
        <v>1.1058152280545601E-3</v>
      </c>
      <c r="U22" s="1">
        <v>-2.8958479227753998E-16</v>
      </c>
      <c r="V22">
        <v>0.99831786248188503</v>
      </c>
      <c r="W22">
        <v>0.89217461957767497</v>
      </c>
      <c r="X22">
        <v>0.88680590845396501</v>
      </c>
      <c r="Y22">
        <v>0.88666714723185902</v>
      </c>
      <c r="Z22">
        <v>4.4594316186373</v>
      </c>
      <c r="AA22" s="1">
        <v>6.9115672196605703E-6</v>
      </c>
      <c r="AB22" s="1">
        <v>-2.8958479227753998E-16</v>
      </c>
      <c r="AC22">
        <v>0.99953709083844899</v>
      </c>
      <c r="AD22">
        <v>0.83568169316593699</v>
      </c>
      <c r="AE22">
        <v>1.0231460752714501</v>
      </c>
      <c r="AF22">
        <v>1.0290869467941901</v>
      </c>
      <c r="AG22">
        <v>4.4594316186373</v>
      </c>
      <c r="AH22">
        <v>4.0354143227277399E-4</v>
      </c>
      <c r="AI22" s="1">
        <v>-2.8958479227753998E-16</v>
      </c>
      <c r="AJ22">
        <v>1.0039349768329999</v>
      </c>
      <c r="AK22">
        <v>0.10782538042232501</v>
      </c>
      <c r="AL22">
        <v>0.11319409154603501</v>
      </c>
      <c r="AM22">
        <v>0.11333285276814099</v>
      </c>
      <c r="AN22">
        <v>4.4594316186373</v>
      </c>
      <c r="AO22" s="1">
        <v>6.9115672196606296E-6</v>
      </c>
      <c r="AP22" s="1">
        <v>-2.8958479227753998E-16</v>
      </c>
      <c r="AQ22">
        <v>1.0037026435076899</v>
      </c>
      <c r="AR22">
        <v>0.52155497900493997</v>
      </c>
      <c r="AS22">
        <v>0.466150363192117</v>
      </c>
      <c r="AT22">
        <v>0.47008048016741899</v>
      </c>
      <c r="AU22">
        <v>4.4594316186373</v>
      </c>
      <c r="AV22" s="1">
        <v>9.5617652056445001E-5</v>
      </c>
      <c r="AW22" s="1">
        <v>-2.8958479227753998E-16</v>
      </c>
      <c r="AX22">
        <v>1.00306263985504</v>
      </c>
      <c r="AY22">
        <v>0.77173817562892499</v>
      </c>
      <c r="AZ22">
        <v>23278.9329035958</v>
      </c>
      <c r="BA22">
        <v>-22.3384171657096</v>
      </c>
      <c r="BB22">
        <v>0.98773723958860105</v>
      </c>
    </row>
    <row r="23" spans="1:54" ht="18.75" customHeight="1">
      <c r="A23">
        <v>2</v>
      </c>
      <c r="B23">
        <v>4.4594316186373</v>
      </c>
      <c r="C23">
        <v>4.4594316186373</v>
      </c>
      <c r="D23">
        <v>4.4594316186373</v>
      </c>
      <c r="E23">
        <v>4.4594316186373</v>
      </c>
      <c r="F23">
        <v>0</v>
      </c>
      <c r="G23" s="1">
        <v>-2.8958479227753998E-16</v>
      </c>
      <c r="H23">
        <v>1</v>
      </c>
      <c r="I23">
        <v>3.67302571736117</v>
      </c>
      <c r="J23">
        <v>3.4242695122529101</v>
      </c>
      <c r="K23">
        <v>3.4565898856775301</v>
      </c>
      <c r="L23">
        <v>4.4594316186373</v>
      </c>
      <c r="M23">
        <v>6.1380315029371899E-4</v>
      </c>
      <c r="N23" s="1">
        <v>-2.8958479227753998E-16</v>
      </c>
      <c r="O23">
        <v>0.99982541666221603</v>
      </c>
      <c r="P23">
        <v>3.28064743203098</v>
      </c>
      <c r="Q23">
        <v>3.1677066069394302</v>
      </c>
      <c r="R23">
        <v>3.23191910287317</v>
      </c>
      <c r="S23">
        <v>4.4594316186373</v>
      </c>
      <c r="T23">
        <v>1.6327295938020801E-3</v>
      </c>
      <c r="U23" s="1">
        <v>-2.8958479227753998E-16</v>
      </c>
      <c r="V23">
        <v>0.99997862479042599</v>
      </c>
      <c r="W23">
        <v>0.89709731240020496</v>
      </c>
      <c r="X23">
        <v>0.88871790480869595</v>
      </c>
      <c r="Y23">
        <v>0.89356231835308997</v>
      </c>
      <c r="Z23">
        <v>4.4594316186373</v>
      </c>
      <c r="AA23" s="1">
        <v>9.0567316520212996E-6</v>
      </c>
      <c r="AB23" s="1">
        <v>-2.8958479227753998E-16</v>
      </c>
      <c r="AC23">
        <v>0.99999412396891596</v>
      </c>
      <c r="AD23">
        <v>0.78640590127612398</v>
      </c>
      <c r="AE23">
        <v>1.0351621063843801</v>
      </c>
      <c r="AF23">
        <v>1.0028417329597701</v>
      </c>
      <c r="AG23">
        <v>4.4594316186373</v>
      </c>
      <c r="AH23">
        <v>6.1380315029371899E-4</v>
      </c>
      <c r="AI23" s="1">
        <v>-2.8958479227753998E-16</v>
      </c>
      <c r="AJ23">
        <v>1.00057969490931</v>
      </c>
      <c r="AK23">
        <v>0.102902687599795</v>
      </c>
      <c r="AL23">
        <v>0.111282095191304</v>
      </c>
      <c r="AM23">
        <v>0.10643768164691</v>
      </c>
      <c r="AN23">
        <v>4.4594316186373</v>
      </c>
      <c r="AO23" s="1">
        <v>9.0567316520212792E-6</v>
      </c>
      <c r="AP23" s="1">
        <v>-2.8958479227753998E-16</v>
      </c>
      <c r="AQ23">
        <v>1.0000469393857701</v>
      </c>
      <c r="AR23">
        <v>0.485126521054347</v>
      </c>
      <c r="AS23">
        <v>0.40085673247995801</v>
      </c>
      <c r="AT23">
        <v>0.38385847786897198</v>
      </c>
      <c r="AU23">
        <v>4.4594316186373</v>
      </c>
      <c r="AV23">
        <v>7.5308039882706203E-4</v>
      </c>
      <c r="AW23" s="1">
        <v>-2.8958479227753998E-16</v>
      </c>
      <c r="AX23">
        <v>0.99002481989079105</v>
      </c>
      <c r="AY23">
        <v>0.89235775935494999</v>
      </c>
      <c r="AZ23">
        <v>317.63867123585197</v>
      </c>
      <c r="BA23">
        <v>-3.7613547703135501</v>
      </c>
      <c r="BB23">
        <v>0.99189813054808396</v>
      </c>
    </row>
    <row r="24" spans="1:54" ht="18.75" customHeight="1">
      <c r="A24">
        <v>2</v>
      </c>
      <c r="B24">
        <v>4.4594316186373</v>
      </c>
      <c r="C24">
        <v>4.4594316186373</v>
      </c>
      <c r="D24">
        <v>4.4594316186373</v>
      </c>
      <c r="E24">
        <v>0</v>
      </c>
      <c r="F24">
        <v>0</v>
      </c>
      <c r="G24" s="1">
        <v>-2.77939185482196E-16</v>
      </c>
      <c r="H24">
        <v>1</v>
      </c>
      <c r="I24">
        <v>3.5771009768061699</v>
      </c>
      <c r="J24">
        <v>3.5832978511740401</v>
      </c>
      <c r="K24">
        <v>3.57664942094469</v>
      </c>
      <c r="L24">
        <v>0</v>
      </c>
      <c r="M24">
        <v>1.04295136688444E-4</v>
      </c>
      <c r="N24" s="1">
        <v>-2.77939185482196E-16</v>
      </c>
      <c r="O24">
        <v>1.00012060429517</v>
      </c>
      <c r="P24">
        <v>3.3852377403983702</v>
      </c>
      <c r="Q24">
        <v>3.3925184294745598</v>
      </c>
      <c r="R24">
        <v>3.3826556598153501</v>
      </c>
      <c r="S24">
        <v>0</v>
      </c>
      <c r="T24">
        <v>1.6230298432492901E-4</v>
      </c>
      <c r="U24" s="1">
        <v>-2.77939185482196E-16</v>
      </c>
      <c r="V24">
        <v>1.0000037057642499</v>
      </c>
      <c r="W24">
        <v>0.90429339788471597</v>
      </c>
      <c r="X24">
        <v>0.90477517309703603</v>
      </c>
      <c r="Y24">
        <v>0.9041219524795</v>
      </c>
      <c r="Z24">
        <v>0</v>
      </c>
      <c r="AA24" s="1">
        <v>7.2923771010763104E-7</v>
      </c>
      <c r="AB24" s="1">
        <v>-2.77939185482196E-16</v>
      </c>
      <c r="AC24">
        <v>1.0000009203164599</v>
      </c>
      <c r="AD24">
        <v>0.88233064183112497</v>
      </c>
      <c r="AE24">
        <v>0.87613376746326099</v>
      </c>
      <c r="AF24">
        <v>0.88278219769260302</v>
      </c>
      <c r="AG24">
        <v>0</v>
      </c>
      <c r="AH24">
        <v>1.04295136688444E-4</v>
      </c>
      <c r="AI24" s="1">
        <v>-2.77939185482196E-16</v>
      </c>
      <c r="AJ24">
        <v>0.99951268491096801</v>
      </c>
      <c r="AK24">
        <v>9.5706602115283604E-2</v>
      </c>
      <c r="AL24">
        <v>9.5224826902963994E-2</v>
      </c>
      <c r="AM24">
        <v>9.5878047520500095E-2</v>
      </c>
      <c r="AN24">
        <v>0</v>
      </c>
      <c r="AO24" s="1">
        <v>7.2923771010762098E-7</v>
      </c>
      <c r="AP24" s="1">
        <v>-2.77939185482196E-16</v>
      </c>
      <c r="AQ24">
        <v>0.99999130475782305</v>
      </c>
      <c r="AR24">
        <v>0.39981011555840601</v>
      </c>
      <c r="AS24">
        <v>0.39815211845097198</v>
      </c>
      <c r="AT24">
        <v>0.39709633539400102</v>
      </c>
      <c r="AU24">
        <v>0</v>
      </c>
      <c r="AV24">
        <v>2.5292513721261202E-4</v>
      </c>
      <c r="AW24" s="1">
        <v>-2.77939185482196E-16</v>
      </c>
      <c r="AX24">
        <v>0.99880386044618197</v>
      </c>
      <c r="AY24">
        <v>0.78942578486978598</v>
      </c>
      <c r="AZ24">
        <v>38405.277767049403</v>
      </c>
      <c r="BA24">
        <v>-29.4582954368259</v>
      </c>
      <c r="BB24">
        <v>0.98880365317306895</v>
      </c>
    </row>
    <row r="25" spans="1:54" ht="18.75" customHeight="1">
      <c r="A25">
        <v>2</v>
      </c>
      <c r="B25">
        <v>4.4594316186373</v>
      </c>
      <c r="C25">
        <v>4.4594316186373</v>
      </c>
      <c r="D25">
        <v>4.4594316186373</v>
      </c>
      <c r="E25">
        <v>0</v>
      </c>
      <c r="F25">
        <v>0</v>
      </c>
      <c r="G25" s="1">
        <v>-2.77939185482196E-16</v>
      </c>
      <c r="H25">
        <v>1</v>
      </c>
      <c r="I25">
        <v>3.4840488105533201</v>
      </c>
      <c r="J25">
        <v>3.4614911570388802</v>
      </c>
      <c r="K25">
        <v>3.4598288253152498</v>
      </c>
      <c r="L25">
        <v>0</v>
      </c>
      <c r="M25">
        <v>7.31180550471947E-4</v>
      </c>
      <c r="N25" s="1">
        <v>-2.77939185482196E-16</v>
      </c>
      <c r="O25">
        <v>1.00261476366389</v>
      </c>
      <c r="P25">
        <v>3.2143514967464699</v>
      </c>
      <c r="Q25">
        <v>3.1958124562185501</v>
      </c>
      <c r="R25">
        <v>3.2163906164343699</v>
      </c>
      <c r="S25">
        <v>0</v>
      </c>
      <c r="T25">
        <v>9.4256517257622699E-4</v>
      </c>
      <c r="U25" s="1">
        <v>-2.77939185482196E-16</v>
      </c>
      <c r="V25">
        <v>1.0023812862094601</v>
      </c>
      <c r="W25">
        <v>0.89225831014612</v>
      </c>
      <c r="X25">
        <v>0.89086486496010298</v>
      </c>
      <c r="Y25">
        <v>0.89241048576609905</v>
      </c>
      <c r="Z25">
        <v>0</v>
      </c>
      <c r="AA25" s="1">
        <v>5.57587204019916E-6</v>
      </c>
      <c r="AB25" s="1">
        <v>-2.77939185482196E-16</v>
      </c>
      <c r="AC25">
        <v>1.0006515211209199</v>
      </c>
      <c r="AD25">
        <v>0.97538280808398004</v>
      </c>
      <c r="AE25">
        <v>0.99794046159841499</v>
      </c>
      <c r="AF25">
        <v>0.99960279332205204</v>
      </c>
      <c r="AG25">
        <v>0</v>
      </c>
      <c r="AH25">
        <v>7.31180550471947E-4</v>
      </c>
      <c r="AI25" s="1">
        <v>-2.77939185482196E-16</v>
      </c>
      <c r="AJ25">
        <v>0.99123121070865805</v>
      </c>
      <c r="AK25">
        <v>0.10774168985388</v>
      </c>
      <c r="AL25">
        <v>0.109135135039897</v>
      </c>
      <c r="AM25">
        <v>0.10758951423390101</v>
      </c>
      <c r="AN25">
        <v>0</v>
      </c>
      <c r="AO25" s="1">
        <v>5.5758720401991498E-6</v>
      </c>
      <c r="AP25" s="1">
        <v>-2.77939185482196E-16</v>
      </c>
      <c r="AQ25">
        <v>0.99477696795957105</v>
      </c>
      <c r="AR25">
        <v>0.44888074246774401</v>
      </c>
      <c r="AS25">
        <v>0.42147842847241601</v>
      </c>
      <c r="AT25">
        <v>0.38000924957438498</v>
      </c>
      <c r="AU25">
        <v>0</v>
      </c>
      <c r="AV25">
        <v>8.3668038450605798E-4</v>
      </c>
      <c r="AW25" s="1">
        <v>-2.77939185482196E-16</v>
      </c>
      <c r="AX25">
        <v>1.0091784500457801</v>
      </c>
      <c r="AY25">
        <v>0.87006487801862598</v>
      </c>
      <c r="AZ25">
        <v>1023.10704329514</v>
      </c>
      <c r="BA25">
        <v>-11.541168794850901</v>
      </c>
      <c r="BB25">
        <v>0.98275204163608798</v>
      </c>
    </row>
    <row r="26" spans="1:54" ht="18.75" customHeight="1">
      <c r="A26">
        <v>2</v>
      </c>
      <c r="B26">
        <v>4.4594316186373</v>
      </c>
      <c r="C26">
        <v>4.4594316186373</v>
      </c>
      <c r="D26">
        <v>4.4594316186373</v>
      </c>
      <c r="E26" s="1">
        <v>-3.5408737126380899E-16</v>
      </c>
      <c r="F26">
        <v>0</v>
      </c>
      <c r="G26" s="1">
        <v>5.1974277360480604E-16</v>
      </c>
      <c r="H26">
        <v>1</v>
      </c>
      <c r="I26">
        <v>3.0076443340639001</v>
      </c>
      <c r="J26">
        <v>2.9472936102696399</v>
      </c>
      <c r="K26">
        <v>2.9842469215987499</v>
      </c>
      <c r="L26" s="1">
        <v>-3.5408737126380899E-16</v>
      </c>
      <c r="M26">
        <v>1.5467202663386301E-3</v>
      </c>
      <c r="N26" s="1">
        <v>5.1974277360480604E-16</v>
      </c>
      <c r="O26">
        <v>1.0026456437522899</v>
      </c>
      <c r="P26">
        <v>2.5573196450042901</v>
      </c>
      <c r="Q26">
        <v>2.4898909424131799</v>
      </c>
      <c r="R26">
        <v>2.4779580188169499</v>
      </c>
      <c r="S26" s="1">
        <v>-3.5408737126380899E-16</v>
      </c>
      <c r="T26">
        <v>6.1737760878880898E-3</v>
      </c>
      <c r="U26" s="1">
        <v>5.1974277360480604E-16</v>
      </c>
      <c r="V26">
        <v>0.99938597516135996</v>
      </c>
      <c r="W26">
        <v>0.83010911513191099</v>
      </c>
      <c r="X26">
        <v>0.82198026902078902</v>
      </c>
      <c r="Y26">
        <v>0.82050171300252195</v>
      </c>
      <c r="Z26" s="1">
        <v>-3.5408737126380899E-16</v>
      </c>
      <c r="AA26" s="1">
        <v>7.5406985865976599E-5</v>
      </c>
      <c r="AB26" s="1">
        <v>5.1974277360480604E-16</v>
      </c>
      <c r="AC26">
        <v>0.99978683040238403</v>
      </c>
      <c r="AD26">
        <v>1.4517872845733899</v>
      </c>
      <c r="AE26">
        <v>1.5121380083676601</v>
      </c>
      <c r="AF26">
        <v>1.47518469703855</v>
      </c>
      <c r="AG26" s="1">
        <v>-3.5408737126380899E-16</v>
      </c>
      <c r="AH26">
        <v>1.5467202663386301E-3</v>
      </c>
      <c r="AI26" s="1">
        <v>5.1974277360480604E-16</v>
      </c>
      <c r="AJ26">
        <v>0.99462207691347004</v>
      </c>
      <c r="AK26">
        <v>0.16989088486808901</v>
      </c>
      <c r="AL26">
        <v>0.178019730979212</v>
      </c>
      <c r="AM26">
        <v>0.179498286997478</v>
      </c>
      <c r="AN26" s="1">
        <v>-3.5408737126380899E-16</v>
      </c>
      <c r="AO26" s="1">
        <v>7.5406985865976599E-5</v>
      </c>
      <c r="AP26" s="1">
        <v>5.1974277360480604E-16</v>
      </c>
      <c r="AQ26">
        <v>1.0011316115328699</v>
      </c>
      <c r="AR26">
        <v>0.52327672539131198</v>
      </c>
      <c r="AS26">
        <v>0.499428068327466</v>
      </c>
      <c r="AT26">
        <v>0.52806592518309203</v>
      </c>
      <c r="AU26" s="1">
        <v>-3.5408737126380899E-16</v>
      </c>
      <c r="AV26">
        <v>5.8219614540387101E-4</v>
      </c>
      <c r="AW26" s="1">
        <v>5.1974277360480604E-16</v>
      </c>
      <c r="AX26">
        <v>0.99066793912149098</v>
      </c>
      <c r="AY26">
        <v>0.91756576039107096</v>
      </c>
      <c r="AZ26">
        <v>3.0844850216389101</v>
      </c>
      <c r="BA26">
        <v>-1.0097164968533801</v>
      </c>
      <c r="BB26">
        <v>0.97872188545217798</v>
      </c>
    </row>
    <row r="27" spans="1:54" ht="18.75" customHeight="1">
      <c r="A27">
        <v>2</v>
      </c>
      <c r="B27">
        <v>4.4594316186373</v>
      </c>
      <c r="C27">
        <v>4.4594316186373</v>
      </c>
      <c r="D27">
        <v>4.4594316186373</v>
      </c>
      <c r="E27">
        <v>0</v>
      </c>
      <c r="F27">
        <v>0</v>
      </c>
      <c r="G27" s="1">
        <v>-2.77939185482196E-16</v>
      </c>
      <c r="H27">
        <v>1</v>
      </c>
      <c r="I27">
        <v>3.4650029980911201</v>
      </c>
      <c r="J27">
        <v>3.4866438658955801</v>
      </c>
      <c r="K27">
        <v>3.48198095233974</v>
      </c>
      <c r="L27">
        <v>0</v>
      </c>
      <c r="M27">
        <v>3.79428793868884E-4</v>
      </c>
      <c r="N27" s="1">
        <v>-2.77939185482196E-16</v>
      </c>
      <c r="O27">
        <v>0.99967414257227705</v>
      </c>
      <c r="P27">
        <v>3.1849836625775798</v>
      </c>
      <c r="Q27">
        <v>3.2215373267690701</v>
      </c>
      <c r="R27">
        <v>3.2179793871676101</v>
      </c>
      <c r="S27">
        <v>0</v>
      </c>
      <c r="T27">
        <v>7.9115908435096896E-4</v>
      </c>
      <c r="U27" s="1">
        <v>-2.77939185482196E-16</v>
      </c>
      <c r="V27">
        <v>0.99789601356152402</v>
      </c>
      <c r="W27">
        <v>0.89004262033317705</v>
      </c>
      <c r="X27">
        <v>0.89279361977782501</v>
      </c>
      <c r="Y27">
        <v>0.89252890371294602</v>
      </c>
      <c r="Z27">
        <v>0</v>
      </c>
      <c r="AA27" s="1">
        <v>4.2833093988384099E-6</v>
      </c>
      <c r="AB27" s="1">
        <v>-2.77939185482196E-16</v>
      </c>
      <c r="AC27">
        <v>0.99943465611490601</v>
      </c>
      <c r="AD27">
        <v>0.99442862054617998</v>
      </c>
      <c r="AE27">
        <v>0.97278775274172002</v>
      </c>
      <c r="AF27">
        <v>0.97745066629755495</v>
      </c>
      <c r="AG27">
        <v>0</v>
      </c>
      <c r="AH27">
        <v>3.79428793868884E-4</v>
      </c>
      <c r="AI27" s="1">
        <v>-2.77939185482196E-16</v>
      </c>
      <c r="AJ27">
        <v>1.0011446335657801</v>
      </c>
      <c r="AK27">
        <v>0.10995737966682299</v>
      </c>
      <c r="AL27">
        <v>0.107206380222175</v>
      </c>
      <c r="AM27">
        <v>0.10747109628705399</v>
      </c>
      <c r="AN27">
        <v>0</v>
      </c>
      <c r="AO27" s="1">
        <v>4.2833093988383497E-6</v>
      </c>
      <c r="AP27" s="1">
        <v>-2.77939185482196E-16</v>
      </c>
      <c r="AQ27">
        <v>1.0047101557339</v>
      </c>
      <c r="AR27">
        <v>0.46453105465178801</v>
      </c>
      <c r="AS27">
        <v>0.45644495140333502</v>
      </c>
      <c r="AT27">
        <v>0.457605453265232</v>
      </c>
      <c r="AU27">
        <v>0</v>
      </c>
      <c r="AV27">
        <v>1.06485136725415E-3</v>
      </c>
      <c r="AW27" s="1">
        <v>-2.77939185482196E-16</v>
      </c>
      <c r="AX27">
        <v>1.01062185713264</v>
      </c>
      <c r="AY27">
        <v>0.84637695795036305</v>
      </c>
      <c r="AZ27">
        <v>2104.50905602487</v>
      </c>
      <c r="BA27">
        <v>-13.044474822311299</v>
      </c>
      <c r="BB27">
        <v>0.98345928096176105</v>
      </c>
    </row>
    <row r="28" spans="1:54" ht="18.75" customHeight="1">
      <c r="A28">
        <v>3</v>
      </c>
      <c r="B28">
        <v>4.4594316186373</v>
      </c>
      <c r="C28">
        <v>4.4594316186373</v>
      </c>
      <c r="D28">
        <v>4.4594316186373</v>
      </c>
      <c r="E28">
        <v>0</v>
      </c>
      <c r="F28">
        <v>0</v>
      </c>
      <c r="G28" s="1">
        <v>-1.89975381349699E-16</v>
      </c>
      <c r="H28">
        <v>1</v>
      </c>
      <c r="I28">
        <v>3.51424066020054</v>
      </c>
      <c r="J28">
        <v>3.4995432950618501</v>
      </c>
      <c r="K28">
        <v>3.51603590057013</v>
      </c>
      <c r="L28">
        <v>0</v>
      </c>
      <c r="M28" s="1">
        <v>9.1714366605220393E-5</v>
      </c>
      <c r="N28" s="1">
        <v>-1.89975381349699E-16</v>
      </c>
      <c r="O28">
        <v>1.0000532582686701</v>
      </c>
      <c r="P28">
        <v>3.3266021138037298</v>
      </c>
      <c r="Q28">
        <v>3.3220759130391899</v>
      </c>
      <c r="R28">
        <v>3.32438708748343</v>
      </c>
      <c r="S28">
        <v>0</v>
      </c>
      <c r="T28">
        <v>3.4507293074289999E-4</v>
      </c>
      <c r="U28" s="1">
        <v>-1.89975381349699E-16</v>
      </c>
      <c r="V28">
        <v>1.0002042485051701</v>
      </c>
      <c r="W28">
        <v>0.90032345405996905</v>
      </c>
      <c r="X28">
        <v>0.90001024544863495</v>
      </c>
      <c r="Y28">
        <v>0.90017029920456004</v>
      </c>
      <c r="Z28">
        <v>0</v>
      </c>
      <c r="AA28" s="1">
        <v>1.7106836867204499E-6</v>
      </c>
      <c r="AB28" s="1">
        <v>-1.89975381349699E-16</v>
      </c>
      <c r="AC28">
        <v>1.0000522368316</v>
      </c>
      <c r="AD28">
        <v>0.94519095843675405</v>
      </c>
      <c r="AE28">
        <v>0.95988832357544895</v>
      </c>
      <c r="AF28">
        <v>0.94339571806717104</v>
      </c>
      <c r="AG28">
        <v>0</v>
      </c>
      <c r="AH28" s="1">
        <v>9.1714366605220393E-5</v>
      </c>
      <c r="AI28" s="1">
        <v>-1.89975381349699E-16</v>
      </c>
      <c r="AJ28">
        <v>0.99980230739364495</v>
      </c>
      <c r="AK28">
        <v>9.9676545940031197E-2</v>
      </c>
      <c r="AL28">
        <v>9.9989754551364607E-2</v>
      </c>
      <c r="AM28">
        <v>9.9829700795440401E-2</v>
      </c>
      <c r="AN28">
        <v>0</v>
      </c>
      <c r="AO28" s="1">
        <v>1.71068368672048E-6</v>
      </c>
      <c r="AP28" s="1">
        <v>-1.89975381349699E-16</v>
      </c>
      <c r="AQ28">
        <v>0.99952977396669695</v>
      </c>
      <c r="AR28">
        <v>0.46653685518263199</v>
      </c>
      <c r="AS28">
        <v>0.46987530289661</v>
      </c>
      <c r="AT28">
        <v>0.464994572572966</v>
      </c>
      <c r="AU28">
        <v>0</v>
      </c>
      <c r="AV28">
        <v>1.1636565806774E-4</v>
      </c>
      <c r="AW28" s="1">
        <v>-1.89975381349699E-16</v>
      </c>
      <c r="AX28">
        <v>0.99961081013129205</v>
      </c>
      <c r="AY28">
        <v>0.97206940305224598</v>
      </c>
      <c r="AZ28">
        <v>2585.0092684203701</v>
      </c>
      <c r="BA28">
        <v>-13.379683349471399</v>
      </c>
      <c r="BB28">
        <v>0.99742803366451804</v>
      </c>
    </row>
    <row r="29" spans="1:54" ht="18.75" customHeight="1">
      <c r="A29">
        <v>3</v>
      </c>
      <c r="B29">
        <v>4.4594316186373</v>
      </c>
      <c r="C29">
        <v>4.4594316186373</v>
      </c>
      <c r="D29">
        <v>4.4594316186373</v>
      </c>
      <c r="E29" s="1">
        <v>-3.2470641676478299E-17</v>
      </c>
      <c r="F29">
        <v>0</v>
      </c>
      <c r="G29" s="1">
        <v>-2.8958479227753998E-16</v>
      </c>
      <c r="H29">
        <v>1</v>
      </c>
      <c r="I29">
        <v>3.6528886941983698</v>
      </c>
      <c r="J29">
        <v>3.6325750238953098</v>
      </c>
      <c r="K29">
        <v>3.6502360491418</v>
      </c>
      <c r="L29" s="1">
        <v>-3.2470641676478299E-17</v>
      </c>
      <c r="M29">
        <v>7.4178777401580505E-4</v>
      </c>
      <c r="N29" s="1">
        <v>-2.8958479227753998E-16</v>
      </c>
      <c r="O29">
        <v>1.0012466378781</v>
      </c>
      <c r="P29">
        <v>3.2824844130337798</v>
      </c>
      <c r="Q29">
        <v>3.29007830307201</v>
      </c>
      <c r="R29">
        <v>3.3248527207301701</v>
      </c>
      <c r="S29" s="1">
        <v>-3.2470641676478299E-17</v>
      </c>
      <c r="T29">
        <v>1.5676950392774301E-3</v>
      </c>
      <c r="U29" s="1">
        <v>-2.8958479227753998E-16</v>
      </c>
      <c r="V29">
        <v>1.00267440200338</v>
      </c>
      <c r="W29">
        <v>0.89722825482532398</v>
      </c>
      <c r="X29">
        <v>0.89776779154056896</v>
      </c>
      <c r="Y29">
        <v>0.90020251427827702</v>
      </c>
      <c r="Z29" s="1">
        <v>-3.2470641676478299E-17</v>
      </c>
      <c r="AA29" s="1">
        <v>7.8887808348320899E-6</v>
      </c>
      <c r="AB29" s="1">
        <v>-2.8958479227753998E-16</v>
      </c>
      <c r="AC29">
        <v>1.00069004654991</v>
      </c>
      <c r="AD29">
        <v>0.80654292443893205</v>
      </c>
      <c r="AE29">
        <v>0.82685659474198503</v>
      </c>
      <c r="AF29">
        <v>0.80919556949549598</v>
      </c>
      <c r="AG29" s="1">
        <v>-3.2470641676478299E-17</v>
      </c>
      <c r="AH29">
        <v>7.4178777401580505E-4</v>
      </c>
      <c r="AI29" s="1">
        <v>-2.8958479227753998E-16</v>
      </c>
      <c r="AJ29">
        <v>0.99540350452168203</v>
      </c>
      <c r="AK29">
        <v>0.10277174517467599</v>
      </c>
      <c r="AL29">
        <v>0.102232208459431</v>
      </c>
      <c r="AM29">
        <v>9.97974857217232E-2</v>
      </c>
      <c r="AN29" s="1">
        <v>-3.2470641676478299E-17</v>
      </c>
      <c r="AO29" s="1">
        <v>7.8887808348321001E-6</v>
      </c>
      <c r="AP29" s="1">
        <v>-2.8958479227753998E-16</v>
      </c>
      <c r="AQ29">
        <v>0.993905990336023</v>
      </c>
      <c r="AR29">
        <v>0.52590559873229503</v>
      </c>
      <c r="AS29">
        <v>0.53441798700170695</v>
      </c>
      <c r="AT29">
        <v>0.52667405599548101</v>
      </c>
      <c r="AU29" s="1">
        <v>-3.2470641676478299E-17</v>
      </c>
      <c r="AV29">
        <v>3.0506016910960399E-4</v>
      </c>
      <c r="AW29" s="1">
        <v>-2.8958479227753998E-16</v>
      </c>
      <c r="AX29">
        <v>0.99366458586206197</v>
      </c>
      <c r="AY29">
        <v>0.89512319233061599</v>
      </c>
      <c r="AZ29">
        <v>460.159630314617</v>
      </c>
      <c r="BA29">
        <v>-6.78611256561073</v>
      </c>
      <c r="BB29">
        <v>0.98776502731460603</v>
      </c>
    </row>
    <row r="30" spans="1:54" ht="18.75" customHeight="1">
      <c r="A30">
        <v>3</v>
      </c>
      <c r="B30">
        <v>4.4594316186373</v>
      </c>
      <c r="C30">
        <v>4.4594316186373</v>
      </c>
      <c r="D30">
        <v>4.4594316186373</v>
      </c>
      <c r="E30">
        <v>4.4594316186373</v>
      </c>
      <c r="F30">
        <v>0</v>
      </c>
      <c r="G30" s="1">
        <v>-2.77939185482196E-16</v>
      </c>
      <c r="H30">
        <v>1</v>
      </c>
      <c r="I30">
        <v>3.6498894481164799</v>
      </c>
      <c r="J30">
        <v>3.34164071627043</v>
      </c>
      <c r="K30">
        <v>3.3508214495945299</v>
      </c>
      <c r="L30">
        <v>4.4594316186373</v>
      </c>
      <c r="M30">
        <v>1.0406745459846699E-3</v>
      </c>
      <c r="N30" s="1">
        <v>-2.77939185482196E-16</v>
      </c>
      <c r="O30">
        <v>0.99734803872056299</v>
      </c>
      <c r="P30">
        <v>3.2843616181766802</v>
      </c>
      <c r="Q30">
        <v>3.0539293783191201</v>
      </c>
      <c r="R30">
        <v>3.0469330335045601</v>
      </c>
      <c r="S30">
        <v>4.4594316186373</v>
      </c>
      <c r="T30">
        <v>2.1505430081729701E-3</v>
      </c>
      <c r="U30" s="1">
        <v>-2.77939185482196E-16</v>
      </c>
      <c r="V30">
        <v>0.99723195988086499</v>
      </c>
      <c r="W30">
        <v>0.897361892346352</v>
      </c>
      <c r="X30">
        <v>0.87958636899772802</v>
      </c>
      <c r="Y30">
        <v>0.87900100528115699</v>
      </c>
      <c r="Z30">
        <v>4.4594316186373</v>
      </c>
      <c r="AA30" s="1">
        <v>1.3742541213904999E-5</v>
      </c>
      <c r="AB30" s="1">
        <v>-2.77939185482196E-16</v>
      </c>
      <c r="AC30">
        <v>0.99921268085727899</v>
      </c>
      <c r="AD30">
        <v>0.80954217052081301</v>
      </c>
      <c r="AE30">
        <v>1.11779090236687</v>
      </c>
      <c r="AF30">
        <v>1.1086101690427701</v>
      </c>
      <c r="AG30">
        <v>4.4594316186373</v>
      </c>
      <c r="AH30">
        <v>1.0406745459846699E-3</v>
      </c>
      <c r="AI30" s="1">
        <v>-2.77939185482196E-16</v>
      </c>
      <c r="AJ30">
        <v>1.00842227250004</v>
      </c>
      <c r="AK30">
        <v>0.102638107653648</v>
      </c>
      <c r="AL30">
        <v>0.120413631002272</v>
      </c>
      <c r="AM30">
        <v>0.120998994718843</v>
      </c>
      <c r="AN30">
        <v>4.4594316186373</v>
      </c>
      <c r="AO30" s="1">
        <v>1.3742541213904799E-5</v>
      </c>
      <c r="AP30" s="1">
        <v>-2.77939185482196E-16</v>
      </c>
      <c r="AQ30">
        <v>1.0059673862517799</v>
      </c>
      <c r="AR30">
        <v>0.52714764937829806</v>
      </c>
      <c r="AS30">
        <v>0.480926689726343</v>
      </c>
      <c r="AT30">
        <v>0.479607223117408</v>
      </c>
      <c r="AU30">
        <v>4.4594316186373</v>
      </c>
      <c r="AV30">
        <v>9.3483668860618702E-4</v>
      </c>
      <c r="AW30" s="1">
        <v>-2.77939185482196E-16</v>
      </c>
      <c r="AX30">
        <v>1.00948382455435</v>
      </c>
      <c r="AY30">
        <v>0.90295346346682603</v>
      </c>
      <c r="AZ30">
        <v>853.30455993969497</v>
      </c>
      <c r="BA30">
        <v>-9.2326897170558908</v>
      </c>
      <c r="BB30">
        <v>0.98872139002469395</v>
      </c>
    </row>
    <row r="31" spans="1:54" ht="18.75" customHeight="1">
      <c r="A31">
        <v>3</v>
      </c>
      <c r="B31">
        <v>4.4594316186373</v>
      </c>
      <c r="C31">
        <v>4.4594316186373</v>
      </c>
      <c r="D31">
        <v>4.4594316186373</v>
      </c>
      <c r="E31" s="1">
        <v>-8.8166195294975904E-16</v>
      </c>
      <c r="F31">
        <v>0</v>
      </c>
      <c r="G31" s="1">
        <v>-3.5408737126380899E-16</v>
      </c>
      <c r="H31">
        <v>1</v>
      </c>
      <c r="I31">
        <v>3.68151013826991</v>
      </c>
      <c r="J31">
        <v>3.71140622192855</v>
      </c>
      <c r="K31">
        <v>3.7196267662228899</v>
      </c>
      <c r="L31" s="1">
        <v>-8.8166195294975904E-16</v>
      </c>
      <c r="M31">
        <v>8.2606019122083202E-4</v>
      </c>
      <c r="N31" s="1">
        <v>-3.5408737126380899E-16</v>
      </c>
      <c r="O31">
        <v>0.99800140226616796</v>
      </c>
      <c r="P31">
        <v>3.32537526838831</v>
      </c>
      <c r="Q31">
        <v>3.3697468229847698</v>
      </c>
      <c r="R31">
        <v>3.3706269172852998</v>
      </c>
      <c r="S31" s="1">
        <v>-8.8166195294975904E-16</v>
      </c>
      <c r="T31">
        <v>1.5287558391352399E-3</v>
      </c>
      <c r="U31" s="1">
        <v>-3.5408737126380899E-16</v>
      </c>
      <c r="V31">
        <v>0.99885082347531495</v>
      </c>
      <c r="W31">
        <v>0.90023865462525099</v>
      </c>
      <c r="X31">
        <v>0.90326021263094203</v>
      </c>
      <c r="Y31">
        <v>0.90331920927897902</v>
      </c>
      <c r="Z31" s="1">
        <v>-8.8166195294975904E-16</v>
      </c>
      <c r="AA31" s="1">
        <v>8.5066797115965907E-6</v>
      </c>
      <c r="AB31" s="1">
        <v>-3.5408737126380899E-16</v>
      </c>
      <c r="AC31">
        <v>0.99969194816664098</v>
      </c>
      <c r="AD31">
        <v>0.77792148036738595</v>
      </c>
      <c r="AE31">
        <v>0.74802539670874701</v>
      </c>
      <c r="AF31">
        <v>0.73980485241440797</v>
      </c>
      <c r="AG31" s="1">
        <v>-8.8166195294975904E-16</v>
      </c>
      <c r="AH31">
        <v>8.2606019122083202E-4</v>
      </c>
      <c r="AI31" s="1">
        <v>-3.5408737126380899E-16</v>
      </c>
      <c r="AJ31">
        <v>1.00701749913534</v>
      </c>
      <c r="AK31">
        <v>9.9761345374749094E-2</v>
      </c>
      <c r="AL31">
        <v>9.6739787369058194E-2</v>
      </c>
      <c r="AM31">
        <v>9.6680790721021495E-2</v>
      </c>
      <c r="AN31" s="1">
        <v>-8.8166195294975904E-16</v>
      </c>
      <c r="AO31" s="1">
        <v>8.5066797115965094E-6</v>
      </c>
      <c r="AP31" s="1">
        <v>-3.5408737126380899E-16</v>
      </c>
      <c r="AQ31">
        <v>1.0025720896894701</v>
      </c>
      <c r="AR31">
        <v>0.51243518948132005</v>
      </c>
      <c r="AS31">
        <v>0.50256211825738895</v>
      </c>
      <c r="AT31">
        <v>0.50045811778882499</v>
      </c>
      <c r="AU31" s="1">
        <v>-8.8166195294975904E-16</v>
      </c>
      <c r="AV31">
        <v>2.4668056446226902E-4</v>
      </c>
      <c r="AW31" s="1">
        <v>-3.5408737126380899E-16</v>
      </c>
      <c r="AX31">
        <v>1.0104768019392101</v>
      </c>
      <c r="AY31">
        <v>0.94947839435299897</v>
      </c>
      <c r="AZ31">
        <v>156.97788141098201</v>
      </c>
      <c r="BA31">
        <v>-4.2552729526600697</v>
      </c>
      <c r="BB31">
        <v>0.99354063897637002</v>
      </c>
    </row>
    <row r="32" spans="1:54" ht="18.75" customHeight="1">
      <c r="A32">
        <v>3</v>
      </c>
      <c r="B32">
        <v>4.4594316186373</v>
      </c>
      <c r="C32">
        <v>4.4594316186373</v>
      </c>
      <c r="D32">
        <v>4.4594316186373</v>
      </c>
      <c r="E32" s="1">
        <v>-3.2470641676478299E-17</v>
      </c>
      <c r="F32">
        <v>0</v>
      </c>
      <c r="G32" s="1">
        <v>-2.8958479227753998E-16</v>
      </c>
      <c r="H32">
        <v>1</v>
      </c>
      <c r="I32">
        <v>3.6608138051438601</v>
      </c>
      <c r="J32">
        <v>3.6454378744910301</v>
      </c>
      <c r="K32">
        <v>3.6368807606296598</v>
      </c>
      <c r="L32" s="1">
        <v>-3.2470641676478299E-17</v>
      </c>
      <c r="M32">
        <v>3.6236943983775099E-4</v>
      </c>
      <c r="N32" s="1">
        <v>-2.8958479227753998E-16</v>
      </c>
      <c r="O32">
        <v>1.0002720189007499</v>
      </c>
      <c r="P32">
        <v>3.31941375993028</v>
      </c>
      <c r="Q32">
        <v>3.2983541534424399</v>
      </c>
      <c r="R32">
        <v>3.2671076294644998</v>
      </c>
      <c r="S32" s="1">
        <v>-3.2470641676478299E-17</v>
      </c>
      <c r="T32">
        <v>6.45760875911393E-4</v>
      </c>
      <c r="U32" s="1">
        <v>-2.8958479227753998E-16</v>
      </c>
      <c r="V32">
        <v>1.0009987029174601</v>
      </c>
      <c r="W32">
        <v>0.89982556762476595</v>
      </c>
      <c r="X32">
        <v>0.89835255575778705</v>
      </c>
      <c r="Y32">
        <v>0.89612701683224105</v>
      </c>
      <c r="Z32" s="1">
        <v>-3.2470641676478299E-17</v>
      </c>
      <c r="AA32" s="1">
        <v>3.1827658062280798E-6</v>
      </c>
      <c r="AB32" s="1">
        <v>-2.8958479227753998E-16</v>
      </c>
      <c r="AC32">
        <v>1.0002587468530799</v>
      </c>
      <c r="AD32">
        <v>0.79861781349343397</v>
      </c>
      <c r="AE32">
        <v>0.81399374414626902</v>
      </c>
      <c r="AF32">
        <v>0.82255085800763905</v>
      </c>
      <c r="AG32" s="1">
        <v>-3.2470641676478299E-17</v>
      </c>
      <c r="AH32">
        <v>3.6236943983775099E-4</v>
      </c>
      <c r="AI32" s="1">
        <v>-2.8958479227753998E-16</v>
      </c>
      <c r="AJ32">
        <v>0.99900950710235903</v>
      </c>
      <c r="AK32">
        <v>0.100174432375234</v>
      </c>
      <c r="AL32">
        <v>0.101647444242213</v>
      </c>
      <c r="AM32">
        <v>0.103872983167759</v>
      </c>
      <c r="AN32" s="1">
        <v>-3.2470641676478299E-17</v>
      </c>
      <c r="AO32" s="1">
        <v>3.1827658062280502E-6</v>
      </c>
      <c r="AP32" s="1">
        <v>-2.8958479227753998E-16</v>
      </c>
      <c r="AQ32">
        <v>0.99772325867200895</v>
      </c>
      <c r="AR32">
        <v>0.49329404745473798</v>
      </c>
      <c r="AS32">
        <v>0.49644171625962302</v>
      </c>
      <c r="AT32">
        <v>0.52610656808931699</v>
      </c>
      <c r="AU32" s="1">
        <v>-3.2470641676478299E-17</v>
      </c>
      <c r="AV32">
        <v>4.5788809131223598E-4</v>
      </c>
      <c r="AW32" s="1">
        <v>-2.8958479227753998E-16</v>
      </c>
      <c r="AX32">
        <v>0.984666368318586</v>
      </c>
      <c r="AY32">
        <v>0.91979272434155102</v>
      </c>
      <c r="AZ32">
        <v>600.60060626303198</v>
      </c>
      <c r="BA32">
        <v>-5.1876901992557398</v>
      </c>
      <c r="BB32">
        <v>0.99404587263951605</v>
      </c>
    </row>
    <row r="33" spans="1:54" ht="18.75" customHeight="1">
      <c r="A33">
        <v>3</v>
      </c>
      <c r="B33">
        <v>4.4594316186373</v>
      </c>
      <c r="C33">
        <v>4.4594316186373</v>
      </c>
      <c r="D33">
        <v>4.4594316186373</v>
      </c>
      <c r="E33" s="1">
        <v>-8.8166195294975904E-16</v>
      </c>
      <c r="F33">
        <v>0</v>
      </c>
      <c r="G33" s="1">
        <v>-3.2470641676478299E-17</v>
      </c>
      <c r="H33">
        <v>1</v>
      </c>
      <c r="I33">
        <v>3.6543817505765501</v>
      </c>
      <c r="J33">
        <v>3.6791880677388802</v>
      </c>
      <c r="K33">
        <v>3.6986603050628202</v>
      </c>
      <c r="L33" s="1">
        <v>-8.8166195294975904E-16</v>
      </c>
      <c r="M33">
        <v>1.78943881066473E-3</v>
      </c>
      <c r="N33" s="1">
        <v>-3.2470641676478299E-17</v>
      </c>
      <c r="O33">
        <v>0.99705291768628102</v>
      </c>
      <c r="P33">
        <v>3.3438815603916701</v>
      </c>
      <c r="Q33">
        <v>3.3544686169134601</v>
      </c>
      <c r="R33">
        <v>3.38962109642718</v>
      </c>
      <c r="S33" s="1">
        <v>-8.8166195294975904E-16</v>
      </c>
      <c r="T33">
        <v>2.6514225730783101E-3</v>
      </c>
      <c r="U33" s="1">
        <v>-3.2470641676478299E-17</v>
      </c>
      <c r="V33">
        <v>0.99637462890606099</v>
      </c>
      <c r="W33">
        <v>0.90151017894743601</v>
      </c>
      <c r="X33">
        <v>0.90223029004657695</v>
      </c>
      <c r="Y33">
        <v>0.90458374299181499</v>
      </c>
      <c r="Z33" s="1">
        <v>-8.8166195294975904E-16</v>
      </c>
      <c r="AA33" s="1">
        <v>1.31726865813863E-5</v>
      </c>
      <c r="AB33" s="1">
        <v>-3.2470641676478299E-17</v>
      </c>
      <c r="AC33">
        <v>0.99906415227499301</v>
      </c>
      <c r="AD33">
        <v>0.80504986806075096</v>
      </c>
      <c r="AE33">
        <v>0.78024355089841302</v>
      </c>
      <c r="AF33">
        <v>0.76077131357447902</v>
      </c>
      <c r="AG33" s="1">
        <v>-8.8166195294975904E-16</v>
      </c>
      <c r="AH33">
        <v>1.78943881066473E-3</v>
      </c>
      <c r="AI33" s="1">
        <v>-3.2470641676478299E-17</v>
      </c>
      <c r="AJ33">
        <v>1.01069652384432</v>
      </c>
      <c r="AK33">
        <v>9.8489821052563903E-2</v>
      </c>
      <c r="AL33">
        <v>9.7769709953423198E-2</v>
      </c>
      <c r="AM33">
        <v>9.5416257008185207E-2</v>
      </c>
      <c r="AN33" s="1">
        <v>-8.8166195294975904E-16</v>
      </c>
      <c r="AO33" s="1">
        <v>1.31726865813864E-5</v>
      </c>
      <c r="AP33" s="1">
        <v>-3.2470641676478299E-17</v>
      </c>
      <c r="AQ33">
        <v>1.0083572829660701</v>
      </c>
      <c r="AR33">
        <v>0.49656240165055099</v>
      </c>
      <c r="AS33">
        <v>0.48515133979191299</v>
      </c>
      <c r="AT33">
        <v>0.47979200104580499</v>
      </c>
      <c r="AU33" s="1">
        <v>-8.8166195294975904E-16</v>
      </c>
      <c r="AV33">
        <v>1.13407774002451E-3</v>
      </c>
      <c r="AW33" s="1">
        <v>-3.2470641676478299E-17</v>
      </c>
      <c r="AX33">
        <v>0.994038732323273</v>
      </c>
      <c r="AY33">
        <v>0.85552934610188403</v>
      </c>
      <c r="AZ33">
        <v>987.29744103978499</v>
      </c>
      <c r="BA33">
        <v>-7.7147793620959204</v>
      </c>
      <c r="BB33">
        <v>0.98708126562251897</v>
      </c>
    </row>
    <row r="34" spans="1:54" ht="18.75" customHeight="1">
      <c r="A34">
        <v>3</v>
      </c>
      <c r="B34">
        <v>4.4594316186373</v>
      </c>
      <c r="C34">
        <v>4.4594316186373</v>
      </c>
      <c r="D34">
        <v>4.4594316186373</v>
      </c>
      <c r="E34" s="1">
        <v>5.6627990800079801E-16</v>
      </c>
      <c r="F34">
        <v>0</v>
      </c>
      <c r="G34" s="1">
        <v>-4.0652606974719099E-18</v>
      </c>
      <c r="H34">
        <v>1</v>
      </c>
      <c r="I34">
        <v>3.6426642706631198</v>
      </c>
      <c r="J34">
        <v>3.6346659843050402</v>
      </c>
      <c r="K34">
        <v>3.64912426032866</v>
      </c>
      <c r="L34" s="1">
        <v>5.6627990800079801E-16</v>
      </c>
      <c r="M34">
        <v>8.0524533628866597E-4</v>
      </c>
      <c r="N34" s="1">
        <v>-4.0652606974719099E-18</v>
      </c>
      <c r="O34">
        <v>0.99773007407122105</v>
      </c>
      <c r="P34">
        <v>3.3024101877974199</v>
      </c>
      <c r="Q34">
        <v>3.2854366107278401</v>
      </c>
      <c r="R34">
        <v>3.3192572764136101</v>
      </c>
      <c r="S34" s="1">
        <v>5.6627990800079801E-16</v>
      </c>
      <c r="T34">
        <v>2.2967832406252898E-3</v>
      </c>
      <c r="U34" s="1">
        <v>-4.0652606974719099E-18</v>
      </c>
      <c r="V34">
        <v>0.99492480617446</v>
      </c>
      <c r="W34">
        <v>0.89863792896648598</v>
      </c>
      <c r="X34">
        <v>0.89743834239390097</v>
      </c>
      <c r="Y34">
        <v>0.89981470150463405</v>
      </c>
      <c r="Z34" s="1">
        <v>5.6627990800079801E-16</v>
      </c>
      <c r="AA34" s="1">
        <v>1.17727449066897E-5</v>
      </c>
      <c r="AB34" s="1">
        <v>-4.0652606974719099E-18</v>
      </c>
      <c r="AC34">
        <v>0.99866820473228202</v>
      </c>
      <c r="AD34">
        <v>0.81676734797418105</v>
      </c>
      <c r="AE34">
        <v>0.82476563433225303</v>
      </c>
      <c r="AF34">
        <v>0.81030735830863299</v>
      </c>
      <c r="AG34" s="1">
        <v>5.6627990800079801E-16</v>
      </c>
      <c r="AH34">
        <v>8.0524533628866597E-4</v>
      </c>
      <c r="AI34" s="1">
        <v>-4.0652606974719099E-18</v>
      </c>
      <c r="AJ34">
        <v>1.0080725534238899</v>
      </c>
      <c r="AK34">
        <v>0.10136207103351499</v>
      </c>
      <c r="AL34">
        <v>0.102561657606099</v>
      </c>
      <c r="AM34">
        <v>0.100185298495366</v>
      </c>
      <c r="AN34" s="1">
        <v>5.6627990800079801E-16</v>
      </c>
      <c r="AO34" s="1">
        <v>1.17727449066896E-5</v>
      </c>
      <c r="AP34" s="1">
        <v>-4.0652606974719099E-18</v>
      </c>
      <c r="AQ34">
        <v>1.0116066584127601</v>
      </c>
      <c r="AR34">
        <v>0.50160552425043103</v>
      </c>
      <c r="AS34">
        <v>0.50440593715647797</v>
      </c>
      <c r="AT34">
        <v>0.50024530258437006</v>
      </c>
      <c r="AU34" s="1">
        <v>5.6627990800079801E-16</v>
      </c>
      <c r="AV34">
        <v>7.1306937221853799E-4</v>
      </c>
      <c r="AW34" s="1">
        <v>-4.0652606974719099E-18</v>
      </c>
      <c r="AX34">
        <v>1.01579669998907</v>
      </c>
      <c r="AY34">
        <v>0.97018656023411698</v>
      </c>
      <c r="AZ34">
        <v>112.820108418076</v>
      </c>
      <c r="BA34">
        <v>-7.7122025092156097</v>
      </c>
      <c r="BB34">
        <v>0.98996175760657301</v>
      </c>
    </row>
    <row r="35" spans="1:54" ht="18.75" customHeight="1">
      <c r="A35">
        <v>3</v>
      </c>
      <c r="B35">
        <v>4.4594316186373</v>
      </c>
      <c r="C35">
        <v>4.4594316186373</v>
      </c>
      <c r="D35">
        <v>4.4594316186373</v>
      </c>
      <c r="E35">
        <v>0</v>
      </c>
      <c r="F35">
        <v>0</v>
      </c>
      <c r="G35" s="1">
        <v>5.1974277360480604E-16</v>
      </c>
      <c r="H35">
        <v>1</v>
      </c>
      <c r="I35">
        <v>3.4235837703285399</v>
      </c>
      <c r="J35">
        <v>3.4461962543426501</v>
      </c>
      <c r="K35">
        <v>3.4363862229647801</v>
      </c>
      <c r="L35">
        <v>0</v>
      </c>
      <c r="M35" s="1">
        <v>7.6520944397606903E-5</v>
      </c>
      <c r="N35" s="1">
        <v>5.1974277360480604E-16</v>
      </c>
      <c r="O35">
        <v>0.99892004299707005</v>
      </c>
      <c r="P35">
        <v>3.2148458274761</v>
      </c>
      <c r="Q35">
        <v>3.2205794113291999</v>
      </c>
      <c r="R35">
        <v>3.2146456316176502</v>
      </c>
      <c r="S35">
        <v>0</v>
      </c>
      <c r="T35">
        <v>1.74807505793522E-4</v>
      </c>
      <c r="U35" s="1">
        <v>5.1974277360480604E-16</v>
      </c>
      <c r="V35">
        <v>1.0004770565191301</v>
      </c>
      <c r="W35">
        <v>0.89229522086049695</v>
      </c>
      <c r="X35">
        <v>0.89272241363590898</v>
      </c>
      <c r="Y35">
        <v>0.89228027414881605</v>
      </c>
      <c r="Z35">
        <v>0</v>
      </c>
      <c r="AA35" s="1">
        <v>9.9216561403994205E-7</v>
      </c>
      <c r="AB35" s="1">
        <v>5.1974277360480604E-16</v>
      </c>
      <c r="AC35">
        <v>1.0001285688905099</v>
      </c>
      <c r="AD35">
        <v>1.0358478483087601</v>
      </c>
      <c r="AE35">
        <v>1.0132353642946501</v>
      </c>
      <c r="AF35">
        <v>1.0230453956725101</v>
      </c>
      <c r="AG35">
        <v>0</v>
      </c>
      <c r="AH35" s="1">
        <v>7.6520944397606903E-5</v>
      </c>
      <c r="AI35" s="1">
        <v>5.1974277360480604E-16</v>
      </c>
      <c r="AJ35">
        <v>1.00362853945856</v>
      </c>
      <c r="AK35">
        <v>0.10770477913950301</v>
      </c>
      <c r="AL35">
        <v>0.107277586364091</v>
      </c>
      <c r="AM35">
        <v>0.107719725851184</v>
      </c>
      <c r="AN35">
        <v>0</v>
      </c>
      <c r="AO35" s="1">
        <v>9.9216561403992892E-7</v>
      </c>
      <c r="AP35" s="1">
        <v>5.1974277360480604E-16</v>
      </c>
      <c r="AQ35">
        <v>0.99893928138865096</v>
      </c>
      <c r="AR35">
        <v>0.40003239044562899</v>
      </c>
      <c r="AS35">
        <v>0.43533089555397703</v>
      </c>
      <c r="AT35">
        <v>0.439967388650435</v>
      </c>
      <c r="AU35">
        <v>0</v>
      </c>
      <c r="AV35">
        <v>3.8689411590808899E-4</v>
      </c>
      <c r="AW35" s="1">
        <v>5.1974277360480604E-16</v>
      </c>
      <c r="AX35">
        <v>0.98568997915254197</v>
      </c>
      <c r="AY35">
        <v>0.94423122536799797</v>
      </c>
      <c r="AZ35">
        <v>864.27946048317597</v>
      </c>
      <c r="BA35">
        <v>-10.3774536319016</v>
      </c>
      <c r="BB35">
        <v>0.99285263965530901</v>
      </c>
    </row>
    <row r="36" spans="1:54" ht="18.75" customHeight="1">
      <c r="A36">
        <v>3</v>
      </c>
      <c r="B36">
        <v>4.4594316186373</v>
      </c>
      <c r="C36">
        <v>4.4594316186373</v>
      </c>
      <c r="D36">
        <v>4.4594316186373</v>
      </c>
      <c r="E36" s="1">
        <v>-2.8958479227753998E-16</v>
      </c>
      <c r="F36">
        <v>0</v>
      </c>
      <c r="G36" s="1">
        <v>-4.0652606974719099E-18</v>
      </c>
      <c r="H36">
        <v>1</v>
      </c>
      <c r="I36">
        <v>3.67498758372547</v>
      </c>
      <c r="J36">
        <v>3.6180364165961301</v>
      </c>
      <c r="K36">
        <v>3.6410152801846301</v>
      </c>
      <c r="L36" s="1">
        <v>-2.8958479227753998E-16</v>
      </c>
      <c r="M36">
        <v>9.57627335051767E-4</v>
      </c>
      <c r="N36" s="1">
        <v>-4.0652606974719099E-18</v>
      </c>
      <c r="O36">
        <v>1.0021605723161899</v>
      </c>
      <c r="P36">
        <v>3.29590146092068</v>
      </c>
      <c r="Q36">
        <v>3.2285225040760599</v>
      </c>
      <c r="R36">
        <v>3.23549098273556</v>
      </c>
      <c r="S36" s="1">
        <v>-2.8958479227753998E-16</v>
      </c>
      <c r="T36">
        <v>1.25050565079089E-3</v>
      </c>
      <c r="U36" s="1">
        <v>-4.0652606974719099E-18</v>
      </c>
      <c r="V36">
        <v>1.00477336063145</v>
      </c>
      <c r="W36">
        <v>0.89817960030812805</v>
      </c>
      <c r="X36">
        <v>0.89331143233520405</v>
      </c>
      <c r="Y36">
        <v>0.89382551490794904</v>
      </c>
      <c r="Z36" s="1">
        <v>-2.8958479227753998E-16</v>
      </c>
      <c r="AA36" s="1">
        <v>9.1393479879860103E-6</v>
      </c>
      <c r="AB36" s="1">
        <v>-4.0652606974719099E-18</v>
      </c>
      <c r="AC36">
        <v>1.0014038100010501</v>
      </c>
      <c r="AD36">
        <v>0.78444403491182502</v>
      </c>
      <c r="AE36">
        <v>0.84139520204117102</v>
      </c>
      <c r="AF36">
        <v>0.81841633845267003</v>
      </c>
      <c r="AG36" s="1">
        <v>-2.8958479227753998E-16</v>
      </c>
      <c r="AH36">
        <v>9.57627335051767E-4</v>
      </c>
      <c r="AI36" s="1">
        <v>-4.0652606974719099E-18</v>
      </c>
      <c r="AJ36">
        <v>0.99356518948020001</v>
      </c>
      <c r="AK36">
        <v>0.101820399691873</v>
      </c>
      <c r="AL36">
        <v>0.10668856766479699</v>
      </c>
      <c r="AM36">
        <v>0.106174485092051</v>
      </c>
      <c r="AN36" s="1">
        <v>-2.8958479227753998E-16</v>
      </c>
      <c r="AO36" s="1">
        <v>9.1393479879860493E-6</v>
      </c>
      <c r="AP36" s="1">
        <v>-4.0652606974719099E-18</v>
      </c>
      <c r="AQ36">
        <v>0.99008644734794404</v>
      </c>
      <c r="AR36">
        <v>0.54137266537668904</v>
      </c>
      <c r="AS36">
        <v>0.56160477883814697</v>
      </c>
      <c r="AT36">
        <v>0.55327989801700606</v>
      </c>
      <c r="AU36" s="1">
        <v>-2.8958479227753998E-16</v>
      </c>
      <c r="AV36">
        <v>6.7625821738184397E-4</v>
      </c>
      <c r="AW36" s="1">
        <v>-4.0652606974719099E-18</v>
      </c>
      <c r="AX36">
        <v>0.98028313847033099</v>
      </c>
      <c r="AY36">
        <v>0.92509374833817104</v>
      </c>
      <c r="AZ36">
        <v>570.2252004938</v>
      </c>
      <c r="BA36">
        <v>-5.6383898424663803</v>
      </c>
      <c r="BB36">
        <v>0.99402865385320505</v>
      </c>
    </row>
    <row r="37" spans="1:54" ht="18.75" customHeight="1">
      <c r="A37">
        <v>3</v>
      </c>
      <c r="B37">
        <v>4.4594316186373</v>
      </c>
      <c r="C37">
        <v>4.4594316186373</v>
      </c>
      <c r="D37">
        <v>4.4594316186373</v>
      </c>
      <c r="E37">
        <v>4.4594316186373</v>
      </c>
      <c r="F37">
        <v>0</v>
      </c>
      <c r="G37" s="1">
        <v>5.1974277360480604E-16</v>
      </c>
      <c r="H37">
        <v>1</v>
      </c>
      <c r="I37">
        <v>3.6882822482502302</v>
      </c>
      <c r="J37">
        <v>3.3958799905396502</v>
      </c>
      <c r="K37">
        <v>3.42390225329709</v>
      </c>
      <c r="L37">
        <v>4.4594316186373</v>
      </c>
      <c r="M37">
        <v>1.24562721512556E-3</v>
      </c>
      <c r="N37" s="1">
        <v>5.1974277360480604E-16</v>
      </c>
      <c r="O37">
        <v>1.0018225146991699</v>
      </c>
      <c r="P37">
        <v>3.3053414178889802</v>
      </c>
      <c r="Q37">
        <v>3.1407363686252099</v>
      </c>
      <c r="R37">
        <v>3.1319833642375099</v>
      </c>
      <c r="S37">
        <v>4.4594316186373</v>
      </c>
      <c r="T37">
        <v>4.0595854792158199E-3</v>
      </c>
      <c r="U37" s="1">
        <v>5.1974277360480604E-16</v>
      </c>
      <c r="V37">
        <v>1.0069189231750499</v>
      </c>
      <c r="W37">
        <v>0.89884366469916099</v>
      </c>
      <c r="X37">
        <v>0.88661799187600498</v>
      </c>
      <c r="Y37">
        <v>0.88592799857176896</v>
      </c>
      <c r="Z37">
        <v>4.4594316186373</v>
      </c>
      <c r="AA37" s="1">
        <v>2.8039526493487601E-5</v>
      </c>
      <c r="AB37" s="1">
        <v>5.1974277360480604E-16</v>
      </c>
      <c r="AC37">
        <v>1.00197949634908</v>
      </c>
      <c r="AD37">
        <v>0.77114937038707199</v>
      </c>
      <c r="AE37">
        <v>1.06355162809765</v>
      </c>
      <c r="AF37">
        <v>1.03552936534021</v>
      </c>
      <c r="AG37">
        <v>4.4594316186373</v>
      </c>
      <c r="AH37">
        <v>1.24562721512556E-3</v>
      </c>
      <c r="AI37" s="1">
        <v>5.1974277360480604E-16</v>
      </c>
      <c r="AJ37">
        <v>0.99433188750114299</v>
      </c>
      <c r="AK37">
        <v>0.10115633530083901</v>
      </c>
      <c r="AL37">
        <v>0.113382008123995</v>
      </c>
      <c r="AM37">
        <v>0.114072001428231</v>
      </c>
      <c r="AN37">
        <v>4.4594316186373</v>
      </c>
      <c r="AO37" s="1">
        <v>2.80395264934875E-5</v>
      </c>
      <c r="AP37" s="1">
        <v>5.1974277360480604E-16</v>
      </c>
      <c r="AQ37">
        <v>0.98540326528968902</v>
      </c>
      <c r="AR37">
        <v>0.53870296430608899</v>
      </c>
      <c r="AS37">
        <v>0.41199190328469298</v>
      </c>
      <c r="AT37">
        <v>0.486210935032243</v>
      </c>
      <c r="AU37">
        <v>4.4594316186373</v>
      </c>
      <c r="AV37">
        <v>6.2481029056564701E-4</v>
      </c>
      <c r="AW37" s="1">
        <v>5.1974277360480604E-16</v>
      </c>
      <c r="AX37">
        <v>0.97967056727441804</v>
      </c>
      <c r="AY37">
        <v>0.93224768099632205</v>
      </c>
      <c r="AZ37">
        <v>589.32548321353397</v>
      </c>
      <c r="BA37">
        <v>-8.9822852894658993</v>
      </c>
      <c r="BB37">
        <v>0.99002766431208</v>
      </c>
    </row>
    <row r="38" spans="1:54" ht="18.75" customHeight="1">
      <c r="A38">
        <v>3</v>
      </c>
      <c r="B38">
        <v>4.4594316186373</v>
      </c>
      <c r="C38">
        <v>4.4594316186373</v>
      </c>
      <c r="D38">
        <v>4.4594316186373</v>
      </c>
      <c r="E38" s="1">
        <v>-2.8958479227753998E-16</v>
      </c>
      <c r="F38">
        <v>0</v>
      </c>
      <c r="G38" s="1">
        <v>-2.8958479227753998E-16</v>
      </c>
      <c r="H38">
        <v>1</v>
      </c>
      <c r="I38">
        <v>3.4921714729023798</v>
      </c>
      <c r="J38">
        <v>3.5643074779764898</v>
      </c>
      <c r="K38">
        <v>3.5315924172921398</v>
      </c>
      <c r="L38" s="1">
        <v>-2.8958479227753998E-16</v>
      </c>
      <c r="M38">
        <v>4.7392789414304297E-3</v>
      </c>
      <c r="N38" s="1">
        <v>-2.8958479227753998E-16</v>
      </c>
      <c r="O38">
        <v>1.0063571898974299</v>
      </c>
      <c r="P38">
        <v>3.0189432351798402</v>
      </c>
      <c r="Q38">
        <v>3.10350693719468</v>
      </c>
      <c r="R38">
        <v>3.0413628360317499</v>
      </c>
      <c r="S38" s="1">
        <v>-2.8958479227753998E-16</v>
      </c>
      <c r="T38">
        <v>9.9472204713347608E-3</v>
      </c>
      <c r="U38" s="1">
        <v>-2.8958479227753998E-16</v>
      </c>
      <c r="V38">
        <v>1.0117477168564</v>
      </c>
      <c r="W38">
        <v>0.87663057772020603</v>
      </c>
      <c r="X38">
        <v>0.88365403659210495</v>
      </c>
      <c r="Y38">
        <v>0.87853292916335202</v>
      </c>
      <c r="Z38" s="1">
        <v>-2.8958479227753998E-16</v>
      </c>
      <c r="AA38" s="1">
        <v>8.3899598305183206E-5</v>
      </c>
      <c r="AB38" s="1">
        <v>-2.8958479227753998E-16</v>
      </c>
      <c r="AC38">
        <v>1.0036283299792601</v>
      </c>
      <c r="AD38">
        <v>0.96726014573491403</v>
      </c>
      <c r="AE38">
        <v>0.89512414066081203</v>
      </c>
      <c r="AF38">
        <v>0.92783920134515296</v>
      </c>
      <c r="AG38" s="1">
        <v>-2.8958479227753998E-16</v>
      </c>
      <c r="AH38">
        <v>4.7392789414304297E-3</v>
      </c>
      <c r="AI38" s="1">
        <v>-2.8958479227753998E-16</v>
      </c>
      <c r="AJ38">
        <v>0.98230851893873605</v>
      </c>
      <c r="AK38">
        <v>0.123369422279794</v>
      </c>
      <c r="AL38">
        <v>0.11634596340789501</v>
      </c>
      <c r="AM38">
        <v>0.121467070836648</v>
      </c>
      <c r="AN38" s="1">
        <v>-2.8958479227753998E-16</v>
      </c>
      <c r="AO38" s="1">
        <v>8.3899598305183098E-5</v>
      </c>
      <c r="AP38" s="1">
        <v>-2.8958479227753998E-16</v>
      </c>
      <c r="AQ38">
        <v>0.97673696070979399</v>
      </c>
      <c r="AR38">
        <v>0.57578674468876001</v>
      </c>
      <c r="AS38">
        <v>0.551960742660492</v>
      </c>
      <c r="AT38">
        <v>0.56105017515046296</v>
      </c>
      <c r="AU38" s="1">
        <v>-2.8958479227753998E-16</v>
      </c>
      <c r="AV38">
        <v>5.1490168230574696E-4</v>
      </c>
      <c r="AW38" s="1">
        <v>-2.8958479227753998E-16</v>
      </c>
      <c r="AX38">
        <v>0.98229484213128704</v>
      </c>
      <c r="AY38">
        <v>0.97306156718372006</v>
      </c>
      <c r="AZ38">
        <v>35.2166975789738</v>
      </c>
      <c r="BA38">
        <v>-4.5438433764651904</v>
      </c>
      <c r="BB38">
        <v>0.99093866256065399</v>
      </c>
    </row>
    <row r="39" spans="1:54" ht="18.75" customHeight="1">
      <c r="A39">
        <v>3</v>
      </c>
      <c r="B39">
        <v>4.4594316186373</v>
      </c>
      <c r="C39">
        <v>4.4594316186373</v>
      </c>
      <c r="D39">
        <v>4.4594316186373</v>
      </c>
      <c r="E39" s="1">
        <v>-3.2470641676478299E-17</v>
      </c>
      <c r="F39">
        <v>0</v>
      </c>
      <c r="G39" s="1">
        <v>-3.2470641676478299E-17</v>
      </c>
      <c r="H39">
        <v>1</v>
      </c>
      <c r="I39">
        <v>3.7198940914945702</v>
      </c>
      <c r="J39">
        <v>3.7352234179485801</v>
      </c>
      <c r="K39">
        <v>3.7415842739967502</v>
      </c>
      <c r="L39" s="1">
        <v>-3.2470641676478299E-17</v>
      </c>
      <c r="M39">
        <v>6.7021127313514296E-4</v>
      </c>
      <c r="N39" s="1">
        <v>-3.2470641676478299E-17</v>
      </c>
      <c r="O39">
        <v>0.99992080694132102</v>
      </c>
      <c r="P39">
        <v>3.3499487548625901</v>
      </c>
      <c r="Q39">
        <v>3.3683399698143499</v>
      </c>
      <c r="R39">
        <v>3.36222078679332</v>
      </c>
      <c r="S39" s="1">
        <v>-3.2470641676478299E-17</v>
      </c>
      <c r="T39">
        <v>1.4177268840785001E-3</v>
      </c>
      <c r="U39" s="1">
        <v>-3.2470641676478299E-17</v>
      </c>
      <c r="V39">
        <v>1.00142760922345</v>
      </c>
      <c r="W39">
        <v>0.90192350410620503</v>
      </c>
      <c r="X39">
        <v>0.90316583020567298</v>
      </c>
      <c r="Y39">
        <v>0.902754236341621</v>
      </c>
      <c r="Z39" s="1">
        <v>-3.2470641676478299E-17</v>
      </c>
      <c r="AA39" s="1">
        <v>8.1806255639343592E-6</v>
      </c>
      <c r="AB39" s="1">
        <v>-3.2470641676478299E-17</v>
      </c>
      <c r="AC39">
        <v>1.00039345177082</v>
      </c>
      <c r="AD39">
        <v>0.73953752714273302</v>
      </c>
      <c r="AE39">
        <v>0.72420820068872005</v>
      </c>
      <c r="AF39">
        <v>0.71784734464054401</v>
      </c>
      <c r="AG39" s="1">
        <v>-3.2470641676478299E-17</v>
      </c>
      <c r="AH39">
        <v>6.7021127313514296E-4</v>
      </c>
      <c r="AI39" s="1">
        <v>-3.2470641676478299E-17</v>
      </c>
      <c r="AJ39">
        <v>1.0002714928429299</v>
      </c>
      <c r="AK39">
        <v>9.8076495893795607E-2</v>
      </c>
      <c r="AL39">
        <v>9.6834169794327504E-2</v>
      </c>
      <c r="AM39">
        <v>9.7245763658379197E-2</v>
      </c>
      <c r="AN39" s="1">
        <v>-3.2470641676478299E-17</v>
      </c>
      <c r="AO39" s="1">
        <v>8.1806255639344592E-6</v>
      </c>
      <c r="AP39" s="1">
        <v>-3.2470641676478299E-17</v>
      </c>
      <c r="AQ39">
        <v>0.996878765855438</v>
      </c>
      <c r="AR39">
        <v>0.49640133221647298</v>
      </c>
      <c r="AS39">
        <v>0.49144059913692001</v>
      </c>
      <c r="AT39">
        <v>0.51286240342978195</v>
      </c>
      <c r="AU39" s="1">
        <v>-3.2470641676478299E-17</v>
      </c>
      <c r="AV39">
        <v>4.4592010853759199E-4</v>
      </c>
      <c r="AW39" s="1">
        <v>-3.2470641676478299E-17</v>
      </c>
      <c r="AX39">
        <v>0.99893679628202903</v>
      </c>
      <c r="AY39">
        <v>0.96515452255273504</v>
      </c>
      <c r="AZ39">
        <v>355.96718675499199</v>
      </c>
      <c r="BA39">
        <v>-9.9413580858549793</v>
      </c>
      <c r="BB39">
        <v>0.99293168617830996</v>
      </c>
    </row>
    <row r="40" spans="1:54" ht="18.75" customHeight="1">
      <c r="A40">
        <v>3</v>
      </c>
      <c r="B40">
        <v>4.4594316186373</v>
      </c>
      <c r="C40">
        <v>4.4594316186373</v>
      </c>
      <c r="D40">
        <v>4.4594316186373</v>
      </c>
      <c r="E40" s="1">
        <v>5.6627990800079801E-16</v>
      </c>
      <c r="F40">
        <v>0</v>
      </c>
      <c r="G40" s="1">
        <v>-6.0262135674675103E-17</v>
      </c>
      <c r="H40">
        <v>1</v>
      </c>
      <c r="I40">
        <v>3.7700273392774899</v>
      </c>
      <c r="J40">
        <v>3.7294894928656102</v>
      </c>
      <c r="K40">
        <v>3.7335944048539198</v>
      </c>
      <c r="L40" s="1">
        <v>5.6627990800079801E-16</v>
      </c>
      <c r="M40">
        <v>4.6753064928764201E-4</v>
      </c>
      <c r="N40" s="1">
        <v>-6.0262135674675103E-17</v>
      </c>
      <c r="O40">
        <v>1.00147131517318</v>
      </c>
      <c r="P40">
        <v>3.4828467501309999</v>
      </c>
      <c r="Q40">
        <v>3.43669059333312</v>
      </c>
      <c r="R40">
        <v>3.4420620470232701</v>
      </c>
      <c r="S40" s="1">
        <v>5.6627990800079801E-16</v>
      </c>
      <c r="T40">
        <v>6.93438357792023E-4</v>
      </c>
      <c r="U40" s="1">
        <v>-6.0262135674675103E-17</v>
      </c>
      <c r="V40">
        <v>0.99690403253870796</v>
      </c>
      <c r="W40">
        <v>0.91055446667693696</v>
      </c>
      <c r="X40">
        <v>0.90764656662996401</v>
      </c>
      <c r="Y40">
        <v>0.90798977834936401</v>
      </c>
      <c r="Z40" s="1">
        <v>5.6627990800079801E-16</v>
      </c>
      <c r="AA40" s="1">
        <v>3.43096682312856E-6</v>
      </c>
      <c r="AB40" s="1">
        <v>-6.0262135674675103E-17</v>
      </c>
      <c r="AC40">
        <v>0.99920508595127999</v>
      </c>
      <c r="AD40">
        <v>0.68940427935980597</v>
      </c>
      <c r="AE40">
        <v>0.72994212577168305</v>
      </c>
      <c r="AF40">
        <v>0.72583721378337296</v>
      </c>
      <c r="AG40" s="1">
        <v>5.6627990800079801E-16</v>
      </c>
      <c r="AH40">
        <v>4.6753064928764201E-4</v>
      </c>
      <c r="AI40" s="1">
        <v>-6.0262135674675103E-17</v>
      </c>
      <c r="AJ40">
        <v>0.99472565234268295</v>
      </c>
      <c r="AK40">
        <v>8.9445533323063195E-2</v>
      </c>
      <c r="AL40">
        <v>9.2353433370036001E-2</v>
      </c>
      <c r="AM40">
        <v>9.2010221650635798E-2</v>
      </c>
      <c r="AN40" s="1">
        <v>5.6627990800079801E-16</v>
      </c>
      <c r="AO40" s="1">
        <v>3.4309668231285401E-6</v>
      </c>
      <c r="AP40" s="1">
        <v>-6.0262135674675103E-17</v>
      </c>
      <c r="AQ40">
        <v>1.0071542109915099</v>
      </c>
      <c r="AR40">
        <v>0.48052749338682699</v>
      </c>
      <c r="AS40">
        <v>0.46705752554965801</v>
      </c>
      <c r="AT40">
        <v>0.46639957429307</v>
      </c>
      <c r="AU40" s="1">
        <v>5.6627990800079801E-16</v>
      </c>
      <c r="AV40">
        <v>2.0754285703721898E-3</v>
      </c>
      <c r="AW40" s="1">
        <v>-6.0262135674675103E-17</v>
      </c>
      <c r="AX40">
        <v>1.1019187882049699</v>
      </c>
      <c r="AY40">
        <v>0.95536380251998898</v>
      </c>
      <c r="AZ40">
        <v>463.32758579781898</v>
      </c>
      <c r="BA40">
        <v>-8.8385401495101892</v>
      </c>
      <c r="BB40">
        <v>0.992418375612518</v>
      </c>
    </row>
    <row r="41" spans="1:54" ht="18.75" customHeight="1">
      <c r="A41">
        <v>3</v>
      </c>
      <c r="B41">
        <v>4.4594316186373</v>
      </c>
      <c r="C41">
        <v>4.4594316186373</v>
      </c>
      <c r="D41">
        <v>4.4594316186373</v>
      </c>
      <c r="E41">
        <v>0</v>
      </c>
      <c r="F41">
        <v>0</v>
      </c>
      <c r="G41" s="1">
        <v>5.6627990800079801E-16</v>
      </c>
      <c r="H41">
        <v>1</v>
      </c>
      <c r="I41">
        <v>3.52452786496139</v>
      </c>
      <c r="J41">
        <v>3.4967830183339501</v>
      </c>
      <c r="K41">
        <v>3.4696078851833301</v>
      </c>
      <c r="L41">
        <v>0</v>
      </c>
      <c r="M41">
        <v>4.0621170756704398E-4</v>
      </c>
      <c r="N41" s="1">
        <v>5.6627990800079801E-16</v>
      </c>
      <c r="O41">
        <v>1.0011670411057101</v>
      </c>
      <c r="P41">
        <v>3.30022408794609</v>
      </c>
      <c r="Q41">
        <v>3.2834671920615799</v>
      </c>
      <c r="R41">
        <v>3.2375120642344601</v>
      </c>
      <c r="S41">
        <v>0</v>
      </c>
      <c r="T41">
        <v>7.1882081268683103E-4</v>
      </c>
      <c r="U41" s="1">
        <v>5.6627990800079801E-16</v>
      </c>
      <c r="V41">
        <v>1.0008414970353099</v>
      </c>
      <c r="W41">
        <v>0.89848421971290904</v>
      </c>
      <c r="X41">
        <v>0.89729824017841198</v>
      </c>
      <c r="Y41">
        <v>0.89397415134403002</v>
      </c>
      <c r="Z41">
        <v>0</v>
      </c>
      <c r="AA41" s="1">
        <v>3.7155346098591001E-6</v>
      </c>
      <c r="AB41" s="1">
        <v>5.6627990800079801E-16</v>
      </c>
      <c r="AC41">
        <v>1.0002179905731701</v>
      </c>
      <c r="AD41">
        <v>0.93490375367590495</v>
      </c>
      <c r="AE41">
        <v>0.96264860030334998</v>
      </c>
      <c r="AF41">
        <v>0.98982373345396502</v>
      </c>
      <c r="AG41">
        <v>0</v>
      </c>
      <c r="AH41">
        <v>4.0621170756704398E-4</v>
      </c>
      <c r="AI41" s="1">
        <v>5.6627990800079801E-16</v>
      </c>
      <c r="AJ41">
        <v>0.99566062279761602</v>
      </c>
      <c r="AK41">
        <v>0.101515780287091</v>
      </c>
      <c r="AL41">
        <v>0.102701759821588</v>
      </c>
      <c r="AM41">
        <v>0.10602584865597001</v>
      </c>
      <c r="AN41">
        <v>0</v>
      </c>
      <c r="AO41" s="1">
        <v>3.7155346098590002E-6</v>
      </c>
      <c r="AP41" s="1">
        <v>5.6627990800079801E-16</v>
      </c>
      <c r="AQ41">
        <v>0.998080927603474</v>
      </c>
      <c r="AR41">
        <v>0.39677192012713303</v>
      </c>
      <c r="AS41">
        <v>0.36113011695036601</v>
      </c>
      <c r="AT41">
        <v>0.37909140328840202</v>
      </c>
      <c r="AU41">
        <v>0</v>
      </c>
      <c r="AV41">
        <v>2.6378035310785402E-4</v>
      </c>
      <c r="AW41" s="1">
        <v>5.6627990800079801E-16</v>
      </c>
      <c r="AX41">
        <v>1.0237966001521901</v>
      </c>
      <c r="AY41">
        <v>0.97578494255042503</v>
      </c>
      <c r="AZ41">
        <v>55.892455614946797</v>
      </c>
      <c r="BA41">
        <v>-3.5694167289507899</v>
      </c>
      <c r="BB41">
        <v>0.99510938567000795</v>
      </c>
    </row>
    <row r="42" spans="1:54" ht="18.75" customHeight="1">
      <c r="A42">
        <v>3</v>
      </c>
      <c r="B42">
        <v>4.4594316186373</v>
      </c>
      <c r="C42">
        <v>4.4594316186373</v>
      </c>
      <c r="D42">
        <v>4.4594316186373</v>
      </c>
      <c r="E42" s="1">
        <v>-2.8958479227753998E-16</v>
      </c>
      <c r="F42">
        <v>0</v>
      </c>
      <c r="G42" s="1">
        <v>2.2951443001660498E-16</v>
      </c>
      <c r="H42">
        <v>1</v>
      </c>
      <c r="I42">
        <v>3.82477550126106</v>
      </c>
      <c r="J42">
        <v>3.8357785487885798</v>
      </c>
      <c r="K42">
        <v>3.83493609748324</v>
      </c>
      <c r="L42" s="1">
        <v>-2.8958479227753998E-16</v>
      </c>
      <c r="M42">
        <v>4.9036233953478196E-4</v>
      </c>
      <c r="N42" s="1">
        <v>2.2951443001660498E-16</v>
      </c>
      <c r="O42">
        <v>1.00020798439897</v>
      </c>
      <c r="P42">
        <v>3.5184955993216902</v>
      </c>
      <c r="Q42">
        <v>3.5287360256770102</v>
      </c>
      <c r="R42">
        <v>3.5340503775521501</v>
      </c>
      <c r="S42" s="1">
        <v>-2.8958479227753998E-16</v>
      </c>
      <c r="T42">
        <v>7.3892511847173002E-4</v>
      </c>
      <c r="U42" s="1">
        <v>2.2951443001660498E-16</v>
      </c>
      <c r="V42">
        <v>1.00063259340524</v>
      </c>
      <c r="W42">
        <v>0.91273757354452401</v>
      </c>
      <c r="X42">
        <v>0.91335477985629798</v>
      </c>
      <c r="Y42">
        <v>0.91367336148855804</v>
      </c>
      <c r="Z42" s="1">
        <v>-2.8958479227753998E-16</v>
      </c>
      <c r="AA42" s="1">
        <v>3.1758844473564598E-6</v>
      </c>
      <c r="AB42" s="1">
        <v>2.2951443001660498E-16</v>
      </c>
      <c r="AC42">
        <v>1.0001589430460101</v>
      </c>
      <c r="AD42">
        <v>0.63465611737623595</v>
      </c>
      <c r="AE42">
        <v>0.62365306984872204</v>
      </c>
      <c r="AF42">
        <v>0.62449552115406004</v>
      </c>
      <c r="AG42" s="1">
        <v>-2.8958479227753998E-16</v>
      </c>
      <c r="AH42">
        <v>4.9036233953478196E-4</v>
      </c>
      <c r="AI42" s="1">
        <v>2.2951443001660498E-16</v>
      </c>
      <c r="AJ42">
        <v>0.99919287314632599</v>
      </c>
      <c r="AK42">
        <v>8.7262426455476494E-2</v>
      </c>
      <c r="AL42">
        <v>8.6645220143702406E-2</v>
      </c>
      <c r="AM42">
        <v>8.6326638511441997E-2</v>
      </c>
      <c r="AN42" s="1">
        <v>-2.8958479227753998E-16</v>
      </c>
      <c r="AO42" s="1">
        <v>3.1758844473564501E-6</v>
      </c>
      <c r="AP42" s="1">
        <v>2.2951443001660498E-16</v>
      </c>
      <c r="AQ42">
        <v>0.99852827571334901</v>
      </c>
      <c r="AR42">
        <v>0.458659576762044</v>
      </c>
      <c r="AS42">
        <v>0.451045792963854</v>
      </c>
      <c r="AT42">
        <v>0.45315309993567798</v>
      </c>
      <c r="AU42" s="1">
        <v>-2.8958479227753998E-16</v>
      </c>
      <c r="AV42">
        <v>9.2946578904376498E-4</v>
      </c>
      <c r="AW42" s="1">
        <v>2.2951443001660498E-16</v>
      </c>
      <c r="AX42">
        <v>0.989768837695154</v>
      </c>
      <c r="AY42">
        <v>0.96017979106851103</v>
      </c>
      <c r="AZ42">
        <v>369.58120263269598</v>
      </c>
      <c r="BA42">
        <v>-7.9156752487148996</v>
      </c>
      <c r="BB42">
        <v>0.99325042644075501</v>
      </c>
    </row>
    <row r="43" spans="1:54" ht="18.75" customHeight="1">
      <c r="A43">
        <v>3</v>
      </c>
      <c r="B43">
        <v>4.4594316186373</v>
      </c>
      <c r="C43">
        <v>4.4594316186373</v>
      </c>
      <c r="D43">
        <v>4.4594316186373</v>
      </c>
      <c r="E43" s="1">
        <v>5.6627990800079801E-16</v>
      </c>
      <c r="F43">
        <v>0</v>
      </c>
      <c r="G43" s="1">
        <v>-1.89975381349699E-16</v>
      </c>
      <c r="H43">
        <v>1</v>
      </c>
      <c r="I43">
        <v>3.85732972637356</v>
      </c>
      <c r="J43">
        <v>3.7901586286840798</v>
      </c>
      <c r="K43">
        <v>3.7885457754246601</v>
      </c>
      <c r="L43" s="1">
        <v>5.6627990800079801E-16</v>
      </c>
      <c r="M43">
        <v>1.1284974356886399E-3</v>
      </c>
      <c r="N43" s="1">
        <v>-1.89975381349699E-16</v>
      </c>
      <c r="O43">
        <v>0.99783965343574499</v>
      </c>
      <c r="P43">
        <v>3.5828453514035501</v>
      </c>
      <c r="Q43">
        <v>3.4960163054937898</v>
      </c>
      <c r="R43">
        <v>3.49890169620994</v>
      </c>
      <c r="S43" s="1">
        <v>5.6627990800079801E-16</v>
      </c>
      <c r="T43">
        <v>1.58517107250621E-3</v>
      </c>
      <c r="U43" s="1">
        <v>-1.89975381349699E-16</v>
      </c>
      <c r="V43">
        <v>0.997511776185521</v>
      </c>
      <c r="W43">
        <v>0.91654428555169898</v>
      </c>
      <c r="X43">
        <v>0.91136724951252901</v>
      </c>
      <c r="Y43">
        <v>0.91154433790501599</v>
      </c>
      <c r="Z43" s="1">
        <v>5.6627990800079801E-16</v>
      </c>
      <c r="AA43" s="1">
        <v>7.7730298889434507E-6</v>
      </c>
      <c r="AB43" s="1">
        <v>-1.89975381349699E-16</v>
      </c>
      <c r="AC43">
        <v>0.99935907492448095</v>
      </c>
      <c r="AD43">
        <v>0.602101892263738</v>
      </c>
      <c r="AE43">
        <v>0.66927298995321305</v>
      </c>
      <c r="AF43">
        <v>0.670885843212642</v>
      </c>
      <c r="AG43" s="1">
        <v>5.6627990800079801E-16</v>
      </c>
      <c r="AH43">
        <v>1.1284974356886399E-3</v>
      </c>
      <c r="AI43" s="1">
        <v>-1.89975381349699E-16</v>
      </c>
      <c r="AJ43">
        <v>1.0079458052597501</v>
      </c>
      <c r="AK43">
        <v>8.3455714448300605E-2</v>
      </c>
      <c r="AL43">
        <v>8.8632750487471504E-2</v>
      </c>
      <c r="AM43">
        <v>8.8455662094984094E-2</v>
      </c>
      <c r="AN43" s="1">
        <v>5.6627990800079801E-16</v>
      </c>
      <c r="AO43" s="1">
        <v>7.7730298889434998E-6</v>
      </c>
      <c r="AP43" s="1">
        <v>-1.89975381349699E-16</v>
      </c>
      <c r="AQ43">
        <v>1.0057315703469101</v>
      </c>
      <c r="AR43">
        <v>0.44343106809788702</v>
      </c>
      <c r="AS43">
        <v>0.47162273043546799</v>
      </c>
      <c r="AT43">
        <v>0.47372906076015497</v>
      </c>
      <c r="AU43" s="1">
        <v>5.6627990800079801E-16</v>
      </c>
      <c r="AV43">
        <v>2.8794688721369598E-4</v>
      </c>
      <c r="AW43" s="1">
        <v>-1.89975381349699E-16</v>
      </c>
      <c r="AX43">
        <v>0.99956650273967096</v>
      </c>
      <c r="AY43">
        <v>0.975081808059029</v>
      </c>
      <c r="AZ43">
        <v>252.732519430548</v>
      </c>
      <c r="BA43">
        <v>-15.4582855781102</v>
      </c>
      <c r="BB43">
        <v>0.98746230715862204</v>
      </c>
    </row>
    <row r="44" spans="1:54" ht="18.75" customHeight="1">
      <c r="A44">
        <v>3</v>
      </c>
      <c r="B44">
        <v>4.4594316186373</v>
      </c>
      <c r="C44">
        <v>4.4594316186373</v>
      </c>
      <c r="D44">
        <v>4.4594316186373</v>
      </c>
      <c r="E44" s="1">
        <v>5.6627990800079801E-16</v>
      </c>
      <c r="F44">
        <v>0</v>
      </c>
      <c r="G44" s="1">
        <v>-6.0262135674675103E-17</v>
      </c>
      <c r="H44">
        <v>1</v>
      </c>
      <c r="I44">
        <v>3.6429033020981501</v>
      </c>
      <c r="J44">
        <v>3.6328890207215201</v>
      </c>
      <c r="K44">
        <v>3.6842566940432402</v>
      </c>
      <c r="L44" s="1">
        <v>5.6627990800079801E-16</v>
      </c>
      <c r="M44">
        <v>1.67610221100004E-4</v>
      </c>
      <c r="N44" s="1">
        <v>-6.0262135674675103E-17</v>
      </c>
      <c r="O44">
        <v>1.0016650159687901</v>
      </c>
      <c r="P44">
        <v>3.3558283491219099</v>
      </c>
      <c r="Q44">
        <v>3.3524147254066601</v>
      </c>
      <c r="R44">
        <v>3.4298910469224699</v>
      </c>
      <c r="S44" s="1">
        <v>5.6627990800079801E-16</v>
      </c>
      <c r="T44">
        <v>7.4891102923073404E-4</v>
      </c>
      <c r="U44" s="1">
        <v>-6.0262135674675103E-17</v>
      </c>
      <c r="V44">
        <v>1.00303345057838</v>
      </c>
      <c r="W44">
        <v>0.90232239405445003</v>
      </c>
      <c r="X44">
        <v>0.90209100116057594</v>
      </c>
      <c r="Y44">
        <v>0.90721026957173001</v>
      </c>
      <c r="Z44" s="1">
        <v>5.6627990800079801E-16</v>
      </c>
      <c r="AA44" s="1">
        <v>3.4679585793289299E-6</v>
      </c>
      <c r="AB44" s="1">
        <v>-6.0262135674675103E-17</v>
      </c>
      <c r="AC44">
        <v>1.00077250264902</v>
      </c>
      <c r="AD44">
        <v>0.81652831653914304</v>
      </c>
      <c r="AE44">
        <v>0.826542597915778</v>
      </c>
      <c r="AF44">
        <v>0.77517492459406001</v>
      </c>
      <c r="AG44" s="1">
        <v>5.6627990800079801E-16</v>
      </c>
      <c r="AH44">
        <v>1.67610221100003E-4</v>
      </c>
      <c r="AI44" s="1">
        <v>-6.0262135674675103E-17</v>
      </c>
      <c r="AJ44">
        <v>0.99383821395305905</v>
      </c>
      <c r="AK44">
        <v>9.7677605945549598E-2</v>
      </c>
      <c r="AL44">
        <v>9.7908998839424305E-2</v>
      </c>
      <c r="AM44">
        <v>9.2789730428270004E-2</v>
      </c>
      <c r="AN44" s="1">
        <v>5.6627990800079801E-16</v>
      </c>
      <c r="AO44" s="1">
        <v>3.46795857932889E-6</v>
      </c>
      <c r="AP44" s="1">
        <v>-6.0262135674675103E-17</v>
      </c>
      <c r="AQ44">
        <v>0.99303447653697896</v>
      </c>
      <c r="AR44">
        <v>0.46913270244371602</v>
      </c>
      <c r="AS44">
        <v>0.474350188952328</v>
      </c>
      <c r="AT44">
        <v>0.45021098072955401</v>
      </c>
      <c r="AU44" s="1">
        <v>5.6627990800079801E-16</v>
      </c>
      <c r="AV44">
        <v>6.2594144300297597E-4</v>
      </c>
      <c r="AW44" s="1">
        <v>-6.0262135674675103E-17</v>
      </c>
      <c r="AX44">
        <v>1.0328534439519199</v>
      </c>
      <c r="AY44">
        <v>0.88068808805444099</v>
      </c>
      <c r="AZ44">
        <v>200.84632738666801</v>
      </c>
      <c r="BA44">
        <v>-7.4393646815339798</v>
      </c>
      <c r="BB44">
        <v>0.97490977399269796</v>
      </c>
    </row>
    <row r="45" spans="1:54" ht="18.75" customHeight="1">
      <c r="A45">
        <v>3</v>
      </c>
      <c r="B45">
        <v>4.4594316186373</v>
      </c>
      <c r="C45">
        <v>4.4594316186373</v>
      </c>
      <c r="D45">
        <v>4.4594316186373</v>
      </c>
      <c r="E45" s="1">
        <v>-2.8958479227753998E-16</v>
      </c>
      <c r="F45">
        <v>0</v>
      </c>
      <c r="G45" s="1">
        <v>5.6627990800079801E-16</v>
      </c>
      <c r="H45">
        <v>1</v>
      </c>
      <c r="I45">
        <v>3.8325566050458999</v>
      </c>
      <c r="J45">
        <v>3.8123743541606201</v>
      </c>
      <c r="K45">
        <v>3.7957303153985702</v>
      </c>
      <c r="L45" s="1">
        <v>-2.8958479227753998E-16</v>
      </c>
      <c r="M45">
        <v>1.30693207349782E-3</v>
      </c>
      <c r="N45" s="1">
        <v>5.6627990800079801E-16</v>
      </c>
      <c r="O45">
        <v>0.99340141323437703</v>
      </c>
      <c r="P45">
        <v>3.4971123229920802</v>
      </c>
      <c r="Q45">
        <v>3.4721810314919899</v>
      </c>
      <c r="R45">
        <v>3.4454514684703801</v>
      </c>
      <c r="S45" s="1">
        <v>-2.8958479227753998E-16</v>
      </c>
      <c r="T45">
        <v>2.20612925494989E-3</v>
      </c>
      <c r="U45" s="1">
        <v>5.6627990800079801E-16</v>
      </c>
      <c r="V45">
        <v>0.99066039399776296</v>
      </c>
      <c r="W45">
        <v>0.91143455837004195</v>
      </c>
      <c r="X45">
        <v>0.90989075328376001</v>
      </c>
      <c r="Y45">
        <v>0.90820569048457001</v>
      </c>
      <c r="Z45" s="1">
        <v>-2.8958479227753998E-16</v>
      </c>
      <c r="AA45" s="1">
        <v>1.18270877121665E-5</v>
      </c>
      <c r="AB45" s="1">
        <v>5.6627990800079801E-16</v>
      </c>
      <c r="AC45">
        <v>0.99751722339260096</v>
      </c>
      <c r="AD45">
        <v>0.62687501359139897</v>
      </c>
      <c r="AE45">
        <v>0.647057264476676</v>
      </c>
      <c r="AF45">
        <v>0.663701303238729</v>
      </c>
      <c r="AG45" s="1">
        <v>-2.8958479227753998E-16</v>
      </c>
      <c r="AH45">
        <v>1.30693207349782E-3</v>
      </c>
      <c r="AI45" s="1">
        <v>5.6627990800079801E-16</v>
      </c>
      <c r="AJ45">
        <v>1.02365766887983</v>
      </c>
      <c r="AK45">
        <v>8.8565441629958094E-2</v>
      </c>
      <c r="AL45">
        <v>9.0109246716240099E-2</v>
      </c>
      <c r="AM45">
        <v>9.1794309515429495E-2</v>
      </c>
      <c r="AN45" s="1">
        <v>-2.8958479227753998E-16</v>
      </c>
      <c r="AO45" s="1">
        <v>1.18270877121665E-5</v>
      </c>
      <c r="AP45" s="1">
        <v>5.6627990800079801E-16</v>
      </c>
      <c r="AQ45">
        <v>1.02134806152548</v>
      </c>
      <c r="AR45">
        <v>0.50881370945655302</v>
      </c>
      <c r="AS45">
        <v>0.49140249385099299</v>
      </c>
      <c r="AT45">
        <v>0.49711658093280198</v>
      </c>
      <c r="AU45" s="1">
        <v>-2.8958479227753998E-16</v>
      </c>
      <c r="AV45">
        <v>5.1742326917600205E-4</v>
      </c>
      <c r="AW45" s="1">
        <v>5.6627990800079801E-16</v>
      </c>
      <c r="AX45">
        <v>1.0248079169854001</v>
      </c>
      <c r="AY45">
        <v>1.0055926309616801</v>
      </c>
      <c r="AZ45">
        <v>93.420366647926102</v>
      </c>
      <c r="BA45">
        <v>2.5580478553931001</v>
      </c>
      <c r="BB45">
        <v>1.0011160323542501</v>
      </c>
    </row>
    <row r="46" spans="1:54" ht="18.75" customHeight="1">
      <c r="A46">
        <v>3</v>
      </c>
      <c r="B46">
        <v>4.4594316186373</v>
      </c>
      <c r="C46">
        <v>4.4594316186373</v>
      </c>
      <c r="D46">
        <v>4.4594316186373</v>
      </c>
      <c r="E46" s="1">
        <v>-3.2470641676478299E-17</v>
      </c>
      <c r="F46">
        <v>0</v>
      </c>
      <c r="G46" s="1">
        <v>-3.2470641676478299E-17</v>
      </c>
      <c r="H46">
        <v>1</v>
      </c>
      <c r="I46">
        <v>3.6464806353698802</v>
      </c>
      <c r="J46">
        <v>3.7356927607595298</v>
      </c>
      <c r="K46">
        <v>3.74793224255236</v>
      </c>
      <c r="L46" s="1">
        <v>-3.2470641676478299E-17</v>
      </c>
      <c r="M46">
        <v>1.0956220049962099E-3</v>
      </c>
      <c r="N46" s="1">
        <v>-3.2470641676478299E-17</v>
      </c>
      <c r="O46">
        <v>1.00175895730118</v>
      </c>
      <c r="P46">
        <v>3.3555708886301501</v>
      </c>
      <c r="Q46">
        <v>3.4435878872817098</v>
      </c>
      <c r="R46">
        <v>3.4359530842942898</v>
      </c>
      <c r="S46" s="1">
        <v>-3.2470641676478299E-17</v>
      </c>
      <c r="T46">
        <v>4.7439817088334403E-3</v>
      </c>
      <c r="U46" s="1">
        <v>-3.2470641676478299E-17</v>
      </c>
      <c r="V46">
        <v>1.0051108728181799</v>
      </c>
      <c r="W46">
        <v>0.90230496114740899</v>
      </c>
      <c r="X46">
        <v>0.90808703984993699</v>
      </c>
      <c r="Y46">
        <v>0.90759934327208902</v>
      </c>
      <c r="Z46" s="1">
        <v>-3.2470641676478299E-17</v>
      </c>
      <c r="AA46" s="1">
        <v>2.7952827293277499E-5</v>
      </c>
      <c r="AB46" s="1">
        <v>-3.2470641676478299E-17</v>
      </c>
      <c r="AC46">
        <v>1.00136698971293</v>
      </c>
      <c r="AD46">
        <v>0.81295098326742199</v>
      </c>
      <c r="AE46">
        <v>0.72373885787777104</v>
      </c>
      <c r="AF46">
        <v>0.71149937608493297</v>
      </c>
      <c r="AG46" s="1">
        <v>-3.2470641676478299E-17</v>
      </c>
      <c r="AH46">
        <v>1.0956220049962099E-3</v>
      </c>
      <c r="AI46" s="1">
        <v>-3.2470641676478299E-17</v>
      </c>
      <c r="AJ46">
        <v>0.99389849220191995</v>
      </c>
      <c r="AK46">
        <v>9.7695038852590496E-2</v>
      </c>
      <c r="AL46">
        <v>9.1912960150062797E-2</v>
      </c>
      <c r="AM46">
        <v>9.2400656727910799E-2</v>
      </c>
      <c r="AN46" s="1">
        <v>-3.2470641676478299E-17</v>
      </c>
      <c r="AO46" s="1">
        <v>2.7952827293277299E-5</v>
      </c>
      <c r="AP46" s="1">
        <v>-3.2470641676478299E-17</v>
      </c>
      <c r="AQ46">
        <v>0.98867524920619199</v>
      </c>
      <c r="AR46">
        <v>0.47020587269111302</v>
      </c>
      <c r="AS46">
        <v>0.49427087244044798</v>
      </c>
      <c r="AT46">
        <v>0.48940344490073001</v>
      </c>
      <c r="AU46" s="1">
        <v>-3.2470641676478299E-17</v>
      </c>
      <c r="AV46">
        <v>3.2526502734959702E-4</v>
      </c>
      <c r="AW46" s="1">
        <v>-3.2470641676478299E-17</v>
      </c>
      <c r="AX46">
        <v>0.99420072631607703</v>
      </c>
      <c r="AY46">
        <v>0.96078675829479598</v>
      </c>
      <c r="AZ46">
        <v>99.577952222473002</v>
      </c>
      <c r="BA46">
        <v>-6.8489562064872498</v>
      </c>
      <c r="BB46">
        <v>0.98675424403674705</v>
      </c>
    </row>
    <row r="47" spans="1:54" ht="18.75" customHeight="1">
      <c r="A47">
        <v>3</v>
      </c>
      <c r="B47">
        <v>4.4594316186373</v>
      </c>
      <c r="C47">
        <v>4.4594316186373</v>
      </c>
      <c r="D47">
        <v>4.4594316186373</v>
      </c>
      <c r="E47" s="1">
        <v>6.1469061026371001E-16</v>
      </c>
      <c r="F47">
        <v>0</v>
      </c>
      <c r="G47" s="1">
        <v>5.1974277360480604E-16</v>
      </c>
      <c r="H47">
        <v>1</v>
      </c>
      <c r="I47">
        <v>3.8049737273884499</v>
      </c>
      <c r="J47">
        <v>3.8502724075655901</v>
      </c>
      <c r="K47">
        <v>3.5396017019886798</v>
      </c>
      <c r="L47" s="1">
        <v>6.1469061026371001E-16</v>
      </c>
      <c r="M47">
        <v>5.32655293830111E-4</v>
      </c>
      <c r="N47" s="1">
        <v>5.1974277360480604E-16</v>
      </c>
      <c r="O47">
        <v>0.998297150102192</v>
      </c>
      <c r="P47">
        <v>3.4716548409063002</v>
      </c>
      <c r="Q47">
        <v>3.5698595416574301</v>
      </c>
      <c r="R47">
        <v>3.3843123059287898</v>
      </c>
      <c r="S47" s="1">
        <v>6.1469061026371001E-16</v>
      </c>
      <c r="T47">
        <v>4.6876719302410297E-4</v>
      </c>
      <c r="U47" s="1">
        <v>5.1974277360480604E-16</v>
      </c>
      <c r="V47">
        <v>1.0003367021409999</v>
      </c>
      <c r="W47">
        <v>0.90985788196742201</v>
      </c>
      <c r="X47">
        <v>0.915789703273301</v>
      </c>
      <c r="Y47">
        <v>0.90423198601363797</v>
      </c>
      <c r="Z47" s="1">
        <v>6.1469061026371001E-16</v>
      </c>
      <c r="AA47" s="1">
        <v>2.0163846984898498E-6</v>
      </c>
      <c r="AB47" s="1">
        <v>5.1974277360480604E-16</v>
      </c>
      <c r="AC47">
        <v>1.0000837772985101</v>
      </c>
      <c r="AD47">
        <v>0.65445789124884701</v>
      </c>
      <c r="AE47">
        <v>0.60915921107170801</v>
      </c>
      <c r="AF47">
        <v>0.91982991664861402</v>
      </c>
      <c r="AG47" s="1">
        <v>6.1469061026371001E-16</v>
      </c>
      <c r="AH47">
        <v>5.32655293830111E-4</v>
      </c>
      <c r="AI47" s="1">
        <v>5.1974277360480604E-16</v>
      </c>
      <c r="AJ47">
        <v>1.0067485513785099</v>
      </c>
      <c r="AK47">
        <v>9.0142118032578197E-2</v>
      </c>
      <c r="AL47">
        <v>8.4210296726699205E-2</v>
      </c>
      <c r="AM47">
        <v>9.5768013986361894E-2</v>
      </c>
      <c r="AN47" s="1">
        <v>6.1469061026371001E-16</v>
      </c>
      <c r="AO47" s="1">
        <v>2.01638469848986E-6</v>
      </c>
      <c r="AP47" s="1">
        <v>5.1974277360480604E-16</v>
      </c>
      <c r="AQ47">
        <v>0.99921139625886102</v>
      </c>
      <c r="AR47">
        <v>0.460851819740147</v>
      </c>
      <c r="AS47">
        <v>0.44499841559491599</v>
      </c>
      <c r="AT47">
        <v>0.33353561201128201</v>
      </c>
      <c r="AU47" s="1">
        <v>6.1469061026371001E-16</v>
      </c>
      <c r="AV47">
        <v>7.2246008523636795E-4</v>
      </c>
      <c r="AW47" s="1">
        <v>5.1974277360480604E-16</v>
      </c>
      <c r="AX47">
        <v>0.98376451498842199</v>
      </c>
      <c r="AY47">
        <v>0.96175574785017803</v>
      </c>
      <c r="AZ47">
        <v>224.31757818615699</v>
      </c>
      <c r="BA47">
        <v>-7.7337652805609398</v>
      </c>
      <c r="BB47">
        <v>0.992231380737713</v>
      </c>
    </row>
    <row r="48" spans="1:54" ht="18.75" customHeight="1">
      <c r="A48">
        <v>3</v>
      </c>
      <c r="B48">
        <v>4.4594316186373</v>
      </c>
      <c r="C48">
        <v>4.4594316186373</v>
      </c>
      <c r="D48">
        <v>4.4594316186373</v>
      </c>
      <c r="E48" s="1">
        <v>-6.0262135674675103E-17</v>
      </c>
      <c r="F48">
        <v>0</v>
      </c>
      <c r="G48" s="1">
        <v>-4.0652606974719099E-18</v>
      </c>
      <c r="H48">
        <v>1</v>
      </c>
      <c r="I48">
        <v>3.8479292264134899</v>
      </c>
      <c r="J48">
        <v>3.8648088509230099</v>
      </c>
      <c r="K48">
        <v>3.8767753060870902</v>
      </c>
      <c r="L48" s="1">
        <v>-6.0262135674675103E-17</v>
      </c>
      <c r="M48">
        <v>1.35281577117031E-3</v>
      </c>
      <c r="N48" s="1">
        <v>-4.0652606974719099E-18</v>
      </c>
      <c r="O48">
        <v>0.99666285416897904</v>
      </c>
      <c r="P48">
        <v>3.58740110894411</v>
      </c>
      <c r="Q48">
        <v>3.60481753819285</v>
      </c>
      <c r="R48">
        <v>3.63280440544276</v>
      </c>
      <c r="S48" s="1">
        <v>-6.0262135674675103E-17</v>
      </c>
      <c r="T48">
        <v>2.6568459255313999E-3</v>
      </c>
      <c r="U48" s="1">
        <v>-4.0652606974719099E-18</v>
      </c>
      <c r="V48">
        <v>0.99477677609531301</v>
      </c>
      <c r="W48">
        <v>0.91680740721978304</v>
      </c>
      <c r="X48">
        <v>0.91780568279191299</v>
      </c>
      <c r="Y48">
        <v>0.91938480560410696</v>
      </c>
      <c r="Z48" s="1">
        <v>-6.0262135674675103E-17</v>
      </c>
      <c r="AA48" s="1">
        <v>1.18105727418227E-5</v>
      </c>
      <c r="AB48" s="1">
        <v>-4.0652606974719099E-18</v>
      </c>
      <c r="AC48">
        <v>0.99870130374451904</v>
      </c>
      <c r="AD48">
        <v>0.61150239222381098</v>
      </c>
      <c r="AE48">
        <v>0.59462276771428302</v>
      </c>
      <c r="AF48">
        <v>0.582656312550205</v>
      </c>
      <c r="AG48" s="1">
        <v>-6.0262135674675103E-17</v>
      </c>
      <c r="AH48">
        <v>1.35281577117031E-3</v>
      </c>
      <c r="AI48" s="1">
        <v>-4.0652606974719099E-18</v>
      </c>
      <c r="AJ48">
        <v>1.0133597170722799</v>
      </c>
      <c r="AK48">
        <v>8.3192592780216706E-2</v>
      </c>
      <c r="AL48">
        <v>8.2194317208086995E-2</v>
      </c>
      <c r="AM48">
        <v>8.0615194395893097E-2</v>
      </c>
      <c r="AN48" s="1">
        <v>-6.0262135674675103E-17</v>
      </c>
      <c r="AO48" s="1">
        <v>1.18105727418229E-5</v>
      </c>
      <c r="AP48" s="1">
        <v>-4.0652606974719099E-18</v>
      </c>
      <c r="AQ48">
        <v>1.01237099161536</v>
      </c>
      <c r="AR48">
        <v>0.44551931332268302</v>
      </c>
      <c r="AS48">
        <v>0.43947926041240098</v>
      </c>
      <c r="AT48">
        <v>0.43105713167533799</v>
      </c>
      <c r="AU48" s="1">
        <v>-6.0262135674675103E-17</v>
      </c>
      <c r="AV48">
        <v>4.3751686479674099E-4</v>
      </c>
      <c r="AW48" s="1">
        <v>-4.0652606974719099E-18</v>
      </c>
      <c r="AX48">
        <v>1.0021499449970701</v>
      </c>
      <c r="AY48">
        <v>0.98176195420787704</v>
      </c>
      <c r="AZ48">
        <v>176.590561768877</v>
      </c>
      <c r="BA48">
        <v>-6.58565461705094</v>
      </c>
      <c r="BB48">
        <v>0.996325485776836</v>
      </c>
    </row>
    <row r="49" spans="1:54" ht="18.75" customHeight="1">
      <c r="A49">
        <v>3</v>
      </c>
      <c r="B49">
        <v>4.4594316186373</v>
      </c>
      <c r="C49">
        <v>4.4594316186373</v>
      </c>
      <c r="D49">
        <v>4.4594316186373</v>
      </c>
      <c r="E49" s="1">
        <v>-2.8958479227753998E-16</v>
      </c>
      <c r="F49">
        <v>0</v>
      </c>
      <c r="G49" s="1">
        <v>-8.8166195294975904E-16</v>
      </c>
      <c r="H49">
        <v>1</v>
      </c>
      <c r="I49">
        <v>3.4701848188190398</v>
      </c>
      <c r="J49">
        <v>3.2554185201089201</v>
      </c>
      <c r="K49">
        <v>3.2346234797937501</v>
      </c>
      <c r="L49" s="1">
        <v>-2.8958479227753998E-16</v>
      </c>
      <c r="M49">
        <v>4.1611616954260701E-3</v>
      </c>
      <c r="N49" s="1">
        <v>-8.8166195294975904E-16</v>
      </c>
      <c r="O49">
        <v>1.02028219169245</v>
      </c>
      <c r="P49">
        <v>3.16599734925247</v>
      </c>
      <c r="Q49">
        <v>2.9690338213744099</v>
      </c>
      <c r="R49">
        <v>2.9433951912706702</v>
      </c>
      <c r="S49" s="1">
        <v>-2.8958479227753998E-16</v>
      </c>
      <c r="T49">
        <v>1.45687930310292E-2</v>
      </c>
      <c r="U49" s="1">
        <v>-8.8166195294975904E-16</v>
      </c>
      <c r="V49">
        <v>1.0406924922092899</v>
      </c>
      <c r="W49">
        <v>0.888585983305612</v>
      </c>
      <c r="X49">
        <v>0.87228798367291105</v>
      </c>
      <c r="Y49">
        <v>0.86999808243079102</v>
      </c>
      <c r="Z49" s="1">
        <v>-2.8958479227753998E-16</v>
      </c>
      <c r="AA49">
        <v>1.1261079450692001E-4</v>
      </c>
      <c r="AB49" s="1">
        <v>-8.8166195294975904E-16</v>
      </c>
      <c r="AC49">
        <v>1.01206994447374</v>
      </c>
      <c r="AD49">
        <v>0.98924679981825403</v>
      </c>
      <c r="AE49">
        <v>1.2040130985283799</v>
      </c>
      <c r="AF49">
        <v>1.2248081388435501</v>
      </c>
      <c r="AG49" s="1">
        <v>-2.8958479227753998E-16</v>
      </c>
      <c r="AH49">
        <v>4.1611616954260701E-3</v>
      </c>
      <c r="AI49" s="1">
        <v>-8.8166195294975904E-16</v>
      </c>
      <c r="AJ49">
        <v>0.95361650510810003</v>
      </c>
      <c r="AK49">
        <v>0.111414016694388</v>
      </c>
      <c r="AL49">
        <v>0.12771201632708901</v>
      </c>
      <c r="AM49">
        <v>0.13000191756920901</v>
      </c>
      <c r="AN49" s="1">
        <v>-2.8958479227753998E-16</v>
      </c>
      <c r="AO49">
        <v>1.12610794506921E-4</v>
      </c>
      <c r="AP49" s="1">
        <v>-8.8166195294975904E-16</v>
      </c>
      <c r="AQ49">
        <v>0.92107571429215696</v>
      </c>
      <c r="AR49">
        <v>0.430283383360271</v>
      </c>
      <c r="AS49">
        <v>0.43384860765988298</v>
      </c>
      <c r="AT49">
        <v>0.44197501527598698</v>
      </c>
      <c r="AU49" s="1">
        <v>-2.8958479227753998E-16</v>
      </c>
      <c r="AV49">
        <v>2.2828156705156301E-3</v>
      </c>
      <c r="AW49" s="1">
        <v>-8.8166195294975904E-16</v>
      </c>
      <c r="AX49">
        <v>0.848201253108535</v>
      </c>
      <c r="AY49">
        <v>0.73268181724927195</v>
      </c>
      <c r="AZ49">
        <v>126.119294308504</v>
      </c>
      <c r="BA49">
        <v>-5.6498414392435397</v>
      </c>
      <c r="BB49">
        <v>0.93968670592307801</v>
      </c>
    </row>
    <row r="50" spans="1:54" ht="18.75" customHeight="1">
      <c r="A50">
        <v>4</v>
      </c>
      <c r="B50">
        <v>4.4594316186373</v>
      </c>
      <c r="C50">
        <v>4.4594316186373</v>
      </c>
      <c r="D50">
        <v>4.4594316186373</v>
      </c>
      <c r="E50">
        <v>0</v>
      </c>
      <c r="F50">
        <v>0</v>
      </c>
      <c r="G50" s="1">
        <v>-1.5181110760759101E-16</v>
      </c>
      <c r="H50">
        <v>1</v>
      </c>
      <c r="I50">
        <v>3.4622425847149101</v>
      </c>
      <c r="J50">
        <v>3.4638143492314701</v>
      </c>
      <c r="K50">
        <v>3.4259196251750699</v>
      </c>
      <c r="L50">
        <v>0</v>
      </c>
      <c r="M50">
        <v>7.9018144693406196E-4</v>
      </c>
      <c r="N50" s="1">
        <v>-1.5181110760759101E-16</v>
      </c>
      <c r="O50">
        <v>1.0011725604558499</v>
      </c>
      <c r="P50">
        <v>3.3004825425159301</v>
      </c>
      <c r="Q50">
        <v>3.29054070237637</v>
      </c>
      <c r="R50">
        <v>3.25372831768372</v>
      </c>
      <c r="S50">
        <v>0</v>
      </c>
      <c r="T50">
        <v>1.6468010401801199E-3</v>
      </c>
      <c r="U50" s="1">
        <v>-1.5181110760759101E-16</v>
      </c>
      <c r="V50">
        <v>1.0021854631905101</v>
      </c>
      <c r="W50">
        <v>0.89850240433721396</v>
      </c>
      <c r="X50">
        <v>0.89780055281438997</v>
      </c>
      <c r="Y50">
        <v>0.89515923562802202</v>
      </c>
      <c r="Z50">
        <v>0</v>
      </c>
      <c r="AA50" s="1">
        <v>9.0633404475771199E-6</v>
      </c>
      <c r="AB50" s="1">
        <v>-1.5181110760759101E-16</v>
      </c>
      <c r="AC50">
        <v>1.0005825054655499</v>
      </c>
      <c r="AD50">
        <v>0.997189033922389</v>
      </c>
      <c r="AE50">
        <v>0.99561726940583095</v>
      </c>
      <c r="AF50">
        <v>1.0335119934622301</v>
      </c>
      <c r="AG50">
        <v>0</v>
      </c>
      <c r="AH50">
        <v>7.9018144693406196E-4</v>
      </c>
      <c r="AI50" s="1">
        <v>-1.5181110760759101E-16</v>
      </c>
      <c r="AJ50">
        <v>0.99613011917947902</v>
      </c>
      <c r="AK50">
        <v>0.101497595662786</v>
      </c>
      <c r="AL50">
        <v>0.10219944718561</v>
      </c>
      <c r="AM50">
        <v>0.10484076437197801</v>
      </c>
      <c r="AN50">
        <v>0</v>
      </c>
      <c r="AO50" s="1">
        <v>9.0633404475771199E-6</v>
      </c>
      <c r="AP50" s="1">
        <v>-1.5181110760759101E-16</v>
      </c>
      <c r="AQ50">
        <v>0.99511983419026395</v>
      </c>
      <c r="AR50">
        <v>0.41114304432385501</v>
      </c>
      <c r="AS50">
        <v>0.41463362690679101</v>
      </c>
      <c r="AT50">
        <v>0.43001842258981798</v>
      </c>
      <c r="AU50">
        <v>0</v>
      </c>
      <c r="AV50">
        <v>2.5263123619110797E-4</v>
      </c>
      <c r="AW50" s="1">
        <v>-1.5181110760759101E-16</v>
      </c>
      <c r="AX50">
        <v>0.99976818016443003</v>
      </c>
      <c r="AY50">
        <v>0.92300293765970198</v>
      </c>
      <c r="AZ50">
        <v>170.865903249117</v>
      </c>
      <c r="BA50">
        <v>-4.4023956489097396</v>
      </c>
      <c r="BB50">
        <v>0.98673495626900598</v>
      </c>
    </row>
    <row r="51" spans="1:54" ht="18.75" customHeight="1">
      <c r="A51">
        <v>4</v>
      </c>
      <c r="B51">
        <v>4.4594316186373</v>
      </c>
      <c r="C51">
        <v>4.4594316186373</v>
      </c>
      <c r="D51">
        <v>4.4594316186373</v>
      </c>
      <c r="E51">
        <v>0</v>
      </c>
      <c r="F51">
        <v>0</v>
      </c>
      <c r="G51" s="1">
        <v>-1.89975381349699E-16</v>
      </c>
      <c r="H51">
        <v>1</v>
      </c>
      <c r="I51">
        <v>3.4744274584533898</v>
      </c>
      <c r="J51">
        <v>3.44986933509891</v>
      </c>
      <c r="K51">
        <v>3.4394489916942699</v>
      </c>
      <c r="L51">
        <v>0</v>
      </c>
      <c r="M51">
        <v>6.9221140060453596E-4</v>
      </c>
      <c r="N51" s="1">
        <v>-1.89975381349699E-16</v>
      </c>
      <c r="O51">
        <v>0.99998346481126399</v>
      </c>
      <c r="P51">
        <v>3.3113170286631899</v>
      </c>
      <c r="Q51">
        <v>3.2827981427321502</v>
      </c>
      <c r="R51">
        <v>3.2933146372116902</v>
      </c>
      <c r="S51">
        <v>0</v>
      </c>
      <c r="T51">
        <v>5.1200422912791904E-4</v>
      </c>
      <c r="U51" s="1">
        <v>-1.89975381349699E-16</v>
      </c>
      <c r="V51">
        <v>1.0000325017193901</v>
      </c>
      <c r="W51">
        <v>0.89926178546905</v>
      </c>
      <c r="X51">
        <v>0.89725060122716804</v>
      </c>
      <c r="Y51">
        <v>0.89799686750968699</v>
      </c>
      <c r="Z51">
        <v>0</v>
      </c>
      <c r="AA51" s="1">
        <v>2.5480454221709501E-6</v>
      </c>
      <c r="AB51" s="1">
        <v>-1.89975381349699E-16</v>
      </c>
      <c r="AC51">
        <v>1.0000083592417199</v>
      </c>
      <c r="AD51">
        <v>0.98500416018391102</v>
      </c>
      <c r="AE51">
        <v>1.00956228353838</v>
      </c>
      <c r="AF51">
        <v>1.0199826269430301</v>
      </c>
      <c r="AG51">
        <v>0</v>
      </c>
      <c r="AH51">
        <v>6.9221140060453596E-4</v>
      </c>
      <c r="AI51" s="1">
        <v>-1.89975381349699E-16</v>
      </c>
      <c r="AJ51">
        <v>1.00005835334169</v>
      </c>
      <c r="AK51">
        <v>0.10073821453095</v>
      </c>
      <c r="AL51">
        <v>0.102749398772832</v>
      </c>
      <c r="AM51">
        <v>0.10200313249031299</v>
      </c>
      <c r="AN51">
        <v>0</v>
      </c>
      <c r="AO51" s="1">
        <v>2.5480454221709302E-6</v>
      </c>
      <c r="AP51" s="1">
        <v>-1.89975381349699E-16</v>
      </c>
      <c r="AQ51">
        <v>0.99992541961531001</v>
      </c>
      <c r="AR51">
        <v>0.44265142876024499</v>
      </c>
      <c r="AS51">
        <v>0.41762428260967799</v>
      </c>
      <c r="AT51">
        <v>0.373922010491612</v>
      </c>
      <c r="AU51">
        <v>0</v>
      </c>
      <c r="AV51">
        <v>1.0014992591812399E-3</v>
      </c>
      <c r="AW51" s="1">
        <v>-1.89975381349699E-16</v>
      </c>
      <c r="AX51">
        <v>1.0069631924754801</v>
      </c>
      <c r="AY51">
        <v>0.959819300519971</v>
      </c>
      <c r="AZ51">
        <v>79.257409774580296</v>
      </c>
      <c r="BA51">
        <v>-3.5859727762254101</v>
      </c>
      <c r="BB51">
        <v>0.99318826561430296</v>
      </c>
    </row>
    <row r="52" spans="1:54" ht="18.75" customHeight="1">
      <c r="A52">
        <v>4</v>
      </c>
      <c r="B52">
        <v>4.4594316186373</v>
      </c>
      <c r="C52">
        <v>4.4594316186373</v>
      </c>
      <c r="D52">
        <v>4.4594316186373</v>
      </c>
      <c r="E52">
        <v>0</v>
      </c>
      <c r="F52">
        <v>0</v>
      </c>
      <c r="G52" s="1">
        <v>-6.0262135674675103E-17</v>
      </c>
      <c r="H52">
        <v>1</v>
      </c>
      <c r="I52">
        <v>3.4656769068655899</v>
      </c>
      <c r="J52">
        <v>3.4436750632206801</v>
      </c>
      <c r="K52">
        <v>3.3708583259021498</v>
      </c>
      <c r="L52">
        <v>0</v>
      </c>
      <c r="M52">
        <v>1.68132570030543E-3</v>
      </c>
      <c r="N52" s="1">
        <v>-6.0262135674675103E-17</v>
      </c>
      <c r="O52">
        <v>1.0050031077358199</v>
      </c>
      <c r="P52">
        <v>3.2508897254356199</v>
      </c>
      <c r="Q52">
        <v>3.2625247893637401</v>
      </c>
      <c r="R52">
        <v>3.1883601118671301</v>
      </c>
      <c r="S52">
        <v>0</v>
      </c>
      <c r="T52">
        <v>1.0637290167075601E-3</v>
      </c>
      <c r="U52" s="1">
        <v>-6.0262135674675103E-17</v>
      </c>
      <c r="V52">
        <v>1.0021090155087999</v>
      </c>
      <c r="W52">
        <v>0.89495275183336298</v>
      </c>
      <c r="X52">
        <v>0.89579653108169799</v>
      </c>
      <c r="Y52">
        <v>0.89029966107579095</v>
      </c>
      <c r="Z52">
        <v>0</v>
      </c>
      <c r="AA52" s="1">
        <v>5.8555714522175601E-6</v>
      </c>
      <c r="AB52" s="1">
        <v>-6.0262135674675103E-17</v>
      </c>
      <c r="AC52">
        <v>1.0005600612649099</v>
      </c>
      <c r="AD52">
        <v>0.99375471177170305</v>
      </c>
      <c r="AE52">
        <v>1.0157565554166099</v>
      </c>
      <c r="AF52">
        <v>1.0885732927351499</v>
      </c>
      <c r="AG52">
        <v>0</v>
      </c>
      <c r="AH52">
        <v>1.68132570030543E-3</v>
      </c>
      <c r="AI52" s="1">
        <v>-6.0262135674675103E-17</v>
      </c>
      <c r="AJ52">
        <v>0.98329880739525999</v>
      </c>
      <c r="AK52">
        <v>0.10504724816663701</v>
      </c>
      <c r="AL52">
        <v>0.104203468918303</v>
      </c>
      <c r="AM52">
        <v>0.109700338924209</v>
      </c>
      <c r="AN52">
        <v>0</v>
      </c>
      <c r="AO52" s="1">
        <v>5.8555714522174102E-6</v>
      </c>
      <c r="AP52" s="1">
        <v>-6.0262135674675103E-17</v>
      </c>
      <c r="AQ52">
        <v>0.99527881561934495</v>
      </c>
      <c r="AR52">
        <v>0.35999764339012003</v>
      </c>
      <c r="AS52">
        <v>0.31645017696892802</v>
      </c>
      <c r="AT52">
        <v>0.28917635768240202</v>
      </c>
      <c r="AU52">
        <v>0</v>
      </c>
      <c r="AV52">
        <v>9.1852970435771502E-4</v>
      </c>
      <c r="AW52" s="1">
        <v>-6.0262135674675103E-17</v>
      </c>
      <c r="AX52">
        <v>1.0208854339487901</v>
      </c>
      <c r="AY52">
        <v>0.91377843376173395</v>
      </c>
      <c r="AZ52">
        <v>81.293726112087896</v>
      </c>
      <c r="BA52">
        <v>-4.7554429331680597</v>
      </c>
      <c r="BB52">
        <v>0.982128199117972</v>
      </c>
    </row>
    <row r="53" spans="1:54" ht="18.75" customHeight="1">
      <c r="A53">
        <v>4</v>
      </c>
      <c r="B53">
        <v>4.4594316186373</v>
      </c>
      <c r="C53">
        <v>4.4594316186373</v>
      </c>
      <c r="D53">
        <v>4.4594316186373</v>
      </c>
      <c r="E53">
        <v>4.4594316186373</v>
      </c>
      <c r="F53">
        <v>0</v>
      </c>
      <c r="G53" s="1">
        <v>-2.77939185482196E-16</v>
      </c>
      <c r="H53">
        <v>1</v>
      </c>
      <c r="I53">
        <v>3.6723421760097401</v>
      </c>
      <c r="J53">
        <v>3.3408489968439898</v>
      </c>
      <c r="K53">
        <v>3.3500084506893999</v>
      </c>
      <c r="L53">
        <v>4.4594316186373</v>
      </c>
      <c r="M53">
        <v>1.4482113116841501E-3</v>
      </c>
      <c r="N53" s="1">
        <v>-2.77939185482196E-16</v>
      </c>
      <c r="O53">
        <v>0.99845668437930601</v>
      </c>
      <c r="P53">
        <v>3.3165917535377099</v>
      </c>
      <c r="Q53">
        <v>3.12016916796183</v>
      </c>
      <c r="R53">
        <v>3.1341664097740698</v>
      </c>
      <c r="S53">
        <v>4.4594316186373</v>
      </c>
      <c r="T53">
        <v>2.0909052052936398E-3</v>
      </c>
      <c r="U53" s="1">
        <v>-2.77939185482196E-16</v>
      </c>
      <c r="V53">
        <v>0.99616614344544796</v>
      </c>
      <c r="W53">
        <v>0.89962942807772495</v>
      </c>
      <c r="X53">
        <v>0.88499003033562795</v>
      </c>
      <c r="Y53">
        <v>0.88610047858533303</v>
      </c>
      <c r="Z53">
        <v>4.4594316186373</v>
      </c>
      <c r="AA53" s="1">
        <v>1.21707560582136E-5</v>
      </c>
      <c r="AB53" s="1">
        <v>-2.77939185482196E-16</v>
      </c>
      <c r="AC53">
        <v>0.99895077664236198</v>
      </c>
      <c r="AD53">
        <v>0.78708944262755298</v>
      </c>
      <c r="AE53">
        <v>1.1185826217933099</v>
      </c>
      <c r="AF53">
        <v>1.1094231679479001</v>
      </c>
      <c r="AG53">
        <v>4.4594316186373</v>
      </c>
      <c r="AH53">
        <v>1.4482113116841501E-3</v>
      </c>
      <c r="AI53" s="1">
        <v>-2.77939185482196E-16</v>
      </c>
      <c r="AJ53">
        <v>1.0047716321839899</v>
      </c>
      <c r="AK53">
        <v>0.100370571922275</v>
      </c>
      <c r="AL53">
        <v>0.11500996966437201</v>
      </c>
      <c r="AM53">
        <v>0.113899521414667</v>
      </c>
      <c r="AN53">
        <v>4.4594316186373</v>
      </c>
      <c r="AO53" s="1">
        <v>1.21707560582137E-5</v>
      </c>
      <c r="AP53" s="1">
        <v>-2.77939185482196E-16</v>
      </c>
      <c r="AQ53">
        <v>1.0085051401601499</v>
      </c>
      <c r="AR53">
        <v>0.48662873656299299</v>
      </c>
      <c r="AS53">
        <v>0.38951109980299098</v>
      </c>
      <c r="AT53">
        <v>0.38234892509316798</v>
      </c>
      <c r="AU53">
        <v>4.4594316186373</v>
      </c>
      <c r="AV53">
        <v>9.6309415855882498E-4</v>
      </c>
      <c r="AW53" s="1">
        <v>-2.77939185482196E-16</v>
      </c>
      <c r="AX53">
        <v>1.01175714087965</v>
      </c>
      <c r="AY53">
        <v>0.96554448360480605</v>
      </c>
      <c r="AZ53">
        <v>63.5671043233774</v>
      </c>
      <c r="BA53">
        <v>-7.6454825581331001</v>
      </c>
      <c r="BB53">
        <v>0.98262123099636201</v>
      </c>
    </row>
    <row r="54" spans="1:54" ht="18.75" customHeight="1">
      <c r="A54">
        <v>4</v>
      </c>
      <c r="B54">
        <v>4.4594316186373</v>
      </c>
      <c r="C54">
        <v>4.4594316186373</v>
      </c>
      <c r="D54">
        <v>4.4594316186373</v>
      </c>
      <c r="E54">
        <v>4.4594316186373</v>
      </c>
      <c r="F54">
        <v>0</v>
      </c>
      <c r="G54" s="1">
        <v>-2.77939185482196E-16</v>
      </c>
      <c r="H54">
        <v>1</v>
      </c>
      <c r="I54">
        <v>3.7139054005531</v>
      </c>
      <c r="J54">
        <v>3.3828866959599999</v>
      </c>
      <c r="K54">
        <v>3.4178241219456398</v>
      </c>
      <c r="L54">
        <v>4.4594316186373</v>
      </c>
      <c r="M54">
        <v>9.3658802949682504E-4</v>
      </c>
      <c r="N54" s="1">
        <v>-2.77939185482196E-16</v>
      </c>
      <c r="O54">
        <v>1.0008808193129199</v>
      </c>
      <c r="P54">
        <v>3.4579425621814499</v>
      </c>
      <c r="Q54">
        <v>3.2328165249642602</v>
      </c>
      <c r="R54">
        <v>3.24588984492999</v>
      </c>
      <c r="S54">
        <v>4.4594316186373</v>
      </c>
      <c r="T54">
        <v>9.0299384382285604E-4</v>
      </c>
      <c r="U54" s="1">
        <v>-2.77939185482196E-16</v>
      </c>
      <c r="V54">
        <v>1.0009815318216699</v>
      </c>
      <c r="W54">
        <v>0.90899703017100097</v>
      </c>
      <c r="X54">
        <v>0.89362850685553596</v>
      </c>
      <c r="Y54">
        <v>0.89458806293708704</v>
      </c>
      <c r="Z54">
        <v>4.4594316186373</v>
      </c>
      <c r="AA54" s="1">
        <v>4.8261025380166704E-6</v>
      </c>
      <c r="AB54" s="1">
        <v>-2.77939185482196E-16</v>
      </c>
      <c r="AC54">
        <v>1.00026364895172</v>
      </c>
      <c r="AD54">
        <v>0.74552621808419295</v>
      </c>
      <c r="AE54">
        <v>1.0765449226772901</v>
      </c>
      <c r="AF54">
        <v>1.04160749669166</v>
      </c>
      <c r="AG54">
        <v>4.4594316186373</v>
      </c>
      <c r="AH54">
        <v>9.3658802949682504E-4</v>
      </c>
      <c r="AI54" s="1">
        <v>-2.77939185482196E-16</v>
      </c>
      <c r="AJ54">
        <v>0.997286456206948</v>
      </c>
      <c r="AK54">
        <v>9.10029698289989E-2</v>
      </c>
      <c r="AL54">
        <v>0.10637149314446399</v>
      </c>
      <c r="AM54">
        <v>0.10541193706291301</v>
      </c>
      <c r="AN54">
        <v>4.4594316186373</v>
      </c>
      <c r="AO54" s="1">
        <v>4.8261025380166501E-6</v>
      </c>
      <c r="AP54" s="1">
        <v>-2.77939185482196E-16</v>
      </c>
      <c r="AQ54">
        <v>0.99781478423869396</v>
      </c>
      <c r="AR54">
        <v>0.49625605190506999</v>
      </c>
      <c r="AS54">
        <v>0.395972067609209</v>
      </c>
      <c r="AT54">
        <v>0.42866535954173801</v>
      </c>
      <c r="AU54">
        <v>4.4594316186373</v>
      </c>
      <c r="AV54">
        <v>4.2743203585060801E-4</v>
      </c>
      <c r="AW54" s="1">
        <v>-2.77939185482196E-16</v>
      </c>
      <c r="AX54">
        <v>1.00796035836315</v>
      </c>
      <c r="AY54">
        <v>0.95757546075701006</v>
      </c>
      <c r="AZ54">
        <v>342.91330478929501</v>
      </c>
      <c r="BA54">
        <v>-6.3583626076058799</v>
      </c>
      <c r="BB54">
        <v>0.99459581159522303</v>
      </c>
    </row>
    <row r="55" spans="1:54" ht="18.75" customHeight="1">
      <c r="A55">
        <v>4</v>
      </c>
      <c r="B55">
        <v>4.4594316186373</v>
      </c>
      <c r="C55">
        <v>4.4594316186373</v>
      </c>
      <c r="D55">
        <v>4.4594316186373</v>
      </c>
      <c r="E55" s="1">
        <v>-2.8958479227753998E-16</v>
      </c>
      <c r="F55">
        <v>0</v>
      </c>
      <c r="G55" s="1">
        <v>-2.77939185482196E-16</v>
      </c>
      <c r="H55">
        <v>1</v>
      </c>
      <c r="I55">
        <v>3.6614654418880499</v>
      </c>
      <c r="J55">
        <v>3.6580552459353401</v>
      </c>
      <c r="K55">
        <v>3.65738178066993</v>
      </c>
      <c r="L55" s="1">
        <v>-2.8958479227753998E-16</v>
      </c>
      <c r="M55">
        <v>7.9130269371979604E-4</v>
      </c>
      <c r="N55" s="1">
        <v>-2.77939185482196E-16</v>
      </c>
      <c r="O55">
        <v>0.99892824807959701</v>
      </c>
      <c r="P55">
        <v>3.3535578883967898</v>
      </c>
      <c r="Q55">
        <v>3.35800447079788</v>
      </c>
      <c r="R55">
        <v>3.3630634815102902</v>
      </c>
      <c r="S55" s="1">
        <v>-2.8958479227753998E-16</v>
      </c>
      <c r="T55">
        <v>1.1266991749085901E-3</v>
      </c>
      <c r="U55" s="1">
        <v>-2.77939185482196E-16</v>
      </c>
      <c r="V55">
        <v>0.99891039459401598</v>
      </c>
      <c r="W55">
        <v>0.90216855158423503</v>
      </c>
      <c r="X55">
        <v>0.90246961721770202</v>
      </c>
      <c r="Y55">
        <v>0.902811022121077</v>
      </c>
      <c r="Z55" s="1">
        <v>-2.8958479227753998E-16</v>
      </c>
      <c r="AA55" s="1">
        <v>6.2383961811326698E-6</v>
      </c>
      <c r="AB55" s="1">
        <v>-2.77939185482196E-16</v>
      </c>
      <c r="AC55">
        <v>0.99971268815263603</v>
      </c>
      <c r="AD55">
        <v>0.79796617674924797</v>
      </c>
      <c r="AE55">
        <v>0.80137637270196105</v>
      </c>
      <c r="AF55">
        <v>0.80204983796737195</v>
      </c>
      <c r="AG55" s="1">
        <v>-2.8958479227753998E-16</v>
      </c>
      <c r="AH55">
        <v>7.9130269371979604E-4</v>
      </c>
      <c r="AI55" s="1">
        <v>-2.77939185482196E-16</v>
      </c>
      <c r="AJ55">
        <v>1.0035009641191699</v>
      </c>
      <c r="AK55">
        <v>9.7831448415764799E-2</v>
      </c>
      <c r="AL55">
        <v>9.7530382782298503E-2</v>
      </c>
      <c r="AM55">
        <v>9.7188977878922903E-2</v>
      </c>
      <c r="AN55" s="1">
        <v>-2.8958479227753998E-16</v>
      </c>
      <c r="AO55" s="1">
        <v>6.2383961811327096E-6</v>
      </c>
      <c r="AP55" s="1">
        <v>-2.77939185482196E-16</v>
      </c>
      <c r="AQ55">
        <v>1.0024652423696101</v>
      </c>
      <c r="AR55">
        <v>0.49512695873647</v>
      </c>
      <c r="AS55">
        <v>0.49654992401526299</v>
      </c>
      <c r="AT55">
        <v>0.49687151776909699</v>
      </c>
      <c r="AU55" s="1">
        <v>-2.8958479227753998E-16</v>
      </c>
      <c r="AV55">
        <v>1.0002964516338099E-3</v>
      </c>
      <c r="AW55" s="1">
        <v>-2.77939185482196E-16</v>
      </c>
      <c r="AX55">
        <v>1.0050549109404101</v>
      </c>
      <c r="AY55">
        <v>0.95603451282080598</v>
      </c>
      <c r="AZ55">
        <v>355.95432115028501</v>
      </c>
      <c r="BA55">
        <v>-8.7517727876420306</v>
      </c>
      <c r="BB55">
        <v>0.99104805633190896</v>
      </c>
    </row>
    <row r="56" spans="1:54" ht="18.75" customHeight="1">
      <c r="A56">
        <v>4</v>
      </c>
      <c r="B56">
        <v>4.4594316186373</v>
      </c>
      <c r="C56">
        <v>4.4594316186373</v>
      </c>
      <c r="D56">
        <v>4.4594316186373</v>
      </c>
      <c r="E56" s="1">
        <v>-3.5408737126380899E-16</v>
      </c>
      <c r="F56">
        <v>0</v>
      </c>
      <c r="G56" s="1">
        <v>-2.0757816842539801E-16</v>
      </c>
      <c r="H56">
        <v>1</v>
      </c>
      <c r="I56">
        <v>3.73183480098443</v>
      </c>
      <c r="J56">
        <v>3.7339808146512099</v>
      </c>
      <c r="K56">
        <v>3.6519638893267001</v>
      </c>
      <c r="L56" s="1">
        <v>-3.5408737126380899E-16</v>
      </c>
      <c r="M56">
        <v>1.79062197316226E-3</v>
      </c>
      <c r="N56" s="1">
        <v>-2.0757816842539801E-16</v>
      </c>
      <c r="O56">
        <v>1.00047166420143</v>
      </c>
      <c r="P56">
        <v>3.5232684824919702</v>
      </c>
      <c r="Q56">
        <v>3.5131221178757501</v>
      </c>
      <c r="R56">
        <v>3.4530244350692598</v>
      </c>
      <c r="S56" s="1">
        <v>-3.5408737126380899E-16</v>
      </c>
      <c r="T56">
        <v>1.9332629036752601E-3</v>
      </c>
      <c r="U56" s="1">
        <v>-2.0757816842539801E-16</v>
      </c>
      <c r="V56">
        <v>1.0008670511475399</v>
      </c>
      <c r="W56">
        <v>0.91302578773343401</v>
      </c>
      <c r="X56">
        <v>0.91241194869476405</v>
      </c>
      <c r="Y56">
        <v>0.908686272943661</v>
      </c>
      <c r="Z56" s="1">
        <v>-3.5408737126380899E-16</v>
      </c>
      <c r="AA56" s="1">
        <v>1.0057647970428201E-5</v>
      </c>
      <c r="AB56" s="1">
        <v>-2.0757816842539801E-16</v>
      </c>
      <c r="AC56">
        <v>1.0002275368025699</v>
      </c>
      <c r="AD56">
        <v>0.72759681765286599</v>
      </c>
      <c r="AE56">
        <v>0.72545080398609096</v>
      </c>
      <c r="AF56">
        <v>0.80746772931059696</v>
      </c>
      <c r="AG56" s="1">
        <v>-3.5408737126380899E-16</v>
      </c>
      <c r="AH56">
        <v>1.79062197316226E-3</v>
      </c>
      <c r="AI56" s="1">
        <v>-2.0757816842539801E-16</v>
      </c>
      <c r="AJ56">
        <v>0.99848699223447102</v>
      </c>
      <c r="AK56">
        <v>8.6974212266566001E-2</v>
      </c>
      <c r="AL56">
        <v>8.7588051305236503E-2</v>
      </c>
      <c r="AM56">
        <v>9.1313727056339E-2</v>
      </c>
      <c r="AN56" s="1">
        <v>-3.5408737126380899E-16</v>
      </c>
      <c r="AO56" s="1">
        <v>1.0057647970428201E-5</v>
      </c>
      <c r="AP56" s="1">
        <v>-2.0757816842539801E-16</v>
      </c>
      <c r="AQ56">
        <v>0.99803929476412701</v>
      </c>
      <c r="AR56">
        <v>0.421732489066308</v>
      </c>
      <c r="AS56">
        <v>0.420127106898394</v>
      </c>
      <c r="AT56">
        <v>0.37472685346204698</v>
      </c>
      <c r="AU56" s="1">
        <v>-3.5408737126380899E-16</v>
      </c>
      <c r="AV56">
        <v>7.2183988977758099E-4</v>
      </c>
      <c r="AW56" s="1">
        <v>-2.0757816842539801E-16</v>
      </c>
      <c r="AX56">
        <v>0.99667085655082399</v>
      </c>
      <c r="AY56">
        <v>0.96342656265702598</v>
      </c>
      <c r="AZ56">
        <v>97.693292865066496</v>
      </c>
      <c r="BA56">
        <v>-4.08344796742636</v>
      </c>
      <c r="BB56">
        <v>0.99072849458406498</v>
      </c>
    </row>
    <row r="57" spans="1:54" ht="18.75" customHeight="1">
      <c r="A57">
        <v>4</v>
      </c>
      <c r="B57">
        <v>4.4594316186373</v>
      </c>
      <c r="C57">
        <v>4.4594316186373</v>
      </c>
      <c r="D57">
        <v>4.4594316186373</v>
      </c>
      <c r="E57">
        <v>4.4594316186373</v>
      </c>
      <c r="F57">
        <v>0</v>
      </c>
      <c r="G57" s="1">
        <v>-2.77939185482196E-16</v>
      </c>
      <c r="H57">
        <v>1</v>
      </c>
      <c r="I57">
        <v>3.5862463820267698</v>
      </c>
      <c r="J57">
        <v>3.45032709450724</v>
      </c>
      <c r="K57">
        <v>3.4757628775437301</v>
      </c>
      <c r="L57">
        <v>4.4594316186373</v>
      </c>
      <c r="M57">
        <v>3.9182857635663903E-3</v>
      </c>
      <c r="N57" s="1">
        <v>-2.77939185482196E-16</v>
      </c>
      <c r="O57">
        <v>1.00176472654983</v>
      </c>
      <c r="P57">
        <v>3.2145574655391198</v>
      </c>
      <c r="Q57">
        <v>3.1939552728177598</v>
      </c>
      <c r="R57">
        <v>3.2237194349476299</v>
      </c>
      <c r="S57">
        <v>4.4594316186373</v>
      </c>
      <c r="T57">
        <v>4.31090551011844E-3</v>
      </c>
      <c r="U57" s="1">
        <v>-2.77939185482196E-16</v>
      </c>
      <c r="V57">
        <v>1.00119678697088</v>
      </c>
      <c r="W57">
        <v>0.89227369097236997</v>
      </c>
      <c r="X57">
        <v>0.89072428467863995</v>
      </c>
      <c r="Y57">
        <v>0.892955649233106</v>
      </c>
      <c r="Z57">
        <v>4.4594316186373</v>
      </c>
      <c r="AA57" s="1">
        <v>2.4517155830707E-5</v>
      </c>
      <c r="AB57" s="1">
        <v>-2.77939185482196E-16</v>
      </c>
      <c r="AC57">
        <v>1.0003277993121</v>
      </c>
      <c r="AD57">
        <v>0.87318523661052605</v>
      </c>
      <c r="AE57">
        <v>1.00910452413006</v>
      </c>
      <c r="AF57">
        <v>0.98366874109356905</v>
      </c>
      <c r="AG57">
        <v>4.4594316186373</v>
      </c>
      <c r="AH57">
        <v>3.9182857635663903E-3</v>
      </c>
      <c r="AI57" s="1">
        <v>-2.77939185482196E-16</v>
      </c>
      <c r="AJ57">
        <v>0.99421275938126097</v>
      </c>
      <c r="AK57">
        <v>0.10772630902763</v>
      </c>
      <c r="AL57">
        <v>0.10927571532136</v>
      </c>
      <c r="AM57">
        <v>0.107044350766894</v>
      </c>
      <c r="AN57">
        <v>4.4594316186373</v>
      </c>
      <c r="AO57" s="1">
        <v>2.4517155830706899E-5</v>
      </c>
      <c r="AP57" s="1">
        <v>-2.77939185482196E-16</v>
      </c>
      <c r="AQ57">
        <v>0.99737127412446702</v>
      </c>
      <c r="AR57">
        <v>0.54891556687714005</v>
      </c>
      <c r="AS57">
        <v>0.43190269590793201</v>
      </c>
      <c r="AT57">
        <v>0.42165793262933998</v>
      </c>
      <c r="AU57">
        <v>4.4594316186373</v>
      </c>
      <c r="AV57">
        <v>7.2392312585650796E-4</v>
      </c>
      <c r="AW57" s="1">
        <v>-2.77939185482196E-16</v>
      </c>
      <c r="AX57">
        <v>1.00411135497172</v>
      </c>
      <c r="AY57">
        <v>0.92896406821289801</v>
      </c>
      <c r="AZ57">
        <v>127.744943948957</v>
      </c>
      <c r="BA57">
        <v>-6.5070382894072898</v>
      </c>
      <c r="BB57">
        <v>0.98174733044384999</v>
      </c>
    </row>
    <row r="58" spans="1:54" ht="18.75" customHeight="1">
      <c r="A58">
        <v>4</v>
      </c>
      <c r="B58">
        <v>4.4594316186373</v>
      </c>
      <c r="C58">
        <v>4.4594316186373</v>
      </c>
      <c r="D58">
        <v>4.4594316186373</v>
      </c>
      <c r="E58" s="1">
        <v>6.1469061026371001E-16</v>
      </c>
      <c r="F58">
        <v>0</v>
      </c>
      <c r="G58" s="1">
        <v>-6.0262135674675103E-17</v>
      </c>
      <c r="H58">
        <v>1</v>
      </c>
      <c r="I58">
        <v>3.7417634242958702</v>
      </c>
      <c r="J58">
        <v>3.7341246658049299</v>
      </c>
      <c r="K58">
        <v>3.5126306241301299</v>
      </c>
      <c r="L58" s="1">
        <v>6.1469061026371001E-16</v>
      </c>
      <c r="M58">
        <v>1.44769238372955E-4</v>
      </c>
      <c r="N58" s="1">
        <v>-6.0262135674675103E-17</v>
      </c>
      <c r="O58">
        <v>0.99884957875352998</v>
      </c>
      <c r="P58">
        <v>3.5361414643651301</v>
      </c>
      <c r="Q58">
        <v>3.5430027903193402</v>
      </c>
      <c r="R58">
        <v>3.3767317458588799</v>
      </c>
      <c r="S58" s="1">
        <v>6.1469061026371001E-16</v>
      </c>
      <c r="T58">
        <v>3.6692538346596698E-4</v>
      </c>
      <c r="U58" s="1">
        <v>-6.0262135674675103E-17</v>
      </c>
      <c r="V58">
        <v>0.99966291461013301</v>
      </c>
      <c r="W58">
        <v>0.91379839535252505</v>
      </c>
      <c r="X58">
        <v>0.91420738897838805</v>
      </c>
      <c r="Y58">
        <v>0.90372745400578303</v>
      </c>
      <c r="Z58" s="1">
        <v>6.1469061026371001E-16</v>
      </c>
      <c r="AA58" s="1">
        <v>1.59698505130363E-6</v>
      </c>
      <c r="AB58" s="1">
        <v>-6.0262135674675103E-17</v>
      </c>
      <c r="AC58">
        <v>0.99991600902656697</v>
      </c>
      <c r="AD58">
        <v>0.71766819434142903</v>
      </c>
      <c r="AE58">
        <v>0.72530695283236402</v>
      </c>
      <c r="AF58">
        <v>0.94680099450717203</v>
      </c>
      <c r="AG58" s="1">
        <v>6.1469061026371001E-16</v>
      </c>
      <c r="AH58">
        <v>1.44769238372955E-4</v>
      </c>
      <c r="AI58" s="1">
        <v>-6.0262135674675103E-17</v>
      </c>
      <c r="AJ58">
        <v>1.0043148706868701</v>
      </c>
      <c r="AK58">
        <v>8.6201604647475297E-2</v>
      </c>
      <c r="AL58">
        <v>8.57926110216123E-2</v>
      </c>
      <c r="AM58">
        <v>9.6272545994217001E-2</v>
      </c>
      <c r="AN58" s="1">
        <v>6.1469061026371001E-16</v>
      </c>
      <c r="AO58" s="1">
        <v>1.59698505130359E-6</v>
      </c>
      <c r="AP58" s="1">
        <v>-6.0262135674675103E-17</v>
      </c>
      <c r="AQ58">
        <v>1.00078981659747</v>
      </c>
      <c r="AR58">
        <v>0.38358348238006901</v>
      </c>
      <c r="AS58">
        <v>0.38247923164575998</v>
      </c>
      <c r="AT58">
        <v>0.33664861790324202</v>
      </c>
      <c r="AU58" s="1">
        <v>6.1469061026371001E-16</v>
      </c>
      <c r="AV58" s="1">
        <v>6.7268420102726403E-5</v>
      </c>
      <c r="AW58" s="1">
        <v>-6.0262135674675103E-17</v>
      </c>
      <c r="AX58">
        <v>1.0033912067240101</v>
      </c>
      <c r="AY58">
        <v>0.93780764498484903</v>
      </c>
      <c r="AZ58">
        <v>85.963588099834197</v>
      </c>
      <c r="BA58">
        <v>-4.8930351159621299</v>
      </c>
      <c r="BB58">
        <v>0.98724002364409502</v>
      </c>
    </row>
    <row r="59" spans="1:54" ht="18.75" customHeight="1">
      <c r="A59">
        <v>4</v>
      </c>
      <c r="B59">
        <v>4.4594316186373</v>
      </c>
      <c r="C59">
        <v>4.4594316186373</v>
      </c>
      <c r="D59">
        <v>4.4594316186373</v>
      </c>
      <c r="E59" s="1">
        <v>-2.8958479227753998E-16</v>
      </c>
      <c r="F59">
        <v>0</v>
      </c>
      <c r="G59" s="1">
        <v>-3.5408737126380899E-16</v>
      </c>
      <c r="H59">
        <v>1</v>
      </c>
      <c r="I59">
        <v>3.5549863997984201</v>
      </c>
      <c r="J59">
        <v>3.6137612299524502</v>
      </c>
      <c r="K59">
        <v>3.6093184328276702</v>
      </c>
      <c r="L59" s="1">
        <v>-2.8958479227753998E-16</v>
      </c>
      <c r="M59">
        <v>2.9497330761570599E-4</v>
      </c>
      <c r="N59" s="1">
        <v>-3.5408737126380899E-16</v>
      </c>
      <c r="O59">
        <v>1.0026209068712699</v>
      </c>
      <c r="P59">
        <v>3.2591144447915301</v>
      </c>
      <c r="Q59">
        <v>3.3006657619136099</v>
      </c>
      <c r="R59">
        <v>3.3436571247882099</v>
      </c>
      <c r="S59" s="1">
        <v>-2.8958479227753998E-16</v>
      </c>
      <c r="T59">
        <v>3.0428686290894798E-4</v>
      </c>
      <c r="U59" s="1">
        <v>-3.5408737126380899E-16</v>
      </c>
      <c r="V59">
        <v>1.0027434108387101</v>
      </c>
      <c r="W59">
        <v>0.895549916184051</v>
      </c>
      <c r="X59">
        <v>0.89851529351130699</v>
      </c>
      <c r="Y59">
        <v>0.90149485599888601</v>
      </c>
      <c r="Z59" s="1">
        <v>-2.8958479227753998E-16</v>
      </c>
      <c r="AA59" s="1">
        <v>1.58922071265305E-6</v>
      </c>
      <c r="AB59" s="1">
        <v>-3.5408737126380899E-16</v>
      </c>
      <c r="AC59">
        <v>1.0007212534006</v>
      </c>
      <c r="AD59">
        <v>0.90444521883887696</v>
      </c>
      <c r="AE59">
        <v>0.845670388684851</v>
      </c>
      <c r="AF59">
        <v>0.85011318580962603</v>
      </c>
      <c r="AG59" s="1">
        <v>-2.8958479227753998E-16</v>
      </c>
      <c r="AH59">
        <v>2.9497330761570599E-4</v>
      </c>
      <c r="AI59" s="1">
        <v>-3.5408737126380899E-16</v>
      </c>
      <c r="AJ59">
        <v>0.99149479109264305</v>
      </c>
      <c r="AK59">
        <v>0.104450083815949</v>
      </c>
      <c r="AL59">
        <v>0.101484706488693</v>
      </c>
      <c r="AM59">
        <v>9.8505144001114098E-2</v>
      </c>
      <c r="AN59" s="1">
        <v>-2.8958479227753998E-16</v>
      </c>
      <c r="AO59" s="1">
        <v>1.5892207126530799E-6</v>
      </c>
      <c r="AP59" s="1">
        <v>-3.5408737126380899E-16</v>
      </c>
      <c r="AQ59">
        <v>0.993825313670473</v>
      </c>
      <c r="AR59">
        <v>0.47276371426108299</v>
      </c>
      <c r="AS59">
        <v>0.48187755468189403</v>
      </c>
      <c r="AT59">
        <v>0.44802961541891301</v>
      </c>
      <c r="AU59" s="1">
        <v>-2.8958479227753998E-16</v>
      </c>
      <c r="AV59">
        <v>5.1022932516964496E-4</v>
      </c>
      <c r="AW59" s="1">
        <v>-3.5408737126380899E-16</v>
      </c>
      <c r="AX59">
        <v>1.01479181466733</v>
      </c>
      <c r="AY59">
        <v>0.99952200115300005</v>
      </c>
      <c r="AZ59">
        <v>69.089775172622893</v>
      </c>
      <c r="BA59">
        <v>1.9328182657564399</v>
      </c>
      <c r="BB59">
        <v>0.99992031765399603</v>
      </c>
    </row>
    <row r="60" spans="1:54" ht="18.75" customHeight="1">
      <c r="A60">
        <v>4</v>
      </c>
      <c r="B60">
        <v>4.4594316186373</v>
      </c>
      <c r="C60">
        <v>4.4594316186373</v>
      </c>
      <c r="D60">
        <v>4.4594316186373</v>
      </c>
      <c r="E60">
        <v>4.4594316186373</v>
      </c>
      <c r="F60">
        <v>0</v>
      </c>
      <c r="G60" s="1">
        <v>-6.0262135674675103E-17</v>
      </c>
      <c r="H60">
        <v>1</v>
      </c>
      <c r="I60">
        <v>3.7118960764351598</v>
      </c>
      <c r="J60">
        <v>3.4442371927700002</v>
      </c>
      <c r="K60">
        <v>3.4570579648085902</v>
      </c>
      <c r="L60">
        <v>4.4594316186373</v>
      </c>
      <c r="M60">
        <v>3.7292728353080902E-4</v>
      </c>
      <c r="N60" s="1">
        <v>-6.0262135674675103E-17</v>
      </c>
      <c r="O60">
        <v>1.0018425169346801</v>
      </c>
      <c r="P60">
        <v>3.4385358215655901</v>
      </c>
      <c r="Q60">
        <v>3.2647886113870301</v>
      </c>
      <c r="R60">
        <v>3.2891025642251801</v>
      </c>
      <c r="S60">
        <v>4.4594316186373</v>
      </c>
      <c r="T60">
        <v>6.1698910963115298E-4</v>
      </c>
      <c r="U60" s="1">
        <v>-6.0262135674675103E-17</v>
      </c>
      <c r="V60">
        <v>1.00239354464868</v>
      </c>
      <c r="W60">
        <v>0.90776461252585094</v>
      </c>
      <c r="X60">
        <v>0.89595991496864003</v>
      </c>
      <c r="Y60">
        <v>0.897698625379589</v>
      </c>
      <c r="Z60">
        <v>4.4594316186373</v>
      </c>
      <c r="AA60" s="1">
        <v>3.1910134966141301E-6</v>
      </c>
      <c r="AB60" s="1">
        <v>-6.0262135674675103E-17</v>
      </c>
      <c r="AC60">
        <v>1.00063186391334</v>
      </c>
      <c r="AD60">
        <v>0.74753554220213703</v>
      </c>
      <c r="AE60">
        <v>1.0151944258673</v>
      </c>
      <c r="AF60">
        <v>1.0023736538287</v>
      </c>
      <c r="AG60">
        <v>4.4594316186373</v>
      </c>
      <c r="AH60">
        <v>3.7292728353080902E-4</v>
      </c>
      <c r="AI60" s="1">
        <v>-6.0262135674675103E-17</v>
      </c>
      <c r="AJ60">
        <v>0.99384834998888005</v>
      </c>
      <c r="AK60">
        <v>9.2235387474148903E-2</v>
      </c>
      <c r="AL60">
        <v>0.10404008503136</v>
      </c>
      <c r="AM60">
        <v>0.102301374620411</v>
      </c>
      <c r="AN60">
        <v>4.4594316186373</v>
      </c>
      <c r="AO60" s="1">
        <v>3.19101349661402E-6</v>
      </c>
      <c r="AP60" s="1">
        <v>-6.0262135674675103E-17</v>
      </c>
      <c r="AQ60">
        <v>0.99462378890222602</v>
      </c>
      <c r="AR60">
        <v>0.49871346946466899</v>
      </c>
      <c r="AS60">
        <v>0.423874550140517</v>
      </c>
      <c r="AT60">
        <v>0.41623783833181599</v>
      </c>
      <c r="AU60">
        <v>4.4594316186373</v>
      </c>
      <c r="AV60">
        <v>5.0044760860256895E-4</v>
      </c>
      <c r="AW60" s="1">
        <v>-6.0262135674675103E-17</v>
      </c>
      <c r="AX60">
        <v>0.96931052481245905</v>
      </c>
      <c r="AY60">
        <v>0.91455046194495404</v>
      </c>
      <c r="AZ60">
        <v>668.38393959766802</v>
      </c>
      <c r="BA60">
        <v>-5.6458082759188404</v>
      </c>
      <c r="BB60">
        <v>0.993640122121626</v>
      </c>
    </row>
    <row r="61" spans="1:54" ht="18.75" customHeight="1">
      <c r="A61">
        <v>4</v>
      </c>
      <c r="B61">
        <v>4.4594316186373</v>
      </c>
      <c r="C61">
        <v>4.4594316186373</v>
      </c>
      <c r="D61">
        <v>4.4594316186373</v>
      </c>
      <c r="E61" s="1">
        <v>-3.5408737126380899E-16</v>
      </c>
      <c r="F61">
        <v>0</v>
      </c>
      <c r="G61" s="1">
        <v>2.2951443001660498E-16</v>
      </c>
      <c r="H61">
        <v>1</v>
      </c>
      <c r="I61">
        <v>3.6880220338352601</v>
      </c>
      <c r="J61">
        <v>3.7499763061125999</v>
      </c>
      <c r="K61">
        <v>3.7114616126670099</v>
      </c>
      <c r="L61" s="1">
        <v>-3.5408737126380899E-16</v>
      </c>
      <c r="M61">
        <v>8.0082838242751496E-4</v>
      </c>
      <c r="N61" s="1">
        <v>2.2951443001660498E-16</v>
      </c>
      <c r="O61">
        <v>1.00065547564186</v>
      </c>
      <c r="P61">
        <v>3.3652291690609601</v>
      </c>
      <c r="Q61">
        <v>3.4236754099763602</v>
      </c>
      <c r="R61">
        <v>3.3825031372039098</v>
      </c>
      <c r="S61" s="1">
        <v>-3.5408737126380899E-16</v>
      </c>
      <c r="T61">
        <v>2.20539205491128E-3</v>
      </c>
      <c r="U61" s="1">
        <v>2.2951443001660498E-16</v>
      </c>
      <c r="V61">
        <v>1.0015765729078201</v>
      </c>
      <c r="W61">
        <v>0.90295680695556901</v>
      </c>
      <c r="X61">
        <v>0.90680963640852996</v>
      </c>
      <c r="Y61">
        <v>0.90411181565722898</v>
      </c>
      <c r="Z61" s="1">
        <v>-3.5408737126380899E-16</v>
      </c>
      <c r="AA61" s="1">
        <v>1.2579517655145401E-5</v>
      </c>
      <c r="AB61" s="1">
        <v>2.2951443001660498E-16</v>
      </c>
      <c r="AC61">
        <v>1.0004333988504099</v>
      </c>
      <c r="AD61">
        <v>0.77140958480203903</v>
      </c>
      <c r="AE61">
        <v>0.70945531252469296</v>
      </c>
      <c r="AF61">
        <v>0.74797000597028696</v>
      </c>
      <c r="AG61" s="1">
        <v>-3.5408737126380899E-16</v>
      </c>
      <c r="AH61">
        <v>8.0082838242751496E-4</v>
      </c>
      <c r="AI61" s="1">
        <v>2.2951443001660498E-16</v>
      </c>
      <c r="AJ61">
        <v>0.99788739901176604</v>
      </c>
      <c r="AK61">
        <v>9.7043193044430598E-2</v>
      </c>
      <c r="AL61">
        <v>9.3190363591469705E-2</v>
      </c>
      <c r="AM61">
        <v>9.5888184342771299E-2</v>
      </c>
      <c r="AN61" s="1">
        <v>-3.5408737126380899E-16</v>
      </c>
      <c r="AO61" s="1">
        <v>1.2579517655145401E-5</v>
      </c>
      <c r="AP61" s="1">
        <v>2.2951443001660498E-16</v>
      </c>
      <c r="AQ61">
        <v>0.99654795163884602</v>
      </c>
      <c r="AR61">
        <v>0.53637629227142303</v>
      </c>
      <c r="AS61">
        <v>0.51468768510224705</v>
      </c>
      <c r="AT61">
        <v>0.52756030304190105</v>
      </c>
      <c r="AU61" s="1">
        <v>-3.5408737126380899E-16</v>
      </c>
      <c r="AV61">
        <v>7.6015013682008295E-4</v>
      </c>
      <c r="AW61" s="1">
        <v>2.2951443001660498E-16</v>
      </c>
      <c r="AX61">
        <v>0.99240173052043801</v>
      </c>
      <c r="AY61">
        <v>0.948458752543763</v>
      </c>
      <c r="AZ61">
        <v>431.90409566348501</v>
      </c>
      <c r="BA61">
        <v>-12.9667820557975</v>
      </c>
      <c r="BB61">
        <v>0.98685787744726206</v>
      </c>
    </row>
    <row r="62" spans="1:54" ht="18.75" customHeight="1">
      <c r="A62">
        <v>4</v>
      </c>
      <c r="B62">
        <v>4.4594316186373</v>
      </c>
      <c r="C62">
        <v>4.4594316186373</v>
      </c>
      <c r="D62">
        <v>4.4594316186373</v>
      </c>
      <c r="E62">
        <v>0</v>
      </c>
      <c r="F62">
        <v>0</v>
      </c>
      <c r="G62" s="1">
        <v>-1.89975381349699E-16</v>
      </c>
      <c r="H62">
        <v>1</v>
      </c>
      <c r="I62">
        <v>3.4540645974570698</v>
      </c>
      <c r="J62">
        <v>3.40377963924912</v>
      </c>
      <c r="K62">
        <v>3.4263900682824402</v>
      </c>
      <c r="L62">
        <v>0</v>
      </c>
      <c r="M62">
        <v>1.0419459975226999E-3</v>
      </c>
      <c r="N62" s="1">
        <v>-1.89975381349699E-16</v>
      </c>
      <c r="O62">
        <v>1.0021187227166599</v>
      </c>
      <c r="P62">
        <v>3.2020838938497498</v>
      </c>
      <c r="Q62">
        <v>3.1634885267077602</v>
      </c>
      <c r="R62">
        <v>3.2009329067069001</v>
      </c>
      <c r="S62">
        <v>0</v>
      </c>
      <c r="T62">
        <v>6.1379190141172698E-4</v>
      </c>
      <c r="U62" s="1">
        <v>-1.89975381349699E-16</v>
      </c>
      <c r="V62">
        <v>1.0012992937726399</v>
      </c>
      <c r="W62">
        <v>0.891338248938641</v>
      </c>
      <c r="X62">
        <v>0.88839206763497303</v>
      </c>
      <c r="Y62">
        <v>0.89125152362381699</v>
      </c>
      <c r="Z62">
        <v>0</v>
      </c>
      <c r="AA62" s="1">
        <v>3.67168501813981E-6</v>
      </c>
      <c r="AB62" s="1">
        <v>-1.89975381349699E-16</v>
      </c>
      <c r="AC62">
        <v>1.0003554793326399</v>
      </c>
      <c r="AD62">
        <v>1.0053670211802299</v>
      </c>
      <c r="AE62">
        <v>1.05565197938818</v>
      </c>
      <c r="AF62">
        <v>1.03304155035486</v>
      </c>
      <c r="AG62">
        <v>0</v>
      </c>
      <c r="AH62">
        <v>1.0419459975226999E-3</v>
      </c>
      <c r="AI62" s="1">
        <v>-1.89975381349699E-16</v>
      </c>
      <c r="AJ62">
        <v>0.99313639947323096</v>
      </c>
      <c r="AK62">
        <v>0.108661751061359</v>
      </c>
      <c r="AL62">
        <v>0.111607932365027</v>
      </c>
      <c r="AM62">
        <v>0.108748476376183</v>
      </c>
      <c r="AN62">
        <v>0</v>
      </c>
      <c r="AO62" s="1">
        <v>3.6716850181397499E-6</v>
      </c>
      <c r="AP62" s="1">
        <v>-1.89975381349699E-16</v>
      </c>
      <c r="AQ62">
        <v>0.99714449011636197</v>
      </c>
      <c r="AR62">
        <v>0.47314616910278801</v>
      </c>
      <c r="AS62">
        <v>0.48851917821297702</v>
      </c>
      <c r="AT62">
        <v>0.47896257978672102</v>
      </c>
      <c r="AU62">
        <v>0</v>
      </c>
      <c r="AV62">
        <v>5.1703618722394405E-4</v>
      </c>
      <c r="AW62" s="1">
        <v>-1.89975381349699E-16</v>
      </c>
      <c r="AX62">
        <v>1.0103701291590901</v>
      </c>
      <c r="AY62">
        <v>0.97313288116631302</v>
      </c>
      <c r="AZ62">
        <v>132.449034615263</v>
      </c>
      <c r="BA62">
        <v>-11.099829520443601</v>
      </c>
      <c r="BB62">
        <v>0.98647497746588197</v>
      </c>
    </row>
    <row r="63" spans="1:54" ht="18.75" customHeight="1">
      <c r="A63">
        <v>4</v>
      </c>
      <c r="B63">
        <v>4.4594316186373</v>
      </c>
      <c r="C63">
        <v>4.4594316186373</v>
      </c>
      <c r="D63">
        <v>4.4594316186373</v>
      </c>
      <c r="E63">
        <v>4.4594316186373</v>
      </c>
      <c r="F63">
        <v>0</v>
      </c>
      <c r="G63" s="1">
        <v>-6.0262135674675103E-17</v>
      </c>
      <c r="H63">
        <v>1</v>
      </c>
      <c r="I63">
        <v>3.6319345483705798</v>
      </c>
      <c r="J63">
        <v>3.4290122999694401</v>
      </c>
      <c r="K63">
        <v>3.4400220865216302</v>
      </c>
      <c r="L63">
        <v>4.4594316186373</v>
      </c>
      <c r="M63">
        <v>4.5777315483882201E-3</v>
      </c>
      <c r="N63" s="1">
        <v>-6.0262135674675103E-17</v>
      </c>
      <c r="O63">
        <v>0.98676911448846705</v>
      </c>
      <c r="P63">
        <v>3.3174850798125899</v>
      </c>
      <c r="Q63">
        <v>3.2398280821533101</v>
      </c>
      <c r="R63">
        <v>3.2592579275563698</v>
      </c>
      <c r="S63">
        <v>4.4594316186373</v>
      </c>
      <c r="T63">
        <v>7.0230531358326598E-3</v>
      </c>
      <c r="U63" s="1">
        <v>-6.0262135674675103E-17</v>
      </c>
      <c r="V63">
        <v>0.98268707998127403</v>
      </c>
      <c r="W63">
        <v>0.899691558959266</v>
      </c>
      <c r="X63">
        <v>0.89414422246912095</v>
      </c>
      <c r="Y63">
        <v>0.89556030371652395</v>
      </c>
      <c r="Z63">
        <v>4.4594316186373</v>
      </c>
      <c r="AA63" s="1">
        <v>3.3655727417960403E-5</v>
      </c>
      <c r="AB63" s="1">
        <v>-6.0262135674675103E-17</v>
      </c>
      <c r="AC63">
        <v>0.99554964298108295</v>
      </c>
      <c r="AD63">
        <v>0.82749707026671904</v>
      </c>
      <c r="AE63">
        <v>1.0304193186678601</v>
      </c>
      <c r="AF63">
        <v>1.01940953211567</v>
      </c>
      <c r="AG63">
        <v>4.4594316186373</v>
      </c>
      <c r="AH63">
        <v>4.5777315483882201E-3</v>
      </c>
      <c r="AI63" s="1">
        <v>-6.0262135674675103E-17</v>
      </c>
      <c r="AJ63">
        <v>1.04979753190628</v>
      </c>
      <c r="AK63">
        <v>0.100308441040734</v>
      </c>
      <c r="AL63">
        <v>0.10585577753087901</v>
      </c>
      <c r="AM63">
        <v>0.10443969628347601</v>
      </c>
      <c r="AN63">
        <v>4.4594316186373</v>
      </c>
      <c r="AO63" s="1">
        <v>3.3655727417960701E-5</v>
      </c>
      <c r="AP63" s="1">
        <v>-6.0262135674675103E-17</v>
      </c>
      <c r="AQ63">
        <v>1.04108698342095</v>
      </c>
      <c r="AR63">
        <v>0.440160271741938</v>
      </c>
      <c r="AS63">
        <v>0.33660111431134598</v>
      </c>
      <c r="AT63">
        <v>0.330294549145844</v>
      </c>
      <c r="AU63">
        <v>4.4594316186373</v>
      </c>
      <c r="AV63">
        <v>2.0972179354402799E-4</v>
      </c>
      <c r="AW63" s="1">
        <v>-6.0262135674675103E-17</v>
      </c>
      <c r="AX63">
        <v>0.97607032731316701</v>
      </c>
      <c r="AY63">
        <v>0.92025075163768499</v>
      </c>
      <c r="AZ63">
        <v>131.39091957230499</v>
      </c>
      <c r="BA63">
        <v>-4.5312590404950299</v>
      </c>
      <c r="BB63">
        <v>0.98819747558217697</v>
      </c>
    </row>
    <row r="64" spans="1:54" ht="18.75" customHeight="1">
      <c r="A64">
        <v>4</v>
      </c>
      <c r="B64">
        <v>4.4594316186373</v>
      </c>
      <c r="C64">
        <v>4.4594316186373</v>
      </c>
      <c r="D64">
        <v>4.4594316186373</v>
      </c>
      <c r="E64" s="1">
        <v>-6.0262135674675103E-17</v>
      </c>
      <c r="F64">
        <v>0</v>
      </c>
      <c r="G64" s="1">
        <v>5.6627990800079801E-16</v>
      </c>
      <c r="H64">
        <v>1</v>
      </c>
      <c r="I64">
        <v>3.7909661837314101</v>
      </c>
      <c r="J64">
        <v>3.7360446143148698</v>
      </c>
      <c r="K64">
        <v>3.7413191162470301</v>
      </c>
      <c r="L64" s="1">
        <v>-6.0262135674675103E-17</v>
      </c>
      <c r="M64">
        <v>2.65731722274284E-3</v>
      </c>
      <c r="N64" s="1">
        <v>5.6627990800079801E-16</v>
      </c>
      <c r="O64">
        <v>1.00691292364039</v>
      </c>
      <c r="P64">
        <v>3.47984492592161</v>
      </c>
      <c r="Q64">
        <v>3.4310577449192201</v>
      </c>
      <c r="R64">
        <v>3.4164307221516101</v>
      </c>
      <c r="S64" s="1">
        <v>-6.0262135674675103E-17</v>
      </c>
      <c r="T64">
        <v>2.4166477388394901E-3</v>
      </c>
      <c r="U64" s="1">
        <v>5.6627990800079801E-16</v>
      </c>
      <c r="V64">
        <v>1.00653852432969</v>
      </c>
      <c r="W64">
        <v>0.91036816306591195</v>
      </c>
      <c r="X64">
        <v>0.90728527768345102</v>
      </c>
      <c r="Y64">
        <v>0.90634049147122697</v>
      </c>
      <c r="Z64" s="1">
        <v>-6.0262135674675103E-17</v>
      </c>
      <c r="AA64" s="1">
        <v>1.3457681854183801E-5</v>
      </c>
      <c r="AB64" s="1">
        <v>5.6627990800079801E-16</v>
      </c>
      <c r="AC64">
        <v>1.0017415951107</v>
      </c>
      <c r="AD64">
        <v>0.66846543490588695</v>
      </c>
      <c r="AE64">
        <v>0.72338700432242897</v>
      </c>
      <c r="AF64">
        <v>0.71811250239026303</v>
      </c>
      <c r="AG64" s="1">
        <v>-6.0262135674675103E-17</v>
      </c>
      <c r="AH64">
        <v>2.65731722274284E-3</v>
      </c>
      <c r="AI64" s="1">
        <v>5.6627990800079801E-16</v>
      </c>
      <c r="AJ64">
        <v>0.97651688945089399</v>
      </c>
      <c r="AK64">
        <v>8.9631836934088605E-2</v>
      </c>
      <c r="AL64">
        <v>9.2714722316549494E-2</v>
      </c>
      <c r="AM64">
        <v>9.3659508528772903E-2</v>
      </c>
      <c r="AN64" s="1">
        <v>-6.0262135674675103E-17</v>
      </c>
      <c r="AO64" s="1">
        <v>1.3457681854183801E-5</v>
      </c>
      <c r="AP64" s="1">
        <v>5.6627990800079801E-16</v>
      </c>
      <c r="AQ64">
        <v>0.985511117539838</v>
      </c>
      <c r="AR64">
        <v>0.47297825790537101</v>
      </c>
      <c r="AS64">
        <v>0.46586149011225902</v>
      </c>
      <c r="AT64">
        <v>0.49322914757249697</v>
      </c>
      <c r="AU64" s="1">
        <v>-6.0262135674675103E-17</v>
      </c>
      <c r="AV64" s="1">
        <v>4.1738969854266199E-5</v>
      </c>
      <c r="AW64" s="1">
        <v>5.6627990800079801E-16</v>
      </c>
      <c r="AX64">
        <v>1.0016715821561</v>
      </c>
      <c r="AY64">
        <v>0.92785535952783504</v>
      </c>
      <c r="AZ64">
        <v>215.39590335185599</v>
      </c>
      <c r="BA64">
        <v>-4.04381244306391</v>
      </c>
      <c r="BB64">
        <v>0.99171457921987805</v>
      </c>
    </row>
    <row r="65" spans="1:54" ht="18.75" customHeight="1">
      <c r="A65">
        <v>4</v>
      </c>
      <c r="B65">
        <v>4.4594316186373</v>
      </c>
      <c r="C65">
        <v>4.4594316186373</v>
      </c>
      <c r="D65">
        <v>4.4594316186373</v>
      </c>
      <c r="E65" s="1">
        <v>-6.0262135674675103E-17</v>
      </c>
      <c r="F65">
        <v>0</v>
      </c>
      <c r="G65" s="1">
        <v>-6.0262135674675103E-17</v>
      </c>
      <c r="H65">
        <v>1</v>
      </c>
      <c r="I65">
        <v>3.69501570352138</v>
      </c>
      <c r="J65">
        <v>3.6460084314909098</v>
      </c>
      <c r="K65">
        <v>3.6692968036111502</v>
      </c>
      <c r="L65" s="1">
        <v>-6.0262135674675103E-17</v>
      </c>
      <c r="M65">
        <v>2.30395579164646E-4</v>
      </c>
      <c r="N65" s="1">
        <v>-6.0262135674675103E-17</v>
      </c>
      <c r="O65">
        <v>1.00152744066063</v>
      </c>
      <c r="P65">
        <v>3.36418880187261</v>
      </c>
      <c r="Q65">
        <v>3.3087970563181801</v>
      </c>
      <c r="R65">
        <v>3.35273971362875</v>
      </c>
      <c r="S65" s="1">
        <v>-6.0262135674675103E-17</v>
      </c>
      <c r="T65">
        <v>5.3724263186277397E-4</v>
      </c>
      <c r="U65" s="1">
        <v>-6.0262135674675103E-17</v>
      </c>
      <c r="V65">
        <v>1.00414065926691</v>
      </c>
      <c r="W65">
        <v>0.90288680119377895</v>
      </c>
      <c r="X65">
        <v>0.89908567108271398</v>
      </c>
      <c r="Y65">
        <v>0.90211305411490605</v>
      </c>
      <c r="Z65" s="1">
        <v>-6.0262135674675103E-17</v>
      </c>
      <c r="AA65" s="1">
        <v>2.8280872824311299E-6</v>
      </c>
      <c r="AB65" s="1">
        <v>-6.0262135674675103E-17</v>
      </c>
      <c r="AC65">
        <v>1.00109263947492</v>
      </c>
      <c r="AD65">
        <v>0.764415915115921</v>
      </c>
      <c r="AE65">
        <v>0.81342318714638795</v>
      </c>
      <c r="AF65">
        <v>0.79013481502614802</v>
      </c>
      <c r="AG65" s="1">
        <v>-6.0262135674675103E-17</v>
      </c>
      <c r="AH65">
        <v>2.30395579164646E-4</v>
      </c>
      <c r="AI65" s="1">
        <v>-6.0262135674675103E-17</v>
      </c>
      <c r="AJ65">
        <v>0.99487053438698803</v>
      </c>
      <c r="AK65">
        <v>9.7113198806220699E-2</v>
      </c>
      <c r="AL65">
        <v>0.10091432891728599</v>
      </c>
      <c r="AM65">
        <v>9.7886945885093904E-2</v>
      </c>
      <c r="AN65" s="1">
        <v>-6.0262135674675103E-17</v>
      </c>
      <c r="AO65" s="1">
        <v>2.8280872824311799E-6</v>
      </c>
      <c r="AP65" s="1">
        <v>-6.0262135674675103E-17</v>
      </c>
      <c r="AQ65">
        <v>0.99072724671778201</v>
      </c>
      <c r="AR65">
        <v>0.51170472637592501</v>
      </c>
      <c r="AS65">
        <v>0.50075581206387199</v>
      </c>
      <c r="AT65">
        <v>0.51843798511856898</v>
      </c>
      <c r="AU65" s="1">
        <v>-6.0262135674675103E-17</v>
      </c>
      <c r="AV65">
        <v>5.7311313626111999E-4</v>
      </c>
      <c r="AW65" s="1">
        <v>-6.0262135674675103E-17</v>
      </c>
      <c r="AX65">
        <v>0.95484871395871596</v>
      </c>
      <c r="AY65">
        <v>0.92623434288571105</v>
      </c>
      <c r="AZ65">
        <v>521.88202599155795</v>
      </c>
      <c r="BA65">
        <v>-9.0744719658891508</v>
      </c>
      <c r="BB65">
        <v>0.98911284077349504</v>
      </c>
    </row>
    <row r="66" spans="1:54" ht="18.75" customHeight="1">
      <c r="A66">
        <v>4</v>
      </c>
      <c r="B66">
        <v>4.4594316186373</v>
      </c>
      <c r="C66">
        <v>4.4594316186373</v>
      </c>
      <c r="D66">
        <v>4.4594316186373</v>
      </c>
      <c r="E66">
        <v>0</v>
      </c>
      <c r="F66">
        <v>0</v>
      </c>
      <c r="G66" s="1">
        <v>-6.0262135674675103E-17</v>
      </c>
      <c r="H66">
        <v>1</v>
      </c>
      <c r="I66">
        <v>3.4172881419361101</v>
      </c>
      <c r="J66">
        <v>3.3875058607373001</v>
      </c>
      <c r="K66">
        <v>3.3813704463079999</v>
      </c>
      <c r="L66">
        <v>0</v>
      </c>
      <c r="M66">
        <v>7.4320143684976803E-4</v>
      </c>
      <c r="N66" s="1">
        <v>-6.0262135674675103E-17</v>
      </c>
      <c r="O66">
        <v>1.00657132033494</v>
      </c>
      <c r="P66">
        <v>3.2274980562389501</v>
      </c>
      <c r="Q66">
        <v>3.21739309810253</v>
      </c>
      <c r="R66">
        <v>3.2220893248315199</v>
      </c>
      <c r="S66">
        <v>0</v>
      </c>
      <c r="T66">
        <v>4.2235454896788699E-4</v>
      </c>
      <c r="U66" s="1">
        <v>-6.0262135674675103E-17</v>
      </c>
      <c r="V66">
        <v>1.0047370954866199</v>
      </c>
      <c r="W66">
        <v>0.89323564661198795</v>
      </c>
      <c r="X66">
        <v>0.89248522023758803</v>
      </c>
      <c r="Y66">
        <v>0.89283463079731695</v>
      </c>
      <c r="Z66">
        <v>0</v>
      </c>
      <c r="AA66" s="1">
        <v>2.3924032539529299E-6</v>
      </c>
      <c r="AB66" s="1">
        <v>-6.0262135674675103E-17</v>
      </c>
      <c r="AC66">
        <v>1.0012779915771599</v>
      </c>
      <c r="AD66">
        <v>1.0421434767011799</v>
      </c>
      <c r="AE66">
        <v>1.0719257579000001</v>
      </c>
      <c r="AF66">
        <v>1.0780611723292901</v>
      </c>
      <c r="AG66">
        <v>0</v>
      </c>
      <c r="AH66">
        <v>7.4320143684976803E-4</v>
      </c>
      <c r="AI66" s="1">
        <v>-6.0262135674675103E-17</v>
      </c>
      <c r="AJ66">
        <v>0.97959415115106596</v>
      </c>
      <c r="AK66">
        <v>0.106764353388013</v>
      </c>
      <c r="AL66">
        <v>0.107514779762413</v>
      </c>
      <c r="AM66">
        <v>0.10716536920268301</v>
      </c>
      <c r="AN66">
        <v>0</v>
      </c>
      <c r="AO66" s="1">
        <v>2.3924032539529299E-6</v>
      </c>
      <c r="AP66" s="1">
        <v>-6.0262135674675103E-17</v>
      </c>
      <c r="AQ66">
        <v>0.98955702218392505</v>
      </c>
      <c r="AR66">
        <v>0.47407508194102999</v>
      </c>
      <c r="AS66">
        <v>0.40467793905278998</v>
      </c>
      <c r="AT66">
        <v>0.35640743393899099</v>
      </c>
      <c r="AU66">
        <v>0</v>
      </c>
      <c r="AV66">
        <v>2.7231642633576102E-3</v>
      </c>
      <c r="AW66" s="1">
        <v>-6.0262135674675103E-17</v>
      </c>
      <c r="AX66">
        <v>1.0840002611163999</v>
      </c>
      <c r="AY66">
        <v>0.931341502164302</v>
      </c>
      <c r="AZ66">
        <v>1201.1958198335799</v>
      </c>
      <c r="BA66">
        <v>-15.554644116247299</v>
      </c>
      <c r="BB66">
        <v>0.98821511606177903</v>
      </c>
    </row>
    <row r="67" spans="1:54" ht="18.75" customHeight="1">
      <c r="A67">
        <v>4</v>
      </c>
      <c r="B67">
        <v>4.4594316186373</v>
      </c>
      <c r="C67">
        <v>4.4594316186373</v>
      </c>
      <c r="D67">
        <v>4.4594316186373</v>
      </c>
      <c r="E67" s="1">
        <v>5.6627990800079801E-16</v>
      </c>
      <c r="F67">
        <v>0</v>
      </c>
      <c r="G67" s="1">
        <v>-4.0652606974719099E-18</v>
      </c>
      <c r="H67">
        <v>1</v>
      </c>
      <c r="I67">
        <v>3.7968811686369</v>
      </c>
      <c r="J67">
        <v>3.8219429494280401</v>
      </c>
      <c r="K67">
        <v>3.8102269476320099</v>
      </c>
      <c r="L67" s="1">
        <v>5.6627990800079801E-16</v>
      </c>
      <c r="M67">
        <v>1.3437980805170599E-4</v>
      </c>
      <c r="N67" s="1">
        <v>-4.0652606974719099E-18</v>
      </c>
      <c r="O67">
        <v>1.0005172744625801</v>
      </c>
      <c r="P67">
        <v>3.5249013732345298</v>
      </c>
      <c r="Q67">
        <v>3.5226930587623699</v>
      </c>
      <c r="R67">
        <v>3.5372721815113302</v>
      </c>
      <c r="S67" s="1">
        <v>5.6627990800079801E-16</v>
      </c>
      <c r="T67">
        <v>3.6269759002291398E-4</v>
      </c>
      <c r="U67" s="1">
        <v>-4.0652606974719099E-18</v>
      </c>
      <c r="V67">
        <v>1.00116449378268</v>
      </c>
      <c r="W67">
        <v>0.91312417238243204</v>
      </c>
      <c r="X67">
        <v>0.91299109085972197</v>
      </c>
      <c r="Y67">
        <v>0.91386592968482805</v>
      </c>
      <c r="Z67" s="1">
        <v>5.6627990800079801E-16</v>
      </c>
      <c r="AA67" s="1">
        <v>1.7136952047379601E-6</v>
      </c>
      <c r="AB67" s="1">
        <v>-4.0652606974719099E-18</v>
      </c>
      <c r="AC67">
        <v>1.00029636766649</v>
      </c>
      <c r="AD67">
        <v>0.66255045000039503</v>
      </c>
      <c r="AE67">
        <v>0.63748866920925595</v>
      </c>
      <c r="AF67">
        <v>0.64920467100528501</v>
      </c>
      <c r="AG67" s="1">
        <v>5.6627990800079801E-16</v>
      </c>
      <c r="AH67">
        <v>1.3437980805170599E-4</v>
      </c>
      <c r="AI67" s="1">
        <v>-4.0652606974719099E-18</v>
      </c>
      <c r="AJ67">
        <v>0.99804053276677895</v>
      </c>
      <c r="AK67">
        <v>8.6875827617568402E-2</v>
      </c>
      <c r="AL67">
        <v>8.7008909140278506E-2</v>
      </c>
      <c r="AM67">
        <v>8.6134070315172104E-2</v>
      </c>
      <c r="AN67" s="1">
        <v>5.6627990800079801E-16</v>
      </c>
      <c r="AO67" s="1">
        <v>1.71369520473793E-6</v>
      </c>
      <c r="AP67" s="1">
        <v>-4.0652606974719099E-18</v>
      </c>
      <c r="AQ67">
        <v>0.99731553681581298</v>
      </c>
      <c r="AR67">
        <v>0.46684143519514198</v>
      </c>
      <c r="AS67">
        <v>0.51019259225207103</v>
      </c>
      <c r="AT67">
        <v>0.48706530492554601</v>
      </c>
      <c r="AU67" s="1">
        <v>5.6627990800079801E-16</v>
      </c>
      <c r="AV67">
        <v>1.48195715496475E-4</v>
      </c>
      <c r="AW67" s="1">
        <v>-4.0652606974719099E-18</v>
      </c>
      <c r="AX67">
        <v>1.0077280948749701</v>
      </c>
      <c r="AY67">
        <v>0.95392450117868099</v>
      </c>
      <c r="AZ67">
        <v>561.33038901165298</v>
      </c>
      <c r="BA67">
        <v>-13.9630350081759</v>
      </c>
      <c r="BB67">
        <v>0.98827657374015199</v>
      </c>
    </row>
    <row r="68" spans="1:54" ht="18.75" customHeight="1">
      <c r="A68">
        <v>4</v>
      </c>
      <c r="B68">
        <v>4.4594316186373</v>
      </c>
      <c r="C68">
        <v>4.4594316186373</v>
      </c>
      <c r="D68">
        <v>4.4594316186373</v>
      </c>
      <c r="E68" s="1">
        <v>-6.0262135674675103E-17</v>
      </c>
      <c r="F68">
        <v>0</v>
      </c>
      <c r="G68" s="1">
        <v>-6.0262135674675103E-17</v>
      </c>
      <c r="H68">
        <v>1</v>
      </c>
      <c r="I68">
        <v>3.8207741809773599</v>
      </c>
      <c r="J68">
        <v>3.8202773068472999</v>
      </c>
      <c r="K68">
        <v>3.7498475350163498</v>
      </c>
      <c r="L68" s="1">
        <v>-6.0262135674675103E-17</v>
      </c>
      <c r="M68">
        <v>1.9364464383590099E-4</v>
      </c>
      <c r="N68" s="1">
        <v>-6.0262135674675103E-17</v>
      </c>
      <c r="O68">
        <v>0.99772130613844701</v>
      </c>
      <c r="P68">
        <v>3.6139042208089398</v>
      </c>
      <c r="Q68">
        <v>3.6255671377944698</v>
      </c>
      <c r="R68">
        <v>3.5300781522446498</v>
      </c>
      <c r="S68" s="1">
        <v>-6.0262135674675103E-17</v>
      </c>
      <c r="T68">
        <v>1.2606794654571499E-4</v>
      </c>
      <c r="U68" s="1">
        <v>-6.0262135674675103E-17</v>
      </c>
      <c r="V68">
        <v>0.99722179225353902</v>
      </c>
      <c r="W68">
        <v>0.91832174926805599</v>
      </c>
      <c r="X68">
        <v>0.91897938410674496</v>
      </c>
      <c r="Y68">
        <v>0.91343534766455903</v>
      </c>
      <c r="Z68" s="1">
        <v>-6.0262135674675103E-17</v>
      </c>
      <c r="AA68" s="1">
        <v>6.5017775332967805E-7</v>
      </c>
      <c r="AB68" s="1">
        <v>-6.0262135674675103E-17</v>
      </c>
      <c r="AC68">
        <v>0.99927143501726401</v>
      </c>
      <c r="AD68">
        <v>0.63865743765993499</v>
      </c>
      <c r="AE68">
        <v>0.63915431179000204</v>
      </c>
      <c r="AF68">
        <v>0.70958408362094705</v>
      </c>
      <c r="AG68" s="1">
        <v>-6.0262135674675103E-17</v>
      </c>
      <c r="AH68">
        <v>1.9364464383590099E-4</v>
      </c>
      <c r="AI68" s="1">
        <v>-6.0262135674675103E-17</v>
      </c>
      <c r="AJ68">
        <v>1.0076859052451399</v>
      </c>
      <c r="AK68">
        <v>8.1678250731943694E-2</v>
      </c>
      <c r="AL68">
        <v>8.1020615893255099E-2</v>
      </c>
      <c r="AM68">
        <v>8.6564652335441306E-2</v>
      </c>
      <c r="AN68" s="1">
        <v>-6.0262135674675103E-17</v>
      </c>
      <c r="AO68" s="1">
        <v>6.5017775332964195E-7</v>
      </c>
      <c r="AP68" s="1">
        <v>-6.0262135674675103E-17</v>
      </c>
      <c r="AQ68">
        <v>1.0063284190829</v>
      </c>
      <c r="AR68">
        <v>0.41646795859456898</v>
      </c>
      <c r="AS68">
        <v>0.41402985900720002</v>
      </c>
      <c r="AT68">
        <v>0.41459236176841702</v>
      </c>
      <c r="AU68" s="1">
        <v>-6.0262135674675103E-17</v>
      </c>
      <c r="AV68">
        <v>4.1325053397329298E-4</v>
      </c>
      <c r="AW68" s="1">
        <v>-6.0262135674675103E-17</v>
      </c>
      <c r="AX68">
        <v>1.00908819755879</v>
      </c>
      <c r="AY68">
        <v>0.96321286714698195</v>
      </c>
      <c r="AZ68">
        <v>162.94005888906</v>
      </c>
      <c r="BA68">
        <v>-7.9707936068290799</v>
      </c>
      <c r="BB68">
        <v>0.99067355219109998</v>
      </c>
    </row>
    <row r="69" spans="1:54" ht="18.75" customHeight="1">
      <c r="A69">
        <v>4</v>
      </c>
      <c r="B69">
        <v>4.4594316186373</v>
      </c>
      <c r="C69">
        <v>4.4594316186373</v>
      </c>
      <c r="D69">
        <v>4.4594316186373</v>
      </c>
      <c r="E69">
        <v>0</v>
      </c>
      <c r="F69">
        <v>0</v>
      </c>
      <c r="G69" s="1">
        <v>-3.2470641676478299E-17</v>
      </c>
      <c r="H69">
        <v>1</v>
      </c>
      <c r="I69">
        <v>3.4553542636905799</v>
      </c>
      <c r="J69">
        <v>3.44741558613027</v>
      </c>
      <c r="K69">
        <v>3.4771790792853001</v>
      </c>
      <c r="L69">
        <v>0</v>
      </c>
      <c r="M69">
        <v>1.3709034101819001E-4</v>
      </c>
      <c r="N69" s="1">
        <v>-3.2470641676478299E-17</v>
      </c>
      <c r="O69">
        <v>1.0002836252760201</v>
      </c>
      <c r="P69">
        <v>3.3262026522246</v>
      </c>
      <c r="Q69">
        <v>3.3238122152108498</v>
      </c>
      <c r="R69">
        <v>3.3548362701310102</v>
      </c>
      <c r="S69">
        <v>0</v>
      </c>
      <c r="T69">
        <v>1.96247449867734E-4</v>
      </c>
      <c r="U69" s="1">
        <v>-3.2470641676478299E-17</v>
      </c>
      <c r="V69">
        <v>1.0005769556703401</v>
      </c>
      <c r="W69">
        <v>0.90029585123179301</v>
      </c>
      <c r="X69">
        <v>0.90013051202788497</v>
      </c>
      <c r="Y69">
        <v>0.90225520228907896</v>
      </c>
      <c r="Z69">
        <v>0</v>
      </c>
      <c r="AA69" s="1">
        <v>9.2948416299658603E-7</v>
      </c>
      <c r="AB69" s="1">
        <v>-3.2470641676478299E-17</v>
      </c>
      <c r="AC69">
        <v>1.0001478132653201</v>
      </c>
      <c r="AD69">
        <v>1.0040773549467099</v>
      </c>
      <c r="AE69">
        <v>1.01201603250703</v>
      </c>
      <c r="AF69">
        <v>0.98225253935199397</v>
      </c>
      <c r="AG69">
        <v>0</v>
      </c>
      <c r="AH69">
        <v>1.3709034101819001E-4</v>
      </c>
      <c r="AI69" s="1">
        <v>-3.2470641676478299E-17</v>
      </c>
      <c r="AJ69">
        <v>0.99902945103777296</v>
      </c>
      <c r="AK69">
        <v>9.9704148768206699E-2</v>
      </c>
      <c r="AL69">
        <v>9.9869487972115395E-2</v>
      </c>
      <c r="AM69">
        <v>9.77447977109209E-2</v>
      </c>
      <c r="AN69">
        <v>0</v>
      </c>
      <c r="AO69" s="1">
        <v>9.2948416299657798E-7</v>
      </c>
      <c r="AP69" s="1">
        <v>-3.2470641676478299E-17</v>
      </c>
      <c r="AQ69">
        <v>0.99867412772499398</v>
      </c>
      <c r="AR69">
        <v>0.35864342101135699</v>
      </c>
      <c r="AS69">
        <v>0.35901078952667298</v>
      </c>
      <c r="AT69">
        <v>0.34352822174632802</v>
      </c>
      <c r="AU69">
        <v>0</v>
      </c>
      <c r="AV69">
        <v>2.0343123840678201E-4</v>
      </c>
      <c r="AW69" s="1">
        <v>-3.2470641676478299E-17</v>
      </c>
      <c r="AX69">
        <v>0.99851269384297503</v>
      </c>
      <c r="AY69">
        <v>0.955257332741276</v>
      </c>
      <c r="AZ69">
        <v>234.428085767764</v>
      </c>
      <c r="BA69">
        <v>-7.9939300529864701</v>
      </c>
      <c r="BB69">
        <v>0.99088687525086905</v>
      </c>
    </row>
    <row r="70" spans="1:54" ht="18.75" customHeight="1">
      <c r="A70">
        <v>4</v>
      </c>
      <c r="B70">
        <v>4.4594316186373</v>
      </c>
      <c r="C70">
        <v>4.4594316186373</v>
      </c>
      <c r="D70">
        <v>4.4594316186373</v>
      </c>
      <c r="E70" s="1">
        <v>6.1469061026371001E-16</v>
      </c>
      <c r="F70">
        <v>0</v>
      </c>
      <c r="G70" s="1">
        <v>-1.5181110760759101E-16</v>
      </c>
      <c r="H70">
        <v>1</v>
      </c>
      <c r="I70">
        <v>3.9003540286234202</v>
      </c>
      <c r="J70">
        <v>3.91045717603274</v>
      </c>
      <c r="K70">
        <v>3.49920826931326</v>
      </c>
      <c r="L70" s="1">
        <v>6.1469061026371001E-16</v>
      </c>
      <c r="M70">
        <v>2.7509894979485701E-4</v>
      </c>
      <c r="N70" s="1">
        <v>-1.5181110760759101E-16</v>
      </c>
      <c r="O70">
        <v>1.00070553029878</v>
      </c>
      <c r="P70">
        <v>3.73624717761856</v>
      </c>
      <c r="Q70">
        <v>3.7373690654041201</v>
      </c>
      <c r="R70">
        <v>3.2748539604477198</v>
      </c>
      <c r="S70" s="1">
        <v>6.1469061026371001E-16</v>
      </c>
      <c r="T70">
        <v>1.7641774273527899E-4</v>
      </c>
      <c r="U70" s="1">
        <v>-1.5181110760759101E-16</v>
      </c>
      <c r="V70">
        <v>1.0000228926294299</v>
      </c>
      <c r="W70">
        <v>0.92496264306915099</v>
      </c>
      <c r="X70">
        <v>0.92502097193862998</v>
      </c>
      <c r="Y70">
        <v>0.89668325232555401</v>
      </c>
      <c r="Z70" s="1">
        <v>6.1469061026371001E-16</v>
      </c>
      <c r="AA70" s="1">
        <v>8.9903231139482301E-7</v>
      </c>
      <c r="AB70" s="1">
        <v>-1.5181110760759101E-16</v>
      </c>
      <c r="AC70">
        <v>1.0000059894329401</v>
      </c>
      <c r="AD70">
        <v>0.55907759001387403</v>
      </c>
      <c r="AE70">
        <v>0.54897444260456196</v>
      </c>
      <c r="AF70">
        <v>0.96022334932403797</v>
      </c>
      <c r="AG70" s="1">
        <v>6.1469061026371001E-16</v>
      </c>
      <c r="AH70">
        <v>2.7509894979485701E-4</v>
      </c>
      <c r="AI70" s="1">
        <v>-1.5181110760759101E-16</v>
      </c>
      <c r="AJ70">
        <v>0.997510077263284</v>
      </c>
      <c r="AK70">
        <v>7.5037356930848995E-2</v>
      </c>
      <c r="AL70">
        <v>7.4979028061369898E-2</v>
      </c>
      <c r="AM70">
        <v>0.103316747674446</v>
      </c>
      <c r="AN70" s="1">
        <v>6.1469061026371001E-16</v>
      </c>
      <c r="AO70" s="1">
        <v>8.9903231139482301E-7</v>
      </c>
      <c r="AP70" s="1">
        <v>-1.5181110760759101E-16</v>
      </c>
      <c r="AQ70">
        <v>0.99994804798715797</v>
      </c>
      <c r="AR70">
        <v>0.45665188531113599</v>
      </c>
      <c r="AS70">
        <v>0.45589910193977101</v>
      </c>
      <c r="AT70">
        <v>0.46238944446352298</v>
      </c>
      <c r="AU70" s="1">
        <v>6.1469061026371001E-16</v>
      </c>
      <c r="AV70">
        <v>2.78562268793795E-4</v>
      </c>
      <c r="AW70" s="1">
        <v>-1.5181110760759101E-16</v>
      </c>
      <c r="AX70">
        <v>0.99865831966771501</v>
      </c>
      <c r="AY70">
        <v>0.97724473013777402</v>
      </c>
      <c r="AZ70">
        <v>1773.64286860989</v>
      </c>
      <c r="BA70">
        <v>-20.914915625978701</v>
      </c>
      <c r="BB70">
        <v>0.995406947104441</v>
      </c>
    </row>
    <row r="71" spans="1:54" ht="18.75" customHeight="1">
      <c r="A71">
        <v>4</v>
      </c>
      <c r="B71">
        <v>4.4594316186373</v>
      </c>
      <c r="C71">
        <v>4.4594316186373</v>
      </c>
      <c r="D71">
        <v>4.4594316186373</v>
      </c>
      <c r="E71" s="1">
        <v>-6.0262135674675103E-17</v>
      </c>
      <c r="F71">
        <v>0</v>
      </c>
      <c r="G71" s="1">
        <v>2.7312654777991701E-17</v>
      </c>
      <c r="H71">
        <v>1</v>
      </c>
      <c r="I71">
        <v>3.8094280099923599</v>
      </c>
      <c r="J71">
        <v>3.7979562181287698</v>
      </c>
      <c r="K71">
        <v>3.80034758785599</v>
      </c>
      <c r="L71" s="1">
        <v>-6.0262135674675103E-17</v>
      </c>
      <c r="M71">
        <v>7.4113002513656601E-4</v>
      </c>
      <c r="N71" s="1">
        <v>2.7312654777991701E-17</v>
      </c>
      <c r="O71">
        <v>1.0010732533256199</v>
      </c>
      <c r="P71">
        <v>3.5786149643008098</v>
      </c>
      <c r="Q71">
        <v>3.5694021656868</v>
      </c>
      <c r="R71">
        <v>3.5748499920710399</v>
      </c>
      <c r="S71" s="1">
        <v>-6.0262135674675103E-17</v>
      </c>
      <c r="T71">
        <v>9.9841741857986492E-4</v>
      </c>
      <c r="U71" s="1">
        <v>2.7312654777991701E-17</v>
      </c>
      <c r="V71">
        <v>1.00128536191052</v>
      </c>
      <c r="W71">
        <v>0.91629921081643595</v>
      </c>
      <c r="X71">
        <v>0.91576300194622795</v>
      </c>
      <c r="Y71">
        <v>0.91608049328322105</v>
      </c>
      <c r="Z71" s="1">
        <v>-6.0262135674675103E-17</v>
      </c>
      <c r="AA71" s="1">
        <v>5.56838070452399E-6</v>
      </c>
      <c r="AB71" s="1">
        <v>2.7312654777991701E-17</v>
      </c>
      <c r="AC71">
        <v>1.0003457830278699</v>
      </c>
      <c r="AD71">
        <v>0.65000360864493401</v>
      </c>
      <c r="AE71">
        <v>0.66147540050852305</v>
      </c>
      <c r="AF71">
        <v>0.65908403078130995</v>
      </c>
      <c r="AG71" s="1">
        <v>-6.0262135674675103E-17</v>
      </c>
      <c r="AH71">
        <v>7.4113002513656601E-4</v>
      </c>
      <c r="AI71" s="1">
        <v>2.7312654777991701E-17</v>
      </c>
      <c r="AJ71">
        <v>0.99645899779576796</v>
      </c>
      <c r="AK71">
        <v>8.37007891835643E-2</v>
      </c>
      <c r="AL71">
        <v>8.42369980537718E-2</v>
      </c>
      <c r="AM71">
        <v>8.3919506716779002E-2</v>
      </c>
      <c r="AN71" s="1">
        <v>-6.0262135674675103E-17</v>
      </c>
      <c r="AO71" s="1">
        <v>5.56838070452399E-6</v>
      </c>
      <c r="AP71" s="1">
        <v>2.7312654777991701E-17</v>
      </c>
      <c r="AQ71">
        <v>0.99714281778954195</v>
      </c>
      <c r="AR71">
        <v>0.45784395499296299</v>
      </c>
      <c r="AS71">
        <v>0.430802200475561</v>
      </c>
      <c r="AT71">
        <v>0.43074454218714697</v>
      </c>
      <c r="AU71" s="1">
        <v>-6.0262135674675103E-17</v>
      </c>
      <c r="AV71">
        <v>6.0294539483451602E-4</v>
      </c>
      <c r="AW71" s="1">
        <v>2.7312654777991701E-17</v>
      </c>
      <c r="AX71">
        <v>0.99654699188331597</v>
      </c>
      <c r="AY71">
        <v>0.96221714891476195</v>
      </c>
      <c r="AZ71">
        <v>238.68408074361699</v>
      </c>
      <c r="BA71">
        <v>-8.0513624724749207</v>
      </c>
      <c r="BB71">
        <v>0.99232656681524301</v>
      </c>
    </row>
    <row r="72" spans="1:54" ht="18.75" customHeight="1">
      <c r="A72">
        <v>4</v>
      </c>
      <c r="B72">
        <v>4.4594316186373</v>
      </c>
      <c r="C72">
        <v>4.4594316186373</v>
      </c>
      <c r="D72">
        <v>4.4594316186373</v>
      </c>
      <c r="E72" s="1">
        <v>6.1469061026371001E-16</v>
      </c>
      <c r="F72">
        <v>0</v>
      </c>
      <c r="G72" s="1">
        <v>-6.0262135674675103E-17</v>
      </c>
      <c r="H72">
        <v>1</v>
      </c>
      <c r="I72">
        <v>3.85730695301597</v>
      </c>
      <c r="J72">
        <v>3.8631006415762399</v>
      </c>
      <c r="K72">
        <v>3.5122806316295798</v>
      </c>
      <c r="L72" s="1">
        <v>6.1469061026371001E-16</v>
      </c>
      <c r="M72" s="1">
        <v>2.0299529597105699E-5</v>
      </c>
      <c r="N72" s="1">
        <v>-6.0262135674675103E-17</v>
      </c>
      <c r="O72">
        <v>1.0002381670348901</v>
      </c>
      <c r="P72">
        <v>3.6477854547397102</v>
      </c>
      <c r="Q72">
        <v>3.6485083559090801</v>
      </c>
      <c r="R72">
        <v>3.3540008534060202</v>
      </c>
      <c r="S72" s="1">
        <v>6.1469061026371001E-16</v>
      </c>
      <c r="T72">
        <v>2.2416917184677E-4</v>
      </c>
      <c r="U72" s="1">
        <v>-6.0262135674675103E-17</v>
      </c>
      <c r="V72">
        <v>1.0036527329513001</v>
      </c>
      <c r="W72">
        <v>0.92021758827282796</v>
      </c>
      <c r="X72">
        <v>0.92025755538282605</v>
      </c>
      <c r="Y72">
        <v>0.90219858513600804</v>
      </c>
      <c r="Z72" s="1">
        <v>6.1469061026371001E-16</v>
      </c>
      <c r="AA72" s="1">
        <v>1.0572499968391499E-6</v>
      </c>
      <c r="AB72" s="1">
        <v>-6.0262135674675103E-17</v>
      </c>
      <c r="AC72">
        <v>1.00092724143064</v>
      </c>
      <c r="AD72">
        <v>0.60212466562133005</v>
      </c>
      <c r="AE72">
        <v>0.59633097706105598</v>
      </c>
      <c r="AF72">
        <v>0.94715098700772204</v>
      </c>
      <c r="AG72" s="1">
        <v>6.1469061026371001E-16</v>
      </c>
      <c r="AH72" s="1">
        <v>2.0299529597105699E-5</v>
      </c>
      <c r="AI72" s="1">
        <v>-6.0262135674675103E-17</v>
      </c>
      <c r="AJ72">
        <v>0.999118790952092</v>
      </c>
      <c r="AK72">
        <v>7.9782411727171695E-2</v>
      </c>
      <c r="AL72">
        <v>7.9742444617174502E-2</v>
      </c>
      <c r="AM72">
        <v>9.7801414863991604E-2</v>
      </c>
      <c r="AN72" s="1">
        <v>6.1469061026371001E-16</v>
      </c>
      <c r="AO72" s="1">
        <v>1.0572499968391701E-6</v>
      </c>
      <c r="AP72" s="1">
        <v>-6.0262135674675103E-17</v>
      </c>
      <c r="AQ72">
        <v>0.99160516412802902</v>
      </c>
      <c r="AR72">
        <v>0.45678060566765699</v>
      </c>
      <c r="AS72">
        <v>0.45592812673050898</v>
      </c>
      <c r="AT72">
        <v>0.38528242804406898</v>
      </c>
      <c r="AU72" s="1">
        <v>6.1469061026371001E-16</v>
      </c>
      <c r="AV72">
        <v>5.7839093021658803E-4</v>
      </c>
      <c r="AW72" s="1">
        <v>-6.0262135674675103E-17</v>
      </c>
      <c r="AX72">
        <v>0.95999655297909503</v>
      </c>
      <c r="AY72">
        <v>0.95650236745755701</v>
      </c>
      <c r="AZ72">
        <v>592.87865909032905</v>
      </c>
      <c r="BA72">
        <v>-15.259344578243899</v>
      </c>
      <c r="BB72">
        <v>0.98894357284460099</v>
      </c>
    </row>
    <row r="73" spans="1:54" ht="18.75" customHeight="1">
      <c r="A73">
        <v>4</v>
      </c>
      <c r="B73">
        <v>4.4594316186373</v>
      </c>
      <c r="C73">
        <v>4.4594316186373</v>
      </c>
      <c r="D73">
        <v>4.4594316186373</v>
      </c>
      <c r="E73" s="1">
        <v>6.1469061026371001E-16</v>
      </c>
      <c r="F73">
        <v>0</v>
      </c>
      <c r="G73" s="1">
        <v>-6.0262135674675103E-17</v>
      </c>
      <c r="H73">
        <v>1</v>
      </c>
      <c r="I73">
        <v>3.7605870202657798</v>
      </c>
      <c r="J73">
        <v>3.8086262831706299</v>
      </c>
      <c r="K73">
        <v>3.4668426415189599</v>
      </c>
      <c r="L73" s="1">
        <v>6.1469061026371001E-16</v>
      </c>
      <c r="M73">
        <v>2.6717027540323798E-4</v>
      </c>
      <c r="N73" s="1">
        <v>-6.0262135674675103E-17</v>
      </c>
      <c r="O73">
        <v>0.99880412663583595</v>
      </c>
      <c r="P73">
        <v>3.5226320022738902</v>
      </c>
      <c r="Q73">
        <v>3.5711464304996099</v>
      </c>
      <c r="R73">
        <v>3.3070707608002401</v>
      </c>
      <c r="S73" s="1">
        <v>6.1469061026371001E-16</v>
      </c>
      <c r="T73">
        <v>1.5290910974046E-4</v>
      </c>
      <c r="U73" s="1">
        <v>-6.0262135674675103E-17</v>
      </c>
      <c r="V73">
        <v>1.00009369573129</v>
      </c>
      <c r="W73">
        <v>0.91298740846619797</v>
      </c>
      <c r="X73">
        <v>0.91586478565014795</v>
      </c>
      <c r="Y73">
        <v>0.89896484705757096</v>
      </c>
      <c r="Z73" s="1">
        <v>6.1469061026371001E-16</v>
      </c>
      <c r="AA73" s="1">
        <v>7.3932329983851697E-7</v>
      </c>
      <c r="AB73" s="1">
        <v>-6.0262135674675103E-17</v>
      </c>
      <c r="AC73">
        <v>1.0000241433781201</v>
      </c>
      <c r="AD73">
        <v>0.69884459837151502</v>
      </c>
      <c r="AE73">
        <v>0.65080533546666997</v>
      </c>
      <c r="AF73">
        <v>0.99258897711833705</v>
      </c>
      <c r="AG73" s="1">
        <v>6.1469061026371001E-16</v>
      </c>
      <c r="AH73">
        <v>2.6717027540323798E-4</v>
      </c>
      <c r="AI73" s="1">
        <v>-6.0262135674675103E-17</v>
      </c>
      <c r="AJ73">
        <v>1.0042222754005301</v>
      </c>
      <c r="AK73">
        <v>8.7012591533801795E-2</v>
      </c>
      <c r="AL73">
        <v>8.4135214349852494E-2</v>
      </c>
      <c r="AM73">
        <v>0.101035152942429</v>
      </c>
      <c r="AN73" s="1">
        <v>6.1469061026371001E-16</v>
      </c>
      <c r="AO73" s="1">
        <v>7.3932329983850902E-7</v>
      </c>
      <c r="AP73" s="1">
        <v>-6.0262135674675103E-17</v>
      </c>
      <c r="AQ73">
        <v>0.99978528580997506</v>
      </c>
      <c r="AR73">
        <v>0.447131650978906</v>
      </c>
      <c r="AS73">
        <v>0.45795034096044301</v>
      </c>
      <c r="AT73">
        <v>0.36704907881712001</v>
      </c>
      <c r="AU73" s="1">
        <v>6.1469061026371001E-16</v>
      </c>
      <c r="AV73">
        <v>1.3313238146403499E-3</v>
      </c>
      <c r="AW73" s="1">
        <v>-6.0262135674675103E-17</v>
      </c>
      <c r="AX73">
        <v>0.937350689114961</v>
      </c>
      <c r="AY73">
        <v>0.97313904156938702</v>
      </c>
      <c r="AZ73">
        <v>100.182676112718</v>
      </c>
      <c r="BA73">
        <v>-3.1338495848582402</v>
      </c>
      <c r="BB73">
        <v>0.99660224707879397</v>
      </c>
    </row>
    <row r="74" spans="1:54" ht="18.75" customHeight="1">
      <c r="A74">
        <v>4</v>
      </c>
      <c r="B74">
        <v>4.4594316186373</v>
      </c>
      <c r="C74">
        <v>4.4594316186373</v>
      </c>
      <c r="D74">
        <v>4.4594316186373</v>
      </c>
      <c r="E74">
        <v>0</v>
      </c>
      <c r="F74">
        <v>0</v>
      </c>
      <c r="G74" s="1">
        <v>-3.5408737126380899E-16</v>
      </c>
      <c r="H74">
        <v>1</v>
      </c>
      <c r="I74">
        <v>3.4693791139768</v>
      </c>
      <c r="J74">
        <v>3.5042852445875599</v>
      </c>
      <c r="K74">
        <v>3.4935630494652798</v>
      </c>
      <c r="L74">
        <v>0</v>
      </c>
      <c r="M74">
        <v>3.1956514250759498E-4</v>
      </c>
      <c r="N74" s="1">
        <v>-3.5408737126380899E-16</v>
      </c>
      <c r="O74">
        <v>0.99960110340323305</v>
      </c>
      <c r="P74">
        <v>3.3299554846674901</v>
      </c>
      <c r="Q74">
        <v>3.3782735309887202</v>
      </c>
      <c r="R74">
        <v>3.3616878850326</v>
      </c>
      <c r="S74">
        <v>0</v>
      </c>
      <c r="T74">
        <v>5.7552898098568305E-4</v>
      </c>
      <c r="U74" s="1">
        <v>-3.5408737126380899E-16</v>
      </c>
      <c r="V74">
        <v>0.99953294265146098</v>
      </c>
      <c r="W74">
        <v>0.90055487113117705</v>
      </c>
      <c r="X74">
        <v>0.90383028398068299</v>
      </c>
      <c r="Y74">
        <v>0.902718309129386</v>
      </c>
      <c r="Z74">
        <v>0</v>
      </c>
      <c r="AA74" s="1">
        <v>2.62838996110096E-6</v>
      </c>
      <c r="AB74" s="1">
        <v>-3.5408737126380899E-16</v>
      </c>
      <c r="AC74">
        <v>0.99988115258154997</v>
      </c>
      <c r="AD74">
        <v>0.99005250466050099</v>
      </c>
      <c r="AE74">
        <v>0.95514637404973601</v>
      </c>
      <c r="AF74">
        <v>0.96586856917202102</v>
      </c>
      <c r="AG74">
        <v>0</v>
      </c>
      <c r="AH74">
        <v>3.1956514250759498E-4</v>
      </c>
      <c r="AI74" s="1">
        <v>-3.5408737126380899E-16</v>
      </c>
      <c r="AJ74">
        <v>1.0014054088836399</v>
      </c>
      <c r="AK74">
        <v>9.9445128868823202E-2</v>
      </c>
      <c r="AL74">
        <v>9.6169716019316995E-2</v>
      </c>
      <c r="AM74">
        <v>9.7281690870614404E-2</v>
      </c>
      <c r="AN74">
        <v>0</v>
      </c>
      <c r="AO74" s="1">
        <v>2.6283899611009799E-6</v>
      </c>
      <c r="AP74" s="1">
        <v>-3.5408737126380899E-16</v>
      </c>
      <c r="AQ74">
        <v>1.0010801331599599</v>
      </c>
      <c r="AR74">
        <v>0.35206785558514703</v>
      </c>
      <c r="AS74">
        <v>0.33373484887689397</v>
      </c>
      <c r="AT74">
        <v>0.34105934189318399</v>
      </c>
      <c r="AU74">
        <v>0</v>
      </c>
      <c r="AV74">
        <v>1.13216826568426E-4</v>
      </c>
      <c r="AW74" s="1">
        <v>-3.5408737126380899E-16</v>
      </c>
      <c r="AX74">
        <v>0.99922167137516504</v>
      </c>
      <c r="AY74">
        <v>0.954071747201234</v>
      </c>
      <c r="AZ74">
        <v>162.46830533490501</v>
      </c>
      <c r="BA74">
        <v>-4.7162823190161296</v>
      </c>
      <c r="BB74">
        <v>0.99330587704341899</v>
      </c>
    </row>
    <row r="75" spans="1:54" ht="18.75" customHeight="1">
      <c r="A75">
        <v>4</v>
      </c>
      <c r="B75">
        <v>4.4594316186373</v>
      </c>
      <c r="C75">
        <v>4.4594316186373</v>
      </c>
      <c r="D75">
        <v>4.4594316186373</v>
      </c>
      <c r="E75">
        <v>4.4594316186373</v>
      </c>
      <c r="F75">
        <v>0</v>
      </c>
      <c r="G75" s="1">
        <v>-6.0262135674675103E-17</v>
      </c>
      <c r="H75">
        <v>1</v>
      </c>
      <c r="I75">
        <v>3.8212033794579399</v>
      </c>
      <c r="J75">
        <v>3.5116732980555398</v>
      </c>
      <c r="K75">
        <v>3.5025435948128099</v>
      </c>
      <c r="L75">
        <v>4.4594316186373</v>
      </c>
      <c r="M75" s="1">
        <v>5.9354059601287997E-5</v>
      </c>
      <c r="N75" s="1">
        <v>-6.0262135674675103E-17</v>
      </c>
      <c r="O75">
        <v>1.0004336951005099</v>
      </c>
      <c r="P75">
        <v>3.5777589071179401</v>
      </c>
      <c r="Q75">
        <v>3.3600261731691101</v>
      </c>
      <c r="R75">
        <v>3.3442046984401501</v>
      </c>
      <c r="S75">
        <v>4.4594316186373</v>
      </c>
      <c r="T75">
        <v>1.05646738179506E-4</v>
      </c>
      <c r="U75" s="1">
        <v>-6.0262135674675103E-17</v>
      </c>
      <c r="V75">
        <v>1.00129770627187</v>
      </c>
      <c r="W75">
        <v>0.91624953023781996</v>
      </c>
      <c r="X75">
        <v>0.90260619446309098</v>
      </c>
      <c r="Y75">
        <v>0.90153223644657898</v>
      </c>
      <c r="Z75">
        <v>4.4594316186373</v>
      </c>
      <c r="AA75" s="1">
        <v>4.8955350328266002E-7</v>
      </c>
      <c r="AB75" s="1">
        <v>-6.0262135674675103E-17</v>
      </c>
      <c r="AC75">
        <v>1.0003269644627599</v>
      </c>
      <c r="AD75">
        <v>0.63822823917935401</v>
      </c>
      <c r="AE75">
        <v>0.94775832058175502</v>
      </c>
      <c r="AF75">
        <v>0.95688802382449101</v>
      </c>
      <c r="AG75">
        <v>4.4594316186373</v>
      </c>
      <c r="AH75" s="1">
        <v>5.9354059601287997E-5</v>
      </c>
      <c r="AI75" s="1">
        <v>-6.0262135674675103E-17</v>
      </c>
      <c r="AJ75">
        <v>0.99839958418986097</v>
      </c>
      <c r="AK75">
        <v>8.3750469762180493E-2</v>
      </c>
      <c r="AL75">
        <v>9.7393805536908504E-2</v>
      </c>
      <c r="AM75">
        <v>9.8467763553420698E-2</v>
      </c>
      <c r="AN75">
        <v>4.4594316186373</v>
      </c>
      <c r="AO75" s="1">
        <v>4.8955350328266404E-7</v>
      </c>
      <c r="AP75" s="1">
        <v>-6.0262135674675103E-17</v>
      </c>
      <c r="AQ75">
        <v>0.99699001802137899</v>
      </c>
      <c r="AR75">
        <v>0.48189407966696302</v>
      </c>
      <c r="AS75">
        <v>0.38651120786587401</v>
      </c>
      <c r="AT75">
        <v>0.39293453248528598</v>
      </c>
      <c r="AU75">
        <v>4.4594316186373</v>
      </c>
      <c r="AV75">
        <v>3.7716953110533002E-4</v>
      </c>
      <c r="AW75" s="1">
        <v>-6.0262135674675103E-17</v>
      </c>
      <c r="AX75">
        <v>0.96511349161270099</v>
      </c>
      <c r="AY75">
        <v>0.97382086556421898</v>
      </c>
      <c r="AZ75">
        <v>112.62855465868</v>
      </c>
      <c r="BA75">
        <v>-4.2794852991283898</v>
      </c>
      <c r="BB75">
        <v>0.99470846803771595</v>
      </c>
    </row>
    <row r="76" spans="1:54" ht="18.75" customHeight="1">
      <c r="A76">
        <v>4</v>
      </c>
      <c r="B76">
        <v>4.4594316186373</v>
      </c>
      <c r="C76">
        <v>4.4594316186373</v>
      </c>
      <c r="D76">
        <v>4.4594316186373</v>
      </c>
      <c r="E76">
        <v>0</v>
      </c>
      <c r="F76">
        <v>0</v>
      </c>
      <c r="G76" s="1">
        <v>5.6627990800079801E-16</v>
      </c>
      <c r="H76">
        <v>1</v>
      </c>
      <c r="I76">
        <v>3.4818940342735298</v>
      </c>
      <c r="J76">
        <v>3.4848830007495599</v>
      </c>
      <c r="K76">
        <v>3.50207373451124</v>
      </c>
      <c r="L76">
        <v>0</v>
      </c>
      <c r="M76">
        <v>5.8381917660833805E-4</v>
      </c>
      <c r="N76" s="1">
        <v>5.6627990800079801E-16</v>
      </c>
      <c r="O76">
        <v>1.002838088991</v>
      </c>
      <c r="P76">
        <v>3.3150111786425001</v>
      </c>
      <c r="Q76">
        <v>3.3217646348408101</v>
      </c>
      <c r="R76">
        <v>3.3431060596814701</v>
      </c>
      <c r="S76">
        <v>0</v>
      </c>
      <c r="T76">
        <v>7.8026372405297698E-4</v>
      </c>
      <c r="U76" s="1">
        <v>5.6627990800079801E-16</v>
      </c>
      <c r="V76">
        <v>1.00367257414206</v>
      </c>
      <c r="W76">
        <v>0.89951940472844205</v>
      </c>
      <c r="X76">
        <v>0.89998866917107001</v>
      </c>
      <c r="Y76">
        <v>0.90145722287847996</v>
      </c>
      <c r="Z76">
        <v>0</v>
      </c>
      <c r="AA76" s="1">
        <v>3.8542346728134098E-6</v>
      </c>
      <c r="AB76" s="1">
        <v>5.6627990800079801E-16</v>
      </c>
      <c r="AC76">
        <v>1.00095212179043</v>
      </c>
      <c r="AD76">
        <v>0.97753758436376803</v>
      </c>
      <c r="AE76">
        <v>0.97454861788773295</v>
      </c>
      <c r="AF76">
        <v>0.95735788412606104</v>
      </c>
      <c r="AG76">
        <v>0</v>
      </c>
      <c r="AH76">
        <v>5.8381917660833697E-4</v>
      </c>
      <c r="AI76" s="1">
        <v>5.6627990800079801E-16</v>
      </c>
      <c r="AJ76">
        <v>0.99020686443942696</v>
      </c>
      <c r="AK76">
        <v>0.100480595271558</v>
      </c>
      <c r="AL76">
        <v>0.10001133082893</v>
      </c>
      <c r="AM76">
        <v>9.85427771215205E-2</v>
      </c>
      <c r="AN76">
        <v>0</v>
      </c>
      <c r="AO76" s="1">
        <v>3.8542346728133599E-6</v>
      </c>
      <c r="AP76" s="1">
        <v>5.6627990800079801E-16</v>
      </c>
      <c r="AQ76">
        <v>0.99167297172947699</v>
      </c>
      <c r="AR76">
        <v>0.35776351651768201</v>
      </c>
      <c r="AS76">
        <v>0.35786316548199698</v>
      </c>
      <c r="AT76">
        <v>0.35019289465155301</v>
      </c>
      <c r="AU76">
        <v>0</v>
      </c>
      <c r="AV76">
        <v>4.9132763671192099E-4</v>
      </c>
      <c r="AW76" s="1">
        <v>5.6627990800079801E-16</v>
      </c>
      <c r="AX76">
        <v>0.98386950867698098</v>
      </c>
      <c r="AY76">
        <v>0.92872166826631297</v>
      </c>
      <c r="AZ76">
        <v>297.90941053148998</v>
      </c>
      <c r="BA76">
        <v>-6.8638827524826</v>
      </c>
      <c r="BB76">
        <v>0.98949185912434101</v>
      </c>
    </row>
    <row r="77" spans="1:54" ht="18.75" customHeight="1">
      <c r="A77">
        <v>4</v>
      </c>
      <c r="B77">
        <v>4.4594316186373</v>
      </c>
      <c r="C77">
        <v>4.4594316186373</v>
      </c>
      <c r="D77">
        <v>4.4594316186373</v>
      </c>
      <c r="E77" s="1">
        <v>-3.5408737126380899E-16</v>
      </c>
      <c r="F77">
        <v>0</v>
      </c>
      <c r="G77" s="1">
        <v>-2.8958479227753998E-16</v>
      </c>
      <c r="H77">
        <v>1</v>
      </c>
      <c r="I77">
        <v>3.7424964101807601</v>
      </c>
      <c r="J77">
        <v>3.6655575050153701</v>
      </c>
      <c r="K77">
        <v>3.6127039688456501</v>
      </c>
      <c r="L77" s="1">
        <v>-3.5408737126380899E-16</v>
      </c>
      <c r="M77">
        <v>2.28745615265278E-3</v>
      </c>
      <c r="N77" s="1">
        <v>-2.8958479227753998E-16</v>
      </c>
      <c r="O77">
        <v>0.99862164593334002</v>
      </c>
      <c r="P77">
        <v>3.4490421716253801</v>
      </c>
      <c r="Q77">
        <v>3.3815448117843401</v>
      </c>
      <c r="R77">
        <v>3.2934335580385601</v>
      </c>
      <c r="S77" s="1">
        <v>-3.5408737126380899E-16</v>
      </c>
      <c r="T77">
        <v>2.3703159165658501E-3</v>
      </c>
      <c r="U77" s="1">
        <v>-2.8958479227753998E-16</v>
      </c>
      <c r="V77">
        <v>0.99860862542838902</v>
      </c>
      <c r="W77">
        <v>0.90843387195851599</v>
      </c>
      <c r="X77">
        <v>0.90404809975831102</v>
      </c>
      <c r="Y77">
        <v>0.89800527524422602</v>
      </c>
      <c r="Z77" s="1">
        <v>-3.5408737126380899E-16</v>
      </c>
      <c r="AA77" s="1">
        <v>1.27468474133076E-5</v>
      </c>
      <c r="AB77" s="1">
        <v>-2.8958479227753998E-16</v>
      </c>
      <c r="AC77">
        <v>0.99963831749897303</v>
      </c>
      <c r="AD77">
        <v>0.71693520845653402</v>
      </c>
      <c r="AE77">
        <v>0.79387411362192295</v>
      </c>
      <c r="AF77">
        <v>0.84672764979165205</v>
      </c>
      <c r="AG77" s="1">
        <v>-3.5408737126380899E-16</v>
      </c>
      <c r="AH77">
        <v>2.28745615265278E-3</v>
      </c>
      <c r="AI77" s="1">
        <v>-2.8958479227753998E-16</v>
      </c>
      <c r="AJ77">
        <v>1.00474729215953</v>
      </c>
      <c r="AK77">
        <v>9.1566128041484507E-2</v>
      </c>
      <c r="AL77">
        <v>9.5951900241689494E-2</v>
      </c>
      <c r="AM77">
        <v>0.10199472475577399</v>
      </c>
      <c r="AN77" s="1">
        <v>-3.5408737126380899E-16</v>
      </c>
      <c r="AO77" s="1">
        <v>1.27468474133076E-5</v>
      </c>
      <c r="AP77" s="1">
        <v>-2.8958479227753998E-16</v>
      </c>
      <c r="AQ77">
        <v>1.00317935222426</v>
      </c>
      <c r="AR77">
        <v>0.42751832964994901</v>
      </c>
      <c r="AS77">
        <v>0.42472453169167101</v>
      </c>
      <c r="AT77">
        <v>0.40389673266947002</v>
      </c>
      <c r="AU77" s="1">
        <v>-3.5408737126380899E-16</v>
      </c>
      <c r="AV77">
        <v>2.49546910198722E-3</v>
      </c>
      <c r="AW77" s="1">
        <v>-2.8958479227753998E-16</v>
      </c>
      <c r="AX77">
        <v>0.98892067575673803</v>
      </c>
      <c r="AY77">
        <v>0.91556983068523401</v>
      </c>
      <c r="AZ77">
        <v>74.420087448768001</v>
      </c>
      <c r="BA77">
        <v>-5.2840211528447796</v>
      </c>
      <c r="BB77">
        <v>0.97818921093876798</v>
      </c>
    </row>
    <row r="78" spans="1:54" ht="18.75" customHeight="1">
      <c r="A78">
        <v>4</v>
      </c>
      <c r="B78">
        <v>4.4594316186373</v>
      </c>
      <c r="C78">
        <v>4.4594316186373</v>
      </c>
      <c r="D78">
        <v>4.4594316186373</v>
      </c>
      <c r="E78" s="1">
        <v>-8.8166195294975904E-16</v>
      </c>
      <c r="F78">
        <v>0</v>
      </c>
      <c r="G78" s="1">
        <v>-2.1663637917052101E-17</v>
      </c>
      <c r="H78">
        <v>1</v>
      </c>
      <c r="I78">
        <v>3.64254664232854</v>
      </c>
      <c r="J78">
        <v>3.6584264232178798</v>
      </c>
      <c r="K78">
        <v>3.7439287259515401</v>
      </c>
      <c r="L78" s="1">
        <v>-8.8166195294975904E-16</v>
      </c>
      <c r="M78">
        <v>9.7793658418321395E-4</v>
      </c>
      <c r="N78" s="1">
        <v>-2.1663637917052101E-17</v>
      </c>
      <c r="O78">
        <v>1.0015232459611401</v>
      </c>
      <c r="P78">
        <v>3.3191019930629002</v>
      </c>
      <c r="Q78">
        <v>3.3170363381459</v>
      </c>
      <c r="R78">
        <v>3.40830361274881</v>
      </c>
      <c r="S78" s="1">
        <v>-8.8166195294975904E-16</v>
      </c>
      <c r="T78">
        <v>6.8433096037927104E-4</v>
      </c>
      <c r="U78" s="1">
        <v>-2.1663637917052101E-17</v>
      </c>
      <c r="V78">
        <v>1.0010818348142101</v>
      </c>
      <c r="W78">
        <v>0.89980391755815203</v>
      </c>
      <c r="X78">
        <v>0.89966035376557396</v>
      </c>
      <c r="Y78">
        <v>0.90581139207286199</v>
      </c>
      <c r="Z78" s="1">
        <v>-8.8166195294975904E-16</v>
      </c>
      <c r="AA78" s="1">
        <v>3.35070648833938E-6</v>
      </c>
      <c r="AB78" s="1">
        <v>-2.1663637917052101E-17</v>
      </c>
      <c r="AC78">
        <v>1.0002794074999299</v>
      </c>
      <c r="AD78">
        <v>0.816884976308761</v>
      </c>
      <c r="AE78">
        <v>0.80100519541941995</v>
      </c>
      <c r="AF78">
        <v>0.71550289268575595</v>
      </c>
      <c r="AG78" s="1">
        <v>-8.8166195294975904E-16</v>
      </c>
      <c r="AH78">
        <v>9.7793658418321395E-4</v>
      </c>
      <c r="AI78" s="1">
        <v>-2.1663637917052101E-17</v>
      </c>
      <c r="AJ78">
        <v>0.99451501795781805</v>
      </c>
      <c r="AK78">
        <v>0.10019608244184799</v>
      </c>
      <c r="AL78">
        <v>0.100339646234426</v>
      </c>
      <c r="AM78">
        <v>9.4188607927137902E-2</v>
      </c>
      <c r="AN78" s="1">
        <v>-8.8166195294975904E-16</v>
      </c>
      <c r="AO78" s="1">
        <v>3.3507064883393999E-6</v>
      </c>
      <c r="AP78" s="1">
        <v>-2.1663637917052101E-17</v>
      </c>
      <c r="AQ78">
        <v>0.99752909947061696</v>
      </c>
      <c r="AR78">
        <v>0.47334390281953698</v>
      </c>
      <c r="AS78">
        <v>0.49554971736176701</v>
      </c>
      <c r="AT78">
        <v>0.490462847107064</v>
      </c>
      <c r="AU78" s="1">
        <v>-8.8166195294975904E-16</v>
      </c>
      <c r="AV78">
        <v>8.1577029801758701E-4</v>
      </c>
      <c r="AW78" s="1">
        <v>-2.1663637917052101E-17</v>
      </c>
      <c r="AX78">
        <v>1.01014308644894</v>
      </c>
      <c r="AY78">
        <v>0.93952942033082298</v>
      </c>
      <c r="AZ78">
        <v>201.62717725677899</v>
      </c>
      <c r="BA78">
        <v>-6.1347647573372903</v>
      </c>
      <c r="BB78">
        <v>0.98965782759416099</v>
      </c>
    </row>
    <row r="79" spans="1:54" ht="18.75" customHeight="1">
      <c r="A79">
        <v>4</v>
      </c>
      <c r="B79">
        <v>4.4594316186373</v>
      </c>
      <c r="C79">
        <v>4.4594316186373</v>
      </c>
      <c r="D79">
        <v>4.4594316186373</v>
      </c>
      <c r="E79" s="1">
        <v>6.1469061026371001E-16</v>
      </c>
      <c r="F79">
        <v>0</v>
      </c>
      <c r="G79" s="1">
        <v>-2.77939185482196E-16</v>
      </c>
      <c r="H79">
        <v>1</v>
      </c>
      <c r="I79">
        <v>3.7171911507107902</v>
      </c>
      <c r="J79">
        <v>3.66006234176275</v>
      </c>
      <c r="K79">
        <v>3.40055450139563</v>
      </c>
      <c r="L79" s="1">
        <v>6.1469061026371001E-16</v>
      </c>
      <c r="M79">
        <v>5.6311036981675905E-4</v>
      </c>
      <c r="N79" s="1">
        <v>-2.77939185482196E-16</v>
      </c>
      <c r="O79">
        <v>0.99835582800585398</v>
      </c>
      <c r="P79">
        <v>3.3928461797615599</v>
      </c>
      <c r="Q79">
        <v>3.3300336553541698</v>
      </c>
      <c r="R79">
        <v>3.1982699079747099</v>
      </c>
      <c r="S79" s="1">
        <v>6.1469061026371001E-16</v>
      </c>
      <c r="T79">
        <v>5.01490266876957E-4</v>
      </c>
      <c r="U79" s="1">
        <v>-2.77939185482196E-16</v>
      </c>
      <c r="V79">
        <v>0.998172511978904</v>
      </c>
      <c r="W79">
        <v>0.90479680373871996</v>
      </c>
      <c r="X79">
        <v>0.90056025929928596</v>
      </c>
      <c r="Y79">
        <v>0.89105060486593701</v>
      </c>
      <c r="Z79" s="1">
        <v>6.1469061026371001E-16</v>
      </c>
      <c r="AA79" s="1">
        <v>2.7339193737733399E-6</v>
      </c>
      <c r="AB79" s="1">
        <v>-2.77939185482196E-16</v>
      </c>
      <c r="AC79">
        <v>0.99951104598304497</v>
      </c>
      <c r="AD79">
        <v>0.74224046792651099</v>
      </c>
      <c r="AE79">
        <v>0.79936927687454695</v>
      </c>
      <c r="AF79">
        <v>1.05887711724166</v>
      </c>
      <c r="AG79" s="1">
        <v>6.1469061026371001E-16</v>
      </c>
      <c r="AH79">
        <v>5.6311036981675905E-4</v>
      </c>
      <c r="AI79" s="1">
        <v>-2.77939185482196E-16</v>
      </c>
      <c r="AJ79">
        <v>1.0054905006195201</v>
      </c>
      <c r="AK79">
        <v>9.5203196261280099E-2</v>
      </c>
      <c r="AL79">
        <v>9.9439740700714097E-2</v>
      </c>
      <c r="AM79">
        <v>0.108949395134063</v>
      </c>
      <c r="AN79" s="1">
        <v>6.1469061026371001E-16</v>
      </c>
      <c r="AO79" s="1">
        <v>2.73391937377335E-6</v>
      </c>
      <c r="AP79" s="1">
        <v>-2.77939185482196E-16</v>
      </c>
      <c r="AQ79">
        <v>1.0041007114749601</v>
      </c>
      <c r="AR79">
        <v>0.52724692633776005</v>
      </c>
      <c r="AS79">
        <v>0.52234222162021005</v>
      </c>
      <c r="AT79">
        <v>0.40763523010407299</v>
      </c>
      <c r="AU79" s="1">
        <v>6.1469061026371001E-16</v>
      </c>
      <c r="AV79">
        <v>2.2599774341487501E-4</v>
      </c>
      <c r="AW79" s="1">
        <v>-2.77939185482196E-16</v>
      </c>
      <c r="AX79">
        <v>0.99792245392172096</v>
      </c>
      <c r="AY79">
        <v>0.94866790342909602</v>
      </c>
      <c r="AZ79">
        <v>262.64526874135299</v>
      </c>
      <c r="BA79">
        <v>-6.0378176966566297</v>
      </c>
      <c r="BB79">
        <v>0.99250019561172598</v>
      </c>
    </row>
    <row r="80" spans="1:54" ht="18.75" customHeight="1">
      <c r="A80">
        <v>4</v>
      </c>
      <c r="B80">
        <v>4.4594316186373</v>
      </c>
      <c r="C80">
        <v>4.4594316186373</v>
      </c>
      <c r="D80">
        <v>4.4594316186373</v>
      </c>
      <c r="E80" s="1">
        <v>-2.8958479227753998E-16</v>
      </c>
      <c r="F80">
        <v>0</v>
      </c>
      <c r="G80" s="1">
        <v>-2.8958479227753998E-16</v>
      </c>
      <c r="H80">
        <v>1</v>
      </c>
      <c r="I80">
        <v>3.73981665143382</v>
      </c>
      <c r="J80">
        <v>3.7458487959565798</v>
      </c>
      <c r="K80">
        <v>3.7290462765149801</v>
      </c>
      <c r="L80" s="1">
        <v>-2.8958479227753998E-16</v>
      </c>
      <c r="M80">
        <v>9.5264023146413002E-4</v>
      </c>
      <c r="N80" s="1">
        <v>-2.8958479227753998E-16</v>
      </c>
      <c r="O80">
        <v>0.99897135821566496</v>
      </c>
      <c r="P80">
        <v>3.4007351854434198</v>
      </c>
      <c r="Q80">
        <v>3.40973183106277</v>
      </c>
      <c r="R80">
        <v>3.4246562674372099</v>
      </c>
      <c r="S80" s="1">
        <v>-2.8958479227753998E-16</v>
      </c>
      <c r="T80">
        <v>1.6408705927528999E-3</v>
      </c>
      <c r="U80" s="1">
        <v>-2.8958479227753998E-16</v>
      </c>
      <c r="V80">
        <v>0.99915564719277405</v>
      </c>
      <c r="W80">
        <v>0.90531597708297695</v>
      </c>
      <c r="X80">
        <v>0.90590458940628804</v>
      </c>
      <c r="Y80">
        <v>0.90687297300788805</v>
      </c>
      <c r="Z80" s="1">
        <v>-2.8958479227753998E-16</v>
      </c>
      <c r="AA80" s="1">
        <v>7.8306921195103799E-6</v>
      </c>
      <c r="AB80" s="1">
        <v>-2.8958479227753998E-16</v>
      </c>
      <c r="AC80">
        <v>0.99978037061278102</v>
      </c>
      <c r="AD80">
        <v>0.71961496720347395</v>
      </c>
      <c r="AE80">
        <v>0.71358282268071505</v>
      </c>
      <c r="AF80">
        <v>0.73038534212231399</v>
      </c>
      <c r="AG80" s="1">
        <v>-2.8958479227753998E-16</v>
      </c>
      <c r="AH80">
        <v>9.5264023146413002E-4</v>
      </c>
      <c r="AI80" s="1">
        <v>-2.8958479227753998E-16</v>
      </c>
      <c r="AJ80">
        <v>1.00350961939575</v>
      </c>
      <c r="AK80">
        <v>9.4684022917023103E-2</v>
      </c>
      <c r="AL80">
        <v>9.4095410593711695E-2</v>
      </c>
      <c r="AM80">
        <v>9.31270269921122E-2</v>
      </c>
      <c r="AN80" s="1">
        <v>-2.8958479227753998E-16</v>
      </c>
      <c r="AO80" s="1">
        <v>7.8306921195105001E-6</v>
      </c>
      <c r="AP80" s="1">
        <v>-2.8958479227753998E-16</v>
      </c>
      <c r="AQ80">
        <v>1.0019265695474</v>
      </c>
      <c r="AR80">
        <v>0.49368110692878098</v>
      </c>
      <c r="AS80">
        <v>0.48907568807339502</v>
      </c>
      <c r="AT80">
        <v>0.46725314680690699</v>
      </c>
      <c r="AU80" s="1">
        <v>-2.8958479227753998E-16</v>
      </c>
      <c r="AV80">
        <v>6.0167782108757402E-4</v>
      </c>
      <c r="AW80" s="1">
        <v>-2.8958479227753998E-16</v>
      </c>
      <c r="AX80">
        <v>0.98790561710965696</v>
      </c>
      <c r="AY80">
        <v>0.97827999017416201</v>
      </c>
      <c r="AZ80">
        <v>22.747354295014802</v>
      </c>
      <c r="BA80">
        <v>-2.5978827136110598</v>
      </c>
      <c r="BB80">
        <v>0.99452520128594601</v>
      </c>
    </row>
    <row r="81" spans="1:54" ht="18.75" customHeight="1">
      <c r="A81">
        <v>4</v>
      </c>
      <c r="B81">
        <v>4.4594316186373</v>
      </c>
      <c r="C81">
        <v>4.4594316186373</v>
      </c>
      <c r="D81">
        <v>4.4594316186373</v>
      </c>
      <c r="E81" s="1">
        <v>6.1469061026371001E-16</v>
      </c>
      <c r="F81">
        <v>0</v>
      </c>
      <c r="G81" s="1">
        <v>-3.5408737126380899E-16</v>
      </c>
      <c r="H81">
        <v>1</v>
      </c>
      <c r="I81">
        <v>3.7520521561723399</v>
      </c>
      <c r="J81">
        <v>3.77595790691359</v>
      </c>
      <c r="K81">
        <v>3.5454966316506802</v>
      </c>
      <c r="L81" s="1">
        <v>6.1469061026371001E-16</v>
      </c>
      <c r="M81">
        <v>3.3880113701301298E-4</v>
      </c>
      <c r="N81" s="1">
        <v>-3.5408737126380899E-16</v>
      </c>
      <c r="O81">
        <v>1.0012722217284999</v>
      </c>
      <c r="P81">
        <v>3.4662117721397898</v>
      </c>
      <c r="Q81">
        <v>3.4934948447846002</v>
      </c>
      <c r="R81">
        <v>3.3889341815598599</v>
      </c>
      <c r="S81" s="1">
        <v>6.1469061026371001E-16</v>
      </c>
      <c r="T81" s="1">
        <v>9.4819665284988599E-5</v>
      </c>
      <c r="U81" s="1">
        <v>-3.5408737126380899E-16</v>
      </c>
      <c r="V81">
        <v>1.0001363650263999</v>
      </c>
      <c r="W81">
        <v>0.90951714711231102</v>
      </c>
      <c r="X81">
        <v>0.91121220676147796</v>
      </c>
      <c r="Y81">
        <v>0.90453830133595503</v>
      </c>
      <c r="Z81" s="1">
        <v>6.1469061026371001E-16</v>
      </c>
      <c r="AA81" s="1">
        <v>4.11766731093395E-7</v>
      </c>
      <c r="AB81" s="1">
        <v>-3.5408737126380899E-16</v>
      </c>
      <c r="AC81">
        <v>1.00003382267126</v>
      </c>
      <c r="AD81">
        <v>0.70737946246495997</v>
      </c>
      <c r="AE81">
        <v>0.68347371172370996</v>
      </c>
      <c r="AF81">
        <v>0.91393498698661302</v>
      </c>
      <c r="AG81" s="1">
        <v>6.1469061026371001E-16</v>
      </c>
      <c r="AH81">
        <v>3.3880113701301298E-4</v>
      </c>
      <c r="AI81" s="1">
        <v>-3.5408737126380899E-16</v>
      </c>
      <c r="AJ81">
        <v>0.99515459378571303</v>
      </c>
      <c r="AK81">
        <v>9.0482852887689202E-2</v>
      </c>
      <c r="AL81">
        <v>8.8787793238522095E-2</v>
      </c>
      <c r="AM81">
        <v>9.5461698664045205E-2</v>
      </c>
      <c r="AN81" s="1">
        <v>6.1469061026371001E-16</v>
      </c>
      <c r="AO81" s="1">
        <v>4.1176673109340798E-7</v>
      </c>
      <c r="AP81" s="1">
        <v>-3.5408737126380899E-16</v>
      </c>
      <c r="AQ81">
        <v>0.99967985669716697</v>
      </c>
      <c r="AR81">
        <v>0.456082994746285</v>
      </c>
      <c r="AS81">
        <v>0.47747250161153298</v>
      </c>
      <c r="AT81">
        <v>0.40799735433411</v>
      </c>
      <c r="AU81" s="1">
        <v>6.1469061026371001E-16</v>
      </c>
      <c r="AV81">
        <v>6.1509645113725004E-4</v>
      </c>
      <c r="AW81" s="1">
        <v>-3.5408737126380899E-16</v>
      </c>
      <c r="AX81">
        <v>1.01998796076305</v>
      </c>
      <c r="AY81">
        <v>0.94028801226132497</v>
      </c>
      <c r="AZ81">
        <v>385.02323262859602</v>
      </c>
      <c r="BA81">
        <v>-7.45527285145545</v>
      </c>
      <c r="BB81">
        <v>0.99124298871621397</v>
      </c>
    </row>
    <row r="82" spans="1:54" ht="18.75" customHeight="1">
      <c r="A82">
        <v>4</v>
      </c>
      <c r="B82">
        <v>4.4594316186373</v>
      </c>
      <c r="C82">
        <v>4.4594316186373</v>
      </c>
      <c r="D82">
        <v>4.4594316186373</v>
      </c>
      <c r="E82">
        <v>0</v>
      </c>
      <c r="F82">
        <v>0</v>
      </c>
      <c r="G82" s="1">
        <v>5.1974277360480604E-16</v>
      </c>
      <c r="H82">
        <v>1</v>
      </c>
      <c r="I82">
        <v>3.5031387800558398</v>
      </c>
      <c r="J82">
        <v>3.51958028089954</v>
      </c>
      <c r="K82">
        <v>3.5366660431488501</v>
      </c>
      <c r="L82">
        <v>0</v>
      </c>
      <c r="M82">
        <v>4.79933661953658E-4</v>
      </c>
      <c r="N82" s="1">
        <v>5.1974277360480604E-16</v>
      </c>
      <c r="O82">
        <v>1.00147657185751</v>
      </c>
      <c r="P82">
        <v>3.3412479033653</v>
      </c>
      <c r="Q82">
        <v>3.3770279784603998</v>
      </c>
      <c r="R82">
        <v>3.3888925958448302</v>
      </c>
      <c r="S82">
        <v>0</v>
      </c>
      <c r="T82">
        <v>8.22204744623442E-4</v>
      </c>
      <c r="U82" s="1">
        <v>5.1974277360480604E-16</v>
      </c>
      <c r="V82">
        <v>1.00208938573194</v>
      </c>
      <c r="W82">
        <v>0.90133022039463295</v>
      </c>
      <c r="X82">
        <v>0.90374721988713502</v>
      </c>
      <c r="Y82">
        <v>0.90453554961081495</v>
      </c>
      <c r="Z82">
        <v>0</v>
      </c>
      <c r="AA82" s="1">
        <v>3.8314960454149297E-6</v>
      </c>
      <c r="AB82" s="1">
        <v>5.1974277360480604E-16</v>
      </c>
      <c r="AC82">
        <v>1.0005345262605301</v>
      </c>
      <c r="AD82">
        <v>0.95629283858145897</v>
      </c>
      <c r="AE82">
        <v>0.93985133773775498</v>
      </c>
      <c r="AF82">
        <v>0.92276557548844396</v>
      </c>
      <c r="AG82">
        <v>0</v>
      </c>
      <c r="AH82">
        <v>4.79933661953658E-4</v>
      </c>
      <c r="AI82" s="1">
        <v>5.1974277360480604E-16</v>
      </c>
      <c r="AJ82">
        <v>0.99471784020125598</v>
      </c>
      <c r="AK82">
        <v>9.8669779605367103E-2</v>
      </c>
      <c r="AL82">
        <v>9.6252780112865199E-2</v>
      </c>
      <c r="AM82">
        <v>9.5464450389185204E-2</v>
      </c>
      <c r="AN82">
        <v>0</v>
      </c>
      <c r="AO82" s="1">
        <v>3.8314960454149001E-6</v>
      </c>
      <c r="AP82" s="1">
        <v>5.1974277360480604E-16</v>
      </c>
      <c r="AQ82">
        <v>0.99520774170987103</v>
      </c>
      <c r="AR82">
        <v>0.43183004437286499</v>
      </c>
      <c r="AS82">
        <v>0.376134172477812</v>
      </c>
      <c r="AT82">
        <v>0.41214065196653599</v>
      </c>
      <c r="AU82">
        <v>0</v>
      </c>
      <c r="AV82">
        <v>6.6478083356108497E-4</v>
      </c>
      <c r="AW82" s="1">
        <v>5.1974277360480604E-16</v>
      </c>
      <c r="AX82">
        <v>0.99484275252447096</v>
      </c>
      <c r="AY82">
        <v>0.98301736805197304</v>
      </c>
      <c r="AZ82">
        <v>50.061152298052697</v>
      </c>
      <c r="BA82">
        <v>-4.0508439248698203</v>
      </c>
      <c r="BB82">
        <v>0.99572703257058404</v>
      </c>
    </row>
    <row r="83" spans="1:54" ht="18.75" customHeight="1">
      <c r="A83">
        <v>4</v>
      </c>
      <c r="B83">
        <v>4.4594316186373</v>
      </c>
      <c r="C83">
        <v>4.4594316186373</v>
      </c>
      <c r="D83">
        <v>4.4594316186373</v>
      </c>
      <c r="E83" s="1">
        <v>5.6627990800079801E-16</v>
      </c>
      <c r="F83">
        <v>0</v>
      </c>
      <c r="G83" s="1">
        <v>-6.0262135674675103E-17</v>
      </c>
      <c r="H83">
        <v>1</v>
      </c>
      <c r="I83">
        <v>3.70588909137886</v>
      </c>
      <c r="J83">
        <v>3.51347872541352</v>
      </c>
      <c r="K83">
        <v>3.5839547234134401</v>
      </c>
      <c r="L83" s="1">
        <v>5.6627990800079801E-16</v>
      </c>
      <c r="M83">
        <v>2.0416858702490201E-3</v>
      </c>
      <c r="N83" s="1">
        <v>-6.0262135674675103E-17</v>
      </c>
      <c r="O83">
        <v>0.992392867459022</v>
      </c>
      <c r="P83">
        <v>3.4824925999340799</v>
      </c>
      <c r="Q83">
        <v>3.2832841514796498</v>
      </c>
      <c r="R83">
        <v>3.3637185108596999</v>
      </c>
      <c r="S83" s="1">
        <v>5.6627990800079801E-16</v>
      </c>
      <c r="T83">
        <v>2.7422057679165001E-3</v>
      </c>
      <c r="U83" s="1">
        <v>-6.0262135674675103E-17</v>
      </c>
      <c r="V83">
        <v>0.98784516567689595</v>
      </c>
      <c r="W83">
        <v>0.91053250705228606</v>
      </c>
      <c r="X83">
        <v>0.897285209162205</v>
      </c>
      <c r="Y83">
        <v>0.90285513898647995</v>
      </c>
      <c r="Z83" s="1">
        <v>5.6627990800079801E-16</v>
      </c>
      <c r="AA83" s="1">
        <v>1.1266984494498099E-5</v>
      </c>
      <c r="AB83" s="1">
        <v>-6.0262135674675103E-17</v>
      </c>
      <c r="AC83">
        <v>0.99703284306497797</v>
      </c>
      <c r="AD83">
        <v>0.75354252725843596</v>
      </c>
      <c r="AE83">
        <v>0.94595289322378195</v>
      </c>
      <c r="AF83">
        <v>0.87547689522385497</v>
      </c>
      <c r="AG83" s="1">
        <v>5.6627990800079801E-16</v>
      </c>
      <c r="AH83">
        <v>2.0416858702490201E-3</v>
      </c>
      <c r="AI83" s="1">
        <v>-6.0262135674675103E-17</v>
      </c>
      <c r="AJ83">
        <v>1.03455498106204</v>
      </c>
      <c r="AK83">
        <v>8.9467492947714194E-2</v>
      </c>
      <c r="AL83">
        <v>0.102714790837795</v>
      </c>
      <c r="AM83">
        <v>9.7144861013520101E-2</v>
      </c>
      <c r="AN83" s="1">
        <v>5.6627990800079801E-16</v>
      </c>
      <c r="AO83" s="1">
        <v>1.1266984494498099E-5</v>
      </c>
      <c r="AP83" s="1">
        <v>-6.0262135674675103E-17</v>
      </c>
      <c r="AQ83">
        <v>1.02951667566289</v>
      </c>
      <c r="AR83">
        <v>0.40210039865172698</v>
      </c>
      <c r="AS83">
        <v>0.40428467841031002</v>
      </c>
      <c r="AT83">
        <v>0.41229873545711698</v>
      </c>
      <c r="AU83" s="1">
        <v>5.6627990800079801E-16</v>
      </c>
      <c r="AV83">
        <v>7.7473752445993702E-4</v>
      </c>
      <c r="AW83" s="1">
        <v>-6.0262135674675103E-17</v>
      </c>
      <c r="AX83">
        <v>1.0012180856316799</v>
      </c>
      <c r="AY83">
        <v>0.89866538019369802</v>
      </c>
      <c r="AZ83">
        <v>74.863801035368596</v>
      </c>
      <c r="BA83">
        <v>-4.3410588450859002</v>
      </c>
      <c r="BB83">
        <v>0.97885779199879097</v>
      </c>
    </row>
    <row r="84" spans="1:54" ht="18.75" customHeight="1">
      <c r="A84">
        <v>4</v>
      </c>
      <c r="B84">
        <v>4.4594316186373</v>
      </c>
      <c r="C84">
        <v>4.4594316186373</v>
      </c>
      <c r="D84">
        <v>4.4594316186373</v>
      </c>
      <c r="E84" s="1">
        <v>-6.0262135674675103E-17</v>
      </c>
      <c r="F84">
        <v>0</v>
      </c>
      <c r="G84" s="1">
        <v>-6.0262135674675103E-17</v>
      </c>
      <c r="H84">
        <v>1</v>
      </c>
      <c r="I84">
        <v>3.75022597195133</v>
      </c>
      <c r="J84">
        <v>3.7512751580127999</v>
      </c>
      <c r="K84">
        <v>3.65197054381369</v>
      </c>
      <c r="L84" s="1">
        <v>-6.0262135674675103E-17</v>
      </c>
      <c r="M84">
        <v>3.5243623313661198E-4</v>
      </c>
      <c r="N84" s="1">
        <v>-6.0262135674675103E-17</v>
      </c>
      <c r="O84">
        <v>0.99917156210586999</v>
      </c>
      <c r="P84">
        <v>3.5582858607108299</v>
      </c>
      <c r="Q84">
        <v>3.5518200759133101</v>
      </c>
      <c r="R84">
        <v>3.4063451316872801</v>
      </c>
      <c r="S84" s="1">
        <v>-6.0262135674675103E-17</v>
      </c>
      <c r="T84">
        <v>3.3081956217434998E-4</v>
      </c>
      <c r="U84" s="1">
        <v>-6.0262135674675103E-17</v>
      </c>
      <c r="V84">
        <v>0.99891100423606904</v>
      </c>
      <c r="W84">
        <v>0.91511142900465103</v>
      </c>
      <c r="X84">
        <v>0.91473012664694697</v>
      </c>
      <c r="Y84">
        <v>0.90568344273885104</v>
      </c>
      <c r="Z84" s="1">
        <v>-6.0262135674675103E-17</v>
      </c>
      <c r="AA84" s="1">
        <v>1.49338699865397E-6</v>
      </c>
      <c r="AB84" s="1">
        <v>-6.0262135674675103E-17</v>
      </c>
      <c r="AC84">
        <v>0.99972933670064101</v>
      </c>
      <c r="AD84">
        <v>0.70920564668596997</v>
      </c>
      <c r="AE84">
        <v>0.708156460624498</v>
      </c>
      <c r="AF84">
        <v>0.80746107482360896</v>
      </c>
      <c r="AG84" s="1">
        <v>-6.0262135674675103E-17</v>
      </c>
      <c r="AH84">
        <v>3.5243623313661198E-4</v>
      </c>
      <c r="AI84" s="1">
        <v>-6.0262135674675103E-17</v>
      </c>
      <c r="AJ84">
        <v>1.0030273421370799</v>
      </c>
      <c r="AK84">
        <v>8.4888570995349397E-2</v>
      </c>
      <c r="AL84">
        <v>8.5269873353053402E-2</v>
      </c>
      <c r="AM84">
        <v>9.4316557261149306E-2</v>
      </c>
      <c r="AN84" s="1">
        <v>-6.0262135674675103E-17</v>
      </c>
      <c r="AO84" s="1">
        <v>1.4933869986538999E-6</v>
      </c>
      <c r="AP84" s="1">
        <v>-6.0262135674675103E-17</v>
      </c>
      <c r="AQ84">
        <v>1.00255929920929</v>
      </c>
      <c r="AR84">
        <v>0.33217467902307202</v>
      </c>
      <c r="AS84">
        <v>0.33064238734511497</v>
      </c>
      <c r="AT84">
        <v>0.38699915131650497</v>
      </c>
      <c r="AU84" s="1">
        <v>-6.0262135674675103E-17</v>
      </c>
      <c r="AV84">
        <v>7.4619130309053997E-4</v>
      </c>
      <c r="AW84" s="1">
        <v>-6.0262135674675103E-17</v>
      </c>
      <c r="AX84">
        <v>1.00299202225683</v>
      </c>
      <c r="AY84">
        <v>0.94930314455306797</v>
      </c>
      <c r="AZ84">
        <v>28.685406305304902</v>
      </c>
      <c r="BA84">
        <v>-3.0839443310972698</v>
      </c>
      <c r="BB84">
        <v>0.98707744863291702</v>
      </c>
    </row>
    <row r="85" spans="1:54" ht="18.75" customHeight="1">
      <c r="A85">
        <v>4</v>
      </c>
      <c r="B85">
        <v>4.4594316186373</v>
      </c>
      <c r="C85">
        <v>4.4594316186373</v>
      </c>
      <c r="D85">
        <v>4.4594316186373</v>
      </c>
      <c r="E85" s="1">
        <v>6.1469061026371001E-16</v>
      </c>
      <c r="F85">
        <v>0</v>
      </c>
      <c r="G85" s="1">
        <v>2.7312654777991701E-17</v>
      </c>
      <c r="H85">
        <v>1</v>
      </c>
      <c r="I85">
        <v>3.67649671354161</v>
      </c>
      <c r="J85">
        <v>3.6532417756212099</v>
      </c>
      <c r="K85">
        <v>3.4425436189770502</v>
      </c>
      <c r="L85" s="1">
        <v>6.1469061026371001E-16</v>
      </c>
      <c r="M85">
        <v>2.1324780740794401E-4</v>
      </c>
      <c r="N85" s="1">
        <v>2.7312654777991701E-17</v>
      </c>
      <c r="O85">
        <v>0.99957442752147996</v>
      </c>
      <c r="P85">
        <v>3.3891036075489098</v>
      </c>
      <c r="Q85">
        <v>3.37094856450264</v>
      </c>
      <c r="R85">
        <v>3.26748073687228</v>
      </c>
      <c r="S85" s="1">
        <v>6.1469061026371001E-16</v>
      </c>
      <c r="T85">
        <v>5.5990418671447695E-4</v>
      </c>
      <c r="U85" s="1">
        <v>2.7312654777991701E-17</v>
      </c>
      <c r="V85">
        <v>0.99996192715012999</v>
      </c>
      <c r="W85">
        <v>0.90454951142720397</v>
      </c>
      <c r="X85">
        <v>0.90334076174859201</v>
      </c>
      <c r="Y85">
        <v>0.89615387681813197</v>
      </c>
      <c r="Z85" s="1">
        <v>6.1469061026371001E-16</v>
      </c>
      <c r="AA85" s="1">
        <v>2.8985838927498602E-6</v>
      </c>
      <c r="AB85" s="1">
        <v>2.7312654777991701E-17</v>
      </c>
      <c r="AC85">
        <v>0.99999001171611501</v>
      </c>
      <c r="AD85">
        <v>0.78293490509568597</v>
      </c>
      <c r="AE85">
        <v>0.80618984301608398</v>
      </c>
      <c r="AF85">
        <v>1.01688799966024</v>
      </c>
      <c r="AG85" s="1">
        <v>6.1469061026371001E-16</v>
      </c>
      <c r="AH85">
        <v>2.1324780740794401E-4</v>
      </c>
      <c r="AI85" s="1">
        <v>2.7312654777991701E-17</v>
      </c>
      <c r="AJ85">
        <v>1.0014612195586201</v>
      </c>
      <c r="AK85">
        <v>9.5450488572795894E-2</v>
      </c>
      <c r="AL85">
        <v>9.6659238251407903E-2</v>
      </c>
      <c r="AM85">
        <v>0.10384612318186801</v>
      </c>
      <c r="AN85" s="1">
        <v>6.1469061026371001E-16</v>
      </c>
      <c r="AO85" s="1">
        <v>2.8985838927498398E-6</v>
      </c>
      <c r="AP85" s="1">
        <v>2.7312654777991701E-17</v>
      </c>
      <c r="AQ85">
        <v>1.00008625745333</v>
      </c>
      <c r="AR85">
        <v>0.50874827057266603</v>
      </c>
      <c r="AS85">
        <v>0.48768205980749701</v>
      </c>
      <c r="AT85">
        <v>0.42142541127584898</v>
      </c>
      <c r="AU85" s="1">
        <v>6.1469061026371001E-16</v>
      </c>
      <c r="AV85">
        <v>5.1564351508451495E-4</v>
      </c>
      <c r="AW85" s="1">
        <v>2.7312654777991701E-17</v>
      </c>
      <c r="AX85">
        <v>0.99435930049712395</v>
      </c>
      <c r="AY85">
        <v>0.94195486162639797</v>
      </c>
      <c r="AZ85">
        <v>392.33360033425299</v>
      </c>
      <c r="BA85">
        <v>-12.380346480242901</v>
      </c>
      <c r="BB85">
        <v>0.98516170794010705</v>
      </c>
    </row>
    <row r="86" spans="1:54" ht="18.75" customHeight="1">
      <c r="A86">
        <v>5</v>
      </c>
      <c r="B86">
        <v>4.4594316186373</v>
      </c>
      <c r="C86">
        <v>4.4594316186373</v>
      </c>
      <c r="D86">
        <v>4.4594316186373</v>
      </c>
      <c r="E86" s="1">
        <v>-6.0262135674675103E-17</v>
      </c>
      <c r="F86">
        <v>0</v>
      </c>
      <c r="G86" s="1">
        <v>5.1974277360480604E-16</v>
      </c>
      <c r="H86">
        <v>1</v>
      </c>
      <c r="I86">
        <v>3.4260830420619701</v>
      </c>
      <c r="J86">
        <v>3.4007562147746402</v>
      </c>
      <c r="K86">
        <v>3.4232873605017198</v>
      </c>
      <c r="L86" s="1">
        <v>-6.0262135674675103E-17</v>
      </c>
      <c r="M86">
        <v>1.14596857310795E-4</v>
      </c>
      <c r="N86" s="1">
        <v>5.1974277360480604E-16</v>
      </c>
      <c r="O86">
        <v>1.0014320183651599</v>
      </c>
      <c r="P86">
        <v>2.8111727083942299</v>
      </c>
      <c r="Q86">
        <v>2.7303268254385502</v>
      </c>
      <c r="R86">
        <v>2.8186935200217702</v>
      </c>
      <c r="S86" s="1">
        <v>-6.0262135674675103E-17</v>
      </c>
      <c r="T86">
        <v>2.6101357152697602E-4</v>
      </c>
      <c r="U86" s="1">
        <v>5.1974277360480604E-16</v>
      </c>
      <c r="V86">
        <v>1.0023447650080399</v>
      </c>
      <c r="W86">
        <v>0.85752039850030104</v>
      </c>
      <c r="X86">
        <v>0.84930816285284805</v>
      </c>
      <c r="Y86">
        <v>0.85826121621833096</v>
      </c>
      <c r="Z86" s="1">
        <v>-6.0262135674675103E-17</v>
      </c>
      <c r="AA86" s="1">
        <v>3.2782980492102002E-6</v>
      </c>
      <c r="AB86" s="1">
        <v>5.1974277360480604E-16</v>
      </c>
      <c r="AC86">
        <v>1.0008251741413601</v>
      </c>
      <c r="AD86">
        <v>1.0333485765753301</v>
      </c>
      <c r="AE86">
        <v>1.05867540386266</v>
      </c>
      <c r="AF86">
        <v>1.03614425813557</v>
      </c>
      <c r="AG86" s="1">
        <v>-6.0262135674675103E-17</v>
      </c>
      <c r="AH86">
        <v>1.14596857310795E-4</v>
      </c>
      <c r="AI86" s="1">
        <v>5.1974277360480604E-16</v>
      </c>
      <c r="AJ86">
        <v>0.99658839897666995</v>
      </c>
      <c r="AK86">
        <v>0.14247960149969899</v>
      </c>
      <c r="AL86">
        <v>0.15069183714715201</v>
      </c>
      <c r="AM86">
        <v>0.14173878378166899</v>
      </c>
      <c r="AN86" s="1">
        <v>-6.0262135674675103E-17</v>
      </c>
      <c r="AO86" s="1">
        <v>3.27829804921019E-6</v>
      </c>
      <c r="AP86" s="1">
        <v>5.1974277360480604E-16</v>
      </c>
      <c r="AQ86">
        <v>0.99574948850057099</v>
      </c>
      <c r="AR86">
        <v>0.54926059169404995</v>
      </c>
      <c r="AS86">
        <v>0.55083501011612002</v>
      </c>
      <c r="AT86">
        <v>0.56965028753456504</v>
      </c>
      <c r="AU86" s="1">
        <v>-6.0262135674675103E-17</v>
      </c>
      <c r="AV86">
        <v>1.73969173473472E-4</v>
      </c>
      <c r="AW86" s="1">
        <v>5.1974277360480604E-16</v>
      </c>
      <c r="AX86">
        <v>1.0083931926945899</v>
      </c>
      <c r="AY86">
        <v>0.945942392547933</v>
      </c>
      <c r="AZ86">
        <v>1534.31179699724</v>
      </c>
      <c r="BA86">
        <v>-19.180920391392998</v>
      </c>
      <c r="BB86">
        <v>0.98894681878287805</v>
      </c>
    </row>
    <row r="87" spans="1:54" ht="18.75" customHeight="1">
      <c r="A87">
        <v>5</v>
      </c>
      <c r="B87">
        <v>4.4594316186373</v>
      </c>
      <c r="C87">
        <v>4.4594316186373</v>
      </c>
      <c r="D87">
        <v>4.4594316186373</v>
      </c>
      <c r="E87" s="1">
        <v>-8.8166195294975904E-16</v>
      </c>
      <c r="F87">
        <v>0</v>
      </c>
      <c r="G87" s="1">
        <v>-4.0652606974719099E-18</v>
      </c>
      <c r="H87">
        <v>1</v>
      </c>
      <c r="I87">
        <v>3.5872040320637701</v>
      </c>
      <c r="J87">
        <v>3.56412870894661</v>
      </c>
      <c r="K87">
        <v>3.5481520726035698</v>
      </c>
      <c r="L87" s="1">
        <v>-8.8166195294975904E-16</v>
      </c>
      <c r="M87">
        <v>4.4015105845162598E-4</v>
      </c>
      <c r="N87" s="1">
        <v>-4.0652606974719099E-18</v>
      </c>
      <c r="O87">
        <v>1.0004864471474599</v>
      </c>
      <c r="P87">
        <v>3.09652523679553</v>
      </c>
      <c r="Q87">
        <v>3.0391630642287502</v>
      </c>
      <c r="R87">
        <v>3.0281813056349902</v>
      </c>
      <c r="S87" s="1">
        <v>-8.8166195294975904E-16</v>
      </c>
      <c r="T87">
        <v>1.4704546244439401E-3</v>
      </c>
      <c r="U87" s="1">
        <v>-4.0652606974719099E-18</v>
      </c>
      <c r="V87">
        <v>1.00140889340809</v>
      </c>
      <c r="W87">
        <v>0.883089633656578</v>
      </c>
      <c r="X87">
        <v>0.87834757907758998</v>
      </c>
      <c r="Y87">
        <v>0.87741803052817502</v>
      </c>
      <c r="Z87" s="1">
        <v>-8.8166195294975904E-16</v>
      </c>
      <c r="AA87" s="1">
        <v>1.36810723725053E-5</v>
      </c>
      <c r="AB87" s="1">
        <v>-4.0652606974719099E-18</v>
      </c>
      <c r="AC87">
        <v>1.00045755848103</v>
      </c>
      <c r="AD87">
        <v>0.87222758657352395</v>
      </c>
      <c r="AE87">
        <v>0.89530290969068504</v>
      </c>
      <c r="AF87">
        <v>0.91127954603372796</v>
      </c>
      <c r="AG87" s="1">
        <v>-8.8166195294975904E-16</v>
      </c>
      <c r="AH87">
        <v>4.4015105845162598E-4</v>
      </c>
      <c r="AI87" s="1">
        <v>-4.0652606974719099E-18</v>
      </c>
      <c r="AJ87">
        <v>0.99874141906255398</v>
      </c>
      <c r="AK87">
        <v>0.116910366343422</v>
      </c>
      <c r="AL87">
        <v>0.12165242092241001</v>
      </c>
      <c r="AM87">
        <v>0.12258196947182499</v>
      </c>
      <c r="AN87" s="1">
        <v>-8.8166195294975904E-16</v>
      </c>
      <c r="AO87" s="1">
        <v>1.36810723725053E-5</v>
      </c>
      <c r="AP87" s="1">
        <v>-4.0652606974719099E-18</v>
      </c>
      <c r="AQ87">
        <v>0.99726806659092504</v>
      </c>
      <c r="AR87">
        <v>0.53290476868148895</v>
      </c>
      <c r="AS87">
        <v>0.51137526639832698</v>
      </c>
      <c r="AT87">
        <v>0.53913503038433896</v>
      </c>
      <c r="AU87" s="1">
        <v>-8.8166195294975904E-16</v>
      </c>
      <c r="AV87">
        <v>2.8919756981984001E-4</v>
      </c>
      <c r="AW87" s="1">
        <v>-4.0652606974719099E-18</v>
      </c>
      <c r="AX87">
        <v>0.99919729155539605</v>
      </c>
      <c r="AY87">
        <v>0.94278922739191495</v>
      </c>
      <c r="AZ87">
        <v>772.10935062267902</v>
      </c>
      <c r="BA87">
        <v>-12.512708320835999</v>
      </c>
      <c r="BB87">
        <v>0.990229290905279</v>
      </c>
    </row>
    <row r="88" spans="1:54" ht="18.75" customHeight="1">
      <c r="A88">
        <v>5</v>
      </c>
      <c r="B88">
        <v>4.4594316186373</v>
      </c>
      <c r="C88">
        <v>4.4594316186373</v>
      </c>
      <c r="D88">
        <v>4.4594316186373</v>
      </c>
      <c r="E88" s="1">
        <v>-6.0262135674675103E-17</v>
      </c>
      <c r="F88">
        <v>0</v>
      </c>
      <c r="G88" s="1">
        <v>5.1974277360480604E-16</v>
      </c>
      <c r="H88">
        <v>1</v>
      </c>
      <c r="I88">
        <v>3.4616916741117798</v>
      </c>
      <c r="J88">
        <v>3.5010164111105899</v>
      </c>
      <c r="K88">
        <v>3.47965231456116</v>
      </c>
      <c r="L88" s="1">
        <v>-6.0262135674675103E-17</v>
      </c>
      <c r="M88">
        <v>1.3220126186251301E-3</v>
      </c>
      <c r="N88" s="1">
        <v>5.1974277360480604E-16</v>
      </c>
      <c r="O88">
        <v>0.99743234662965896</v>
      </c>
      <c r="P88">
        <v>2.8658404888090598</v>
      </c>
      <c r="Q88">
        <v>2.9323741453947001</v>
      </c>
      <c r="R88">
        <v>2.96889770474783</v>
      </c>
      <c r="S88" s="1">
        <v>-6.0262135674675103E-17</v>
      </c>
      <c r="T88">
        <v>3.8705084179107502E-3</v>
      </c>
      <c r="U88" s="1">
        <v>5.1974277360480604E-16</v>
      </c>
      <c r="V88">
        <v>0.99362993048559001</v>
      </c>
      <c r="W88">
        <v>0.86281834118767797</v>
      </c>
      <c r="X88">
        <v>0.86900116791824999</v>
      </c>
      <c r="Y88">
        <v>0.87227593362183498</v>
      </c>
      <c r="Z88" s="1">
        <v>-6.0262135674675103E-17</v>
      </c>
      <c r="AA88" s="1">
        <v>3.8974304211676503E-5</v>
      </c>
      <c r="AB88" s="1">
        <v>5.1974277360480604E-16</v>
      </c>
      <c r="AC88">
        <v>0.99787602904809203</v>
      </c>
      <c r="AD88">
        <v>0.99773994452551296</v>
      </c>
      <c r="AE88">
        <v>0.95841520752670994</v>
      </c>
      <c r="AF88">
        <v>0.97977930407613401</v>
      </c>
      <c r="AG88" s="1">
        <v>-6.0262135674675103E-17</v>
      </c>
      <c r="AH88">
        <v>1.3220126186251301E-3</v>
      </c>
      <c r="AI88" s="1">
        <v>5.1974277360480604E-16</v>
      </c>
      <c r="AJ88">
        <v>1.0066163472683001</v>
      </c>
      <c r="AK88">
        <v>0.137181658812322</v>
      </c>
      <c r="AL88">
        <v>0.13099883208175001</v>
      </c>
      <c r="AM88">
        <v>0.127724066378165</v>
      </c>
      <c r="AN88" s="1">
        <v>-6.0262135674675103E-17</v>
      </c>
      <c r="AO88" s="1">
        <v>3.8974304211676503E-5</v>
      </c>
      <c r="AP88" s="1">
        <v>5.1974277360480604E-16</v>
      </c>
      <c r="AQ88">
        <v>1.01225963327859</v>
      </c>
      <c r="AR88">
        <v>0.56490666645902998</v>
      </c>
      <c r="AS88">
        <v>0.55854451879026301</v>
      </c>
      <c r="AT88">
        <v>0.54791771938557898</v>
      </c>
      <c r="AU88" s="1">
        <v>-6.0262135674675103E-17</v>
      </c>
      <c r="AV88">
        <v>1.7729429966314999E-4</v>
      </c>
      <c r="AW88" s="1">
        <v>5.1974277360480604E-16</v>
      </c>
      <c r="AX88">
        <v>1.00290608894568</v>
      </c>
      <c r="AY88">
        <v>0.97116532954152501</v>
      </c>
      <c r="AZ88">
        <v>93.477148532623502</v>
      </c>
      <c r="BA88">
        <v>-3.0506052914956401</v>
      </c>
      <c r="BB88">
        <v>0.99634936011144704</v>
      </c>
    </row>
    <row r="89" spans="1:54" ht="18.75" customHeight="1">
      <c r="A89">
        <v>5</v>
      </c>
      <c r="B89">
        <v>4.4594316186373</v>
      </c>
      <c r="C89">
        <v>4.4594316186373</v>
      </c>
      <c r="D89">
        <v>4.4594316186373</v>
      </c>
      <c r="E89">
        <v>4.4594316186373</v>
      </c>
      <c r="F89">
        <v>0</v>
      </c>
      <c r="G89" s="1">
        <v>-3.5408737126380899E-16</v>
      </c>
      <c r="H89">
        <v>1</v>
      </c>
      <c r="I89">
        <v>3.4758865083859698</v>
      </c>
      <c r="J89">
        <v>3.1997178276961402</v>
      </c>
      <c r="K89">
        <v>3.1982750663980002</v>
      </c>
      <c r="L89">
        <v>4.4594316186373</v>
      </c>
      <c r="M89">
        <v>4.7550194604351498E-4</v>
      </c>
      <c r="N89" s="1">
        <v>-3.5408737126380899E-16</v>
      </c>
      <c r="O89">
        <v>1.0022906415920101</v>
      </c>
      <c r="P89">
        <v>2.94991941470678</v>
      </c>
      <c r="Q89">
        <v>2.75880049902179</v>
      </c>
      <c r="R89">
        <v>2.6884953092958299</v>
      </c>
      <c r="S89">
        <v>4.4594316186373</v>
      </c>
      <c r="T89">
        <v>2.39563009037163E-3</v>
      </c>
      <c r="U89" s="1">
        <v>-3.5408737126380899E-16</v>
      </c>
      <c r="V89">
        <v>1.0095259008654001</v>
      </c>
      <c r="W89">
        <v>0.87058465590817202</v>
      </c>
      <c r="X89">
        <v>0.85225312708507805</v>
      </c>
      <c r="Y89">
        <v>0.84487483062352398</v>
      </c>
      <c r="Z89">
        <v>4.4594316186373</v>
      </c>
      <c r="AA89" s="1">
        <v>2.7248173204397799E-5</v>
      </c>
      <c r="AB89" s="1">
        <v>-3.5408737126380899E-16</v>
      </c>
      <c r="AC89">
        <v>1.0032409024612301</v>
      </c>
      <c r="AD89">
        <v>0.98354511025132796</v>
      </c>
      <c r="AE89">
        <v>1.25971379094116</v>
      </c>
      <c r="AF89">
        <v>1.2611565522393</v>
      </c>
      <c r="AG89">
        <v>4.4594316186373</v>
      </c>
      <c r="AH89">
        <v>4.7550194604351498E-4</v>
      </c>
      <c r="AI89" s="1">
        <v>-3.5408737126380899E-16</v>
      </c>
      <c r="AJ89">
        <v>0.99431955916697001</v>
      </c>
      <c r="AK89">
        <v>0.12941534409182801</v>
      </c>
      <c r="AL89">
        <v>0.147746872914922</v>
      </c>
      <c r="AM89">
        <v>0.155125169376476</v>
      </c>
      <c r="AN89">
        <v>4.4594316186373</v>
      </c>
      <c r="AO89" s="1">
        <v>2.7248173204397799E-5</v>
      </c>
      <c r="AP89" s="1">
        <v>-3.5408737126380899E-16</v>
      </c>
      <c r="AQ89">
        <v>0.98244910944080699</v>
      </c>
      <c r="AR89">
        <v>0.51305507888039703</v>
      </c>
      <c r="AS89">
        <v>0.47998066819399299</v>
      </c>
      <c r="AT89">
        <v>0.47499231019403798</v>
      </c>
      <c r="AU89">
        <v>4.4594316186373</v>
      </c>
      <c r="AV89">
        <v>1.00047168544853E-4</v>
      </c>
      <c r="AW89" s="1">
        <v>-3.5408737126380899E-16</v>
      </c>
      <c r="AX89">
        <v>0.99671657863201701</v>
      </c>
      <c r="AY89">
        <v>0.96542433899765401</v>
      </c>
      <c r="AZ89">
        <v>99.547473448822601</v>
      </c>
      <c r="BA89">
        <v>-3.3314121553331302</v>
      </c>
      <c r="BB89">
        <v>0.99561121588857104</v>
      </c>
    </row>
    <row r="90" spans="1:54" ht="18.75" customHeight="1">
      <c r="A90">
        <v>5</v>
      </c>
      <c r="B90">
        <v>4.4594316186373</v>
      </c>
      <c r="C90">
        <v>4.4594316186373</v>
      </c>
      <c r="D90">
        <v>4.4594316186373</v>
      </c>
      <c r="E90" s="1">
        <v>5.6627990800079801E-16</v>
      </c>
      <c r="F90">
        <v>0</v>
      </c>
      <c r="G90" s="1">
        <v>-3.5408737126380899E-16</v>
      </c>
      <c r="H90">
        <v>1</v>
      </c>
      <c r="I90">
        <v>3.7604573752568902</v>
      </c>
      <c r="J90">
        <v>3.74353668870984</v>
      </c>
      <c r="K90">
        <v>3.7441224877925898</v>
      </c>
      <c r="L90" s="1">
        <v>5.6627990800079801E-16</v>
      </c>
      <c r="M90">
        <v>2.37186401429488E-4</v>
      </c>
      <c r="N90" s="1">
        <v>-3.5408737126380899E-16</v>
      </c>
      <c r="O90">
        <v>1.0002791063724801</v>
      </c>
      <c r="P90">
        <v>3.4522652679768102</v>
      </c>
      <c r="Q90">
        <v>3.3819381748319399</v>
      </c>
      <c r="R90">
        <v>3.4188605829202698</v>
      </c>
      <c r="S90" s="1">
        <v>5.6627990800079801E-16</v>
      </c>
      <c r="T90">
        <v>6.9315618117253E-4</v>
      </c>
      <c r="U90" s="1">
        <v>-3.5408737126380899E-16</v>
      </c>
      <c r="V90">
        <v>1.0012764179323601</v>
      </c>
      <c r="W90">
        <v>0.90863820968903997</v>
      </c>
      <c r="X90">
        <v>0.90407425829195698</v>
      </c>
      <c r="Y90">
        <v>0.906498104837823</v>
      </c>
      <c r="Z90" s="1">
        <v>5.6627990800079801E-16</v>
      </c>
      <c r="AA90" s="1">
        <v>4.3969576112208902E-6</v>
      </c>
      <c r="AB90" s="1">
        <v>-3.5408737126380899E-16</v>
      </c>
      <c r="AC90">
        <v>1.00036306786018</v>
      </c>
      <c r="AD90">
        <v>0.69897424338041303</v>
      </c>
      <c r="AE90">
        <v>0.71589492992746095</v>
      </c>
      <c r="AF90">
        <v>0.71530913084470904</v>
      </c>
      <c r="AG90" s="1">
        <v>5.6627990800079801E-16</v>
      </c>
      <c r="AH90">
        <v>2.37186401429488E-4</v>
      </c>
      <c r="AI90" s="1">
        <v>-3.5408737126380899E-16</v>
      </c>
      <c r="AJ90">
        <v>0.99912995122447801</v>
      </c>
      <c r="AK90">
        <v>9.1361790310960103E-2</v>
      </c>
      <c r="AL90">
        <v>9.5925741708043202E-2</v>
      </c>
      <c r="AM90">
        <v>9.3501895162177301E-2</v>
      </c>
      <c r="AN90" s="1">
        <v>5.6627990800079801E-16</v>
      </c>
      <c r="AO90" s="1">
        <v>4.3969576112209596E-6</v>
      </c>
      <c r="AP90" s="1">
        <v>-3.5408737126380899E-16</v>
      </c>
      <c r="AQ90">
        <v>0.99726868335902197</v>
      </c>
      <c r="AR90">
        <v>0.47522149485455301</v>
      </c>
      <c r="AS90">
        <v>0.50194595928005603</v>
      </c>
      <c r="AT90">
        <v>0.44926590781279502</v>
      </c>
      <c r="AU90" s="1">
        <v>5.6627990800079801E-16</v>
      </c>
      <c r="AV90">
        <v>3.8124676816640003E-4</v>
      </c>
      <c r="AW90" s="1">
        <v>-3.5408737126380899E-16</v>
      </c>
      <c r="AX90">
        <v>0.99826346728198101</v>
      </c>
      <c r="AY90">
        <v>0.98767928604070399</v>
      </c>
      <c r="AZ90">
        <v>186.92056643765599</v>
      </c>
      <c r="BA90">
        <v>-13.6697448761503</v>
      </c>
      <c r="BB90">
        <v>0.99382055022056404</v>
      </c>
    </row>
    <row r="91" spans="1:54" ht="18.75" customHeight="1">
      <c r="A91">
        <v>5</v>
      </c>
      <c r="B91">
        <v>4.4594316186373</v>
      </c>
      <c r="C91">
        <v>4.4594316186373</v>
      </c>
      <c r="D91">
        <v>4.4594316186373</v>
      </c>
      <c r="E91">
        <v>0</v>
      </c>
      <c r="F91">
        <v>0</v>
      </c>
      <c r="G91" s="1">
        <v>-3.5408737126380899E-16</v>
      </c>
      <c r="H91">
        <v>1</v>
      </c>
      <c r="I91">
        <v>3.3332340100838298</v>
      </c>
      <c r="J91">
        <v>3.2732116240168501</v>
      </c>
      <c r="K91">
        <v>3.1570646890685801</v>
      </c>
      <c r="L91">
        <v>0</v>
      </c>
      <c r="M91">
        <v>4.3604289739707699E-3</v>
      </c>
      <c r="N91" s="1">
        <v>-3.5408737126380899E-16</v>
      </c>
      <c r="O91">
        <v>1.00042526367437</v>
      </c>
      <c r="P91">
        <v>2.9961135732803501</v>
      </c>
      <c r="Q91">
        <v>2.8674501918054398</v>
      </c>
      <c r="R91">
        <v>2.6847243226155402</v>
      </c>
      <c r="S91">
        <v>0</v>
      </c>
      <c r="T91">
        <v>1.2266773021237199E-2</v>
      </c>
      <c r="U91" s="1">
        <v>-3.5408737126380899E-16</v>
      </c>
      <c r="V91">
        <v>1.0032907855303399</v>
      </c>
      <c r="W91">
        <v>0.87466281282002101</v>
      </c>
      <c r="X91">
        <v>0.86297131778678005</v>
      </c>
      <c r="Y91">
        <v>0.84446882650243804</v>
      </c>
      <c r="Z91">
        <v>0</v>
      </c>
      <c r="AA91">
        <v>1.16613649988548E-4</v>
      </c>
      <c r="AB91" s="1">
        <v>-3.5408737126380899E-16</v>
      </c>
      <c r="AC91">
        <v>1.0009892423540501</v>
      </c>
      <c r="AD91">
        <v>1.12619760855347</v>
      </c>
      <c r="AE91">
        <v>1.1862199946204399</v>
      </c>
      <c r="AF91">
        <v>1.3023669295687199</v>
      </c>
      <c r="AG91">
        <v>0</v>
      </c>
      <c r="AH91">
        <v>4.3604289739707699E-3</v>
      </c>
      <c r="AI91" s="1">
        <v>-3.5408737126380899E-16</v>
      </c>
      <c r="AJ91">
        <v>0.99874765997602999</v>
      </c>
      <c r="AK91">
        <v>0.12533718717997899</v>
      </c>
      <c r="AL91">
        <v>0.13702868221322001</v>
      </c>
      <c r="AM91">
        <v>0.15553117349756199</v>
      </c>
      <c r="AN91">
        <v>0</v>
      </c>
      <c r="AO91">
        <v>1.16613649988547E-4</v>
      </c>
      <c r="AP91" s="1">
        <v>-3.5408737126380899E-16</v>
      </c>
      <c r="AQ91">
        <v>0.99325566888573802</v>
      </c>
      <c r="AR91">
        <v>0.42681795392320399</v>
      </c>
      <c r="AS91">
        <v>0.49629055563347102</v>
      </c>
      <c r="AT91">
        <v>0.50714216231839804</v>
      </c>
      <c r="AU91">
        <v>0</v>
      </c>
      <c r="AV91">
        <v>1.0044782655676901E-3</v>
      </c>
      <c r="AW91" s="1">
        <v>-3.5408737126380899E-16</v>
      </c>
      <c r="AX91">
        <v>0.97776220153050397</v>
      </c>
      <c r="AY91">
        <v>0.96689580522345997</v>
      </c>
      <c r="AZ91">
        <v>40.557537561538901</v>
      </c>
      <c r="BA91">
        <v>-1.3115596460916901</v>
      </c>
      <c r="BB91">
        <v>0.99626648254140004</v>
      </c>
    </row>
    <row r="92" spans="1:54" ht="18.75" customHeight="1">
      <c r="A92">
        <v>5</v>
      </c>
      <c r="B92">
        <v>4.4594316186373</v>
      </c>
      <c r="C92">
        <v>4.4594316186373</v>
      </c>
      <c r="D92">
        <v>4.4594316186373</v>
      </c>
      <c r="E92">
        <v>4.4594316186373</v>
      </c>
      <c r="F92">
        <v>0</v>
      </c>
      <c r="G92" s="1">
        <v>-2.8958479227753998E-16</v>
      </c>
      <c r="H92">
        <v>1</v>
      </c>
      <c r="I92">
        <v>3.50408080876104</v>
      </c>
      <c r="J92">
        <v>3.3538259246249198</v>
      </c>
      <c r="K92">
        <v>3.2578481855397001</v>
      </c>
      <c r="L92">
        <v>4.4594316186373</v>
      </c>
      <c r="M92">
        <v>2.39109855642388E-3</v>
      </c>
      <c r="N92" s="1">
        <v>-2.8958479227753998E-16</v>
      </c>
      <c r="O92">
        <v>1.0055039518389901</v>
      </c>
      <c r="P92">
        <v>2.9641779301830899</v>
      </c>
      <c r="Q92">
        <v>2.9477386641499401</v>
      </c>
      <c r="R92">
        <v>2.83467491613496</v>
      </c>
      <c r="S92">
        <v>4.4594316186373</v>
      </c>
      <c r="T92">
        <v>4.1196112004056396E-3</v>
      </c>
      <c r="U92" s="1">
        <v>-2.8958479227753998E-16</v>
      </c>
      <c r="V92">
        <v>1.0048720155094999</v>
      </c>
      <c r="W92">
        <v>0.87185740029662395</v>
      </c>
      <c r="X92">
        <v>0.870388886196373</v>
      </c>
      <c r="Y92">
        <v>0.85982265750907005</v>
      </c>
      <c r="Z92">
        <v>4.4594316186373</v>
      </c>
      <c r="AA92" s="1">
        <v>3.7471122426121799E-5</v>
      </c>
      <c r="AB92" s="1">
        <v>-2.8958479227753998E-16</v>
      </c>
      <c r="AC92">
        <v>1.00152356943529</v>
      </c>
      <c r="AD92">
        <v>0.95535080987625398</v>
      </c>
      <c r="AE92">
        <v>1.10560569401238</v>
      </c>
      <c r="AF92">
        <v>1.2015834330975901</v>
      </c>
      <c r="AG92">
        <v>4.4594316186373</v>
      </c>
      <c r="AH92">
        <v>2.39109855642388E-3</v>
      </c>
      <c r="AI92" s="1">
        <v>-2.8958479227753998E-16</v>
      </c>
      <c r="AJ92">
        <v>0.98495189163993901</v>
      </c>
      <c r="AK92">
        <v>0.12814259970337599</v>
      </c>
      <c r="AL92">
        <v>0.129611113803627</v>
      </c>
      <c r="AM92">
        <v>0.14017734249093</v>
      </c>
      <c r="AN92">
        <v>4.4594316186373</v>
      </c>
      <c r="AO92" s="1">
        <v>3.7471122426122002E-5</v>
      </c>
      <c r="AP92" s="1">
        <v>-2.8958479227753998E-16</v>
      </c>
      <c r="AQ92">
        <v>0.99033069265235396</v>
      </c>
      <c r="AR92">
        <v>0.55900812763643104</v>
      </c>
      <c r="AS92">
        <v>0.46417485555592503</v>
      </c>
      <c r="AT92">
        <v>0.463145599013848</v>
      </c>
      <c r="AU92">
        <v>4.4594316186373</v>
      </c>
      <c r="AV92">
        <v>8.0099810002324102E-4</v>
      </c>
      <c r="AW92" s="1">
        <v>-2.8958479227753998E-16</v>
      </c>
      <c r="AX92">
        <v>1.00280064561063</v>
      </c>
      <c r="AY92">
        <v>0.94080374046850201</v>
      </c>
      <c r="AZ92">
        <v>112.62652905944699</v>
      </c>
      <c r="BA92">
        <v>-2.9987696450218602</v>
      </c>
      <c r="BB92">
        <v>0.99240142549782695</v>
      </c>
    </row>
    <row r="93" spans="1:54" ht="18.75" customHeight="1">
      <c r="A93">
        <v>5</v>
      </c>
      <c r="B93">
        <v>4.4594316186373</v>
      </c>
      <c r="C93">
        <v>4.4594316186373</v>
      </c>
      <c r="D93">
        <v>4.4594316186373</v>
      </c>
      <c r="E93" s="1">
        <v>-8.8166195294975904E-16</v>
      </c>
      <c r="F93">
        <v>0</v>
      </c>
      <c r="G93" s="1">
        <v>-3.5408737126380899E-16</v>
      </c>
      <c r="H93">
        <v>1</v>
      </c>
      <c r="I93">
        <v>3.4489634774250302</v>
      </c>
      <c r="J93">
        <v>3.3662767541737102</v>
      </c>
      <c r="K93">
        <v>3.5524995947692402</v>
      </c>
      <c r="L93" s="1">
        <v>-8.8166195294975904E-16</v>
      </c>
      <c r="M93">
        <v>2.5743669769919301E-4</v>
      </c>
      <c r="N93" s="1">
        <v>-3.5408737126380899E-16</v>
      </c>
      <c r="O93">
        <v>1.0018787206676101</v>
      </c>
      <c r="P93">
        <v>2.8565231670829898</v>
      </c>
      <c r="Q93">
        <v>2.7555560951716802</v>
      </c>
      <c r="R93">
        <v>3.0373045194882602</v>
      </c>
      <c r="S93" s="1">
        <v>-8.8166195294975904E-16</v>
      </c>
      <c r="T93">
        <v>4.2254734967595199E-4</v>
      </c>
      <c r="U93" s="1">
        <v>-3.5408737126380899E-16</v>
      </c>
      <c r="V93">
        <v>1.0005384271068001</v>
      </c>
      <c r="W93">
        <v>0.86192951722547995</v>
      </c>
      <c r="X93">
        <v>0.85192049273924897</v>
      </c>
      <c r="Y93">
        <v>0.87819075995986495</v>
      </c>
      <c r="Z93" s="1">
        <v>-8.8166195294975904E-16</v>
      </c>
      <c r="AA93" s="1">
        <v>4.8371725419065203E-6</v>
      </c>
      <c r="AB93" s="1">
        <v>-3.5408737126380899E-16</v>
      </c>
      <c r="AC93">
        <v>1.00018529803125</v>
      </c>
      <c r="AD93">
        <v>1.01046814121227</v>
      </c>
      <c r="AE93">
        <v>1.09315486446359</v>
      </c>
      <c r="AF93">
        <v>0.90693202386806204</v>
      </c>
      <c r="AG93" s="1">
        <v>-8.8166195294975904E-16</v>
      </c>
      <c r="AH93">
        <v>2.5743669769919301E-4</v>
      </c>
      <c r="AI93" s="1">
        <v>-3.5408737126380899E-16</v>
      </c>
      <c r="AJ93">
        <v>0.995388477800079</v>
      </c>
      <c r="AK93">
        <v>0.13807048277452</v>
      </c>
      <c r="AL93">
        <v>0.148079507260751</v>
      </c>
      <c r="AM93">
        <v>0.12180924004013501</v>
      </c>
      <c r="AN93" s="1">
        <v>-8.8166195294975904E-16</v>
      </c>
      <c r="AO93" s="1">
        <v>4.83717254190655E-6</v>
      </c>
      <c r="AP93" s="1">
        <v>-3.5408737126380899E-16</v>
      </c>
      <c r="AQ93">
        <v>0.99900237192246799</v>
      </c>
      <c r="AR93">
        <v>0.547410038644917</v>
      </c>
      <c r="AS93">
        <v>0.51562001184702999</v>
      </c>
      <c r="AT93">
        <v>0.51679652320541503</v>
      </c>
      <c r="AU93" s="1">
        <v>-8.8166195294975904E-16</v>
      </c>
      <c r="AV93">
        <v>5.9427798040162603E-4</v>
      </c>
      <c r="AW93" s="1">
        <v>-3.5408737126380899E-16</v>
      </c>
      <c r="AX93">
        <v>0.99426300016800995</v>
      </c>
      <c r="AY93">
        <v>0.91915413900394805</v>
      </c>
      <c r="AZ93">
        <v>317.90693124006998</v>
      </c>
      <c r="BA93">
        <v>-13.1889290577463</v>
      </c>
      <c r="BB93">
        <v>0.97229066418679799</v>
      </c>
    </row>
    <row r="94" spans="1:54" ht="18.75" customHeight="1">
      <c r="A94">
        <v>5</v>
      </c>
      <c r="B94">
        <v>4.4594316186373</v>
      </c>
      <c r="C94">
        <v>4.4594316186373</v>
      </c>
      <c r="D94">
        <v>4.4594316186373</v>
      </c>
      <c r="E94" s="1">
        <v>-3.5408737126380899E-16</v>
      </c>
      <c r="F94">
        <v>0</v>
      </c>
      <c r="G94" s="1">
        <v>5.6627990800079801E-16</v>
      </c>
      <c r="H94">
        <v>1</v>
      </c>
      <c r="I94">
        <v>3.5829890905668602</v>
      </c>
      <c r="J94">
        <v>3.6146071006449798</v>
      </c>
      <c r="K94">
        <v>3.55696318035708</v>
      </c>
      <c r="L94" s="1">
        <v>-3.5408737126380899E-16</v>
      </c>
      <c r="M94">
        <v>6.2244911779471405E-4</v>
      </c>
      <c r="N94" s="1">
        <v>5.6627990800079801E-16</v>
      </c>
      <c r="O94">
        <v>0.99900383002480198</v>
      </c>
      <c r="P94">
        <v>3.0493112074467401</v>
      </c>
      <c r="Q94">
        <v>3.1639944622090499</v>
      </c>
      <c r="R94">
        <v>3.10477294358004</v>
      </c>
      <c r="S94" s="1">
        <v>-3.5408737126380899E-16</v>
      </c>
      <c r="T94">
        <v>6.9663239829331996E-4</v>
      </c>
      <c r="U94" s="1">
        <v>5.6627990800079801E-16</v>
      </c>
      <c r="V94">
        <v>0.99819443126798102</v>
      </c>
      <c r="W94">
        <v>0.87920029869093397</v>
      </c>
      <c r="X94">
        <v>0.88843120030939604</v>
      </c>
      <c r="Y94">
        <v>0.88375608873731304</v>
      </c>
      <c r="Z94" s="1">
        <v>-3.5408737126380899E-16</v>
      </c>
      <c r="AA94" s="1">
        <v>5.4629935821695902E-6</v>
      </c>
      <c r="AB94" s="1">
        <v>5.6627990800079801E-16</v>
      </c>
      <c r="AC94">
        <v>0.99945044728832799</v>
      </c>
      <c r="AD94">
        <v>0.87644252807043699</v>
      </c>
      <c r="AE94">
        <v>0.84482451799231695</v>
      </c>
      <c r="AF94">
        <v>0.90246843828021295</v>
      </c>
      <c r="AG94" s="1">
        <v>-3.5408737126380899E-16</v>
      </c>
      <c r="AH94">
        <v>6.2244911779471405E-4</v>
      </c>
      <c r="AI94" s="1">
        <v>5.6627990800079801E-16</v>
      </c>
      <c r="AJ94">
        <v>1.0028379940170999</v>
      </c>
      <c r="AK94">
        <v>0.120799701309066</v>
      </c>
      <c r="AL94">
        <v>0.111568799690604</v>
      </c>
      <c r="AM94">
        <v>0.116243911262687</v>
      </c>
      <c r="AN94" s="1">
        <v>-3.5408737126380899E-16</v>
      </c>
      <c r="AO94" s="1">
        <v>5.4629935821695597E-6</v>
      </c>
      <c r="AP94" s="1">
        <v>5.6627990800079801E-16</v>
      </c>
      <c r="AQ94">
        <v>1.0037001040976801</v>
      </c>
      <c r="AR94">
        <v>0.50150040316861599</v>
      </c>
      <c r="AS94">
        <v>0.49115094522200298</v>
      </c>
      <c r="AT94">
        <v>0.51697147464251003</v>
      </c>
      <c r="AU94" s="1">
        <v>-3.5408737126380899E-16</v>
      </c>
      <c r="AV94">
        <v>1.02657235230713E-3</v>
      </c>
      <c r="AW94" s="1">
        <v>5.6627990800079801E-16</v>
      </c>
      <c r="AX94">
        <v>1.0053351431926201</v>
      </c>
      <c r="AY94">
        <v>0.98051347967617497</v>
      </c>
      <c r="AZ94">
        <v>76.263854482769901</v>
      </c>
      <c r="BA94">
        <v>-8.3816520124926601</v>
      </c>
      <c r="BB94">
        <v>0.99020880609908501</v>
      </c>
    </row>
    <row r="95" spans="1:54" ht="18.75" customHeight="1">
      <c r="A95">
        <v>5</v>
      </c>
      <c r="B95">
        <v>4.4594316186373</v>
      </c>
      <c r="C95">
        <v>4.4594316186373</v>
      </c>
      <c r="D95">
        <v>4.4594316186373</v>
      </c>
      <c r="E95" s="1">
        <v>-8.8166195294975904E-16</v>
      </c>
      <c r="F95">
        <v>0</v>
      </c>
      <c r="G95" s="1">
        <v>-4.0652606974719099E-18</v>
      </c>
      <c r="H95">
        <v>1</v>
      </c>
      <c r="I95">
        <v>3.5316955323759802</v>
      </c>
      <c r="J95">
        <v>3.5227433167500499</v>
      </c>
      <c r="K95">
        <v>3.5838520207177198</v>
      </c>
      <c r="L95" s="1">
        <v>-8.8166195294975904E-16</v>
      </c>
      <c r="M95">
        <v>1.7858984223183101E-3</v>
      </c>
      <c r="N95" s="1">
        <v>-4.0652606974719099E-18</v>
      </c>
      <c r="O95">
        <v>0.99905744693368803</v>
      </c>
      <c r="P95">
        <v>3.01838335716926</v>
      </c>
      <c r="Q95">
        <v>2.9901539971908702</v>
      </c>
      <c r="R95">
        <v>3.12450805957431</v>
      </c>
      <c r="S95" s="1">
        <v>-8.8166195294975904E-16</v>
      </c>
      <c r="T95">
        <v>5.3673867891975598E-3</v>
      </c>
      <c r="U95" s="1">
        <v>-4.0652606974719099E-18</v>
      </c>
      <c r="V95">
        <v>0.99674661391462305</v>
      </c>
      <c r="W95">
        <v>0.87658269148707202</v>
      </c>
      <c r="X95">
        <v>0.87414399117247998</v>
      </c>
      <c r="Y95">
        <v>0.88533540211391903</v>
      </c>
      <c r="Z95" s="1">
        <v>-8.8166195294975904E-16</v>
      </c>
      <c r="AA95" s="1">
        <v>4.6570668996050698E-5</v>
      </c>
      <c r="AB95" s="1">
        <v>-4.0652606974719099E-18</v>
      </c>
      <c r="AC95">
        <v>0.99901521893898604</v>
      </c>
      <c r="AD95">
        <v>0.92773608626131798</v>
      </c>
      <c r="AE95">
        <v>0.93668830188724805</v>
      </c>
      <c r="AF95">
        <v>0.87557959791958095</v>
      </c>
      <c r="AG95" s="1">
        <v>-8.8166195294975904E-16</v>
      </c>
      <c r="AH95">
        <v>1.7858984223183101E-3</v>
      </c>
      <c r="AI95" s="1">
        <v>-4.0652606974719099E-18</v>
      </c>
      <c r="AJ95">
        <v>1.0027325562756799</v>
      </c>
      <c r="AK95">
        <v>0.123417308512928</v>
      </c>
      <c r="AL95">
        <v>0.12585600882751999</v>
      </c>
      <c r="AM95">
        <v>0.11466459788608099</v>
      </c>
      <c r="AN95" s="1">
        <v>-8.8166195294975904E-16</v>
      </c>
      <c r="AO95" s="1">
        <v>4.6570668996050902E-5</v>
      </c>
      <c r="AP95" s="1">
        <v>-4.0652606974719099E-18</v>
      </c>
      <c r="AQ95">
        <v>1.00671187667783</v>
      </c>
      <c r="AR95">
        <v>0.52651051937913096</v>
      </c>
      <c r="AS95">
        <v>0.55839208344166902</v>
      </c>
      <c r="AT95">
        <v>0.47574885567680902</v>
      </c>
      <c r="AU95" s="1">
        <v>-8.8166195294975904E-16</v>
      </c>
      <c r="AV95">
        <v>7.5826094418548204E-4</v>
      </c>
      <c r="AW95" s="1">
        <v>-4.0652606974719099E-18</v>
      </c>
      <c r="AX95">
        <v>1.01682891281518</v>
      </c>
      <c r="AY95">
        <v>0.93935409802981296</v>
      </c>
      <c r="AZ95">
        <v>172.34370646292601</v>
      </c>
      <c r="BA95">
        <v>-4.1206134588816798</v>
      </c>
      <c r="BB95">
        <v>0.99110228255277399</v>
      </c>
    </row>
    <row r="96" spans="1:54" ht="18.75" customHeight="1">
      <c r="A96">
        <v>5</v>
      </c>
      <c r="B96">
        <v>4.4594316186373</v>
      </c>
      <c r="C96">
        <v>4.4594316186373</v>
      </c>
      <c r="D96">
        <v>4.4594316186373</v>
      </c>
      <c r="E96" s="1">
        <v>-4.0652606974719099E-18</v>
      </c>
      <c r="F96">
        <v>0</v>
      </c>
      <c r="G96" s="1">
        <v>-4.0652606974719099E-18</v>
      </c>
      <c r="H96">
        <v>1</v>
      </c>
      <c r="I96">
        <v>3.8580577040849899</v>
      </c>
      <c r="J96">
        <v>3.8409567476852402</v>
      </c>
      <c r="K96">
        <v>3.7831479989165899</v>
      </c>
      <c r="L96" s="1">
        <v>-4.0652606974719099E-18</v>
      </c>
      <c r="M96">
        <v>3.47304352605447E-4</v>
      </c>
      <c r="N96" s="1">
        <v>-4.0652606974719099E-18</v>
      </c>
      <c r="O96">
        <v>1.0017301747418099</v>
      </c>
      <c r="P96">
        <v>3.6938456584063699</v>
      </c>
      <c r="Q96">
        <v>3.6921639968509701</v>
      </c>
      <c r="R96">
        <v>3.6065645364523502</v>
      </c>
      <c r="S96" s="1">
        <v>-4.0652606974719099E-18</v>
      </c>
      <c r="T96">
        <v>5.4071693630792399E-4</v>
      </c>
      <c r="U96" s="1">
        <v>-4.0652606974719099E-18</v>
      </c>
      <c r="V96">
        <v>1.0006461238567601</v>
      </c>
      <c r="W96">
        <v>0.92272452959349804</v>
      </c>
      <c r="X96">
        <v>0.92263440177605005</v>
      </c>
      <c r="Y96">
        <v>0.91790515386487304</v>
      </c>
      <c r="Z96" s="1">
        <v>-4.0652606974719099E-18</v>
      </c>
      <c r="AA96" s="1">
        <v>2.85497221841652E-6</v>
      </c>
      <c r="AB96" s="1">
        <v>-4.0652606974719099E-18</v>
      </c>
      <c r="AC96">
        <v>1.0001689182089299</v>
      </c>
      <c r="AD96">
        <v>0.60137391455230405</v>
      </c>
      <c r="AE96">
        <v>0.618474870952054</v>
      </c>
      <c r="AF96">
        <v>0.67628361972070805</v>
      </c>
      <c r="AG96" s="1">
        <v>-4.0652606974719099E-18</v>
      </c>
      <c r="AH96">
        <v>3.47304352605447E-4</v>
      </c>
      <c r="AI96" s="1">
        <v>-4.0652606974719099E-18</v>
      </c>
      <c r="AJ96">
        <v>0.99423139917327996</v>
      </c>
      <c r="AK96">
        <v>7.7275470406502095E-2</v>
      </c>
      <c r="AL96">
        <v>7.7365598223950102E-2</v>
      </c>
      <c r="AM96">
        <v>8.2094846135126701E-2</v>
      </c>
      <c r="AN96" s="1">
        <v>-4.0652606974719099E-18</v>
      </c>
      <c r="AO96" s="1">
        <v>2.8549722184165501E-6</v>
      </c>
      <c r="AP96" s="1">
        <v>-4.0652606974719099E-18</v>
      </c>
      <c r="AQ96">
        <v>0.99853468711367799</v>
      </c>
      <c r="AR96">
        <v>0.41837244844224802</v>
      </c>
      <c r="AS96">
        <v>0.38837427676823799</v>
      </c>
      <c r="AT96">
        <v>0.42095621606366601</v>
      </c>
      <c r="AU96" s="1">
        <v>-4.0652606974719099E-18</v>
      </c>
      <c r="AV96">
        <v>2.9486266621530499E-4</v>
      </c>
      <c r="AW96" s="1">
        <v>-4.0652606974719099E-18</v>
      </c>
      <c r="AX96">
        <v>1.01258156974583</v>
      </c>
      <c r="AY96">
        <v>0.94912704733771602</v>
      </c>
      <c r="AZ96">
        <v>3165.9583753208599</v>
      </c>
      <c r="BA96">
        <v>-79.573341959739906</v>
      </c>
      <c r="BB96">
        <v>0.94912704733771602</v>
      </c>
    </row>
    <row r="97" spans="1:54" ht="18.75" customHeight="1">
      <c r="A97">
        <v>5</v>
      </c>
      <c r="B97">
        <v>4.4594316186373</v>
      </c>
      <c r="C97">
        <v>4.4594316186373</v>
      </c>
      <c r="D97">
        <v>4.4594316186373</v>
      </c>
      <c r="E97" s="1">
        <v>-8.8166195294975904E-16</v>
      </c>
      <c r="F97">
        <v>0</v>
      </c>
      <c r="G97" s="1">
        <v>-3.5408737126380899E-16</v>
      </c>
      <c r="H97">
        <v>1</v>
      </c>
      <c r="I97">
        <v>3.7736811853757399</v>
      </c>
      <c r="J97">
        <v>3.78039846685096</v>
      </c>
      <c r="K97">
        <v>3.8066673816243002</v>
      </c>
      <c r="L97" s="1">
        <v>-8.8166195294975904E-16</v>
      </c>
      <c r="M97">
        <v>2.9259408648682001E-4</v>
      </c>
      <c r="N97" s="1">
        <v>-3.5408737126380899E-16</v>
      </c>
      <c r="O97">
        <v>1.0004875940144999</v>
      </c>
      <c r="P97">
        <v>3.4989889651146702</v>
      </c>
      <c r="Q97">
        <v>3.5095292683087398</v>
      </c>
      <c r="R97">
        <v>3.5477387304923602</v>
      </c>
      <c r="S97" s="1">
        <v>-8.8166195294975904E-16</v>
      </c>
      <c r="T97">
        <v>4.0979669622012097E-4</v>
      </c>
      <c r="U97" s="1">
        <v>-3.5408737126380899E-16</v>
      </c>
      <c r="V97">
        <v>0.99995228837372496</v>
      </c>
      <c r="W97">
        <v>0.91154968844345896</v>
      </c>
      <c r="X97">
        <v>0.91219354989428902</v>
      </c>
      <c r="Y97">
        <v>0.91448855893826397</v>
      </c>
      <c r="Z97" s="1">
        <v>-8.8166195294975904E-16</v>
      </c>
      <c r="AA97" s="1">
        <v>1.8228234143260001E-6</v>
      </c>
      <c r="AB97" s="1">
        <v>-3.5408737126380899E-16</v>
      </c>
      <c r="AC97">
        <v>0.99998801920223601</v>
      </c>
      <c r="AD97">
        <v>0.68575043326155405</v>
      </c>
      <c r="AE97">
        <v>0.67903315178633505</v>
      </c>
      <c r="AF97">
        <v>0.65276423701299502</v>
      </c>
      <c r="AG97" s="1">
        <v>-8.8166195294975904E-16</v>
      </c>
      <c r="AH97">
        <v>2.9259408648682001E-4</v>
      </c>
      <c r="AI97" s="1">
        <v>-3.5408737126380899E-16</v>
      </c>
      <c r="AJ97">
        <v>0.99818452538747504</v>
      </c>
      <c r="AK97">
        <v>8.8450311556540998E-2</v>
      </c>
      <c r="AL97">
        <v>8.7806450105710906E-2</v>
      </c>
      <c r="AM97">
        <v>8.5511441061736498E-2</v>
      </c>
      <c r="AN97" s="1">
        <v>-8.8166195294975904E-16</v>
      </c>
      <c r="AO97" s="1">
        <v>1.8228234143259899E-6</v>
      </c>
      <c r="AP97" s="1">
        <v>-3.5408737126380899E-16</v>
      </c>
      <c r="AQ97">
        <v>1.00011118510305</v>
      </c>
      <c r="AR97">
        <v>0.475524281843131</v>
      </c>
      <c r="AS97">
        <v>0.475352845096631</v>
      </c>
      <c r="AT97">
        <v>0.46362300397422201</v>
      </c>
      <c r="AU97" s="1">
        <v>-8.8166195294975904E-16</v>
      </c>
      <c r="AV97">
        <v>6.1134682532746005E-4</v>
      </c>
      <c r="AW97" s="1">
        <v>-3.5408737126380899E-16</v>
      </c>
      <c r="AX97">
        <v>1.0004489898122799</v>
      </c>
      <c r="AY97">
        <v>0.96162868669670598</v>
      </c>
      <c r="AZ97">
        <v>417.40516687580998</v>
      </c>
      <c r="BA97">
        <v>-14.291386953889999</v>
      </c>
      <c r="BB97">
        <v>0.98704238770909603</v>
      </c>
    </row>
    <row r="98" spans="1:54" ht="18.75" customHeight="1">
      <c r="A98">
        <v>5</v>
      </c>
      <c r="B98">
        <v>4.4594316186373</v>
      </c>
      <c r="C98">
        <v>4.4594316186373</v>
      </c>
      <c r="D98">
        <v>4.4594316186373</v>
      </c>
      <c r="E98" s="1">
        <v>-4.0652606974719099E-18</v>
      </c>
      <c r="F98">
        <v>0</v>
      </c>
      <c r="G98" s="1">
        <v>-8.8166195294975904E-16</v>
      </c>
      <c r="H98">
        <v>1</v>
      </c>
      <c r="I98">
        <v>3.7005842153024799</v>
      </c>
      <c r="J98">
        <v>3.6860103782362299</v>
      </c>
      <c r="K98">
        <v>3.57301228189371</v>
      </c>
      <c r="L98" s="1">
        <v>-4.0652606974719099E-18</v>
      </c>
      <c r="M98">
        <v>2.3626615579769301E-3</v>
      </c>
      <c r="N98" s="1">
        <v>-8.8166195294975904E-16</v>
      </c>
      <c r="O98">
        <v>1.014761386712</v>
      </c>
      <c r="P98">
        <v>3.46350788985169</v>
      </c>
      <c r="Q98">
        <v>3.3949957515880098</v>
      </c>
      <c r="R98">
        <v>3.3645947193868699</v>
      </c>
      <c r="S98" s="1">
        <v>-4.0652606974719099E-18</v>
      </c>
      <c r="T98">
        <v>2.8518244670997098E-3</v>
      </c>
      <c r="U98" s="1">
        <v>-8.8166195294975904E-16</v>
      </c>
      <c r="V98">
        <v>1.0170001972515801</v>
      </c>
      <c r="W98">
        <v>0.90934740618687704</v>
      </c>
      <c r="X98">
        <v>0.90493854798828099</v>
      </c>
      <c r="Y98">
        <v>0.90291412117621095</v>
      </c>
      <c r="Z98" s="1">
        <v>-4.0652606974719099E-18</v>
      </c>
      <c r="AA98" s="1">
        <v>1.7770864612092301E-5</v>
      </c>
      <c r="AB98" s="1">
        <v>-8.8166195294975904E-16</v>
      </c>
      <c r="AC98">
        <v>1.0047138733163199</v>
      </c>
      <c r="AD98">
        <v>0.75884740333481304</v>
      </c>
      <c r="AE98">
        <v>0.77342124040106897</v>
      </c>
      <c r="AF98">
        <v>0.88641933674358298</v>
      </c>
      <c r="AG98" s="1">
        <v>-4.0652606974719099E-18</v>
      </c>
      <c r="AH98">
        <v>2.3626615579769301E-3</v>
      </c>
      <c r="AI98" s="1">
        <v>-8.8166195294975904E-16</v>
      </c>
      <c r="AJ98">
        <v>0.95853936993637001</v>
      </c>
      <c r="AK98">
        <v>9.0652593813123503E-2</v>
      </c>
      <c r="AL98">
        <v>9.5061452011718506E-2</v>
      </c>
      <c r="AM98">
        <v>9.7085878823788899E-2</v>
      </c>
      <c r="AN98" s="1">
        <v>-4.0652606974719099E-18</v>
      </c>
      <c r="AO98" s="1">
        <v>1.7770864612092501E-5</v>
      </c>
      <c r="AP98" s="1">
        <v>-8.8166195294975904E-16</v>
      </c>
      <c r="AQ98">
        <v>0.96401548455358799</v>
      </c>
      <c r="AR98">
        <v>0.40298153077990601</v>
      </c>
      <c r="AS98">
        <v>0.44978427022508999</v>
      </c>
      <c r="AT98">
        <v>0.36907170596496602</v>
      </c>
      <c r="AU98" s="1">
        <v>-4.0652606974719099E-18</v>
      </c>
      <c r="AV98">
        <v>3.1000682568848898E-4</v>
      </c>
      <c r="AW98" s="1">
        <v>-8.8166195294975904E-16</v>
      </c>
      <c r="AX98">
        <v>1.0096541593088499</v>
      </c>
      <c r="AY98">
        <v>0.98273176154637398</v>
      </c>
      <c r="AZ98">
        <v>10.2720281749995</v>
      </c>
      <c r="BA98">
        <v>-9.1849351522065401E-2</v>
      </c>
      <c r="BB98">
        <v>0.99652224675303502</v>
      </c>
    </row>
    <row r="99" spans="1:54" ht="18.75" customHeight="1">
      <c r="A99">
        <v>5</v>
      </c>
      <c r="B99">
        <v>4.4594316186373</v>
      </c>
      <c r="C99">
        <v>4.4594316186373</v>
      </c>
      <c r="D99">
        <v>4.4594316186373</v>
      </c>
      <c r="E99" s="1">
        <v>-4.0652606974719099E-18</v>
      </c>
      <c r="F99">
        <v>0</v>
      </c>
      <c r="G99" s="1">
        <v>-8.8166195294975904E-16</v>
      </c>
      <c r="H99">
        <v>1</v>
      </c>
      <c r="I99">
        <v>3.83555055670071</v>
      </c>
      <c r="J99">
        <v>3.7848038757820599</v>
      </c>
      <c r="K99">
        <v>3.7453176056520001</v>
      </c>
      <c r="L99" s="1">
        <v>-4.0652606974719099E-18</v>
      </c>
      <c r="M99">
        <v>3.0299902857374899E-3</v>
      </c>
      <c r="N99" s="1">
        <v>-8.8166195294975904E-16</v>
      </c>
      <c r="O99">
        <v>1.0074426278147901</v>
      </c>
      <c r="P99">
        <v>3.6176410240083698</v>
      </c>
      <c r="Q99">
        <v>3.5554789729201302</v>
      </c>
      <c r="R99">
        <v>3.5282388917521401</v>
      </c>
      <c r="S99" s="1">
        <v>-4.0652606974719099E-18</v>
      </c>
      <c r="T99">
        <v>3.67937773576821E-3</v>
      </c>
      <c r="U99" s="1">
        <v>-8.8166195294975904E-16</v>
      </c>
      <c r="V99">
        <v>1.01173679076461</v>
      </c>
      <c r="W99">
        <v>0.91853303481583104</v>
      </c>
      <c r="X99">
        <v>0.91494611019008198</v>
      </c>
      <c r="Y99">
        <v>0.91332491789697101</v>
      </c>
      <c r="Z99" s="1">
        <v>-4.0652606974719099E-18</v>
      </c>
      <c r="AA99" s="1">
        <v>2.2461565988067598E-5</v>
      </c>
      <c r="AB99" s="1">
        <v>-8.8166195294975904E-16</v>
      </c>
      <c r="AC99">
        <v>1.00320918748865</v>
      </c>
      <c r="AD99">
        <v>0.62388106193659199</v>
      </c>
      <c r="AE99">
        <v>0.67462774285523697</v>
      </c>
      <c r="AF99">
        <v>0.71411401298530097</v>
      </c>
      <c r="AG99" s="1">
        <v>-4.0652606974719099E-18</v>
      </c>
      <c r="AH99">
        <v>3.0299902857374899E-3</v>
      </c>
      <c r="AI99" s="1">
        <v>-8.8166195294975904E-16</v>
      </c>
      <c r="AJ99">
        <v>0.97703256118846105</v>
      </c>
      <c r="AK99">
        <v>8.1466965184168599E-2</v>
      </c>
      <c r="AL99">
        <v>8.5053889809917793E-2</v>
      </c>
      <c r="AM99">
        <v>8.6675082103028794E-2</v>
      </c>
      <c r="AN99" s="1">
        <v>-4.0652606974719099E-18</v>
      </c>
      <c r="AO99" s="1">
        <v>2.24615659880677E-5</v>
      </c>
      <c r="AP99" s="1">
        <v>-8.8166195294975904E-16</v>
      </c>
      <c r="AQ99">
        <v>0.97468310606854403</v>
      </c>
      <c r="AR99">
        <v>0.41036078669812098</v>
      </c>
      <c r="AS99">
        <v>0.43401684565252302</v>
      </c>
      <c r="AT99">
        <v>0.41324203822365402</v>
      </c>
      <c r="AU99" s="1">
        <v>-4.0652606974719099E-18</v>
      </c>
      <c r="AV99">
        <v>1.4975030477940099E-3</v>
      </c>
      <c r="AW99" s="1">
        <v>-8.8166195294975904E-16</v>
      </c>
      <c r="AX99">
        <v>0.92481900669114903</v>
      </c>
      <c r="AY99">
        <v>0.94090139628554703</v>
      </c>
      <c r="AZ99">
        <v>355.40882889788901</v>
      </c>
      <c r="BA99">
        <v>-7.2463760406302402</v>
      </c>
      <c r="BB99">
        <v>0.98789053076255195</v>
      </c>
    </row>
    <row r="100" spans="1:54" ht="18.75" customHeight="1">
      <c r="A100">
        <v>5</v>
      </c>
      <c r="B100">
        <v>4.4594316186373</v>
      </c>
      <c r="C100">
        <v>4.4594316186373</v>
      </c>
      <c r="D100">
        <v>4.4594316186373</v>
      </c>
      <c r="E100" s="1">
        <v>-6.0262135674675103E-17</v>
      </c>
      <c r="F100">
        <v>0</v>
      </c>
      <c r="G100" s="1">
        <v>-6.0262135674675103E-17</v>
      </c>
      <c r="H100">
        <v>1</v>
      </c>
      <c r="I100">
        <v>3.7647988194695698</v>
      </c>
      <c r="J100">
        <v>3.7680379574548901</v>
      </c>
      <c r="K100">
        <v>3.7802630864450801</v>
      </c>
      <c r="L100" s="1">
        <v>-6.0262135674675103E-17</v>
      </c>
      <c r="M100">
        <v>1.9216279811248599E-4</v>
      </c>
      <c r="N100" s="1">
        <v>-6.0262135674675103E-17</v>
      </c>
      <c r="O100">
        <v>1.0029609773738699</v>
      </c>
      <c r="P100">
        <v>3.4952533200699798</v>
      </c>
      <c r="Q100">
        <v>3.4901442750265801</v>
      </c>
      <c r="R100">
        <v>3.5205129358690601</v>
      </c>
      <c r="S100" s="1">
        <v>-6.0262135674675103E-17</v>
      </c>
      <c r="T100">
        <v>2.08420881458496E-4</v>
      </c>
      <c r="U100" s="1">
        <v>-6.0262135674675103E-17</v>
      </c>
      <c r="V100">
        <v>1.0016701359904101</v>
      </c>
      <c r="W100">
        <v>0.91132036269294403</v>
      </c>
      <c r="X100">
        <v>0.91100576298456604</v>
      </c>
      <c r="Y100">
        <v>0.91285950829631501</v>
      </c>
      <c r="Z100" s="1">
        <v>-6.0262135674675103E-17</v>
      </c>
      <c r="AA100" s="1">
        <v>1.1901351775428E-6</v>
      </c>
      <c r="AB100" s="1">
        <v>-6.0262135674675103E-17</v>
      </c>
      <c r="AC100">
        <v>1.00045054256039</v>
      </c>
      <c r="AD100">
        <v>0.69463279916772802</v>
      </c>
      <c r="AE100">
        <v>0.69139366118241297</v>
      </c>
      <c r="AF100">
        <v>0.67916853219221895</v>
      </c>
      <c r="AG100" s="1">
        <v>-6.0262135674675103E-17</v>
      </c>
      <c r="AH100">
        <v>1.9216279811248599E-4</v>
      </c>
      <c r="AI100" s="1">
        <v>-6.0262135674675103E-17</v>
      </c>
      <c r="AJ100">
        <v>0.99042419942775695</v>
      </c>
      <c r="AK100">
        <v>8.8679637307055595E-2</v>
      </c>
      <c r="AL100">
        <v>8.8994237015434505E-2</v>
      </c>
      <c r="AM100">
        <v>8.7140491703685E-2</v>
      </c>
      <c r="AN100" s="1">
        <v>-6.0262135674675103E-17</v>
      </c>
      <c r="AO100" s="1">
        <v>1.1901351775427801E-6</v>
      </c>
      <c r="AP100" s="1">
        <v>-6.0262135674675103E-17</v>
      </c>
      <c r="AQ100">
        <v>0.996297094650201</v>
      </c>
      <c r="AR100">
        <v>0.46843696912475102</v>
      </c>
      <c r="AS100">
        <v>0.43527984925611701</v>
      </c>
      <c r="AT100">
        <v>0.432821832945531</v>
      </c>
      <c r="AU100" s="1">
        <v>-6.0262135674675103E-17</v>
      </c>
      <c r="AV100">
        <v>1.20098915004372E-3</v>
      </c>
      <c r="AW100" s="1">
        <v>-6.0262135674675103E-17</v>
      </c>
      <c r="AX100">
        <v>1.0248792332941199</v>
      </c>
      <c r="AY100">
        <v>0.97511082156279605</v>
      </c>
      <c r="AZ100">
        <v>258.79861762945399</v>
      </c>
      <c r="BA100">
        <v>-5.0250207084863199</v>
      </c>
      <c r="BB100">
        <v>0.99580811868132302</v>
      </c>
    </row>
    <row r="101" spans="1:54" ht="18.75" customHeight="1">
      <c r="A101">
        <v>5</v>
      </c>
      <c r="B101">
        <v>4.4594316186373</v>
      </c>
      <c r="C101">
        <v>4.4594316186373</v>
      </c>
      <c r="D101">
        <v>4.4594316186373</v>
      </c>
      <c r="E101" s="1">
        <v>-8.8166195294975904E-16</v>
      </c>
      <c r="F101">
        <v>0</v>
      </c>
      <c r="G101" s="1">
        <v>5.1974277360480604E-16</v>
      </c>
      <c r="H101">
        <v>1</v>
      </c>
      <c r="I101">
        <v>3.50730317426448</v>
      </c>
      <c r="J101">
        <v>3.5590801831509098</v>
      </c>
      <c r="K101">
        <v>3.5096454639472099</v>
      </c>
      <c r="L101" s="1">
        <v>-8.8166195294975904E-16</v>
      </c>
      <c r="M101">
        <v>1.07544903133137E-3</v>
      </c>
      <c r="N101" s="1">
        <v>5.1974277360480604E-16</v>
      </c>
      <c r="O101">
        <v>0.99684633392181998</v>
      </c>
      <c r="P101">
        <v>3.0665996923594401</v>
      </c>
      <c r="Q101">
        <v>3.1316824410705499</v>
      </c>
      <c r="R101">
        <v>3.03510325144621</v>
      </c>
      <c r="S101" s="1">
        <v>-8.8166195294975904E-16</v>
      </c>
      <c r="T101">
        <v>2.28439408000617E-3</v>
      </c>
      <c r="U101" s="1">
        <v>5.1974277360480604E-16</v>
      </c>
      <c r="V101">
        <v>0.99718744954147598</v>
      </c>
      <c r="W101">
        <v>0.88063925854987901</v>
      </c>
      <c r="X101">
        <v>0.88590420249066404</v>
      </c>
      <c r="Y101">
        <v>0.87800476122541504</v>
      </c>
      <c r="Z101" s="1">
        <v>-8.8166195294975904E-16</v>
      </c>
      <c r="AA101" s="1">
        <v>1.8435203679086599E-5</v>
      </c>
      <c r="AB101" s="1">
        <v>5.1974277360480604E-16</v>
      </c>
      <c r="AC101">
        <v>0.999133306289954</v>
      </c>
      <c r="AD101">
        <v>0.95212844437281596</v>
      </c>
      <c r="AE101">
        <v>0.90035143548638896</v>
      </c>
      <c r="AF101">
        <v>0.94978615469008598</v>
      </c>
      <c r="AG101" s="1">
        <v>-8.8166195294975904E-16</v>
      </c>
      <c r="AH101">
        <v>1.07544903133137E-3</v>
      </c>
      <c r="AI101" s="1">
        <v>5.1974277360480604E-16</v>
      </c>
      <c r="AJ101">
        <v>1.00877056633749</v>
      </c>
      <c r="AK101">
        <v>0.119360741450121</v>
      </c>
      <c r="AL101">
        <v>0.114095797509336</v>
      </c>
      <c r="AM101">
        <v>0.121995238774585</v>
      </c>
      <c r="AN101" s="1">
        <v>-8.8166195294975904E-16</v>
      </c>
      <c r="AO101" s="1">
        <v>1.8435203679086599E-5</v>
      </c>
      <c r="AP101" s="1">
        <v>5.1974277360480604E-16</v>
      </c>
      <c r="AQ101">
        <v>1.0057209384227801</v>
      </c>
      <c r="AR101">
        <v>0.54387432266372604</v>
      </c>
      <c r="AS101">
        <v>0.49692524237157998</v>
      </c>
      <c r="AT101">
        <v>0.54262752880282805</v>
      </c>
      <c r="AU101" s="1">
        <v>-8.8166195294975904E-16</v>
      </c>
      <c r="AV101">
        <v>4.8767546067825902E-4</v>
      </c>
      <c r="AW101" s="1">
        <v>5.1974277360480604E-16</v>
      </c>
      <c r="AX101">
        <v>0.99309902716184795</v>
      </c>
      <c r="AY101">
        <v>0.956337149619083</v>
      </c>
      <c r="AZ101">
        <v>44.176329803960797</v>
      </c>
      <c r="BA101">
        <v>-1.7459496566861501</v>
      </c>
      <c r="BB101">
        <v>0.99443494745312599</v>
      </c>
    </row>
    <row r="102" spans="1:54" ht="18.75" customHeight="1">
      <c r="A102">
        <v>5</v>
      </c>
      <c r="B102">
        <v>4.4594316186373</v>
      </c>
      <c r="C102">
        <v>4.4594316186373</v>
      </c>
      <c r="D102">
        <v>4.4594316186373</v>
      </c>
      <c r="E102" s="1">
        <v>-8.8166195294975904E-16</v>
      </c>
      <c r="F102">
        <v>0</v>
      </c>
      <c r="G102" s="1">
        <v>-4.0652606974719099E-18</v>
      </c>
      <c r="H102">
        <v>1</v>
      </c>
      <c r="I102">
        <v>3.5944909942819598</v>
      </c>
      <c r="J102">
        <v>3.6075631192056301</v>
      </c>
      <c r="K102">
        <v>3.5486772772998498</v>
      </c>
      <c r="L102" s="1">
        <v>-8.8166195294975904E-16</v>
      </c>
      <c r="M102">
        <v>1.8970760486522601E-3</v>
      </c>
      <c r="N102" s="1">
        <v>-4.0652606974719099E-18</v>
      </c>
      <c r="O102">
        <v>1.00404326617283</v>
      </c>
      <c r="P102">
        <v>3.1499372227427598</v>
      </c>
      <c r="Q102">
        <v>3.19077937192852</v>
      </c>
      <c r="R102">
        <v>3.1509889921291698</v>
      </c>
      <c r="S102" s="1">
        <v>-8.8166195294975904E-16</v>
      </c>
      <c r="T102">
        <v>3.6845863705652101E-3</v>
      </c>
      <c r="U102" s="1">
        <v>-4.0652606974719099E-18</v>
      </c>
      <c r="V102">
        <v>1.00795237596113</v>
      </c>
      <c r="W102">
        <v>0.88733878995405802</v>
      </c>
      <c r="X102">
        <v>0.89048346378235899</v>
      </c>
      <c r="Y102">
        <v>0.88742089353530196</v>
      </c>
      <c r="Z102" s="1">
        <v>-8.8166195294975904E-16</v>
      </c>
      <c r="AA102" s="1">
        <v>2.5331956619768201E-5</v>
      </c>
      <c r="AB102" s="1">
        <v>-4.0652606974719099E-18</v>
      </c>
      <c r="AC102">
        <v>1.0022737364523</v>
      </c>
      <c r="AD102">
        <v>0.86494062435533303</v>
      </c>
      <c r="AE102">
        <v>0.85186849943166398</v>
      </c>
      <c r="AF102">
        <v>0.91075434133745103</v>
      </c>
      <c r="AG102" s="1">
        <v>-8.8166195294975904E-16</v>
      </c>
      <c r="AH102">
        <v>1.8970760486522601E-3</v>
      </c>
      <c r="AI102" s="1">
        <v>-4.0652606974719099E-18</v>
      </c>
      <c r="AJ102">
        <v>0.98690570741448103</v>
      </c>
      <c r="AK102">
        <v>0.112661210045942</v>
      </c>
      <c r="AL102">
        <v>0.109516536217641</v>
      </c>
      <c r="AM102">
        <v>0.112579106464698</v>
      </c>
      <c r="AN102" s="1">
        <v>-8.8166195294975904E-16</v>
      </c>
      <c r="AO102" s="1">
        <v>2.5331956619768099E-5</v>
      </c>
      <c r="AP102" s="1">
        <v>-4.0652606974719099E-18</v>
      </c>
      <c r="AQ102">
        <v>0.98324570389144195</v>
      </c>
      <c r="AR102">
        <v>0.54133669799600703</v>
      </c>
      <c r="AS102">
        <v>0.51356346994806401</v>
      </c>
      <c r="AT102">
        <v>0.50404238285950598</v>
      </c>
      <c r="AU102" s="1">
        <v>-8.8166195294975904E-16</v>
      </c>
      <c r="AV102">
        <v>2.7336577952507998E-4</v>
      </c>
      <c r="AW102" s="1">
        <v>-4.0652606974719099E-18</v>
      </c>
      <c r="AX102">
        <v>0.98772685675970395</v>
      </c>
      <c r="AY102">
        <v>0.95860875660733802</v>
      </c>
      <c r="AZ102">
        <v>81.9431892640673</v>
      </c>
      <c r="BA102">
        <v>-5.16393776669402</v>
      </c>
      <c r="BB102">
        <v>0.989487581419351</v>
      </c>
    </row>
    <row r="103" spans="1:54" ht="18.75" customHeight="1">
      <c r="A103">
        <v>5</v>
      </c>
      <c r="B103">
        <v>4.4594316186373</v>
      </c>
      <c r="C103">
        <v>4.4594316186373</v>
      </c>
      <c r="D103">
        <v>4.4594316186373</v>
      </c>
      <c r="E103" s="1">
        <v>-6.0262135674675103E-17</v>
      </c>
      <c r="F103">
        <v>0</v>
      </c>
      <c r="G103" s="1">
        <v>-6.0262135674675103E-17</v>
      </c>
      <c r="H103">
        <v>1</v>
      </c>
      <c r="I103">
        <v>3.8549601703322498</v>
      </c>
      <c r="J103">
        <v>3.7856612617251599</v>
      </c>
      <c r="K103">
        <v>3.7591577832884702</v>
      </c>
      <c r="L103" s="1">
        <v>-6.0262135674675103E-17</v>
      </c>
      <c r="M103">
        <v>2.33220796387051E-4</v>
      </c>
      <c r="N103" s="1">
        <v>-6.0262135674675103E-17</v>
      </c>
      <c r="O103">
        <v>1.00278887053514</v>
      </c>
      <c r="P103">
        <v>3.62709375947771</v>
      </c>
      <c r="Q103">
        <v>3.5295635216300898</v>
      </c>
      <c r="R103">
        <v>3.5217285678231698</v>
      </c>
      <c r="S103" s="1">
        <v>-6.0262135674675103E-17</v>
      </c>
      <c r="T103">
        <v>4.84826872742514E-4</v>
      </c>
      <c r="U103" s="1">
        <v>-6.0262135674675103E-17</v>
      </c>
      <c r="V103">
        <v>1.00386409159407</v>
      </c>
      <c r="W103">
        <v>0.91906507263203496</v>
      </c>
      <c r="X103">
        <v>0.91340446326728597</v>
      </c>
      <c r="Y103">
        <v>0.91293290298229102</v>
      </c>
      <c r="Z103" s="1">
        <v>-6.0262135674675103E-17</v>
      </c>
      <c r="AA103" s="1">
        <v>2.20307333532264E-6</v>
      </c>
      <c r="AB103" s="1">
        <v>-6.0262135674675103E-17</v>
      </c>
      <c r="AC103">
        <v>1.0009711397640699</v>
      </c>
      <c r="AD103">
        <v>0.60447144830504795</v>
      </c>
      <c r="AE103">
        <v>0.67377035691213605</v>
      </c>
      <c r="AF103">
        <v>0.70027383534883103</v>
      </c>
      <c r="AG103" s="1">
        <v>-6.0262135674675103E-17</v>
      </c>
      <c r="AH103">
        <v>2.33220796387051E-4</v>
      </c>
      <c r="AI103" s="1">
        <v>-6.0262135674675103E-17</v>
      </c>
      <c r="AJ103">
        <v>0.98999699118468099</v>
      </c>
      <c r="AK103">
        <v>8.0934927367965495E-2</v>
      </c>
      <c r="AL103">
        <v>8.6595536732714307E-2</v>
      </c>
      <c r="AM103">
        <v>8.7067097017709497E-2</v>
      </c>
      <c r="AN103" s="1">
        <v>-6.0262135674675103E-17</v>
      </c>
      <c r="AO103" s="1">
        <v>2.2030733353226502E-6</v>
      </c>
      <c r="AP103" s="1">
        <v>-6.0262135674675103E-17</v>
      </c>
      <c r="AQ103">
        <v>0.99106661581908795</v>
      </c>
      <c r="AR103">
        <v>0.43770422499063899</v>
      </c>
      <c r="AS103">
        <v>0.47105693661291898</v>
      </c>
      <c r="AT103">
        <v>0.44982610145785601</v>
      </c>
      <c r="AU103" s="1">
        <v>-6.0262135674675103E-17</v>
      </c>
      <c r="AV103">
        <v>8.9067706778062495E-4</v>
      </c>
      <c r="AW103" s="1">
        <v>-6.0262135674675103E-17</v>
      </c>
      <c r="AX103">
        <v>0.94661174442283202</v>
      </c>
      <c r="AY103">
        <v>0.94407280709350105</v>
      </c>
      <c r="AZ103">
        <v>497.69383422353502</v>
      </c>
      <c r="BA103">
        <v>-22.273479594619101</v>
      </c>
      <c r="BB103">
        <v>0.971634091154433</v>
      </c>
    </row>
    <row r="104" spans="1:54" ht="18.75" customHeight="1">
      <c r="A104">
        <v>5</v>
      </c>
      <c r="B104">
        <v>4.4594316186373</v>
      </c>
      <c r="C104">
        <v>4.4594316186373</v>
      </c>
      <c r="D104">
        <v>4.4594316186373</v>
      </c>
      <c r="E104" s="1">
        <v>5.6627990800079801E-16</v>
      </c>
      <c r="F104">
        <v>0</v>
      </c>
      <c r="G104" s="1">
        <v>-6.0262135674675103E-17</v>
      </c>
      <c r="H104">
        <v>1</v>
      </c>
      <c r="I104">
        <v>3.5026584117025701</v>
      </c>
      <c r="J104">
        <v>3.4413752539693698</v>
      </c>
      <c r="K104">
        <v>3.4835420447725198</v>
      </c>
      <c r="L104" s="1">
        <v>5.6627990800079801E-16</v>
      </c>
      <c r="M104">
        <v>9.37555203060438E-4</v>
      </c>
      <c r="N104" s="1">
        <v>-6.0262135674675103E-17</v>
      </c>
      <c r="O104">
        <v>0.99875535784631198</v>
      </c>
      <c r="P104">
        <v>2.9837554145779501</v>
      </c>
      <c r="Q104">
        <v>2.8843989382916502</v>
      </c>
      <c r="R104">
        <v>3.0307464276234302</v>
      </c>
      <c r="S104" s="1">
        <v>5.6627990800079801E-16</v>
      </c>
      <c r="T104">
        <v>2.0649410344375E-3</v>
      </c>
      <c r="U104" s="1">
        <v>-6.0262135674675103E-17</v>
      </c>
      <c r="V104">
        <v>0.98959272983617996</v>
      </c>
      <c r="W104">
        <v>0.87358456003344898</v>
      </c>
      <c r="X104">
        <v>0.86457170835363895</v>
      </c>
      <c r="Y104">
        <v>0.87763578849208401</v>
      </c>
      <c r="Z104" s="1">
        <v>5.6627990800079801E-16</v>
      </c>
      <c r="AA104" s="1">
        <v>1.8607049714807601E-5</v>
      </c>
      <c r="AB104" s="1">
        <v>-6.0262135674675103E-17</v>
      </c>
      <c r="AC104">
        <v>0.99671200966414097</v>
      </c>
      <c r="AD104">
        <v>0.956773206934728</v>
      </c>
      <c r="AE104">
        <v>1.0180563646679299</v>
      </c>
      <c r="AF104">
        <v>0.97588957386477804</v>
      </c>
      <c r="AG104" s="1">
        <v>5.6627990800079801E-16</v>
      </c>
      <c r="AH104">
        <v>9.37555203060438E-4</v>
      </c>
      <c r="AI104" s="1">
        <v>-6.0262135674675103E-17</v>
      </c>
      <c r="AJ104">
        <v>1.00345793831001</v>
      </c>
      <c r="AK104">
        <v>0.126415439966551</v>
      </c>
      <c r="AL104">
        <v>0.135428291646361</v>
      </c>
      <c r="AM104">
        <v>0.122364211507916</v>
      </c>
      <c r="AN104" s="1">
        <v>5.6627990800079801E-16</v>
      </c>
      <c r="AO104" s="1">
        <v>1.8607049714807202E-5</v>
      </c>
      <c r="AP104" s="1">
        <v>-6.0262135674675103E-17</v>
      </c>
      <c r="AQ104">
        <v>1.02105333045526</v>
      </c>
      <c r="AR104">
        <v>0.56742383951133302</v>
      </c>
      <c r="AS104">
        <v>0.55539360778815605</v>
      </c>
      <c r="AT104">
        <v>0.54757170085897799</v>
      </c>
      <c r="AU104" s="1">
        <v>5.6627990800079801E-16</v>
      </c>
      <c r="AV104">
        <v>5.3693676148265299E-4</v>
      </c>
      <c r="AW104" s="1">
        <v>-6.0262135674675103E-17</v>
      </c>
      <c r="AX104">
        <v>1.0229771307828299</v>
      </c>
      <c r="AY104">
        <v>0.95549177045480704</v>
      </c>
      <c r="AZ104">
        <v>106.999537141885</v>
      </c>
      <c r="BA104">
        <v>-3.59097337431729</v>
      </c>
      <c r="BB104">
        <v>0.99351694510699495</v>
      </c>
    </row>
    <row r="105" spans="1:54" ht="18.75" customHeight="1">
      <c r="A105">
        <v>5</v>
      </c>
      <c r="B105">
        <v>4.4594316186373</v>
      </c>
      <c r="C105">
        <v>4.4594316186373</v>
      </c>
      <c r="D105">
        <v>4.4594316186373</v>
      </c>
      <c r="E105" s="1">
        <v>-8.8166195294975904E-16</v>
      </c>
      <c r="F105">
        <v>0</v>
      </c>
      <c r="G105" s="1">
        <v>-4.0652606974719099E-18</v>
      </c>
      <c r="H105">
        <v>1</v>
      </c>
      <c r="I105">
        <v>3.71575783809815</v>
      </c>
      <c r="J105">
        <v>3.7240267414962802</v>
      </c>
      <c r="K105">
        <v>3.7136684320800302</v>
      </c>
      <c r="L105" s="1">
        <v>-8.8166195294975904E-16</v>
      </c>
      <c r="M105">
        <v>3.8566496579217499E-4</v>
      </c>
      <c r="N105" s="1">
        <v>-4.0652606974719099E-18</v>
      </c>
      <c r="O105">
        <v>0.99976944578044802</v>
      </c>
      <c r="P105">
        <v>3.3610164065342798</v>
      </c>
      <c r="Q105">
        <v>3.3842354663741698</v>
      </c>
      <c r="R105">
        <v>3.4352432781934601</v>
      </c>
      <c r="S105" s="1">
        <v>-8.8166195294975904E-16</v>
      </c>
      <c r="T105">
        <v>8.4783787070813802E-4</v>
      </c>
      <c r="U105" s="1">
        <v>-4.0652606974719099E-18</v>
      </c>
      <c r="V105">
        <v>0.99837970116920605</v>
      </c>
      <c r="W105">
        <v>0.90267302043991304</v>
      </c>
      <c r="X105">
        <v>0.90422688516605398</v>
      </c>
      <c r="Y105">
        <v>0.90755387095469198</v>
      </c>
      <c r="Z105" s="1">
        <v>-8.8166195294975904E-16</v>
      </c>
      <c r="AA105" s="1">
        <v>4.6748553642111401E-6</v>
      </c>
      <c r="AB105" s="1">
        <v>-4.0652606974719099E-18</v>
      </c>
      <c r="AC105">
        <v>0.99956576846261302</v>
      </c>
      <c r="AD105">
        <v>0.74367378053915201</v>
      </c>
      <c r="AE105">
        <v>0.73540487714101599</v>
      </c>
      <c r="AF105">
        <v>0.74576318655727103</v>
      </c>
      <c r="AG105" s="1">
        <v>-8.8166195294975904E-16</v>
      </c>
      <c r="AH105">
        <v>3.8566496579217499E-4</v>
      </c>
      <c r="AI105" s="1">
        <v>-4.0652606974719099E-18</v>
      </c>
      <c r="AJ105">
        <v>1.00079986650722</v>
      </c>
      <c r="AK105">
        <v>9.7326979560086804E-2</v>
      </c>
      <c r="AL105">
        <v>9.5773114833945502E-2</v>
      </c>
      <c r="AM105">
        <v>9.2446129045308106E-2</v>
      </c>
      <c r="AN105" s="1">
        <v>-8.8166195294975904E-16</v>
      </c>
      <c r="AO105" s="1">
        <v>4.67485536421103E-6</v>
      </c>
      <c r="AP105" s="1">
        <v>-4.0652606974719099E-18</v>
      </c>
      <c r="AQ105">
        <v>1.00363037957349</v>
      </c>
      <c r="AR105">
        <v>0.49804884629135199</v>
      </c>
      <c r="AS105">
        <v>0.49730593675738599</v>
      </c>
      <c r="AT105">
        <v>0.46722504930882602</v>
      </c>
      <c r="AU105" s="1">
        <v>-8.8166195294975904E-16</v>
      </c>
      <c r="AV105">
        <v>4.4670017328982099E-4</v>
      </c>
      <c r="AW105" s="1">
        <v>-4.0652606974719099E-18</v>
      </c>
      <c r="AX105">
        <v>1.00270367470161</v>
      </c>
      <c r="AY105">
        <v>0.95855809738563602</v>
      </c>
      <c r="AZ105">
        <v>192.49634040727901</v>
      </c>
      <c r="BA105">
        <v>-4.4731780341270104</v>
      </c>
      <c r="BB105">
        <v>0.99297063810365604</v>
      </c>
    </row>
    <row r="106" spans="1:54" ht="18.75" customHeight="1">
      <c r="A106">
        <v>5</v>
      </c>
      <c r="B106">
        <v>4.4594316186373</v>
      </c>
      <c r="C106">
        <v>4.4594316186373</v>
      </c>
      <c r="D106">
        <v>4.4594316186373</v>
      </c>
      <c r="E106" s="1">
        <v>-4.0652606974719099E-18</v>
      </c>
      <c r="F106">
        <v>0</v>
      </c>
      <c r="G106" s="1">
        <v>5.1974277360480604E-16</v>
      </c>
      <c r="H106">
        <v>1</v>
      </c>
      <c r="I106">
        <v>3.7014693885020602</v>
      </c>
      <c r="J106">
        <v>3.7746266097077301</v>
      </c>
      <c r="K106">
        <v>3.7398461011445798</v>
      </c>
      <c r="L106" s="1">
        <v>-4.0652606974719099E-18</v>
      </c>
      <c r="M106">
        <v>8.8536097299255195E-4</v>
      </c>
      <c r="N106" s="1">
        <v>5.1974277360480604E-16</v>
      </c>
      <c r="O106">
        <v>0.99937604301370397</v>
      </c>
      <c r="P106">
        <v>3.3595320665016399</v>
      </c>
      <c r="Q106">
        <v>3.42591299412268</v>
      </c>
      <c r="R106">
        <v>3.3896516031407198</v>
      </c>
      <c r="S106" s="1">
        <v>-4.0652606974719099E-18</v>
      </c>
      <c r="T106">
        <v>2.0651304720268799E-3</v>
      </c>
      <c r="U106" s="1">
        <v>5.1974277360480604E-16</v>
      </c>
      <c r="V106">
        <v>0.99751192138656897</v>
      </c>
      <c r="W106">
        <v>0.902572832478028</v>
      </c>
      <c r="X106">
        <v>0.90695406031806303</v>
      </c>
      <c r="Y106">
        <v>0.90458576060854001</v>
      </c>
      <c r="Z106" s="1">
        <v>-4.0652606974719099E-18</v>
      </c>
      <c r="AA106" s="1">
        <v>1.1441888436031701E-5</v>
      </c>
      <c r="AB106" s="1">
        <v>5.1974277360480604E-16</v>
      </c>
      <c r="AC106">
        <v>0.99934564555667904</v>
      </c>
      <c r="AD106">
        <v>0.757962230135235</v>
      </c>
      <c r="AE106">
        <v>0.68480500892956597</v>
      </c>
      <c r="AF106">
        <v>0.71958551749272104</v>
      </c>
      <c r="AG106" s="1">
        <v>-4.0652606974719099E-18</v>
      </c>
      <c r="AH106">
        <v>8.8536097299255195E-4</v>
      </c>
      <c r="AI106" s="1">
        <v>5.1974277360480604E-16</v>
      </c>
      <c r="AJ106">
        <v>1.0022223902126699</v>
      </c>
      <c r="AK106">
        <v>9.74271675219716E-2</v>
      </c>
      <c r="AL106">
        <v>9.3045939681936807E-2</v>
      </c>
      <c r="AM106">
        <v>9.5414239391459904E-2</v>
      </c>
      <c r="AN106" s="1">
        <v>-4.0652606974719099E-18</v>
      </c>
      <c r="AO106" s="1">
        <v>1.1441888436031601E-5</v>
      </c>
      <c r="AP106" s="1">
        <v>5.1974277360480604E-16</v>
      </c>
      <c r="AQ106">
        <v>1.0056538380593001</v>
      </c>
      <c r="AR106">
        <v>0.50719753064504502</v>
      </c>
      <c r="AS106">
        <v>0.502481362007279</v>
      </c>
      <c r="AT106">
        <v>0.489339294302853</v>
      </c>
      <c r="AU106" s="1">
        <v>-4.0652606974719099E-18</v>
      </c>
      <c r="AV106">
        <v>7.7533251841002898E-4</v>
      </c>
      <c r="AW106" s="1">
        <v>5.1974277360480604E-16</v>
      </c>
      <c r="AX106">
        <v>1.02792386850669</v>
      </c>
      <c r="AY106">
        <v>0.97315114877662201</v>
      </c>
      <c r="AZ106">
        <v>122.405614620146</v>
      </c>
      <c r="BA106">
        <v>-10.6717178011217</v>
      </c>
      <c r="BB106">
        <v>0.98648423645622496</v>
      </c>
    </row>
    <row r="107" spans="1:54" ht="18.75" customHeight="1">
      <c r="A107">
        <v>5</v>
      </c>
      <c r="B107">
        <v>4.4594316186373</v>
      </c>
      <c r="C107">
        <v>4.4594316186373</v>
      </c>
      <c r="D107">
        <v>4.4594316186373</v>
      </c>
      <c r="E107" s="1">
        <v>-3.2470641676478299E-17</v>
      </c>
      <c r="F107">
        <v>0</v>
      </c>
      <c r="G107" s="1">
        <v>6.1469061026371001E-16</v>
      </c>
      <c r="H107">
        <v>1</v>
      </c>
      <c r="I107">
        <v>3.5701165699259301</v>
      </c>
      <c r="J107">
        <v>3.6759384576832401</v>
      </c>
      <c r="K107">
        <v>3.6186608041915198</v>
      </c>
      <c r="L107" s="1">
        <v>-3.2470641676478299E-17</v>
      </c>
      <c r="M107" s="1">
        <v>8.2298234330606206E-6</v>
      </c>
      <c r="N107" s="1">
        <v>6.1469061026371001E-16</v>
      </c>
      <c r="O107">
        <v>1.00117975573135</v>
      </c>
      <c r="P107">
        <v>3.1341120930521602</v>
      </c>
      <c r="Q107">
        <v>3.3133101163314702</v>
      </c>
      <c r="R107">
        <v>3.2792410388377302</v>
      </c>
      <c r="S107" s="1">
        <v>-3.2470641676478299E-17</v>
      </c>
      <c r="T107" s="1">
        <v>6.12710672615246E-5</v>
      </c>
      <c r="U107" s="1">
        <v>6.1469061026371001E-16</v>
      </c>
      <c r="V107">
        <v>1.00351574132171</v>
      </c>
      <c r="W107">
        <v>0.88609619024655195</v>
      </c>
      <c r="X107">
        <v>0.89940085953675197</v>
      </c>
      <c r="Y107">
        <v>0.896996950093363</v>
      </c>
      <c r="Z107" s="1">
        <v>-3.2470641676478299E-17</v>
      </c>
      <c r="AA107" s="1">
        <v>3.7144434132275102E-7</v>
      </c>
      <c r="AB107" s="1">
        <v>6.1469061026371001E-16</v>
      </c>
      <c r="AC107">
        <v>1.00097145174605</v>
      </c>
      <c r="AD107">
        <v>0.88931504871136402</v>
      </c>
      <c r="AE107">
        <v>0.78349316095405597</v>
      </c>
      <c r="AF107">
        <v>0.84077081444577595</v>
      </c>
      <c r="AG107" s="1">
        <v>-3.2470641676478299E-17</v>
      </c>
      <c r="AH107" s="1">
        <v>8.2298234330606206E-6</v>
      </c>
      <c r="AI107" s="1">
        <v>6.1469061026371001E-16</v>
      </c>
      <c r="AJ107">
        <v>0.99602461567880995</v>
      </c>
      <c r="AK107">
        <v>0.11390380975344799</v>
      </c>
      <c r="AL107">
        <v>0.100599140463248</v>
      </c>
      <c r="AM107">
        <v>0.103003049906637</v>
      </c>
      <c r="AN107" s="1">
        <v>-3.2470641676478299E-17</v>
      </c>
      <c r="AO107" s="1">
        <v>3.7144434132275102E-7</v>
      </c>
      <c r="AP107" s="1">
        <v>6.1469061026371001E-16</v>
      </c>
      <c r="AQ107">
        <v>0.99235631001211899</v>
      </c>
      <c r="AR107">
        <v>0.54764608424850703</v>
      </c>
      <c r="AS107">
        <v>0.51425669025806398</v>
      </c>
      <c r="AT107">
        <v>0.50693576926253703</v>
      </c>
      <c r="AU107" s="1">
        <v>-3.2470641676478299E-17</v>
      </c>
      <c r="AV107" s="1">
        <v>7.1820355165566299E-6</v>
      </c>
      <c r="AW107" s="1">
        <v>6.1469061026371001E-16</v>
      </c>
      <c r="AX107">
        <v>0.99126593368045801</v>
      </c>
      <c r="AY107">
        <v>1.03879402409726</v>
      </c>
      <c r="AZ107">
        <v>933.41057567322196</v>
      </c>
      <c r="BA107">
        <v>3.9577337629654301</v>
      </c>
      <c r="BB107">
        <v>1.0018140456838001</v>
      </c>
    </row>
    <row r="108" spans="1:54" ht="18.75" customHeight="1">
      <c r="A108">
        <v>5</v>
      </c>
      <c r="B108">
        <v>4.4594316186373</v>
      </c>
      <c r="C108">
        <v>4.4594316186373</v>
      </c>
      <c r="D108">
        <v>4.4594316186373</v>
      </c>
      <c r="E108" s="1">
        <v>-8.8166195294975904E-16</v>
      </c>
      <c r="F108">
        <v>0</v>
      </c>
      <c r="G108" s="1">
        <v>-4.0652606974719099E-18</v>
      </c>
      <c r="H108">
        <v>1</v>
      </c>
      <c r="I108">
        <v>3.7420262348915099</v>
      </c>
      <c r="J108">
        <v>3.7319391399345898</v>
      </c>
      <c r="K108">
        <v>3.72971526112768</v>
      </c>
      <c r="L108" s="1">
        <v>-8.8166195294975904E-16</v>
      </c>
      <c r="M108">
        <v>3.83379475282978E-4</v>
      </c>
      <c r="N108" s="1">
        <v>-4.0652606974719099E-18</v>
      </c>
      <c r="O108">
        <v>1.00013209770324</v>
      </c>
      <c r="P108">
        <v>3.3773254744421801</v>
      </c>
      <c r="Q108">
        <v>3.37698498672433</v>
      </c>
      <c r="R108">
        <v>3.3641957907492999</v>
      </c>
      <c r="S108" s="1">
        <v>-8.8166195294975904E-16</v>
      </c>
      <c r="T108">
        <v>1.31086596553955E-3</v>
      </c>
      <c r="U108" s="1">
        <v>-4.0652606974719099E-18</v>
      </c>
      <c r="V108">
        <v>1.00142358625448</v>
      </c>
      <c r="W108">
        <v>0.90376706598235201</v>
      </c>
      <c r="X108">
        <v>0.903744351549989</v>
      </c>
      <c r="Y108">
        <v>0.90288727164006799</v>
      </c>
      <c r="Z108" s="1">
        <v>-8.8166195294975904E-16</v>
      </c>
      <c r="AA108" s="1">
        <v>7.9479031966704595E-6</v>
      </c>
      <c r="AB108" s="1">
        <v>-4.0652606974719099E-18</v>
      </c>
      <c r="AC108">
        <v>1.0004005539954099</v>
      </c>
      <c r="AD108">
        <v>0.71740538374578799</v>
      </c>
      <c r="AE108">
        <v>0.72749247870270495</v>
      </c>
      <c r="AF108">
        <v>0.72971635750962005</v>
      </c>
      <c r="AG108" s="1">
        <v>-8.8166195294975904E-16</v>
      </c>
      <c r="AH108">
        <v>3.83379475282978E-4</v>
      </c>
      <c r="AI108" s="1">
        <v>-4.0652606974719099E-18</v>
      </c>
      <c r="AJ108">
        <v>0.99957171562454095</v>
      </c>
      <c r="AK108">
        <v>9.6232934017648097E-2</v>
      </c>
      <c r="AL108">
        <v>9.6255648450011E-2</v>
      </c>
      <c r="AM108">
        <v>9.7112728359932399E-2</v>
      </c>
      <c r="AN108" s="1">
        <v>-8.8166195294975904E-16</v>
      </c>
      <c r="AO108" s="1">
        <v>7.9479031966704307E-6</v>
      </c>
      <c r="AP108" s="1">
        <v>-4.0652606974719099E-18</v>
      </c>
      <c r="AQ108">
        <v>0.99693147750767097</v>
      </c>
      <c r="AR108">
        <v>0.48517740755181399</v>
      </c>
      <c r="AS108">
        <v>0.48955523546430801</v>
      </c>
      <c r="AT108">
        <v>0.48643601191019598</v>
      </c>
      <c r="AU108" s="1">
        <v>-8.8166195294975904E-16</v>
      </c>
      <c r="AV108">
        <v>1.53641007132413E-4</v>
      </c>
      <c r="AW108" s="1">
        <v>-4.0652606974719099E-18</v>
      </c>
      <c r="AX108">
        <v>0.99997068437542602</v>
      </c>
      <c r="AY108">
        <v>0.96527305483174797</v>
      </c>
      <c r="AZ108">
        <v>637.97543336954504</v>
      </c>
      <c r="BA108">
        <v>-9.4124959913498998</v>
      </c>
      <c r="BB108">
        <v>0.99412660633093497</v>
      </c>
    </row>
    <row r="109" spans="1:54" ht="18.75" customHeight="1">
      <c r="A109">
        <v>5</v>
      </c>
      <c r="B109">
        <v>4.4594316186373</v>
      </c>
      <c r="C109">
        <v>4.4594316186373</v>
      </c>
      <c r="D109">
        <v>4.4594316186373</v>
      </c>
      <c r="E109" s="1">
        <v>-6.0262135674675103E-17</v>
      </c>
      <c r="F109">
        <v>0</v>
      </c>
      <c r="G109" s="1">
        <v>-4.0652606974719099E-18</v>
      </c>
      <c r="H109">
        <v>1</v>
      </c>
      <c r="I109">
        <v>3.7707183349192301</v>
      </c>
      <c r="J109">
        <v>3.7884857542018602</v>
      </c>
      <c r="K109">
        <v>3.7333297217939601</v>
      </c>
      <c r="L109" s="1">
        <v>-6.0262135674675103E-17</v>
      </c>
      <c r="M109">
        <v>1.8738853253602E-3</v>
      </c>
      <c r="N109" s="1">
        <v>-4.0652606974719099E-18</v>
      </c>
      <c r="O109">
        <v>0.99824194762163099</v>
      </c>
      <c r="P109">
        <v>3.47485958268578</v>
      </c>
      <c r="Q109">
        <v>3.4871514730744599</v>
      </c>
      <c r="R109">
        <v>3.4335256432903498</v>
      </c>
      <c r="S109" s="1">
        <v>-6.0262135674675103E-17</v>
      </c>
      <c r="T109">
        <v>2.8594591481423599E-3</v>
      </c>
      <c r="U109" s="1">
        <v>-4.0652606974719099E-18</v>
      </c>
      <c r="V109">
        <v>0.99761350716348096</v>
      </c>
      <c r="W109">
        <v>0.91005789762260203</v>
      </c>
      <c r="X109">
        <v>0.91082095707143296</v>
      </c>
      <c r="Y109">
        <v>0.90744374147080398</v>
      </c>
      <c r="Z109" s="1">
        <v>-6.0262135674675103E-17</v>
      </c>
      <c r="AA109" s="1">
        <v>1.7030273119821401E-5</v>
      </c>
      <c r="AB109" s="1">
        <v>-4.0652606974719099E-18</v>
      </c>
      <c r="AC109">
        <v>0.99936249238178698</v>
      </c>
      <c r="AD109">
        <v>0.68871328371806495</v>
      </c>
      <c r="AE109">
        <v>0.67094586443543502</v>
      </c>
      <c r="AF109">
        <v>0.72610189684333704</v>
      </c>
      <c r="AG109" s="1">
        <v>-6.0262135674675103E-17</v>
      </c>
      <c r="AH109">
        <v>1.8738853253602E-3</v>
      </c>
      <c r="AI109" s="1">
        <v>-4.0652606974719099E-18</v>
      </c>
      <c r="AJ109">
        <v>1.00606435594393</v>
      </c>
      <c r="AK109">
        <v>8.9942102377397803E-2</v>
      </c>
      <c r="AL109">
        <v>8.9179042928566696E-2</v>
      </c>
      <c r="AM109">
        <v>9.2556258529195995E-2</v>
      </c>
      <c r="AN109" s="1">
        <v>-6.0262135674675103E-17</v>
      </c>
      <c r="AO109" s="1">
        <v>1.7030273119821401E-5</v>
      </c>
      <c r="AP109" s="1">
        <v>-4.0652606974719099E-18</v>
      </c>
      <c r="AQ109">
        <v>1.0053663043304799</v>
      </c>
      <c r="AR109">
        <v>0.46983049523419401</v>
      </c>
      <c r="AS109">
        <v>0.49184593343982702</v>
      </c>
      <c r="AT109">
        <v>0.48596599407132801</v>
      </c>
      <c r="AU109" s="1">
        <v>-6.0262135674675103E-17</v>
      </c>
      <c r="AV109">
        <v>4.0364590983210701E-4</v>
      </c>
      <c r="AW109" s="1">
        <v>-4.0652606974719099E-18</v>
      </c>
      <c r="AX109">
        <v>1.0060065751982601</v>
      </c>
      <c r="AY109">
        <v>0.95883706973438598</v>
      </c>
      <c r="AZ109">
        <v>753.79777597416899</v>
      </c>
      <c r="BA109">
        <v>-8.1858024348459892</v>
      </c>
      <c r="BB109">
        <v>0.99301879685487604</v>
      </c>
    </row>
    <row r="110" spans="1:54" ht="18.75" customHeight="1">
      <c r="A110">
        <v>5</v>
      </c>
      <c r="B110">
        <v>4.4594316186373</v>
      </c>
      <c r="C110">
        <v>4.4594316186373</v>
      </c>
      <c r="D110">
        <v>4.4594316186373</v>
      </c>
      <c r="E110" s="1">
        <v>-3.2470641676478299E-17</v>
      </c>
      <c r="F110">
        <v>0</v>
      </c>
      <c r="G110" s="1">
        <v>5.1974277360480604E-16</v>
      </c>
      <c r="H110">
        <v>1</v>
      </c>
      <c r="I110">
        <v>3.6681880856740001</v>
      </c>
      <c r="J110">
        <v>3.6910194604852902</v>
      </c>
      <c r="K110">
        <v>3.6634006464847899</v>
      </c>
      <c r="L110" s="1">
        <v>-3.2470641676478299E-17</v>
      </c>
      <c r="M110">
        <v>7.6597667418319801E-4</v>
      </c>
      <c r="N110" s="1">
        <v>5.1974277360480604E-16</v>
      </c>
      <c r="O110">
        <v>0.99814532922946397</v>
      </c>
      <c r="P110">
        <v>3.2706168277087202</v>
      </c>
      <c r="Q110">
        <v>3.2682603870227398</v>
      </c>
      <c r="R110">
        <v>3.2514843791505998</v>
      </c>
      <c r="S110" s="1">
        <v>-3.2470641676478299E-17</v>
      </c>
      <c r="T110">
        <v>2.2738908254913101E-3</v>
      </c>
      <c r="U110" s="1">
        <v>5.1974277360480604E-16</v>
      </c>
      <c r="V110">
        <v>0.997061955270789</v>
      </c>
      <c r="W110">
        <v>0.89637936949345898</v>
      </c>
      <c r="X110">
        <v>0.89620998137961905</v>
      </c>
      <c r="Y110">
        <v>0.89499604155331103</v>
      </c>
      <c r="Z110" s="1">
        <v>-3.2470641676478299E-17</v>
      </c>
      <c r="AA110" s="1">
        <v>1.3584862950173E-5</v>
      </c>
      <c r="AB110" s="1">
        <v>5.1974277360480604E-16</v>
      </c>
      <c r="AC110">
        <v>0.99919481662658605</v>
      </c>
      <c r="AD110">
        <v>0.79124353296329697</v>
      </c>
      <c r="AE110">
        <v>0.76841215815200703</v>
      </c>
      <c r="AF110">
        <v>0.79603097215251195</v>
      </c>
      <c r="AG110" s="1">
        <v>-3.2470641676478299E-17</v>
      </c>
      <c r="AH110">
        <v>7.6597667418319801E-4</v>
      </c>
      <c r="AI110" s="1">
        <v>5.1974277360480604E-16</v>
      </c>
      <c r="AJ110">
        <v>1.0064184000784899</v>
      </c>
      <c r="AK110">
        <v>0.10362063050654099</v>
      </c>
      <c r="AL110">
        <v>0.10379001862038099</v>
      </c>
      <c r="AM110">
        <v>0.105003958446689</v>
      </c>
      <c r="AN110" s="1">
        <v>-3.2470641676478299E-17</v>
      </c>
      <c r="AO110" s="1">
        <v>1.35848629501729E-5</v>
      </c>
      <c r="AP110" s="1">
        <v>5.1974277360480604E-16</v>
      </c>
      <c r="AQ110">
        <v>1.00650046539197</v>
      </c>
      <c r="AR110">
        <v>0.51720111816088499</v>
      </c>
      <c r="AS110">
        <v>0.50628133119779395</v>
      </c>
      <c r="AT110">
        <v>0.51731765693453402</v>
      </c>
      <c r="AU110" s="1">
        <v>-3.2470641676478299E-17</v>
      </c>
      <c r="AV110">
        <v>1.7151257850321001E-4</v>
      </c>
      <c r="AW110" s="1">
        <v>5.1974277360480604E-16</v>
      </c>
      <c r="AX110">
        <v>1.0059326852144601</v>
      </c>
      <c r="AY110">
        <v>0.962449567915307</v>
      </c>
      <c r="AZ110">
        <v>635.88131983012795</v>
      </c>
      <c r="BA110">
        <v>-22.1316273673553</v>
      </c>
      <c r="BB110">
        <v>0.98104514061041403</v>
      </c>
    </row>
    <row r="111" spans="1:54" ht="18.75" customHeight="1">
      <c r="A111">
        <v>5</v>
      </c>
      <c r="B111">
        <v>4.4594316186373</v>
      </c>
      <c r="C111">
        <v>4.4594316186373</v>
      </c>
      <c r="D111">
        <v>4.4594316186373</v>
      </c>
      <c r="E111" s="1">
        <v>-8.8166195294975904E-16</v>
      </c>
      <c r="F111">
        <v>0</v>
      </c>
      <c r="G111" s="1">
        <v>-4.0652606974719099E-18</v>
      </c>
      <c r="H111">
        <v>1</v>
      </c>
      <c r="I111">
        <v>3.4074401026668002</v>
      </c>
      <c r="J111">
        <v>3.4631327432691701</v>
      </c>
      <c r="K111">
        <v>3.47588298463759</v>
      </c>
      <c r="L111" s="1">
        <v>-8.8166195294975904E-16</v>
      </c>
      <c r="M111">
        <v>1.0113737628320101E-3</v>
      </c>
      <c r="N111" s="1">
        <v>-4.0652606974719099E-18</v>
      </c>
      <c r="O111">
        <v>0.99827579957689905</v>
      </c>
      <c r="P111">
        <v>2.8993277917968401</v>
      </c>
      <c r="Q111">
        <v>2.9752093858030602</v>
      </c>
      <c r="R111">
        <v>2.8952800514263299</v>
      </c>
      <c r="S111" s="1">
        <v>-8.8166195294975904E-16</v>
      </c>
      <c r="T111">
        <v>3.3360089761984902E-3</v>
      </c>
      <c r="U111" s="1">
        <v>-4.0652606974719099E-18</v>
      </c>
      <c r="V111">
        <v>0.99573731543981803</v>
      </c>
      <c r="W111">
        <v>0.865965879976625</v>
      </c>
      <c r="X111">
        <v>0.87283349615986405</v>
      </c>
      <c r="Y111">
        <v>0.86558929510890303</v>
      </c>
      <c r="Z111" s="1">
        <v>-8.8166195294975904E-16</v>
      </c>
      <c r="AA111" s="1">
        <v>3.3072690251014899E-5</v>
      </c>
      <c r="AB111" s="1">
        <v>-4.0652606974719099E-18</v>
      </c>
      <c r="AC111">
        <v>0.99860086541427995</v>
      </c>
      <c r="AD111">
        <v>1.0519915159705</v>
      </c>
      <c r="AE111">
        <v>0.996298875368126</v>
      </c>
      <c r="AF111">
        <v>0.98354863399970704</v>
      </c>
      <c r="AG111" s="1">
        <v>-8.8166195294975904E-16</v>
      </c>
      <c r="AH111">
        <v>1.0113737628320101E-3</v>
      </c>
      <c r="AI111" s="1">
        <v>-4.0652606974719099E-18</v>
      </c>
      <c r="AJ111">
        <v>1.0044682235556599</v>
      </c>
      <c r="AK111">
        <v>0.134034120023375</v>
      </c>
      <c r="AL111">
        <v>0.127166503840136</v>
      </c>
      <c r="AM111">
        <v>0.13441070489109699</v>
      </c>
      <c r="AN111" s="1">
        <v>-8.8166195294975904E-16</v>
      </c>
      <c r="AO111" s="1">
        <v>3.3072690251015197E-5</v>
      </c>
      <c r="AP111" s="1">
        <v>-4.0652606974719099E-18</v>
      </c>
      <c r="AQ111">
        <v>1.00827783139361</v>
      </c>
      <c r="AR111">
        <v>0.54627905982078495</v>
      </c>
      <c r="AS111">
        <v>0.52341248194399204</v>
      </c>
      <c r="AT111">
        <v>0.56753216860185696</v>
      </c>
      <c r="AU111" s="1">
        <v>-8.8166195294975904E-16</v>
      </c>
      <c r="AV111">
        <v>3.42247138704918E-4</v>
      </c>
      <c r="AW111" s="1">
        <v>-4.0652606974719099E-18</v>
      </c>
      <c r="AX111">
        <v>1.0134875704222499</v>
      </c>
      <c r="AY111">
        <v>0.967628278702932</v>
      </c>
      <c r="AZ111">
        <v>213.67684508337601</v>
      </c>
      <c r="BA111">
        <v>-8.9064674251298506</v>
      </c>
      <c r="BB111">
        <v>0.99180692889964395</v>
      </c>
    </row>
    <row r="112" spans="1:54" ht="18.75" customHeight="1">
      <c r="A112">
        <v>5</v>
      </c>
      <c r="B112">
        <v>4.4594316186373</v>
      </c>
      <c r="C112">
        <v>4.4594316186373</v>
      </c>
      <c r="D112">
        <v>4.4594316186373</v>
      </c>
      <c r="E112" s="1">
        <v>5.6627990800079801E-16</v>
      </c>
      <c r="F112">
        <v>0</v>
      </c>
      <c r="G112" s="1">
        <v>-3.5408737126380899E-16</v>
      </c>
      <c r="H112">
        <v>1</v>
      </c>
      <c r="I112">
        <v>3.5525747990642502</v>
      </c>
      <c r="J112">
        <v>3.56718636808387</v>
      </c>
      <c r="K112">
        <v>3.5334526195493101</v>
      </c>
      <c r="L112" s="1">
        <v>5.6627990800079801E-16</v>
      </c>
      <c r="M112">
        <v>1.4160745087900099E-3</v>
      </c>
      <c r="N112" s="1">
        <v>-3.5408737126380899E-16</v>
      </c>
      <c r="O112">
        <v>0.99912984053465903</v>
      </c>
      <c r="P112">
        <v>3.0574175487347302</v>
      </c>
      <c r="Q112">
        <v>3.0475118015856899</v>
      </c>
      <c r="R112">
        <v>3.0368340708458001</v>
      </c>
      <c r="S112" s="1">
        <v>5.6627990800079801E-16</v>
      </c>
      <c r="T112">
        <v>4.8506906998194198E-3</v>
      </c>
      <c r="U112" s="1">
        <v>-3.5408737126380899E-16</v>
      </c>
      <c r="V112">
        <v>0.99677217156823705</v>
      </c>
      <c r="W112">
        <v>0.87987715526441201</v>
      </c>
      <c r="X112">
        <v>0.879049536889568</v>
      </c>
      <c r="Y112">
        <v>0.87815103268951</v>
      </c>
      <c r="Z112" s="1">
        <v>5.6627990800079801E-16</v>
      </c>
      <c r="AA112" s="1">
        <v>4.0303115509936397E-5</v>
      </c>
      <c r="AB112" s="1">
        <v>-3.5408737126380899E-16</v>
      </c>
      <c r="AC112">
        <v>0.99903601935567798</v>
      </c>
      <c r="AD112">
        <v>0.90685681957304898</v>
      </c>
      <c r="AE112">
        <v>0.89224525055342696</v>
      </c>
      <c r="AF112">
        <v>0.92597899908799297</v>
      </c>
      <c r="AG112" s="1">
        <v>5.6627990800079801E-16</v>
      </c>
      <c r="AH112">
        <v>1.4160745087900099E-3</v>
      </c>
      <c r="AI112" s="1">
        <v>-3.5408737126380899E-16</v>
      </c>
      <c r="AJ112">
        <v>1.0025974898861501</v>
      </c>
      <c r="AK112">
        <v>0.120122844735588</v>
      </c>
      <c r="AL112">
        <v>0.120950463110432</v>
      </c>
      <c r="AM112">
        <v>0.12184896731049</v>
      </c>
      <c r="AN112" s="1">
        <v>5.6627990800079801E-16</v>
      </c>
      <c r="AO112" s="1">
        <v>4.0303115509936601E-5</v>
      </c>
      <c r="AP112" s="1">
        <v>-3.5408737126380899E-16</v>
      </c>
      <c r="AQ112">
        <v>1.0067250959943299</v>
      </c>
      <c r="AR112">
        <v>0.54982470090199997</v>
      </c>
      <c r="AS112">
        <v>0.54023606976391103</v>
      </c>
      <c r="AT112">
        <v>0.55740867105091096</v>
      </c>
      <c r="AU112" s="1">
        <v>5.6627990800079801E-16</v>
      </c>
      <c r="AV112">
        <v>1.7290989026937301E-4</v>
      </c>
      <c r="AW112" s="1">
        <v>-3.5408737126380899E-16</v>
      </c>
      <c r="AX112">
        <v>1.0006266020419301</v>
      </c>
      <c r="AY112">
        <v>0.94453657191872697</v>
      </c>
      <c r="AZ112">
        <v>1246.2413470940201</v>
      </c>
      <c r="BA112">
        <v>-15.178787189433001</v>
      </c>
      <c r="BB112">
        <v>0.99053493310798701</v>
      </c>
    </row>
    <row r="113" spans="1:54" ht="18.75" customHeight="1">
      <c r="A113">
        <v>5</v>
      </c>
      <c r="B113">
        <v>4.4594316186373</v>
      </c>
      <c r="C113">
        <v>4.4594316186373</v>
      </c>
      <c r="D113">
        <v>4.4594316186373</v>
      </c>
      <c r="E113" s="1">
        <v>-8.8166195294975904E-16</v>
      </c>
      <c r="F113">
        <v>0</v>
      </c>
      <c r="G113" s="1">
        <v>-3.5408737126380899E-16</v>
      </c>
      <c r="H113">
        <v>1</v>
      </c>
      <c r="I113">
        <v>3.6630197248452498</v>
      </c>
      <c r="J113">
        <v>3.6911617339215601</v>
      </c>
      <c r="K113">
        <v>3.6706123201925598</v>
      </c>
      <c r="L113" s="1">
        <v>-8.8166195294975904E-16</v>
      </c>
      <c r="M113">
        <v>9.4861245776974501E-4</v>
      </c>
      <c r="N113" s="1">
        <v>-3.5408737126380899E-16</v>
      </c>
      <c r="O113">
        <v>0.99777725229568803</v>
      </c>
      <c r="P113">
        <v>3.25542258832182</v>
      </c>
      <c r="Q113">
        <v>3.3102980093209902</v>
      </c>
      <c r="R113">
        <v>3.2909481369906102</v>
      </c>
      <c r="S113" s="1">
        <v>-8.8166195294975904E-16</v>
      </c>
      <c r="T113">
        <v>1.67294774754894E-3</v>
      </c>
      <c r="U113" s="1">
        <v>-3.5408737126380899E-16</v>
      </c>
      <c r="V113">
        <v>0.994747814924548</v>
      </c>
      <c r="W113">
        <v>0.89528228614312</v>
      </c>
      <c r="X113">
        <v>0.89919060587210198</v>
      </c>
      <c r="Y113">
        <v>0.89782941110526204</v>
      </c>
      <c r="Z113" s="1">
        <v>-8.8166195294975904E-16</v>
      </c>
      <c r="AA113" s="1">
        <v>1.09292932792553E-5</v>
      </c>
      <c r="AB113" s="1">
        <v>-3.5408737126380899E-16</v>
      </c>
      <c r="AC113">
        <v>0.99850340092798995</v>
      </c>
      <c r="AD113">
        <v>0.79641189379204802</v>
      </c>
      <c r="AE113">
        <v>0.76826988471573998</v>
      </c>
      <c r="AF113">
        <v>0.78881929844473997</v>
      </c>
      <c r="AG113" s="1">
        <v>-8.8166195294975904E-16</v>
      </c>
      <c r="AH113">
        <v>9.4861245776974501E-4</v>
      </c>
      <c r="AI113" s="1">
        <v>-3.5408737126380899E-16</v>
      </c>
      <c r="AJ113">
        <v>1.00708649886711</v>
      </c>
      <c r="AK113">
        <v>0.10471771385688</v>
      </c>
      <c r="AL113">
        <v>0.10080939412789799</v>
      </c>
      <c r="AM113">
        <v>0.102170588894738</v>
      </c>
      <c r="AN113" s="1">
        <v>-8.8166195294975904E-16</v>
      </c>
      <c r="AO113" s="1">
        <v>1.09292932792553E-5</v>
      </c>
      <c r="AP113" s="1">
        <v>-3.5408737126380899E-16</v>
      </c>
      <c r="AQ113">
        <v>1.01135989315401</v>
      </c>
      <c r="AR113">
        <v>0.53939825719128098</v>
      </c>
      <c r="AS113">
        <v>0.52989400459725</v>
      </c>
      <c r="AT113">
        <v>0.53602862876740598</v>
      </c>
      <c r="AU113" s="1">
        <v>-8.8166195294975904E-16</v>
      </c>
      <c r="AV113">
        <v>9.0071198128527103E-4</v>
      </c>
      <c r="AW113" s="1">
        <v>-3.5408737126380899E-16</v>
      </c>
      <c r="AX113">
        <v>1.0230426337578</v>
      </c>
      <c r="AY113">
        <v>0.967476529886791</v>
      </c>
      <c r="AZ113">
        <v>545.72002519680905</v>
      </c>
      <c r="BA113">
        <v>-13.2049589486538</v>
      </c>
      <c r="BB113">
        <v>0.99176804145118103</v>
      </c>
    </row>
    <row r="114" spans="1:54" ht="18.75" customHeight="1">
      <c r="A114">
        <v>5</v>
      </c>
      <c r="B114">
        <v>4.4594316186373</v>
      </c>
      <c r="C114">
        <v>4.4594316186373</v>
      </c>
      <c r="D114">
        <v>4.4594316186373</v>
      </c>
      <c r="E114" s="1">
        <v>-8.8166195294975904E-16</v>
      </c>
      <c r="F114">
        <v>0</v>
      </c>
      <c r="G114" s="1">
        <v>-4.0652606974719099E-18</v>
      </c>
      <c r="H114">
        <v>1</v>
      </c>
      <c r="I114">
        <v>3.6135445859353901</v>
      </c>
      <c r="J114">
        <v>3.6805077040866898</v>
      </c>
      <c r="K114">
        <v>3.5018029745112602</v>
      </c>
      <c r="L114" s="1">
        <v>-8.8166195294975904E-16</v>
      </c>
      <c r="M114">
        <v>1.19296191118417E-3</v>
      </c>
      <c r="N114" s="1">
        <v>-4.0652606974719099E-18</v>
      </c>
      <c r="O114">
        <v>1.00216117436226</v>
      </c>
      <c r="P114">
        <v>3.2404170421425</v>
      </c>
      <c r="Q114">
        <v>3.31970606361112</v>
      </c>
      <c r="R114">
        <v>3.1499518181583399</v>
      </c>
      <c r="S114" s="1">
        <v>-8.8166195294975904E-16</v>
      </c>
      <c r="T114">
        <v>2.1653216899187198E-3</v>
      </c>
      <c r="U114" s="1">
        <v>-4.0652606974719099E-18</v>
      </c>
      <c r="V114">
        <v>1.0014769127193699</v>
      </c>
      <c r="W114">
        <v>0.89418742778407501</v>
      </c>
      <c r="X114">
        <v>0.89984586185767002</v>
      </c>
      <c r="Y114">
        <v>0.88733992971597397</v>
      </c>
      <c r="Z114" s="1">
        <v>-8.8166195294975904E-16</v>
      </c>
      <c r="AA114" s="1">
        <v>1.3907278973360599E-5</v>
      </c>
      <c r="AB114" s="1">
        <v>-4.0652606974719099E-18</v>
      </c>
      <c r="AC114">
        <v>1.0004258229238201</v>
      </c>
      <c r="AD114">
        <v>0.84588703270190901</v>
      </c>
      <c r="AE114">
        <v>0.77892391455060295</v>
      </c>
      <c r="AF114">
        <v>0.95762864412604098</v>
      </c>
      <c r="AG114" s="1">
        <v>-8.8166195294975904E-16</v>
      </c>
      <c r="AH114">
        <v>1.19296191118417E-3</v>
      </c>
      <c r="AI114" s="1">
        <v>-4.0652606974719099E-18</v>
      </c>
      <c r="AJ114">
        <v>0.99338223000849601</v>
      </c>
      <c r="AK114">
        <v>0.10581257221592499</v>
      </c>
      <c r="AL114">
        <v>0.10015413814233</v>
      </c>
      <c r="AM114">
        <v>0.112660070284026</v>
      </c>
      <c r="AN114" s="1">
        <v>-8.8166195294975904E-16</v>
      </c>
      <c r="AO114" s="1">
        <v>1.3907278973360699E-5</v>
      </c>
      <c r="AP114" s="1">
        <v>-4.0652606974719099E-18</v>
      </c>
      <c r="AQ114">
        <v>0.996870715210049</v>
      </c>
      <c r="AR114">
        <v>0.472128987251282</v>
      </c>
      <c r="AS114">
        <v>0.48238296691774502</v>
      </c>
      <c r="AT114">
        <v>0.49117143455317502</v>
      </c>
      <c r="AU114" s="1">
        <v>-8.8166195294975904E-16</v>
      </c>
      <c r="AV114">
        <v>5.3310837688683404E-4</v>
      </c>
      <c r="AW114" s="1">
        <v>-4.0652606974719099E-18</v>
      </c>
      <c r="AX114">
        <v>1.00638141365498</v>
      </c>
      <c r="AY114">
        <v>0.95990704397556204</v>
      </c>
      <c r="AZ114">
        <v>38.864325177328901</v>
      </c>
      <c r="BA114">
        <v>-2.5795368636878799</v>
      </c>
      <c r="BB114">
        <v>0.99320339736031804</v>
      </c>
    </row>
    <row r="115" spans="1:54" ht="18.75" customHeight="1">
      <c r="A115">
        <v>5</v>
      </c>
      <c r="B115">
        <v>4.4594316186373</v>
      </c>
      <c r="C115">
        <v>4.4594316186373</v>
      </c>
      <c r="D115">
        <v>4.4594316186373</v>
      </c>
      <c r="E115" s="1">
        <v>-8.8166195294975904E-16</v>
      </c>
      <c r="F115">
        <v>0</v>
      </c>
      <c r="G115" s="1">
        <v>-4.0652606974719099E-18</v>
      </c>
      <c r="H115">
        <v>1</v>
      </c>
      <c r="I115">
        <v>3.6757704628248402</v>
      </c>
      <c r="J115">
        <v>3.69264382003281</v>
      </c>
      <c r="K115">
        <v>3.6513321299682899</v>
      </c>
      <c r="L115" s="1">
        <v>-8.8166195294975904E-16</v>
      </c>
      <c r="M115">
        <v>2.7615264367056899E-4</v>
      </c>
      <c r="N115" s="1">
        <v>-4.0652606974719099E-18</v>
      </c>
      <c r="O115">
        <v>1.0006216197633999</v>
      </c>
      <c r="P115">
        <v>3.3182202783756698</v>
      </c>
      <c r="Q115">
        <v>3.3748192508860702</v>
      </c>
      <c r="R115">
        <v>3.30329116231069</v>
      </c>
      <c r="S115" s="1">
        <v>-8.8166195294975904E-16</v>
      </c>
      <c r="T115">
        <v>4.3216676998216098E-4</v>
      </c>
      <c r="U115" s="1">
        <v>-4.0652606974719099E-18</v>
      </c>
      <c r="V115">
        <v>0.99901853702370402</v>
      </c>
      <c r="W115">
        <v>0.89974266319969798</v>
      </c>
      <c r="X115">
        <v>0.90359974659158604</v>
      </c>
      <c r="Y115">
        <v>0.89869980631388402</v>
      </c>
      <c r="Z115" s="1">
        <v>-8.8166195294975904E-16</v>
      </c>
      <c r="AA115" s="1">
        <v>2.5142890577759099E-6</v>
      </c>
      <c r="AB115" s="1">
        <v>-4.0652606974719099E-18</v>
      </c>
      <c r="AC115">
        <v>0.99973117660588595</v>
      </c>
      <c r="AD115">
        <v>0.78366115581246099</v>
      </c>
      <c r="AE115">
        <v>0.76678779860449198</v>
      </c>
      <c r="AF115">
        <v>0.80809948866900405</v>
      </c>
      <c r="AG115" s="1">
        <v>-8.8166195294975904E-16</v>
      </c>
      <c r="AH115">
        <v>2.7615264367056899E-4</v>
      </c>
      <c r="AI115" s="1">
        <v>-4.0652606974719099E-18</v>
      </c>
      <c r="AJ115">
        <v>0.99800076019962303</v>
      </c>
      <c r="AK115">
        <v>0.10025733680030199</v>
      </c>
      <c r="AL115">
        <v>9.6400253408414099E-2</v>
      </c>
      <c r="AM115">
        <v>0.10130019368611599</v>
      </c>
      <c r="AN115" s="1">
        <v>-8.8166195294975904E-16</v>
      </c>
      <c r="AO115" s="1">
        <v>2.5142890577759002E-6</v>
      </c>
      <c r="AP115" s="1">
        <v>-4.0652606974719099E-18</v>
      </c>
      <c r="AQ115">
        <v>1.00216444045315</v>
      </c>
      <c r="AR115">
        <v>0.48514200556318599</v>
      </c>
      <c r="AS115">
        <v>0.48076377479923899</v>
      </c>
      <c r="AT115">
        <v>0.49628473337579998</v>
      </c>
      <c r="AU115" s="1">
        <v>-8.8166195294975904E-16</v>
      </c>
      <c r="AV115">
        <v>4.9575340932985303E-4</v>
      </c>
      <c r="AW115" s="1">
        <v>-4.0652606974719099E-18</v>
      </c>
      <c r="AX115">
        <v>0.99771502531090295</v>
      </c>
      <c r="AY115">
        <v>0.973134545921848</v>
      </c>
      <c r="AZ115">
        <v>505.462206693361</v>
      </c>
      <c r="BA115">
        <v>-15.869013816471</v>
      </c>
      <c r="BB115">
        <v>0.99096343510939899</v>
      </c>
    </row>
    <row r="116" spans="1:54" ht="18.75" customHeight="1">
      <c r="A116">
        <v>5</v>
      </c>
      <c r="B116">
        <v>4.4594316186373</v>
      </c>
      <c r="C116">
        <v>4.4594316186373</v>
      </c>
      <c r="D116">
        <v>4.4594316186373</v>
      </c>
      <c r="E116" s="1">
        <v>5.6627990800079801E-16</v>
      </c>
      <c r="F116">
        <v>0</v>
      </c>
      <c r="G116" s="1">
        <v>-3.5408737126380899E-16</v>
      </c>
      <c r="H116">
        <v>1</v>
      </c>
      <c r="I116">
        <v>3.67037491917044</v>
      </c>
      <c r="J116">
        <v>3.6720029049061602</v>
      </c>
      <c r="K116">
        <v>3.7241229639121798</v>
      </c>
      <c r="L116" s="1">
        <v>5.6627990800079801E-16</v>
      </c>
      <c r="M116">
        <v>6.9037008568712498E-4</v>
      </c>
      <c r="N116" s="1">
        <v>-3.5408737126380899E-16</v>
      </c>
      <c r="O116">
        <v>0.997942755232894</v>
      </c>
      <c r="P116">
        <v>3.3874479901538801</v>
      </c>
      <c r="Q116">
        <v>3.3360264178383301</v>
      </c>
      <c r="R116">
        <v>3.4048976934722299</v>
      </c>
      <c r="S116" s="1">
        <v>5.6627990800079801E-16</v>
      </c>
      <c r="T116">
        <v>1.21465985052351E-3</v>
      </c>
      <c r="U116" s="1">
        <v>-3.5408737126380899E-16</v>
      </c>
      <c r="V116">
        <v>0.99565640173058501</v>
      </c>
      <c r="W116">
        <v>0.90443991085624797</v>
      </c>
      <c r="X116">
        <v>0.90097246198880798</v>
      </c>
      <c r="Y116">
        <v>0.90558876861061199</v>
      </c>
      <c r="Z116" s="1">
        <v>5.6627990800079801E-16</v>
      </c>
      <c r="AA116" s="1">
        <v>6.1956301131745098E-6</v>
      </c>
      <c r="AB116" s="1">
        <v>-3.5408737126380899E-16</v>
      </c>
      <c r="AC116">
        <v>0.99886123934702498</v>
      </c>
      <c r="AD116">
        <v>0.78905669946685897</v>
      </c>
      <c r="AE116">
        <v>0.78742871373114198</v>
      </c>
      <c r="AF116">
        <v>0.73530865472512197</v>
      </c>
      <c r="AG116" s="1">
        <v>5.6627990800079801E-16</v>
      </c>
      <c r="AH116">
        <v>6.9037008568712498E-4</v>
      </c>
      <c r="AI116" s="1">
        <v>-3.5408737126380899E-16</v>
      </c>
      <c r="AJ116">
        <v>1.0073366492639699</v>
      </c>
      <c r="AK116">
        <v>9.5560089143752497E-2</v>
      </c>
      <c r="AL116">
        <v>9.9027538011192101E-2</v>
      </c>
      <c r="AM116">
        <v>9.4411231389387701E-2</v>
      </c>
      <c r="AN116" s="1">
        <v>5.6627990800079801E-16</v>
      </c>
      <c r="AO116" s="1">
        <v>6.1956301131746301E-6</v>
      </c>
      <c r="AP116" s="1">
        <v>-3.5408737126380899E-16</v>
      </c>
      <c r="AQ116">
        <v>1.0099254455495801</v>
      </c>
      <c r="AR116">
        <v>0.49036272994097502</v>
      </c>
      <c r="AS116">
        <v>0.51913860912394105</v>
      </c>
      <c r="AT116">
        <v>0.50023038109905404</v>
      </c>
      <c r="AU116" s="1">
        <v>5.6627990800079801E-16</v>
      </c>
      <c r="AV116">
        <v>2.7622013878468501E-4</v>
      </c>
      <c r="AW116" s="1">
        <v>-3.5408737126380899E-16</v>
      </c>
      <c r="AX116">
        <v>1.00983977989177</v>
      </c>
      <c r="AY116">
        <v>0.95416967537480901</v>
      </c>
      <c r="AZ116">
        <v>331.46068940953302</v>
      </c>
      <c r="BA116">
        <v>-10.7382582118478</v>
      </c>
      <c r="BB116">
        <v>0.98834006843092104</v>
      </c>
    </row>
    <row r="117" spans="1:54" ht="18.75" customHeight="1">
      <c r="A117">
        <v>5</v>
      </c>
      <c r="B117">
        <v>4.4594316186373</v>
      </c>
      <c r="C117">
        <v>4.4594316186373</v>
      </c>
      <c r="D117">
        <v>4.4594316186373</v>
      </c>
      <c r="E117" s="1">
        <v>-6.0262135674675103E-17</v>
      </c>
      <c r="F117">
        <v>0</v>
      </c>
      <c r="G117" s="1">
        <v>5.6627990800079801E-16</v>
      </c>
      <c r="H117">
        <v>1</v>
      </c>
      <c r="I117">
        <v>3.7675078989187698</v>
      </c>
      <c r="J117">
        <v>3.7621568117768001</v>
      </c>
      <c r="K117">
        <v>3.7622381044653301</v>
      </c>
      <c r="L117" s="1">
        <v>-6.0262135674675103E-17</v>
      </c>
      <c r="M117" s="1">
        <v>9.8038394083485705E-5</v>
      </c>
      <c r="N117" s="1">
        <v>5.6627990800079801E-16</v>
      </c>
      <c r="O117">
        <v>1.0018739381870601</v>
      </c>
      <c r="P117">
        <v>3.4599247316397799</v>
      </c>
      <c r="Q117">
        <v>3.4771477439971701</v>
      </c>
      <c r="R117">
        <v>3.4877531629649701</v>
      </c>
      <c r="S117" s="1">
        <v>-6.0262135674675103E-17</v>
      </c>
      <c r="T117">
        <v>4.3894569048739197E-4</v>
      </c>
      <c r="U117" s="1">
        <v>5.6627990800079801E-16</v>
      </c>
      <c r="V117">
        <v>1.0022080476944799</v>
      </c>
      <c r="W117">
        <v>0.90912197649822202</v>
      </c>
      <c r="X117">
        <v>0.91020043566077302</v>
      </c>
      <c r="Y117">
        <v>0.91085814229720197</v>
      </c>
      <c r="Z117" s="1">
        <v>-6.0262135674675103E-17</v>
      </c>
      <c r="AA117" s="1">
        <v>2.3159189438917499E-6</v>
      </c>
      <c r="AB117" s="1">
        <v>5.6627990800079801E-16</v>
      </c>
      <c r="AC117">
        <v>1.0005835536349901</v>
      </c>
      <c r="AD117">
        <v>0.69192371971852595</v>
      </c>
      <c r="AE117">
        <v>0.69727480686049703</v>
      </c>
      <c r="AF117">
        <v>0.69719351417197195</v>
      </c>
      <c r="AG117" s="1">
        <v>-6.0262135674675103E-17</v>
      </c>
      <c r="AH117" s="1">
        <v>9.8038394083485705E-5</v>
      </c>
      <c r="AI117" s="1">
        <v>5.6627990800079801E-16</v>
      </c>
      <c r="AJ117">
        <v>0.99354398560842305</v>
      </c>
      <c r="AK117">
        <v>9.0878023501777802E-2</v>
      </c>
      <c r="AL117">
        <v>8.9799564339227603E-2</v>
      </c>
      <c r="AM117">
        <v>8.9141857702798102E-2</v>
      </c>
      <c r="AN117" s="1">
        <v>-6.0262135674675103E-17</v>
      </c>
      <c r="AO117" s="1">
        <v>2.31591894389173E-6</v>
      </c>
      <c r="AP117" s="1">
        <v>5.6627990800079801E-16</v>
      </c>
      <c r="AQ117">
        <v>0.99504239393957095</v>
      </c>
      <c r="AR117">
        <v>0.47642883329596503</v>
      </c>
      <c r="AS117">
        <v>0.44729342436236602</v>
      </c>
      <c r="AT117">
        <v>0.44951152085076301</v>
      </c>
      <c r="AU117" s="1">
        <v>-6.0262135674675103E-17</v>
      </c>
      <c r="AV117">
        <v>1.4818301084996699E-3</v>
      </c>
      <c r="AW117" s="1">
        <v>5.6627990800079801E-16</v>
      </c>
      <c r="AX117">
        <v>0.99336343993143394</v>
      </c>
      <c r="AY117">
        <v>0.969637903372363</v>
      </c>
      <c r="AZ117">
        <v>178.46279482054601</v>
      </c>
      <c r="BA117">
        <v>-5.0426076994423799</v>
      </c>
      <c r="BB117">
        <v>0.99487441873906501</v>
      </c>
    </row>
    <row r="118" spans="1:54" ht="18.75" customHeight="1">
      <c r="A118">
        <v>5</v>
      </c>
      <c r="B118">
        <v>4.4594316186373</v>
      </c>
      <c r="C118">
        <v>4.4594316186373</v>
      </c>
      <c r="D118">
        <v>4.4594316186373</v>
      </c>
      <c r="E118" s="1">
        <v>-8.8166195294975904E-16</v>
      </c>
      <c r="F118">
        <v>0</v>
      </c>
      <c r="G118" s="1">
        <v>-4.0652606974719099E-18</v>
      </c>
      <c r="H118">
        <v>1</v>
      </c>
      <c r="I118">
        <v>3.5954577458632699</v>
      </c>
      <c r="J118">
        <v>3.6484128711839401</v>
      </c>
      <c r="K118">
        <v>3.6209846404824302</v>
      </c>
      <c r="L118" s="1">
        <v>-8.8166195294975904E-16</v>
      </c>
      <c r="M118">
        <v>5.7055299350992602E-4</v>
      </c>
      <c r="N118" s="1">
        <v>-4.0652606974719099E-18</v>
      </c>
      <c r="O118">
        <v>0.99845510341841504</v>
      </c>
      <c r="P118">
        <v>3.1895161482461001</v>
      </c>
      <c r="Q118">
        <v>3.2965333417465099</v>
      </c>
      <c r="R118">
        <v>3.1938656479443299</v>
      </c>
      <c r="S118" s="1">
        <v>-8.8166195294975904E-16</v>
      </c>
      <c r="T118">
        <v>2.6212623770114599E-3</v>
      </c>
      <c r="U118" s="1">
        <v>-4.0652606974719099E-18</v>
      </c>
      <c r="V118">
        <v>0.99556992633047403</v>
      </c>
      <c r="W118">
        <v>0.89038752911642405</v>
      </c>
      <c r="X118">
        <v>0.89822418649496205</v>
      </c>
      <c r="Y118">
        <v>0.890717495907559</v>
      </c>
      <c r="Z118" s="1">
        <v>-8.8166195294975904E-16</v>
      </c>
      <c r="AA118" s="1">
        <v>1.6043016646796001E-5</v>
      </c>
      <c r="AB118" s="1">
        <v>-4.0652606974719099E-18</v>
      </c>
      <c r="AC118">
        <v>0.99877124526752104</v>
      </c>
      <c r="AD118">
        <v>0.86397387277403204</v>
      </c>
      <c r="AE118">
        <v>0.811018747453359</v>
      </c>
      <c r="AF118">
        <v>0.83844697815486402</v>
      </c>
      <c r="AG118" s="1">
        <v>-8.8166195294975904E-16</v>
      </c>
      <c r="AH118">
        <v>5.7055299350992602E-4</v>
      </c>
      <c r="AI118" s="1">
        <v>-4.0652606974719099E-18</v>
      </c>
      <c r="AJ118">
        <v>1.0050510364863401</v>
      </c>
      <c r="AK118">
        <v>0.10961247088357599</v>
      </c>
      <c r="AL118">
        <v>0.101775813505039</v>
      </c>
      <c r="AM118">
        <v>0.109282504092441</v>
      </c>
      <c r="AN118" s="1">
        <v>-8.8166195294975904E-16</v>
      </c>
      <c r="AO118" s="1">
        <v>1.6043016646795899E-5</v>
      </c>
      <c r="AP118" s="1">
        <v>-4.0652606974719099E-18</v>
      </c>
      <c r="AQ118">
        <v>1.0097486265406601</v>
      </c>
      <c r="AR118">
        <v>0.54353984307342496</v>
      </c>
      <c r="AS118">
        <v>0.49634987590260199</v>
      </c>
      <c r="AT118">
        <v>0.53491936271863905</v>
      </c>
      <c r="AU118" s="1">
        <v>-8.8166195294975904E-16</v>
      </c>
      <c r="AV118">
        <v>5.7374748448291396E-4</v>
      </c>
      <c r="AW118" s="1">
        <v>-4.0652606974719099E-18</v>
      </c>
      <c r="AX118">
        <v>1.0050250256595601</v>
      </c>
      <c r="AY118">
        <v>0.95516980474938995</v>
      </c>
      <c r="AZ118">
        <v>277.66670612888299</v>
      </c>
      <c r="BA118">
        <v>-4.1447038044772597</v>
      </c>
      <c r="BB118">
        <v>0.99346911265670901</v>
      </c>
    </row>
    <row r="119" spans="1:54" ht="18.75" customHeight="1">
      <c r="A119">
        <v>6</v>
      </c>
      <c r="B119">
        <v>4.4594316186373</v>
      </c>
      <c r="C119">
        <v>4.4594316186373</v>
      </c>
      <c r="D119">
        <v>4.4594316186373</v>
      </c>
      <c r="E119" s="1">
        <v>6.1469061026371001E-16</v>
      </c>
      <c r="F119">
        <v>0</v>
      </c>
      <c r="G119" s="1">
        <v>1.5538482339401199E-16</v>
      </c>
      <c r="H119">
        <v>1</v>
      </c>
      <c r="I119">
        <v>3.6464647304783502</v>
      </c>
      <c r="J119">
        <v>3.6363485918301102</v>
      </c>
      <c r="K119">
        <v>3.3574675211130902</v>
      </c>
      <c r="L119" s="1">
        <v>6.1469061026371001E-16</v>
      </c>
      <c r="M119">
        <v>3.40752386095042E-4</v>
      </c>
      <c r="N119" s="1">
        <v>1.5538482339401199E-16</v>
      </c>
      <c r="O119">
        <v>1.00071120955608</v>
      </c>
      <c r="P119">
        <v>3.13714148780157</v>
      </c>
      <c r="Q119">
        <v>3.1357115191218701</v>
      </c>
      <c r="R119">
        <v>2.9672059076276298</v>
      </c>
      <c r="S119" s="1">
        <v>6.1469061026371001E-16</v>
      </c>
      <c r="T119">
        <v>9.34699444343004E-4</v>
      </c>
      <c r="U119" s="1">
        <v>1.5538482339401199E-16</v>
      </c>
      <c r="V119">
        <v>1.00143360012577</v>
      </c>
      <c r="W119">
        <v>0.88633511639931895</v>
      </c>
      <c r="X119">
        <v>0.88622239832844096</v>
      </c>
      <c r="Y119">
        <v>0.87212606830197703</v>
      </c>
      <c r="Z119" s="1">
        <v>6.1469061026371001E-16</v>
      </c>
      <c r="AA119" s="1">
        <v>7.9050403720598294E-6</v>
      </c>
      <c r="AB119" s="1">
        <v>1.5538482339401199E-16</v>
      </c>
      <c r="AC119">
        <v>1.00043757340939</v>
      </c>
      <c r="AD119">
        <v>0.81296688815895102</v>
      </c>
      <c r="AE119">
        <v>0.82308302680718504</v>
      </c>
      <c r="AF119">
        <v>1.10196409752421</v>
      </c>
      <c r="AG119" s="1">
        <v>6.1469061026371001E-16</v>
      </c>
      <c r="AH119">
        <v>3.40752386095042E-4</v>
      </c>
      <c r="AI119" s="1">
        <v>1.5538482339401199E-16</v>
      </c>
      <c r="AJ119">
        <v>0.99787575940013395</v>
      </c>
      <c r="AK119">
        <v>0.113664883600681</v>
      </c>
      <c r="AL119">
        <v>0.11377760167155899</v>
      </c>
      <c r="AM119">
        <v>0.127873931698023</v>
      </c>
      <c r="AN119" s="1">
        <v>6.1469061026371001E-16</v>
      </c>
      <c r="AO119" s="1">
        <v>7.90504037205987E-6</v>
      </c>
      <c r="AP119" s="1">
        <v>1.5538482339401199E-16</v>
      </c>
      <c r="AQ119">
        <v>0.99708513410463695</v>
      </c>
      <c r="AR119">
        <v>0.52953138672119404</v>
      </c>
      <c r="AS119">
        <v>0.51109244388459996</v>
      </c>
      <c r="AT119">
        <v>0.49937308000497799</v>
      </c>
      <c r="AU119" s="1">
        <v>6.1469061026371001E-16</v>
      </c>
      <c r="AV119">
        <v>2.70946781869485E-4</v>
      </c>
      <c r="AW119" s="1">
        <v>1.5538482339401199E-16</v>
      </c>
      <c r="AX119">
        <v>0.99874692394030296</v>
      </c>
      <c r="AY119">
        <v>0.96825498976966995</v>
      </c>
      <c r="AZ119">
        <v>458.24720429549501</v>
      </c>
      <c r="BA119">
        <v>-6.7736555590515897</v>
      </c>
      <c r="BB119">
        <v>0.99642199335216397</v>
      </c>
    </row>
    <row r="120" spans="1:54" ht="18.75" customHeight="1">
      <c r="A120">
        <v>6</v>
      </c>
      <c r="B120">
        <v>4.4594316186373</v>
      </c>
      <c r="C120">
        <v>4.4594316186373</v>
      </c>
      <c r="D120">
        <v>4.4594316186373</v>
      </c>
      <c r="E120" s="1">
        <v>-3.2470641676478299E-17</v>
      </c>
      <c r="F120">
        <v>0</v>
      </c>
      <c r="G120" s="1">
        <v>-3.2470641676478299E-17</v>
      </c>
      <c r="H120">
        <v>1</v>
      </c>
      <c r="I120">
        <v>3.8210025580923799</v>
      </c>
      <c r="J120">
        <v>3.8426386691499599</v>
      </c>
      <c r="K120">
        <v>3.8056890167565598</v>
      </c>
      <c r="L120" s="1">
        <v>-3.2470641676478299E-17</v>
      </c>
      <c r="M120">
        <v>7.9466527322618295E-4</v>
      </c>
      <c r="N120" s="1">
        <v>-3.2470641676478299E-17</v>
      </c>
      <c r="O120">
        <v>0.99977486235861801</v>
      </c>
      <c r="P120">
        <v>3.5865191957092</v>
      </c>
      <c r="Q120">
        <v>3.62819751217171</v>
      </c>
      <c r="R120">
        <v>3.57778514327762</v>
      </c>
      <c r="S120" s="1">
        <v>-3.2470641676478299E-17</v>
      </c>
      <c r="T120">
        <v>5.7997689336312605E-4</v>
      </c>
      <c r="U120" s="1">
        <v>-3.2470641676478299E-17</v>
      </c>
      <c r="V120">
        <v>0.99954361657207402</v>
      </c>
      <c r="W120">
        <v>0.91675653640087995</v>
      </c>
      <c r="X120">
        <v>0.91912696927542903</v>
      </c>
      <c r="Y120">
        <v>0.91625105326982303</v>
      </c>
      <c r="Z120" s="1">
        <v>-3.2470641676478299E-17</v>
      </c>
      <c r="AA120" s="1">
        <v>2.4698646200590999E-6</v>
      </c>
      <c r="AB120" s="1">
        <v>-3.2470641676478299E-17</v>
      </c>
      <c r="AC120">
        <v>0.99988733169755695</v>
      </c>
      <c r="AD120">
        <v>0.63842906054492199</v>
      </c>
      <c r="AE120">
        <v>0.61679294948734098</v>
      </c>
      <c r="AF120">
        <v>0.65374260188073396</v>
      </c>
      <c r="AG120" s="1">
        <v>-3.2470641676478299E-17</v>
      </c>
      <c r="AH120">
        <v>7.9466527322618295E-4</v>
      </c>
      <c r="AI120" s="1">
        <v>-3.2470641676478299E-17</v>
      </c>
      <c r="AJ120">
        <v>1.0008511662249</v>
      </c>
      <c r="AK120">
        <v>8.3243463599120299E-2</v>
      </c>
      <c r="AL120">
        <v>8.0873030724571499E-2</v>
      </c>
      <c r="AM120">
        <v>8.3748946730176799E-2</v>
      </c>
      <c r="AN120" s="1">
        <v>-3.2470641676478299E-17</v>
      </c>
      <c r="AO120" s="1">
        <v>2.4698646200590601E-6</v>
      </c>
      <c r="AP120" s="1">
        <v>-3.2470641676478299E-17</v>
      </c>
      <c r="AQ120">
        <v>1.00107580904002</v>
      </c>
      <c r="AR120">
        <v>0.42046947092525</v>
      </c>
      <c r="AS120">
        <v>0.40935593735181203</v>
      </c>
      <c r="AT120">
        <v>0.42888966702136799</v>
      </c>
      <c r="AU120" s="1">
        <v>-3.2470641676478299E-17</v>
      </c>
      <c r="AV120">
        <v>9.5008698194902204E-4</v>
      </c>
      <c r="AW120" s="1">
        <v>-3.2470641676478299E-17</v>
      </c>
      <c r="AX120">
        <v>0.98729922902089495</v>
      </c>
      <c r="AY120">
        <v>0.95797824859595504</v>
      </c>
      <c r="AZ120">
        <v>1.27875729585751</v>
      </c>
      <c r="BA120">
        <v>-0.79546361496789397</v>
      </c>
      <c r="BB120">
        <v>0.98579183361696698</v>
      </c>
    </row>
    <row r="121" spans="1:54" ht="18.75" customHeight="1">
      <c r="A121">
        <v>6</v>
      </c>
      <c r="B121">
        <v>4.4594316186373</v>
      </c>
      <c r="C121">
        <v>4.4594316186373</v>
      </c>
      <c r="D121">
        <v>4.4594316186373</v>
      </c>
      <c r="E121">
        <v>0</v>
      </c>
      <c r="F121">
        <v>0</v>
      </c>
      <c r="G121" s="1">
        <v>-3.2470641676478299E-17</v>
      </c>
      <c r="H121">
        <v>1</v>
      </c>
      <c r="I121">
        <v>3.52255680363012</v>
      </c>
      <c r="J121">
        <v>3.5557341815456902</v>
      </c>
      <c r="K121">
        <v>3.51594012092198</v>
      </c>
      <c r="L121">
        <v>0</v>
      </c>
      <c r="M121">
        <v>4.1152496954081501E-4</v>
      </c>
      <c r="N121" s="1">
        <v>-3.2470641676478299E-17</v>
      </c>
      <c r="O121">
        <v>1.0006539914168999</v>
      </c>
      <c r="P121">
        <v>3.3375333314228102</v>
      </c>
      <c r="Q121">
        <v>3.3705015895659902</v>
      </c>
      <c r="R121">
        <v>3.3251211967212102</v>
      </c>
      <c r="S121">
        <v>0</v>
      </c>
      <c r="T121">
        <v>9.0378490300786795E-4</v>
      </c>
      <c r="U121" s="1">
        <v>-3.2470641676478299E-17</v>
      </c>
      <c r="V121">
        <v>1.00009187336629</v>
      </c>
      <c r="W121">
        <v>0.90107584352888104</v>
      </c>
      <c r="X121">
        <v>0.90331081020019199</v>
      </c>
      <c r="Y121">
        <v>0.900221084201412</v>
      </c>
      <c r="Z121">
        <v>0</v>
      </c>
      <c r="AA121" s="1">
        <v>4.2765502695683004E-6</v>
      </c>
      <c r="AB121" s="1">
        <v>-3.2470641676478299E-17</v>
      </c>
      <c r="AC121">
        <v>1.00002334623876</v>
      </c>
      <c r="AD121">
        <v>0.93687481500717995</v>
      </c>
      <c r="AE121">
        <v>0.90369743709160499</v>
      </c>
      <c r="AF121">
        <v>0.94349149771532004</v>
      </c>
      <c r="AG121">
        <v>0</v>
      </c>
      <c r="AH121">
        <v>4.1152496954081501E-4</v>
      </c>
      <c r="AI121" s="1">
        <v>-3.2470641676478299E-17</v>
      </c>
      <c r="AJ121">
        <v>0.997574956780652</v>
      </c>
      <c r="AK121">
        <v>9.8924156471118893E-2</v>
      </c>
      <c r="AL121">
        <v>9.6689189799807798E-2</v>
      </c>
      <c r="AM121">
        <v>9.9778915798588302E-2</v>
      </c>
      <c r="AN121">
        <v>0</v>
      </c>
      <c r="AO121" s="1">
        <v>4.2765502695683699E-6</v>
      </c>
      <c r="AP121" s="1">
        <v>-3.2470641676478299E-17</v>
      </c>
      <c r="AQ121">
        <v>0.99978757039724997</v>
      </c>
      <c r="AR121">
        <v>0.33695910730074202</v>
      </c>
      <c r="AS121">
        <v>0.32315905321579702</v>
      </c>
      <c r="AT121">
        <v>0.34665783159651897</v>
      </c>
      <c r="AU121">
        <v>0</v>
      </c>
      <c r="AV121">
        <v>1.17604712564888E-4</v>
      </c>
      <c r="AW121" s="1">
        <v>-3.2470641676478299E-17</v>
      </c>
      <c r="AX121">
        <v>0.99656893918758405</v>
      </c>
      <c r="AY121">
        <v>0.97391157936572303</v>
      </c>
      <c r="AZ121">
        <v>49.4816567755515</v>
      </c>
      <c r="BA121">
        <v>-3.1031886978335699</v>
      </c>
      <c r="BB121">
        <v>0.99560389787008596</v>
      </c>
    </row>
    <row r="122" spans="1:54" ht="18.75" customHeight="1">
      <c r="A122">
        <v>6</v>
      </c>
      <c r="B122">
        <v>4.4594316186373</v>
      </c>
      <c r="C122">
        <v>4.4594316186373</v>
      </c>
      <c r="D122">
        <v>4.4594316186373</v>
      </c>
      <c r="E122" s="1">
        <v>-8.8166195294975904E-16</v>
      </c>
      <c r="F122">
        <v>0</v>
      </c>
      <c r="G122" s="1">
        <v>-6.0262135674675103E-17</v>
      </c>
      <c r="H122">
        <v>1</v>
      </c>
      <c r="I122">
        <v>3.6297644340756001</v>
      </c>
      <c r="J122">
        <v>3.6112787512479101</v>
      </c>
      <c r="K122">
        <v>3.59485498680186</v>
      </c>
      <c r="L122" s="1">
        <v>-8.8166195294975904E-16</v>
      </c>
      <c r="M122">
        <v>2.8646315470569897E-4</v>
      </c>
      <c r="N122" s="1">
        <v>-6.0262135674675103E-17</v>
      </c>
      <c r="O122">
        <v>1.0019647747023099</v>
      </c>
      <c r="P122">
        <v>3.0916394693810001</v>
      </c>
      <c r="Q122">
        <v>3.0761483067850599</v>
      </c>
      <c r="R122">
        <v>3.0823774107533599</v>
      </c>
      <c r="S122" s="1">
        <v>-8.8166195294975904E-16</v>
      </c>
      <c r="T122">
        <v>1.14188310579547E-4</v>
      </c>
      <c r="U122" s="1">
        <v>-6.0262135674675103E-17</v>
      </c>
      <c r="V122">
        <v>1.0001142265134499</v>
      </c>
      <c r="W122">
        <v>0.88269303899874796</v>
      </c>
      <c r="X122">
        <v>0.88142665038814805</v>
      </c>
      <c r="Y122">
        <v>0.88193750920473601</v>
      </c>
      <c r="Z122" s="1">
        <v>-8.8166195294975904E-16</v>
      </c>
      <c r="AA122" s="1">
        <v>1.07360490080459E-6</v>
      </c>
      <c r="AB122" s="1">
        <v>-6.0262135674675103E-17</v>
      </c>
      <c r="AC122">
        <v>1.00003635765277</v>
      </c>
      <c r="AD122">
        <v>0.82966718456169597</v>
      </c>
      <c r="AE122">
        <v>0.848152867389384</v>
      </c>
      <c r="AF122">
        <v>0.86457663183543498</v>
      </c>
      <c r="AG122" s="1">
        <v>-8.8166195294975904E-16</v>
      </c>
      <c r="AH122">
        <v>2.8646315470569897E-4</v>
      </c>
      <c r="AI122" s="1">
        <v>-6.0262135674675103E-17</v>
      </c>
      <c r="AJ122">
        <v>0.99462245020099205</v>
      </c>
      <c r="AK122">
        <v>0.117306961001252</v>
      </c>
      <c r="AL122">
        <v>0.11857334961185199</v>
      </c>
      <c r="AM122">
        <v>0.118062490795264</v>
      </c>
      <c r="AN122" s="1">
        <v>-8.8166195294975904E-16</v>
      </c>
      <c r="AO122" s="1">
        <v>1.0736049008046499E-6</v>
      </c>
      <c r="AP122" s="1">
        <v>-6.0262135674675103E-17</v>
      </c>
      <c r="AQ122">
        <v>0.99977449471454605</v>
      </c>
      <c r="AR122">
        <v>0.53845091764257202</v>
      </c>
      <c r="AS122">
        <v>0.543920764727853</v>
      </c>
      <c r="AT122">
        <v>0.55137461078387595</v>
      </c>
      <c r="AU122" s="1">
        <v>-8.8166195294975904E-16</v>
      </c>
      <c r="AV122" s="1">
        <v>6.9944882888015199E-5</v>
      </c>
      <c r="AW122" s="1">
        <v>-6.0262135674675103E-17</v>
      </c>
      <c r="AX122">
        <v>0.99503100747047202</v>
      </c>
      <c r="AY122">
        <v>0.961203432352704</v>
      </c>
      <c r="AZ122">
        <v>2380.60157184115</v>
      </c>
      <c r="BA122">
        <v>-16.398739403022699</v>
      </c>
      <c r="BB122">
        <v>0.99506606153219301</v>
      </c>
    </row>
    <row r="123" spans="1:54" ht="18.75" customHeight="1">
      <c r="A123">
        <v>6</v>
      </c>
      <c r="B123">
        <v>4.4594316186373</v>
      </c>
      <c r="C123">
        <v>4.4594316186373</v>
      </c>
      <c r="D123">
        <v>4.4594316186373</v>
      </c>
      <c r="E123" s="1">
        <v>-2.8958479227753998E-16</v>
      </c>
      <c r="F123">
        <v>0</v>
      </c>
      <c r="G123" s="1">
        <v>-3.2470641676478299E-17</v>
      </c>
      <c r="H123">
        <v>1</v>
      </c>
      <c r="I123">
        <v>3.7556449173385</v>
      </c>
      <c r="J123">
        <v>3.7320431472424902</v>
      </c>
      <c r="K123">
        <v>3.7231215566534002</v>
      </c>
      <c r="L123" s="1">
        <v>-2.8958479227753998E-16</v>
      </c>
      <c r="M123">
        <v>5.2548485170250995E-4</v>
      </c>
      <c r="N123" s="1">
        <v>-3.2470641676478299E-17</v>
      </c>
      <c r="O123">
        <v>0.99974433053627199</v>
      </c>
      <c r="P123">
        <v>3.4934030333309298</v>
      </c>
      <c r="Q123">
        <v>3.48328627990935</v>
      </c>
      <c r="R123">
        <v>3.5145490144041398</v>
      </c>
      <c r="S123" s="1">
        <v>-2.8958479227753998E-16</v>
      </c>
      <c r="T123">
        <v>1.07320952866153E-3</v>
      </c>
      <c r="U123" s="1">
        <v>-3.2470641676478299E-17</v>
      </c>
      <c r="V123">
        <v>1.00001697476508</v>
      </c>
      <c r="W123">
        <v>0.91120655622860502</v>
      </c>
      <c r="X123">
        <v>0.91058171289755496</v>
      </c>
      <c r="Y123">
        <v>0.91249853477007903</v>
      </c>
      <c r="Z123" s="1">
        <v>-2.8958479227753998E-16</v>
      </c>
      <c r="AA123" s="1">
        <v>4.8715092805240598E-6</v>
      </c>
      <c r="AB123" s="1">
        <v>-3.2470641676478299E-17</v>
      </c>
      <c r="AC123">
        <v>1.0000041805428601</v>
      </c>
      <c r="AD123">
        <v>0.70378670129879894</v>
      </c>
      <c r="AE123">
        <v>0.727388471394812</v>
      </c>
      <c r="AF123">
        <v>0.73631006198389803</v>
      </c>
      <c r="AG123" s="1">
        <v>-2.8958479227753998E-16</v>
      </c>
      <c r="AH123">
        <v>5.2548485170250995E-4</v>
      </c>
      <c r="AI123" s="1">
        <v>-3.2470641676478299E-17</v>
      </c>
      <c r="AJ123">
        <v>1.0009865070203201</v>
      </c>
      <c r="AK123">
        <v>8.8793443771395197E-2</v>
      </c>
      <c r="AL123">
        <v>8.9418287102444996E-2</v>
      </c>
      <c r="AM123">
        <v>8.7501465229920999E-2</v>
      </c>
      <c r="AN123" s="1">
        <v>-2.8958479227753998E-16</v>
      </c>
      <c r="AO123" s="1">
        <v>4.8715092805240996E-6</v>
      </c>
      <c r="AP123" s="1">
        <v>-3.2470641676478299E-17</v>
      </c>
      <c r="AQ123">
        <v>0.99995996260094799</v>
      </c>
      <c r="AR123">
        <v>0.48231311552067802</v>
      </c>
      <c r="AS123">
        <v>0.46323755365388603</v>
      </c>
      <c r="AT123">
        <v>0.42796977088634103</v>
      </c>
      <c r="AU123" s="1">
        <v>-2.8958479227753998E-16</v>
      </c>
      <c r="AV123">
        <v>1.8963665080317901E-4</v>
      </c>
      <c r="AW123" s="1">
        <v>-3.2470641676478299E-17</v>
      </c>
      <c r="AX123">
        <v>0.98558862222810095</v>
      </c>
      <c r="AY123">
        <v>1.0296359835667599</v>
      </c>
      <c r="AZ123">
        <v>9.7026924362902793</v>
      </c>
      <c r="BA123">
        <v>0.35620026150303102</v>
      </c>
      <c r="BB123">
        <v>1.00132839634524</v>
      </c>
    </row>
    <row r="124" spans="1:54" ht="18.75" customHeight="1">
      <c r="A124">
        <v>6</v>
      </c>
      <c r="B124">
        <v>4.4594316186373</v>
      </c>
      <c r="C124">
        <v>4.4594316186373</v>
      </c>
      <c r="D124">
        <v>4.4594316186373</v>
      </c>
      <c r="E124" s="1">
        <v>-3.2470641676478299E-17</v>
      </c>
      <c r="F124">
        <v>0</v>
      </c>
      <c r="G124" s="1">
        <v>-1.5273487824098699E-17</v>
      </c>
      <c r="H124">
        <v>1</v>
      </c>
      <c r="I124">
        <v>3.70125955569601</v>
      </c>
      <c r="J124">
        <v>3.73976797587251</v>
      </c>
      <c r="K124">
        <v>3.7564840799026702</v>
      </c>
      <c r="L124" s="1">
        <v>-3.2470641676478299E-17</v>
      </c>
      <c r="M124">
        <v>4.2639596275305798E-4</v>
      </c>
      <c r="N124" s="1">
        <v>-1.5273487824098699E-17</v>
      </c>
      <c r="O124">
        <v>0.99945524472570901</v>
      </c>
      <c r="P124">
        <v>3.4147193466422499</v>
      </c>
      <c r="Q124">
        <v>3.4448089686491699</v>
      </c>
      <c r="R124">
        <v>3.4628306591198399</v>
      </c>
      <c r="S124" s="1">
        <v>-3.2470641676478299E-17</v>
      </c>
      <c r="T124">
        <v>1.0026335538440201E-3</v>
      </c>
      <c r="U124" s="1">
        <v>-1.5273487824098699E-17</v>
      </c>
      <c r="V124">
        <v>0.99892250469185195</v>
      </c>
      <c r="W124">
        <v>0.90622932335117301</v>
      </c>
      <c r="X124">
        <v>0.90816480106544395</v>
      </c>
      <c r="Y124">
        <v>0.909304842004932</v>
      </c>
      <c r="Z124" s="1">
        <v>-3.2470641676478299E-17</v>
      </c>
      <c r="AA124" s="1">
        <v>4.9709867845034296E-6</v>
      </c>
      <c r="AB124" s="1">
        <v>-1.5273487824098699E-17</v>
      </c>
      <c r="AC124">
        <v>0.99972555242410199</v>
      </c>
      <c r="AD124">
        <v>0.75817206294129202</v>
      </c>
      <c r="AE124">
        <v>0.719663642764788</v>
      </c>
      <c r="AF124">
        <v>0.70294753873462601</v>
      </c>
      <c r="AG124" s="1">
        <v>-3.2470641676478299E-17</v>
      </c>
      <c r="AH124">
        <v>4.2639596275305798E-4</v>
      </c>
      <c r="AI124" s="1">
        <v>-1.5273487824098699E-17</v>
      </c>
      <c r="AJ124">
        <v>1.0020716515521</v>
      </c>
      <c r="AK124">
        <v>9.3770676648827198E-2</v>
      </c>
      <c r="AL124">
        <v>9.18351989345563E-2</v>
      </c>
      <c r="AM124">
        <v>9.0695157995067902E-2</v>
      </c>
      <c r="AN124" s="1">
        <v>-3.2470641676478299E-17</v>
      </c>
      <c r="AO124" s="1">
        <v>4.9709867845033898E-6</v>
      </c>
      <c r="AP124" s="1">
        <v>-1.5273487824098699E-17</v>
      </c>
      <c r="AQ124">
        <v>1.0024932428622999</v>
      </c>
      <c r="AR124">
        <v>0.50587344324044703</v>
      </c>
      <c r="AS124">
        <v>0.491446982959516</v>
      </c>
      <c r="AT124">
        <v>0.48486843752952102</v>
      </c>
      <c r="AU124" s="1">
        <v>-3.2470641676478299E-17</v>
      </c>
      <c r="AV124">
        <v>2.5370003515055601E-4</v>
      </c>
      <c r="AW124" s="1">
        <v>-1.5273487824098699E-17</v>
      </c>
      <c r="AX124">
        <v>1.0081881604271901</v>
      </c>
      <c r="AY124">
        <v>0.981684225474176</v>
      </c>
      <c r="AZ124">
        <v>6.04543619131129</v>
      </c>
      <c r="BA124">
        <v>3.7733214367663998E-2</v>
      </c>
      <c r="BB124">
        <v>0.997362685983048</v>
      </c>
    </row>
    <row r="125" spans="1:54" ht="18.75" customHeight="1">
      <c r="A125">
        <v>6</v>
      </c>
      <c r="B125">
        <v>4.4594316186373</v>
      </c>
      <c r="C125">
        <v>4.4594316186373</v>
      </c>
      <c r="D125">
        <v>4.4594316186373</v>
      </c>
      <c r="E125" s="1">
        <v>-8.8166195294975904E-16</v>
      </c>
      <c r="F125">
        <v>0</v>
      </c>
      <c r="G125" s="1">
        <v>1.4380144198464399E-17</v>
      </c>
      <c r="H125">
        <v>1</v>
      </c>
      <c r="I125">
        <v>3.4793794638467199</v>
      </c>
      <c r="J125">
        <v>3.49230398517156</v>
      </c>
      <c r="K125">
        <v>3.4996872730700601</v>
      </c>
      <c r="L125" s="1">
        <v>-8.8166195294975904E-16</v>
      </c>
      <c r="M125">
        <v>2.0819813210854001E-3</v>
      </c>
      <c r="N125" s="1">
        <v>1.4380144198464399E-17</v>
      </c>
      <c r="O125">
        <v>1.0014401590041</v>
      </c>
      <c r="P125">
        <v>2.85205267165485</v>
      </c>
      <c r="Q125">
        <v>2.9202806328455901</v>
      </c>
      <c r="R125">
        <v>2.9120416377568601</v>
      </c>
      <c r="S125" s="1">
        <v>-8.8166195294975904E-16</v>
      </c>
      <c r="T125">
        <v>9.5061027574969998E-3</v>
      </c>
      <c r="U125" s="1">
        <v>1.4380144198464399E-17</v>
      </c>
      <c r="V125">
        <v>1.0030630135719301</v>
      </c>
      <c r="W125">
        <v>0.86150101309765603</v>
      </c>
      <c r="X125">
        <v>0.86789844380618597</v>
      </c>
      <c r="Y125">
        <v>0.86714187519131303</v>
      </c>
      <c r="Z125" s="1">
        <v>-8.8166195294975904E-16</v>
      </c>
      <c r="AA125">
        <v>1.13357924167254E-4</v>
      </c>
      <c r="AB125" s="1">
        <v>1.4380144198464399E-17</v>
      </c>
      <c r="AC125">
        <v>1.00105275552828</v>
      </c>
      <c r="AD125">
        <v>0.98005215479058105</v>
      </c>
      <c r="AE125">
        <v>0.96712763346573305</v>
      </c>
      <c r="AF125">
        <v>0.95974434556723298</v>
      </c>
      <c r="AG125" s="1">
        <v>-8.8166195294975904E-16</v>
      </c>
      <c r="AH125">
        <v>2.0819813210854001E-3</v>
      </c>
      <c r="AI125" s="1">
        <v>1.4380144198464399E-17</v>
      </c>
      <c r="AJ125">
        <v>0.99622530646388097</v>
      </c>
      <c r="AK125">
        <v>0.138498986902344</v>
      </c>
      <c r="AL125">
        <v>0.132101556193814</v>
      </c>
      <c r="AM125">
        <v>0.132858124808687</v>
      </c>
      <c r="AN125" s="1">
        <v>-8.8166195294975904E-16</v>
      </c>
      <c r="AO125">
        <v>1.13357924167254E-4</v>
      </c>
      <c r="AP125" s="1">
        <v>1.4380144198464399E-17</v>
      </c>
      <c r="AQ125">
        <v>0.99433997415443898</v>
      </c>
      <c r="AR125">
        <v>0.55850055721714198</v>
      </c>
      <c r="AS125">
        <v>0.53240698474817305</v>
      </c>
      <c r="AT125">
        <v>0.55539051942432804</v>
      </c>
      <c r="AU125" s="1">
        <v>-8.8166195294975904E-16</v>
      </c>
      <c r="AV125">
        <v>3.3122218700133802E-4</v>
      </c>
      <c r="AW125" s="1">
        <v>1.4380144198464399E-17</v>
      </c>
      <c r="AX125">
        <v>0.99983785605355002</v>
      </c>
      <c r="AY125">
        <v>0.96016492125114195</v>
      </c>
      <c r="AZ125">
        <v>1317.7474885356601</v>
      </c>
      <c r="BA125">
        <v>-22.050852863371698</v>
      </c>
      <c r="BB125">
        <v>0.98988891019273695</v>
      </c>
    </row>
    <row r="126" spans="1:54" ht="18.75" customHeight="1">
      <c r="A126">
        <v>6</v>
      </c>
      <c r="B126">
        <v>4.4594316186373</v>
      </c>
      <c r="C126">
        <v>4.4594316186373</v>
      </c>
      <c r="D126">
        <v>4.4594316186373</v>
      </c>
      <c r="E126">
        <v>0</v>
      </c>
      <c r="F126">
        <v>0</v>
      </c>
      <c r="G126" s="1">
        <v>-3.5408737126380899E-16</v>
      </c>
      <c r="H126">
        <v>1</v>
      </c>
      <c r="I126">
        <v>3.3317769039647498</v>
      </c>
      <c r="J126">
        <v>3.3355695370782601</v>
      </c>
      <c r="K126">
        <v>3.33805883668852</v>
      </c>
      <c r="L126">
        <v>0</v>
      </c>
      <c r="M126">
        <v>9.0982348610860197E-4</v>
      </c>
      <c r="N126" s="1">
        <v>-3.5408737126380899E-16</v>
      </c>
      <c r="O126">
        <v>1.00398361950895</v>
      </c>
      <c r="P126">
        <v>2.97359272665582</v>
      </c>
      <c r="Q126">
        <v>2.94098335949823</v>
      </c>
      <c r="R126">
        <v>3.0067565137852901</v>
      </c>
      <c r="S126">
        <v>0</v>
      </c>
      <c r="T126">
        <v>3.8412166052675298E-3</v>
      </c>
      <c r="U126" s="1">
        <v>-3.5408737126380899E-16</v>
      </c>
      <c r="V126">
        <v>1.0100242474780901</v>
      </c>
      <c r="W126">
        <v>0.87269091570016599</v>
      </c>
      <c r="X126">
        <v>0.869780569390457</v>
      </c>
      <c r="Y126">
        <v>0.87558403864065604</v>
      </c>
      <c r="Z126">
        <v>0</v>
      </c>
      <c r="AA126" s="1">
        <v>3.25277441438308E-5</v>
      </c>
      <c r="AB126" s="1">
        <v>-3.5408737126380899E-16</v>
      </c>
      <c r="AC126">
        <v>1.0031059702799601</v>
      </c>
      <c r="AD126">
        <v>1.12765471467255</v>
      </c>
      <c r="AE126">
        <v>1.1238620815590299</v>
      </c>
      <c r="AF126">
        <v>1.12137278194878</v>
      </c>
      <c r="AG126">
        <v>0</v>
      </c>
      <c r="AH126">
        <v>9.0982348610860197E-4</v>
      </c>
      <c r="AI126" s="1">
        <v>-3.5408737126380899E-16</v>
      </c>
      <c r="AJ126">
        <v>0.98875861191026704</v>
      </c>
      <c r="AK126">
        <v>0.12730908429983401</v>
      </c>
      <c r="AL126">
        <v>0.130219430609543</v>
      </c>
      <c r="AM126">
        <v>0.124415961359344</v>
      </c>
      <c r="AN126">
        <v>0</v>
      </c>
      <c r="AO126" s="1">
        <v>3.2527744143830603E-5</v>
      </c>
      <c r="AP126" s="1">
        <v>-3.5408737126380899E-16</v>
      </c>
      <c r="AQ126">
        <v>0.98014549407102203</v>
      </c>
      <c r="AR126">
        <v>0.43276382379905998</v>
      </c>
      <c r="AS126">
        <v>0.46334095700147898</v>
      </c>
      <c r="AT126">
        <v>0.431141341688423</v>
      </c>
      <c r="AU126">
        <v>0</v>
      </c>
      <c r="AV126">
        <v>1.52013410612237E-4</v>
      </c>
      <c r="AW126" s="1">
        <v>-3.5408737126380899E-16</v>
      </c>
      <c r="AX126">
        <v>0.99130126215101699</v>
      </c>
      <c r="AY126">
        <v>0.95808251212137296</v>
      </c>
      <c r="AZ126">
        <v>60.664220146556502</v>
      </c>
      <c r="BA126">
        <v>-2.8132875713026202</v>
      </c>
      <c r="BB126">
        <v>0.99288851130303402</v>
      </c>
    </row>
    <row r="127" spans="1:54" ht="18.75" customHeight="1">
      <c r="A127">
        <v>6</v>
      </c>
      <c r="B127">
        <v>4.4594316186373</v>
      </c>
      <c r="C127">
        <v>4.4594316186373</v>
      </c>
      <c r="D127">
        <v>4.4594316186373</v>
      </c>
      <c r="E127" s="1">
        <v>-8.8166195294975904E-16</v>
      </c>
      <c r="F127">
        <v>0</v>
      </c>
      <c r="G127" s="1">
        <v>1.5538482339401199E-16</v>
      </c>
      <c r="H127">
        <v>1</v>
      </c>
      <c r="I127">
        <v>3.5601226995939999</v>
      </c>
      <c r="J127">
        <v>3.5696011659527098</v>
      </c>
      <c r="K127">
        <v>3.5724835278641498</v>
      </c>
      <c r="L127" s="1">
        <v>-8.8166195294975904E-16</v>
      </c>
      <c r="M127">
        <v>3.12387031261351E-4</v>
      </c>
      <c r="N127" s="1">
        <v>1.5538482339401199E-16</v>
      </c>
      <c r="O127">
        <v>0.99925880650175303</v>
      </c>
      <c r="P127">
        <v>3.0375717096378101</v>
      </c>
      <c r="Q127">
        <v>3.05420558891025</v>
      </c>
      <c r="R127">
        <v>3.0541334571917602</v>
      </c>
      <c r="S127" s="1">
        <v>-8.8166195294975904E-16</v>
      </c>
      <c r="T127">
        <v>6.5451613743024899E-4</v>
      </c>
      <c r="U127" s="1">
        <v>1.5538482339401199E-16</v>
      </c>
      <c r="V127">
        <v>0.99953162733549095</v>
      </c>
      <c r="W127">
        <v>0.87821331719788898</v>
      </c>
      <c r="X127">
        <v>0.87960942053364899</v>
      </c>
      <c r="Y127">
        <v>0.87960340110734203</v>
      </c>
      <c r="Z127" s="1">
        <v>-8.8166195294975904E-16</v>
      </c>
      <c r="AA127" s="1">
        <v>5.7292495873319002E-6</v>
      </c>
      <c r="AB127" s="1">
        <v>1.5538482339401199E-16</v>
      </c>
      <c r="AC127">
        <v>0.99985456993271704</v>
      </c>
      <c r="AD127">
        <v>0.89930891904330201</v>
      </c>
      <c r="AE127">
        <v>0.88983045268458405</v>
      </c>
      <c r="AF127">
        <v>0.88694809077314996</v>
      </c>
      <c r="AG127" s="1">
        <v>-8.8166195294975904E-16</v>
      </c>
      <c r="AH127">
        <v>3.12387031261351E-4</v>
      </c>
      <c r="AI127" s="1">
        <v>1.5538482339401199E-16</v>
      </c>
      <c r="AJ127">
        <v>1.0021524091992799</v>
      </c>
      <c r="AK127">
        <v>0.121786682802111</v>
      </c>
      <c r="AL127">
        <v>0.120390579466351</v>
      </c>
      <c r="AM127">
        <v>0.120396598892658</v>
      </c>
      <c r="AN127" s="1">
        <v>-8.8166195294975904E-16</v>
      </c>
      <c r="AO127" s="1">
        <v>5.7292495873319299E-6</v>
      </c>
      <c r="AP127" s="1">
        <v>1.5538482339401199E-16</v>
      </c>
      <c r="AQ127">
        <v>1.0009433235357199</v>
      </c>
      <c r="AR127">
        <v>0.55924091690965205</v>
      </c>
      <c r="AS127">
        <v>0.53457839691105902</v>
      </c>
      <c r="AT127">
        <v>0.55783264507348795</v>
      </c>
      <c r="AU127" s="1">
        <v>-8.8166195294975904E-16</v>
      </c>
      <c r="AV127">
        <v>1.58103285633548E-4</v>
      </c>
      <c r="AW127" s="1">
        <v>1.5538482339401199E-16</v>
      </c>
      <c r="AX127">
        <v>0.99807407305636198</v>
      </c>
      <c r="AY127">
        <v>0.96325800976684595</v>
      </c>
      <c r="AZ127">
        <v>707.90586797593801</v>
      </c>
      <c r="BA127">
        <v>-13.590725972734999</v>
      </c>
      <c r="BB127">
        <v>0.992541160215475</v>
      </c>
    </row>
    <row r="128" spans="1:54" ht="18.75" customHeight="1">
      <c r="A128">
        <v>6</v>
      </c>
      <c r="B128">
        <v>4.4594316186373</v>
      </c>
      <c r="C128">
        <v>4.4594316186373</v>
      </c>
      <c r="D128">
        <v>4.4594316186373</v>
      </c>
      <c r="E128" s="1">
        <v>-3.5408737126380899E-16</v>
      </c>
      <c r="F128">
        <v>0</v>
      </c>
      <c r="G128" s="1">
        <v>-6.0262135674675103E-17</v>
      </c>
      <c r="H128">
        <v>1</v>
      </c>
      <c r="I128">
        <v>3.7744425645987199</v>
      </c>
      <c r="J128">
        <v>3.76875458064143</v>
      </c>
      <c r="K128">
        <v>3.7490870363770799</v>
      </c>
      <c r="L128" s="1">
        <v>-3.5408737126380899E-16</v>
      </c>
      <c r="M128">
        <v>2.610605303147E-4</v>
      </c>
      <c r="N128" s="1">
        <v>-6.0262135674675103E-17</v>
      </c>
      <c r="O128">
        <v>0.99918565253806502</v>
      </c>
      <c r="P128">
        <v>3.42329629993174</v>
      </c>
      <c r="Q128">
        <v>3.3952875607366901</v>
      </c>
      <c r="R128">
        <v>3.3425297365440101</v>
      </c>
      <c r="S128" s="1">
        <v>-3.5408737126380899E-16</v>
      </c>
      <c r="T128">
        <v>7.5913683073088999E-4</v>
      </c>
      <c r="U128" s="1">
        <v>-6.0262135674675103E-17</v>
      </c>
      <c r="V128">
        <v>0.99684832047025895</v>
      </c>
      <c r="W128">
        <v>0.90678514471470895</v>
      </c>
      <c r="X128">
        <v>0.90495777380896303</v>
      </c>
      <c r="Y128">
        <v>0.90141784946550996</v>
      </c>
      <c r="Z128" s="1">
        <v>-3.5408737126380899E-16</v>
      </c>
      <c r="AA128" s="1">
        <v>4.7362303935345804E-6</v>
      </c>
      <c r="AB128" s="1">
        <v>-6.0262135674675103E-17</v>
      </c>
      <c r="AC128">
        <v>0.99912584018572204</v>
      </c>
      <c r="AD128">
        <v>0.68498905403857602</v>
      </c>
      <c r="AE128">
        <v>0.69067703799586699</v>
      </c>
      <c r="AF128">
        <v>0.71034458226021902</v>
      </c>
      <c r="AG128" s="1">
        <v>-3.5408737126380899E-16</v>
      </c>
      <c r="AH128">
        <v>2.610605303147E-4</v>
      </c>
      <c r="AI128" s="1">
        <v>-6.0262135674675103E-17</v>
      </c>
      <c r="AJ128">
        <v>1.0027707885541199</v>
      </c>
      <c r="AK128">
        <v>9.3214855285291401E-2</v>
      </c>
      <c r="AL128">
        <v>9.5042226191036999E-2</v>
      </c>
      <c r="AM128">
        <v>9.8582150534489807E-2</v>
      </c>
      <c r="AN128" s="1">
        <v>-3.5408737126380899E-16</v>
      </c>
      <c r="AO128" s="1">
        <v>4.7362303935345499E-6</v>
      </c>
      <c r="AP128" s="1">
        <v>-6.0262135674675103E-17</v>
      </c>
      <c r="AQ128">
        <v>1.0069188197236401</v>
      </c>
      <c r="AR128">
        <v>0.469412639593909</v>
      </c>
      <c r="AS128">
        <v>0.49626520998055001</v>
      </c>
      <c r="AT128">
        <v>0.50239451234376797</v>
      </c>
      <c r="AU128" s="1">
        <v>-3.5408737126380899E-16</v>
      </c>
      <c r="AV128">
        <v>5.1755794295488603E-4</v>
      </c>
      <c r="AW128" s="1">
        <v>-6.0262135674675103E-17</v>
      </c>
      <c r="AX128">
        <v>1.03175845913019</v>
      </c>
      <c r="AY128">
        <v>0.97536697978192999</v>
      </c>
      <c r="AZ128">
        <v>284.19544741546702</v>
      </c>
      <c r="BA128">
        <v>-10.896557970226</v>
      </c>
      <c r="BB128">
        <v>0.99172063454600601</v>
      </c>
    </row>
    <row r="129" spans="1:54" ht="18.75" customHeight="1">
      <c r="A129">
        <v>6</v>
      </c>
      <c r="B129">
        <v>4.4594316186373</v>
      </c>
      <c r="C129">
        <v>4.4594316186373</v>
      </c>
      <c r="D129">
        <v>4.4594316186373</v>
      </c>
      <c r="E129">
        <v>4.4594316186373</v>
      </c>
      <c r="F129">
        <v>0</v>
      </c>
      <c r="G129" s="1">
        <v>2.2951443001660498E-16</v>
      </c>
      <c r="H129">
        <v>1</v>
      </c>
      <c r="I129">
        <v>3.6686631604808699</v>
      </c>
      <c r="J129">
        <v>3.3665150707436502</v>
      </c>
      <c r="K129">
        <v>3.3764509968376899</v>
      </c>
      <c r="L129">
        <v>4.4594316186373</v>
      </c>
      <c r="M129">
        <v>1.22635485434359E-3</v>
      </c>
      <c r="N129" s="1">
        <v>2.2951443001660498E-16</v>
      </c>
      <c r="O129">
        <v>0.99944656972730095</v>
      </c>
      <c r="P129">
        <v>3.3078452046557798</v>
      </c>
      <c r="Q129">
        <v>3.0898077679375602</v>
      </c>
      <c r="R129">
        <v>3.1024560190825299</v>
      </c>
      <c r="S129">
        <v>4.4594316186373</v>
      </c>
      <c r="T129">
        <v>2.8533558051786101E-3</v>
      </c>
      <c r="U129" s="1">
        <v>2.2951443001660498E-16</v>
      </c>
      <c r="V129">
        <v>1.0005971965031499</v>
      </c>
      <c r="W129">
        <v>0.89901906853442504</v>
      </c>
      <c r="X129">
        <v>0.88254400695391499</v>
      </c>
      <c r="Y129">
        <v>0.88356925455513002</v>
      </c>
      <c r="Z129">
        <v>4.4594316186373</v>
      </c>
      <c r="AA129" s="1">
        <v>1.79166386357719E-5</v>
      </c>
      <c r="AB129" s="1">
        <v>2.2951443001660498E-16</v>
      </c>
      <c r="AC129">
        <v>1.0001713451569101</v>
      </c>
      <c r="AD129">
        <v>0.79076845815642904</v>
      </c>
      <c r="AE129">
        <v>1.09291654789365</v>
      </c>
      <c r="AF129">
        <v>1.0829806217996001</v>
      </c>
      <c r="AG129">
        <v>4.4594316186373</v>
      </c>
      <c r="AH129">
        <v>1.22635485434359E-3</v>
      </c>
      <c r="AI129" s="1">
        <v>2.2951443001660498E-16</v>
      </c>
      <c r="AJ129">
        <v>1.00173819504238</v>
      </c>
      <c r="AK129">
        <v>0.10098093146557501</v>
      </c>
      <c r="AL129">
        <v>0.11745599304608501</v>
      </c>
      <c r="AM129">
        <v>0.11643074544487</v>
      </c>
      <c r="AN129">
        <v>4.4594316186373</v>
      </c>
      <c r="AO129" s="1">
        <v>1.79166386357719E-5</v>
      </c>
      <c r="AP129" s="1">
        <v>2.2951443001660498E-16</v>
      </c>
      <c r="AQ129">
        <v>0.99872826791553604</v>
      </c>
      <c r="AR129">
        <v>0.48834277553760003</v>
      </c>
      <c r="AS129">
        <v>0.42385232791212601</v>
      </c>
      <c r="AT129">
        <v>0.36656593706835</v>
      </c>
      <c r="AU129">
        <v>4.4594316186373</v>
      </c>
      <c r="AV129">
        <v>4.5658930395237198E-4</v>
      </c>
      <c r="AW129" s="1">
        <v>2.2951443001660498E-16</v>
      </c>
      <c r="AX129">
        <v>0.99764059951633799</v>
      </c>
      <c r="AY129">
        <v>0.953098133095994</v>
      </c>
      <c r="AZ129">
        <v>31.643025068953101</v>
      </c>
      <c r="BA129">
        <v>-2.4569804521450802</v>
      </c>
      <c r="BB129">
        <v>0.99202572989931004</v>
      </c>
    </row>
    <row r="130" spans="1:54" ht="18.75" customHeight="1">
      <c r="A130">
        <v>6</v>
      </c>
      <c r="B130">
        <v>4.4594316186373</v>
      </c>
      <c r="C130">
        <v>4.4594316186373</v>
      </c>
      <c r="D130">
        <v>4.4594316186373</v>
      </c>
      <c r="E130" s="1">
        <v>-6.0262135674675103E-17</v>
      </c>
      <c r="F130">
        <v>0</v>
      </c>
      <c r="G130" s="1">
        <v>-6.0262135674675103E-17</v>
      </c>
      <c r="H130">
        <v>1</v>
      </c>
      <c r="I130">
        <v>3.3533411752131701</v>
      </c>
      <c r="J130">
        <v>3.40984241378733</v>
      </c>
      <c r="K130">
        <v>3.40843402838376</v>
      </c>
      <c r="L130" s="1">
        <v>-6.0262135674675103E-17</v>
      </c>
      <c r="M130">
        <v>2.3411811134364299E-3</v>
      </c>
      <c r="N130" s="1">
        <v>-6.0262135674675103E-17</v>
      </c>
      <c r="O130">
        <v>1.0079506176833199</v>
      </c>
      <c r="P130">
        <v>2.7116295565634898</v>
      </c>
      <c r="Q130">
        <v>2.7306798803111501</v>
      </c>
      <c r="R130">
        <v>2.74196262437601</v>
      </c>
      <c r="S130" s="1">
        <v>-6.0262135674675103E-17</v>
      </c>
      <c r="T130">
        <v>3.0276667270592202E-3</v>
      </c>
      <c r="U130" s="1">
        <v>-6.0262135674675103E-17</v>
      </c>
      <c r="V130">
        <v>1.0076143418555601</v>
      </c>
      <c r="W130">
        <v>0.84734249280191198</v>
      </c>
      <c r="X130">
        <v>0.84934503549506302</v>
      </c>
      <c r="Y130">
        <v>0.85051865286852901</v>
      </c>
      <c r="Z130" s="1">
        <v>-6.0262135674675103E-17</v>
      </c>
      <c r="AA130" s="1">
        <v>3.2701362919178099E-5</v>
      </c>
      <c r="AB130" s="1">
        <v>-6.0262135674675103E-17</v>
      </c>
      <c r="AC130">
        <v>1.00258470984399</v>
      </c>
      <c r="AD130">
        <v>1.1060904434241201</v>
      </c>
      <c r="AE130">
        <v>1.04958920484997</v>
      </c>
      <c r="AF130">
        <v>1.05099759025354</v>
      </c>
      <c r="AG130" s="1">
        <v>-6.0262135674675103E-17</v>
      </c>
      <c r="AH130">
        <v>2.3411811134364299E-3</v>
      </c>
      <c r="AI130" s="1">
        <v>-6.0262135674675103E-17</v>
      </c>
      <c r="AJ130">
        <v>0.980061435575308</v>
      </c>
      <c r="AK130">
        <v>0.15265750719808799</v>
      </c>
      <c r="AL130">
        <v>0.15065496450493801</v>
      </c>
      <c r="AM130">
        <v>0.14948134713147099</v>
      </c>
      <c r="AN130" s="1">
        <v>-6.0262135674675103E-17</v>
      </c>
      <c r="AO130" s="1">
        <v>3.2701362919178498E-5</v>
      </c>
      <c r="AP130" s="1">
        <v>-6.0262135674675103E-17</v>
      </c>
      <c r="AQ130">
        <v>0.98590066061955195</v>
      </c>
      <c r="AR130">
        <v>0.57008796274839002</v>
      </c>
      <c r="AS130">
        <v>0.547193220525788</v>
      </c>
      <c r="AT130">
        <v>0.55068298858237696</v>
      </c>
      <c r="AU130" s="1">
        <v>-6.0262135674675103E-17</v>
      </c>
      <c r="AV130">
        <v>6.1765840244779903E-4</v>
      </c>
      <c r="AW130" s="1">
        <v>-6.0262135674675103E-17</v>
      </c>
      <c r="AX130">
        <v>1.02689710317783</v>
      </c>
      <c r="AY130">
        <v>0.948684766353452</v>
      </c>
      <c r="AZ130">
        <v>92.0160598118037</v>
      </c>
      <c r="BA130">
        <v>-2.3790057116732402</v>
      </c>
      <c r="BB130">
        <v>0.99522247520519702</v>
      </c>
    </row>
    <row r="131" spans="1:54" ht="18.75" customHeight="1">
      <c r="A131">
        <v>6</v>
      </c>
      <c r="B131">
        <v>4.4594316186373</v>
      </c>
      <c r="C131">
        <v>4.4594316186373</v>
      </c>
      <c r="D131">
        <v>4.4594316186373</v>
      </c>
      <c r="E131" s="1">
        <v>-3.2470641676478299E-17</v>
      </c>
      <c r="F131">
        <v>0</v>
      </c>
      <c r="G131" s="1">
        <v>5.6627990800079801E-16</v>
      </c>
      <c r="H131">
        <v>1</v>
      </c>
      <c r="I131">
        <v>3.9646317765091599</v>
      </c>
      <c r="J131">
        <v>3.96526161477327</v>
      </c>
      <c r="K131">
        <v>3.9198331200190002</v>
      </c>
      <c r="L131" s="1">
        <v>-3.2470641676478299E-17</v>
      </c>
      <c r="M131">
        <v>3.3369899479883202E-4</v>
      </c>
      <c r="N131" s="1">
        <v>5.6627990800079801E-16</v>
      </c>
      <c r="O131">
        <v>1.00044671173775</v>
      </c>
      <c r="P131">
        <v>3.7843609624757502</v>
      </c>
      <c r="Q131">
        <v>3.7698277162333</v>
      </c>
      <c r="R131">
        <v>3.7030652172140401</v>
      </c>
      <c r="S131" s="1">
        <v>-3.2470641676478299E-17</v>
      </c>
      <c r="T131">
        <v>7.7934461806228902E-4</v>
      </c>
      <c r="U131" s="1">
        <v>5.6627990800079801E-16</v>
      </c>
      <c r="V131">
        <v>1.00106547720508</v>
      </c>
      <c r="W131">
        <v>0.92742386508430497</v>
      </c>
      <c r="X131">
        <v>0.926689061549546</v>
      </c>
      <c r="Y131">
        <v>0.92321678479567604</v>
      </c>
      <c r="Z131" s="1">
        <v>-3.2470641676478299E-17</v>
      </c>
      <c r="AA131" s="1">
        <v>3.3518637467409701E-6</v>
      </c>
      <c r="AB131" s="1">
        <v>5.6627990800079801E-16</v>
      </c>
      <c r="AC131">
        <v>1.0002656953675799</v>
      </c>
      <c r="AD131">
        <v>0.49479984212813499</v>
      </c>
      <c r="AE131">
        <v>0.49417000386402998</v>
      </c>
      <c r="AF131">
        <v>0.53959849861829701</v>
      </c>
      <c r="AG131" s="1">
        <v>-3.2470641676478299E-17</v>
      </c>
      <c r="AH131">
        <v>3.3369899479883202E-4</v>
      </c>
      <c r="AI131" s="1">
        <v>5.6627990800079801E-16</v>
      </c>
      <c r="AJ131">
        <v>0.99824019882520199</v>
      </c>
      <c r="AK131">
        <v>7.2576134915695395E-2</v>
      </c>
      <c r="AL131">
        <v>7.3310938450453902E-2</v>
      </c>
      <c r="AM131">
        <v>7.6783215204324295E-2</v>
      </c>
      <c r="AN131" s="1">
        <v>-3.2470641676478299E-17</v>
      </c>
      <c r="AO131" s="1">
        <v>3.35186374674094E-6</v>
      </c>
      <c r="AP131" s="1">
        <v>5.6627990800079801E-16</v>
      </c>
      <c r="AQ131">
        <v>0.99751141774566299</v>
      </c>
      <c r="AR131">
        <v>0.40913811699136299</v>
      </c>
      <c r="AS131">
        <v>0.41357270288717901</v>
      </c>
      <c r="AT131">
        <v>0.432281199325664</v>
      </c>
      <c r="AU131" s="1">
        <v>-3.2470641676478299E-17</v>
      </c>
      <c r="AV131" s="1">
        <v>8.1209672879491005E-5</v>
      </c>
      <c r="AW131" s="1">
        <v>5.6627990800079801E-16</v>
      </c>
      <c r="AX131">
        <v>0.99792562127384199</v>
      </c>
      <c r="AY131">
        <v>0.99107047103215096</v>
      </c>
      <c r="AZ131">
        <v>101.737191822291</v>
      </c>
      <c r="BA131">
        <v>-7.3628291815122298</v>
      </c>
      <c r="BB131">
        <v>0.99701458651976105</v>
      </c>
    </row>
    <row r="132" spans="1:54" ht="18.75" customHeight="1">
      <c r="A132">
        <v>6</v>
      </c>
      <c r="B132">
        <v>4.4594316186373</v>
      </c>
      <c r="C132">
        <v>4.4594316186373</v>
      </c>
      <c r="D132">
        <v>4.4594316186373</v>
      </c>
      <c r="E132">
        <v>4.4594316186373</v>
      </c>
      <c r="F132">
        <v>0</v>
      </c>
      <c r="G132" s="1">
        <v>-2.1663637917052101E-17</v>
      </c>
      <c r="H132">
        <v>1</v>
      </c>
      <c r="I132">
        <v>3.6517943206373502</v>
      </c>
      <c r="J132">
        <v>3.4366474715753701</v>
      </c>
      <c r="K132">
        <v>3.40907205353823</v>
      </c>
      <c r="L132">
        <v>4.4594316186373</v>
      </c>
      <c r="M132">
        <v>1.3388183012624101E-3</v>
      </c>
      <c r="N132" s="1">
        <v>-2.1663637917052101E-17</v>
      </c>
      <c r="O132">
        <v>1.00072643813752</v>
      </c>
      <c r="P132">
        <v>3.2846804537050498</v>
      </c>
      <c r="Q132">
        <v>3.1507662861007901</v>
      </c>
      <c r="R132">
        <v>3.0824117730868399</v>
      </c>
      <c r="S132">
        <v>4.4594316186373</v>
      </c>
      <c r="T132">
        <v>3.2631945808664301E-3</v>
      </c>
      <c r="U132" s="1">
        <v>-2.1663637917052101E-17</v>
      </c>
      <c r="V132">
        <v>1.0010103310799601</v>
      </c>
      <c r="W132">
        <v>0.897384572856472</v>
      </c>
      <c r="X132">
        <v>0.88740351357610803</v>
      </c>
      <c r="Y132">
        <v>0.88194032120190302</v>
      </c>
      <c r="Z132">
        <v>4.4594316186373</v>
      </c>
      <c r="AA132" s="1">
        <v>2.0598286009018601E-5</v>
      </c>
      <c r="AB132" s="1">
        <v>-2.1663637917052101E-17</v>
      </c>
      <c r="AC132">
        <v>1.0002829672539</v>
      </c>
      <c r="AD132">
        <v>0.80763729799995099</v>
      </c>
      <c r="AE132">
        <v>1.0227841470619301</v>
      </c>
      <c r="AF132">
        <v>1.05035956509907</v>
      </c>
      <c r="AG132">
        <v>4.4594316186373</v>
      </c>
      <c r="AH132">
        <v>1.3388183012624101E-3</v>
      </c>
      <c r="AI132" s="1">
        <v>-2.1663637917052101E-17</v>
      </c>
      <c r="AJ132">
        <v>0.99761919338644001</v>
      </c>
      <c r="AK132">
        <v>0.102615427143528</v>
      </c>
      <c r="AL132">
        <v>0.112596486423892</v>
      </c>
      <c r="AM132">
        <v>0.11805967879809701</v>
      </c>
      <c r="AN132">
        <v>4.4594316186373</v>
      </c>
      <c r="AO132" s="1">
        <v>2.0598286009018699E-5</v>
      </c>
      <c r="AP132" s="1">
        <v>-2.1663637917052101E-17</v>
      </c>
      <c r="AQ132">
        <v>0.99781361912404298</v>
      </c>
      <c r="AR132">
        <v>0.52074301461116501</v>
      </c>
      <c r="AS132">
        <v>0.47406634901428102</v>
      </c>
      <c r="AT132">
        <v>0.48047525603230001</v>
      </c>
      <c r="AU132">
        <v>4.4594316186373</v>
      </c>
      <c r="AV132">
        <v>4.75980582761055E-4</v>
      </c>
      <c r="AW132" s="1">
        <v>-2.1663637917052101E-17</v>
      </c>
      <c r="AX132">
        <v>0.99766305771980801</v>
      </c>
      <c r="AY132">
        <v>0.92879635223282997</v>
      </c>
      <c r="AZ132">
        <v>185.34578515759901</v>
      </c>
      <c r="BA132">
        <v>-4.2131460679873998</v>
      </c>
      <c r="BB132">
        <v>0.99182627955920899</v>
      </c>
    </row>
    <row r="133" spans="1:54" ht="18.75" customHeight="1">
      <c r="A133">
        <v>6</v>
      </c>
      <c r="B133">
        <v>4.4594316186373</v>
      </c>
      <c r="C133">
        <v>4.4594316186373</v>
      </c>
      <c r="D133">
        <v>4.4594316186373</v>
      </c>
      <c r="E133" s="1">
        <v>6.1469061026371001E-16</v>
      </c>
      <c r="F133">
        <v>0</v>
      </c>
      <c r="G133" s="1">
        <v>-2.8958479227753998E-16</v>
      </c>
      <c r="H133">
        <v>1</v>
      </c>
      <c r="I133">
        <v>3.6644760613948999</v>
      </c>
      <c r="J133">
        <v>3.5905567896033799</v>
      </c>
      <c r="K133">
        <v>3.4201293661693999</v>
      </c>
      <c r="L133" s="1">
        <v>6.1469061026371001E-16</v>
      </c>
      <c r="M133">
        <v>8.3462610856649996E-4</v>
      </c>
      <c r="N133" s="1">
        <v>-2.8958479227753998E-16</v>
      </c>
      <c r="O133">
        <v>0.99991271718974095</v>
      </c>
      <c r="P133">
        <v>3.4235226631666298</v>
      </c>
      <c r="Q133">
        <v>3.3247604622326099</v>
      </c>
      <c r="R133">
        <v>3.2193569318578801</v>
      </c>
      <c r="S133" s="1">
        <v>6.1469061026371001E-16</v>
      </c>
      <c r="T133">
        <v>1.95026513986042E-3</v>
      </c>
      <c r="U133" s="1">
        <v>-2.8958479227753998E-16</v>
      </c>
      <c r="V133">
        <v>1.0008582880233701</v>
      </c>
      <c r="W133">
        <v>0.90679976926134598</v>
      </c>
      <c r="X133">
        <v>0.90019613215299699</v>
      </c>
      <c r="Y133">
        <v>0.89263147256916298</v>
      </c>
      <c r="Z133" s="1">
        <v>6.1469061026371001E-16</v>
      </c>
      <c r="AA133" s="1">
        <v>1.0593108942115899E-5</v>
      </c>
      <c r="AB133" s="1">
        <v>-2.8958479227753998E-16</v>
      </c>
      <c r="AC133">
        <v>1.00023163584921</v>
      </c>
      <c r="AD133">
        <v>0.79495555724239697</v>
      </c>
      <c r="AE133">
        <v>0.86887482903391799</v>
      </c>
      <c r="AF133">
        <v>1.0393022524679001</v>
      </c>
      <c r="AG133" s="1">
        <v>6.1469061026371001E-16</v>
      </c>
      <c r="AH133">
        <v>8.3462610856649996E-4</v>
      </c>
      <c r="AI133" s="1">
        <v>-2.8958479227753998E-16</v>
      </c>
      <c r="AJ133">
        <v>1.0002877687362</v>
      </c>
      <c r="AK133">
        <v>9.3200230738654202E-2</v>
      </c>
      <c r="AL133">
        <v>9.98038678470035E-2</v>
      </c>
      <c r="AM133">
        <v>0.107368527430837</v>
      </c>
      <c r="AN133" s="1">
        <v>6.1469061026371001E-16</v>
      </c>
      <c r="AO133" s="1">
        <v>1.0593108942115899E-5</v>
      </c>
      <c r="AP133" s="1">
        <v>-2.8958479227753998E-16</v>
      </c>
      <c r="AQ133">
        <v>0.99809475113749602</v>
      </c>
      <c r="AR133">
        <v>0.45700973249350901</v>
      </c>
      <c r="AS133">
        <v>0.48781764886294499</v>
      </c>
      <c r="AT133">
        <v>0.39048770050005199</v>
      </c>
      <c r="AU133" s="1">
        <v>6.1469061026371001E-16</v>
      </c>
      <c r="AV133">
        <v>7.6624722257539102E-4</v>
      </c>
      <c r="AW133" s="1">
        <v>-2.8958479227753998E-16</v>
      </c>
      <c r="AX133">
        <v>0.98649542389312295</v>
      </c>
      <c r="AY133">
        <v>0.91631026286106598</v>
      </c>
      <c r="AZ133">
        <v>9.9446453866179407</v>
      </c>
      <c r="BA133">
        <v>-0.77897081989275996</v>
      </c>
      <c r="BB133">
        <v>0.99274310462270798</v>
      </c>
    </row>
    <row r="134" spans="1:54" ht="18.75" customHeight="1">
      <c r="A134">
        <v>6</v>
      </c>
      <c r="B134">
        <v>4.4594316186373</v>
      </c>
      <c r="C134">
        <v>4.4594316186373</v>
      </c>
      <c r="D134">
        <v>4.4594316186373</v>
      </c>
      <c r="E134">
        <v>0</v>
      </c>
      <c r="F134">
        <v>0</v>
      </c>
      <c r="G134" s="1">
        <v>-6.0262135674675103E-17</v>
      </c>
      <c r="H134">
        <v>1</v>
      </c>
      <c r="I134">
        <v>3.5220931350248699</v>
      </c>
      <c r="J134">
        <v>3.5264961263700099</v>
      </c>
      <c r="K134">
        <v>3.5435099555860301</v>
      </c>
      <c r="L134">
        <v>0</v>
      </c>
      <c r="M134" s="1">
        <v>8.6993114006708098E-5</v>
      </c>
      <c r="N134" s="1">
        <v>-6.0262135674675103E-17</v>
      </c>
      <c r="O134">
        <v>0.99894010893421603</v>
      </c>
      <c r="P134">
        <v>3.3338266558831302</v>
      </c>
      <c r="Q134">
        <v>3.3644406915224399</v>
      </c>
      <c r="R134">
        <v>3.36727268948504</v>
      </c>
      <c r="S134">
        <v>0</v>
      </c>
      <c r="T134">
        <v>2.4697045671453002E-4</v>
      </c>
      <c r="U134" s="1">
        <v>-6.0262135674675103E-17</v>
      </c>
      <c r="V134">
        <v>0.99870845740279302</v>
      </c>
      <c r="W134">
        <v>0.90082135370649896</v>
      </c>
      <c r="X134">
        <v>0.90290375534805201</v>
      </c>
      <c r="Y134">
        <v>0.90309416749173499</v>
      </c>
      <c r="Z134">
        <v>0</v>
      </c>
      <c r="AA134" s="1">
        <v>1.13973900520469E-6</v>
      </c>
      <c r="AB134" s="1">
        <v>-6.0262135674675103E-17</v>
      </c>
      <c r="AC134">
        <v>0.99967224680974398</v>
      </c>
      <c r="AD134">
        <v>0.937338483612425</v>
      </c>
      <c r="AE134">
        <v>0.93293549226728301</v>
      </c>
      <c r="AF134">
        <v>0.91592166305126399</v>
      </c>
      <c r="AG134">
        <v>0</v>
      </c>
      <c r="AH134" s="1">
        <v>8.6993114006708098E-5</v>
      </c>
      <c r="AI134" s="1">
        <v>-6.0262135674675103E-17</v>
      </c>
      <c r="AJ134">
        <v>1.0040232039219299</v>
      </c>
      <c r="AK134">
        <v>9.9178646293500705E-2</v>
      </c>
      <c r="AL134">
        <v>9.7096244651947994E-2</v>
      </c>
      <c r="AM134">
        <v>9.69058325082649E-2</v>
      </c>
      <c r="AN134">
        <v>0</v>
      </c>
      <c r="AO134" s="1">
        <v>1.13973900520473E-6</v>
      </c>
      <c r="AP134" s="1">
        <v>-6.0262135674675103E-17</v>
      </c>
      <c r="AQ134">
        <v>1.0029967459065601</v>
      </c>
      <c r="AR134">
        <v>0.38613437223830799</v>
      </c>
      <c r="AS134">
        <v>0.37630982021456799</v>
      </c>
      <c r="AT134">
        <v>0.41465336584557799</v>
      </c>
      <c r="AU134">
        <v>0</v>
      </c>
      <c r="AV134">
        <v>2.9435999099053199E-4</v>
      </c>
      <c r="AW134" s="1">
        <v>-6.0262135674675103E-17</v>
      </c>
      <c r="AX134">
        <v>1.0040956974119</v>
      </c>
      <c r="AY134">
        <v>0.91325257216825695</v>
      </c>
      <c r="AZ134">
        <v>2387.6413123513298</v>
      </c>
      <c r="BA134">
        <v>-9.0969312120074193</v>
      </c>
      <c r="BB134">
        <v>0.99434462736838003</v>
      </c>
    </row>
    <row r="135" spans="1:54" ht="18.75" customHeight="1">
      <c r="A135">
        <v>6</v>
      </c>
      <c r="B135">
        <v>4.4594316186373</v>
      </c>
      <c r="C135">
        <v>4.4594316186373</v>
      </c>
      <c r="D135">
        <v>4.4594316186373</v>
      </c>
      <c r="E135" s="1">
        <v>6.1469061026371001E-16</v>
      </c>
      <c r="F135">
        <v>0</v>
      </c>
      <c r="G135" s="1">
        <v>-3.5408737126380899E-16</v>
      </c>
      <c r="H135">
        <v>1</v>
      </c>
      <c r="I135">
        <v>3.7144485307248498</v>
      </c>
      <c r="J135">
        <v>3.71412877161135</v>
      </c>
      <c r="K135">
        <v>3.5052089410230902</v>
      </c>
      <c r="L135" s="1">
        <v>6.1469061026371001E-16</v>
      </c>
      <c r="M135" s="1">
        <v>4.0961445258055703E-5</v>
      </c>
      <c r="N135" s="1">
        <v>-3.5408737126380899E-16</v>
      </c>
      <c r="O135">
        <v>1.0004870631973</v>
      </c>
      <c r="P135">
        <v>3.4343368071445401</v>
      </c>
      <c r="Q135">
        <v>3.4184311452023701</v>
      </c>
      <c r="R135">
        <v>3.2948888042198701</v>
      </c>
      <c r="S135" s="1">
        <v>6.1469061026371001E-16</v>
      </c>
      <c r="T135">
        <v>1.9059765405960301E-4</v>
      </c>
      <c r="U135" s="1">
        <v>-3.5408737126380899E-16</v>
      </c>
      <c r="V135">
        <v>1.00112026988741</v>
      </c>
      <c r="W135">
        <v>0.90749576714956404</v>
      </c>
      <c r="X135">
        <v>0.90647026858968305</v>
      </c>
      <c r="Y135">
        <v>0.89810810543031105</v>
      </c>
      <c r="Z135" s="1">
        <v>6.1469061026371001E-16</v>
      </c>
      <c r="AA135" s="1">
        <v>9.7312085638051208E-7</v>
      </c>
      <c r="AB135" s="1">
        <v>-3.5408737126380899E-16</v>
      </c>
      <c r="AC135">
        <v>1.0002914021603</v>
      </c>
      <c r="AD135">
        <v>0.74498308791244605</v>
      </c>
      <c r="AE135">
        <v>0.74530284702594396</v>
      </c>
      <c r="AF135">
        <v>0.95422267761420698</v>
      </c>
      <c r="AG135" s="1">
        <v>6.1469061026371001E-16</v>
      </c>
      <c r="AH135" s="1">
        <v>4.0961445258055703E-5</v>
      </c>
      <c r="AI135" s="1">
        <v>-3.5408737126380899E-16</v>
      </c>
      <c r="AJ135">
        <v>0.99822296305103497</v>
      </c>
      <c r="AK135">
        <v>9.2504232850436005E-2</v>
      </c>
      <c r="AL135">
        <v>9.3529731410317299E-2</v>
      </c>
      <c r="AM135">
        <v>0.101891894569689</v>
      </c>
      <c r="AN135" s="1">
        <v>6.1469061026371001E-16</v>
      </c>
      <c r="AO135" s="1">
        <v>9.73120856380579E-7</v>
      </c>
      <c r="AP135" s="1">
        <v>-3.5408737126380899E-16</v>
      </c>
      <c r="AQ135">
        <v>0.99745330420810396</v>
      </c>
      <c r="AR135">
        <v>0.49949534657447298</v>
      </c>
      <c r="AS135">
        <v>0.52422925686310595</v>
      </c>
      <c r="AT135">
        <v>0.44086375916524101</v>
      </c>
      <c r="AU135" s="1">
        <v>6.1469061026371001E-16</v>
      </c>
      <c r="AV135" s="1">
        <v>1.0930860863087399E-5</v>
      </c>
      <c r="AW135" s="1">
        <v>-3.5408737126380899E-16</v>
      </c>
      <c r="AX135">
        <v>0.99721022256025105</v>
      </c>
      <c r="AY135">
        <v>0.93543579239788999</v>
      </c>
      <c r="AZ135">
        <v>838.60496471711701</v>
      </c>
      <c r="BA135">
        <v>-11.226707684076301</v>
      </c>
      <c r="BB135">
        <v>0.99051062950194602</v>
      </c>
    </row>
    <row r="136" spans="1:54" ht="18.75" customHeight="1">
      <c r="A136">
        <v>6</v>
      </c>
      <c r="B136">
        <v>4.4594316186373</v>
      </c>
      <c r="C136">
        <v>4.4594316186373</v>
      </c>
      <c r="D136">
        <v>4.4594316186373</v>
      </c>
      <c r="E136">
        <v>0</v>
      </c>
      <c r="F136">
        <v>0</v>
      </c>
      <c r="G136" s="1">
        <v>-6.0262135674675103E-17</v>
      </c>
      <c r="H136">
        <v>1</v>
      </c>
      <c r="I136">
        <v>3.51531535328487</v>
      </c>
      <c r="J136">
        <v>3.4896564628081999</v>
      </c>
      <c r="K136">
        <v>3.4757557206849401</v>
      </c>
      <c r="L136">
        <v>0</v>
      </c>
      <c r="M136">
        <v>3.1477659229533101E-4</v>
      </c>
      <c r="N136" s="1">
        <v>-6.0262135674675103E-17</v>
      </c>
      <c r="O136">
        <v>1.00077261039035</v>
      </c>
      <c r="P136">
        <v>3.3302301533293699</v>
      </c>
      <c r="Q136">
        <v>3.3219984947422199</v>
      </c>
      <c r="R136">
        <v>3.3105994810111601</v>
      </c>
      <c r="S136">
        <v>0</v>
      </c>
      <c r="T136">
        <v>1.5169358489866699E-4</v>
      </c>
      <c r="U136" s="1">
        <v>-6.0262135674675103E-17</v>
      </c>
      <c r="V136">
        <v>0.99906512289146798</v>
      </c>
      <c r="W136">
        <v>0.90057380227027795</v>
      </c>
      <c r="X136">
        <v>0.90000487962703302</v>
      </c>
      <c r="Y136">
        <v>0.89921166923092499</v>
      </c>
      <c r="Z136">
        <v>0</v>
      </c>
      <c r="AA136" s="1">
        <v>7.2579522367549505E-7</v>
      </c>
      <c r="AB136" s="1">
        <v>-6.0262135674675103E-17</v>
      </c>
      <c r="AC136">
        <v>0.99976218786997795</v>
      </c>
      <c r="AD136">
        <v>0.94411626535243098</v>
      </c>
      <c r="AE136">
        <v>0.96977515582909302</v>
      </c>
      <c r="AF136">
        <v>0.98367589795235899</v>
      </c>
      <c r="AG136">
        <v>0</v>
      </c>
      <c r="AH136">
        <v>3.1477659229533101E-4</v>
      </c>
      <c r="AI136" s="1">
        <v>-6.0262135674675103E-17</v>
      </c>
      <c r="AJ136">
        <v>0.99714409812038995</v>
      </c>
      <c r="AK136">
        <v>9.9426197729722304E-2</v>
      </c>
      <c r="AL136">
        <v>9.9995120372966706E-2</v>
      </c>
      <c r="AM136">
        <v>0.10078833076907499</v>
      </c>
      <c r="AN136">
        <v>0</v>
      </c>
      <c r="AO136" s="1">
        <v>7.2579522367548298E-7</v>
      </c>
      <c r="AP136" s="1">
        <v>-6.0262135674675103E-17</v>
      </c>
      <c r="AQ136">
        <v>1.0021643940673799</v>
      </c>
      <c r="AR136">
        <v>0.396255781660523</v>
      </c>
      <c r="AS136">
        <v>0.39855577761695499</v>
      </c>
      <c r="AT136">
        <v>0.407429455027015</v>
      </c>
      <c r="AU136">
        <v>0</v>
      </c>
      <c r="AV136" s="1">
        <v>2.7741463181745001E-5</v>
      </c>
      <c r="AW136" s="1">
        <v>-6.0262135674675103E-17</v>
      </c>
      <c r="AX136">
        <v>0.99980372520838101</v>
      </c>
      <c r="AY136">
        <v>0.958940666893069</v>
      </c>
      <c r="AZ136">
        <v>8.4632258565624294</v>
      </c>
      <c r="BA136">
        <v>-1.3249163010719101</v>
      </c>
      <c r="BB136">
        <v>0.991649842702922</v>
      </c>
    </row>
    <row r="137" spans="1:54" ht="18.75" customHeight="1">
      <c r="A137">
        <v>6</v>
      </c>
      <c r="B137">
        <v>4.4594316186373</v>
      </c>
      <c r="C137">
        <v>4.4594316186373</v>
      </c>
      <c r="D137">
        <v>4.4594316186373</v>
      </c>
      <c r="E137" s="1">
        <v>6.1469061026371001E-16</v>
      </c>
      <c r="F137">
        <v>0</v>
      </c>
      <c r="G137" s="1">
        <v>-2.8958479227753998E-16</v>
      </c>
      <c r="H137">
        <v>1</v>
      </c>
      <c r="I137">
        <v>3.6992720321669199</v>
      </c>
      <c r="J137">
        <v>3.68384137952367</v>
      </c>
      <c r="K137">
        <v>3.50666111364735</v>
      </c>
      <c r="L137" s="1">
        <v>6.1469061026371001E-16</v>
      </c>
      <c r="M137">
        <v>5.5689741362181604E-4</v>
      </c>
      <c r="N137" s="1">
        <v>-2.8958479227753998E-16</v>
      </c>
      <c r="O137">
        <v>1.0000332306546</v>
      </c>
      <c r="P137">
        <v>3.4498756625339602</v>
      </c>
      <c r="Q137">
        <v>3.4265522544745899</v>
      </c>
      <c r="R137">
        <v>3.3447109680860301</v>
      </c>
      <c r="S137" s="1">
        <v>6.1469061026371001E-16</v>
      </c>
      <c r="T137">
        <v>6.0170997177385504E-4</v>
      </c>
      <c r="U137" s="1">
        <v>-2.8958479227753998E-16</v>
      </c>
      <c r="V137">
        <v>1.0002589049305399</v>
      </c>
      <c r="W137">
        <v>0.90848675735094098</v>
      </c>
      <c r="X137">
        <v>0.90699527998156704</v>
      </c>
      <c r="Y137">
        <v>0.90156678463071604</v>
      </c>
      <c r="Z137" s="1">
        <v>6.1469061026371001E-16</v>
      </c>
      <c r="AA137" s="1">
        <v>2.8673457021313998E-6</v>
      </c>
      <c r="AB137" s="1">
        <v>-2.8958479227753998E-16</v>
      </c>
      <c r="AC137">
        <v>1.0000656478827501</v>
      </c>
      <c r="AD137">
        <v>0.76015958647037796</v>
      </c>
      <c r="AE137">
        <v>0.77559023911363101</v>
      </c>
      <c r="AF137">
        <v>0.95277050498994398</v>
      </c>
      <c r="AG137" s="1">
        <v>6.1469061026371001E-16</v>
      </c>
      <c r="AH137">
        <v>5.5689741362181604E-4</v>
      </c>
      <c r="AI137" s="1">
        <v>-2.8958479227753998E-16</v>
      </c>
      <c r="AJ137">
        <v>0.99987778997881704</v>
      </c>
      <c r="AK137">
        <v>9.1513242649059204E-2</v>
      </c>
      <c r="AL137">
        <v>9.3004720018433601E-2</v>
      </c>
      <c r="AM137">
        <v>9.8433215369284205E-2</v>
      </c>
      <c r="AN137" s="1">
        <v>6.1469061026371001E-16</v>
      </c>
      <c r="AO137" s="1">
        <v>2.8673457021314299E-6</v>
      </c>
      <c r="AP137" s="1">
        <v>-2.8958479227753998E-16</v>
      </c>
      <c r="AQ137">
        <v>0.99940071669913899</v>
      </c>
      <c r="AR137">
        <v>0.471168062671035</v>
      </c>
      <c r="AS137">
        <v>0.44904965067107599</v>
      </c>
      <c r="AT137">
        <v>0.43278987520090501</v>
      </c>
      <c r="AU137" s="1">
        <v>6.1469061026371001E-16</v>
      </c>
      <c r="AV137">
        <v>5.5694566618162504E-4</v>
      </c>
      <c r="AW137" s="1">
        <v>-2.8958479227753998E-16</v>
      </c>
      <c r="AX137">
        <v>1.00961624565966</v>
      </c>
      <c r="AY137">
        <v>0.90278478866872602</v>
      </c>
      <c r="AZ137">
        <v>250.60742596640799</v>
      </c>
      <c r="BA137">
        <v>-4.1082192028086304</v>
      </c>
      <c r="BB137">
        <v>0.98870086648287203</v>
      </c>
    </row>
    <row r="138" spans="1:54" ht="18.75" customHeight="1">
      <c r="A138">
        <v>6</v>
      </c>
      <c r="B138">
        <v>4.4594316186373</v>
      </c>
      <c r="C138">
        <v>4.4594316186373</v>
      </c>
      <c r="D138">
        <v>4.4594316186373</v>
      </c>
      <c r="E138">
        <v>0</v>
      </c>
      <c r="F138">
        <v>0</v>
      </c>
      <c r="G138" s="1">
        <v>-1.5181110760759101E-16</v>
      </c>
      <c r="H138">
        <v>1</v>
      </c>
      <c r="I138">
        <v>3.5477597677302501</v>
      </c>
      <c r="J138">
        <v>3.5786924267667901</v>
      </c>
      <c r="K138">
        <v>3.58097628335921</v>
      </c>
      <c r="L138">
        <v>0</v>
      </c>
      <c r="M138">
        <v>1.43184184964255E-3</v>
      </c>
      <c r="N138" s="1">
        <v>-1.5181110760759101E-16</v>
      </c>
      <c r="O138">
        <v>1.00064497449767</v>
      </c>
      <c r="P138">
        <v>3.35838278379161</v>
      </c>
      <c r="Q138">
        <v>3.3895683825329499</v>
      </c>
      <c r="R138">
        <v>3.3825680764867001</v>
      </c>
      <c r="S138">
        <v>0</v>
      </c>
      <c r="T138">
        <v>3.4840289682414598E-3</v>
      </c>
      <c r="U138" s="1">
        <v>-1.5181110760759101E-16</v>
      </c>
      <c r="V138">
        <v>1.0013407702692201</v>
      </c>
      <c r="W138">
        <v>0.90249518892397296</v>
      </c>
      <c r="X138">
        <v>0.90458025656243901</v>
      </c>
      <c r="Y138">
        <v>0.90411613172514305</v>
      </c>
      <c r="Z138">
        <v>0</v>
      </c>
      <c r="AA138" s="1">
        <v>1.68071632434619E-5</v>
      </c>
      <c r="AB138" s="1">
        <v>-1.5181110760759101E-16</v>
      </c>
      <c r="AC138">
        <v>1.00034383026116</v>
      </c>
      <c r="AD138">
        <v>0.91167185090704705</v>
      </c>
      <c r="AE138">
        <v>0.88073919187051297</v>
      </c>
      <c r="AF138">
        <v>0.87845533527808795</v>
      </c>
      <c r="AG138">
        <v>0</v>
      </c>
      <c r="AH138">
        <v>1.43184184964255E-3</v>
      </c>
      <c r="AI138" s="1">
        <v>-1.5181110760759101E-16</v>
      </c>
      <c r="AJ138">
        <v>0.99756644932412297</v>
      </c>
      <c r="AK138">
        <v>9.7504811076027403E-2</v>
      </c>
      <c r="AL138">
        <v>9.54197434375611E-2</v>
      </c>
      <c r="AM138">
        <v>9.5883868274856704E-2</v>
      </c>
      <c r="AN138">
        <v>0</v>
      </c>
      <c r="AO138" s="1">
        <v>1.6807163243461998E-5</v>
      </c>
      <c r="AP138" s="1">
        <v>-1.5181110760759101E-16</v>
      </c>
      <c r="AQ138">
        <v>0.99692507758078397</v>
      </c>
      <c r="AR138">
        <v>0.45349750042772002</v>
      </c>
      <c r="AS138">
        <v>0.40530273928626598</v>
      </c>
      <c r="AT138">
        <v>0.40456708765212102</v>
      </c>
      <c r="AU138">
        <v>0</v>
      </c>
      <c r="AV138">
        <v>6.6737787709527101E-4</v>
      </c>
      <c r="AW138" s="1">
        <v>-1.5181110760759101E-16</v>
      </c>
      <c r="AX138">
        <v>1.0002356956632901</v>
      </c>
      <c r="AY138">
        <v>0.964023709378659</v>
      </c>
      <c r="AZ138">
        <v>421.63197947967001</v>
      </c>
      <c r="BA138">
        <v>-5.7778304266605298</v>
      </c>
      <c r="BB138">
        <v>0.99634276504594199</v>
      </c>
    </row>
    <row r="139" spans="1:54" ht="18.75" customHeight="1">
      <c r="A139">
        <v>6</v>
      </c>
      <c r="B139">
        <v>4.4594316186373</v>
      </c>
      <c r="C139">
        <v>4.4594316186373</v>
      </c>
      <c r="D139">
        <v>4.4594316186373</v>
      </c>
      <c r="E139" s="1">
        <v>6.1469061026371001E-16</v>
      </c>
      <c r="F139">
        <v>0</v>
      </c>
      <c r="G139" s="1">
        <v>-2.8958479227753998E-16</v>
      </c>
      <c r="H139">
        <v>1</v>
      </c>
      <c r="I139">
        <v>3.8118636141889199</v>
      </c>
      <c r="J139">
        <v>3.7957653999762901</v>
      </c>
      <c r="K139">
        <v>3.6042809681819299</v>
      </c>
      <c r="L139" s="1">
        <v>6.1469061026371001E-16</v>
      </c>
      <c r="M139">
        <v>8.2411415531866996E-4</v>
      </c>
      <c r="N139" s="1">
        <v>-2.8958479227753998E-16</v>
      </c>
      <c r="O139">
        <v>1.0003967643343601</v>
      </c>
      <c r="P139">
        <v>3.5821201753029102</v>
      </c>
      <c r="Q139">
        <v>3.5207589987128598</v>
      </c>
      <c r="R139">
        <v>3.44636040203505</v>
      </c>
      <c r="S139" s="1">
        <v>6.1469061026371001E-16</v>
      </c>
      <c r="T139">
        <v>2.4143208306046998E-3</v>
      </c>
      <c r="U139" s="1">
        <v>-2.8958479227753998E-16</v>
      </c>
      <c r="V139">
        <v>0.99943963855529705</v>
      </c>
      <c r="W139">
        <v>0.91650232567747902</v>
      </c>
      <c r="X139">
        <v>0.91287436951656098</v>
      </c>
      <c r="Y139">
        <v>0.90826350495615604</v>
      </c>
      <c r="Z139" s="1">
        <v>6.1469061026371001E-16</v>
      </c>
      <c r="AA139" s="1">
        <v>9.9248318124396796E-6</v>
      </c>
      <c r="AB139" s="1">
        <v>-2.8958479227753998E-16</v>
      </c>
      <c r="AC139">
        <v>0.99986532437238496</v>
      </c>
      <c r="AD139">
        <v>0.64756800444837403</v>
      </c>
      <c r="AE139">
        <v>0.66366621866101005</v>
      </c>
      <c r="AF139">
        <v>0.85515065045537098</v>
      </c>
      <c r="AG139" s="1">
        <v>6.1469061026371001E-16</v>
      </c>
      <c r="AH139">
        <v>8.2411415531866996E-4</v>
      </c>
      <c r="AI139" s="1">
        <v>-2.8958479227753998E-16</v>
      </c>
      <c r="AJ139">
        <v>0.99834481579684498</v>
      </c>
      <c r="AK139">
        <v>8.3497674322521101E-2</v>
      </c>
      <c r="AL139">
        <v>8.7125630483439298E-2</v>
      </c>
      <c r="AM139">
        <v>9.1736495043843902E-2</v>
      </c>
      <c r="AN139" s="1">
        <v>6.1469061026371001E-16</v>
      </c>
      <c r="AO139" s="1">
        <v>9.9248318124396897E-6</v>
      </c>
      <c r="AP139" s="1">
        <v>-2.8958479227753998E-16</v>
      </c>
      <c r="AQ139">
        <v>1.0013432706594501</v>
      </c>
      <c r="AR139">
        <v>0.42697947866732899</v>
      </c>
      <c r="AS139">
        <v>0.49064028273870097</v>
      </c>
      <c r="AT139">
        <v>0.38231550397134201</v>
      </c>
      <c r="AU139" s="1">
        <v>6.1469061026371001E-16</v>
      </c>
      <c r="AV139">
        <v>1.7013859630538399E-3</v>
      </c>
      <c r="AW139" s="1">
        <v>-2.8958479227753998E-16</v>
      </c>
      <c r="AX139">
        <v>1.0168610302035801</v>
      </c>
      <c r="AY139">
        <v>0.93095312071695802</v>
      </c>
      <c r="AZ139">
        <v>244.07852272050201</v>
      </c>
      <c r="BA139">
        <v>-6.5315600424905904</v>
      </c>
      <c r="BB139">
        <v>0.98814642104474204</v>
      </c>
    </row>
    <row r="140" spans="1:54" ht="18.75" customHeight="1">
      <c r="A140">
        <v>7</v>
      </c>
      <c r="B140">
        <v>4.4594316186373</v>
      </c>
      <c r="C140">
        <v>4.4594316186373</v>
      </c>
      <c r="D140">
        <v>4.4594316186373</v>
      </c>
      <c r="E140" s="1">
        <v>6.1469061026371001E-16</v>
      </c>
      <c r="F140">
        <v>0</v>
      </c>
      <c r="G140" s="1">
        <v>-4.0652606974719099E-18</v>
      </c>
      <c r="H140">
        <v>1</v>
      </c>
      <c r="I140">
        <v>3.4881749596705598</v>
      </c>
      <c r="J140">
        <v>3.5092450298308702</v>
      </c>
      <c r="K140">
        <v>3.3531170686295599</v>
      </c>
      <c r="L140" s="1">
        <v>6.1469061026371001E-16</v>
      </c>
      <c r="M140">
        <v>1.3909008182871E-3</v>
      </c>
      <c r="N140" s="1">
        <v>-4.0652606974719099E-18</v>
      </c>
      <c r="O140">
        <v>1.0023631388599901</v>
      </c>
      <c r="P140">
        <v>3.0570163979977498</v>
      </c>
      <c r="Q140">
        <v>3.0707754540461401</v>
      </c>
      <c r="R140">
        <v>3.0357501671372602</v>
      </c>
      <c r="S140" s="1">
        <v>6.1469061026371001E-16</v>
      </c>
      <c r="T140">
        <v>2.7166102286826001E-3</v>
      </c>
      <c r="U140" s="1">
        <v>-4.0652606974719099E-18</v>
      </c>
      <c r="V140">
        <v>1.0040147284977701</v>
      </c>
      <c r="W140">
        <v>0.87984374968225199</v>
      </c>
      <c r="X140">
        <v>0.88098423886220301</v>
      </c>
      <c r="Y140">
        <v>0.87805945257756601</v>
      </c>
      <c r="Z140" s="1">
        <v>6.1469061026371001E-16</v>
      </c>
      <c r="AA140" s="1">
        <v>2.0732710685166699E-5</v>
      </c>
      <c r="AB140" s="1">
        <v>-4.0652606974719099E-18</v>
      </c>
      <c r="AC140">
        <v>1.00119452899386</v>
      </c>
      <c r="AD140">
        <v>0.97125665896673397</v>
      </c>
      <c r="AE140">
        <v>0.95018658880643103</v>
      </c>
      <c r="AF140">
        <v>1.10631455000773</v>
      </c>
      <c r="AG140" s="1">
        <v>6.1469061026371001E-16</v>
      </c>
      <c r="AH140">
        <v>1.3909008182871E-3</v>
      </c>
      <c r="AI140" s="1">
        <v>-4.0652606974719099E-18</v>
      </c>
      <c r="AJ140">
        <v>0.99309930415963699</v>
      </c>
      <c r="AK140">
        <v>0.120156250317748</v>
      </c>
      <c r="AL140">
        <v>0.11901576113779699</v>
      </c>
      <c r="AM140">
        <v>0.121940547422434</v>
      </c>
      <c r="AN140" s="1">
        <v>6.1469061026371001E-16</v>
      </c>
      <c r="AO140" s="1">
        <v>2.0732710685166699E-5</v>
      </c>
      <c r="AP140" s="1">
        <v>-4.0652606974719099E-18</v>
      </c>
      <c r="AQ140">
        <v>0.99172063168324198</v>
      </c>
      <c r="AR140">
        <v>0.55225022727303297</v>
      </c>
      <c r="AS140">
        <v>0.54575562170186398</v>
      </c>
      <c r="AT140">
        <v>0.43102622572325899</v>
      </c>
      <c r="AU140" s="1">
        <v>6.1469061026371001E-16</v>
      </c>
      <c r="AV140">
        <v>2.66851240619119E-4</v>
      </c>
      <c r="AW140" s="1">
        <v>-4.0652606974719099E-18</v>
      </c>
      <c r="AX140">
        <v>0.99238810383536902</v>
      </c>
      <c r="AY140">
        <v>0.89091404042565803</v>
      </c>
      <c r="AZ140">
        <v>2415.34803413196</v>
      </c>
      <c r="BA140">
        <v>-16.059145004816401</v>
      </c>
      <c r="BB140">
        <v>0.98724785852334895</v>
      </c>
    </row>
    <row r="141" spans="1:54" ht="18.75" customHeight="1">
      <c r="A141">
        <v>7</v>
      </c>
      <c r="B141">
        <v>4.4594316186373</v>
      </c>
      <c r="C141">
        <v>4.4594316186373</v>
      </c>
      <c r="D141">
        <v>4.4594316186373</v>
      </c>
      <c r="E141" s="1">
        <v>5.1974277360480604E-16</v>
      </c>
      <c r="F141">
        <v>0</v>
      </c>
      <c r="G141" s="1">
        <v>-2.77939185482196E-16</v>
      </c>
      <c r="H141">
        <v>1</v>
      </c>
      <c r="I141">
        <v>3.7676189828148101</v>
      </c>
      <c r="J141">
        <v>3.7582446698735601</v>
      </c>
      <c r="K141">
        <v>3.7842130956322499</v>
      </c>
      <c r="L141" s="1">
        <v>5.1974277360480604E-16</v>
      </c>
      <c r="M141">
        <v>4.4512464922204302E-4</v>
      </c>
      <c r="N141" s="1">
        <v>-2.77939185482196E-16</v>
      </c>
      <c r="O141">
        <v>1.0020473667423799</v>
      </c>
      <c r="P141">
        <v>3.53654455038154</v>
      </c>
      <c r="Q141">
        <v>3.53265310415637</v>
      </c>
      <c r="R141">
        <v>3.5346419818939299</v>
      </c>
      <c r="S141" s="1">
        <v>5.1974277360480604E-16</v>
      </c>
      <c r="T141">
        <v>9.4449037406373504E-4</v>
      </c>
      <c r="U141" s="1">
        <v>-2.77939185482196E-16</v>
      </c>
      <c r="V141">
        <v>1.00270414431613</v>
      </c>
      <c r="W141">
        <v>0.91382247653865201</v>
      </c>
      <c r="X141">
        <v>0.91358971224674601</v>
      </c>
      <c r="Y141">
        <v>0.91370875409945695</v>
      </c>
      <c r="Z141" s="1">
        <v>5.1974277360480604E-16</v>
      </c>
      <c r="AA141" s="1">
        <v>4.7629811095341296E-6</v>
      </c>
      <c r="AB141" s="1">
        <v>-2.77939185482196E-16</v>
      </c>
      <c r="AC141">
        <v>1.0007038874666201</v>
      </c>
      <c r="AD141">
        <v>0.69181263582248398</v>
      </c>
      <c r="AE141">
        <v>0.70118694876373799</v>
      </c>
      <c r="AF141">
        <v>0.67521852300504703</v>
      </c>
      <c r="AG141" s="1">
        <v>5.1974277360480604E-16</v>
      </c>
      <c r="AH141">
        <v>4.4512464922204302E-4</v>
      </c>
      <c r="AI141" s="1">
        <v>-2.77939185482196E-16</v>
      </c>
      <c r="AJ141">
        <v>0.99291285905422799</v>
      </c>
      <c r="AK141">
        <v>8.6177523461348299E-2</v>
      </c>
      <c r="AL141">
        <v>8.6410287753254003E-2</v>
      </c>
      <c r="AM141">
        <v>8.6291245900543101E-2</v>
      </c>
      <c r="AN141" s="1">
        <v>5.1974277360480604E-16</v>
      </c>
      <c r="AO141" s="1">
        <v>4.7629811095341601E-6</v>
      </c>
      <c r="AP141" s="1">
        <v>-2.77939185482196E-16</v>
      </c>
      <c r="AQ141">
        <v>0.99387346622802297</v>
      </c>
      <c r="AR141">
        <v>0.40979700363009902</v>
      </c>
      <c r="AS141">
        <v>0.41540922595239599</v>
      </c>
      <c r="AT141">
        <v>0.40600799851243702</v>
      </c>
      <c r="AU141" s="1">
        <v>5.1974277360480604E-16</v>
      </c>
      <c r="AV141">
        <v>7.5873046296426403E-4</v>
      </c>
      <c r="AW141" s="1">
        <v>-2.77939185482196E-16</v>
      </c>
      <c r="AX141">
        <v>0.99968396922499303</v>
      </c>
      <c r="AY141">
        <v>0.90146141622838605</v>
      </c>
      <c r="AZ141">
        <v>15664.716998047599</v>
      </c>
      <c r="BA141">
        <v>-125.14891455744601</v>
      </c>
      <c r="BB141">
        <v>0.94945321961031104</v>
      </c>
    </row>
    <row r="142" spans="1:54" ht="18.75" customHeight="1">
      <c r="A142">
        <v>7</v>
      </c>
      <c r="B142">
        <v>4.4594316186373</v>
      </c>
      <c r="C142">
        <v>4.4594316186373</v>
      </c>
      <c r="D142">
        <v>4.4594316186373</v>
      </c>
      <c r="E142">
        <v>4.4594316186373</v>
      </c>
      <c r="F142">
        <v>0</v>
      </c>
      <c r="G142" s="1">
        <v>-8.4311656853967495E-17</v>
      </c>
      <c r="H142">
        <v>1</v>
      </c>
      <c r="I142">
        <v>3.63327251272487</v>
      </c>
      <c r="J142">
        <v>3.3829740819898499</v>
      </c>
      <c r="K142">
        <v>3.3848210222655699</v>
      </c>
      <c r="L142">
        <v>4.4594316186373</v>
      </c>
      <c r="M142">
        <v>1.95785734847931E-3</v>
      </c>
      <c r="N142" s="1">
        <v>-8.4311656853967495E-17</v>
      </c>
      <c r="O142">
        <v>0.99956082569872795</v>
      </c>
      <c r="P142">
        <v>3.2582318144900002</v>
      </c>
      <c r="Q142">
        <v>3.1143148351630101</v>
      </c>
      <c r="R142">
        <v>3.0950127663220299</v>
      </c>
      <c r="S142">
        <v>4.4594316186373</v>
      </c>
      <c r="T142">
        <v>6.7952737915516004E-3</v>
      </c>
      <c r="U142" s="1">
        <v>-8.4311656853967495E-17</v>
      </c>
      <c r="V142">
        <v>1.00015961117134</v>
      </c>
      <c r="W142">
        <v>0.89548599483342295</v>
      </c>
      <c r="X142">
        <v>0.88452238154048302</v>
      </c>
      <c r="Y142">
        <v>0.88296700469323897</v>
      </c>
      <c r="Z142">
        <v>4.4594316186373</v>
      </c>
      <c r="AA142" s="1">
        <v>5.1559353828573502E-5</v>
      </c>
      <c r="AB142" s="1">
        <v>-8.4311656853967495E-17</v>
      </c>
      <c r="AC142">
        <v>1.0000450364601501</v>
      </c>
      <c r="AD142">
        <v>0.82615910591242703</v>
      </c>
      <c r="AE142">
        <v>1.07645753664745</v>
      </c>
      <c r="AF142">
        <v>1.0746105963717301</v>
      </c>
      <c r="AG142">
        <v>4.4594316186373</v>
      </c>
      <c r="AH142">
        <v>1.95785734847931E-3</v>
      </c>
      <c r="AI142" s="1">
        <v>-8.4311656853967495E-17</v>
      </c>
      <c r="AJ142">
        <v>1.00139544651075</v>
      </c>
      <c r="AK142">
        <v>0.104514005166577</v>
      </c>
      <c r="AL142">
        <v>0.115477618459517</v>
      </c>
      <c r="AM142">
        <v>0.11703299530676101</v>
      </c>
      <c r="AN142">
        <v>4.4594316186373</v>
      </c>
      <c r="AO142" s="1">
        <v>5.1559353828573502E-5</v>
      </c>
      <c r="AP142" s="1">
        <v>-8.4311656853967495E-17</v>
      </c>
      <c r="AQ142">
        <v>0.99965583976056605</v>
      </c>
      <c r="AR142">
        <v>0.50396786104484004</v>
      </c>
      <c r="AS142">
        <v>0.41822054971993899</v>
      </c>
      <c r="AT142">
        <v>0.41734380784776498</v>
      </c>
      <c r="AU142">
        <v>4.4594316186373</v>
      </c>
      <c r="AV142">
        <v>4.0353951847098502E-4</v>
      </c>
      <c r="AW142" s="1">
        <v>-8.4311656853967495E-17</v>
      </c>
      <c r="AX142">
        <v>1.0012817289353499</v>
      </c>
      <c r="AY142">
        <v>0.88239379589267797</v>
      </c>
      <c r="AZ142">
        <v>2717.8668073436602</v>
      </c>
      <c r="BA142">
        <v>-16.171811955511298</v>
      </c>
      <c r="BB142">
        <v>0.97936310935248405</v>
      </c>
    </row>
    <row r="143" spans="1:54" ht="18.75" customHeight="1">
      <c r="A143">
        <v>7</v>
      </c>
      <c r="B143">
        <v>4.4594316186373</v>
      </c>
      <c r="C143">
        <v>4.4594316186373</v>
      </c>
      <c r="D143">
        <v>4.4594316186373</v>
      </c>
      <c r="E143" s="1">
        <v>-3.5408737126380899E-16</v>
      </c>
      <c r="F143">
        <v>0</v>
      </c>
      <c r="G143" s="1">
        <v>-2.8958479227753998E-16</v>
      </c>
      <c r="H143">
        <v>1</v>
      </c>
      <c r="I143">
        <v>3.6404706119451702</v>
      </c>
      <c r="J143">
        <v>3.6744237804411499</v>
      </c>
      <c r="K143">
        <v>3.6665712135178898</v>
      </c>
      <c r="L143" s="1">
        <v>-3.5408737126380899E-16</v>
      </c>
      <c r="M143">
        <v>4.0552381927520201E-4</v>
      </c>
      <c r="N143" s="1">
        <v>-2.8958479227753998E-16</v>
      </c>
      <c r="O143">
        <v>1.0000024930048701</v>
      </c>
      <c r="P143">
        <v>3.1732063874167999</v>
      </c>
      <c r="Q143">
        <v>3.2313776904155098</v>
      </c>
      <c r="R143">
        <v>3.2299743457107302</v>
      </c>
      <c r="S143" s="1">
        <v>-3.5408737126380899E-16</v>
      </c>
      <c r="T143">
        <v>9.3067401287780401E-4</v>
      </c>
      <c r="U143" s="1">
        <v>-2.8958479227753998E-16</v>
      </c>
      <c r="V143">
        <v>0.99920134987748099</v>
      </c>
      <c r="W143">
        <v>0.88914132208434105</v>
      </c>
      <c r="X143">
        <v>0.89352236708164601</v>
      </c>
      <c r="Y143">
        <v>0.89341874329681703</v>
      </c>
      <c r="Z143" s="1">
        <v>-3.5408737126380899E-16</v>
      </c>
      <c r="AA143" s="1">
        <v>5.6569704152069701E-6</v>
      </c>
      <c r="AB143" s="1">
        <v>-2.8958479227753998E-16</v>
      </c>
      <c r="AC143">
        <v>0.99978094561563202</v>
      </c>
      <c r="AD143">
        <v>0.81896100669212302</v>
      </c>
      <c r="AE143">
        <v>0.78500783819614395</v>
      </c>
      <c r="AF143">
        <v>0.79286040511941103</v>
      </c>
      <c r="AG143" s="1">
        <v>-3.5408737126380899E-16</v>
      </c>
      <c r="AH143">
        <v>4.0552381927520201E-4</v>
      </c>
      <c r="AI143" s="1">
        <v>-2.8958479227753998E-16</v>
      </c>
      <c r="AJ143">
        <v>0.99999135042774201</v>
      </c>
      <c r="AK143">
        <v>0.110858677915659</v>
      </c>
      <c r="AL143">
        <v>0.10647763291835401</v>
      </c>
      <c r="AM143">
        <v>0.106581256703183</v>
      </c>
      <c r="AN143" s="1">
        <v>-3.5408737126380899E-16</v>
      </c>
      <c r="AO143" s="1">
        <v>5.6569704152069896E-6</v>
      </c>
      <c r="AP143" s="1">
        <v>-2.8958479227753998E-16</v>
      </c>
      <c r="AQ143">
        <v>1.00175902815055</v>
      </c>
      <c r="AR143">
        <v>0.49231403303957799</v>
      </c>
      <c r="AS143">
        <v>0.47990723592199303</v>
      </c>
      <c r="AT143">
        <v>0.48123105850570003</v>
      </c>
      <c r="AU143" s="1">
        <v>-3.5408737126380899E-16</v>
      </c>
      <c r="AV143">
        <v>1.3401151409038101E-4</v>
      </c>
      <c r="AW143" s="1">
        <v>-2.8958479227753998E-16</v>
      </c>
      <c r="AX143">
        <v>1.0010031321071899</v>
      </c>
      <c r="AY143">
        <v>0.91914581443979904</v>
      </c>
      <c r="AZ143">
        <v>3744.5960368578999</v>
      </c>
      <c r="BA143">
        <v>-28.835062948000498</v>
      </c>
      <c r="BB143">
        <v>0.98327926894815498</v>
      </c>
    </row>
    <row r="144" spans="1:54" ht="18.75" customHeight="1">
      <c r="A144">
        <v>7</v>
      </c>
      <c r="B144">
        <v>4.4594316186373</v>
      </c>
      <c r="C144">
        <v>4.4594316186373</v>
      </c>
      <c r="D144">
        <v>4.4594316186373</v>
      </c>
      <c r="E144" s="1">
        <v>-8.8166195294975904E-16</v>
      </c>
      <c r="F144">
        <v>0</v>
      </c>
      <c r="G144" s="1">
        <v>-3.5408737126380899E-16</v>
      </c>
      <c r="H144">
        <v>1</v>
      </c>
      <c r="I144">
        <v>3.3097636779280002</v>
      </c>
      <c r="J144">
        <v>3.2512630804795699</v>
      </c>
      <c r="K144">
        <v>3.3282620583437001</v>
      </c>
      <c r="L144" s="1">
        <v>-8.8166195294975904E-16</v>
      </c>
      <c r="M144">
        <v>5.9857558070603696E-3</v>
      </c>
      <c r="N144" s="1">
        <v>-3.5408737126380899E-16</v>
      </c>
      <c r="O144">
        <v>1.01454797741046</v>
      </c>
      <c r="P144">
        <v>2.7401254122469401</v>
      </c>
      <c r="Q144">
        <v>2.7268954958439799</v>
      </c>
      <c r="R144">
        <v>2.8258259799969601</v>
      </c>
      <c r="S144" s="1">
        <v>-8.8166195294975904E-16</v>
      </c>
      <c r="T144">
        <v>1.34157194668091E-2</v>
      </c>
      <c r="U144" s="1">
        <v>-3.5408737126380899E-16</v>
      </c>
      <c r="V144">
        <v>1.0268540124302199</v>
      </c>
      <c r="W144">
        <v>0.85032817333213995</v>
      </c>
      <c r="X144">
        <v>0.84894932835111903</v>
      </c>
      <c r="Y144">
        <v>0.85896022141787598</v>
      </c>
      <c r="Z144" s="1">
        <v>-8.8166195294975904E-16</v>
      </c>
      <c r="AA144">
        <v>1.9080822392944299E-4</v>
      </c>
      <c r="AB144" s="1">
        <v>-3.5408737126380899E-16</v>
      </c>
      <c r="AC144">
        <v>1.0097650094592601</v>
      </c>
      <c r="AD144">
        <v>1.1496679407093</v>
      </c>
      <c r="AE144">
        <v>1.2081685381577301</v>
      </c>
      <c r="AF144">
        <v>1.1311695602936001</v>
      </c>
      <c r="AG144" s="1">
        <v>-8.8166195294975904E-16</v>
      </c>
      <c r="AH144">
        <v>5.9857558070603696E-3</v>
      </c>
      <c r="AI144" s="1">
        <v>-3.5408737126380899E-16</v>
      </c>
      <c r="AJ144">
        <v>0.96870542906660495</v>
      </c>
      <c r="AK144">
        <v>0.14967182666786</v>
      </c>
      <c r="AL144">
        <v>0.151050671648882</v>
      </c>
      <c r="AM144">
        <v>0.14103977858212399</v>
      </c>
      <c r="AN144" s="1">
        <v>-8.8166195294975904E-16</v>
      </c>
      <c r="AO144">
        <v>1.9080822392944299E-4</v>
      </c>
      <c r="AP144" s="1">
        <v>-3.5408737126380899E-16</v>
      </c>
      <c r="AQ144">
        <v>0.95450790720309198</v>
      </c>
      <c r="AR144">
        <v>0.59427994874129197</v>
      </c>
      <c r="AS144">
        <v>0.59269511289570298</v>
      </c>
      <c r="AT144">
        <v>0.59787517168751902</v>
      </c>
      <c r="AU144" s="1">
        <v>-8.8166195294975904E-16</v>
      </c>
      <c r="AV144">
        <v>4.37379746857426E-4</v>
      </c>
      <c r="AW144" s="1">
        <v>-3.5408737126380899E-16</v>
      </c>
      <c r="AX144">
        <v>0.98776076163298299</v>
      </c>
      <c r="AY144">
        <v>0.92169447997172504</v>
      </c>
      <c r="AZ144">
        <v>504.40581562322001</v>
      </c>
      <c r="BA144">
        <v>-2.6495136893038498</v>
      </c>
      <c r="BB144">
        <v>0.99521492764293096</v>
      </c>
    </row>
    <row r="145" spans="1:54" ht="18.75" customHeight="1">
      <c r="A145">
        <v>7</v>
      </c>
      <c r="B145">
        <v>4.4594316186373</v>
      </c>
      <c r="C145">
        <v>4.4594316186373</v>
      </c>
      <c r="D145">
        <v>4.4594316186373</v>
      </c>
      <c r="E145" s="1">
        <v>-3.5408737126380899E-16</v>
      </c>
      <c r="F145">
        <v>0</v>
      </c>
      <c r="G145" s="1">
        <v>1.5538482339401199E-16</v>
      </c>
      <c r="H145">
        <v>1</v>
      </c>
      <c r="I145">
        <v>3.4342056215900101</v>
      </c>
      <c r="J145">
        <v>3.37600968602804</v>
      </c>
      <c r="K145">
        <v>3.3318743514969902</v>
      </c>
      <c r="L145" s="1">
        <v>-3.5408737126380899E-16</v>
      </c>
      <c r="M145">
        <v>2.5873447836935099E-3</v>
      </c>
      <c r="N145" s="1">
        <v>1.5538482339401199E-16</v>
      </c>
      <c r="O145">
        <v>1.0034252874715599</v>
      </c>
      <c r="P145">
        <v>2.99801065302489</v>
      </c>
      <c r="Q145">
        <v>2.9270690901679202</v>
      </c>
      <c r="R145">
        <v>2.8665123542365301</v>
      </c>
      <c r="S145" s="1">
        <v>-3.5408737126380899E-16</v>
      </c>
      <c r="T145">
        <v>6.1284166187474303E-3</v>
      </c>
      <c r="U145" s="1">
        <v>1.5538482339401199E-16</v>
      </c>
      <c r="V145">
        <v>1.00693795885112</v>
      </c>
      <c r="W145">
        <v>0.87482751732739905</v>
      </c>
      <c r="X145">
        <v>0.86851857435041502</v>
      </c>
      <c r="Y145">
        <v>0.86288221203581605</v>
      </c>
      <c r="Z145" s="1">
        <v>-3.5408737126380899E-16</v>
      </c>
      <c r="AA145" s="1">
        <v>7.2681670448529706E-5</v>
      </c>
      <c r="AB145" s="1">
        <v>1.5538482339401199E-16</v>
      </c>
      <c r="AC145">
        <v>1.0024210813560701</v>
      </c>
      <c r="AD145">
        <v>1.0252259970472899</v>
      </c>
      <c r="AE145">
        <v>1.08342193260926</v>
      </c>
      <c r="AF145">
        <v>1.1275572671403</v>
      </c>
      <c r="AG145" s="1">
        <v>-3.5408737126380899E-16</v>
      </c>
      <c r="AH145">
        <v>2.5873447836935199E-3</v>
      </c>
      <c r="AI145" s="1">
        <v>1.5538482339401199E-16</v>
      </c>
      <c r="AJ145">
        <v>0.99239715511815996</v>
      </c>
      <c r="AK145">
        <v>0.125172482672601</v>
      </c>
      <c r="AL145">
        <v>0.13148142564958501</v>
      </c>
      <c r="AM145">
        <v>0.137117787964184</v>
      </c>
      <c r="AN145" s="1">
        <v>-3.5408737126380899E-16</v>
      </c>
      <c r="AO145" s="1">
        <v>7.2681670448529801E-5</v>
      </c>
      <c r="AP145" s="1">
        <v>1.5538482339401199E-16</v>
      </c>
      <c r="AQ145">
        <v>0.98742609194963604</v>
      </c>
      <c r="AR145">
        <v>0.56676487845170098</v>
      </c>
      <c r="AS145">
        <v>0.58711631568953804</v>
      </c>
      <c r="AT145">
        <v>0.59841522006619996</v>
      </c>
      <c r="AU145" s="1">
        <v>-3.5408737126380899E-16</v>
      </c>
      <c r="AV145">
        <v>2.9674685310987497E-4</v>
      </c>
      <c r="AW145" s="1">
        <v>1.5538482339401199E-16</v>
      </c>
      <c r="AX145">
        <v>0.99395361480905198</v>
      </c>
      <c r="AY145">
        <v>0.88037864317026104</v>
      </c>
      <c r="AZ145">
        <v>945.56396550540103</v>
      </c>
      <c r="BA145">
        <v>-5.4979679094021598</v>
      </c>
      <c r="BB145">
        <v>0.99206891907886097</v>
      </c>
    </row>
    <row r="146" spans="1:54" ht="18.75" customHeight="1">
      <c r="A146">
        <v>7</v>
      </c>
      <c r="B146">
        <v>4.4594316186373</v>
      </c>
      <c r="C146">
        <v>4.4594316186373</v>
      </c>
      <c r="D146">
        <v>4.4594316186373</v>
      </c>
      <c r="E146" s="1">
        <v>-3.2470641676478299E-17</v>
      </c>
      <c r="F146">
        <v>0</v>
      </c>
      <c r="G146" s="1">
        <v>2.2951443001660498E-16</v>
      </c>
      <c r="H146">
        <v>1</v>
      </c>
      <c r="I146">
        <v>3.41751816235156</v>
      </c>
      <c r="J146">
        <v>3.4887397993856601</v>
      </c>
      <c r="K146">
        <v>3.4023862662014102</v>
      </c>
      <c r="L146" s="1">
        <v>-3.2470641676478299E-17</v>
      </c>
      <c r="M146">
        <v>7.4695891727261801E-3</v>
      </c>
      <c r="N146" s="1">
        <v>2.2951443001660498E-16</v>
      </c>
      <c r="O146">
        <v>0.99832229651758098</v>
      </c>
      <c r="P146">
        <v>2.9876737022485398</v>
      </c>
      <c r="Q146">
        <v>3.0989094891628102</v>
      </c>
      <c r="R146">
        <v>2.9822054918788301</v>
      </c>
      <c r="S146" s="1">
        <v>-3.2470641676478299E-17</v>
      </c>
      <c r="T146">
        <v>2.22788483062848E-2</v>
      </c>
      <c r="U146" s="1">
        <v>2.2951443001660498E-16</v>
      </c>
      <c r="V146">
        <v>0.99622564046167805</v>
      </c>
      <c r="W146">
        <v>0.87392743223149005</v>
      </c>
      <c r="X146">
        <v>0.88328268458235804</v>
      </c>
      <c r="Y146">
        <v>0.87344867584413199</v>
      </c>
      <c r="Z146" s="1">
        <v>-3.2470641676478299E-17</v>
      </c>
      <c r="AA146">
        <v>2.9246574224244898E-4</v>
      </c>
      <c r="AB146" s="1">
        <v>2.2951443001660498E-16</v>
      </c>
      <c r="AC146">
        <v>0.99873351093815299</v>
      </c>
      <c r="AD146">
        <v>1.0419134562857399</v>
      </c>
      <c r="AE146">
        <v>0.97069181925163694</v>
      </c>
      <c r="AF146">
        <v>1.05704535243589</v>
      </c>
      <c r="AG146" s="1">
        <v>-3.2470641676478299E-17</v>
      </c>
      <c r="AH146">
        <v>7.4695891727261801E-3</v>
      </c>
      <c r="AI146" s="1">
        <v>2.2951443001660498E-16</v>
      </c>
      <c r="AJ146">
        <v>1.00402707634731</v>
      </c>
      <c r="AK146">
        <v>0.12607256776851</v>
      </c>
      <c r="AL146">
        <v>0.11671731541764201</v>
      </c>
      <c r="AM146">
        <v>0.12655132415586801</v>
      </c>
      <c r="AN146" s="1">
        <v>-3.2470641676478299E-17</v>
      </c>
      <c r="AO146">
        <v>2.9246574224244898E-4</v>
      </c>
      <c r="AP146" s="1">
        <v>2.2951443001660498E-16</v>
      </c>
      <c r="AQ146">
        <v>1.00719486920214</v>
      </c>
      <c r="AR146">
        <v>0.59878511806769097</v>
      </c>
      <c r="AS146">
        <v>0.55566748831913804</v>
      </c>
      <c r="AT146">
        <v>0.556933889657657</v>
      </c>
      <c r="AU146" s="1">
        <v>-3.2470641676478299E-17</v>
      </c>
      <c r="AV146">
        <v>6.3889877206087698E-4</v>
      </c>
      <c r="AW146" s="1">
        <v>2.2951443001660498E-16</v>
      </c>
      <c r="AX146">
        <v>1.0033173997662601</v>
      </c>
      <c r="AY146">
        <v>0.95339306557827797</v>
      </c>
      <c r="AZ146">
        <v>217.65733786739199</v>
      </c>
      <c r="BA146">
        <v>-14.380204629912701</v>
      </c>
      <c r="BB146">
        <v>0.97641848895761796</v>
      </c>
    </row>
    <row r="147" spans="1:54" ht="18.75" customHeight="1">
      <c r="A147">
        <v>7</v>
      </c>
      <c r="B147">
        <v>4.4594316186373</v>
      </c>
      <c r="C147">
        <v>4.4594316186373</v>
      </c>
      <c r="D147">
        <v>4.4594316186373</v>
      </c>
      <c r="E147" s="1">
        <v>5.1974277360480604E-16</v>
      </c>
      <c r="F147">
        <v>0</v>
      </c>
      <c r="G147" s="1">
        <v>-4.0652606974719099E-18</v>
      </c>
      <c r="H147">
        <v>1</v>
      </c>
      <c r="I147">
        <v>3.36347024373273</v>
      </c>
      <c r="J147">
        <v>3.3652376264932999</v>
      </c>
      <c r="K147">
        <v>3.33877276051664</v>
      </c>
      <c r="L147" s="1">
        <v>5.1974277360480604E-16</v>
      </c>
      <c r="M147">
        <v>4.2671709832016397E-3</v>
      </c>
      <c r="N147" s="1">
        <v>-4.0652606974719099E-18</v>
      </c>
      <c r="O147">
        <v>1.0081402648309601</v>
      </c>
      <c r="P147">
        <v>2.8804135707954002</v>
      </c>
      <c r="Q147">
        <v>2.84596629541831</v>
      </c>
      <c r="R147">
        <v>2.8739348415608101</v>
      </c>
      <c r="S147" s="1">
        <v>5.1974277360480604E-16</v>
      </c>
      <c r="T147">
        <v>1.3197848822222099E-2</v>
      </c>
      <c r="U147" s="1">
        <v>-4.0652606974719099E-18</v>
      </c>
      <c r="V147">
        <v>1.01636208404343</v>
      </c>
      <c r="W147">
        <v>0.86419707776792298</v>
      </c>
      <c r="X147">
        <v>0.86091548563963505</v>
      </c>
      <c r="Y147">
        <v>0.86358585444580604</v>
      </c>
      <c r="Z147" s="1">
        <v>5.1974277360480604E-16</v>
      </c>
      <c r="AA147">
        <v>1.3738519231666901E-4</v>
      </c>
      <c r="AB147" s="1">
        <v>-4.0652606974719099E-18</v>
      </c>
      <c r="AC147">
        <v>1.0053813956379201</v>
      </c>
      <c r="AD147">
        <v>1.09596137490457</v>
      </c>
      <c r="AE147">
        <v>1.094193992144</v>
      </c>
      <c r="AF147">
        <v>1.12065885812065</v>
      </c>
      <c r="AG147" s="1">
        <v>5.1974277360480604E-16</v>
      </c>
      <c r="AH147">
        <v>4.2671709832016397E-3</v>
      </c>
      <c r="AI147" s="1">
        <v>-4.0652606974719099E-18</v>
      </c>
      <c r="AJ147">
        <v>0.98039792039733398</v>
      </c>
      <c r="AK147">
        <v>0.13580292223207699</v>
      </c>
      <c r="AL147">
        <v>0.13908451436036501</v>
      </c>
      <c r="AM147">
        <v>0.13641414555419401</v>
      </c>
      <c r="AN147" s="1">
        <v>5.1974277360480604E-16</v>
      </c>
      <c r="AO147">
        <v>1.3738519231666901E-4</v>
      </c>
      <c r="AP147" s="1">
        <v>-4.0652606974719099E-18</v>
      </c>
      <c r="AQ147">
        <v>0.96936458832642802</v>
      </c>
      <c r="AR147">
        <v>0.58938756125924996</v>
      </c>
      <c r="AS147">
        <v>0.58368251581688102</v>
      </c>
      <c r="AT147">
        <v>0.57426669366951899</v>
      </c>
      <c r="AU147" s="1">
        <v>5.1974277360480604E-16</v>
      </c>
      <c r="AV147">
        <v>6.8624897660148098E-4</v>
      </c>
      <c r="AW147" s="1">
        <v>-4.0652606974719099E-18</v>
      </c>
      <c r="AX147">
        <v>0.97824155984005601</v>
      </c>
      <c r="AY147">
        <v>0.92717724333150298</v>
      </c>
      <c r="AZ147">
        <v>304.27138346575498</v>
      </c>
      <c r="BA147">
        <v>-12.857175328914</v>
      </c>
      <c r="BB147">
        <v>0.97511144668001204</v>
      </c>
    </row>
    <row r="148" spans="1:54" ht="18.75" customHeight="1">
      <c r="A148">
        <v>7</v>
      </c>
      <c r="B148">
        <v>4.4594316186373</v>
      </c>
      <c r="C148">
        <v>4.4594316186373</v>
      </c>
      <c r="D148">
        <v>4.4594316186373</v>
      </c>
      <c r="E148" s="1">
        <v>-2.8958479227753998E-16</v>
      </c>
      <c r="F148">
        <v>0</v>
      </c>
      <c r="G148" s="1">
        <v>6.1469061026371001E-16</v>
      </c>
      <c r="H148">
        <v>1</v>
      </c>
      <c r="I148">
        <v>3.4851430837525701</v>
      </c>
      <c r="J148">
        <v>3.4606307537915102</v>
      </c>
      <c r="K148">
        <v>3.4253068590396598</v>
      </c>
      <c r="L148" s="1">
        <v>-2.8958479227753998E-16</v>
      </c>
      <c r="M148">
        <v>1.0219626141981101E-3</v>
      </c>
      <c r="N148" s="1">
        <v>6.1469061026371001E-16</v>
      </c>
      <c r="O148">
        <v>0.98606002825641903</v>
      </c>
      <c r="P148">
        <v>3.02979126689584</v>
      </c>
      <c r="Q148">
        <v>2.99399544993316</v>
      </c>
      <c r="R148">
        <v>2.9405010757693302</v>
      </c>
      <c r="S148" s="1">
        <v>-2.8958479227753998E-16</v>
      </c>
      <c r="T148">
        <v>3.0875862433310001E-3</v>
      </c>
      <c r="U148" s="1">
        <v>6.1469061026371001E-16</v>
      </c>
      <c r="V148">
        <v>0.97249951305679205</v>
      </c>
      <c r="W148">
        <v>0.87755474836587299</v>
      </c>
      <c r="X148">
        <v>0.87447866121827</v>
      </c>
      <c r="Y148">
        <v>0.86973703059034202</v>
      </c>
      <c r="Z148" s="1">
        <v>-2.8958479227753998E-16</v>
      </c>
      <c r="AA148" s="1">
        <v>2.98301069863469E-5</v>
      </c>
      <c r="AB148" s="1">
        <v>6.1469061026371001E-16</v>
      </c>
      <c r="AC148">
        <v>0.99103966550718303</v>
      </c>
      <c r="AD148">
        <v>0.974288534884725</v>
      </c>
      <c r="AE148">
        <v>0.99880086484578501</v>
      </c>
      <c r="AF148">
        <v>1.0341247595976399</v>
      </c>
      <c r="AG148" s="1">
        <v>-2.8958479227753998E-16</v>
      </c>
      <c r="AH148">
        <v>1.0219626141981101E-3</v>
      </c>
      <c r="AI148" s="1">
        <v>6.1469061026371001E-16</v>
      </c>
      <c r="AJ148">
        <v>1.03717131160621</v>
      </c>
      <c r="AK148">
        <v>0.12244525163412701</v>
      </c>
      <c r="AL148">
        <v>0.12552133878173</v>
      </c>
      <c r="AM148">
        <v>0.13026296940965801</v>
      </c>
      <c r="AN148" s="1">
        <v>-2.8958479227753998E-16</v>
      </c>
      <c r="AO148" s="1">
        <v>2.98301069863463E-5</v>
      </c>
      <c r="AP148" s="1">
        <v>6.1469061026371001E-16</v>
      </c>
      <c r="AQ148">
        <v>1.0559798207150399</v>
      </c>
      <c r="AR148">
        <v>0.578217083265959</v>
      </c>
      <c r="AS148">
        <v>0.58444780997538603</v>
      </c>
      <c r="AT148">
        <v>0.59227857497582004</v>
      </c>
      <c r="AU148" s="1">
        <v>-2.8958479227753998E-16</v>
      </c>
      <c r="AV148" s="1">
        <v>7.3198426576682397E-5</v>
      </c>
      <c r="AW148" s="1">
        <v>6.1469061026371001E-16</v>
      </c>
      <c r="AX148">
        <v>1.0251578583485801</v>
      </c>
      <c r="AY148">
        <v>0.98425692860451497</v>
      </c>
      <c r="AZ148">
        <v>238.752244484442</v>
      </c>
      <c r="BA148">
        <v>0.17323408074120999</v>
      </c>
      <c r="BB148">
        <v>0.99735877590187705</v>
      </c>
    </row>
    <row r="149" spans="1:54" ht="18.75" customHeight="1">
      <c r="A149">
        <v>7</v>
      </c>
      <c r="B149">
        <v>4.4594316186373</v>
      </c>
      <c r="C149">
        <v>4.4594316186373</v>
      </c>
      <c r="D149">
        <v>4.4594316186373</v>
      </c>
      <c r="E149" s="1">
        <v>-3.5408737126380899E-16</v>
      </c>
      <c r="F149">
        <v>0</v>
      </c>
      <c r="G149" s="1">
        <v>-4.0652606974719099E-18</v>
      </c>
      <c r="H149">
        <v>1</v>
      </c>
      <c r="I149">
        <v>3.6098979530228101</v>
      </c>
      <c r="J149">
        <v>3.56886136557066</v>
      </c>
      <c r="K149">
        <v>3.6109881636656498</v>
      </c>
      <c r="L149" s="1">
        <v>-3.5408737126380899E-16</v>
      </c>
      <c r="M149">
        <v>1.8755107009921701E-3</v>
      </c>
      <c r="N149" s="1">
        <v>-4.0652606974719099E-18</v>
      </c>
      <c r="O149">
        <v>1.0047122552660801</v>
      </c>
      <c r="P149">
        <v>3.2582117116485998</v>
      </c>
      <c r="Q149">
        <v>3.2327695610687499</v>
      </c>
      <c r="R149">
        <v>3.26921938430206</v>
      </c>
      <c r="S149" s="1">
        <v>-3.5408737126380899E-16</v>
      </c>
      <c r="T149">
        <v>2.53512170729512E-3</v>
      </c>
      <c r="U149" s="1">
        <v>-4.0652606974719099E-18</v>
      </c>
      <c r="V149">
        <v>1.00428765866618</v>
      </c>
      <c r="W149">
        <v>0.89548453850131704</v>
      </c>
      <c r="X149">
        <v>0.89362504409947197</v>
      </c>
      <c r="Y149">
        <v>0.89627895040525396</v>
      </c>
      <c r="Z149" s="1">
        <v>-3.5408737126380899E-16</v>
      </c>
      <c r="AA149" s="1">
        <v>1.45239873401559E-5</v>
      </c>
      <c r="AB149" s="1">
        <v>-4.0652606974719099E-18</v>
      </c>
      <c r="AC149">
        <v>1.00115737706965</v>
      </c>
      <c r="AD149">
        <v>0.84953366561448695</v>
      </c>
      <c r="AE149">
        <v>0.89057025306663395</v>
      </c>
      <c r="AF149">
        <v>0.84844345497165197</v>
      </c>
      <c r="AG149" s="1">
        <v>-3.5408737126380899E-16</v>
      </c>
      <c r="AH149">
        <v>1.8755107009921701E-3</v>
      </c>
      <c r="AI149" s="1">
        <v>-4.0652606974719099E-18</v>
      </c>
      <c r="AJ149">
        <v>0.98460808713381798</v>
      </c>
      <c r="AK149">
        <v>0.104515461498683</v>
      </c>
      <c r="AL149">
        <v>0.10637495590052801</v>
      </c>
      <c r="AM149">
        <v>0.103721049594746</v>
      </c>
      <c r="AN149" s="1">
        <v>-3.5408737126380899E-16</v>
      </c>
      <c r="AO149" s="1">
        <v>1.45239873401557E-5</v>
      </c>
      <c r="AP149" s="1">
        <v>-4.0652606974719099E-18</v>
      </c>
      <c r="AQ149">
        <v>0.99054309342825797</v>
      </c>
      <c r="AR149">
        <v>0.48268808501379401</v>
      </c>
      <c r="AS149">
        <v>0.49014788320221597</v>
      </c>
      <c r="AT149">
        <v>0.48099773296899201</v>
      </c>
      <c r="AU149" s="1">
        <v>-3.5408737126380899E-16</v>
      </c>
      <c r="AV149">
        <v>1.9937778588863801E-4</v>
      </c>
      <c r="AW149" s="1">
        <v>-4.0652606974719099E-18</v>
      </c>
      <c r="AX149">
        <v>0.99680499818949997</v>
      </c>
      <c r="AY149">
        <v>0.902994341966185</v>
      </c>
      <c r="AZ149">
        <v>722.25900030289597</v>
      </c>
      <c r="BA149">
        <v>-16.354909040786101</v>
      </c>
      <c r="BB149">
        <v>0.97481287658900695</v>
      </c>
    </row>
    <row r="150" spans="1:54" ht="18.75" customHeight="1">
      <c r="A150">
        <v>7</v>
      </c>
      <c r="B150">
        <v>4.4594316186373</v>
      </c>
      <c r="C150">
        <v>4.4594316186373</v>
      </c>
      <c r="D150">
        <v>4.4594316186373</v>
      </c>
      <c r="E150" s="1">
        <v>-3.2470641676478299E-17</v>
      </c>
      <c r="F150">
        <v>0</v>
      </c>
      <c r="G150" s="1">
        <v>-4.0652606974719099E-18</v>
      </c>
      <c r="H150">
        <v>1</v>
      </c>
      <c r="I150">
        <v>3.5676249073582902</v>
      </c>
      <c r="J150">
        <v>3.5390706568702601</v>
      </c>
      <c r="K150">
        <v>3.5074262680351</v>
      </c>
      <c r="L150" s="1">
        <v>-3.2470641676478299E-17</v>
      </c>
      <c r="M150">
        <v>9.9437349972505995E-4</v>
      </c>
      <c r="N150" s="1">
        <v>-4.0652606974719099E-18</v>
      </c>
      <c r="O150">
        <v>0.99820237352283603</v>
      </c>
      <c r="P150">
        <v>3.12543325634508</v>
      </c>
      <c r="Q150">
        <v>3.1211513308875598</v>
      </c>
      <c r="R150">
        <v>3.10366650156974</v>
      </c>
      <c r="S150" s="1">
        <v>-3.2470641676478299E-17</v>
      </c>
      <c r="T150">
        <v>3.1207539360046999E-3</v>
      </c>
      <c r="U150" s="1">
        <v>-4.0652606974719099E-18</v>
      </c>
      <c r="V150">
        <v>0.99538737928194498</v>
      </c>
      <c r="W150">
        <v>0.88540891266409305</v>
      </c>
      <c r="X150">
        <v>0.88506830057546904</v>
      </c>
      <c r="Y150">
        <v>0.88366690392984004</v>
      </c>
      <c r="Z150" s="1">
        <v>-3.2470641676478299E-17</v>
      </c>
      <c r="AA150" s="1">
        <v>2.49190072715405E-5</v>
      </c>
      <c r="AB150" s="1">
        <v>-4.0652606974719099E-18</v>
      </c>
      <c r="AC150">
        <v>0.99862545593642105</v>
      </c>
      <c r="AD150">
        <v>0.89180671127901101</v>
      </c>
      <c r="AE150">
        <v>0.92036096176703897</v>
      </c>
      <c r="AF150">
        <v>0.95200535060219604</v>
      </c>
      <c r="AG150" s="1">
        <v>-3.2470641676478299E-17</v>
      </c>
      <c r="AH150">
        <v>9.9437349972505995E-4</v>
      </c>
      <c r="AI150" s="1">
        <v>-4.0652606974719099E-18</v>
      </c>
      <c r="AJ150">
        <v>1.00523089716381</v>
      </c>
      <c r="AK150">
        <v>0.114591087335907</v>
      </c>
      <c r="AL150">
        <v>0.11493169942453101</v>
      </c>
      <c r="AM150">
        <v>0.11633309607016</v>
      </c>
      <c r="AN150" s="1">
        <v>-3.2470641676478299E-17</v>
      </c>
      <c r="AO150" s="1">
        <v>2.4919007271540402E-5</v>
      </c>
      <c r="AP150" s="1">
        <v>-4.0652606974719099E-18</v>
      </c>
      <c r="AQ150">
        <v>1.0096500431050599</v>
      </c>
      <c r="AR150">
        <v>0.52259328583279197</v>
      </c>
      <c r="AS150">
        <v>0.50319228744487998</v>
      </c>
      <c r="AT150">
        <v>0.54687273609919296</v>
      </c>
      <c r="AU150" s="1">
        <v>-3.2470641676478299E-17</v>
      </c>
      <c r="AV150">
        <v>8.0593162666787001E-4</v>
      </c>
      <c r="AW150" s="1">
        <v>-4.0652606974719099E-18</v>
      </c>
      <c r="AX150">
        <v>1.02345172799517</v>
      </c>
      <c r="AY150">
        <v>0.94435044868810902</v>
      </c>
      <c r="AZ150">
        <v>142.811737176892</v>
      </c>
      <c r="BA150">
        <v>-2.0970390901312501</v>
      </c>
      <c r="BB150">
        <v>0.99185365652478696</v>
      </c>
    </row>
    <row r="151" spans="1:54" ht="18.75" customHeight="1">
      <c r="A151">
        <v>7</v>
      </c>
      <c r="B151">
        <v>4.4594316186373</v>
      </c>
      <c r="C151">
        <v>4.4594316186373</v>
      </c>
      <c r="D151">
        <v>4.4594316186373</v>
      </c>
      <c r="E151" s="1">
        <v>-6.0262135674675103E-17</v>
      </c>
      <c r="F151">
        <v>0</v>
      </c>
      <c r="G151" s="1">
        <v>-4.0652606974719099E-18</v>
      </c>
      <c r="H151">
        <v>1</v>
      </c>
      <c r="I151">
        <v>3.3978807516376199</v>
      </c>
      <c r="J151">
        <v>3.4477433555300698</v>
      </c>
      <c r="K151">
        <v>3.5085830583218498</v>
      </c>
      <c r="L151" s="1">
        <v>-6.0262135674675103E-17</v>
      </c>
      <c r="M151">
        <v>1.4670819709369099E-3</v>
      </c>
      <c r="N151" s="1">
        <v>-4.0652606974719099E-18</v>
      </c>
      <c r="O151">
        <v>0.99675704001941601</v>
      </c>
      <c r="P151">
        <v>2.94146262142318</v>
      </c>
      <c r="Q151">
        <v>3.0348071654255699</v>
      </c>
      <c r="R151">
        <v>3.0951509521731202</v>
      </c>
      <c r="S151" s="1">
        <v>-6.0262135674675103E-17</v>
      </c>
      <c r="T151">
        <v>1.7582739289524799E-3</v>
      </c>
      <c r="U151" s="1">
        <v>-4.0652606974719099E-18</v>
      </c>
      <c r="V151">
        <v>0.99622044353759498</v>
      </c>
      <c r="W151">
        <v>0.86982382097739597</v>
      </c>
      <c r="X151">
        <v>0.877979721427951</v>
      </c>
      <c r="Y151">
        <v>0.88297821394336495</v>
      </c>
      <c r="Z151" s="1">
        <v>-6.0262135674675103E-17</v>
      </c>
      <c r="AA151" s="1">
        <v>1.3237374840954E-5</v>
      </c>
      <c r="AB151" s="1">
        <v>-4.0652606974719099E-18</v>
      </c>
      <c r="AC151">
        <v>0.99888139305188695</v>
      </c>
      <c r="AD151">
        <v>1.06155086699968</v>
      </c>
      <c r="AE151">
        <v>1.0116882631072299</v>
      </c>
      <c r="AF151">
        <v>0.95084856031544596</v>
      </c>
      <c r="AG151" s="1">
        <v>-6.0262135674675103E-17</v>
      </c>
      <c r="AH151">
        <v>1.4670819709369099E-3</v>
      </c>
      <c r="AI151" s="1">
        <v>-4.0652606974719099E-18</v>
      </c>
      <c r="AJ151">
        <v>1.00952584845789</v>
      </c>
      <c r="AK151">
        <v>0.130176179022604</v>
      </c>
      <c r="AL151">
        <v>0.122020278572049</v>
      </c>
      <c r="AM151">
        <v>0.117021786056635</v>
      </c>
      <c r="AN151" s="1">
        <v>-6.0262135674675103E-17</v>
      </c>
      <c r="AO151" s="1">
        <v>1.32373748409538E-5</v>
      </c>
      <c r="AP151" s="1">
        <v>-4.0652606974719099E-18</v>
      </c>
      <c r="AQ151">
        <v>1.0079346895377399</v>
      </c>
      <c r="AR151">
        <v>0.55763584968948399</v>
      </c>
      <c r="AS151">
        <v>0.54131669636761204</v>
      </c>
      <c r="AT151">
        <v>0.54771996289315805</v>
      </c>
      <c r="AU151" s="1">
        <v>-6.0262135674675103E-17</v>
      </c>
      <c r="AV151">
        <v>3.6944639212822898E-4</v>
      </c>
      <c r="AW151" s="1">
        <v>-4.0652606974719099E-18</v>
      </c>
      <c r="AX151">
        <v>1.0103447903690299</v>
      </c>
      <c r="AY151">
        <v>0.89081920298675599</v>
      </c>
      <c r="AZ151">
        <v>238.541423729267</v>
      </c>
      <c r="BA151">
        <v>-5.2442794584317802</v>
      </c>
      <c r="BB151">
        <v>0.98565220156785005</v>
      </c>
    </row>
    <row r="152" spans="1:54" ht="18.75" customHeight="1">
      <c r="A152">
        <v>7</v>
      </c>
      <c r="B152">
        <v>4.4594316186373</v>
      </c>
      <c r="C152">
        <v>4.4594316186373</v>
      </c>
      <c r="D152">
        <v>4.4594316186373</v>
      </c>
      <c r="E152" s="1">
        <v>5.6627990800079801E-16</v>
      </c>
      <c r="F152">
        <v>0</v>
      </c>
      <c r="G152" s="1">
        <v>-4.0652606974719099E-18</v>
      </c>
      <c r="H152">
        <v>1</v>
      </c>
      <c r="I152">
        <v>3.4561114285016901</v>
      </c>
      <c r="J152">
        <v>3.39990862341305</v>
      </c>
      <c r="K152">
        <v>3.3429128000041199</v>
      </c>
      <c r="L152" s="1">
        <v>5.6627990800079801E-16</v>
      </c>
      <c r="M152">
        <v>1.00394988986154E-3</v>
      </c>
      <c r="N152" s="1">
        <v>-4.0652606974719099E-18</v>
      </c>
      <c r="O152">
        <v>0.99595897758904495</v>
      </c>
      <c r="P152">
        <v>3.05415832805354</v>
      </c>
      <c r="Q152">
        <v>2.9460930513522299</v>
      </c>
      <c r="R152">
        <v>2.8704731188422401</v>
      </c>
      <c r="S152" s="1">
        <v>5.6627990800079801E-16</v>
      </c>
      <c r="T152">
        <v>2.1615260611738299E-3</v>
      </c>
      <c r="U152" s="1">
        <v>-4.0652606974719099E-18</v>
      </c>
      <c r="V152">
        <v>0.99449396978403504</v>
      </c>
      <c r="W152">
        <v>0.87960547662661404</v>
      </c>
      <c r="X152">
        <v>0.87024096068719203</v>
      </c>
      <c r="Y152">
        <v>0.86325813795800999</v>
      </c>
      <c r="Z152" s="1">
        <v>5.6627990800079801E-16</v>
      </c>
      <c r="AA152" s="1">
        <v>1.8374392058671099E-5</v>
      </c>
      <c r="AB152" s="1">
        <v>-4.0652606974719099E-18</v>
      </c>
      <c r="AC152">
        <v>0.998308328262561</v>
      </c>
      <c r="AD152">
        <v>1.0033201901356099</v>
      </c>
      <c r="AE152">
        <v>1.05952299522425</v>
      </c>
      <c r="AF152">
        <v>1.11651881863318</v>
      </c>
      <c r="AG152" s="1">
        <v>5.6627990800079801E-16</v>
      </c>
      <c r="AH152">
        <v>1.00394988986154E-3</v>
      </c>
      <c r="AI152" s="1">
        <v>-4.0652606974719099E-18</v>
      </c>
      <c r="AJ152">
        <v>1.0109307402197301</v>
      </c>
      <c r="AK152">
        <v>0.12039452337338601</v>
      </c>
      <c r="AL152">
        <v>0.12975903931280799</v>
      </c>
      <c r="AM152">
        <v>0.13674186204198999</v>
      </c>
      <c r="AN152" s="1">
        <v>5.6627990800079801E-16</v>
      </c>
      <c r="AO152" s="1">
        <v>1.8374392058671E-5</v>
      </c>
      <c r="AP152" s="1">
        <v>-4.0652606974719099E-18</v>
      </c>
      <c r="AQ152">
        <v>1.0112793742234301</v>
      </c>
      <c r="AR152">
        <v>0.53830399235233894</v>
      </c>
      <c r="AS152">
        <v>0.55571215349550995</v>
      </c>
      <c r="AT152">
        <v>0.57418687673130797</v>
      </c>
      <c r="AU152" s="1">
        <v>5.6627990800079801E-16</v>
      </c>
      <c r="AV152">
        <v>7.2079322875932903E-4</v>
      </c>
      <c r="AW152" s="1">
        <v>-4.0652606974719099E-18</v>
      </c>
      <c r="AX152">
        <v>1.0134469979299801</v>
      </c>
      <c r="AY152">
        <v>0.91394487587033901</v>
      </c>
      <c r="AZ152">
        <v>622.23925976426199</v>
      </c>
      <c r="BA152">
        <v>-7.3315996550039904</v>
      </c>
      <c r="BB152">
        <v>0.99104186333160005</v>
      </c>
    </row>
    <row r="153" spans="1:54" ht="18.75" customHeight="1">
      <c r="A153">
        <v>7</v>
      </c>
      <c r="B153">
        <v>4.4594316186373</v>
      </c>
      <c r="C153">
        <v>4.4594316186373</v>
      </c>
      <c r="D153">
        <v>4.4594316186373</v>
      </c>
      <c r="E153" s="1">
        <v>5.6627990800079801E-16</v>
      </c>
      <c r="F153">
        <v>0</v>
      </c>
      <c r="G153" s="1">
        <v>5.6627990800079801E-16</v>
      </c>
      <c r="H153">
        <v>1</v>
      </c>
      <c r="I153">
        <v>3.5518149752787398</v>
      </c>
      <c r="J153">
        <v>3.52188772920878</v>
      </c>
      <c r="K153">
        <v>3.50975925933002</v>
      </c>
      <c r="L153" s="1">
        <v>5.6627990800079801E-16</v>
      </c>
      <c r="M153">
        <v>2.2889266037600601E-4</v>
      </c>
      <c r="N153" s="1">
        <v>5.6627990800079801E-16</v>
      </c>
      <c r="O153">
        <v>1.0005290431412399</v>
      </c>
      <c r="P153">
        <v>3.20539040556271</v>
      </c>
      <c r="Q153">
        <v>3.1619294269143898</v>
      </c>
      <c r="R153">
        <v>3.1255346512972602</v>
      </c>
      <c r="S153" s="1">
        <v>5.6627990800079801E-16</v>
      </c>
      <c r="T153">
        <v>6.7663365176748899E-4</v>
      </c>
      <c r="U153" s="1">
        <v>5.6627990800079801E-16</v>
      </c>
      <c r="V153">
        <v>0.99858935368254498</v>
      </c>
      <c r="W153">
        <v>0.89158700555527703</v>
      </c>
      <c r="X153">
        <v>0.88827138935082195</v>
      </c>
      <c r="Y153">
        <v>0.88541696602894304</v>
      </c>
      <c r="Z153" s="1">
        <v>5.6627990800079801E-16</v>
      </c>
      <c r="AA153" s="1">
        <v>4.8121097027187599E-6</v>
      </c>
      <c r="AB153" s="1">
        <v>5.6627990800079801E-16</v>
      </c>
      <c r="AC153">
        <v>0.99958694210111998</v>
      </c>
      <c r="AD153">
        <v>0.90761664335855796</v>
      </c>
      <c r="AE153">
        <v>0.93754388942851496</v>
      </c>
      <c r="AF153">
        <v>0.94967235930727401</v>
      </c>
      <c r="AG153" s="1">
        <v>5.6627990800079801E-16</v>
      </c>
      <c r="AH153">
        <v>2.2889266037600601E-4</v>
      </c>
      <c r="AI153" s="1">
        <v>5.6627990800079801E-16</v>
      </c>
      <c r="AJ153">
        <v>0.99844485870820399</v>
      </c>
      <c r="AK153">
        <v>0.10841299444472401</v>
      </c>
      <c r="AL153">
        <v>0.111728610649178</v>
      </c>
      <c r="AM153">
        <v>0.114583033971057</v>
      </c>
      <c r="AN153" s="1">
        <v>5.6627990800079801E-16</v>
      </c>
      <c r="AO153" s="1">
        <v>4.8121097027188302E-6</v>
      </c>
      <c r="AP153" s="1">
        <v>5.6627990800079801E-16</v>
      </c>
      <c r="AQ153">
        <v>1.00297158478922</v>
      </c>
      <c r="AR153">
        <v>0.53455885698472705</v>
      </c>
      <c r="AS153">
        <v>0.54652914650033602</v>
      </c>
      <c r="AT153">
        <v>0.52100990479992104</v>
      </c>
      <c r="AU153" s="1">
        <v>5.6627990800079801E-16</v>
      </c>
      <c r="AV153">
        <v>5.0170583769748405E-4</v>
      </c>
      <c r="AW153" s="1">
        <v>5.6627990800079801E-16</v>
      </c>
      <c r="AX153">
        <v>1.02921813108715</v>
      </c>
      <c r="AY153">
        <v>0.861399564251906</v>
      </c>
      <c r="AZ153">
        <v>659.80567921846</v>
      </c>
      <c r="BA153">
        <v>-5.2456507338628402</v>
      </c>
      <c r="BB153">
        <v>0.990102848230208</v>
      </c>
    </row>
    <row r="154" spans="1:54" ht="18.75" customHeight="1">
      <c r="A154">
        <v>8</v>
      </c>
      <c r="B154">
        <v>4.4594316186373</v>
      </c>
      <c r="C154">
        <v>4.4594316186373</v>
      </c>
      <c r="D154">
        <v>4.4594316186373</v>
      </c>
      <c r="E154" s="1">
        <v>-6.0262135674675103E-17</v>
      </c>
      <c r="F154">
        <v>0</v>
      </c>
      <c r="G154" s="1">
        <v>5.6627990800079801E-16</v>
      </c>
      <c r="H154">
        <v>1</v>
      </c>
      <c r="I154">
        <v>3.8179269828179301</v>
      </c>
      <c r="J154">
        <v>3.8118359928027701</v>
      </c>
      <c r="K154">
        <v>3.8082655145555102</v>
      </c>
      <c r="L154" s="1">
        <v>-6.0262135674675103E-17</v>
      </c>
      <c r="M154" s="1">
        <v>8.6063718043817594E-5</v>
      </c>
      <c r="N154" s="1">
        <v>5.6627990800079801E-16</v>
      </c>
      <c r="O154">
        <v>1.0004126989884099</v>
      </c>
      <c r="P154">
        <v>3.6147527311725698</v>
      </c>
      <c r="Q154">
        <v>3.6231951595860399</v>
      </c>
      <c r="R154">
        <v>3.61010384758925</v>
      </c>
      <c r="S154" s="1">
        <v>-6.0262135674675103E-17</v>
      </c>
      <c r="T154">
        <v>1.98926700998995E-4</v>
      </c>
      <c r="U154" s="1">
        <v>5.6627990800079801E-16</v>
      </c>
      <c r="V154">
        <v>0.99891830276252302</v>
      </c>
      <c r="W154">
        <v>0.91836977360008498</v>
      </c>
      <c r="X154">
        <v>0.91884606611490305</v>
      </c>
      <c r="Y154">
        <v>0.91810630731526299</v>
      </c>
      <c r="Z154" s="1">
        <v>-6.0262135674675103E-17</v>
      </c>
      <c r="AA154" s="1">
        <v>9.6784012299346094E-7</v>
      </c>
      <c r="AB154" s="1">
        <v>5.6627990800079801E-16</v>
      </c>
      <c r="AC154">
        <v>0.99972327027882202</v>
      </c>
      <c r="AD154">
        <v>0.64150463581937001</v>
      </c>
      <c r="AE154">
        <v>0.64759562583452501</v>
      </c>
      <c r="AF154">
        <v>0.65116610408178899</v>
      </c>
      <c r="AG154" s="1">
        <v>-6.0262135674675103E-17</v>
      </c>
      <c r="AH154" s="1">
        <v>8.6063718043817594E-5</v>
      </c>
      <c r="AI154" s="1">
        <v>5.6627990800079801E-16</v>
      </c>
      <c r="AJ154">
        <v>0.99853524188194998</v>
      </c>
      <c r="AK154">
        <v>8.1630226399914699E-2</v>
      </c>
      <c r="AL154">
        <v>8.1153933885096605E-2</v>
      </c>
      <c r="AM154">
        <v>8.1893692684736605E-2</v>
      </c>
      <c r="AN154" s="1">
        <v>-6.0262135674675103E-17</v>
      </c>
      <c r="AO154" s="1">
        <v>9.678401229934529E-7</v>
      </c>
      <c r="AP154" s="1">
        <v>5.6627990800079801E-16</v>
      </c>
      <c r="AQ154">
        <v>1.00249588913696</v>
      </c>
      <c r="AR154">
        <v>0.38223384221489198</v>
      </c>
      <c r="AS154">
        <v>0.38155877785090198</v>
      </c>
      <c r="AT154">
        <v>0.38407247390355798</v>
      </c>
      <c r="AU154" s="1">
        <v>-6.0262135674675103E-17</v>
      </c>
      <c r="AV154">
        <v>7.54485821028872E-4</v>
      </c>
      <c r="AW154" s="1">
        <v>5.6627990800079801E-16</v>
      </c>
      <c r="AX154">
        <v>1.04051674477541</v>
      </c>
      <c r="AY154">
        <v>0.94113770196638402</v>
      </c>
      <c r="AZ154">
        <v>56.9547523708938</v>
      </c>
      <c r="BA154">
        <v>-1.8490966194610601</v>
      </c>
      <c r="BB154">
        <v>0.99495727292734804</v>
      </c>
    </row>
    <row r="155" spans="1:54" ht="18.75" customHeight="1">
      <c r="A155">
        <v>8</v>
      </c>
      <c r="B155">
        <v>4.4594316186373</v>
      </c>
      <c r="C155">
        <v>4.4594316186373</v>
      </c>
      <c r="D155">
        <v>4.4594316186373</v>
      </c>
      <c r="E155" s="1">
        <v>-8.8166195294975904E-16</v>
      </c>
      <c r="F155">
        <v>0</v>
      </c>
      <c r="G155" s="1">
        <v>-1.64494549805241E-16</v>
      </c>
      <c r="H155">
        <v>1</v>
      </c>
      <c r="I155">
        <v>3.4842814490849698</v>
      </c>
      <c r="J155">
        <v>3.4813336056970501</v>
      </c>
      <c r="K155">
        <v>3.4504696636402801</v>
      </c>
      <c r="L155" s="1">
        <v>-8.8166195294975904E-16</v>
      </c>
      <c r="M155">
        <v>3.7834681480876901E-4</v>
      </c>
      <c r="N155" s="1">
        <v>-1.64494549805241E-16</v>
      </c>
      <c r="O155">
        <v>0.99957190474222102</v>
      </c>
      <c r="P155">
        <v>2.88649893309716</v>
      </c>
      <c r="Q155">
        <v>2.87348298835219</v>
      </c>
      <c r="R155">
        <v>2.8281542746055899</v>
      </c>
      <c r="S155" s="1">
        <v>-8.8166195294975904E-16</v>
      </c>
      <c r="T155">
        <v>7.57193656889984E-4</v>
      </c>
      <c r="U155" s="1">
        <v>-1.64494549805241E-16</v>
      </c>
      <c r="V155">
        <v>0.99956401258920502</v>
      </c>
      <c r="W155">
        <v>0.86476869511463506</v>
      </c>
      <c r="X155">
        <v>0.86354312273789302</v>
      </c>
      <c r="Y155">
        <v>0.85918765501219296</v>
      </c>
      <c r="Z155" s="1">
        <v>-8.8166195294975904E-16</v>
      </c>
      <c r="AA155" s="1">
        <v>7.6115150846233002E-6</v>
      </c>
      <c r="AB155" s="1">
        <v>-1.64494549805241E-16</v>
      </c>
      <c r="AC155">
        <v>0.99985786980853397</v>
      </c>
      <c r="AD155">
        <v>0.97515016955232603</v>
      </c>
      <c r="AE155">
        <v>0.97809801294025001</v>
      </c>
      <c r="AF155">
        <v>1.0089619549970199</v>
      </c>
      <c r="AG155" s="1">
        <v>-8.8166195294975904E-16</v>
      </c>
      <c r="AH155">
        <v>3.7834681480876901E-4</v>
      </c>
      <c r="AI155" s="1">
        <v>-1.64494549805241E-16</v>
      </c>
      <c r="AJ155">
        <v>1.00120935847574</v>
      </c>
      <c r="AK155">
        <v>0.135231304885365</v>
      </c>
      <c r="AL155">
        <v>0.13645687726210701</v>
      </c>
      <c r="AM155">
        <v>0.14081234498780701</v>
      </c>
      <c r="AN155" s="1">
        <v>-8.8166195294975904E-16</v>
      </c>
      <c r="AO155" s="1">
        <v>7.6115150846233298E-6</v>
      </c>
      <c r="AP155" s="1">
        <v>-1.64494549805241E-16</v>
      </c>
      <c r="AQ155">
        <v>1.0008455875723199</v>
      </c>
      <c r="AR155">
        <v>0.56345129624775403</v>
      </c>
      <c r="AS155">
        <v>0.56320318722146001</v>
      </c>
      <c r="AT155">
        <v>0.57146224747257102</v>
      </c>
      <c r="AU155" s="1">
        <v>-8.8166195294975904E-16</v>
      </c>
      <c r="AV155">
        <v>3.2800879596497098E-4</v>
      </c>
      <c r="AW155" s="1">
        <v>-1.64494549805241E-16</v>
      </c>
      <c r="AX155">
        <v>1.00086222112367</v>
      </c>
      <c r="AY155">
        <v>0.92611603546431598</v>
      </c>
      <c r="AZ155">
        <v>669.61633753683498</v>
      </c>
      <c r="BA155">
        <v>-10.1507612448542</v>
      </c>
      <c r="BB155">
        <v>0.98909479137705603</v>
      </c>
    </row>
    <row r="156" spans="1:54" ht="18.75" customHeight="1">
      <c r="A156">
        <v>8</v>
      </c>
      <c r="B156">
        <v>4.4594316186373</v>
      </c>
      <c r="C156">
        <v>4.4594316186373</v>
      </c>
      <c r="D156">
        <v>4.4594316186373</v>
      </c>
      <c r="E156" s="1">
        <v>-8.8166195294975904E-16</v>
      </c>
      <c r="F156">
        <v>0</v>
      </c>
      <c r="G156" s="1">
        <v>-2.1663637917052101E-17</v>
      </c>
      <c r="H156">
        <v>1</v>
      </c>
      <c r="I156">
        <v>3.4931493732168302</v>
      </c>
      <c r="J156">
        <v>3.4732902572249502</v>
      </c>
      <c r="K156">
        <v>3.5061500425632901</v>
      </c>
      <c r="L156" s="1">
        <v>-8.8166195294975904E-16</v>
      </c>
      <c r="M156">
        <v>1.21033428484841E-3</v>
      </c>
      <c r="N156" s="1">
        <v>-2.1663637917052101E-17</v>
      </c>
      <c r="O156">
        <v>0.998958619611101</v>
      </c>
      <c r="P156">
        <v>2.9782381928283299</v>
      </c>
      <c r="Q156">
        <v>2.9301566221793198</v>
      </c>
      <c r="R156">
        <v>2.94835441890304</v>
      </c>
      <c r="S156" s="1">
        <v>-8.8166195294975904E-16</v>
      </c>
      <c r="T156">
        <v>2.63077024175307E-3</v>
      </c>
      <c r="U156" s="1">
        <v>-2.1663637917052101E-17</v>
      </c>
      <c r="V156">
        <v>0.99821053022474604</v>
      </c>
      <c r="W156">
        <v>0.873100190620549</v>
      </c>
      <c r="X156">
        <v>0.86879965872086995</v>
      </c>
      <c r="Y156">
        <v>0.87044419353993896</v>
      </c>
      <c r="Z156" s="1">
        <v>-8.8166195294975904E-16</v>
      </c>
      <c r="AA156" s="1">
        <v>2.1940468387972302E-5</v>
      </c>
      <c r="AB156" s="1">
        <v>-2.1663637917052101E-17</v>
      </c>
      <c r="AC156">
        <v>0.99945718071002099</v>
      </c>
      <c r="AD156">
        <v>0.96628224542047003</v>
      </c>
      <c r="AE156">
        <v>0.98614136141234998</v>
      </c>
      <c r="AF156">
        <v>0.95328157607400299</v>
      </c>
      <c r="AG156" s="1">
        <v>-8.8166195294975904E-16</v>
      </c>
      <c r="AH156">
        <v>1.21033428484841E-3</v>
      </c>
      <c r="AI156" s="1">
        <v>-2.1663637917052101E-17</v>
      </c>
      <c r="AJ156">
        <v>1.0031602728773099</v>
      </c>
      <c r="AK156">
        <v>0.126899809379451</v>
      </c>
      <c r="AL156">
        <v>0.13120034127912999</v>
      </c>
      <c r="AM156">
        <v>0.12955580646006101</v>
      </c>
      <c r="AN156" s="1">
        <v>-8.8166195294975904E-16</v>
      </c>
      <c r="AO156" s="1">
        <v>2.1940468387972102E-5</v>
      </c>
      <c r="AP156" s="1">
        <v>-2.1663637917052101E-17</v>
      </c>
      <c r="AQ156">
        <v>1.00367631580609</v>
      </c>
      <c r="AR156">
        <v>0.54364843483070502</v>
      </c>
      <c r="AS156">
        <v>0.54594349547854204</v>
      </c>
      <c r="AT156">
        <v>0.56006114716578204</v>
      </c>
      <c r="AU156" s="1">
        <v>-8.8166195294975904E-16</v>
      </c>
      <c r="AV156">
        <v>1.7474241598540601E-4</v>
      </c>
      <c r="AW156" s="1">
        <v>-2.1663637917052101E-17</v>
      </c>
      <c r="AX156">
        <v>1.0027083405022399</v>
      </c>
      <c r="AY156">
        <v>0.92191260130911201</v>
      </c>
      <c r="AZ156">
        <v>353.88590355615497</v>
      </c>
      <c r="BA156">
        <v>-8.5909120139817094</v>
      </c>
      <c r="BB156">
        <v>0.986540590162438</v>
      </c>
    </row>
    <row r="157" spans="1:54" ht="18.75" customHeight="1">
      <c r="A157">
        <v>8</v>
      </c>
      <c r="B157">
        <v>4.4594316186373</v>
      </c>
      <c r="C157">
        <v>4.4594316186373</v>
      </c>
      <c r="D157">
        <v>4.4594316186373</v>
      </c>
      <c r="E157" s="1">
        <v>-6.0262135674675103E-17</v>
      </c>
      <c r="F157">
        <v>0</v>
      </c>
      <c r="G157" s="1">
        <v>-8.4311656853967495E-17</v>
      </c>
      <c r="H157">
        <v>1</v>
      </c>
      <c r="I157">
        <v>3.5610171848147898</v>
      </c>
      <c r="J157">
        <v>3.5762158380784799</v>
      </c>
      <c r="K157">
        <v>3.4966990815969399</v>
      </c>
      <c r="L157" s="1">
        <v>-6.0262135674675103E-17</v>
      </c>
      <c r="M157">
        <v>2.1449414153931599E-4</v>
      </c>
      <c r="N157" s="1">
        <v>-8.4311656853967495E-17</v>
      </c>
      <c r="O157">
        <v>1.00055374677289</v>
      </c>
      <c r="P157">
        <v>3.10596795220399</v>
      </c>
      <c r="Q157">
        <v>3.0968266467370098</v>
      </c>
      <c r="R157">
        <v>2.9836496384796201</v>
      </c>
      <c r="S157" s="1">
        <v>-6.0262135674675103E-17</v>
      </c>
      <c r="T157">
        <v>8.3594611207391499E-4</v>
      </c>
      <c r="U157" s="1">
        <v>-8.4311656853967495E-17</v>
      </c>
      <c r="V157">
        <v>1.00093245296206</v>
      </c>
      <c r="W157">
        <v>0.88385233566172505</v>
      </c>
      <c r="X157">
        <v>0.88311405618868299</v>
      </c>
      <c r="Y157">
        <v>0.87357529111532095</v>
      </c>
      <c r="Z157" s="1">
        <v>-6.0262135674675103E-17</v>
      </c>
      <c r="AA157" s="1">
        <v>6.3648913407278403E-6</v>
      </c>
      <c r="AB157" s="1">
        <v>-8.4311656853967495E-17</v>
      </c>
      <c r="AC157">
        <v>1.00028277412974</v>
      </c>
      <c r="AD157">
        <v>0.89841443382251196</v>
      </c>
      <c r="AE157">
        <v>0.88321578055882</v>
      </c>
      <c r="AF157">
        <v>0.96273253704035799</v>
      </c>
      <c r="AG157" s="1">
        <v>-6.0262135674675103E-17</v>
      </c>
      <c r="AH157">
        <v>2.1449414153931599E-4</v>
      </c>
      <c r="AI157" s="1">
        <v>-8.4311656853967495E-17</v>
      </c>
      <c r="AJ157">
        <v>0.99831041870742798</v>
      </c>
      <c r="AK157">
        <v>0.116147664338275</v>
      </c>
      <c r="AL157">
        <v>0.116885943811318</v>
      </c>
      <c r="AM157">
        <v>0.12642470888467899</v>
      </c>
      <c r="AN157" s="1">
        <v>-6.0262135674675103E-17</v>
      </c>
      <c r="AO157" s="1">
        <v>6.3648913407277904E-6</v>
      </c>
      <c r="AP157" s="1">
        <v>-8.4311656853967495E-17</v>
      </c>
      <c r="AQ157">
        <v>0.99809329921864698</v>
      </c>
      <c r="AR157">
        <v>0.55146915642662797</v>
      </c>
      <c r="AS157">
        <v>0.54413454282952201</v>
      </c>
      <c r="AT157">
        <v>0.567625852870006</v>
      </c>
      <c r="AU157" s="1">
        <v>-6.0262135674675103E-17</v>
      </c>
      <c r="AV157" s="1">
        <v>1.92258165239068E-5</v>
      </c>
      <c r="AW157" s="1">
        <v>-8.4311656853967495E-17</v>
      </c>
      <c r="AX157">
        <v>0.99884433715808296</v>
      </c>
      <c r="AY157">
        <v>0.937195965007937</v>
      </c>
      <c r="AZ157">
        <v>188.50836534291599</v>
      </c>
      <c r="BA157">
        <v>-4.7197471554830797</v>
      </c>
      <c r="BB157">
        <v>0.99192492032688795</v>
      </c>
    </row>
    <row r="158" spans="1:54" ht="18.75" customHeight="1">
      <c r="A158">
        <v>9</v>
      </c>
      <c r="B158">
        <v>4.4594316186373</v>
      </c>
      <c r="C158">
        <v>4.4594316186373</v>
      </c>
      <c r="D158">
        <v>4.4594316186373</v>
      </c>
      <c r="E158" s="1">
        <v>-3.5408737126380899E-16</v>
      </c>
      <c r="F158">
        <v>0</v>
      </c>
      <c r="G158" s="1">
        <v>-3.2470641676478299E-17</v>
      </c>
      <c r="H158">
        <v>1</v>
      </c>
      <c r="I158">
        <v>3.4091026852399402</v>
      </c>
      <c r="J158">
        <v>3.3927936705536101</v>
      </c>
      <c r="K158">
        <v>3.4439487461150402</v>
      </c>
      <c r="L158" s="1">
        <v>-3.5408737126380899E-16</v>
      </c>
      <c r="M158">
        <v>5.56539439859784E-4</v>
      </c>
      <c r="N158" s="1">
        <v>-3.2470641676478299E-17</v>
      </c>
      <c r="O158">
        <v>1.00254868999895</v>
      </c>
      <c r="P158">
        <v>2.94566760375867</v>
      </c>
      <c r="Q158">
        <v>2.9245462806732299</v>
      </c>
      <c r="R158">
        <v>2.9991477630603902</v>
      </c>
      <c r="S158" s="1">
        <v>-3.5408737126380899E-16</v>
      </c>
      <c r="T158">
        <v>1.74212706629308E-3</v>
      </c>
      <c r="U158" s="1">
        <v>-3.2470641676478299E-17</v>
      </c>
      <c r="V158">
        <v>1.0044702880165901</v>
      </c>
      <c r="W158">
        <v>0.87020268938919099</v>
      </c>
      <c r="X158">
        <v>0.86828845449190295</v>
      </c>
      <c r="Y158">
        <v>0.87492613748192405</v>
      </c>
      <c r="Z158" s="1">
        <v>-3.5408737126380899E-16</v>
      </c>
      <c r="AA158" s="1">
        <v>1.33430617312334E-5</v>
      </c>
      <c r="AB158" s="1">
        <v>-3.2470641676478299E-17</v>
      </c>
      <c r="AC158">
        <v>1.00132498745069</v>
      </c>
      <c r="AD158">
        <v>1.05032893339735</v>
      </c>
      <c r="AE158">
        <v>1.0666379480836901</v>
      </c>
      <c r="AF158">
        <v>1.01548287252226</v>
      </c>
      <c r="AG158" s="1">
        <v>-3.5408737126380899E-16</v>
      </c>
      <c r="AH158">
        <v>5.56539439859784E-4</v>
      </c>
      <c r="AI158" s="1">
        <v>-3.2470641676478299E-17</v>
      </c>
      <c r="AJ158">
        <v>0.99227032950372096</v>
      </c>
      <c r="AK158">
        <v>0.12979731061080901</v>
      </c>
      <c r="AL158">
        <v>0.13171154550809799</v>
      </c>
      <c r="AM158">
        <v>0.12507386251807601</v>
      </c>
      <c r="AN158" s="1">
        <v>-3.5408737126380899E-16</v>
      </c>
      <c r="AO158" s="1">
        <v>1.33430617312333E-5</v>
      </c>
      <c r="AP158" s="1">
        <v>-3.2470641676478299E-17</v>
      </c>
      <c r="AQ158">
        <v>0.99076285135668196</v>
      </c>
      <c r="AR158">
        <v>0.57905215583103098</v>
      </c>
      <c r="AS158">
        <v>0.58371217981381995</v>
      </c>
      <c r="AT158">
        <v>0.56829495934153496</v>
      </c>
      <c r="AU158" s="1">
        <v>-3.5408737126380899E-16</v>
      </c>
      <c r="AV158" s="1">
        <v>7.2016616083904497E-5</v>
      </c>
      <c r="AW158" s="1">
        <v>-3.2470641676478299E-17</v>
      </c>
      <c r="AX158">
        <v>0.99387513622338197</v>
      </c>
      <c r="AY158">
        <v>0.77888997036859497</v>
      </c>
      <c r="AZ158">
        <v>285.18666916781098</v>
      </c>
      <c r="BA158">
        <v>-3.10904679052177</v>
      </c>
      <c r="BB158">
        <v>0.98540835872157595</v>
      </c>
    </row>
    <row r="159" spans="1:54" ht="18.75" customHeight="1">
      <c r="A159">
        <v>9</v>
      </c>
      <c r="B159">
        <v>4.4594316186373</v>
      </c>
      <c r="C159">
        <v>4.4594316186373</v>
      </c>
      <c r="D159">
        <v>4.4594316186373</v>
      </c>
      <c r="E159">
        <v>4.4594316186373</v>
      </c>
      <c r="F159">
        <v>0</v>
      </c>
      <c r="G159" s="1">
        <v>2.7312654777991701E-17</v>
      </c>
      <c r="H159">
        <v>1</v>
      </c>
      <c r="I159">
        <v>3.60525264552671</v>
      </c>
      <c r="J159">
        <v>3.4606175208708398</v>
      </c>
      <c r="K159">
        <v>3.4656374083919999</v>
      </c>
      <c r="L159">
        <v>4.4594316186373</v>
      </c>
      <c r="M159">
        <v>1.4607941873330399E-4</v>
      </c>
      <c r="N159" s="1">
        <v>2.7312654777991701E-17</v>
      </c>
      <c r="O159">
        <v>1.0004203234003799</v>
      </c>
      <c r="P159">
        <v>3.2460494605981198</v>
      </c>
      <c r="Q159">
        <v>3.19941390535576</v>
      </c>
      <c r="R159">
        <v>3.2067184068872798</v>
      </c>
      <c r="S159">
        <v>4.4594316186373</v>
      </c>
      <c r="T159">
        <v>3.2274482254781201E-4</v>
      </c>
      <c r="U159" s="1">
        <v>2.7312654777991701E-17</v>
      </c>
      <c r="V159">
        <v>1.0003497025930399</v>
      </c>
      <c r="W159">
        <v>0.89459972476828797</v>
      </c>
      <c r="X159">
        <v>0.89113696297760603</v>
      </c>
      <c r="Y159">
        <v>0.89168675384098905</v>
      </c>
      <c r="Z159">
        <v>4.4594316186373</v>
      </c>
      <c r="AA159" s="1">
        <v>1.85322643807338E-6</v>
      </c>
      <c r="AB159" s="1">
        <v>2.7312654777991701E-17</v>
      </c>
      <c r="AC159">
        <v>1.0000950726322999</v>
      </c>
      <c r="AD159">
        <v>0.85417897311058699</v>
      </c>
      <c r="AE159">
        <v>0.99881409776646102</v>
      </c>
      <c r="AF159">
        <v>0.99379421024530001</v>
      </c>
      <c r="AG159">
        <v>4.4594316186373</v>
      </c>
      <c r="AH159">
        <v>1.4607941873330399E-4</v>
      </c>
      <c r="AI159" s="1">
        <v>2.7312654777991701E-17</v>
      </c>
      <c r="AJ159">
        <v>0.99856386294182498</v>
      </c>
      <c r="AK159">
        <v>0.105400275231712</v>
      </c>
      <c r="AL159">
        <v>0.108863037022394</v>
      </c>
      <c r="AM159">
        <v>0.108313246159011</v>
      </c>
      <c r="AN159">
        <v>4.4594316186373</v>
      </c>
      <c r="AO159" s="1">
        <v>1.85322643807339E-6</v>
      </c>
      <c r="AP159" s="1">
        <v>2.7312654777991701E-17</v>
      </c>
      <c r="AQ159">
        <v>0.999226806192969</v>
      </c>
      <c r="AR159">
        <v>0.54052337609736001</v>
      </c>
      <c r="AS159">
        <v>0.46467685234280198</v>
      </c>
      <c r="AT159">
        <v>0.46111705691129901</v>
      </c>
      <c r="AU159">
        <v>4.4594316186373</v>
      </c>
      <c r="AV159" s="1">
        <v>1.6047288689930899E-5</v>
      </c>
      <c r="AW159" s="1">
        <v>2.7312654777991701E-17</v>
      </c>
      <c r="AX159">
        <v>0.99923345318216095</v>
      </c>
      <c r="AY159">
        <v>0.71919081717151301</v>
      </c>
      <c r="AZ159">
        <v>6244.5807153441201</v>
      </c>
      <c r="BA159">
        <v>-10.9505466429588</v>
      </c>
      <c r="BB159">
        <v>0.98577053292088801</v>
      </c>
    </row>
    <row r="160" spans="1:54" ht="18.75" customHeight="1">
      <c r="A160">
        <v>9</v>
      </c>
      <c r="B160">
        <v>4.4594316186373</v>
      </c>
      <c r="C160">
        <v>4.4594316186373</v>
      </c>
      <c r="D160">
        <v>4.4594316186373</v>
      </c>
      <c r="E160" s="1">
        <v>-3.5408737126380899E-16</v>
      </c>
      <c r="F160">
        <v>0</v>
      </c>
      <c r="G160" s="1">
        <v>-2.8958479227753998E-16</v>
      </c>
      <c r="H160">
        <v>1</v>
      </c>
      <c r="I160">
        <v>3.59983130254298</v>
      </c>
      <c r="J160">
        <v>3.5626979477611398</v>
      </c>
      <c r="K160">
        <v>3.57508373951742</v>
      </c>
      <c r="L160" s="1">
        <v>-3.5408737126380899E-16</v>
      </c>
      <c r="M160">
        <v>6.2685184537969397E-4</v>
      </c>
      <c r="N160" s="1">
        <v>-2.8958479227753998E-16</v>
      </c>
      <c r="O160">
        <v>1.00132276771422</v>
      </c>
      <c r="P160">
        <v>3.2632317227357501</v>
      </c>
      <c r="Q160">
        <v>3.2340614590036099</v>
      </c>
      <c r="R160">
        <v>3.2871980435112098</v>
      </c>
      <c r="S160" s="1">
        <v>-3.5408737126380899E-16</v>
      </c>
      <c r="T160">
        <v>8.9222992036011605E-4</v>
      </c>
      <c r="U160" s="1">
        <v>-2.8958479227753998E-16</v>
      </c>
      <c r="V160">
        <v>1.0013947963235501</v>
      </c>
      <c r="W160">
        <v>0.89584757919809599</v>
      </c>
      <c r="X160">
        <v>0.89372025761979401</v>
      </c>
      <c r="Y160">
        <v>0.897563486808862</v>
      </c>
      <c r="Z160" s="1">
        <v>-3.5408737126380899E-16</v>
      </c>
      <c r="AA160" s="1">
        <v>4.2762180245626797E-6</v>
      </c>
      <c r="AB160" s="1">
        <v>-2.8958479227753998E-16</v>
      </c>
      <c r="AC160">
        <v>1.00035373886343</v>
      </c>
      <c r="AD160">
        <v>0.85960031609431398</v>
      </c>
      <c r="AE160">
        <v>0.89673367087615397</v>
      </c>
      <c r="AF160">
        <v>0.88434787911988</v>
      </c>
      <c r="AG160" s="1">
        <v>-3.5408737126380899E-16</v>
      </c>
      <c r="AH160">
        <v>6.2685184537969397E-4</v>
      </c>
      <c r="AI160" s="1">
        <v>-2.8958479227753998E-16</v>
      </c>
      <c r="AJ160">
        <v>0.99485565801864695</v>
      </c>
      <c r="AK160">
        <v>0.104152420801904</v>
      </c>
      <c r="AL160">
        <v>0.106279742380206</v>
      </c>
      <c r="AM160">
        <v>0.102436513191138</v>
      </c>
      <c r="AN160" s="1">
        <v>-3.5408737126380899E-16</v>
      </c>
      <c r="AO160" s="1">
        <v>4.2762180245627102E-6</v>
      </c>
      <c r="AP160" s="1">
        <v>-2.8958479227753998E-16</v>
      </c>
      <c r="AQ160">
        <v>0.99677882732974099</v>
      </c>
      <c r="AR160">
        <v>0.51696055527290996</v>
      </c>
      <c r="AS160">
        <v>0.50247670146106105</v>
      </c>
      <c r="AT160">
        <v>0.49526455133820602</v>
      </c>
      <c r="AU160" s="1">
        <v>-3.5408737126380899E-16</v>
      </c>
      <c r="AV160">
        <v>3.4455557447121297E-4</v>
      </c>
      <c r="AW160" s="1">
        <v>-2.8958479227753998E-16</v>
      </c>
      <c r="AX160">
        <v>1.00826770383847</v>
      </c>
      <c r="AY160">
        <v>0.69639262889794395</v>
      </c>
      <c r="AZ160">
        <v>134.21514323370801</v>
      </c>
      <c r="BA160">
        <v>-2.1486676960431801</v>
      </c>
      <c r="BB160">
        <v>0.97894011950841198</v>
      </c>
    </row>
    <row r="161" spans="1:54" ht="18.75" customHeight="1">
      <c r="A161">
        <v>9</v>
      </c>
      <c r="B161">
        <v>4.4594316186373</v>
      </c>
      <c r="C161">
        <v>4.4594316186373</v>
      </c>
      <c r="D161">
        <v>4.4594316186373</v>
      </c>
      <c r="E161" s="1">
        <v>-3.5408737126380899E-16</v>
      </c>
      <c r="F161">
        <v>0</v>
      </c>
      <c r="G161" s="1">
        <v>-6.0262135674675103E-17</v>
      </c>
      <c r="H161">
        <v>1</v>
      </c>
      <c r="I161">
        <v>3.47851256539162</v>
      </c>
      <c r="J161">
        <v>3.44737184766025</v>
      </c>
      <c r="K161">
        <v>3.4249595117410001</v>
      </c>
      <c r="L161" s="1">
        <v>-3.5408737126380899E-16</v>
      </c>
      <c r="M161" s="1">
        <v>4.6864508684513602E-6</v>
      </c>
      <c r="N161" s="1">
        <v>-6.0262135674675103E-17</v>
      </c>
      <c r="O161">
        <v>1.0004432142753501</v>
      </c>
      <c r="P161">
        <v>3.1415686592278602</v>
      </c>
      <c r="Q161">
        <v>3.12134863403756</v>
      </c>
      <c r="R161">
        <v>3.1103949333775298</v>
      </c>
      <c r="S161" s="1">
        <v>-3.5408737126380899E-16</v>
      </c>
      <c r="T161">
        <v>1.7269687485502801E-4</v>
      </c>
      <c r="U161" s="1">
        <v>-6.0262135674675103E-17</v>
      </c>
      <c r="V161">
        <v>0.99703738375295003</v>
      </c>
      <c r="W161">
        <v>0.886683383079509</v>
      </c>
      <c r="X161">
        <v>0.88508401757396604</v>
      </c>
      <c r="Y161">
        <v>0.88420819425715202</v>
      </c>
      <c r="Z161" s="1">
        <v>-3.5408737126380899E-16</v>
      </c>
      <c r="AA161" s="1">
        <v>1.1655429902830401E-6</v>
      </c>
      <c r="AB161" s="1">
        <v>-6.0262135674675103E-17</v>
      </c>
      <c r="AC161">
        <v>0.99914929687184395</v>
      </c>
      <c r="AD161">
        <v>0.98091905324568096</v>
      </c>
      <c r="AE161">
        <v>1.01205977097705</v>
      </c>
      <c r="AF161">
        <v>1.0344721068963001</v>
      </c>
      <c r="AG161" s="1">
        <v>-3.5408737126380899E-16</v>
      </c>
      <c r="AH161" s="1">
        <v>4.6864508684513602E-6</v>
      </c>
      <c r="AI161" s="1">
        <v>-6.0262135674675103E-17</v>
      </c>
      <c r="AJ161">
        <v>0.99865320441639005</v>
      </c>
      <c r="AK161">
        <v>0.113316616920491</v>
      </c>
      <c r="AL161">
        <v>0.114915982426034</v>
      </c>
      <c r="AM161">
        <v>0.115791805742848</v>
      </c>
      <c r="AN161" s="1">
        <v>-3.5408737126380899E-16</v>
      </c>
      <c r="AO161" s="1">
        <v>1.1655429902830299E-6</v>
      </c>
      <c r="AP161" s="1">
        <v>-6.0262135674675103E-17</v>
      </c>
      <c r="AQ161">
        <v>1.00634631495844</v>
      </c>
      <c r="AR161">
        <v>0.56001785315835695</v>
      </c>
      <c r="AS161">
        <v>0.54469505145567898</v>
      </c>
      <c r="AT161">
        <v>0.52098844069833095</v>
      </c>
      <c r="AU161" s="1">
        <v>-3.5408737126380899E-16</v>
      </c>
      <c r="AV161">
        <v>5.8082383663096997E-4</v>
      </c>
      <c r="AW161" s="1">
        <v>-6.0262135674675103E-17</v>
      </c>
      <c r="AX161">
        <v>1.03138904731672</v>
      </c>
      <c r="AY161">
        <v>0.73790785133407599</v>
      </c>
      <c r="AZ161">
        <v>810.73143550020905</v>
      </c>
      <c r="BA161">
        <v>-3.4078031775048498</v>
      </c>
      <c r="BB161">
        <v>0.98837820228311202</v>
      </c>
    </row>
    <row r="162" spans="1:54" ht="18.75" customHeight="1">
      <c r="A162">
        <v>9</v>
      </c>
      <c r="B162">
        <v>4.4594316186373</v>
      </c>
      <c r="C162">
        <v>4.4594316186373</v>
      </c>
      <c r="D162">
        <v>4.4594316186373</v>
      </c>
      <c r="E162" s="1">
        <v>5.1974277360480604E-16</v>
      </c>
      <c r="F162">
        <v>0</v>
      </c>
      <c r="G162" s="1">
        <v>-8.8166195294975904E-16</v>
      </c>
      <c r="H162">
        <v>1</v>
      </c>
      <c r="I162">
        <v>3.46418116711087</v>
      </c>
      <c r="J162">
        <v>3.5205468982767001</v>
      </c>
      <c r="K162">
        <v>3.5716403087988899</v>
      </c>
      <c r="L162" s="1">
        <v>5.1974277360480604E-16</v>
      </c>
      <c r="M162" s="1">
        <v>7.8363168687180294E-5</v>
      </c>
      <c r="N162" s="1">
        <v>-8.8166195294975904E-16</v>
      </c>
      <c r="O162">
        <v>0.99904793807762704</v>
      </c>
      <c r="P162">
        <v>3.1514903674095098</v>
      </c>
      <c r="Q162">
        <v>3.2080133964567801</v>
      </c>
      <c r="R162">
        <v>3.27784568775248</v>
      </c>
      <c r="S162" s="1">
        <v>5.1974277360480604E-16</v>
      </c>
      <c r="T162" s="1">
        <v>7.02030526365741E-5</v>
      </c>
      <c r="U162" s="1">
        <v>-8.8166195294975904E-16</v>
      </c>
      <c r="V162">
        <v>0.99793456912288203</v>
      </c>
      <c r="W162">
        <v>0.887460011001316</v>
      </c>
      <c r="X162">
        <v>0.89178393417838897</v>
      </c>
      <c r="Y162">
        <v>0.89689727903312599</v>
      </c>
      <c r="Z162" s="1">
        <v>5.1974277360480604E-16</v>
      </c>
      <c r="AA162" s="1">
        <v>4.1366401874195902E-7</v>
      </c>
      <c r="AB162" s="1">
        <v>-8.8166195294975904E-16</v>
      </c>
      <c r="AC162">
        <v>0.999433769245201</v>
      </c>
      <c r="AD162">
        <v>0.99525045152642699</v>
      </c>
      <c r="AE162">
        <v>0.93888472036059301</v>
      </c>
      <c r="AF162">
        <v>0.88779130983840304</v>
      </c>
      <c r="AG162" s="1">
        <v>5.1974277360480604E-16</v>
      </c>
      <c r="AH162" s="1">
        <v>7.8363168687180294E-5</v>
      </c>
      <c r="AI162" s="1">
        <v>-8.8166195294975904E-16</v>
      </c>
      <c r="AJ162">
        <v>1.0031620381267801</v>
      </c>
      <c r="AK162">
        <v>0.112539988998684</v>
      </c>
      <c r="AL162">
        <v>0.108216065821611</v>
      </c>
      <c r="AM162">
        <v>0.10310272096687401</v>
      </c>
      <c r="AN162" s="1">
        <v>5.1974277360480604E-16</v>
      </c>
      <c r="AO162" s="1">
        <v>4.1366401874192E-7</v>
      </c>
      <c r="AP162" s="1">
        <v>-8.8166195294975904E-16</v>
      </c>
      <c r="AQ162">
        <v>1.00456129588712</v>
      </c>
      <c r="AR162">
        <v>0.5333418063773</v>
      </c>
      <c r="AS162">
        <v>0.514738157331742</v>
      </c>
      <c r="AT162">
        <v>0.52521514208921705</v>
      </c>
      <c r="AU162" s="1">
        <v>5.1974277360480604E-16</v>
      </c>
      <c r="AV162" s="1">
        <v>6.9586392149332396E-6</v>
      </c>
      <c r="AW162" s="1">
        <v>-8.8166195294975904E-16</v>
      </c>
      <c r="AX162">
        <v>1.00339513919166</v>
      </c>
      <c r="AY162">
        <v>0.74925273153712002</v>
      </c>
      <c r="AZ162">
        <v>152.622270374793</v>
      </c>
      <c r="BA162">
        <v>-2.2954118905618</v>
      </c>
      <c r="BB162">
        <v>0.98316225309243699</v>
      </c>
    </row>
    <row r="163" spans="1:54" ht="18.75" customHeight="1">
      <c r="A163">
        <v>9</v>
      </c>
      <c r="B163">
        <v>4.4594316186373</v>
      </c>
      <c r="C163">
        <v>4.4594316186373</v>
      </c>
      <c r="D163">
        <v>4.4594316186373</v>
      </c>
      <c r="E163" s="1">
        <v>-4.0652606974719099E-18</v>
      </c>
      <c r="F163">
        <v>0</v>
      </c>
      <c r="G163" s="1">
        <v>-3.5408737126380899E-16</v>
      </c>
      <c r="H163">
        <v>1</v>
      </c>
      <c r="I163">
        <v>3.34022533741995</v>
      </c>
      <c r="J163">
        <v>3.25683848644822</v>
      </c>
      <c r="K163">
        <v>3.3365579897026598</v>
      </c>
      <c r="L163" s="1">
        <v>-4.0652606974719099E-18</v>
      </c>
      <c r="M163">
        <v>4.6353027821902397E-3</v>
      </c>
      <c r="N163" s="1">
        <v>-3.5408737126380899E-16</v>
      </c>
      <c r="O163">
        <v>1.0017854448621</v>
      </c>
      <c r="P163">
        <v>2.98813128861272</v>
      </c>
      <c r="Q163">
        <v>2.8768916166954099</v>
      </c>
      <c r="R163">
        <v>2.9655838054739099</v>
      </c>
      <c r="S163" s="1">
        <v>-4.0652606974719099E-18</v>
      </c>
      <c r="T163">
        <v>1.2528453600156799E-2</v>
      </c>
      <c r="U163" s="1">
        <v>-3.5408737126380899E-16</v>
      </c>
      <c r="V163">
        <v>0.99876726235962399</v>
      </c>
      <c r="W163">
        <v>0.87396741291935598</v>
      </c>
      <c r="X163">
        <v>0.86386514625702204</v>
      </c>
      <c r="Y163">
        <v>0.87198221168132395</v>
      </c>
      <c r="Z163" s="1">
        <v>-4.0652606974719099E-18</v>
      </c>
      <c r="AA163" s="1">
        <v>8.6900032216576301E-5</v>
      </c>
      <c r="AB163" s="1">
        <v>-3.5408737126380899E-16</v>
      </c>
      <c r="AC163">
        <v>0.999636330299427</v>
      </c>
      <c r="AD163">
        <v>1.11920628121735</v>
      </c>
      <c r="AE163">
        <v>1.2025931321890699</v>
      </c>
      <c r="AF163">
        <v>1.1228736289346399</v>
      </c>
      <c r="AG163" s="1">
        <v>-4.0652606974719099E-18</v>
      </c>
      <c r="AH163">
        <v>4.6353027821902397E-3</v>
      </c>
      <c r="AI163" s="1">
        <v>-3.5408737126380899E-16</v>
      </c>
      <c r="AJ163">
        <v>0.99512888654509302</v>
      </c>
      <c r="AK163">
        <v>0.12603258708064399</v>
      </c>
      <c r="AL163">
        <v>0.13613485374297801</v>
      </c>
      <c r="AM163">
        <v>0.128017788318676</v>
      </c>
      <c r="AN163" s="1">
        <v>-4.0652606974719099E-18</v>
      </c>
      <c r="AO163" s="1">
        <v>8.6900032216576396E-5</v>
      </c>
      <c r="AP163" s="1">
        <v>-3.5408737126380899E-16</v>
      </c>
      <c r="AQ163">
        <v>1.00258204647525</v>
      </c>
      <c r="AR163">
        <v>0.51600505661135598</v>
      </c>
      <c r="AS163">
        <v>0.51633418615483695</v>
      </c>
      <c r="AT163">
        <v>0.522086935524536</v>
      </c>
      <c r="AU163" s="1">
        <v>-4.0652606974719099E-18</v>
      </c>
      <c r="AV163">
        <v>2.74860224696785E-3</v>
      </c>
      <c r="AW163" s="1">
        <v>-3.5408737126380899E-16</v>
      </c>
      <c r="AX163">
        <v>1.0405375154237899</v>
      </c>
      <c r="AY163">
        <v>0.89178270858806197</v>
      </c>
      <c r="AZ163">
        <v>12.285067539013101</v>
      </c>
      <c r="BA163">
        <v>-2.1284173707443301</v>
      </c>
      <c r="BB163">
        <v>0.97177285113612499</v>
      </c>
    </row>
    <row r="164" spans="1:54" ht="18.75" customHeight="1">
      <c r="A164">
        <v>9</v>
      </c>
      <c r="B164">
        <v>4.4594316186373</v>
      </c>
      <c r="C164">
        <v>4.4594316186373</v>
      </c>
      <c r="D164">
        <v>4.4594316186373</v>
      </c>
      <c r="E164" s="1">
        <v>-4.0652606974719099E-18</v>
      </c>
      <c r="F164">
        <v>0</v>
      </c>
      <c r="G164" s="1">
        <v>1.5538482339401199E-16</v>
      </c>
      <c r="H164">
        <v>1</v>
      </c>
      <c r="I164">
        <v>3.4475127768619598</v>
      </c>
      <c r="J164">
        <v>3.4621941407245198</v>
      </c>
      <c r="K164">
        <v>3.4812153072133798</v>
      </c>
      <c r="L164" s="1">
        <v>-4.0652606974719099E-18</v>
      </c>
      <c r="M164">
        <v>8.0296089573533098E-4</v>
      </c>
      <c r="N164" s="1">
        <v>1.5538482339401199E-16</v>
      </c>
      <c r="O164">
        <v>1.00096832713318</v>
      </c>
      <c r="P164">
        <v>3.06505438192278</v>
      </c>
      <c r="Q164">
        <v>3.0910784264016602</v>
      </c>
      <c r="R164">
        <v>3.1168448881009101</v>
      </c>
      <c r="S164" s="1">
        <v>-4.0652606974719099E-18</v>
      </c>
      <c r="T164">
        <v>2.92570695327291E-3</v>
      </c>
      <c r="U164" s="1">
        <v>1.5538482339401199E-16</v>
      </c>
      <c r="V164">
        <v>1.00253313870863</v>
      </c>
      <c r="W164">
        <v>0.88051133947207105</v>
      </c>
      <c r="X164">
        <v>0.882647411167648</v>
      </c>
      <c r="Y164">
        <v>0.88472471706182898</v>
      </c>
      <c r="Z164" s="1">
        <v>-4.0652606974719099E-18</v>
      </c>
      <c r="AA164" s="1">
        <v>1.9128565803301201E-5</v>
      </c>
      <c r="AB164" s="1">
        <v>1.5538482339401199E-16</v>
      </c>
      <c r="AC164">
        <v>1.0007174009804201</v>
      </c>
      <c r="AD164">
        <v>1.01191884177534</v>
      </c>
      <c r="AE164">
        <v>0.99723747791277795</v>
      </c>
      <c r="AF164">
        <v>0.97821631142392196</v>
      </c>
      <c r="AG164" s="1">
        <v>-4.0652606974719099E-18</v>
      </c>
      <c r="AH164">
        <v>8.0296089573533098E-4</v>
      </c>
      <c r="AI164" s="1">
        <v>1.5538482339401199E-16</v>
      </c>
      <c r="AJ164">
        <v>0.99689168420835494</v>
      </c>
      <c r="AK164">
        <v>0.119488660527929</v>
      </c>
      <c r="AL164">
        <v>0.117352588832352</v>
      </c>
      <c r="AM164">
        <v>0.11527528293817101</v>
      </c>
      <c r="AN164" s="1">
        <v>-4.0652606974719099E-18</v>
      </c>
      <c r="AO164" s="1">
        <v>1.9128565803301201E-5</v>
      </c>
      <c r="AP164" s="1">
        <v>1.5538482339401199E-16</v>
      </c>
      <c r="AQ164">
        <v>0.99457515805089602</v>
      </c>
      <c r="AR164">
        <v>0.53979032678303396</v>
      </c>
      <c r="AS164">
        <v>0.53371352269099404</v>
      </c>
      <c r="AT164">
        <v>0.52638583625703705</v>
      </c>
      <c r="AU164" s="1">
        <v>-4.0652606974719099E-18</v>
      </c>
      <c r="AV164">
        <v>8.0153436554554795E-4</v>
      </c>
      <c r="AW164" s="1">
        <v>1.5538482339401199E-16</v>
      </c>
      <c r="AX164">
        <v>0.99095083360882597</v>
      </c>
      <c r="AY164">
        <v>0.73010183969795395</v>
      </c>
      <c r="AZ164">
        <v>711.58487492448603</v>
      </c>
      <c r="BA164">
        <v>-4.6113785751067704</v>
      </c>
      <c r="BB164">
        <v>0.98267564227602899</v>
      </c>
    </row>
    <row r="165" spans="1:54" ht="18.75" customHeight="1">
      <c r="A165">
        <v>9</v>
      </c>
      <c r="B165">
        <v>4.4594316186373</v>
      </c>
      <c r="C165">
        <v>4.4594316186373</v>
      </c>
      <c r="D165">
        <v>4.4594316186373</v>
      </c>
      <c r="E165" s="1">
        <v>-8.8166195294975904E-16</v>
      </c>
      <c r="F165">
        <v>0</v>
      </c>
      <c r="G165" s="1">
        <v>-2.1663637917052101E-17</v>
      </c>
      <c r="H165">
        <v>1</v>
      </c>
      <c r="I165">
        <v>3.3564424559066701</v>
      </c>
      <c r="J165">
        <v>3.3481869496374399</v>
      </c>
      <c r="K165">
        <v>3.3398070586601198</v>
      </c>
      <c r="L165" s="1">
        <v>-8.8166195294975904E-16</v>
      </c>
      <c r="M165">
        <v>7.9378167818977899E-4</v>
      </c>
      <c r="N165" s="1">
        <v>-2.1663637917052101E-17</v>
      </c>
      <c r="O165">
        <v>0.99981251106053004</v>
      </c>
      <c r="P165">
        <v>2.7839771562097702</v>
      </c>
      <c r="Q165">
        <v>2.7738512976927301</v>
      </c>
      <c r="R165">
        <v>2.7617198219341099</v>
      </c>
      <c r="S165" s="1">
        <v>-8.8166195294975904E-16</v>
      </c>
      <c r="T165">
        <v>5.4663256515811599E-3</v>
      </c>
      <c r="U165" s="1">
        <v>-2.1663637917052101E-17</v>
      </c>
      <c r="V165">
        <v>0.99910226435042604</v>
      </c>
      <c r="W165">
        <v>0.85480910955913103</v>
      </c>
      <c r="X165">
        <v>0.85378647216388304</v>
      </c>
      <c r="Y165">
        <v>0.85255179362239297</v>
      </c>
      <c r="Z165" s="1">
        <v>-8.8166195294975904E-16</v>
      </c>
      <c r="AA165" s="1">
        <v>5.7382535388243098E-5</v>
      </c>
      <c r="AB165" s="1">
        <v>-2.1663637917052101E-17</v>
      </c>
      <c r="AC165">
        <v>0.99971482989553295</v>
      </c>
      <c r="AD165">
        <v>1.1029891627306301</v>
      </c>
      <c r="AE165">
        <v>1.1112446689998601</v>
      </c>
      <c r="AF165">
        <v>1.1196245599771799</v>
      </c>
      <c r="AG165" s="1">
        <v>-8.8166195294975904E-16</v>
      </c>
      <c r="AH165">
        <v>7.9378167818977899E-4</v>
      </c>
      <c r="AI165" s="1">
        <v>-2.1663637917052101E-17</v>
      </c>
      <c r="AJ165">
        <v>1.0005428665993701</v>
      </c>
      <c r="AK165">
        <v>0.145190890440869</v>
      </c>
      <c r="AL165">
        <v>0.14621352783611699</v>
      </c>
      <c r="AM165">
        <v>0.147448206377607</v>
      </c>
      <c r="AN165" s="1">
        <v>-8.8166195294975904E-16</v>
      </c>
      <c r="AO165" s="1">
        <v>5.73825353882432E-5</v>
      </c>
      <c r="AP165" s="1">
        <v>-2.1663637917052101E-17</v>
      </c>
      <c r="AQ165">
        <v>1.0017782269681399</v>
      </c>
      <c r="AR165">
        <v>0.58370604671984505</v>
      </c>
      <c r="AS165">
        <v>0.58484177503266399</v>
      </c>
      <c r="AT165">
        <v>0.58680042532958998</v>
      </c>
      <c r="AU165" s="1">
        <v>-8.8166195294975904E-16</v>
      </c>
      <c r="AV165">
        <v>1.5335809691265301E-4</v>
      </c>
      <c r="AW165" s="1">
        <v>-2.1663637917052101E-17</v>
      </c>
      <c r="AX165">
        <v>1.0047717011731001</v>
      </c>
      <c r="AY165">
        <v>0.80929712297090795</v>
      </c>
      <c r="AZ165">
        <v>239.918195096983</v>
      </c>
      <c r="BA165">
        <v>-3.14902710332984</v>
      </c>
      <c r="BB165">
        <v>0.98599307884631304</v>
      </c>
    </row>
    <row r="166" spans="1:54" ht="18.75" customHeight="1">
      <c r="A166">
        <v>9</v>
      </c>
      <c r="B166">
        <v>4.4594316186373</v>
      </c>
      <c r="C166">
        <v>4.4594316186373</v>
      </c>
      <c r="D166">
        <v>4.4594316186373</v>
      </c>
      <c r="E166" s="1">
        <v>-3.2470641676478299E-17</v>
      </c>
      <c r="F166">
        <v>0</v>
      </c>
      <c r="G166" s="1">
        <v>-2.77939185482196E-16</v>
      </c>
      <c r="H166">
        <v>1</v>
      </c>
      <c r="I166">
        <v>3.4653880959716701</v>
      </c>
      <c r="J166">
        <v>3.5114607975385299</v>
      </c>
      <c r="K166">
        <v>3.5359154950537</v>
      </c>
      <c r="L166" s="1">
        <v>-3.2470641676478299E-17</v>
      </c>
      <c r="M166">
        <v>1.10044917680824E-3</v>
      </c>
      <c r="N166" s="1">
        <v>-2.77939185482196E-16</v>
      </c>
      <c r="O166">
        <v>1.00146802244296</v>
      </c>
      <c r="P166">
        <v>3.2249479624763899</v>
      </c>
      <c r="Q166">
        <v>3.2359473521249198</v>
      </c>
      <c r="R166">
        <v>3.2749430784824098</v>
      </c>
      <c r="S166" s="1">
        <v>-3.2470641676478299E-17</v>
      </c>
      <c r="T166">
        <v>1.93413916733445E-3</v>
      </c>
      <c r="U166" s="1">
        <v>-2.77939185482196E-16</v>
      </c>
      <c r="V166">
        <v>1.00167579187297</v>
      </c>
      <c r="W166">
        <v>0.89304676409209705</v>
      </c>
      <c r="X166">
        <v>0.89385909589387003</v>
      </c>
      <c r="Y166">
        <v>0.89668963420174297</v>
      </c>
      <c r="Z166" s="1">
        <v>-3.2470641676478299E-17</v>
      </c>
      <c r="AA166" s="1">
        <v>1.14971446600384E-5</v>
      </c>
      <c r="AB166" s="1">
        <v>-2.77939185482196E-16</v>
      </c>
      <c r="AC166">
        <v>1.00045388395629</v>
      </c>
      <c r="AD166">
        <v>0.99404352266562501</v>
      </c>
      <c r="AE166">
        <v>0.94797082109876296</v>
      </c>
      <c r="AF166">
        <v>0.92351612358360102</v>
      </c>
      <c r="AG166" s="1">
        <v>-3.2470641676478299E-17</v>
      </c>
      <c r="AH166">
        <v>1.10044917680824E-3</v>
      </c>
      <c r="AI166" s="1">
        <v>-2.77939185482196E-16</v>
      </c>
      <c r="AJ166">
        <v>0.99522757334595602</v>
      </c>
      <c r="AK166">
        <v>0.106953235907904</v>
      </c>
      <c r="AL166">
        <v>0.10614090410613</v>
      </c>
      <c r="AM166">
        <v>0.103310365798257</v>
      </c>
      <c r="AN166" s="1">
        <v>-3.2470641676478299E-17</v>
      </c>
      <c r="AO166" s="1">
        <v>1.1497144660038301E-5</v>
      </c>
      <c r="AP166" s="1">
        <v>-2.77939185482196E-16</v>
      </c>
      <c r="AQ166">
        <v>0.99629450061874403</v>
      </c>
      <c r="AR166">
        <v>0.43049967012982698</v>
      </c>
      <c r="AS166">
        <v>0.45418227720113802</v>
      </c>
      <c r="AT166">
        <v>0.44331016873939</v>
      </c>
      <c r="AU166" s="1">
        <v>-3.2470641676478299E-17</v>
      </c>
      <c r="AV166">
        <v>2.26716637065628E-4</v>
      </c>
      <c r="AW166" s="1">
        <v>-2.77939185482196E-16</v>
      </c>
      <c r="AX166">
        <v>0.99404046079643904</v>
      </c>
      <c r="AY166">
        <v>0.89426065950945099</v>
      </c>
      <c r="AZ166">
        <v>8.7859054392343801</v>
      </c>
      <c r="BA166">
        <v>-1.19984887839683</v>
      </c>
      <c r="BB166">
        <v>0.98416134602190197</v>
      </c>
    </row>
    <row r="167" spans="1:54" ht="18.75" customHeight="1">
      <c r="A167">
        <v>9</v>
      </c>
      <c r="B167">
        <v>4.4594316186373</v>
      </c>
      <c r="C167">
        <v>4.4594316186373</v>
      </c>
      <c r="D167">
        <v>4.4594316186373</v>
      </c>
      <c r="E167" s="1">
        <v>5.1974277360480604E-16</v>
      </c>
      <c r="F167">
        <v>0</v>
      </c>
      <c r="G167" s="1">
        <v>-3.5408737126380899E-16</v>
      </c>
      <c r="H167">
        <v>1</v>
      </c>
      <c r="I167">
        <v>3.47282735295193</v>
      </c>
      <c r="J167">
        <v>3.5174171107811998</v>
      </c>
      <c r="K167">
        <v>3.5506342059375098</v>
      </c>
      <c r="L167" s="1">
        <v>5.1974277360480604E-16</v>
      </c>
      <c r="M167">
        <v>2.0437049681806901E-3</v>
      </c>
      <c r="N167" s="1">
        <v>-3.5408737126380899E-16</v>
      </c>
      <c r="O167">
        <v>1.0052997523676099</v>
      </c>
      <c r="P167">
        <v>3.0120257923337301</v>
      </c>
      <c r="Q167">
        <v>3.1214613014432202</v>
      </c>
      <c r="R167">
        <v>3.2045617810439899</v>
      </c>
      <c r="S167" s="1">
        <v>5.1974277360480604E-16</v>
      </c>
      <c r="T167">
        <v>6.1065163318466302E-3</v>
      </c>
      <c r="U167" s="1">
        <v>-3.5408737126380899E-16</v>
      </c>
      <c r="V167">
        <v>1.00878261700422</v>
      </c>
      <c r="W167">
        <v>0.87603762486241399</v>
      </c>
      <c r="X167">
        <v>0.88509299159806398</v>
      </c>
      <c r="Y167">
        <v>0.89152471971792702</v>
      </c>
      <c r="Z167" s="1">
        <v>5.1974277360480604E-16</v>
      </c>
      <c r="AA167" s="1">
        <v>4.3648170132088098E-5</v>
      </c>
      <c r="AB167" s="1">
        <v>-3.5408737126380899E-16</v>
      </c>
      <c r="AC167">
        <v>1.0025349725724899</v>
      </c>
      <c r="AD167">
        <v>0.98660426568536497</v>
      </c>
      <c r="AE167">
        <v>0.94201450785609497</v>
      </c>
      <c r="AF167">
        <v>0.90879741269978398</v>
      </c>
      <c r="AG167" s="1">
        <v>5.1974277360480604E-16</v>
      </c>
      <c r="AH167">
        <v>2.0437049681806901E-3</v>
      </c>
      <c r="AI167" s="1">
        <v>-3.5408737126380899E-16</v>
      </c>
      <c r="AJ167">
        <v>0.982544777104569</v>
      </c>
      <c r="AK167">
        <v>0.123962375137586</v>
      </c>
      <c r="AL167">
        <v>0.114907008401936</v>
      </c>
      <c r="AM167">
        <v>0.108475280282073</v>
      </c>
      <c r="AN167" s="1">
        <v>5.1974277360480604E-16</v>
      </c>
      <c r="AO167" s="1">
        <v>4.3648170132088199E-5</v>
      </c>
      <c r="AP167" s="1">
        <v>-3.5408737126380899E-16</v>
      </c>
      <c r="AQ167">
        <v>0.98164709410843598</v>
      </c>
      <c r="AR167">
        <v>0.52988434103009197</v>
      </c>
      <c r="AS167">
        <v>0.51821789783062999</v>
      </c>
      <c r="AT167">
        <v>0.50779637511593501</v>
      </c>
      <c r="AU167" s="1">
        <v>5.1974277360480604E-16</v>
      </c>
      <c r="AV167">
        <v>4.1996420322023702E-4</v>
      </c>
      <c r="AW167" s="1">
        <v>-3.5408737126380899E-16</v>
      </c>
      <c r="AX167">
        <v>0.99838445465310699</v>
      </c>
      <c r="AY167">
        <v>0.89423871433105995</v>
      </c>
      <c r="AZ167">
        <v>26.370458995881499</v>
      </c>
      <c r="BA167">
        <v>-2.2809517047936998</v>
      </c>
      <c r="BB167">
        <v>0.98154205333536604</v>
      </c>
    </row>
    <row r="168" spans="1:54" ht="18.75" customHeight="1">
      <c r="A168">
        <v>9</v>
      </c>
      <c r="B168">
        <v>4.4594316186373</v>
      </c>
      <c r="C168">
        <v>4.4594316186373</v>
      </c>
      <c r="D168">
        <v>4.4594316186373</v>
      </c>
      <c r="E168" s="1">
        <v>6.1469061026371001E-16</v>
      </c>
      <c r="F168">
        <v>0</v>
      </c>
      <c r="G168" s="1">
        <v>2.7312654777991701E-17</v>
      </c>
      <c r="H168">
        <v>1</v>
      </c>
      <c r="I168">
        <v>3.5131194692530299</v>
      </c>
      <c r="J168">
        <v>3.5244774558863199</v>
      </c>
      <c r="K168">
        <v>3.48722539644743</v>
      </c>
      <c r="L168" s="1">
        <v>6.1469061026371001E-16</v>
      </c>
      <c r="M168">
        <v>7.38884124904076E-4</v>
      </c>
      <c r="N168" s="1">
        <v>2.7312654777991701E-17</v>
      </c>
      <c r="O168">
        <v>1.00099051224893</v>
      </c>
      <c r="P168">
        <v>3.1381683743981701</v>
      </c>
      <c r="Q168">
        <v>3.1488197414838299</v>
      </c>
      <c r="R168">
        <v>3.18469416933767</v>
      </c>
      <c r="S168" s="1">
        <v>6.1469061026371001E-16</v>
      </c>
      <c r="T168">
        <v>1.3930031288904401E-3</v>
      </c>
      <c r="U168" s="1">
        <v>2.7312654777991701E-17</v>
      </c>
      <c r="V168">
        <v>1.00115669697295</v>
      </c>
      <c r="W168">
        <v>0.88641599240706603</v>
      </c>
      <c r="X168">
        <v>0.88725149114290203</v>
      </c>
      <c r="Y168">
        <v>0.89002055391503399</v>
      </c>
      <c r="Z168" s="1">
        <v>6.1469061026371001E-16</v>
      </c>
      <c r="AA168" s="1">
        <v>8.3789654160364204E-6</v>
      </c>
      <c r="AB168" s="1">
        <v>2.7312654777991701E-17</v>
      </c>
      <c r="AC168">
        <v>1.0003191690955999</v>
      </c>
      <c r="AD168">
        <v>0.94631214938427199</v>
      </c>
      <c r="AE168">
        <v>0.93495416275098198</v>
      </c>
      <c r="AF168">
        <v>0.97220622218986297</v>
      </c>
      <c r="AG168" s="1">
        <v>6.1469061026371001E-16</v>
      </c>
      <c r="AH168">
        <v>7.38884124904076E-4</v>
      </c>
      <c r="AI168" s="1">
        <v>2.7312654777991701E-17</v>
      </c>
      <c r="AJ168">
        <v>0.99656358185238503</v>
      </c>
      <c r="AK168">
        <v>0.11358400759293499</v>
      </c>
      <c r="AL168">
        <v>0.112748508857098</v>
      </c>
      <c r="AM168">
        <v>0.109979446084966</v>
      </c>
      <c r="AN168" s="1">
        <v>6.1469061026371001E-16</v>
      </c>
      <c r="AO168" s="1">
        <v>8.3789654160364593E-6</v>
      </c>
      <c r="AP168" s="1">
        <v>2.7312654777991701E-17</v>
      </c>
      <c r="AQ168">
        <v>0.99747185183359399</v>
      </c>
      <c r="AR168">
        <v>0.54724259546836596</v>
      </c>
      <c r="AS168">
        <v>0.54337305158592897</v>
      </c>
      <c r="AT168">
        <v>0.46536458969576999</v>
      </c>
      <c r="AU168" s="1">
        <v>6.1469061026371001E-16</v>
      </c>
      <c r="AV168">
        <v>1.2350391235306E-4</v>
      </c>
      <c r="AW168" s="1">
        <v>2.7312654777991701E-17</v>
      </c>
      <c r="AX168">
        <v>0.99747674733467995</v>
      </c>
      <c r="AY168">
        <v>0.95535259595742905</v>
      </c>
      <c r="AZ168">
        <v>19.707530776932</v>
      </c>
      <c r="BA168">
        <v>-2.7307819824971702</v>
      </c>
      <c r="BB168">
        <v>0.98864624685568803</v>
      </c>
    </row>
    <row r="169" spans="1:54" ht="18.75" customHeight="1">
      <c r="A169">
        <v>9</v>
      </c>
      <c r="B169">
        <v>4.4594316186373</v>
      </c>
      <c r="C169">
        <v>4.4594316186373</v>
      </c>
      <c r="D169">
        <v>4.4594316186373</v>
      </c>
      <c r="E169" s="1">
        <v>6.1469061026371001E-16</v>
      </c>
      <c r="F169">
        <v>0</v>
      </c>
      <c r="G169" s="1">
        <v>5.6627990800079801E-16</v>
      </c>
      <c r="H169">
        <v>1</v>
      </c>
      <c r="I169">
        <v>3.7369272053048599</v>
      </c>
      <c r="J169">
        <v>3.7318363254794198</v>
      </c>
      <c r="K169">
        <v>3.49469359840091</v>
      </c>
      <c r="L169" s="1">
        <v>6.1469061026371001E-16</v>
      </c>
      <c r="M169">
        <v>1.2860662137297301E-4</v>
      </c>
      <c r="N169" s="1">
        <v>5.6627990800079801E-16</v>
      </c>
      <c r="O169">
        <v>1.00149045205817</v>
      </c>
      <c r="P169">
        <v>3.3993740011654499</v>
      </c>
      <c r="Q169">
        <v>3.3971986196346</v>
      </c>
      <c r="R169">
        <v>3.2686448896251199</v>
      </c>
      <c r="S169" s="1">
        <v>6.1469061026371001E-16</v>
      </c>
      <c r="T169">
        <v>1.3378866536399201E-4</v>
      </c>
      <c r="U169" s="1">
        <v>5.6627990800079801E-16</v>
      </c>
      <c r="V169">
        <v>1.0014231084580001</v>
      </c>
      <c r="W169">
        <v>0.90522660045161496</v>
      </c>
      <c r="X169">
        <v>0.90508358767918196</v>
      </c>
      <c r="Y169">
        <v>0.89623763948724799</v>
      </c>
      <c r="Z169" s="1">
        <v>6.1469061026371001E-16</v>
      </c>
      <c r="AA169" s="1">
        <v>7.0465620835889397E-7</v>
      </c>
      <c r="AB169" s="1">
        <v>5.6627990800079801E-16</v>
      </c>
      <c r="AC169">
        <v>1.0003747181596301</v>
      </c>
      <c r="AD169">
        <v>0.72250441333243398</v>
      </c>
      <c r="AE169">
        <v>0.72759529315787896</v>
      </c>
      <c r="AF169">
        <v>0.96473802023638799</v>
      </c>
      <c r="AG169" s="1">
        <v>6.1469061026371001E-16</v>
      </c>
      <c r="AH169">
        <v>1.2860662137297301E-4</v>
      </c>
      <c r="AI169" s="1">
        <v>5.6627990800079801E-16</v>
      </c>
      <c r="AJ169">
        <v>0.99469218995028197</v>
      </c>
      <c r="AK169">
        <v>9.4773399548384596E-2</v>
      </c>
      <c r="AL169">
        <v>9.4916412320818197E-2</v>
      </c>
      <c r="AM169">
        <v>0.10376236051275201</v>
      </c>
      <c r="AN169" s="1">
        <v>6.1469061026371001E-16</v>
      </c>
      <c r="AO169" s="1">
        <v>7.0465620835890403E-7</v>
      </c>
      <c r="AP169" s="1">
        <v>5.6627990800079801E-16</v>
      </c>
      <c r="AQ169">
        <v>0.99679232574694898</v>
      </c>
      <c r="AR169">
        <v>0.50863204739174905</v>
      </c>
      <c r="AS169">
        <v>0.51027454491246704</v>
      </c>
      <c r="AT169">
        <v>0.47205656307956301</v>
      </c>
      <c r="AU169" s="1">
        <v>6.1469061026371001E-16</v>
      </c>
      <c r="AV169">
        <v>8.1323561720899305E-4</v>
      </c>
      <c r="AW169" s="1">
        <v>5.6627990800079801E-16</v>
      </c>
      <c r="AX169">
        <v>1.0124625381519201</v>
      </c>
      <c r="AY169">
        <v>0.73007437189661695</v>
      </c>
      <c r="AZ169">
        <v>30598.690176116299</v>
      </c>
      <c r="BA169">
        <v>-27.5619098858492</v>
      </c>
      <c r="BB169">
        <v>0.98439263369276997</v>
      </c>
    </row>
    <row r="170" spans="1:54" ht="18.75" customHeight="1">
      <c r="A170">
        <v>9</v>
      </c>
      <c r="B170">
        <v>4.4594316186373</v>
      </c>
      <c r="C170">
        <v>4.4594316186373</v>
      </c>
      <c r="D170">
        <v>4.4594316186373</v>
      </c>
      <c r="E170" s="1">
        <v>-8.8166195294975904E-16</v>
      </c>
      <c r="F170">
        <v>0</v>
      </c>
      <c r="G170" s="1">
        <v>1.5538482339401199E-16</v>
      </c>
      <c r="H170">
        <v>1</v>
      </c>
      <c r="I170">
        <v>3.54707993919236</v>
      </c>
      <c r="J170">
        <v>3.5361255729360099</v>
      </c>
      <c r="K170">
        <v>3.5523695540676901</v>
      </c>
      <c r="L170" s="1">
        <v>-8.8166195294975904E-16</v>
      </c>
      <c r="M170">
        <v>3.5694262581133598E-4</v>
      </c>
      <c r="N170" s="1">
        <v>1.5538482339401199E-16</v>
      </c>
      <c r="O170">
        <v>1.0000700635009601</v>
      </c>
      <c r="P170">
        <v>3.2327588938757499</v>
      </c>
      <c r="Q170">
        <v>3.2174462824252199</v>
      </c>
      <c r="R170">
        <v>3.2194936143949802</v>
      </c>
      <c r="S170" s="1">
        <v>-8.8166195294975904E-16</v>
      </c>
      <c r="T170">
        <v>1.0863239870195099E-3</v>
      </c>
      <c r="U170" s="1">
        <v>1.5538482339401199E-16</v>
      </c>
      <c r="V170">
        <v>1.0012170046095801</v>
      </c>
      <c r="W170">
        <v>0.89362425756708097</v>
      </c>
      <c r="X170">
        <v>0.89248918364993901</v>
      </c>
      <c r="Y170">
        <v>0.89264164430134396</v>
      </c>
      <c r="Z170" s="1">
        <v>-8.8166195294975904E-16</v>
      </c>
      <c r="AA170" s="1">
        <v>6.7085378679605197E-6</v>
      </c>
      <c r="AB170" s="1">
        <v>1.5538482339401199E-16</v>
      </c>
      <c r="AC170">
        <v>1.00033486977755</v>
      </c>
      <c r="AD170">
        <v>0.912351679444937</v>
      </c>
      <c r="AE170">
        <v>0.92330604570128605</v>
      </c>
      <c r="AF170">
        <v>0.90706206456960903</v>
      </c>
      <c r="AG170" s="1">
        <v>-8.8166195294975904E-16</v>
      </c>
      <c r="AH170">
        <v>3.5694262581133701E-4</v>
      </c>
      <c r="AI170" s="1">
        <v>1.5538482339401199E-16</v>
      </c>
      <c r="AJ170">
        <v>0.99976926234076402</v>
      </c>
      <c r="AK170">
        <v>0.106375742432919</v>
      </c>
      <c r="AL170">
        <v>0.107510816350061</v>
      </c>
      <c r="AM170">
        <v>0.107358355698656</v>
      </c>
      <c r="AN170" s="1">
        <v>-8.8166195294975904E-16</v>
      </c>
      <c r="AO170" s="1">
        <v>6.7085378679605401E-6</v>
      </c>
      <c r="AP170" s="1">
        <v>1.5538482339401199E-16</v>
      </c>
      <c r="AQ170">
        <v>0.99733525785935695</v>
      </c>
      <c r="AR170">
        <v>0.53499465130350699</v>
      </c>
      <c r="AS170">
        <v>0.53957720661651898</v>
      </c>
      <c r="AT170">
        <v>0.53074634515818198</v>
      </c>
      <c r="AU170" s="1">
        <v>-8.8166195294975904E-16</v>
      </c>
      <c r="AV170">
        <v>1.2492266166026101E-3</v>
      </c>
      <c r="AW170" s="1">
        <v>1.5538482339401199E-16</v>
      </c>
      <c r="AX170">
        <v>0.98525838506268004</v>
      </c>
      <c r="AY170">
        <v>0.97853345103174605</v>
      </c>
      <c r="AZ170">
        <v>5.73339992997537</v>
      </c>
      <c r="BA170">
        <v>-1.7569772834767901</v>
      </c>
      <c r="BB170">
        <v>0.99279266276396505</v>
      </c>
    </row>
    <row r="171" spans="1:54" ht="18.75" customHeight="1">
      <c r="A171">
        <v>10</v>
      </c>
      <c r="B171">
        <v>4.4594316186373</v>
      </c>
      <c r="C171">
        <v>4.4594316186373</v>
      </c>
      <c r="D171">
        <v>4.4594316186373</v>
      </c>
      <c r="E171" s="1">
        <v>-8.8166195294975904E-16</v>
      </c>
      <c r="F171">
        <v>0</v>
      </c>
      <c r="G171" s="1">
        <v>-3.5408737126380899E-16</v>
      </c>
      <c r="H171">
        <v>1</v>
      </c>
      <c r="I171">
        <v>3.7555189195121801</v>
      </c>
      <c r="J171">
        <v>3.7570332278794401</v>
      </c>
      <c r="K171">
        <v>3.7440835838419702</v>
      </c>
      <c r="L171" s="1">
        <v>-8.8166195294975904E-16</v>
      </c>
      <c r="M171" s="1">
        <v>7.3132527381128802E-5</v>
      </c>
      <c r="N171" s="1">
        <v>-3.5408737126380899E-16</v>
      </c>
      <c r="O171">
        <v>0.99871224253866797</v>
      </c>
      <c r="P171">
        <v>3.47462370641952</v>
      </c>
      <c r="Q171">
        <v>3.4664457648280602</v>
      </c>
      <c r="R171">
        <v>3.4513572830164798</v>
      </c>
      <c r="S171" s="1">
        <v>-8.8166195294975904E-16</v>
      </c>
      <c r="T171">
        <v>2.2113322296281199E-4</v>
      </c>
      <c r="U171" s="1">
        <v>-3.5408737126380899E-16</v>
      </c>
      <c r="V171">
        <v>0.99791131615949502</v>
      </c>
      <c r="W171">
        <v>0.910043191159287</v>
      </c>
      <c r="X171">
        <v>0.90953182146031797</v>
      </c>
      <c r="Y171">
        <v>0.90858069147535203</v>
      </c>
      <c r="Z171" s="1">
        <v>-8.8166195294975904E-16</v>
      </c>
      <c r="AA171" s="1">
        <v>1.2292496293816201E-6</v>
      </c>
      <c r="AB171" s="1">
        <v>-3.5408737126380899E-16</v>
      </c>
      <c r="AC171">
        <v>0.99943850752014496</v>
      </c>
      <c r="AD171">
        <v>0.703912699125117</v>
      </c>
      <c r="AE171">
        <v>0.70239839075785404</v>
      </c>
      <c r="AF171">
        <v>0.71534803479532405</v>
      </c>
      <c r="AG171" s="1">
        <v>-8.8166195294975904E-16</v>
      </c>
      <c r="AH171" s="1">
        <v>7.3132527381128802E-5</v>
      </c>
      <c r="AI171" s="1">
        <v>-3.5408737126380899E-16</v>
      </c>
      <c r="AJ171">
        <v>1.00419032842696</v>
      </c>
      <c r="AK171">
        <v>8.9956808840712693E-2</v>
      </c>
      <c r="AL171">
        <v>9.0468178539682503E-2</v>
      </c>
      <c r="AM171">
        <v>9.1419308524648205E-2</v>
      </c>
      <c r="AN171" s="1">
        <v>-8.8166195294975904E-16</v>
      </c>
      <c r="AO171" s="1">
        <v>1.22924962938164E-6</v>
      </c>
      <c r="AP171" s="1">
        <v>-3.5408737126380899E-16</v>
      </c>
      <c r="AQ171">
        <v>1.00467423071176</v>
      </c>
      <c r="AR171">
        <v>0.46585702660633299</v>
      </c>
      <c r="AS171">
        <v>0.43940013405423101</v>
      </c>
      <c r="AT171">
        <v>0.44786990061759002</v>
      </c>
      <c r="AU171" s="1">
        <v>-8.8166195294975904E-16</v>
      </c>
      <c r="AV171">
        <v>2.3214221205510301E-4</v>
      </c>
      <c r="AW171" s="1">
        <v>-3.5408737126380899E-16</v>
      </c>
      <c r="AX171">
        <v>0.98364482843920598</v>
      </c>
      <c r="AY171">
        <v>0.95503854663880505</v>
      </c>
      <c r="AZ171">
        <v>449.77834382320901</v>
      </c>
      <c r="BA171">
        <v>-7.5283071423374901</v>
      </c>
      <c r="BB171">
        <v>0.99426605513089406</v>
      </c>
    </row>
    <row r="172" spans="1:54" ht="18.75" customHeight="1">
      <c r="A172">
        <v>10</v>
      </c>
      <c r="B172">
        <v>4.4594316186373</v>
      </c>
      <c r="C172">
        <v>4.4594316186373</v>
      </c>
      <c r="D172">
        <v>4.4594316186373</v>
      </c>
      <c r="E172">
        <v>0</v>
      </c>
      <c r="F172">
        <v>0</v>
      </c>
      <c r="G172" s="1">
        <v>1.5538482339401199E-16</v>
      </c>
      <c r="H172">
        <v>1</v>
      </c>
      <c r="I172">
        <v>3.2421894841125698</v>
      </c>
      <c r="J172">
        <v>3.2806522444214199</v>
      </c>
      <c r="K172">
        <v>3.2679885206713299</v>
      </c>
      <c r="L172">
        <v>0</v>
      </c>
      <c r="M172">
        <v>3.8431872356725399E-4</v>
      </c>
      <c r="N172" s="1">
        <v>1.5538482339401199E-16</v>
      </c>
      <c r="O172">
        <v>0.99933556065645501</v>
      </c>
      <c r="P172">
        <v>2.7430477863990199</v>
      </c>
      <c r="Q172">
        <v>2.7984784015491999</v>
      </c>
      <c r="R172">
        <v>2.7606239486938602</v>
      </c>
      <c r="S172">
        <v>0</v>
      </c>
      <c r="T172">
        <v>1.2085289780641799E-3</v>
      </c>
      <c r="U172" s="1">
        <v>1.5538482339401199E-16</v>
      </c>
      <c r="V172">
        <v>0.99948715901333796</v>
      </c>
      <c r="W172">
        <v>0.85063104702382897</v>
      </c>
      <c r="X172">
        <v>0.85626118541169005</v>
      </c>
      <c r="Y172">
        <v>0.852439749202347</v>
      </c>
      <c r="Z172">
        <v>0</v>
      </c>
      <c r="AA172" s="1">
        <v>1.30693969563209E-5</v>
      </c>
      <c r="AB172" s="1">
        <v>1.5538482339401199E-16</v>
      </c>
      <c r="AC172">
        <v>0.99982945351288999</v>
      </c>
      <c r="AD172">
        <v>1.21724213452473</v>
      </c>
      <c r="AE172">
        <v>1.1787793742158801</v>
      </c>
      <c r="AF172">
        <v>1.19144309796597</v>
      </c>
      <c r="AG172">
        <v>0</v>
      </c>
      <c r="AH172">
        <v>3.8431872356725399E-4</v>
      </c>
      <c r="AI172" s="1">
        <v>1.5538482339401199E-16</v>
      </c>
      <c r="AJ172">
        <v>1.0018005186944601</v>
      </c>
      <c r="AK172">
        <v>0.149368952976171</v>
      </c>
      <c r="AL172">
        <v>0.14373881458831</v>
      </c>
      <c r="AM172">
        <v>0.147560250797653</v>
      </c>
      <c r="AN172">
        <v>0</v>
      </c>
      <c r="AO172" s="1">
        <v>1.30693969563209E-5</v>
      </c>
      <c r="AP172" s="1">
        <v>1.5538482339401199E-16</v>
      </c>
      <c r="AQ172">
        <v>1.0009790713573401</v>
      </c>
      <c r="AR172">
        <v>0.46214426707213402</v>
      </c>
      <c r="AS172">
        <v>0.443730159537637</v>
      </c>
      <c r="AT172">
        <v>0.44545673635233801</v>
      </c>
      <c r="AU172">
        <v>0</v>
      </c>
      <c r="AV172">
        <v>3.10772881297923E-4</v>
      </c>
      <c r="AW172" s="1">
        <v>1.5538482339401199E-16</v>
      </c>
      <c r="AX172">
        <v>1.0034569828312501</v>
      </c>
      <c r="AY172">
        <v>0.99407297224188595</v>
      </c>
      <c r="AZ172">
        <v>3.6206943341421902</v>
      </c>
      <c r="BA172">
        <v>-2.6909828442939498</v>
      </c>
      <c r="BB172">
        <v>0.99407297224188595</v>
      </c>
    </row>
    <row r="173" spans="1:54" ht="18.75" customHeight="1">
      <c r="A173">
        <v>10</v>
      </c>
      <c r="B173">
        <v>4.4594316186373</v>
      </c>
      <c r="C173">
        <v>4.4594316186373</v>
      </c>
      <c r="D173">
        <v>4.4594316186373</v>
      </c>
      <c r="E173">
        <v>0</v>
      </c>
      <c r="F173">
        <v>0</v>
      </c>
      <c r="G173" s="1">
        <v>-1.89975381349699E-16</v>
      </c>
      <c r="H173">
        <v>1</v>
      </c>
      <c r="I173">
        <v>3.2366236216185502</v>
      </c>
      <c r="J173">
        <v>3.2529493521741699</v>
      </c>
      <c r="K173">
        <v>3.2579450282010098</v>
      </c>
      <c r="L173">
        <v>0</v>
      </c>
      <c r="M173">
        <v>2.7164751831848402E-4</v>
      </c>
      <c r="N173" s="1">
        <v>-1.89975381349699E-16</v>
      </c>
      <c r="O173">
        <v>1.00021697117724</v>
      </c>
      <c r="P173">
        <v>2.7556939046685298</v>
      </c>
      <c r="Q173">
        <v>2.8211173828879299</v>
      </c>
      <c r="R173">
        <v>2.8214441874449401</v>
      </c>
      <c r="S173">
        <v>0</v>
      </c>
      <c r="T173">
        <v>9.0024958085148301E-4</v>
      </c>
      <c r="U173" s="1">
        <v>-1.89975381349699E-16</v>
      </c>
      <c r="V173">
        <v>0.99980657439495302</v>
      </c>
      <c r="W173">
        <v>0.85193463695350902</v>
      </c>
      <c r="X173">
        <v>0.85849915072557004</v>
      </c>
      <c r="Y173">
        <v>0.85853120038531605</v>
      </c>
      <c r="Z173">
        <v>0</v>
      </c>
      <c r="AA173" s="1">
        <v>8.8914336760680505E-6</v>
      </c>
      <c r="AB173" s="1">
        <v>-1.89975381349699E-16</v>
      </c>
      <c r="AC173">
        <v>0.999935876214326</v>
      </c>
      <c r="AD173">
        <v>1.22280799701874</v>
      </c>
      <c r="AE173">
        <v>1.2064822664631301</v>
      </c>
      <c r="AF173">
        <v>1.2014865904362799</v>
      </c>
      <c r="AG173">
        <v>0</v>
      </c>
      <c r="AH173">
        <v>2.7164751831848402E-4</v>
      </c>
      <c r="AI173" s="1">
        <v>-1.89975381349699E-16</v>
      </c>
      <c r="AJ173">
        <v>0.99942864048177205</v>
      </c>
      <c r="AK173">
        <v>0.14806536304649101</v>
      </c>
      <c r="AL173">
        <v>0.14150084927442999</v>
      </c>
      <c r="AM173">
        <v>0.141468799614684</v>
      </c>
      <c r="AN173">
        <v>0</v>
      </c>
      <c r="AO173" s="1">
        <v>8.8914336760679997E-6</v>
      </c>
      <c r="AP173" s="1">
        <v>-1.89975381349699E-16</v>
      </c>
      <c r="AQ173">
        <v>1.0003699958947401</v>
      </c>
      <c r="AR173">
        <v>0.49676637397534601</v>
      </c>
      <c r="AS173">
        <v>0.454306523886988</v>
      </c>
      <c r="AT173">
        <v>0.45508156568454999</v>
      </c>
      <c r="AU173">
        <v>0</v>
      </c>
      <c r="AV173">
        <v>1.9664316535345099E-4</v>
      </c>
      <c r="AW173" s="1">
        <v>-1.89975381349699E-16</v>
      </c>
      <c r="AX173">
        <v>1.00673976137421</v>
      </c>
      <c r="AY173">
        <v>0.92326423535483004</v>
      </c>
      <c r="AZ173">
        <v>141.06227425050901</v>
      </c>
      <c r="BA173">
        <v>-3.20271125478261</v>
      </c>
      <c r="BB173">
        <v>0.99276811262306597</v>
      </c>
    </row>
    <row r="174" spans="1:54" ht="18.75" customHeight="1">
      <c r="A174">
        <v>10</v>
      </c>
      <c r="B174">
        <v>4.4594316186373</v>
      </c>
      <c r="C174">
        <v>4.4594316186373</v>
      </c>
      <c r="D174">
        <v>4.4594316186373</v>
      </c>
      <c r="E174" s="1">
        <v>-2.8958479227753998E-16</v>
      </c>
      <c r="F174">
        <v>0</v>
      </c>
      <c r="G174" s="1">
        <v>-2.1663637917052101E-17</v>
      </c>
      <c r="H174">
        <v>1</v>
      </c>
      <c r="I174">
        <v>3.6689999364982899</v>
      </c>
      <c r="J174">
        <v>3.6613748156839598</v>
      </c>
      <c r="K174">
        <v>3.6253753082590698</v>
      </c>
      <c r="L174" s="1">
        <v>-2.8958479227753998E-16</v>
      </c>
      <c r="M174">
        <v>1.0705898396179299E-3</v>
      </c>
      <c r="N174" s="1">
        <v>-2.1663637917052101E-17</v>
      </c>
      <c r="O174">
        <v>0.99918319074002504</v>
      </c>
      <c r="P174">
        <v>3.3252162469027602</v>
      </c>
      <c r="Q174">
        <v>3.2923851639358301</v>
      </c>
      <c r="R174">
        <v>3.2549013823850901</v>
      </c>
      <c r="S174" s="1">
        <v>-2.8958479227753998E-16</v>
      </c>
      <c r="T174">
        <v>2.28193513975559E-3</v>
      </c>
      <c r="U174" s="1">
        <v>-2.1663637917052101E-17</v>
      </c>
      <c r="V174">
        <v>0.99898215618974795</v>
      </c>
      <c r="W174">
        <v>0.90022765779553804</v>
      </c>
      <c r="X174">
        <v>0.89793112961599197</v>
      </c>
      <c r="Y174">
        <v>0.89524444768605405</v>
      </c>
      <c r="Z174" s="1">
        <v>-2.8958479227753998E-16</v>
      </c>
      <c r="AA174" s="1">
        <v>1.31749628466524E-5</v>
      </c>
      <c r="AB174" s="1">
        <v>-2.1663637917052101E-17</v>
      </c>
      <c r="AC174">
        <v>0.99972845820494605</v>
      </c>
      <c r="AD174">
        <v>0.79043168213901105</v>
      </c>
      <c r="AE174">
        <v>0.79805680295333403</v>
      </c>
      <c r="AF174">
        <v>0.83405631037823103</v>
      </c>
      <c r="AG174" s="1">
        <v>-2.8958479227753998E-16</v>
      </c>
      <c r="AH174">
        <v>1.0705898396179299E-3</v>
      </c>
      <c r="AI174" s="1">
        <v>-2.1663637917052101E-17</v>
      </c>
      <c r="AJ174">
        <v>1.00289804310644</v>
      </c>
      <c r="AK174">
        <v>9.9772342204462003E-2</v>
      </c>
      <c r="AL174">
        <v>0.102068870384008</v>
      </c>
      <c r="AM174">
        <v>0.104755552313946</v>
      </c>
      <c r="AN174" s="1">
        <v>-2.8958479227753998E-16</v>
      </c>
      <c r="AO174" s="1">
        <v>1.31749628466525E-5</v>
      </c>
      <c r="AP174" s="1">
        <v>-2.1663637917052101E-17</v>
      </c>
      <c r="AQ174">
        <v>1.00228488244623</v>
      </c>
      <c r="AR174">
        <v>0.48470631208182202</v>
      </c>
      <c r="AS174">
        <v>0.51621838880206194</v>
      </c>
      <c r="AT174">
        <v>0.50243909561164601</v>
      </c>
      <c r="AU174" s="1">
        <v>-2.8958479227753998E-16</v>
      </c>
      <c r="AV174">
        <v>6.0796808427820905E-4</v>
      </c>
      <c r="AW174" s="1">
        <v>-2.1663637917052101E-17</v>
      </c>
      <c r="AX174">
        <v>1.0027701182358399</v>
      </c>
      <c r="AY174">
        <v>0.94236043116637802</v>
      </c>
      <c r="AZ174">
        <v>50.863551248009003</v>
      </c>
      <c r="BA174">
        <v>-2.8472414548471998</v>
      </c>
      <c r="BB174">
        <v>0.99155479787892298</v>
      </c>
    </row>
    <row r="175" spans="1:54" ht="18.75" customHeight="1">
      <c r="A175">
        <v>10</v>
      </c>
      <c r="B175">
        <v>4.4594316186373</v>
      </c>
      <c r="C175">
        <v>4.4594316186373</v>
      </c>
      <c r="D175">
        <v>4.4594316186373</v>
      </c>
      <c r="E175">
        <v>0</v>
      </c>
      <c r="F175">
        <v>0</v>
      </c>
      <c r="G175" s="1">
        <v>-3.2470641676478299E-17</v>
      </c>
      <c r="H175">
        <v>1</v>
      </c>
      <c r="I175">
        <v>3.3622275401385702</v>
      </c>
      <c r="J175">
        <v>3.3631569927048401</v>
      </c>
      <c r="K175">
        <v>3.3518584963805198</v>
      </c>
      <c r="L175">
        <v>0</v>
      </c>
      <c r="M175">
        <v>3.65959814752655E-4</v>
      </c>
      <c r="N175" s="1">
        <v>-3.2470641676478299E-17</v>
      </c>
      <c r="O175">
        <v>0.999873213623372</v>
      </c>
      <c r="P175">
        <v>3.0156577402738498</v>
      </c>
      <c r="Q175">
        <v>3.0106414126485901</v>
      </c>
      <c r="R175">
        <v>2.9928654634792702</v>
      </c>
      <c r="S175">
        <v>0</v>
      </c>
      <c r="T175">
        <v>1.3217078854558799E-3</v>
      </c>
      <c r="U175" s="1">
        <v>-3.2470641676478299E-17</v>
      </c>
      <c r="V175">
        <v>0.99920266268417401</v>
      </c>
      <c r="W175">
        <v>0.87634930449027304</v>
      </c>
      <c r="X175">
        <v>0.87591861609584698</v>
      </c>
      <c r="Y175">
        <v>0.87438030850349602</v>
      </c>
      <c r="Z175">
        <v>0</v>
      </c>
      <c r="AA175" s="1">
        <v>9.4139562410206498E-6</v>
      </c>
      <c r="AB175" s="1">
        <v>-3.2470641676478299E-17</v>
      </c>
      <c r="AC175">
        <v>0.999765810055399</v>
      </c>
      <c r="AD175">
        <v>1.09720407849873</v>
      </c>
      <c r="AE175">
        <v>1.0962746259324501</v>
      </c>
      <c r="AF175">
        <v>1.10757312225677</v>
      </c>
      <c r="AG175">
        <v>0</v>
      </c>
      <c r="AH175">
        <v>3.65959814752655E-4</v>
      </c>
      <c r="AI175" s="1">
        <v>-3.2470641676478299E-17</v>
      </c>
      <c r="AJ175">
        <v>1.0003894223122101</v>
      </c>
      <c r="AK175">
        <v>0.123650695509727</v>
      </c>
      <c r="AL175">
        <v>0.12408138390415301</v>
      </c>
      <c r="AM175">
        <v>0.12561969149650401</v>
      </c>
      <c r="AN175">
        <v>0</v>
      </c>
      <c r="AO175" s="1">
        <v>9.4139562410205498E-6</v>
      </c>
      <c r="AP175" s="1">
        <v>-3.2470641676478299E-17</v>
      </c>
      <c r="AQ175">
        <v>1.00167406558977</v>
      </c>
      <c r="AR175">
        <v>0.41831861612451599</v>
      </c>
      <c r="AS175">
        <v>0.41811182801327901</v>
      </c>
      <c r="AT175">
        <v>0.42251595716694701</v>
      </c>
      <c r="AU175">
        <v>0</v>
      </c>
      <c r="AV175" s="1">
        <v>5.13967538242662E-5</v>
      </c>
      <c r="AW175" s="1">
        <v>-3.2470641676478299E-17</v>
      </c>
      <c r="AX175">
        <v>0.99812379675557605</v>
      </c>
      <c r="AY175">
        <v>0.95424813420967103</v>
      </c>
      <c r="AZ175">
        <v>52.812843932123101</v>
      </c>
      <c r="BA175">
        <v>-2.7294833864322601</v>
      </c>
      <c r="BB175">
        <v>0.99333210932806204</v>
      </c>
    </row>
    <row r="176" spans="1:54" ht="18.75" customHeight="1">
      <c r="A176">
        <v>10</v>
      </c>
      <c r="B176">
        <v>4.4594316186373</v>
      </c>
      <c r="C176">
        <v>4.4594316186373</v>
      </c>
      <c r="D176">
        <v>4.4594316186373</v>
      </c>
      <c r="E176">
        <v>0</v>
      </c>
      <c r="F176">
        <v>0</v>
      </c>
      <c r="G176" s="1">
        <v>-8.4311656853967495E-17</v>
      </c>
      <c r="H176">
        <v>1</v>
      </c>
      <c r="I176">
        <v>3.4034317481338001</v>
      </c>
      <c r="J176">
        <v>3.4257867805489401</v>
      </c>
      <c r="K176">
        <v>3.4196705497925302</v>
      </c>
      <c r="L176">
        <v>0</v>
      </c>
      <c r="M176">
        <v>2.18573255049434E-4</v>
      </c>
      <c r="N176" s="1">
        <v>-8.4311656853967495E-17</v>
      </c>
      <c r="O176">
        <v>1.00064361104956</v>
      </c>
      <c r="P176">
        <v>3.10567628977457</v>
      </c>
      <c r="Q176">
        <v>3.1213678074686699</v>
      </c>
      <c r="R176">
        <v>3.1262310805630902</v>
      </c>
      <c r="S176">
        <v>0</v>
      </c>
      <c r="T176">
        <v>6.3099760034294496E-4</v>
      </c>
      <c r="U176" s="1">
        <v>-8.4311656853967495E-17</v>
      </c>
      <c r="V176">
        <v>1.00084784216865</v>
      </c>
      <c r="W176">
        <v>0.88382885229657504</v>
      </c>
      <c r="X176">
        <v>0.88508554479834101</v>
      </c>
      <c r="Y176">
        <v>0.88547226511742905</v>
      </c>
      <c r="Z176">
        <v>0</v>
      </c>
      <c r="AA176" s="1">
        <v>3.9867058015576802E-6</v>
      </c>
      <c r="AB176" s="1">
        <v>-8.4311656853967495E-17</v>
      </c>
      <c r="AC176">
        <v>1.0002414313080701</v>
      </c>
      <c r="AD176">
        <v>1.0559998705035001</v>
      </c>
      <c r="AE176">
        <v>1.0336448380883601</v>
      </c>
      <c r="AF176">
        <v>1.03976106884477</v>
      </c>
      <c r="AG176">
        <v>0</v>
      </c>
      <c r="AH176">
        <v>2.18573255049435E-4</v>
      </c>
      <c r="AI176" s="1">
        <v>-8.4311656853967495E-17</v>
      </c>
      <c r="AJ176">
        <v>0.99795888330273297</v>
      </c>
      <c r="AK176">
        <v>0.116171147703425</v>
      </c>
      <c r="AL176">
        <v>0.11491445520165899</v>
      </c>
      <c r="AM176">
        <v>0.11452773488257099</v>
      </c>
      <c r="AN176">
        <v>0</v>
      </c>
      <c r="AO176" s="1">
        <v>3.9867058015576599E-6</v>
      </c>
      <c r="AP176" s="1">
        <v>-8.4311656853967495E-17</v>
      </c>
      <c r="AQ176">
        <v>0.99818575631120898</v>
      </c>
      <c r="AR176">
        <v>0.44477941776003499</v>
      </c>
      <c r="AS176">
        <v>0.472419103582148</v>
      </c>
      <c r="AT176">
        <v>0.47207058144390901</v>
      </c>
      <c r="AU176">
        <v>0</v>
      </c>
      <c r="AV176">
        <v>2.7337123639501002E-4</v>
      </c>
      <c r="AW176" s="1">
        <v>-8.4311656853967495E-17</v>
      </c>
      <c r="AX176">
        <v>0.997813419696302</v>
      </c>
      <c r="AY176">
        <v>0.95051627244033798</v>
      </c>
      <c r="AZ176">
        <v>84.7954890186071</v>
      </c>
      <c r="BA176">
        <v>-3.63076796229688</v>
      </c>
      <c r="BB176">
        <v>0.99277621823115803</v>
      </c>
    </row>
    <row r="177" spans="1:54" ht="18.75" customHeight="1">
      <c r="A177">
        <v>10</v>
      </c>
      <c r="B177">
        <v>4.4594316186373</v>
      </c>
      <c r="C177">
        <v>4.4594316186373</v>
      </c>
      <c r="D177">
        <v>4.4594316186373</v>
      </c>
      <c r="E177">
        <v>0</v>
      </c>
      <c r="F177">
        <v>0</v>
      </c>
      <c r="G177" s="1">
        <v>-3.2470641676478299E-17</v>
      </c>
      <c r="H177">
        <v>1</v>
      </c>
      <c r="I177">
        <v>3.4133129267844602</v>
      </c>
      <c r="J177">
        <v>3.4030744168173501</v>
      </c>
      <c r="K177">
        <v>3.39564658119646</v>
      </c>
      <c r="L177">
        <v>0</v>
      </c>
      <c r="M177" s="1">
        <v>5.9313865847256997E-5</v>
      </c>
      <c r="N177" s="1">
        <v>-3.2470641676478299E-17</v>
      </c>
      <c r="O177">
        <v>1.0008902940803399</v>
      </c>
      <c r="P177">
        <v>3.1186933578925902</v>
      </c>
      <c r="Q177">
        <v>3.1281925986933401</v>
      </c>
      <c r="R177">
        <v>3.1078509735187598</v>
      </c>
      <c r="S177">
        <v>0</v>
      </c>
      <c r="T177">
        <v>2.8729590196525402E-4</v>
      </c>
      <c r="U177" s="1">
        <v>-3.2470641676478299E-17</v>
      </c>
      <c r="V177">
        <v>1.0016796621130799</v>
      </c>
      <c r="W177">
        <v>0.88487232027874496</v>
      </c>
      <c r="X177">
        <v>0.88562787359532402</v>
      </c>
      <c r="Y177">
        <v>0.88400383397087101</v>
      </c>
      <c r="Z177">
        <v>0</v>
      </c>
      <c r="AA177" s="1">
        <v>1.87364552457163E-6</v>
      </c>
      <c r="AB177" s="1">
        <v>-3.2470641676478299E-17</v>
      </c>
      <c r="AC177">
        <v>1.0004767041688101</v>
      </c>
      <c r="AD177">
        <v>1.04611869185284</v>
      </c>
      <c r="AE177">
        <v>1.0563572018199501</v>
      </c>
      <c r="AF177">
        <v>1.06378503744084</v>
      </c>
      <c r="AG177">
        <v>0</v>
      </c>
      <c r="AH177" s="1">
        <v>5.9313865847256997E-5</v>
      </c>
      <c r="AI177" s="1">
        <v>-3.2470641676478299E-17</v>
      </c>
      <c r="AJ177">
        <v>0.997143783703488</v>
      </c>
      <c r="AK177">
        <v>0.115127679721256</v>
      </c>
      <c r="AL177">
        <v>0.11437212640467601</v>
      </c>
      <c r="AM177">
        <v>0.115996166029129</v>
      </c>
      <c r="AN177">
        <v>0</v>
      </c>
      <c r="AO177" s="1">
        <v>1.87364552457165E-6</v>
      </c>
      <c r="AP177" s="1">
        <v>-3.2470641676478299E-17</v>
      </c>
      <c r="AQ177">
        <v>0.99640282859666995</v>
      </c>
      <c r="AR177">
        <v>0.43954015333780699</v>
      </c>
      <c r="AS177">
        <v>0.39957211261238201</v>
      </c>
      <c r="AT177">
        <v>0.40208110881166997</v>
      </c>
      <c r="AU177">
        <v>0</v>
      </c>
      <c r="AV177">
        <v>3.5562121243054898E-4</v>
      </c>
      <c r="AW177" s="1">
        <v>-3.2470641676478299E-17</v>
      </c>
      <c r="AX177">
        <v>0.99760234360926903</v>
      </c>
      <c r="AY177">
        <v>0.95776140732257997</v>
      </c>
      <c r="AZ177">
        <v>70.919302060487595</v>
      </c>
      <c r="BA177">
        <v>-3.3871021120657998</v>
      </c>
      <c r="BB177">
        <v>0.99385373959332401</v>
      </c>
    </row>
    <row r="178" spans="1:54" ht="18.75" customHeight="1">
      <c r="A178">
        <v>11</v>
      </c>
      <c r="B178">
        <v>4.4594316186373</v>
      </c>
      <c r="C178">
        <v>4.4594316186373</v>
      </c>
      <c r="D178">
        <v>4.4594316186373</v>
      </c>
      <c r="E178" s="1">
        <v>6.1469061026371001E-16</v>
      </c>
      <c r="F178">
        <v>0</v>
      </c>
      <c r="G178" s="1">
        <v>-1.89975381349699E-16</v>
      </c>
      <c r="H178">
        <v>1</v>
      </c>
      <c r="I178">
        <v>3.4561676208630101</v>
      </c>
      <c r="J178">
        <v>3.4655844207625699</v>
      </c>
      <c r="K178">
        <v>3.31108553144874</v>
      </c>
      <c r="L178" s="1">
        <v>6.1469061026371001E-16</v>
      </c>
      <c r="M178">
        <v>4.8986309691405696E-4</v>
      </c>
      <c r="N178" s="1">
        <v>-1.89975381349699E-16</v>
      </c>
      <c r="O178">
        <v>1.0016165332449101</v>
      </c>
      <c r="P178">
        <v>2.9713602017141301</v>
      </c>
      <c r="Q178">
        <v>2.96921383317112</v>
      </c>
      <c r="R178">
        <v>2.8965305020245</v>
      </c>
      <c r="S178" s="1">
        <v>6.1469061026371001E-16</v>
      </c>
      <c r="T178">
        <v>1.29294131314785E-3</v>
      </c>
      <c r="U178" s="1">
        <v>-1.89975381349699E-16</v>
      </c>
      <c r="V178">
        <v>1.0035088925597599</v>
      </c>
      <c r="W178">
        <v>0.87249375640960503</v>
      </c>
      <c r="X178">
        <v>0.872303917903406</v>
      </c>
      <c r="Y178">
        <v>0.86570574461754701</v>
      </c>
      <c r="Z178" s="1">
        <v>6.1469061026371001E-16</v>
      </c>
      <c r="AA178" s="1">
        <v>1.2096198050096501E-5</v>
      </c>
      <c r="AB178" s="1">
        <v>-1.89975381349699E-16</v>
      </c>
      <c r="AC178">
        <v>1.00112185155137</v>
      </c>
      <c r="AD178">
        <v>1.0032639977742901</v>
      </c>
      <c r="AE178">
        <v>0.99384719787473097</v>
      </c>
      <c r="AF178">
        <v>1.14834608718856</v>
      </c>
      <c r="AG178" s="1">
        <v>6.1469061026371001E-16</v>
      </c>
      <c r="AH178">
        <v>4.8986309691405696E-4</v>
      </c>
      <c r="AI178" s="1">
        <v>-1.89975381349699E-16</v>
      </c>
      <c r="AJ178">
        <v>0.99552076050631899</v>
      </c>
      <c r="AK178">
        <v>0.127506243590396</v>
      </c>
      <c r="AL178">
        <v>0.127696082096594</v>
      </c>
      <c r="AM178">
        <v>0.13429425538245299</v>
      </c>
      <c r="AN178" s="1">
        <v>6.1469061026371001E-16</v>
      </c>
      <c r="AO178" s="1">
        <v>1.2096198050096601E-5</v>
      </c>
      <c r="AP178" s="1">
        <v>-1.89975381349699E-16</v>
      </c>
      <c r="AQ178">
        <v>0.99313686043817995</v>
      </c>
      <c r="AR178">
        <v>0.58622790405828695</v>
      </c>
      <c r="AS178">
        <v>0.58299412678794704</v>
      </c>
      <c r="AT178">
        <v>0.52528622497247301</v>
      </c>
      <c r="AU178" s="1">
        <v>6.1469061026371001E-16</v>
      </c>
      <c r="AV178" s="1">
        <v>5.7143128329242101E-5</v>
      </c>
      <c r="AW178" s="1">
        <v>-1.89975381349699E-16</v>
      </c>
      <c r="AX178">
        <v>0.99706058248172902</v>
      </c>
      <c r="AY178">
        <v>0.93877416137988101</v>
      </c>
      <c r="AZ178">
        <v>1360.5365645648501</v>
      </c>
      <c r="BA178">
        <v>-11.70802018517</v>
      </c>
      <c r="BB178">
        <v>0.99300454530451199</v>
      </c>
    </row>
    <row r="179" spans="1:54" ht="18.75" customHeight="1">
      <c r="A179">
        <v>11</v>
      </c>
      <c r="B179">
        <v>4.4594316186373</v>
      </c>
      <c r="C179">
        <v>4.4594316186373</v>
      </c>
      <c r="D179">
        <v>4.4594316186373</v>
      </c>
      <c r="E179">
        <v>4.4594316186373</v>
      </c>
      <c r="F179">
        <v>0</v>
      </c>
      <c r="G179" s="1">
        <v>5.6627990800079801E-16</v>
      </c>
      <c r="H179">
        <v>1</v>
      </c>
      <c r="I179">
        <v>3.3871986001773098</v>
      </c>
      <c r="J179">
        <v>3.3009890249320599</v>
      </c>
      <c r="K179">
        <v>3.2947618435694199</v>
      </c>
      <c r="L179">
        <v>4.4594316186373</v>
      </c>
      <c r="M179">
        <v>2.1214994376400501E-4</v>
      </c>
      <c r="N179" s="1">
        <v>5.6627990800079801E-16</v>
      </c>
      <c r="O179">
        <v>1.00287037823186</v>
      </c>
      <c r="P179">
        <v>2.97682505587614</v>
      </c>
      <c r="Q179">
        <v>2.9484932998048499</v>
      </c>
      <c r="R179">
        <v>2.9459887917244298</v>
      </c>
      <c r="S179">
        <v>4.4594316186373</v>
      </c>
      <c r="T179" s="1">
        <v>9.4345472115817502E-5</v>
      </c>
      <c r="U179" s="1">
        <v>5.6627990800079801E-16</v>
      </c>
      <c r="V179">
        <v>1.00209179757875</v>
      </c>
      <c r="W179">
        <v>0.87297582985141198</v>
      </c>
      <c r="X179">
        <v>0.870456664617135</v>
      </c>
      <c r="Y179">
        <v>0.87023158301719905</v>
      </c>
      <c r="Z179">
        <v>4.4594316186373</v>
      </c>
      <c r="AA179" s="1">
        <v>7.7376169072151204E-7</v>
      </c>
      <c r="AB179" s="1">
        <v>5.6627990800079801E-16</v>
      </c>
      <c r="AC179">
        <v>1.00063934993688</v>
      </c>
      <c r="AD179">
        <v>1.07223301845999</v>
      </c>
      <c r="AE179">
        <v>1.1584425937052401</v>
      </c>
      <c r="AF179">
        <v>1.1646697750678701</v>
      </c>
      <c r="AG179">
        <v>4.4594316186373</v>
      </c>
      <c r="AH179">
        <v>2.1214994376400501E-4</v>
      </c>
      <c r="AI179" s="1">
        <v>5.6627990800079801E-16</v>
      </c>
      <c r="AJ179">
        <v>0.99204015331449802</v>
      </c>
      <c r="AK179">
        <v>0.12702417014858799</v>
      </c>
      <c r="AL179">
        <v>0.129543335382865</v>
      </c>
      <c r="AM179">
        <v>0.129768416982801</v>
      </c>
      <c r="AN179">
        <v>4.4594316186373</v>
      </c>
      <c r="AO179" s="1">
        <v>7.7376169072153501E-7</v>
      </c>
      <c r="AP179" s="1">
        <v>5.6627990800079801E-16</v>
      </c>
      <c r="AQ179">
        <v>0.99575620382656505</v>
      </c>
      <c r="AR179">
        <v>0.60904972240795796</v>
      </c>
      <c r="AS179">
        <v>0.53313719844156404</v>
      </c>
      <c r="AT179">
        <v>0.53393480354244505</v>
      </c>
      <c r="AU179">
        <v>4.4594316186373</v>
      </c>
      <c r="AV179" s="1">
        <v>2.8517764322140499E-5</v>
      </c>
      <c r="AW179" s="1">
        <v>5.6627990800079801E-16</v>
      </c>
      <c r="AX179">
        <v>0.99400232661114496</v>
      </c>
      <c r="AY179">
        <v>0.95187724132444895</v>
      </c>
      <c r="AZ179">
        <v>555.35927286946105</v>
      </c>
      <c r="BA179">
        <v>-10.504668830518099</v>
      </c>
      <c r="BB179">
        <v>0.99181382394833795</v>
      </c>
    </row>
    <row r="180" spans="1:54" ht="18.75" customHeight="1">
      <c r="A180">
        <v>11</v>
      </c>
      <c r="B180">
        <v>4.4594316186373</v>
      </c>
      <c r="C180">
        <v>4.4594316186373</v>
      </c>
      <c r="D180">
        <v>4.4594316186373</v>
      </c>
      <c r="E180" s="1">
        <v>-8.8166195294975904E-16</v>
      </c>
      <c r="F180">
        <v>0</v>
      </c>
      <c r="G180" s="1">
        <v>-3.2470641676478299E-17</v>
      </c>
      <c r="H180">
        <v>1</v>
      </c>
      <c r="I180">
        <v>3.8861597924665801</v>
      </c>
      <c r="J180">
        <v>3.8636564205502002</v>
      </c>
      <c r="K180">
        <v>3.8715589442206499</v>
      </c>
      <c r="L180" s="1">
        <v>-8.8166195294975904E-16</v>
      </c>
      <c r="M180">
        <v>2.03612333105854E-4</v>
      </c>
      <c r="N180" s="1">
        <v>-3.2470641676478299E-17</v>
      </c>
      <c r="O180">
        <v>1.00053136973082</v>
      </c>
      <c r="P180">
        <v>3.6592874833532698</v>
      </c>
      <c r="Q180">
        <v>3.63061976100074</v>
      </c>
      <c r="R180">
        <v>3.6357280533668499</v>
      </c>
      <c r="S180" s="1">
        <v>-8.8166195294975904E-16</v>
      </c>
      <c r="T180">
        <v>1.9860107451979999E-4</v>
      </c>
      <c r="U180" s="1">
        <v>-3.2470641676478299E-17</v>
      </c>
      <c r="V180">
        <v>1.00112866880673</v>
      </c>
      <c r="W180">
        <v>0.920851132572161</v>
      </c>
      <c r="X180">
        <v>0.91926263914283401</v>
      </c>
      <c r="Y180">
        <v>0.91954800834953099</v>
      </c>
      <c r="Z180" s="1">
        <v>-8.8166195294975904E-16</v>
      </c>
      <c r="AA180" s="1">
        <v>8.3781241667130197E-7</v>
      </c>
      <c r="AB180" s="1">
        <v>-3.2470641676478299E-17</v>
      </c>
      <c r="AC180">
        <v>1.00027602252616</v>
      </c>
      <c r="AD180">
        <v>0.57327182617071704</v>
      </c>
      <c r="AE180">
        <v>0.595775198087098</v>
      </c>
      <c r="AF180">
        <v>0.58787267441664703</v>
      </c>
      <c r="AG180" s="1">
        <v>-8.8166195294975904E-16</v>
      </c>
      <c r="AH180">
        <v>2.03612333105854E-4</v>
      </c>
      <c r="AI180" s="1">
        <v>-3.2470641676478299E-17</v>
      </c>
      <c r="AJ180">
        <v>0.99788751555912403</v>
      </c>
      <c r="AK180">
        <v>7.9148867427838998E-2</v>
      </c>
      <c r="AL180">
        <v>8.0737360857165694E-2</v>
      </c>
      <c r="AM180">
        <v>8.0451991650468999E-2</v>
      </c>
      <c r="AN180" s="1">
        <v>-8.8166195294975904E-16</v>
      </c>
      <c r="AO180" s="1">
        <v>8.3781241667131203E-7</v>
      </c>
      <c r="AP180" s="1">
        <v>-3.2470641676478299E-17</v>
      </c>
      <c r="AQ180">
        <v>0.99733190746052902</v>
      </c>
      <c r="AR180">
        <v>0.41678306539165499</v>
      </c>
      <c r="AS180">
        <v>0.42811986526107099</v>
      </c>
      <c r="AT180">
        <v>0.42486412036218202</v>
      </c>
      <c r="AU180" s="1">
        <v>-8.8166195294975904E-16</v>
      </c>
      <c r="AV180">
        <v>5.5513242660948901E-4</v>
      </c>
      <c r="AW180" s="1">
        <v>-3.2470641676478299E-17</v>
      </c>
      <c r="AX180">
        <v>0.98226184920465298</v>
      </c>
      <c r="AY180">
        <v>0.93889964698054795</v>
      </c>
      <c r="AZ180">
        <v>745.47157281258296</v>
      </c>
      <c r="BA180">
        <v>-8.62688104127181</v>
      </c>
      <c r="BB180">
        <v>0.99301929271244904</v>
      </c>
    </row>
    <row r="181" spans="1:54" ht="18.75" customHeight="1">
      <c r="A181">
        <v>11</v>
      </c>
      <c r="B181">
        <v>4.4594316186373</v>
      </c>
      <c r="C181">
        <v>4.4594316186373</v>
      </c>
      <c r="D181">
        <v>4.4594316186373</v>
      </c>
      <c r="E181">
        <v>0</v>
      </c>
      <c r="F181">
        <v>0</v>
      </c>
      <c r="G181" s="1">
        <v>-2.8958479227753998E-16</v>
      </c>
      <c r="H181">
        <v>1</v>
      </c>
      <c r="I181">
        <v>3.5642652959785801</v>
      </c>
      <c r="J181">
        <v>3.5476831328487002</v>
      </c>
      <c r="K181">
        <v>3.5700408383246098</v>
      </c>
      <c r="L181">
        <v>0</v>
      </c>
      <c r="M181" s="1">
        <v>3.5352643974830699E-5</v>
      </c>
      <c r="N181" s="1">
        <v>-2.8958479227753998E-16</v>
      </c>
      <c r="O181">
        <v>1.0000936650233401</v>
      </c>
      <c r="P181">
        <v>3.3744673304008299</v>
      </c>
      <c r="Q181">
        <v>3.3525038131393501</v>
      </c>
      <c r="R181">
        <v>3.36892074739416</v>
      </c>
      <c r="S181">
        <v>0</v>
      </c>
      <c r="T181" s="1">
        <v>9.4521901122316006E-5</v>
      </c>
      <c r="U181" s="1">
        <v>-2.8958479227753998E-16</v>
      </c>
      <c r="V181">
        <v>1.00065739439649</v>
      </c>
      <c r="W181">
        <v>0.903576228549958</v>
      </c>
      <c r="X181">
        <v>0.90209704694375503</v>
      </c>
      <c r="Y181">
        <v>0.90320480434419104</v>
      </c>
      <c r="Z181">
        <v>0</v>
      </c>
      <c r="AA181" s="1">
        <v>4.3101039388175001E-7</v>
      </c>
      <c r="AB181" s="1">
        <v>-2.8958479227753998E-16</v>
      </c>
      <c r="AC181">
        <v>1.0001648185413301</v>
      </c>
      <c r="AD181">
        <v>0.89516632265872098</v>
      </c>
      <c r="AE181">
        <v>0.91174848578859502</v>
      </c>
      <c r="AF181">
        <v>0.88939078031268803</v>
      </c>
      <c r="AG181">
        <v>0</v>
      </c>
      <c r="AH181" s="1">
        <v>3.5352643974830699E-5</v>
      </c>
      <c r="AI181" s="1">
        <v>-2.8958479227753998E-16</v>
      </c>
      <c r="AJ181">
        <v>0.99962792365572295</v>
      </c>
      <c r="AK181">
        <v>9.64237714500423E-2</v>
      </c>
      <c r="AL181">
        <v>9.7902953056245398E-2</v>
      </c>
      <c r="AM181">
        <v>9.6795195655808602E-2</v>
      </c>
      <c r="AN181">
        <v>0</v>
      </c>
      <c r="AO181" s="1">
        <v>4.3101039388170999E-7</v>
      </c>
      <c r="AP181" s="1">
        <v>-2.8958479227753998E-16</v>
      </c>
      <c r="AQ181">
        <v>0.99846856873627698</v>
      </c>
      <c r="AR181">
        <v>0.41473015739490299</v>
      </c>
      <c r="AS181">
        <v>0.42323742685525301</v>
      </c>
      <c r="AT181">
        <v>0.41859229629452099</v>
      </c>
      <c r="AU181">
        <v>0</v>
      </c>
      <c r="AV181" s="1">
        <v>1.40189552319947E-5</v>
      </c>
      <c r="AW181" s="1">
        <v>-2.8958479227753998E-16</v>
      </c>
      <c r="AX181">
        <v>0.99751470822175103</v>
      </c>
      <c r="AY181">
        <v>0.94942652517301596</v>
      </c>
      <c r="AZ181">
        <v>23.730395396624498</v>
      </c>
      <c r="BA181">
        <v>-1.2533005619790201</v>
      </c>
      <c r="BB181">
        <v>0.99529319060202004</v>
      </c>
    </row>
    <row r="182" spans="1:54" ht="18.75" customHeight="1">
      <c r="A182">
        <v>11</v>
      </c>
      <c r="B182">
        <v>4.4594316186373</v>
      </c>
      <c r="C182">
        <v>4.4594316186373</v>
      </c>
      <c r="D182">
        <v>4.4594316186373</v>
      </c>
      <c r="E182" s="1">
        <v>-6.0262135674675103E-17</v>
      </c>
      <c r="F182">
        <v>0</v>
      </c>
      <c r="G182" s="1">
        <v>-2.77939185482196E-16</v>
      </c>
      <c r="H182">
        <v>1</v>
      </c>
      <c r="I182">
        <v>3.5942170114298002</v>
      </c>
      <c r="J182">
        <v>3.6509917200402602</v>
      </c>
      <c r="K182">
        <v>3.6115463440658</v>
      </c>
      <c r="L182" s="1">
        <v>-6.0262135674675103E-17</v>
      </c>
      <c r="M182">
        <v>5.7088422117505398E-4</v>
      </c>
      <c r="N182" s="1">
        <v>-2.77939185482196E-16</v>
      </c>
      <c r="O182">
        <v>1.0004074578887301</v>
      </c>
      <c r="P182">
        <v>3.2192010563219999</v>
      </c>
      <c r="Q182">
        <v>3.2841219718561301</v>
      </c>
      <c r="R182">
        <v>3.2446510230590402</v>
      </c>
      <c r="S182" s="1">
        <v>-6.0262135674675103E-17</v>
      </c>
      <c r="T182">
        <v>1.37855455014482E-3</v>
      </c>
      <c r="U182" s="1">
        <v>-2.77939185482196E-16</v>
      </c>
      <c r="V182">
        <v>1.00136052479937</v>
      </c>
      <c r="W182">
        <v>0.89261987134337895</v>
      </c>
      <c r="X182">
        <v>0.89734484169659101</v>
      </c>
      <c r="Y182">
        <v>0.89449750832098196</v>
      </c>
      <c r="Z182" s="1">
        <v>-6.0262135674675103E-17</v>
      </c>
      <c r="AA182" s="1">
        <v>8.0551762029871003E-6</v>
      </c>
      <c r="AB182" s="1">
        <v>-2.77939185482196E-16</v>
      </c>
      <c r="AC182">
        <v>1.0003739971711501</v>
      </c>
      <c r="AD182">
        <v>0.86521460720749999</v>
      </c>
      <c r="AE182">
        <v>0.80843989859703502</v>
      </c>
      <c r="AF182">
        <v>0.84788527457149299</v>
      </c>
      <c r="AG182" s="1">
        <v>-6.0262135674675103E-17</v>
      </c>
      <c r="AH182">
        <v>5.7088422117505398E-4</v>
      </c>
      <c r="AI182" s="1">
        <v>-2.77939185482196E-16</v>
      </c>
      <c r="AJ182">
        <v>0.99858493737544596</v>
      </c>
      <c r="AK182">
        <v>0.107380128656621</v>
      </c>
      <c r="AL182">
        <v>0.102655158303409</v>
      </c>
      <c r="AM182">
        <v>0.105502491679018</v>
      </c>
      <c r="AN182" s="1">
        <v>-6.0262135674675103E-17</v>
      </c>
      <c r="AO182" s="1">
        <v>8.0551762029871392E-6</v>
      </c>
      <c r="AP182" s="1">
        <v>-2.77939185482196E-16</v>
      </c>
      <c r="AQ182">
        <v>0.99701983832240504</v>
      </c>
      <c r="AR182">
        <v>0.51510343725544705</v>
      </c>
      <c r="AS182">
        <v>0.52064207373087101</v>
      </c>
      <c r="AT182">
        <v>0.53462241802287502</v>
      </c>
      <c r="AU182" s="1">
        <v>-6.0262135674675103E-17</v>
      </c>
      <c r="AV182">
        <v>7.2414630732578196E-4</v>
      </c>
      <c r="AW182" s="1">
        <v>-2.77939185482196E-16</v>
      </c>
      <c r="AX182">
        <v>0.99794184775606798</v>
      </c>
      <c r="AY182">
        <v>0.88692459075048602</v>
      </c>
      <c r="AZ182">
        <v>44.809333812764798</v>
      </c>
      <c r="BA182">
        <v>-1.1769506200847999</v>
      </c>
      <c r="BB182">
        <v>0.99296630501956595</v>
      </c>
    </row>
    <row r="183" spans="1:54" ht="18.75" customHeight="1">
      <c r="A183">
        <v>11</v>
      </c>
      <c r="B183">
        <v>4.4594316186373</v>
      </c>
      <c r="C183">
        <v>4.4594316186373</v>
      </c>
      <c r="D183">
        <v>4.4594316186373</v>
      </c>
      <c r="E183" s="1">
        <v>-8.8166195294975904E-16</v>
      </c>
      <c r="F183">
        <v>0</v>
      </c>
      <c r="G183" s="1">
        <v>-2.77939185482196E-16</v>
      </c>
      <c r="H183">
        <v>1</v>
      </c>
      <c r="I183">
        <v>3.63513771610921</v>
      </c>
      <c r="J183">
        <v>3.64076649663017</v>
      </c>
      <c r="K183">
        <v>3.67085295101589</v>
      </c>
      <c r="L183" s="1">
        <v>-8.8166195294975904E-16</v>
      </c>
      <c r="M183">
        <v>1.6151609753467901E-4</v>
      </c>
      <c r="N183" s="1">
        <v>-2.77939185482196E-16</v>
      </c>
      <c r="O183">
        <v>1.0008603491549899</v>
      </c>
      <c r="P183">
        <v>3.3416541997698399</v>
      </c>
      <c r="Q183">
        <v>3.3411155649988502</v>
      </c>
      <c r="R183">
        <v>3.3615832454260501</v>
      </c>
      <c r="S183" s="1">
        <v>-8.8166195294975904E-16</v>
      </c>
      <c r="T183">
        <v>1.72934488737599E-4</v>
      </c>
      <c r="U183" s="1">
        <v>-2.77939185482196E-16</v>
      </c>
      <c r="V183">
        <v>1.00069121121355</v>
      </c>
      <c r="W183">
        <v>0.90135800418196399</v>
      </c>
      <c r="X183">
        <v>0.90132116900401105</v>
      </c>
      <c r="Y183">
        <v>0.90271125296939303</v>
      </c>
      <c r="Z183" s="1">
        <v>-8.8166195294975904E-16</v>
      </c>
      <c r="AA183" s="1">
        <v>7.7142698530413701E-7</v>
      </c>
      <c r="AB183" s="1">
        <v>-2.77939185482196E-16</v>
      </c>
      <c r="AC183">
        <v>1.0001719798287201</v>
      </c>
      <c r="AD183">
        <v>0.82429390252809098</v>
      </c>
      <c r="AE183">
        <v>0.81866512200713104</v>
      </c>
      <c r="AF183">
        <v>0.78857866762140405</v>
      </c>
      <c r="AG183" s="1">
        <v>-8.8166195294975904E-16</v>
      </c>
      <c r="AH183">
        <v>1.6151609753467901E-4</v>
      </c>
      <c r="AI183" s="1">
        <v>-2.77939185482196E-16</v>
      </c>
      <c r="AJ183">
        <v>0.99633148681084205</v>
      </c>
      <c r="AK183">
        <v>9.8641995818036399E-2</v>
      </c>
      <c r="AL183">
        <v>9.8678830995989397E-2</v>
      </c>
      <c r="AM183">
        <v>9.7288747030607206E-2</v>
      </c>
      <c r="AN183" s="1">
        <v>-8.8166195294975904E-16</v>
      </c>
      <c r="AO183" s="1">
        <v>7.7142698530413903E-7</v>
      </c>
      <c r="AP183" s="1">
        <v>-2.77939185482196E-16</v>
      </c>
      <c r="AQ183">
        <v>0.99838214370815004</v>
      </c>
      <c r="AR183">
        <v>0.50324139356994202</v>
      </c>
      <c r="AS183">
        <v>0.50056875426720504</v>
      </c>
      <c r="AT183">
        <v>0.49057906613012597</v>
      </c>
      <c r="AU183" s="1">
        <v>-8.8166195294975904E-16</v>
      </c>
      <c r="AV183" s="1">
        <v>3.28164689624586E-5</v>
      </c>
      <c r="AW183" s="1">
        <v>-2.77939185482196E-16</v>
      </c>
      <c r="AX183">
        <v>0.99649490501688298</v>
      </c>
      <c r="AY183">
        <v>0.87455720607152998</v>
      </c>
      <c r="AZ183">
        <v>23.353509286839799</v>
      </c>
      <c r="BA183">
        <v>-0.78653980677928204</v>
      </c>
      <c r="BB183">
        <v>0.99297021634651095</v>
      </c>
    </row>
    <row r="184" spans="1:54" ht="18.75" customHeight="1">
      <c r="A184">
        <v>11</v>
      </c>
      <c r="B184">
        <v>4.4594316186373</v>
      </c>
      <c r="C184">
        <v>4.4594316186373</v>
      </c>
      <c r="D184">
        <v>4.4594316186373</v>
      </c>
      <c r="E184" s="1">
        <v>5.6627990800079801E-16</v>
      </c>
      <c r="F184">
        <v>0</v>
      </c>
      <c r="G184" s="1">
        <v>-3.5408737126380899E-16</v>
      </c>
      <c r="H184">
        <v>1</v>
      </c>
      <c r="I184">
        <v>3.6443749532018899</v>
      </c>
      <c r="J184">
        <v>3.67793316057366</v>
      </c>
      <c r="K184">
        <v>3.6593608744043302</v>
      </c>
      <c r="L184" s="1">
        <v>5.6627990800079801E-16</v>
      </c>
      <c r="M184">
        <v>2.4024175534275401E-4</v>
      </c>
      <c r="N184" s="1">
        <v>-3.5408737126380899E-16</v>
      </c>
      <c r="O184">
        <v>1.0010157339341399</v>
      </c>
      <c r="P184">
        <v>3.3895272422321301</v>
      </c>
      <c r="Q184">
        <v>3.41605076169605</v>
      </c>
      <c r="R184">
        <v>3.4024337296325</v>
      </c>
      <c r="S184" s="1">
        <v>5.6627990800079801E-16</v>
      </c>
      <c r="T184">
        <v>7.9830484758802896E-4</v>
      </c>
      <c r="U184" s="1">
        <v>-3.5408737126380899E-16</v>
      </c>
      <c r="V184">
        <v>1.00165069763104</v>
      </c>
      <c r="W184">
        <v>0.904577535507185</v>
      </c>
      <c r="X184">
        <v>0.90631582125668697</v>
      </c>
      <c r="Y184">
        <v>0.90542738687962199</v>
      </c>
      <c r="Z184" s="1">
        <v>5.6627990800079801E-16</v>
      </c>
      <c r="AA184" s="1">
        <v>3.63641248389283E-6</v>
      </c>
      <c r="AB184" s="1">
        <v>-3.5408737126380899E-16</v>
      </c>
      <c r="AC184">
        <v>1.0004162903828699</v>
      </c>
      <c r="AD184">
        <v>0.815056665435411</v>
      </c>
      <c r="AE184">
        <v>0.78149845806363605</v>
      </c>
      <c r="AF184">
        <v>0.80007074423297098</v>
      </c>
      <c r="AG184" s="1">
        <v>5.6627990800079801E-16</v>
      </c>
      <c r="AH184">
        <v>2.4024175534275401E-4</v>
      </c>
      <c r="AI184" s="1">
        <v>-3.5408737126380899E-16</v>
      </c>
      <c r="AJ184">
        <v>0.996097527682406</v>
      </c>
      <c r="AK184">
        <v>9.5422464492815398E-2</v>
      </c>
      <c r="AL184">
        <v>9.3684178743313404E-2</v>
      </c>
      <c r="AM184">
        <v>9.4572613120377805E-2</v>
      </c>
      <c r="AN184" s="1">
        <v>5.6627990800079801E-16</v>
      </c>
      <c r="AO184" s="1">
        <v>3.6364124838927999E-6</v>
      </c>
      <c r="AP184" s="1">
        <v>-3.5408737126380899E-16</v>
      </c>
      <c r="AQ184">
        <v>0.99617607448962897</v>
      </c>
      <c r="AR184">
        <v>0.49432743562998999</v>
      </c>
      <c r="AS184">
        <v>0.48460501746859402</v>
      </c>
      <c r="AT184">
        <v>0.46180419661916999</v>
      </c>
      <c r="AU184" s="1">
        <v>5.6627990800079801E-16</v>
      </c>
      <c r="AV184" s="1">
        <v>5.4204017446333899E-5</v>
      </c>
      <c r="AW184" s="1">
        <v>-3.5408737126380899E-16</v>
      </c>
      <c r="AX184">
        <v>0.99770307724418605</v>
      </c>
      <c r="AY184">
        <v>0.84953353945240195</v>
      </c>
      <c r="AZ184">
        <v>46.783965067271303</v>
      </c>
      <c r="BA184">
        <v>-1.2724037198748099</v>
      </c>
      <c r="BB184">
        <v>0.98986001872515295</v>
      </c>
    </row>
  </sheetData>
  <conditionalFormatting sqref="A1:BB184">
    <cfRule type="cellIs" dxfId="5" priority="5" operator="equal">
      <formula>"Nan"</formula>
    </cfRule>
  </conditionalFormatting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4"/>
  <sheetViews>
    <sheetView workbookViewId="0">
      <selection activeCell="D11" sqref="D11"/>
    </sheetView>
  </sheetViews>
  <sheetFormatPr defaultRowHeight="15"/>
  <sheetData>
    <row r="1" spans="1:3">
      <c r="A1" t="s">
        <v>1</v>
      </c>
      <c r="B1" t="s">
        <v>431</v>
      </c>
      <c r="C1" t="s">
        <v>432</v>
      </c>
    </row>
    <row r="2" spans="1:3">
      <c r="A2">
        <v>1</v>
      </c>
      <c r="B2">
        <v>1.4015265783749099E-4</v>
      </c>
      <c r="C2">
        <v>0.99513124756965599</v>
      </c>
    </row>
    <row r="3" spans="1:3">
      <c r="A3">
        <v>1</v>
      </c>
      <c r="B3">
        <v>1.7080511715132499E-3</v>
      </c>
      <c r="C3">
        <v>0.99542996571403097</v>
      </c>
    </row>
    <row r="4" spans="1:3">
      <c r="A4">
        <v>1</v>
      </c>
      <c r="B4">
        <v>1.20736024761008E-3</v>
      </c>
      <c r="C4">
        <v>0.99327278252514495</v>
      </c>
    </row>
    <row r="5" spans="1:3">
      <c r="A5">
        <v>1</v>
      </c>
      <c r="B5">
        <v>3.7123691469998798E-3</v>
      </c>
      <c r="C5">
        <v>0.99570897539174896</v>
      </c>
    </row>
    <row r="6" spans="1:3">
      <c r="A6">
        <v>1</v>
      </c>
      <c r="B6">
        <v>3.85519411742105E-4</v>
      </c>
      <c r="C6">
        <v>0.993586803826772</v>
      </c>
    </row>
    <row r="7" spans="1:3">
      <c r="A7">
        <v>1</v>
      </c>
      <c r="B7">
        <v>9.38282394847925E-4</v>
      </c>
      <c r="C7">
        <v>0.99617985143520305</v>
      </c>
    </row>
    <row r="8" spans="1:3">
      <c r="A8">
        <v>1</v>
      </c>
      <c r="B8">
        <v>1.9523176713034101E-3</v>
      </c>
      <c r="C8">
        <v>0.99290905032205901</v>
      </c>
    </row>
    <row r="9" spans="1:3">
      <c r="A9">
        <v>1</v>
      </c>
      <c r="B9">
        <v>1.47914509436546E-3</v>
      </c>
      <c r="C9">
        <v>0.99347494493219402</v>
      </c>
    </row>
    <row r="10" spans="1:3">
      <c r="A10">
        <v>2</v>
      </c>
      <c r="B10">
        <v>1.36024175880466E-3</v>
      </c>
      <c r="C10">
        <v>0.99035605641200297</v>
      </c>
    </row>
    <row r="11" spans="1:3">
      <c r="A11">
        <v>2</v>
      </c>
      <c r="B11">
        <v>1.07554437282353E-3</v>
      </c>
      <c r="C11">
        <v>0.987390675314189</v>
      </c>
    </row>
    <row r="12" spans="1:3">
      <c r="A12">
        <v>2</v>
      </c>
      <c r="B12">
        <v>3.8829609077128701E-3</v>
      </c>
      <c r="C12">
        <v>0.98944612773958496</v>
      </c>
    </row>
    <row r="13" spans="1:3">
      <c r="A13">
        <v>2</v>
      </c>
      <c r="B13">
        <v>3.9858879456035404E-3</v>
      </c>
      <c r="C13">
        <v>0.98788781872265197</v>
      </c>
    </row>
    <row r="14" spans="1:3">
      <c r="A14">
        <v>2</v>
      </c>
      <c r="B14">
        <v>3.3214180932095599E-3</v>
      </c>
      <c r="C14">
        <v>0.99236691248266795</v>
      </c>
    </row>
    <row r="15" spans="1:3">
      <c r="A15">
        <v>2</v>
      </c>
      <c r="B15">
        <v>2.4344891717804802E-3</v>
      </c>
      <c r="C15">
        <v>0.99050213656631203</v>
      </c>
    </row>
    <row r="16" spans="1:3">
      <c r="A16">
        <v>2</v>
      </c>
      <c r="B16">
        <v>1.47075784756672E-3</v>
      </c>
      <c r="C16">
        <v>0.98768960829377195</v>
      </c>
    </row>
    <row r="17" spans="1:3">
      <c r="A17">
        <v>2</v>
      </c>
      <c r="B17">
        <v>3.2016546679997601E-3</v>
      </c>
      <c r="C17">
        <v>0.98969343502372698</v>
      </c>
    </row>
    <row r="18" spans="1:3">
      <c r="A18">
        <v>2</v>
      </c>
      <c r="B18">
        <v>1.06384298806561E-4</v>
      </c>
      <c r="C18">
        <v>0.99180776231697798</v>
      </c>
    </row>
    <row r="19" spans="1:3">
      <c r="A19">
        <v>2</v>
      </c>
      <c r="B19">
        <v>4.9627658047107E-4</v>
      </c>
      <c r="C19">
        <v>0.98937017525562498</v>
      </c>
    </row>
    <row r="20" spans="1:3">
      <c r="A20">
        <v>2</v>
      </c>
      <c r="B20">
        <v>1.16930868834821E-3</v>
      </c>
      <c r="C20">
        <v>0.99073474683871998</v>
      </c>
    </row>
    <row r="21" spans="1:3">
      <c r="A21">
        <v>2</v>
      </c>
      <c r="B21">
        <v>5.9726089604110596E-4</v>
      </c>
      <c r="C21">
        <v>0.98567875491484103</v>
      </c>
    </row>
    <row r="22" spans="1:3">
      <c r="A22">
        <v>2</v>
      </c>
      <c r="B22">
        <v>1.1058152280545601E-3</v>
      </c>
      <c r="C22">
        <v>0.98773723958860105</v>
      </c>
    </row>
    <row r="23" spans="1:3">
      <c r="A23">
        <v>2</v>
      </c>
      <c r="B23">
        <v>1.6327295938020801E-3</v>
      </c>
      <c r="C23">
        <v>0.99189813054808396</v>
      </c>
    </row>
    <row r="24" spans="1:3">
      <c r="A24">
        <v>2</v>
      </c>
      <c r="B24">
        <v>1.6230298432492901E-4</v>
      </c>
      <c r="C24">
        <v>0.98880365317306895</v>
      </c>
    </row>
    <row r="25" spans="1:3">
      <c r="A25">
        <v>2</v>
      </c>
      <c r="B25">
        <v>9.4256517257622699E-4</v>
      </c>
      <c r="C25">
        <v>0.98275204163608798</v>
      </c>
    </row>
    <row r="26" spans="1:3">
      <c r="A26">
        <v>2</v>
      </c>
      <c r="B26">
        <v>6.1737760878880898E-3</v>
      </c>
      <c r="C26">
        <v>0.97872188545217798</v>
      </c>
    </row>
    <row r="27" spans="1:3">
      <c r="A27">
        <v>2</v>
      </c>
      <c r="B27">
        <v>7.9115908435096896E-4</v>
      </c>
      <c r="C27">
        <v>0.98345928096176105</v>
      </c>
    </row>
    <row r="28" spans="1:3">
      <c r="A28">
        <v>3</v>
      </c>
      <c r="B28">
        <v>3.4507293074289999E-4</v>
      </c>
      <c r="C28">
        <v>0.99742803366451804</v>
      </c>
    </row>
    <row r="29" spans="1:3">
      <c r="A29">
        <v>3</v>
      </c>
      <c r="B29">
        <v>1.5676950392774301E-3</v>
      </c>
      <c r="C29">
        <v>0.98776502731460603</v>
      </c>
    </row>
    <row r="30" spans="1:3">
      <c r="A30">
        <v>3</v>
      </c>
      <c r="B30">
        <v>2.1505430081729701E-3</v>
      </c>
      <c r="C30">
        <v>0.98872139002469395</v>
      </c>
    </row>
    <row r="31" spans="1:3">
      <c r="A31">
        <v>3</v>
      </c>
      <c r="B31">
        <v>1.5287558391352399E-3</v>
      </c>
      <c r="C31">
        <v>0.99354063897637002</v>
      </c>
    </row>
    <row r="32" spans="1:3">
      <c r="A32">
        <v>3</v>
      </c>
      <c r="B32">
        <v>6.45760875911393E-4</v>
      </c>
      <c r="C32">
        <v>0.99404587263951605</v>
      </c>
    </row>
    <row r="33" spans="1:3">
      <c r="A33">
        <v>3</v>
      </c>
      <c r="B33">
        <v>2.6514225730783101E-3</v>
      </c>
      <c r="C33">
        <v>0.98708126562251897</v>
      </c>
    </row>
    <row r="34" spans="1:3">
      <c r="A34">
        <v>3</v>
      </c>
      <c r="B34">
        <v>2.2967832406252898E-3</v>
      </c>
      <c r="C34">
        <v>0.98996175760657301</v>
      </c>
    </row>
    <row r="35" spans="1:3">
      <c r="A35">
        <v>3</v>
      </c>
      <c r="B35">
        <v>1.74807505793522E-4</v>
      </c>
      <c r="C35">
        <v>0.99285263965530901</v>
      </c>
    </row>
    <row r="36" spans="1:3">
      <c r="A36">
        <v>3</v>
      </c>
      <c r="B36">
        <v>1.25050565079089E-3</v>
      </c>
      <c r="C36">
        <v>0.99402865385320505</v>
      </c>
    </row>
    <row r="37" spans="1:3">
      <c r="A37">
        <v>3</v>
      </c>
      <c r="B37">
        <v>4.0595854792158199E-3</v>
      </c>
      <c r="C37">
        <v>0.99002766431208</v>
      </c>
    </row>
    <row r="38" spans="1:3">
      <c r="A38">
        <v>3</v>
      </c>
      <c r="B38">
        <v>9.9472204713347608E-3</v>
      </c>
      <c r="C38">
        <v>0.99093866256065399</v>
      </c>
    </row>
    <row r="39" spans="1:3">
      <c r="A39">
        <v>3</v>
      </c>
      <c r="B39">
        <v>1.4177268840785001E-3</v>
      </c>
      <c r="C39">
        <v>0.99293168617830996</v>
      </c>
    </row>
    <row r="40" spans="1:3">
      <c r="A40">
        <v>3</v>
      </c>
      <c r="B40">
        <v>6.93438357792023E-4</v>
      </c>
      <c r="C40">
        <v>0.992418375612518</v>
      </c>
    </row>
    <row r="41" spans="1:3">
      <c r="A41">
        <v>3</v>
      </c>
      <c r="B41">
        <v>7.1882081268683103E-4</v>
      </c>
      <c r="C41">
        <v>0.99510938567000795</v>
      </c>
    </row>
    <row r="42" spans="1:3">
      <c r="A42">
        <v>3</v>
      </c>
      <c r="B42">
        <v>7.3892511847173002E-4</v>
      </c>
      <c r="C42">
        <v>0.99325042644075501</v>
      </c>
    </row>
    <row r="43" spans="1:3">
      <c r="A43">
        <v>3</v>
      </c>
      <c r="B43">
        <v>1.58517107250621E-3</v>
      </c>
      <c r="C43">
        <v>0.98746230715862204</v>
      </c>
    </row>
    <row r="44" spans="1:3">
      <c r="A44">
        <v>3</v>
      </c>
      <c r="B44">
        <v>7.4891102923073404E-4</v>
      </c>
      <c r="C44">
        <v>0.97490977399269796</v>
      </c>
    </row>
    <row r="45" spans="1:3">
      <c r="A45">
        <v>3</v>
      </c>
      <c r="B45">
        <v>2.20612925494989E-3</v>
      </c>
      <c r="C45">
        <v>1.0011160323542501</v>
      </c>
    </row>
    <row r="46" spans="1:3">
      <c r="A46">
        <v>3</v>
      </c>
      <c r="B46">
        <v>4.7439817088334403E-3</v>
      </c>
      <c r="C46">
        <v>0.98675424403674705</v>
      </c>
    </row>
    <row r="47" spans="1:3">
      <c r="A47">
        <v>3</v>
      </c>
      <c r="B47">
        <v>4.6876719302410297E-4</v>
      </c>
      <c r="C47">
        <v>0.992231380737713</v>
      </c>
    </row>
    <row r="48" spans="1:3">
      <c r="A48">
        <v>3</v>
      </c>
      <c r="B48">
        <v>2.6568459255313999E-3</v>
      </c>
      <c r="C48">
        <v>0.996325485776836</v>
      </c>
    </row>
    <row r="49" spans="1:3">
      <c r="A49">
        <v>3</v>
      </c>
      <c r="B49">
        <v>1.45687930310292E-2</v>
      </c>
      <c r="C49">
        <v>0.93968670592307801</v>
      </c>
    </row>
    <row r="50" spans="1:3">
      <c r="A50">
        <v>4</v>
      </c>
      <c r="B50">
        <v>1.6468010401801199E-3</v>
      </c>
      <c r="C50">
        <v>0.98673495626900598</v>
      </c>
    </row>
    <row r="51" spans="1:3">
      <c r="A51">
        <v>4</v>
      </c>
      <c r="B51">
        <v>5.1200422912791904E-4</v>
      </c>
      <c r="C51">
        <v>0.99318826561430296</v>
      </c>
    </row>
    <row r="52" spans="1:3">
      <c r="A52">
        <v>4</v>
      </c>
      <c r="B52">
        <v>1.0637290167075601E-3</v>
      </c>
      <c r="C52">
        <v>0.982128199117972</v>
      </c>
    </row>
    <row r="53" spans="1:3">
      <c r="A53">
        <v>4</v>
      </c>
      <c r="B53">
        <v>2.0909052052936398E-3</v>
      </c>
      <c r="C53">
        <v>0.98262123099636201</v>
      </c>
    </row>
    <row r="54" spans="1:3">
      <c r="A54">
        <v>4</v>
      </c>
      <c r="B54">
        <v>9.0299384382285604E-4</v>
      </c>
      <c r="C54">
        <v>0.99459581159522303</v>
      </c>
    </row>
    <row r="55" spans="1:3">
      <c r="A55">
        <v>4</v>
      </c>
      <c r="B55">
        <v>1.1266991749085901E-3</v>
      </c>
      <c r="C55">
        <v>0.99104805633190896</v>
      </c>
    </row>
    <row r="56" spans="1:3">
      <c r="A56">
        <v>4</v>
      </c>
      <c r="B56">
        <v>1.9332629036752601E-3</v>
      </c>
      <c r="C56">
        <v>0.99072849458406498</v>
      </c>
    </row>
    <row r="57" spans="1:3">
      <c r="A57">
        <v>4</v>
      </c>
      <c r="B57">
        <v>4.31090551011844E-3</v>
      </c>
      <c r="C57">
        <v>0.98174733044384999</v>
      </c>
    </row>
    <row r="58" spans="1:3">
      <c r="A58">
        <v>4</v>
      </c>
      <c r="B58">
        <v>3.6692538346596698E-4</v>
      </c>
      <c r="C58">
        <v>0.98724002364409502</v>
      </c>
    </row>
    <row r="59" spans="1:3">
      <c r="A59">
        <v>4</v>
      </c>
      <c r="B59">
        <v>3.0428686290894798E-4</v>
      </c>
      <c r="C59">
        <v>0.99992031765399603</v>
      </c>
    </row>
    <row r="60" spans="1:3">
      <c r="A60">
        <v>4</v>
      </c>
      <c r="B60">
        <v>6.1698910963115298E-4</v>
      </c>
      <c r="C60">
        <v>0.993640122121626</v>
      </c>
    </row>
    <row r="61" spans="1:3">
      <c r="A61">
        <v>4</v>
      </c>
      <c r="B61">
        <v>2.20539205491128E-3</v>
      </c>
      <c r="C61">
        <v>0.98685787744726206</v>
      </c>
    </row>
    <row r="62" spans="1:3">
      <c r="A62">
        <v>4</v>
      </c>
      <c r="B62">
        <v>6.1379190141172698E-4</v>
      </c>
      <c r="C62">
        <v>0.98647497746588197</v>
      </c>
    </row>
    <row r="63" spans="1:3">
      <c r="A63">
        <v>4</v>
      </c>
      <c r="B63">
        <v>7.0230531358326598E-3</v>
      </c>
      <c r="C63">
        <v>0.98819747558217697</v>
      </c>
    </row>
    <row r="64" spans="1:3">
      <c r="A64">
        <v>4</v>
      </c>
      <c r="B64">
        <v>2.4166477388394901E-3</v>
      </c>
      <c r="C64">
        <v>0.99171457921987805</v>
      </c>
    </row>
    <row r="65" spans="1:3">
      <c r="A65">
        <v>4</v>
      </c>
      <c r="B65">
        <v>5.3724263186277397E-4</v>
      </c>
      <c r="C65">
        <v>0.98911284077349504</v>
      </c>
    </row>
    <row r="66" spans="1:3">
      <c r="A66">
        <v>4</v>
      </c>
      <c r="B66">
        <v>4.2235454896788699E-4</v>
      </c>
      <c r="C66">
        <v>0.98821511606177903</v>
      </c>
    </row>
    <row r="67" spans="1:3">
      <c r="A67">
        <v>4</v>
      </c>
      <c r="B67">
        <v>3.6269759002291398E-4</v>
      </c>
      <c r="C67">
        <v>0.98827657374015199</v>
      </c>
    </row>
    <row r="68" spans="1:3">
      <c r="A68">
        <v>4</v>
      </c>
      <c r="B68">
        <v>1.2606794654571499E-4</v>
      </c>
      <c r="C68">
        <v>0.99067355219109998</v>
      </c>
    </row>
    <row r="69" spans="1:3">
      <c r="A69">
        <v>4</v>
      </c>
      <c r="B69">
        <v>1.96247449867734E-4</v>
      </c>
      <c r="C69">
        <v>0.99088687525086905</v>
      </c>
    </row>
    <row r="70" spans="1:3">
      <c r="A70">
        <v>4</v>
      </c>
      <c r="B70">
        <v>1.7641774273527899E-4</v>
      </c>
      <c r="C70">
        <v>0.995406947104441</v>
      </c>
    </row>
    <row r="71" spans="1:3">
      <c r="A71">
        <v>4</v>
      </c>
      <c r="B71">
        <v>9.9841741857986492E-4</v>
      </c>
      <c r="C71">
        <v>0.99232656681524301</v>
      </c>
    </row>
    <row r="72" spans="1:3">
      <c r="A72">
        <v>4</v>
      </c>
      <c r="B72">
        <v>2.2416917184677E-4</v>
      </c>
      <c r="C72">
        <v>0.98894357284460099</v>
      </c>
    </row>
    <row r="73" spans="1:3">
      <c r="A73">
        <v>4</v>
      </c>
      <c r="B73">
        <v>1.5290910974046E-4</v>
      </c>
      <c r="C73">
        <v>0.99660224707879397</v>
      </c>
    </row>
    <row r="74" spans="1:3">
      <c r="A74">
        <v>4</v>
      </c>
      <c r="B74">
        <v>5.7552898098568305E-4</v>
      </c>
      <c r="C74">
        <v>0.99330587704341899</v>
      </c>
    </row>
    <row r="75" spans="1:3">
      <c r="A75">
        <v>4</v>
      </c>
      <c r="B75">
        <v>1.05646738179506E-4</v>
      </c>
      <c r="C75">
        <v>0.99470846803771595</v>
      </c>
    </row>
    <row r="76" spans="1:3">
      <c r="A76">
        <v>4</v>
      </c>
      <c r="B76">
        <v>7.8026372405297698E-4</v>
      </c>
      <c r="C76">
        <v>0.98949185912434101</v>
      </c>
    </row>
    <row r="77" spans="1:3">
      <c r="A77">
        <v>4</v>
      </c>
      <c r="B77">
        <v>2.3703159165658501E-3</v>
      </c>
      <c r="C77">
        <v>0.97818921093876798</v>
      </c>
    </row>
    <row r="78" spans="1:3">
      <c r="A78">
        <v>4</v>
      </c>
      <c r="B78">
        <v>6.8433096037927104E-4</v>
      </c>
      <c r="C78">
        <v>0.98965782759416099</v>
      </c>
    </row>
    <row r="79" spans="1:3">
      <c r="A79">
        <v>4</v>
      </c>
      <c r="B79">
        <v>5.01490266876957E-4</v>
      </c>
      <c r="C79">
        <v>0.99250019561172598</v>
      </c>
    </row>
    <row r="80" spans="1:3">
      <c r="A80">
        <v>4</v>
      </c>
      <c r="B80">
        <v>1.6408705927528999E-3</v>
      </c>
      <c r="C80">
        <v>0.99452520128594601</v>
      </c>
    </row>
    <row r="81" spans="1:3">
      <c r="A81">
        <v>4</v>
      </c>
      <c r="B81" s="1">
        <v>9.4819665284988599E-5</v>
      </c>
      <c r="C81">
        <v>0.99124298871621397</v>
      </c>
    </row>
    <row r="82" spans="1:3">
      <c r="A82">
        <v>4</v>
      </c>
      <c r="B82">
        <v>8.22204744623442E-4</v>
      </c>
      <c r="C82">
        <v>0.99572703257058404</v>
      </c>
    </row>
    <row r="83" spans="1:3">
      <c r="A83">
        <v>4</v>
      </c>
      <c r="B83">
        <v>2.7422057679165001E-3</v>
      </c>
      <c r="C83">
        <v>0.97885779199879097</v>
      </c>
    </row>
    <row r="84" spans="1:3">
      <c r="A84">
        <v>4</v>
      </c>
      <c r="B84">
        <v>3.3081956217434998E-4</v>
      </c>
      <c r="C84">
        <v>0.98707744863291702</v>
      </c>
    </row>
    <row r="85" spans="1:3">
      <c r="A85">
        <v>4</v>
      </c>
      <c r="B85">
        <v>5.5990418671447695E-4</v>
      </c>
      <c r="C85">
        <v>0.98516170794010705</v>
      </c>
    </row>
    <row r="86" spans="1:3">
      <c r="A86">
        <v>5</v>
      </c>
      <c r="B86">
        <v>2.6101357152697602E-4</v>
      </c>
      <c r="C86">
        <v>0.98894681878287805</v>
      </c>
    </row>
    <row r="87" spans="1:3">
      <c r="A87">
        <v>5</v>
      </c>
      <c r="B87">
        <v>1.4704546244439401E-3</v>
      </c>
      <c r="C87">
        <v>0.990229290905279</v>
      </c>
    </row>
    <row r="88" spans="1:3">
      <c r="A88">
        <v>5</v>
      </c>
      <c r="B88">
        <v>3.8705084179107502E-3</v>
      </c>
      <c r="C88">
        <v>0.99634936011144704</v>
      </c>
    </row>
    <row r="89" spans="1:3">
      <c r="A89">
        <v>5</v>
      </c>
      <c r="B89">
        <v>2.39563009037163E-3</v>
      </c>
      <c r="C89">
        <v>0.99561121588857104</v>
      </c>
    </row>
    <row r="90" spans="1:3">
      <c r="A90">
        <v>5</v>
      </c>
      <c r="B90">
        <v>6.9315618117253E-4</v>
      </c>
      <c r="C90">
        <v>0.99382055022056404</v>
      </c>
    </row>
    <row r="91" spans="1:3">
      <c r="A91">
        <v>5</v>
      </c>
      <c r="B91">
        <v>1.2266773021237199E-2</v>
      </c>
      <c r="C91">
        <v>0.99626648254140004</v>
      </c>
    </row>
    <row r="92" spans="1:3">
      <c r="A92">
        <v>5</v>
      </c>
      <c r="B92">
        <v>4.1196112004056396E-3</v>
      </c>
      <c r="C92">
        <v>0.99240142549782695</v>
      </c>
    </row>
    <row r="93" spans="1:3">
      <c r="A93">
        <v>5</v>
      </c>
      <c r="B93">
        <v>4.2254734967595199E-4</v>
      </c>
      <c r="C93">
        <v>0.97229066418679799</v>
      </c>
    </row>
    <row r="94" spans="1:3">
      <c r="A94">
        <v>5</v>
      </c>
      <c r="B94">
        <v>6.9663239829331996E-4</v>
      </c>
      <c r="C94">
        <v>0.99020880609908501</v>
      </c>
    </row>
    <row r="95" spans="1:3">
      <c r="A95">
        <v>5</v>
      </c>
      <c r="B95">
        <v>5.3673867891975598E-3</v>
      </c>
      <c r="C95">
        <v>0.99110228255277399</v>
      </c>
    </row>
    <row r="96" spans="1:3">
      <c r="A96">
        <v>5</v>
      </c>
      <c r="B96">
        <v>5.4071693630792399E-4</v>
      </c>
      <c r="C96">
        <v>0.94912704733771602</v>
      </c>
    </row>
    <row r="97" spans="1:3">
      <c r="A97">
        <v>5</v>
      </c>
      <c r="B97">
        <v>4.0979669622012097E-4</v>
      </c>
      <c r="C97">
        <v>0.98704238770909603</v>
      </c>
    </row>
    <row r="98" spans="1:3">
      <c r="A98">
        <v>5</v>
      </c>
      <c r="B98">
        <v>2.8518244670997098E-3</v>
      </c>
      <c r="C98">
        <v>0.99652224675303502</v>
      </c>
    </row>
    <row r="99" spans="1:3">
      <c r="A99">
        <v>5</v>
      </c>
      <c r="B99">
        <v>3.67937773576821E-3</v>
      </c>
      <c r="C99">
        <v>0.98789053076255195</v>
      </c>
    </row>
    <row r="100" spans="1:3">
      <c r="A100">
        <v>5</v>
      </c>
      <c r="B100">
        <v>2.08420881458496E-4</v>
      </c>
      <c r="C100">
        <v>0.99580811868132302</v>
      </c>
    </row>
    <row r="101" spans="1:3">
      <c r="A101">
        <v>5</v>
      </c>
      <c r="B101">
        <v>2.28439408000617E-3</v>
      </c>
      <c r="C101">
        <v>0.99443494745312599</v>
      </c>
    </row>
    <row r="102" spans="1:3">
      <c r="A102">
        <v>5</v>
      </c>
      <c r="B102">
        <v>3.6845863705652101E-3</v>
      </c>
      <c r="C102">
        <v>0.989487581419351</v>
      </c>
    </row>
    <row r="103" spans="1:3">
      <c r="A103">
        <v>5</v>
      </c>
      <c r="B103">
        <v>4.84826872742514E-4</v>
      </c>
      <c r="C103">
        <v>0.971634091154433</v>
      </c>
    </row>
    <row r="104" spans="1:3">
      <c r="A104">
        <v>5</v>
      </c>
      <c r="B104">
        <v>2.0649410344375E-3</v>
      </c>
      <c r="C104">
        <v>0.99351694510699495</v>
      </c>
    </row>
    <row r="105" spans="1:3">
      <c r="A105">
        <v>5</v>
      </c>
      <c r="B105">
        <v>8.4783787070813802E-4</v>
      </c>
      <c r="C105">
        <v>0.99297063810365604</v>
      </c>
    </row>
    <row r="106" spans="1:3">
      <c r="A106">
        <v>5</v>
      </c>
      <c r="B106">
        <v>2.0651304720268799E-3</v>
      </c>
      <c r="C106">
        <v>0.98648423645622496</v>
      </c>
    </row>
    <row r="107" spans="1:3">
      <c r="A107">
        <v>5</v>
      </c>
      <c r="B107" s="1">
        <v>6.12710672615246E-5</v>
      </c>
      <c r="C107">
        <v>1.0018140456838001</v>
      </c>
    </row>
    <row r="108" spans="1:3">
      <c r="A108">
        <v>5</v>
      </c>
      <c r="B108">
        <v>1.31086596553955E-3</v>
      </c>
      <c r="C108">
        <v>0.99412660633093497</v>
      </c>
    </row>
    <row r="109" spans="1:3">
      <c r="A109">
        <v>5</v>
      </c>
      <c r="B109">
        <v>2.8594591481423599E-3</v>
      </c>
      <c r="C109">
        <v>0.99301879685487604</v>
      </c>
    </row>
    <row r="110" spans="1:3">
      <c r="A110">
        <v>5</v>
      </c>
      <c r="B110">
        <v>2.2738908254913101E-3</v>
      </c>
      <c r="C110">
        <v>0.98104514061041403</v>
      </c>
    </row>
    <row r="111" spans="1:3">
      <c r="A111">
        <v>5</v>
      </c>
      <c r="B111">
        <v>3.3360089761984902E-3</v>
      </c>
      <c r="C111">
        <v>0.99180692889964395</v>
      </c>
    </row>
    <row r="112" spans="1:3">
      <c r="A112">
        <v>5</v>
      </c>
      <c r="B112">
        <v>4.8506906998194198E-3</v>
      </c>
      <c r="C112">
        <v>0.99053493310798701</v>
      </c>
    </row>
    <row r="113" spans="1:3">
      <c r="A113">
        <v>5</v>
      </c>
      <c r="B113">
        <v>1.67294774754894E-3</v>
      </c>
      <c r="C113">
        <v>0.99176804145118103</v>
      </c>
    </row>
    <row r="114" spans="1:3">
      <c r="A114">
        <v>5</v>
      </c>
      <c r="B114">
        <v>2.1653216899187198E-3</v>
      </c>
      <c r="C114">
        <v>0.99320339736031804</v>
      </c>
    </row>
    <row r="115" spans="1:3">
      <c r="A115">
        <v>5</v>
      </c>
      <c r="B115">
        <v>4.3216676998216098E-4</v>
      </c>
      <c r="C115">
        <v>0.99096343510939899</v>
      </c>
    </row>
    <row r="116" spans="1:3">
      <c r="A116">
        <v>5</v>
      </c>
      <c r="B116">
        <v>1.21465985052351E-3</v>
      </c>
      <c r="C116">
        <v>0.98834006843092104</v>
      </c>
    </row>
    <row r="117" spans="1:3">
      <c r="A117">
        <v>5</v>
      </c>
      <c r="B117">
        <v>4.3894569048739197E-4</v>
      </c>
      <c r="C117">
        <v>0.99487441873906501</v>
      </c>
    </row>
    <row r="118" spans="1:3">
      <c r="A118">
        <v>5</v>
      </c>
      <c r="B118">
        <v>2.6212623770114599E-3</v>
      </c>
      <c r="C118">
        <v>0.99346911265670901</v>
      </c>
    </row>
    <row r="119" spans="1:3">
      <c r="A119">
        <v>6</v>
      </c>
      <c r="B119">
        <v>9.34699444343004E-4</v>
      </c>
      <c r="C119">
        <v>0.99642199335216397</v>
      </c>
    </row>
    <row r="120" spans="1:3">
      <c r="A120">
        <v>6</v>
      </c>
      <c r="B120">
        <v>5.7997689336312605E-4</v>
      </c>
      <c r="C120">
        <v>0.98579183361696698</v>
      </c>
    </row>
    <row r="121" spans="1:3">
      <c r="A121">
        <v>6</v>
      </c>
      <c r="B121">
        <v>9.0378490300786795E-4</v>
      </c>
      <c r="C121">
        <v>0.99560389787008596</v>
      </c>
    </row>
    <row r="122" spans="1:3">
      <c r="A122">
        <v>6</v>
      </c>
      <c r="B122">
        <v>1.14188310579547E-4</v>
      </c>
      <c r="C122">
        <v>0.99506606153219301</v>
      </c>
    </row>
    <row r="123" spans="1:3">
      <c r="A123">
        <v>6</v>
      </c>
      <c r="B123">
        <v>1.07320952866153E-3</v>
      </c>
      <c r="C123">
        <v>1.00132839634524</v>
      </c>
    </row>
    <row r="124" spans="1:3">
      <c r="A124">
        <v>6</v>
      </c>
      <c r="B124">
        <v>1.0026335538440201E-3</v>
      </c>
      <c r="C124">
        <v>0.997362685983048</v>
      </c>
    </row>
    <row r="125" spans="1:3">
      <c r="A125">
        <v>6</v>
      </c>
      <c r="B125">
        <v>9.5061027574969998E-3</v>
      </c>
      <c r="C125">
        <v>0.98988891019273695</v>
      </c>
    </row>
    <row r="126" spans="1:3">
      <c r="A126">
        <v>6</v>
      </c>
      <c r="B126">
        <v>3.8412166052675298E-3</v>
      </c>
      <c r="C126">
        <v>0.99288851130303402</v>
      </c>
    </row>
    <row r="127" spans="1:3">
      <c r="A127">
        <v>6</v>
      </c>
      <c r="B127">
        <v>6.5451613743024899E-4</v>
      </c>
      <c r="C127">
        <v>0.992541160215475</v>
      </c>
    </row>
    <row r="128" spans="1:3">
      <c r="A128">
        <v>6</v>
      </c>
      <c r="B128">
        <v>7.5913683073088999E-4</v>
      </c>
      <c r="C128">
        <v>0.99172063454600601</v>
      </c>
    </row>
    <row r="129" spans="1:3">
      <c r="A129">
        <v>6</v>
      </c>
      <c r="B129">
        <v>2.8533558051786101E-3</v>
      </c>
      <c r="C129">
        <v>0.99202572989931004</v>
      </c>
    </row>
    <row r="130" spans="1:3">
      <c r="A130">
        <v>6</v>
      </c>
      <c r="B130">
        <v>3.0276667270592202E-3</v>
      </c>
      <c r="C130">
        <v>0.99522247520519702</v>
      </c>
    </row>
    <row r="131" spans="1:3">
      <c r="A131">
        <v>6</v>
      </c>
      <c r="B131">
        <v>7.7934461806228902E-4</v>
      </c>
      <c r="C131">
        <v>0.99701458651976105</v>
      </c>
    </row>
    <row r="132" spans="1:3">
      <c r="A132">
        <v>6</v>
      </c>
      <c r="B132">
        <v>3.2631945808664301E-3</v>
      </c>
      <c r="C132">
        <v>0.99182627955920899</v>
      </c>
    </row>
    <row r="133" spans="1:3">
      <c r="A133">
        <v>6</v>
      </c>
      <c r="B133">
        <v>1.95026513986042E-3</v>
      </c>
      <c r="C133">
        <v>0.99274310462270798</v>
      </c>
    </row>
    <row r="134" spans="1:3">
      <c r="A134">
        <v>6</v>
      </c>
      <c r="B134">
        <v>2.4697045671453002E-4</v>
      </c>
      <c r="C134">
        <v>0.99434462736838003</v>
      </c>
    </row>
    <row r="135" spans="1:3">
      <c r="A135">
        <v>6</v>
      </c>
      <c r="B135">
        <v>1.9059765405960301E-4</v>
      </c>
      <c r="C135">
        <v>0.99051062950194602</v>
      </c>
    </row>
    <row r="136" spans="1:3">
      <c r="A136">
        <v>6</v>
      </c>
      <c r="B136">
        <v>1.5169358489866699E-4</v>
      </c>
      <c r="C136">
        <v>0.991649842702922</v>
      </c>
    </row>
    <row r="137" spans="1:3">
      <c r="A137">
        <v>6</v>
      </c>
      <c r="B137">
        <v>6.0170997177385504E-4</v>
      </c>
      <c r="C137">
        <v>0.98870086648287203</v>
      </c>
    </row>
    <row r="138" spans="1:3">
      <c r="A138">
        <v>6</v>
      </c>
      <c r="B138">
        <v>3.4840289682414598E-3</v>
      </c>
      <c r="C138">
        <v>0.99634276504594199</v>
      </c>
    </row>
    <row r="139" spans="1:3">
      <c r="A139">
        <v>6</v>
      </c>
      <c r="B139">
        <v>2.4143208306046998E-3</v>
      </c>
      <c r="C139">
        <v>0.98814642104474204</v>
      </c>
    </row>
    <row r="140" spans="1:3">
      <c r="A140">
        <v>7</v>
      </c>
      <c r="B140">
        <v>2.7166102286826001E-3</v>
      </c>
      <c r="C140">
        <v>0.98724785852334895</v>
      </c>
    </row>
    <row r="141" spans="1:3">
      <c r="A141">
        <v>7</v>
      </c>
      <c r="B141">
        <v>9.4449037406373504E-4</v>
      </c>
      <c r="C141">
        <v>0.94945321961031104</v>
      </c>
    </row>
    <row r="142" spans="1:3">
      <c r="A142">
        <v>7</v>
      </c>
      <c r="B142">
        <v>6.7952737915516004E-3</v>
      </c>
      <c r="C142">
        <v>0.97936310935248405</v>
      </c>
    </row>
    <row r="143" spans="1:3">
      <c r="A143">
        <v>7</v>
      </c>
      <c r="B143">
        <v>9.3067401287780401E-4</v>
      </c>
      <c r="C143">
        <v>0.98327926894815498</v>
      </c>
    </row>
    <row r="144" spans="1:3">
      <c r="A144">
        <v>7</v>
      </c>
      <c r="B144">
        <v>1.34157194668091E-2</v>
      </c>
      <c r="C144">
        <v>0.99521492764293096</v>
      </c>
    </row>
    <row r="145" spans="1:3">
      <c r="A145">
        <v>7</v>
      </c>
      <c r="B145">
        <v>6.1284166187474303E-3</v>
      </c>
      <c r="C145">
        <v>0.99206891907886097</v>
      </c>
    </row>
    <row r="146" spans="1:3">
      <c r="A146">
        <v>7</v>
      </c>
      <c r="B146">
        <v>2.22788483062848E-2</v>
      </c>
      <c r="C146">
        <v>0.97641848895761796</v>
      </c>
    </row>
    <row r="147" spans="1:3">
      <c r="A147">
        <v>7</v>
      </c>
      <c r="B147">
        <v>1.3197848822222099E-2</v>
      </c>
      <c r="C147">
        <v>0.97511144668001204</v>
      </c>
    </row>
    <row r="148" spans="1:3">
      <c r="A148">
        <v>7</v>
      </c>
      <c r="B148">
        <v>3.0875862433310001E-3</v>
      </c>
      <c r="C148">
        <v>0.99735877590187705</v>
      </c>
    </row>
    <row r="149" spans="1:3">
      <c r="A149">
        <v>7</v>
      </c>
      <c r="B149">
        <v>2.53512170729512E-3</v>
      </c>
      <c r="C149">
        <v>0.97481287658900695</v>
      </c>
    </row>
    <row r="150" spans="1:3">
      <c r="A150">
        <v>7</v>
      </c>
      <c r="B150">
        <v>3.1207539360046999E-3</v>
      </c>
      <c r="C150">
        <v>0.99185365652478696</v>
      </c>
    </row>
    <row r="151" spans="1:3">
      <c r="A151">
        <v>7</v>
      </c>
      <c r="B151">
        <v>1.7582739289524799E-3</v>
      </c>
      <c r="C151">
        <v>0.98565220156785005</v>
      </c>
    </row>
    <row r="152" spans="1:3">
      <c r="A152">
        <v>7</v>
      </c>
      <c r="B152">
        <v>2.1615260611738299E-3</v>
      </c>
      <c r="C152">
        <v>0.99104186333160005</v>
      </c>
    </row>
    <row r="153" spans="1:3">
      <c r="A153">
        <v>7</v>
      </c>
      <c r="B153">
        <v>6.7663365176748899E-4</v>
      </c>
      <c r="C153">
        <v>0.990102848230208</v>
      </c>
    </row>
    <row r="154" spans="1:3">
      <c r="A154">
        <v>8</v>
      </c>
      <c r="B154">
        <v>1.98926700998995E-4</v>
      </c>
      <c r="C154">
        <v>0.99495727292734804</v>
      </c>
    </row>
    <row r="155" spans="1:3">
      <c r="A155">
        <v>8</v>
      </c>
      <c r="B155">
        <v>7.57193656889984E-4</v>
      </c>
      <c r="C155">
        <v>0.98909479137705603</v>
      </c>
    </row>
    <row r="156" spans="1:3">
      <c r="A156">
        <v>8</v>
      </c>
      <c r="B156">
        <v>2.63077024175307E-3</v>
      </c>
      <c r="C156">
        <v>0.986540590162438</v>
      </c>
    </row>
    <row r="157" spans="1:3">
      <c r="A157">
        <v>8</v>
      </c>
      <c r="B157">
        <v>8.3594611207391499E-4</v>
      </c>
      <c r="C157">
        <v>0.99192492032688795</v>
      </c>
    </row>
    <row r="158" spans="1:3">
      <c r="A158">
        <v>9</v>
      </c>
      <c r="B158">
        <v>1.74212706629308E-3</v>
      </c>
      <c r="C158">
        <v>0.98540835872157595</v>
      </c>
    </row>
    <row r="159" spans="1:3">
      <c r="A159">
        <v>9</v>
      </c>
      <c r="B159">
        <v>3.2274482254781201E-4</v>
      </c>
      <c r="C159">
        <v>0.98577053292088801</v>
      </c>
    </row>
    <row r="160" spans="1:3">
      <c r="A160">
        <v>9</v>
      </c>
      <c r="B160">
        <v>8.9222992036011605E-4</v>
      </c>
      <c r="C160">
        <v>0.97894011950841198</v>
      </c>
    </row>
    <row r="161" spans="1:3">
      <c r="A161">
        <v>9</v>
      </c>
      <c r="B161">
        <v>1.7269687485502801E-4</v>
      </c>
      <c r="C161">
        <v>0.98837820228311202</v>
      </c>
    </row>
    <row r="162" spans="1:3">
      <c r="A162">
        <v>9</v>
      </c>
      <c r="B162" s="1">
        <v>7.02030526365741E-5</v>
      </c>
      <c r="C162">
        <v>0.98316225309243699</v>
      </c>
    </row>
    <row r="163" spans="1:3">
      <c r="A163">
        <v>9</v>
      </c>
      <c r="B163">
        <v>1.2528453600156799E-2</v>
      </c>
      <c r="C163">
        <v>0.97177285113612499</v>
      </c>
    </row>
    <row r="164" spans="1:3">
      <c r="A164">
        <v>9</v>
      </c>
      <c r="B164">
        <v>2.92570695327291E-3</v>
      </c>
      <c r="C164">
        <v>0.98267564227602899</v>
      </c>
    </row>
    <row r="165" spans="1:3">
      <c r="A165">
        <v>9</v>
      </c>
      <c r="B165">
        <v>5.4663256515811599E-3</v>
      </c>
      <c r="C165">
        <v>0.98599307884631304</v>
      </c>
    </row>
    <row r="166" spans="1:3">
      <c r="A166">
        <v>9</v>
      </c>
      <c r="B166">
        <v>1.93413916733445E-3</v>
      </c>
      <c r="C166">
        <v>0.98416134602190197</v>
      </c>
    </row>
    <row r="167" spans="1:3">
      <c r="A167">
        <v>9</v>
      </c>
      <c r="B167">
        <v>6.1065163318466302E-3</v>
      </c>
      <c r="C167">
        <v>0.98154205333536604</v>
      </c>
    </row>
    <row r="168" spans="1:3">
      <c r="A168">
        <v>9</v>
      </c>
      <c r="B168">
        <v>1.3930031288904401E-3</v>
      </c>
      <c r="C168">
        <v>0.98864624685568803</v>
      </c>
    </row>
    <row r="169" spans="1:3">
      <c r="A169">
        <v>9</v>
      </c>
      <c r="B169">
        <v>1.3378866536399201E-4</v>
      </c>
      <c r="C169">
        <v>0.98439263369276997</v>
      </c>
    </row>
    <row r="170" spans="1:3">
      <c r="A170">
        <v>9</v>
      </c>
      <c r="B170">
        <v>1.0863239870195099E-3</v>
      </c>
      <c r="C170">
        <v>0.99279266276396505</v>
      </c>
    </row>
    <row r="171" spans="1:3">
      <c r="A171">
        <v>10</v>
      </c>
      <c r="B171">
        <v>2.2113322296281199E-4</v>
      </c>
      <c r="C171">
        <v>0.99426605513089406</v>
      </c>
    </row>
    <row r="172" spans="1:3">
      <c r="A172">
        <v>10</v>
      </c>
      <c r="B172">
        <v>1.2085289780641799E-3</v>
      </c>
      <c r="C172">
        <v>0.99407297224188595</v>
      </c>
    </row>
    <row r="173" spans="1:3">
      <c r="A173">
        <v>10</v>
      </c>
      <c r="B173">
        <v>9.0024958085148301E-4</v>
      </c>
      <c r="C173">
        <v>0.99276811262306597</v>
      </c>
    </row>
    <row r="174" spans="1:3">
      <c r="A174">
        <v>10</v>
      </c>
      <c r="B174">
        <v>2.28193513975559E-3</v>
      </c>
      <c r="C174">
        <v>0.99155479787892298</v>
      </c>
    </row>
    <row r="175" spans="1:3">
      <c r="A175">
        <v>10</v>
      </c>
      <c r="B175">
        <v>1.3217078854558799E-3</v>
      </c>
      <c r="C175">
        <v>0.99333210932806204</v>
      </c>
    </row>
    <row r="176" spans="1:3">
      <c r="A176">
        <v>10</v>
      </c>
      <c r="B176">
        <v>6.3099760034294496E-4</v>
      </c>
      <c r="C176">
        <v>0.99277621823115803</v>
      </c>
    </row>
    <row r="177" spans="1:3">
      <c r="A177">
        <v>10</v>
      </c>
      <c r="B177">
        <v>2.8729590196525402E-4</v>
      </c>
      <c r="C177">
        <v>0.99385373959332401</v>
      </c>
    </row>
    <row r="178" spans="1:3">
      <c r="A178">
        <v>11</v>
      </c>
      <c r="B178">
        <v>1.29294131314785E-3</v>
      </c>
      <c r="C178">
        <v>0.99300454530451199</v>
      </c>
    </row>
    <row r="179" spans="1:3">
      <c r="A179">
        <v>11</v>
      </c>
      <c r="B179" s="1">
        <v>9.4345472115817502E-5</v>
      </c>
      <c r="C179">
        <v>0.99181382394833795</v>
      </c>
    </row>
    <row r="180" spans="1:3">
      <c r="A180">
        <v>11</v>
      </c>
      <c r="B180">
        <v>1.9860107451979999E-4</v>
      </c>
      <c r="C180">
        <v>0.99301929271244904</v>
      </c>
    </row>
    <row r="181" spans="1:3">
      <c r="A181">
        <v>11</v>
      </c>
      <c r="B181" s="1">
        <v>9.4521901122316006E-5</v>
      </c>
      <c r="C181">
        <v>0.99529319060202004</v>
      </c>
    </row>
    <row r="182" spans="1:3">
      <c r="A182">
        <v>11</v>
      </c>
      <c r="B182">
        <v>1.37855455014482E-3</v>
      </c>
      <c r="C182">
        <v>0.99296630501956595</v>
      </c>
    </row>
    <row r="183" spans="1:3">
      <c r="A183">
        <v>11</v>
      </c>
      <c r="B183">
        <v>1.72934488737599E-4</v>
      </c>
      <c r="C183">
        <v>0.99297021634651095</v>
      </c>
    </row>
    <row r="184" spans="1:3">
      <c r="A184">
        <v>11</v>
      </c>
      <c r="B184">
        <v>7.9830484758802896E-4</v>
      </c>
      <c r="C184">
        <v>0.98986001872515295</v>
      </c>
    </row>
  </sheetData>
  <conditionalFormatting sqref="B2:B184">
    <cfRule type="cellIs" dxfId="4" priority="3" operator="equal">
      <formula>"Nan"</formula>
    </cfRule>
  </conditionalFormatting>
  <conditionalFormatting sqref="C2:C184">
    <cfRule type="cellIs" dxfId="3" priority="2" operator="equal">
      <formula>"Nan"</formula>
    </cfRule>
  </conditionalFormatting>
  <conditionalFormatting sqref="A2:A184">
    <cfRule type="cellIs" dxfId="2" priority="1" operator="equal">
      <formula>"Nan"</formula>
    </cfRule>
  </conditionalFormatting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4"/>
  <sheetViews>
    <sheetView workbookViewId="0">
      <selection activeCell="B31" sqref="B31:E31"/>
    </sheetView>
  </sheetViews>
  <sheetFormatPr defaultRowHeight="15"/>
  <sheetData>
    <row r="1" spans="1:7">
      <c r="A1" t="s">
        <v>69</v>
      </c>
    </row>
    <row r="2" spans="1:7" ht="15.75" thickBot="1">
      <c r="A2" t="s">
        <v>70</v>
      </c>
      <c r="C2" t="s">
        <v>71</v>
      </c>
      <c r="D2" t="s">
        <v>72</v>
      </c>
      <c r="E2" t="s">
        <v>73</v>
      </c>
      <c r="F2" t="s">
        <v>74</v>
      </c>
      <c r="G2" t="s">
        <v>75</v>
      </c>
    </row>
    <row r="3" spans="1:7" ht="15.75" thickBot="1">
      <c r="B3" s="50" t="s">
        <v>12</v>
      </c>
      <c r="C3">
        <v>-0.307</v>
      </c>
      <c r="D3">
        <v>-4.34</v>
      </c>
      <c r="E3">
        <v>0</v>
      </c>
      <c r="G3" t="s">
        <v>76</v>
      </c>
    </row>
    <row r="4" spans="1:7" ht="15.75" thickBot="1">
      <c r="A4">
        <v>1</v>
      </c>
      <c r="B4" s="51" t="s">
        <v>62</v>
      </c>
      <c r="C4" t="s">
        <v>102</v>
      </c>
      <c r="D4">
        <v>-3.4420000000000002</v>
      </c>
      <c r="E4">
        <v>1E-3</v>
      </c>
      <c r="F4">
        <v>-0.249</v>
      </c>
      <c r="G4">
        <v>0.94499999999999995</v>
      </c>
    </row>
    <row r="5" spans="1:7" ht="15.75" thickBot="1">
      <c r="B5" s="49" t="s">
        <v>10</v>
      </c>
      <c r="C5" t="s">
        <v>83</v>
      </c>
      <c r="D5">
        <v>-3.0489999999999999</v>
      </c>
      <c r="E5">
        <v>3.0000000000000001E-3</v>
      </c>
      <c r="F5">
        <v>-0.222</v>
      </c>
      <c r="G5">
        <v>0.92600000000000005</v>
      </c>
    </row>
    <row r="6" spans="1:7" ht="15.75" thickBot="1">
      <c r="B6" s="48" t="s">
        <v>35</v>
      </c>
      <c r="C6" t="s">
        <v>90</v>
      </c>
      <c r="D6">
        <v>2.9369999999999998</v>
      </c>
      <c r="E6">
        <v>4.0000000000000001E-3</v>
      </c>
      <c r="F6">
        <v>0.214</v>
      </c>
      <c r="G6">
        <v>8.6999999999999994E-2</v>
      </c>
    </row>
    <row r="7" spans="1:7">
      <c r="B7" s="13" t="s">
        <v>53</v>
      </c>
      <c r="C7" t="s">
        <v>90</v>
      </c>
      <c r="D7">
        <v>2.9369999999999998</v>
      </c>
      <c r="E7">
        <v>4.0000000000000001E-3</v>
      </c>
      <c r="F7">
        <v>0.214</v>
      </c>
      <c r="G7">
        <v>8.6999999999999994E-2</v>
      </c>
    </row>
    <row r="8" spans="1:7">
      <c r="B8" s="14" t="s">
        <v>55</v>
      </c>
      <c r="C8" t="s">
        <v>99</v>
      </c>
      <c r="D8">
        <v>2.9119999999999999</v>
      </c>
      <c r="E8">
        <v>4.0000000000000001E-3</v>
      </c>
      <c r="F8">
        <v>0.21199999999999999</v>
      </c>
      <c r="G8">
        <v>0.91900000000000004</v>
      </c>
    </row>
    <row r="9" spans="1:7">
      <c r="B9" s="14" t="s">
        <v>14</v>
      </c>
      <c r="C9" t="s">
        <v>87</v>
      </c>
      <c r="D9">
        <v>-2.8759999999999999</v>
      </c>
      <c r="E9">
        <v>5.0000000000000001E-3</v>
      </c>
      <c r="F9">
        <v>-0.21</v>
      </c>
      <c r="G9">
        <v>0.89800000000000002</v>
      </c>
    </row>
    <row r="10" spans="1:7">
      <c r="B10" s="14" t="s">
        <v>46</v>
      </c>
      <c r="C10" t="s">
        <v>95</v>
      </c>
      <c r="D10">
        <v>2.726</v>
      </c>
      <c r="E10">
        <v>7.0000000000000001E-3</v>
      </c>
      <c r="F10">
        <v>0.19900000000000001</v>
      </c>
      <c r="G10">
        <v>0.96299999999999997</v>
      </c>
    </row>
    <row r="11" spans="1:7">
      <c r="B11" s="14" t="s">
        <v>37</v>
      </c>
      <c r="C11" t="s">
        <v>91</v>
      </c>
      <c r="D11">
        <v>-2.6259999999999999</v>
      </c>
      <c r="E11">
        <v>8.9999999999999993E-3</v>
      </c>
      <c r="F11">
        <v>-0.192</v>
      </c>
      <c r="G11">
        <v>0.88300000000000001</v>
      </c>
    </row>
    <row r="12" spans="1:7">
      <c r="B12" s="15" t="s">
        <v>9</v>
      </c>
      <c r="C12" t="s">
        <v>82</v>
      </c>
      <c r="D12">
        <v>2.5870000000000002</v>
      </c>
      <c r="E12">
        <v>0.01</v>
      </c>
      <c r="F12">
        <v>0.189</v>
      </c>
      <c r="G12">
        <v>0.99</v>
      </c>
    </row>
    <row r="13" spans="1:7">
      <c r="B13" s="15" t="s">
        <v>13</v>
      </c>
      <c r="C13" t="s">
        <v>82</v>
      </c>
      <c r="D13">
        <v>2.5870000000000002</v>
      </c>
      <c r="E13">
        <v>0.01</v>
      </c>
      <c r="F13">
        <v>0.189</v>
      </c>
      <c r="G13">
        <v>0.99</v>
      </c>
    </row>
    <row r="14" spans="1:7">
      <c r="B14" s="15" t="s">
        <v>36</v>
      </c>
      <c r="C14" t="s">
        <v>82</v>
      </c>
      <c r="D14">
        <v>2.5870000000000002</v>
      </c>
      <c r="E14">
        <v>0.01</v>
      </c>
      <c r="F14">
        <v>0.189</v>
      </c>
      <c r="G14">
        <v>0.99</v>
      </c>
    </row>
    <row r="15" spans="1:7">
      <c r="B15" s="15" t="s">
        <v>45</v>
      </c>
      <c r="C15" t="s">
        <v>82</v>
      </c>
      <c r="D15">
        <v>2.5870000000000002</v>
      </c>
      <c r="E15">
        <v>0.01</v>
      </c>
      <c r="F15">
        <v>0.189</v>
      </c>
      <c r="G15">
        <v>0.99</v>
      </c>
    </row>
    <row r="16" spans="1:7">
      <c r="B16" s="15" t="s">
        <v>54</v>
      </c>
      <c r="C16" t="s">
        <v>82</v>
      </c>
      <c r="D16">
        <v>2.5870000000000002</v>
      </c>
      <c r="E16">
        <v>0.01</v>
      </c>
      <c r="F16">
        <v>0.189</v>
      </c>
      <c r="G16">
        <v>0.99</v>
      </c>
    </row>
    <row r="17" spans="2:7" ht="15.75" thickBot="1">
      <c r="B17" s="15" t="s">
        <v>63</v>
      </c>
      <c r="C17" t="s">
        <v>82</v>
      </c>
      <c r="D17">
        <v>2.5870000000000002</v>
      </c>
      <c r="E17">
        <v>0.01</v>
      </c>
      <c r="F17">
        <v>0.189</v>
      </c>
      <c r="G17">
        <v>0.99</v>
      </c>
    </row>
    <row r="18" spans="2:7" ht="15.75" thickBot="1">
      <c r="B18" s="49" t="s">
        <v>64</v>
      </c>
      <c r="C18" t="s">
        <v>103</v>
      </c>
      <c r="D18">
        <v>2.3660000000000001</v>
      </c>
      <c r="E18">
        <v>1.9E-2</v>
      </c>
      <c r="F18">
        <v>0.17399999999999999</v>
      </c>
      <c r="G18">
        <v>0.95499999999999996</v>
      </c>
    </row>
    <row r="19" spans="2:7">
      <c r="B19" s="16" t="s">
        <v>56</v>
      </c>
      <c r="C19" t="s">
        <v>100</v>
      </c>
      <c r="D19">
        <v>2.1709999999999998</v>
      </c>
      <c r="E19">
        <v>3.1E-2</v>
      </c>
      <c r="F19">
        <v>0.16</v>
      </c>
      <c r="G19">
        <v>0.91800000000000004</v>
      </c>
    </row>
    <row r="20" spans="2:7">
      <c r="B20" t="s">
        <v>17</v>
      </c>
      <c r="C20" t="s">
        <v>86</v>
      </c>
      <c r="D20">
        <v>-1.97</v>
      </c>
      <c r="E20">
        <v>0.05</v>
      </c>
      <c r="F20">
        <v>-0.14499999999999999</v>
      </c>
      <c r="G20">
        <v>0.85199999999999998</v>
      </c>
    </row>
    <row r="21" spans="2:7">
      <c r="B21" t="s">
        <v>31</v>
      </c>
      <c r="C21" t="s">
        <v>86</v>
      </c>
      <c r="D21">
        <v>-1.976</v>
      </c>
      <c r="E21">
        <v>0.05</v>
      </c>
      <c r="F21">
        <v>-0.14599999999999999</v>
      </c>
      <c r="G21">
        <v>0.85199999999999998</v>
      </c>
    </row>
    <row r="22" spans="2:7">
      <c r="B22" t="s">
        <v>49</v>
      </c>
      <c r="C22" t="s">
        <v>98</v>
      </c>
      <c r="D22">
        <v>1.976</v>
      </c>
      <c r="E22">
        <v>0.05</v>
      </c>
      <c r="F22">
        <v>0.14599999999999999</v>
      </c>
      <c r="G22">
        <v>0.85199999999999998</v>
      </c>
    </row>
    <row r="23" spans="2:7">
      <c r="B23" t="s">
        <v>57</v>
      </c>
      <c r="C23" t="s">
        <v>96</v>
      </c>
      <c r="D23">
        <v>1.9690000000000001</v>
      </c>
      <c r="E23">
        <v>0.05</v>
      </c>
      <c r="F23">
        <v>0.14499999999999999</v>
      </c>
      <c r="G23">
        <v>0.93200000000000005</v>
      </c>
    </row>
    <row r="24" spans="2:7">
      <c r="B24" s="16" t="s">
        <v>19</v>
      </c>
      <c r="C24" t="s">
        <v>84</v>
      </c>
      <c r="D24">
        <v>-1.9530000000000001</v>
      </c>
      <c r="E24">
        <v>5.1999999999999998E-2</v>
      </c>
      <c r="F24">
        <v>-0.14399999999999999</v>
      </c>
      <c r="G24">
        <v>0.87</v>
      </c>
    </row>
    <row r="25" spans="2:7">
      <c r="B25" s="16" t="s">
        <v>29</v>
      </c>
      <c r="C25" t="s">
        <v>88</v>
      </c>
      <c r="D25">
        <v>-1.907</v>
      </c>
      <c r="E25">
        <v>5.8000000000000003E-2</v>
      </c>
      <c r="F25">
        <v>-0.14099999999999999</v>
      </c>
      <c r="G25">
        <v>0.872</v>
      </c>
    </row>
    <row r="26" spans="2:7">
      <c r="B26" s="16" t="s">
        <v>47</v>
      </c>
      <c r="C26" t="s">
        <v>96</v>
      </c>
      <c r="D26">
        <v>1.907</v>
      </c>
      <c r="E26">
        <v>5.8000000000000003E-2</v>
      </c>
      <c r="F26">
        <v>0.14099999999999999</v>
      </c>
      <c r="G26">
        <v>0.872</v>
      </c>
    </row>
    <row r="27" spans="2:7">
      <c r="B27" t="s">
        <v>58</v>
      </c>
      <c r="C27" t="s">
        <v>101</v>
      </c>
      <c r="D27">
        <v>1.76</v>
      </c>
      <c r="E27">
        <v>0.08</v>
      </c>
      <c r="F27">
        <v>0.13</v>
      </c>
      <c r="G27">
        <v>0.91400000000000003</v>
      </c>
    </row>
    <row r="28" spans="2:7">
      <c r="B28" t="s">
        <v>18</v>
      </c>
      <c r="C28" t="s">
        <v>85</v>
      </c>
      <c r="D28">
        <v>-1.296</v>
      </c>
      <c r="E28">
        <v>0.19700000000000001</v>
      </c>
      <c r="F28">
        <v>-9.6000000000000002E-2</v>
      </c>
      <c r="G28">
        <v>0.85899999999999999</v>
      </c>
    </row>
    <row r="29" spans="2:7">
      <c r="B29" t="s">
        <v>30</v>
      </c>
      <c r="C29" t="s">
        <v>89</v>
      </c>
      <c r="D29">
        <v>-1.2310000000000001</v>
      </c>
      <c r="E29">
        <v>0.22</v>
      </c>
      <c r="F29">
        <v>-9.0999999999999998E-2</v>
      </c>
      <c r="G29">
        <v>0.86099999999999999</v>
      </c>
    </row>
    <row r="30" spans="2:7">
      <c r="B30" t="s">
        <v>48</v>
      </c>
      <c r="C30" t="s">
        <v>97</v>
      </c>
      <c r="D30">
        <v>1.2310000000000001</v>
      </c>
      <c r="E30">
        <v>0.22</v>
      </c>
      <c r="F30">
        <v>9.0999999999999998E-2</v>
      </c>
      <c r="G30">
        <v>0.86099999999999999</v>
      </c>
    </row>
    <row r="31" spans="2:7">
      <c r="B31" s="16" t="s">
        <v>2</v>
      </c>
      <c r="C31" t="s">
        <v>77</v>
      </c>
      <c r="D31">
        <v>-1.0509999999999999</v>
      </c>
      <c r="E31">
        <v>0.29499999999999998</v>
      </c>
      <c r="F31">
        <v>-7.8E-2</v>
      </c>
      <c r="G31">
        <v>0.88800000000000001</v>
      </c>
    </row>
    <row r="32" spans="2:7">
      <c r="B32" s="16" t="s">
        <v>38</v>
      </c>
      <c r="C32" t="s">
        <v>92</v>
      </c>
      <c r="D32">
        <v>1.0509999999999999</v>
      </c>
      <c r="E32">
        <v>0.29499999999999998</v>
      </c>
      <c r="F32">
        <v>7.8E-2</v>
      </c>
      <c r="G32">
        <v>0.88800000000000001</v>
      </c>
    </row>
    <row r="33" spans="1:7">
      <c r="B33" t="s">
        <v>4</v>
      </c>
      <c r="C33" t="s">
        <v>79</v>
      </c>
      <c r="D33">
        <v>-0.83399999999999996</v>
      </c>
      <c r="E33">
        <v>0.40500000000000003</v>
      </c>
      <c r="F33">
        <v>-6.2E-2</v>
      </c>
      <c r="G33">
        <v>0.89800000000000002</v>
      </c>
    </row>
    <row r="34" spans="1:7">
      <c r="B34" t="s">
        <v>40</v>
      </c>
      <c r="C34" t="s">
        <v>94</v>
      </c>
      <c r="D34">
        <v>0.83399999999999996</v>
      </c>
      <c r="E34">
        <v>0.40500000000000003</v>
      </c>
      <c r="F34">
        <v>6.2E-2</v>
      </c>
      <c r="G34">
        <v>0.89800000000000002</v>
      </c>
    </row>
    <row r="35" spans="1:7">
      <c r="B35" s="13" t="s">
        <v>8</v>
      </c>
      <c r="C35" t="s">
        <v>81</v>
      </c>
      <c r="D35">
        <v>0.34499999999999997</v>
      </c>
      <c r="E35">
        <v>0.73</v>
      </c>
      <c r="F35">
        <v>2.5999999999999999E-2</v>
      </c>
      <c r="G35">
        <v>0.19</v>
      </c>
    </row>
    <row r="36" spans="1:7">
      <c r="B36" s="13" t="s">
        <v>44</v>
      </c>
      <c r="C36" t="s">
        <v>81</v>
      </c>
      <c r="D36">
        <v>0.34499999999999997</v>
      </c>
      <c r="E36">
        <v>0.73</v>
      </c>
      <c r="F36">
        <v>2.5999999999999999E-2</v>
      </c>
      <c r="G36">
        <v>0.19</v>
      </c>
    </row>
    <row r="37" spans="1:7">
      <c r="B37" t="s">
        <v>6</v>
      </c>
      <c r="C37" t="s">
        <v>80</v>
      </c>
      <c r="D37">
        <v>0.34200000000000003</v>
      </c>
      <c r="E37">
        <v>0.73199999999999998</v>
      </c>
      <c r="F37">
        <v>2.5999999999999999E-2</v>
      </c>
      <c r="G37">
        <v>1</v>
      </c>
    </row>
    <row r="38" spans="1:7">
      <c r="B38" t="s">
        <v>15</v>
      </c>
      <c r="C38" t="s">
        <v>80</v>
      </c>
      <c r="D38">
        <v>0.34200000000000003</v>
      </c>
      <c r="E38">
        <v>0.73199999999999998</v>
      </c>
      <c r="F38">
        <v>2.5999999999999999E-2</v>
      </c>
      <c r="G38">
        <v>1</v>
      </c>
    </row>
    <row r="39" spans="1:7">
      <c r="B39" t="s">
        <v>33</v>
      </c>
      <c r="C39" t="s">
        <v>80</v>
      </c>
      <c r="D39">
        <v>0.34200000000000003</v>
      </c>
      <c r="E39">
        <v>0.73199999999999998</v>
      </c>
      <c r="F39">
        <v>2.5999999999999999E-2</v>
      </c>
      <c r="G39">
        <v>1</v>
      </c>
    </row>
    <row r="40" spans="1:7">
      <c r="B40" t="s">
        <v>42</v>
      </c>
      <c r="C40" t="s">
        <v>80</v>
      </c>
      <c r="D40">
        <v>0.34200000000000003</v>
      </c>
      <c r="E40">
        <v>0.73199999999999998</v>
      </c>
      <c r="F40">
        <v>2.5999999999999999E-2</v>
      </c>
      <c r="G40">
        <v>1</v>
      </c>
    </row>
    <row r="41" spans="1:7">
      <c r="B41" t="s">
        <v>51</v>
      </c>
      <c r="C41" t="s">
        <v>80</v>
      </c>
      <c r="D41">
        <v>0.34200000000000003</v>
      </c>
      <c r="E41">
        <v>0.73199999999999998</v>
      </c>
      <c r="F41">
        <v>2.5999999999999999E-2</v>
      </c>
      <c r="G41">
        <v>1</v>
      </c>
    </row>
    <row r="42" spans="1:7">
      <c r="B42" t="s">
        <v>60</v>
      </c>
      <c r="C42" t="s">
        <v>80</v>
      </c>
      <c r="D42">
        <v>0.34200000000000003</v>
      </c>
      <c r="E42">
        <v>0.73199999999999998</v>
      </c>
      <c r="F42">
        <v>2.5999999999999999E-2</v>
      </c>
      <c r="G42">
        <v>1</v>
      </c>
    </row>
    <row r="43" spans="1:7">
      <c r="B43" t="s">
        <v>3</v>
      </c>
      <c r="C43" t="s">
        <v>78</v>
      </c>
      <c r="D43">
        <v>-0.10299999999999999</v>
      </c>
      <c r="E43">
        <v>0.91800000000000004</v>
      </c>
      <c r="F43">
        <v>-8.0000000000000002E-3</v>
      </c>
      <c r="G43">
        <v>0.88200000000000001</v>
      </c>
    </row>
    <row r="44" spans="1:7">
      <c r="B44" t="s">
        <v>39</v>
      </c>
      <c r="C44" t="s">
        <v>93</v>
      </c>
      <c r="D44">
        <v>0.10299999999999999</v>
      </c>
      <c r="E44">
        <v>0.91800000000000004</v>
      </c>
      <c r="F44">
        <v>8.0000000000000002E-3</v>
      </c>
      <c r="G44">
        <v>0.88200000000000001</v>
      </c>
    </row>
    <row r="45" spans="1:7">
      <c r="A45">
        <v>2</v>
      </c>
      <c r="B45" t="s">
        <v>2</v>
      </c>
      <c r="C45" t="s">
        <v>104</v>
      </c>
      <c r="D45">
        <v>-0.51200000000000001</v>
      </c>
      <c r="E45">
        <v>0.61</v>
      </c>
      <c r="F45">
        <v>-3.7999999999999999E-2</v>
      </c>
      <c r="G45">
        <v>0.86299999999999999</v>
      </c>
    </row>
    <row r="46" spans="1:7">
      <c r="B46" t="s">
        <v>3</v>
      </c>
      <c r="C46" t="s">
        <v>105</v>
      </c>
      <c r="D46">
        <v>0.26400000000000001</v>
      </c>
      <c r="E46">
        <v>0.79200000000000004</v>
      </c>
      <c r="F46">
        <v>0.02</v>
      </c>
      <c r="G46">
        <v>0.872</v>
      </c>
    </row>
    <row r="47" spans="1:7">
      <c r="B47" t="s">
        <v>4</v>
      </c>
      <c r="C47" t="s">
        <v>104</v>
      </c>
      <c r="D47">
        <v>-0.52200000000000002</v>
      </c>
      <c r="E47">
        <v>0.60299999999999998</v>
      </c>
      <c r="F47">
        <v>-3.9E-2</v>
      </c>
      <c r="G47">
        <v>0.88900000000000001</v>
      </c>
    </row>
    <row r="48" spans="1:7">
      <c r="B48" t="s">
        <v>6</v>
      </c>
      <c r="C48" t="s">
        <v>106</v>
      </c>
      <c r="D48">
        <v>9.1999999999999998E-2</v>
      </c>
      <c r="E48">
        <v>0.92700000000000005</v>
      </c>
      <c r="F48">
        <v>7.0000000000000001E-3</v>
      </c>
      <c r="G48">
        <v>0.99399999999999999</v>
      </c>
    </row>
    <row r="49" spans="2:7">
      <c r="B49" t="s">
        <v>8</v>
      </c>
      <c r="C49" t="s">
        <v>107</v>
      </c>
      <c r="D49">
        <v>1.0569999999999999</v>
      </c>
      <c r="E49">
        <v>0.29199999999999998</v>
      </c>
      <c r="F49">
        <v>7.9000000000000001E-2</v>
      </c>
      <c r="G49">
        <v>0.182</v>
      </c>
    </row>
    <row r="50" spans="2:7">
      <c r="B50" t="s">
        <v>9</v>
      </c>
      <c r="C50" t="s">
        <v>108</v>
      </c>
      <c r="D50">
        <v>2.3279999999999998</v>
      </c>
      <c r="E50">
        <v>2.1000000000000001E-2</v>
      </c>
      <c r="F50">
        <v>0.17100000000000001</v>
      </c>
      <c r="G50">
        <v>0.98</v>
      </c>
    </row>
    <row r="51" spans="2:7">
      <c r="B51" t="s">
        <v>10</v>
      </c>
      <c r="C51" t="s">
        <v>109</v>
      </c>
      <c r="D51">
        <v>-2.609</v>
      </c>
      <c r="E51">
        <v>0.01</v>
      </c>
      <c r="F51">
        <v>-0.191</v>
      </c>
      <c r="G51">
        <v>0.90300000000000002</v>
      </c>
    </row>
    <row r="52" spans="2:7">
      <c r="B52" t="s">
        <v>19</v>
      </c>
      <c r="C52" t="s">
        <v>110</v>
      </c>
      <c r="D52">
        <v>-1.1890000000000001</v>
      </c>
      <c r="E52">
        <v>0.23599999999999999</v>
      </c>
      <c r="F52">
        <v>-8.8999999999999996E-2</v>
      </c>
      <c r="G52">
        <v>0.81699999999999995</v>
      </c>
    </row>
    <row r="53" spans="2:7">
      <c r="B53" t="s">
        <v>18</v>
      </c>
      <c r="C53" t="s">
        <v>111</v>
      </c>
      <c r="D53">
        <v>-0.65800000000000003</v>
      </c>
      <c r="E53">
        <v>0.51100000000000001</v>
      </c>
      <c r="F53">
        <v>-4.9000000000000002E-2</v>
      </c>
      <c r="G53">
        <v>0.82499999999999996</v>
      </c>
    </row>
    <row r="54" spans="2:7">
      <c r="B54" t="s">
        <v>17</v>
      </c>
      <c r="C54" t="s">
        <v>112</v>
      </c>
      <c r="D54">
        <v>-1.3420000000000001</v>
      </c>
      <c r="E54">
        <v>0.18099999999999999</v>
      </c>
      <c r="F54">
        <v>-0.1</v>
      </c>
      <c r="G54">
        <v>0.81599999999999995</v>
      </c>
    </row>
    <row r="55" spans="2:7">
      <c r="B55" t="s">
        <v>15</v>
      </c>
      <c r="C55" t="s">
        <v>106</v>
      </c>
      <c r="D55">
        <v>9.1999999999999998E-2</v>
      </c>
      <c r="E55">
        <v>0.92700000000000005</v>
      </c>
      <c r="F55">
        <v>7.0000000000000001E-3</v>
      </c>
      <c r="G55">
        <v>0.99399999999999999</v>
      </c>
    </row>
    <row r="56" spans="2:7">
      <c r="B56" t="s">
        <v>13</v>
      </c>
      <c r="C56" t="s">
        <v>108</v>
      </c>
      <c r="D56">
        <v>2.3279999999999998</v>
      </c>
      <c r="E56">
        <v>2.1000000000000001E-2</v>
      </c>
      <c r="F56">
        <v>0.17100000000000001</v>
      </c>
      <c r="G56">
        <v>0.98</v>
      </c>
    </row>
    <row r="57" spans="2:7">
      <c r="B57" t="s">
        <v>14</v>
      </c>
      <c r="C57" t="s">
        <v>113</v>
      </c>
      <c r="D57">
        <v>-2.6669999999999998</v>
      </c>
      <c r="E57">
        <v>8.0000000000000002E-3</v>
      </c>
      <c r="F57">
        <v>-0.19500000000000001</v>
      </c>
      <c r="G57">
        <v>0.89200000000000002</v>
      </c>
    </row>
    <row r="58" spans="2:7">
      <c r="B58" t="s">
        <v>29</v>
      </c>
      <c r="C58" t="s">
        <v>114</v>
      </c>
      <c r="D58">
        <v>-1.1419999999999999</v>
      </c>
      <c r="E58">
        <v>0.255</v>
      </c>
      <c r="F58">
        <v>-8.5000000000000006E-2</v>
      </c>
      <c r="G58">
        <v>0.82</v>
      </c>
    </row>
    <row r="59" spans="2:7">
      <c r="B59" t="s">
        <v>30</v>
      </c>
      <c r="C59" t="s">
        <v>115</v>
      </c>
      <c r="D59">
        <v>-0.60099999999999998</v>
      </c>
      <c r="E59">
        <v>0.54800000000000004</v>
      </c>
      <c r="F59">
        <v>-4.4999999999999998E-2</v>
      </c>
      <c r="G59">
        <v>0.82799999999999996</v>
      </c>
    </row>
    <row r="60" spans="2:7">
      <c r="B60" t="s">
        <v>31</v>
      </c>
      <c r="C60" t="s">
        <v>112</v>
      </c>
      <c r="D60">
        <v>-1.35</v>
      </c>
      <c r="E60">
        <v>0.17899999999999999</v>
      </c>
      <c r="F60">
        <v>-0.1</v>
      </c>
      <c r="G60">
        <v>0.81699999999999995</v>
      </c>
    </row>
    <row r="61" spans="2:7">
      <c r="B61" t="s">
        <v>33</v>
      </c>
      <c r="C61" t="s">
        <v>106</v>
      </c>
      <c r="D61">
        <v>9.1999999999999998E-2</v>
      </c>
      <c r="E61">
        <v>0.92700000000000005</v>
      </c>
      <c r="F61">
        <v>7.0000000000000001E-3</v>
      </c>
      <c r="G61">
        <v>0.99399999999999999</v>
      </c>
    </row>
    <row r="62" spans="2:7">
      <c r="B62" t="s">
        <v>35</v>
      </c>
      <c r="C62" t="s">
        <v>116</v>
      </c>
      <c r="D62">
        <v>2.0950000000000002</v>
      </c>
      <c r="E62">
        <v>3.7999999999999999E-2</v>
      </c>
      <c r="F62">
        <v>0.155</v>
      </c>
      <c r="G62">
        <v>0.08</v>
      </c>
    </row>
    <row r="63" spans="2:7">
      <c r="B63" t="s">
        <v>36</v>
      </c>
      <c r="C63" t="s">
        <v>108</v>
      </c>
      <c r="D63">
        <v>2.3279999999999998</v>
      </c>
      <c r="E63">
        <v>2.1000000000000001E-2</v>
      </c>
      <c r="F63">
        <v>0.17100000000000001</v>
      </c>
      <c r="G63">
        <v>0.98</v>
      </c>
    </row>
    <row r="64" spans="2:7">
      <c r="B64" t="s">
        <v>37</v>
      </c>
      <c r="C64" t="s">
        <v>117</v>
      </c>
      <c r="D64">
        <v>-2.4430000000000001</v>
      </c>
      <c r="E64">
        <v>1.6E-2</v>
      </c>
      <c r="F64">
        <v>-0.18</v>
      </c>
      <c r="G64">
        <v>0.878</v>
      </c>
    </row>
    <row r="65" spans="2:7">
      <c r="B65" t="s">
        <v>38</v>
      </c>
      <c r="C65" t="s">
        <v>118</v>
      </c>
      <c r="D65">
        <v>0.51200000000000001</v>
      </c>
      <c r="E65">
        <v>0.61</v>
      </c>
      <c r="F65">
        <v>3.7999999999999999E-2</v>
      </c>
      <c r="G65">
        <v>0.86299999999999999</v>
      </c>
    </row>
    <row r="66" spans="2:7">
      <c r="B66" t="s">
        <v>39</v>
      </c>
      <c r="C66" t="s">
        <v>119</v>
      </c>
      <c r="D66">
        <v>-0.26400000000000001</v>
      </c>
      <c r="E66">
        <v>0.79200000000000004</v>
      </c>
      <c r="F66">
        <v>-0.02</v>
      </c>
      <c r="G66">
        <v>0.872</v>
      </c>
    </row>
    <row r="67" spans="2:7">
      <c r="B67" t="s">
        <v>40</v>
      </c>
      <c r="C67" t="s">
        <v>118</v>
      </c>
      <c r="D67">
        <v>0.52200000000000002</v>
      </c>
      <c r="E67">
        <v>0.60299999999999998</v>
      </c>
      <c r="F67">
        <v>3.9E-2</v>
      </c>
      <c r="G67">
        <v>0.88900000000000001</v>
      </c>
    </row>
    <row r="68" spans="2:7">
      <c r="B68" t="s">
        <v>42</v>
      </c>
      <c r="C68" t="s">
        <v>106</v>
      </c>
      <c r="D68">
        <v>9.1999999999999998E-2</v>
      </c>
      <c r="E68">
        <v>0.92700000000000005</v>
      </c>
      <c r="F68">
        <v>7.0000000000000001E-3</v>
      </c>
      <c r="G68">
        <v>0.99399999999999999</v>
      </c>
    </row>
    <row r="69" spans="2:7">
      <c r="B69" t="s">
        <v>44</v>
      </c>
      <c r="C69" t="s">
        <v>107</v>
      </c>
      <c r="D69">
        <v>1.0569999999999999</v>
      </c>
      <c r="E69">
        <v>0.29199999999999998</v>
      </c>
      <c r="F69">
        <v>7.9000000000000001E-2</v>
      </c>
      <c r="G69">
        <v>0.182</v>
      </c>
    </row>
    <row r="70" spans="2:7">
      <c r="B70" t="s">
        <v>45</v>
      </c>
      <c r="C70" t="s">
        <v>108</v>
      </c>
      <c r="D70">
        <v>2.3279999999999998</v>
      </c>
      <c r="E70">
        <v>2.1000000000000001E-2</v>
      </c>
      <c r="F70">
        <v>0.17100000000000001</v>
      </c>
      <c r="G70">
        <v>0.98</v>
      </c>
    </row>
    <row r="71" spans="2:7">
      <c r="B71" t="s">
        <v>46</v>
      </c>
      <c r="C71" t="s">
        <v>120</v>
      </c>
      <c r="D71">
        <v>2.3109999999999999</v>
      </c>
      <c r="E71">
        <v>2.1999999999999999E-2</v>
      </c>
      <c r="F71">
        <v>0.17</v>
      </c>
      <c r="G71">
        <v>0.94299999999999995</v>
      </c>
    </row>
    <row r="72" spans="2:7">
      <c r="B72" t="s">
        <v>47</v>
      </c>
      <c r="C72" t="s">
        <v>121</v>
      </c>
      <c r="D72">
        <v>1.1419999999999999</v>
      </c>
      <c r="E72">
        <v>0.255</v>
      </c>
      <c r="F72">
        <v>8.5000000000000006E-2</v>
      </c>
      <c r="G72">
        <v>0.82</v>
      </c>
    </row>
    <row r="73" spans="2:7">
      <c r="B73" t="s">
        <v>48</v>
      </c>
      <c r="C73" t="s">
        <v>122</v>
      </c>
      <c r="D73">
        <v>0.60099999999999998</v>
      </c>
      <c r="E73">
        <v>0.54800000000000004</v>
      </c>
      <c r="F73">
        <v>4.4999999999999998E-2</v>
      </c>
      <c r="G73">
        <v>0.82799999999999996</v>
      </c>
    </row>
    <row r="74" spans="2:7">
      <c r="B74" t="s">
        <v>49</v>
      </c>
      <c r="C74" t="s">
        <v>123</v>
      </c>
      <c r="D74">
        <v>1.35</v>
      </c>
      <c r="E74">
        <v>0.17899999999999999</v>
      </c>
      <c r="F74">
        <v>0.1</v>
      </c>
      <c r="G74">
        <v>0.81699999999999995</v>
      </c>
    </row>
    <row r="75" spans="2:7">
      <c r="B75" t="s">
        <v>51</v>
      </c>
      <c r="C75" t="s">
        <v>106</v>
      </c>
      <c r="D75">
        <v>9.1999999999999998E-2</v>
      </c>
      <c r="E75">
        <v>0.92700000000000005</v>
      </c>
      <c r="F75">
        <v>7.0000000000000001E-3</v>
      </c>
      <c r="G75">
        <v>0.99399999999999999</v>
      </c>
    </row>
    <row r="76" spans="2:7">
      <c r="B76" t="s">
        <v>53</v>
      </c>
      <c r="C76" t="s">
        <v>116</v>
      </c>
      <c r="D76">
        <v>2.0950000000000002</v>
      </c>
      <c r="E76">
        <v>3.7999999999999999E-2</v>
      </c>
      <c r="F76">
        <v>0.155</v>
      </c>
      <c r="G76">
        <v>0.08</v>
      </c>
    </row>
    <row r="77" spans="2:7">
      <c r="B77" t="s">
        <v>54</v>
      </c>
      <c r="C77" t="s">
        <v>108</v>
      </c>
      <c r="D77">
        <v>2.3279999999999998</v>
      </c>
      <c r="E77">
        <v>2.1000000000000001E-2</v>
      </c>
      <c r="F77">
        <v>0.17100000000000001</v>
      </c>
      <c r="G77">
        <v>0.98</v>
      </c>
    </row>
    <row r="78" spans="2:7">
      <c r="B78" t="s">
        <v>55</v>
      </c>
      <c r="C78" t="s">
        <v>124</v>
      </c>
      <c r="D78">
        <v>2.6970000000000001</v>
      </c>
      <c r="E78">
        <v>8.0000000000000002E-3</v>
      </c>
      <c r="F78">
        <v>0.19800000000000001</v>
      </c>
      <c r="G78">
        <v>0.91200000000000003</v>
      </c>
    </row>
    <row r="79" spans="2:7">
      <c r="B79" t="s">
        <v>56</v>
      </c>
      <c r="C79" t="s">
        <v>125</v>
      </c>
      <c r="D79">
        <v>1.534</v>
      </c>
      <c r="E79">
        <v>0.127</v>
      </c>
      <c r="F79">
        <v>0.114</v>
      </c>
      <c r="G79">
        <v>0.879</v>
      </c>
    </row>
    <row r="80" spans="2:7">
      <c r="B80" t="s">
        <v>57</v>
      </c>
      <c r="C80" t="s">
        <v>126</v>
      </c>
      <c r="D80">
        <v>1.387</v>
      </c>
      <c r="E80">
        <v>0.16700000000000001</v>
      </c>
      <c r="F80">
        <v>0.10299999999999999</v>
      </c>
      <c r="G80">
        <v>0.89900000000000002</v>
      </c>
    </row>
    <row r="81" spans="1:7">
      <c r="B81" t="s">
        <v>58</v>
      </c>
      <c r="C81" t="s">
        <v>127</v>
      </c>
      <c r="D81">
        <v>1.054</v>
      </c>
      <c r="E81">
        <v>0.29299999999999998</v>
      </c>
      <c r="F81">
        <v>7.9000000000000001E-2</v>
      </c>
      <c r="G81">
        <v>0.86799999999999999</v>
      </c>
    </row>
    <row r="82" spans="1:7">
      <c r="B82" t="s">
        <v>60</v>
      </c>
      <c r="C82" t="s">
        <v>106</v>
      </c>
      <c r="D82">
        <v>9.1999999999999998E-2</v>
      </c>
      <c r="E82">
        <v>0.92700000000000005</v>
      </c>
      <c r="F82">
        <v>7.0000000000000001E-3</v>
      </c>
      <c r="G82">
        <v>0.99399999999999999</v>
      </c>
    </row>
    <row r="83" spans="1:7">
      <c r="B83" t="s">
        <v>63</v>
      </c>
      <c r="C83" t="s">
        <v>108</v>
      </c>
      <c r="D83">
        <v>2.3279999999999998</v>
      </c>
      <c r="E83">
        <v>2.1000000000000001E-2</v>
      </c>
      <c r="F83">
        <v>0.17100000000000001</v>
      </c>
      <c r="G83">
        <v>0.98</v>
      </c>
    </row>
    <row r="84" spans="1:7">
      <c r="B84" t="s">
        <v>64</v>
      </c>
      <c r="C84" t="s">
        <v>128</v>
      </c>
      <c r="D84">
        <v>2.7789999999999999</v>
      </c>
      <c r="E84">
        <v>6.0000000000000001E-3</v>
      </c>
      <c r="F84">
        <v>0.20300000000000001</v>
      </c>
      <c r="G84">
        <v>0.94699999999999995</v>
      </c>
    </row>
    <row r="85" spans="1:7">
      <c r="A85">
        <v>3</v>
      </c>
      <c r="B85" t="s">
        <v>2</v>
      </c>
      <c r="C85" t="s">
        <v>129</v>
      </c>
      <c r="D85">
        <v>-6.2E-2</v>
      </c>
      <c r="E85">
        <v>0.95</v>
      </c>
      <c r="F85">
        <v>-5.0000000000000001E-3</v>
      </c>
      <c r="G85">
        <v>0.84</v>
      </c>
    </row>
    <row r="86" spans="1:7">
      <c r="B86" t="s">
        <v>3</v>
      </c>
      <c r="C86" t="s">
        <v>130</v>
      </c>
      <c r="D86">
        <v>0.42799999999999999</v>
      </c>
      <c r="E86">
        <v>0.66900000000000004</v>
      </c>
      <c r="F86">
        <v>3.2000000000000001E-2</v>
      </c>
      <c r="G86">
        <v>0.86899999999999999</v>
      </c>
    </row>
    <row r="87" spans="1:7">
      <c r="B87" t="s">
        <v>4</v>
      </c>
      <c r="C87" t="s">
        <v>131</v>
      </c>
      <c r="D87">
        <v>-0.59699999999999998</v>
      </c>
      <c r="E87">
        <v>0.55100000000000005</v>
      </c>
      <c r="F87">
        <v>-4.4999999999999998E-2</v>
      </c>
      <c r="G87">
        <v>0.88900000000000001</v>
      </c>
    </row>
    <row r="88" spans="1:7">
      <c r="B88" t="s">
        <v>6</v>
      </c>
      <c r="C88" t="s">
        <v>132</v>
      </c>
      <c r="D88">
        <v>0.315</v>
      </c>
      <c r="E88">
        <v>0.753</v>
      </c>
      <c r="F88">
        <v>2.4E-2</v>
      </c>
      <c r="G88">
        <v>0.98699999999999999</v>
      </c>
    </row>
    <row r="89" spans="1:7">
      <c r="B89" t="s">
        <v>8</v>
      </c>
      <c r="C89" t="s">
        <v>133</v>
      </c>
      <c r="D89">
        <v>0.97199999999999998</v>
      </c>
      <c r="E89">
        <v>0.33200000000000002</v>
      </c>
      <c r="F89">
        <v>7.2999999999999995E-2</v>
      </c>
      <c r="G89">
        <v>0.182</v>
      </c>
    </row>
    <row r="90" spans="1:7">
      <c r="B90" t="s">
        <v>9</v>
      </c>
      <c r="C90" t="s">
        <v>134</v>
      </c>
      <c r="D90">
        <v>1.8740000000000001</v>
      </c>
      <c r="E90">
        <v>6.3E-2</v>
      </c>
      <c r="F90">
        <v>0.13900000000000001</v>
      </c>
      <c r="G90">
        <v>0.94699999999999995</v>
      </c>
    </row>
    <row r="91" spans="1:7">
      <c r="B91" t="s">
        <v>10</v>
      </c>
      <c r="C91" t="s">
        <v>135</v>
      </c>
      <c r="D91">
        <v>-1.9810000000000001</v>
      </c>
      <c r="E91">
        <v>4.9000000000000002E-2</v>
      </c>
      <c r="F91">
        <v>-0.14699999999999999</v>
      </c>
      <c r="G91">
        <v>0.84299999999999997</v>
      </c>
    </row>
    <row r="92" spans="1:7">
      <c r="B92" t="s">
        <v>19</v>
      </c>
      <c r="C92" t="s">
        <v>136</v>
      </c>
      <c r="D92">
        <v>-0.70799999999999996</v>
      </c>
      <c r="E92">
        <v>0.48</v>
      </c>
      <c r="F92">
        <v>-5.2999999999999999E-2</v>
      </c>
      <c r="G92">
        <v>0.78900000000000003</v>
      </c>
    </row>
    <row r="93" spans="1:7">
      <c r="B93" t="s">
        <v>18</v>
      </c>
      <c r="C93" t="s">
        <v>137</v>
      </c>
      <c r="D93">
        <v>-0.32500000000000001</v>
      </c>
      <c r="E93">
        <v>0.746</v>
      </c>
      <c r="F93">
        <v>-2.4E-2</v>
      </c>
      <c r="G93">
        <v>0.81200000000000006</v>
      </c>
    </row>
    <row r="94" spans="1:7">
      <c r="B94" t="s">
        <v>17</v>
      </c>
      <c r="C94" t="s">
        <v>138</v>
      </c>
      <c r="D94">
        <v>-1.141</v>
      </c>
      <c r="E94">
        <v>0.25600000000000001</v>
      </c>
      <c r="F94">
        <v>-8.5000000000000006E-2</v>
      </c>
      <c r="G94">
        <v>0.81100000000000005</v>
      </c>
    </row>
    <row r="95" spans="1:7">
      <c r="B95" t="s">
        <v>15</v>
      </c>
      <c r="C95" t="s">
        <v>132</v>
      </c>
      <c r="D95">
        <v>0.315</v>
      </c>
      <c r="E95">
        <v>0.753</v>
      </c>
      <c r="F95">
        <v>2.4E-2</v>
      </c>
      <c r="G95">
        <v>0.98699999999999999</v>
      </c>
    </row>
    <row r="96" spans="1:7">
      <c r="B96" t="s">
        <v>13</v>
      </c>
      <c r="C96" t="s">
        <v>134</v>
      </c>
      <c r="D96">
        <v>1.8740000000000001</v>
      </c>
      <c r="E96">
        <v>6.3E-2</v>
      </c>
      <c r="F96">
        <v>0.13900000000000001</v>
      </c>
      <c r="G96">
        <v>0.94699999999999995</v>
      </c>
    </row>
    <row r="97" spans="2:7">
      <c r="B97" t="s">
        <v>14</v>
      </c>
      <c r="C97" t="s">
        <v>139</v>
      </c>
      <c r="D97">
        <v>-1.599</v>
      </c>
      <c r="E97">
        <v>0.112</v>
      </c>
      <c r="F97">
        <v>-0.11899999999999999</v>
      </c>
      <c r="G97">
        <v>0.71099999999999997</v>
      </c>
    </row>
    <row r="98" spans="2:7">
      <c r="B98" t="s">
        <v>29</v>
      </c>
      <c r="C98" t="s">
        <v>140</v>
      </c>
      <c r="D98">
        <v>-0.68700000000000006</v>
      </c>
      <c r="E98">
        <v>0.49299999999999999</v>
      </c>
      <c r="F98">
        <v>-5.0999999999999997E-2</v>
      </c>
      <c r="G98">
        <v>0.79500000000000004</v>
      </c>
    </row>
    <row r="99" spans="2:7">
      <c r="B99" t="s">
        <v>30</v>
      </c>
      <c r="C99" t="s">
        <v>141</v>
      </c>
      <c r="D99">
        <v>-0.29599999999999999</v>
      </c>
      <c r="E99">
        <v>0.76800000000000002</v>
      </c>
      <c r="F99">
        <v>-2.1999999999999999E-2</v>
      </c>
      <c r="G99">
        <v>0.81699999999999995</v>
      </c>
    </row>
    <row r="100" spans="2:7">
      <c r="B100" t="s">
        <v>31</v>
      </c>
      <c r="C100" t="s">
        <v>142</v>
      </c>
      <c r="D100">
        <v>-1.1619999999999999</v>
      </c>
      <c r="E100">
        <v>0.247</v>
      </c>
      <c r="F100">
        <v>-8.6999999999999994E-2</v>
      </c>
      <c r="G100">
        <v>0.81200000000000006</v>
      </c>
    </row>
    <row r="101" spans="2:7">
      <c r="B101" t="s">
        <v>33</v>
      </c>
      <c r="C101" t="s">
        <v>132</v>
      </c>
      <c r="D101">
        <v>0.315</v>
      </c>
      <c r="E101">
        <v>0.753</v>
      </c>
      <c r="F101">
        <v>2.4E-2</v>
      </c>
      <c r="G101">
        <v>0.98699999999999999</v>
      </c>
    </row>
    <row r="102" spans="2:7">
      <c r="B102" t="s">
        <v>35</v>
      </c>
      <c r="C102" t="s">
        <v>143</v>
      </c>
      <c r="D102">
        <v>1.6639999999999999</v>
      </c>
      <c r="E102">
        <v>9.8000000000000004E-2</v>
      </c>
      <c r="F102">
        <v>0.124</v>
      </c>
      <c r="G102">
        <v>7.8E-2</v>
      </c>
    </row>
    <row r="103" spans="2:7">
      <c r="B103" t="s">
        <v>36</v>
      </c>
      <c r="C103" t="s">
        <v>134</v>
      </c>
      <c r="D103">
        <v>1.8740000000000001</v>
      </c>
      <c r="E103">
        <v>6.3E-2</v>
      </c>
      <c r="F103">
        <v>0.13900000000000001</v>
      </c>
      <c r="G103">
        <v>0.94699999999999995</v>
      </c>
    </row>
    <row r="104" spans="2:7">
      <c r="B104" t="s">
        <v>37</v>
      </c>
      <c r="C104" t="s">
        <v>144</v>
      </c>
      <c r="D104">
        <v>-1.3959999999999999</v>
      </c>
      <c r="E104">
        <v>0.16400000000000001</v>
      </c>
      <c r="F104">
        <v>-0.104</v>
      </c>
      <c r="G104">
        <v>0.71499999999999997</v>
      </c>
    </row>
    <row r="105" spans="2:7">
      <c r="B105" t="s">
        <v>38</v>
      </c>
      <c r="C105" t="s">
        <v>145</v>
      </c>
      <c r="D105">
        <v>6.2E-2</v>
      </c>
      <c r="E105">
        <v>0.95</v>
      </c>
      <c r="F105">
        <v>5.0000000000000001E-3</v>
      </c>
      <c r="G105">
        <v>0.84</v>
      </c>
    </row>
    <row r="106" spans="2:7">
      <c r="B106" t="s">
        <v>39</v>
      </c>
      <c r="C106" t="s">
        <v>146</v>
      </c>
      <c r="D106">
        <v>-0.42799999999999999</v>
      </c>
      <c r="E106">
        <v>0.66900000000000004</v>
      </c>
      <c r="F106">
        <v>-3.2000000000000001E-2</v>
      </c>
      <c r="G106">
        <v>0.86899999999999999</v>
      </c>
    </row>
    <row r="107" spans="2:7">
      <c r="B107" t="s">
        <v>40</v>
      </c>
      <c r="C107" t="s">
        <v>147</v>
      </c>
      <c r="D107">
        <v>0.59699999999999998</v>
      </c>
      <c r="E107">
        <v>0.55100000000000005</v>
      </c>
      <c r="F107">
        <v>4.4999999999999998E-2</v>
      </c>
      <c r="G107">
        <v>0.88900000000000001</v>
      </c>
    </row>
    <row r="108" spans="2:7">
      <c r="B108" t="s">
        <v>42</v>
      </c>
      <c r="C108" t="s">
        <v>132</v>
      </c>
      <c r="D108">
        <v>0.315</v>
      </c>
      <c r="E108">
        <v>0.753</v>
      </c>
      <c r="F108">
        <v>2.4E-2</v>
      </c>
      <c r="G108">
        <v>0.98699999999999999</v>
      </c>
    </row>
    <row r="109" spans="2:7">
      <c r="B109" t="s">
        <v>44</v>
      </c>
      <c r="C109" t="s">
        <v>133</v>
      </c>
      <c r="D109">
        <v>0.97199999999999998</v>
      </c>
      <c r="E109">
        <v>0.33200000000000002</v>
      </c>
      <c r="F109">
        <v>7.2999999999999995E-2</v>
      </c>
      <c r="G109">
        <v>0.182</v>
      </c>
    </row>
    <row r="110" spans="2:7">
      <c r="B110" t="s">
        <v>45</v>
      </c>
      <c r="C110" t="s">
        <v>134</v>
      </c>
      <c r="D110">
        <v>1.8740000000000001</v>
      </c>
      <c r="E110">
        <v>6.3E-2</v>
      </c>
      <c r="F110">
        <v>0.13900000000000001</v>
      </c>
      <c r="G110">
        <v>0.94699999999999995</v>
      </c>
    </row>
    <row r="111" spans="2:7">
      <c r="B111" t="s">
        <v>46</v>
      </c>
      <c r="C111" t="s">
        <v>148</v>
      </c>
      <c r="D111">
        <v>1.8080000000000001</v>
      </c>
      <c r="E111">
        <v>7.1999999999999995E-2</v>
      </c>
      <c r="F111">
        <v>0.13400000000000001</v>
      </c>
      <c r="G111">
        <v>0.90400000000000003</v>
      </c>
    </row>
    <row r="112" spans="2:7">
      <c r="B112" t="s">
        <v>47</v>
      </c>
      <c r="C112" t="s">
        <v>149</v>
      </c>
      <c r="D112">
        <v>0.68700000000000006</v>
      </c>
      <c r="E112">
        <v>0.49299999999999999</v>
      </c>
      <c r="F112">
        <v>5.0999999999999997E-2</v>
      </c>
      <c r="G112">
        <v>0.79500000000000004</v>
      </c>
    </row>
    <row r="113" spans="1:7">
      <c r="B113" t="s">
        <v>48</v>
      </c>
      <c r="C113" t="s">
        <v>150</v>
      </c>
      <c r="D113">
        <v>0.29599999999999999</v>
      </c>
      <c r="E113">
        <v>0.76800000000000002</v>
      </c>
      <c r="F113">
        <v>2.1999999999999999E-2</v>
      </c>
      <c r="G113">
        <v>0.81699999999999995</v>
      </c>
    </row>
    <row r="114" spans="1:7">
      <c r="B114" t="s">
        <v>49</v>
      </c>
      <c r="C114" t="s">
        <v>151</v>
      </c>
      <c r="D114">
        <v>1.1619999999999999</v>
      </c>
      <c r="E114">
        <v>0.247</v>
      </c>
      <c r="F114">
        <v>8.6999999999999994E-2</v>
      </c>
      <c r="G114">
        <v>0.81200000000000006</v>
      </c>
    </row>
    <row r="115" spans="1:7">
      <c r="B115" t="s">
        <v>51</v>
      </c>
      <c r="C115" t="s">
        <v>132</v>
      </c>
      <c r="D115">
        <v>0.315</v>
      </c>
      <c r="E115">
        <v>0.753</v>
      </c>
      <c r="F115">
        <v>2.4E-2</v>
      </c>
      <c r="G115">
        <v>0.98699999999999999</v>
      </c>
    </row>
    <row r="116" spans="1:7">
      <c r="B116" t="s">
        <v>53</v>
      </c>
      <c r="C116" t="s">
        <v>143</v>
      </c>
      <c r="D116">
        <v>1.6639999999999999</v>
      </c>
      <c r="E116">
        <v>9.8000000000000004E-2</v>
      </c>
      <c r="F116">
        <v>0.124</v>
      </c>
      <c r="G116">
        <v>7.8E-2</v>
      </c>
    </row>
    <row r="117" spans="1:7">
      <c r="B117" t="s">
        <v>54</v>
      </c>
      <c r="C117" t="s">
        <v>134</v>
      </c>
      <c r="D117">
        <v>1.8740000000000001</v>
      </c>
      <c r="E117">
        <v>6.3E-2</v>
      </c>
      <c r="F117">
        <v>0.13900000000000001</v>
      </c>
      <c r="G117">
        <v>0.94699999999999995</v>
      </c>
    </row>
    <row r="118" spans="1:7">
      <c r="B118" t="s">
        <v>55</v>
      </c>
      <c r="C118" t="s">
        <v>134</v>
      </c>
      <c r="D118">
        <v>1.637</v>
      </c>
      <c r="E118">
        <v>0.10299999999999999</v>
      </c>
      <c r="F118">
        <v>0.122</v>
      </c>
      <c r="G118">
        <v>0.73</v>
      </c>
    </row>
    <row r="119" spans="1:7">
      <c r="B119" t="s">
        <v>56</v>
      </c>
      <c r="C119" t="s">
        <v>152</v>
      </c>
      <c r="D119">
        <v>1.081</v>
      </c>
      <c r="E119">
        <v>0.28100000000000003</v>
      </c>
      <c r="F119">
        <v>8.1000000000000003E-2</v>
      </c>
      <c r="G119">
        <v>0.85099999999999998</v>
      </c>
    </row>
    <row r="120" spans="1:7">
      <c r="B120" t="s">
        <v>57</v>
      </c>
      <c r="C120" t="s">
        <v>153</v>
      </c>
      <c r="D120">
        <v>1.0029999999999999</v>
      </c>
      <c r="E120">
        <v>0.317</v>
      </c>
      <c r="F120">
        <v>7.4999999999999997E-2</v>
      </c>
      <c r="G120">
        <v>0.878</v>
      </c>
    </row>
    <row r="121" spans="1:7">
      <c r="B121" t="s">
        <v>58</v>
      </c>
      <c r="C121" t="s">
        <v>154</v>
      </c>
      <c r="D121">
        <v>0.60399999999999998</v>
      </c>
      <c r="E121">
        <v>0.54700000000000004</v>
      </c>
      <c r="F121">
        <v>4.4999999999999998E-2</v>
      </c>
      <c r="G121">
        <v>0.84199999999999997</v>
      </c>
    </row>
    <row r="122" spans="1:7">
      <c r="B122" t="s">
        <v>60</v>
      </c>
      <c r="C122" t="s">
        <v>132</v>
      </c>
      <c r="D122">
        <v>0.315</v>
      </c>
      <c r="E122">
        <v>0.753</v>
      </c>
      <c r="F122">
        <v>2.4E-2</v>
      </c>
      <c r="G122">
        <v>0.98699999999999999</v>
      </c>
    </row>
    <row r="123" spans="1:7">
      <c r="B123" t="s">
        <v>63</v>
      </c>
      <c r="C123" t="s">
        <v>134</v>
      </c>
      <c r="D123">
        <v>1.8740000000000001</v>
      </c>
      <c r="E123">
        <v>6.3E-2</v>
      </c>
      <c r="F123">
        <v>0.13900000000000001</v>
      </c>
      <c r="G123">
        <v>0.94699999999999995</v>
      </c>
    </row>
    <row r="124" spans="1:7">
      <c r="A124">
        <v>4</v>
      </c>
      <c r="B124" t="s">
        <v>2</v>
      </c>
      <c r="C124" t="s">
        <v>155</v>
      </c>
      <c r="D124">
        <v>-0.38600000000000001</v>
      </c>
      <c r="E124">
        <v>0.7</v>
      </c>
      <c r="F124">
        <v>-2.9000000000000001E-2</v>
      </c>
      <c r="G124">
        <v>0.81799999999999995</v>
      </c>
    </row>
    <row r="125" spans="1:7">
      <c r="B125" t="s">
        <v>3</v>
      </c>
      <c r="C125" t="s">
        <v>156</v>
      </c>
      <c r="D125">
        <v>0.23100000000000001</v>
      </c>
      <c r="E125">
        <v>0.81799999999999995</v>
      </c>
      <c r="F125">
        <v>1.7000000000000001E-2</v>
      </c>
      <c r="G125">
        <v>0.86</v>
      </c>
    </row>
    <row r="126" spans="1:7">
      <c r="B126" t="s">
        <v>4</v>
      </c>
      <c r="C126" t="s">
        <v>157</v>
      </c>
      <c r="D126">
        <v>-0.78300000000000003</v>
      </c>
      <c r="E126">
        <v>0.435</v>
      </c>
      <c r="F126">
        <v>-5.8999999999999997E-2</v>
      </c>
      <c r="G126">
        <v>0.88200000000000001</v>
      </c>
    </row>
    <row r="127" spans="1:7">
      <c r="B127" t="s">
        <v>6</v>
      </c>
      <c r="C127" t="s">
        <v>158</v>
      </c>
      <c r="D127">
        <v>0.11</v>
      </c>
      <c r="E127">
        <v>0.91300000000000003</v>
      </c>
      <c r="F127">
        <v>8.0000000000000002E-3</v>
      </c>
      <c r="G127">
        <v>0.97599999999999998</v>
      </c>
    </row>
    <row r="128" spans="1:7">
      <c r="B128" t="s">
        <v>8</v>
      </c>
      <c r="C128" t="s">
        <v>159</v>
      </c>
      <c r="D128">
        <v>1.107</v>
      </c>
      <c r="E128">
        <v>0.27</v>
      </c>
      <c r="F128">
        <v>8.3000000000000004E-2</v>
      </c>
      <c r="G128">
        <v>0.18099999999999999</v>
      </c>
    </row>
    <row r="129" spans="2:7">
      <c r="B129" t="s">
        <v>9</v>
      </c>
      <c r="C129" t="s">
        <v>160</v>
      </c>
      <c r="D129">
        <v>1.5149999999999999</v>
      </c>
      <c r="E129">
        <v>0.13100000000000001</v>
      </c>
      <c r="F129">
        <v>0.113</v>
      </c>
      <c r="G129">
        <v>0.90900000000000003</v>
      </c>
    </row>
    <row r="130" spans="2:7">
      <c r="B130" t="s">
        <v>19</v>
      </c>
      <c r="C130" t="s">
        <v>161</v>
      </c>
      <c r="D130">
        <v>-0.94099999999999995</v>
      </c>
      <c r="E130">
        <v>0.34799999999999998</v>
      </c>
      <c r="F130">
        <v>-7.0999999999999994E-2</v>
      </c>
      <c r="G130">
        <v>0.78</v>
      </c>
    </row>
    <row r="131" spans="2:7">
      <c r="B131" t="s">
        <v>18</v>
      </c>
      <c r="C131" t="s">
        <v>162</v>
      </c>
      <c r="D131">
        <v>-0.52</v>
      </c>
      <c r="E131">
        <v>0.60399999999999998</v>
      </c>
      <c r="F131">
        <v>-3.9E-2</v>
      </c>
      <c r="G131">
        <v>0.80400000000000005</v>
      </c>
    </row>
    <row r="132" spans="2:7">
      <c r="B132" t="s">
        <v>17</v>
      </c>
      <c r="C132" t="s">
        <v>163</v>
      </c>
      <c r="D132">
        <v>-1.2829999999999999</v>
      </c>
      <c r="E132">
        <v>0.20100000000000001</v>
      </c>
      <c r="F132">
        <v>-9.6000000000000002E-2</v>
      </c>
      <c r="G132">
        <v>0.80800000000000005</v>
      </c>
    </row>
    <row r="133" spans="2:7">
      <c r="B133" t="s">
        <v>15</v>
      </c>
      <c r="C133" t="s">
        <v>158</v>
      </c>
      <c r="D133">
        <v>0.11</v>
      </c>
      <c r="E133">
        <v>0.91300000000000003</v>
      </c>
      <c r="F133">
        <v>8.0000000000000002E-3</v>
      </c>
      <c r="G133">
        <v>0.97599999999999998</v>
      </c>
    </row>
    <row r="134" spans="2:7">
      <c r="B134" t="s">
        <v>13</v>
      </c>
      <c r="C134" t="s">
        <v>160</v>
      </c>
      <c r="D134">
        <v>1.5149999999999999</v>
      </c>
      <c r="E134">
        <v>0.13100000000000001</v>
      </c>
      <c r="F134">
        <v>0.113</v>
      </c>
      <c r="G134">
        <v>0.90900000000000003</v>
      </c>
    </row>
    <row r="135" spans="2:7">
      <c r="B135" t="s">
        <v>14</v>
      </c>
      <c r="C135" t="s">
        <v>164</v>
      </c>
      <c r="D135">
        <v>0.77700000000000002</v>
      </c>
      <c r="E135">
        <v>0.438</v>
      </c>
      <c r="F135">
        <v>5.8000000000000003E-2</v>
      </c>
      <c r="G135">
        <v>0.08</v>
      </c>
    </row>
    <row r="136" spans="2:7">
      <c r="B136" t="s">
        <v>29</v>
      </c>
      <c r="C136" t="s">
        <v>165</v>
      </c>
      <c r="D136">
        <v>-0.92400000000000004</v>
      </c>
      <c r="E136">
        <v>0.35699999999999998</v>
      </c>
      <c r="F136">
        <v>-6.9000000000000006E-2</v>
      </c>
      <c r="G136">
        <v>0.78400000000000003</v>
      </c>
    </row>
    <row r="137" spans="2:7">
      <c r="B137" t="s">
        <v>30</v>
      </c>
      <c r="C137" t="s">
        <v>166</v>
      </c>
      <c r="D137">
        <v>-0.497</v>
      </c>
      <c r="E137">
        <v>0.61899999999999999</v>
      </c>
      <c r="F137">
        <v>-3.6999999999999998E-2</v>
      </c>
      <c r="G137">
        <v>0.80900000000000005</v>
      </c>
    </row>
    <row r="138" spans="2:7">
      <c r="B138" t="s">
        <v>31</v>
      </c>
      <c r="C138" t="s">
        <v>167</v>
      </c>
      <c r="D138">
        <v>-1.304</v>
      </c>
      <c r="E138">
        <v>0.19400000000000001</v>
      </c>
      <c r="F138">
        <v>-9.8000000000000004E-2</v>
      </c>
      <c r="G138">
        <v>0.80800000000000005</v>
      </c>
    </row>
    <row r="139" spans="2:7">
      <c r="B139" t="s">
        <v>33</v>
      </c>
      <c r="C139" t="s">
        <v>158</v>
      </c>
      <c r="D139">
        <v>0.11</v>
      </c>
      <c r="E139">
        <v>0.91300000000000003</v>
      </c>
      <c r="F139">
        <v>8.0000000000000002E-3</v>
      </c>
      <c r="G139">
        <v>0.97599999999999998</v>
      </c>
    </row>
    <row r="140" spans="2:7">
      <c r="B140" t="s">
        <v>35</v>
      </c>
      <c r="C140" t="s">
        <v>168</v>
      </c>
      <c r="D140">
        <v>2.036</v>
      </c>
      <c r="E140">
        <v>4.2999999999999997E-2</v>
      </c>
      <c r="F140">
        <v>0.151</v>
      </c>
      <c r="G140">
        <v>7.5999999999999998E-2</v>
      </c>
    </row>
    <row r="141" spans="2:7">
      <c r="B141" t="s">
        <v>36</v>
      </c>
      <c r="C141" t="s">
        <v>160</v>
      </c>
      <c r="D141">
        <v>1.5149999999999999</v>
      </c>
      <c r="E141">
        <v>0.13100000000000001</v>
      </c>
      <c r="F141">
        <v>0.113</v>
      </c>
      <c r="G141">
        <v>0.90900000000000003</v>
      </c>
    </row>
    <row r="142" spans="2:7">
      <c r="B142" t="s">
        <v>37</v>
      </c>
      <c r="C142" t="s">
        <v>169</v>
      </c>
      <c r="D142">
        <v>1.0760000000000001</v>
      </c>
      <c r="E142">
        <v>0.28399999999999997</v>
      </c>
      <c r="F142">
        <v>8.1000000000000003E-2</v>
      </c>
      <c r="G142">
        <v>0.109</v>
      </c>
    </row>
    <row r="143" spans="2:7">
      <c r="B143" t="s">
        <v>38</v>
      </c>
      <c r="C143" t="s">
        <v>170</v>
      </c>
      <c r="D143">
        <v>0.38600000000000001</v>
      </c>
      <c r="E143">
        <v>0.7</v>
      </c>
      <c r="F143">
        <v>2.9000000000000001E-2</v>
      </c>
      <c r="G143">
        <v>0.81799999999999995</v>
      </c>
    </row>
    <row r="144" spans="2:7">
      <c r="B144" t="s">
        <v>39</v>
      </c>
      <c r="C144" t="s">
        <v>171</v>
      </c>
      <c r="D144">
        <v>-0.23100000000000001</v>
      </c>
      <c r="E144">
        <v>0.81799999999999995</v>
      </c>
      <c r="F144">
        <v>-1.7000000000000001E-2</v>
      </c>
      <c r="G144">
        <v>0.86</v>
      </c>
    </row>
    <row r="145" spans="2:7">
      <c r="B145" t="s">
        <v>40</v>
      </c>
      <c r="C145" t="s">
        <v>172</v>
      </c>
      <c r="D145">
        <v>0.78300000000000003</v>
      </c>
      <c r="E145">
        <v>0.435</v>
      </c>
      <c r="F145">
        <v>5.8999999999999997E-2</v>
      </c>
      <c r="G145">
        <v>0.88200000000000001</v>
      </c>
    </row>
    <row r="146" spans="2:7">
      <c r="B146" t="s">
        <v>42</v>
      </c>
      <c r="C146" t="s">
        <v>158</v>
      </c>
      <c r="D146">
        <v>0.11</v>
      </c>
      <c r="E146">
        <v>0.91300000000000003</v>
      </c>
      <c r="F146">
        <v>8.0000000000000002E-3</v>
      </c>
      <c r="G146">
        <v>0.97599999999999998</v>
      </c>
    </row>
    <row r="147" spans="2:7">
      <c r="B147" t="s">
        <v>44</v>
      </c>
      <c r="C147" t="s">
        <v>159</v>
      </c>
      <c r="D147">
        <v>1.107</v>
      </c>
      <c r="E147">
        <v>0.27</v>
      </c>
      <c r="F147">
        <v>8.3000000000000004E-2</v>
      </c>
      <c r="G147">
        <v>0.18099999999999999</v>
      </c>
    </row>
    <row r="148" spans="2:7">
      <c r="B148" t="s">
        <v>45</v>
      </c>
      <c r="C148" t="s">
        <v>160</v>
      </c>
      <c r="D148">
        <v>1.5149999999999999</v>
      </c>
      <c r="E148">
        <v>0.13100000000000001</v>
      </c>
      <c r="F148">
        <v>0.113</v>
      </c>
      <c r="G148">
        <v>0.90900000000000003</v>
      </c>
    </row>
    <row r="149" spans="2:7">
      <c r="B149" t="s">
        <v>46</v>
      </c>
      <c r="C149" t="s">
        <v>173</v>
      </c>
      <c r="D149">
        <v>-0.69799999999999995</v>
      </c>
      <c r="E149">
        <v>0.48599999999999999</v>
      </c>
      <c r="F149">
        <v>-5.1999999999999998E-2</v>
      </c>
      <c r="G149">
        <v>3.3000000000000002E-2</v>
      </c>
    </row>
    <row r="150" spans="2:7">
      <c r="B150" t="s">
        <v>47</v>
      </c>
      <c r="C150" t="s">
        <v>174</v>
      </c>
      <c r="D150">
        <v>0.92400000000000004</v>
      </c>
      <c r="E150">
        <v>0.35699999999999998</v>
      </c>
      <c r="F150">
        <v>6.9000000000000006E-2</v>
      </c>
      <c r="G150">
        <v>0.78400000000000003</v>
      </c>
    </row>
    <row r="151" spans="2:7">
      <c r="B151" t="s">
        <v>48</v>
      </c>
      <c r="C151" t="s">
        <v>175</v>
      </c>
      <c r="D151">
        <v>0.497</v>
      </c>
      <c r="E151">
        <v>0.61899999999999999</v>
      </c>
      <c r="F151">
        <v>3.6999999999999998E-2</v>
      </c>
      <c r="G151">
        <v>0.80900000000000005</v>
      </c>
    </row>
    <row r="152" spans="2:7">
      <c r="B152" t="s">
        <v>49</v>
      </c>
      <c r="C152" t="s">
        <v>176</v>
      </c>
      <c r="D152">
        <v>1.304</v>
      </c>
      <c r="E152">
        <v>0.19400000000000001</v>
      </c>
      <c r="F152">
        <v>9.8000000000000004E-2</v>
      </c>
      <c r="G152">
        <v>0.80800000000000005</v>
      </c>
    </row>
    <row r="153" spans="2:7">
      <c r="B153" t="s">
        <v>51</v>
      </c>
      <c r="C153" t="s">
        <v>158</v>
      </c>
      <c r="D153">
        <v>0.11</v>
      </c>
      <c r="E153">
        <v>0.91300000000000003</v>
      </c>
      <c r="F153">
        <v>8.0000000000000002E-3</v>
      </c>
      <c r="G153">
        <v>0.97599999999999998</v>
      </c>
    </row>
    <row r="154" spans="2:7">
      <c r="B154" t="s">
        <v>53</v>
      </c>
      <c r="C154" t="s">
        <v>168</v>
      </c>
      <c r="D154">
        <v>2.036</v>
      </c>
      <c r="E154">
        <v>4.2999999999999997E-2</v>
      </c>
      <c r="F154">
        <v>0.151</v>
      </c>
      <c r="G154">
        <v>7.5999999999999998E-2</v>
      </c>
    </row>
    <row r="155" spans="2:7">
      <c r="B155" t="s">
        <v>54</v>
      </c>
      <c r="C155" t="s">
        <v>160</v>
      </c>
      <c r="D155">
        <v>1.5149999999999999</v>
      </c>
      <c r="E155">
        <v>0.13100000000000001</v>
      </c>
      <c r="F155">
        <v>0.113</v>
      </c>
      <c r="G155">
        <v>0.90900000000000003</v>
      </c>
    </row>
    <row r="156" spans="2:7">
      <c r="B156" t="s">
        <v>55</v>
      </c>
      <c r="C156" t="s">
        <v>177</v>
      </c>
      <c r="D156">
        <v>-0.73</v>
      </c>
      <c r="E156">
        <v>0.46600000000000003</v>
      </c>
      <c r="F156">
        <v>-5.5E-2</v>
      </c>
      <c r="G156">
        <v>7.4999999999999997E-2</v>
      </c>
    </row>
    <row r="157" spans="2:7">
      <c r="B157" t="s">
        <v>56</v>
      </c>
      <c r="C157" t="s">
        <v>178</v>
      </c>
      <c r="D157">
        <v>1.0669999999999999</v>
      </c>
      <c r="E157">
        <v>0.28799999999999998</v>
      </c>
      <c r="F157">
        <v>0.08</v>
      </c>
      <c r="G157">
        <v>0.85099999999999998</v>
      </c>
    </row>
    <row r="158" spans="2:7">
      <c r="B158" t="s">
        <v>57</v>
      </c>
      <c r="C158" t="s">
        <v>179</v>
      </c>
      <c r="D158">
        <v>1.1020000000000001</v>
      </c>
      <c r="E158">
        <v>0.27200000000000002</v>
      </c>
      <c r="F158">
        <v>8.3000000000000004E-2</v>
      </c>
      <c r="G158">
        <v>0.877</v>
      </c>
    </row>
    <row r="159" spans="2:7">
      <c r="B159" t="s">
        <v>58</v>
      </c>
      <c r="C159" t="s">
        <v>180</v>
      </c>
      <c r="D159">
        <v>0.61499999999999999</v>
      </c>
      <c r="E159">
        <v>0.53900000000000003</v>
      </c>
      <c r="F159">
        <v>4.5999999999999999E-2</v>
      </c>
      <c r="G159">
        <v>0.84199999999999997</v>
      </c>
    </row>
    <row r="160" spans="2:7">
      <c r="B160" t="s">
        <v>60</v>
      </c>
      <c r="C160" t="s">
        <v>158</v>
      </c>
      <c r="D160">
        <v>0.11</v>
      </c>
      <c r="E160">
        <v>0.91300000000000003</v>
      </c>
      <c r="F160">
        <v>8.0000000000000002E-3</v>
      </c>
      <c r="G160">
        <v>0.97599999999999998</v>
      </c>
    </row>
    <row r="161" spans="1:7">
      <c r="B161" t="s">
        <v>63</v>
      </c>
      <c r="C161" t="s">
        <v>160</v>
      </c>
      <c r="D161">
        <v>1.5149999999999999</v>
      </c>
      <c r="E161">
        <v>0.13100000000000001</v>
      </c>
      <c r="F161">
        <v>0.113</v>
      </c>
      <c r="G161">
        <v>0.90900000000000003</v>
      </c>
    </row>
    <row r="162" spans="1:7">
      <c r="A162">
        <v>5</v>
      </c>
      <c r="B162" t="s">
        <v>2</v>
      </c>
      <c r="C162" t="s">
        <v>181</v>
      </c>
      <c r="D162">
        <v>-0.14699999999999999</v>
      </c>
      <c r="E162">
        <v>0.88300000000000001</v>
      </c>
      <c r="F162">
        <v>-1.0999999999999999E-2</v>
      </c>
      <c r="G162">
        <v>0.80600000000000005</v>
      </c>
    </row>
    <row r="163" spans="1:7">
      <c r="B163" t="s">
        <v>3</v>
      </c>
      <c r="C163" t="s">
        <v>182</v>
      </c>
      <c r="D163">
        <v>0.308</v>
      </c>
      <c r="E163">
        <v>0.75800000000000001</v>
      </c>
      <c r="F163">
        <v>2.3E-2</v>
      </c>
      <c r="G163">
        <v>0.85899999999999999</v>
      </c>
    </row>
    <row r="164" spans="1:7">
      <c r="B164" t="s">
        <v>4</v>
      </c>
      <c r="C164" t="s">
        <v>183</v>
      </c>
      <c r="D164">
        <v>-0.58499999999999996</v>
      </c>
      <c r="E164">
        <v>0.55900000000000005</v>
      </c>
      <c r="F164">
        <v>-4.3999999999999997E-2</v>
      </c>
      <c r="G164">
        <v>0.872</v>
      </c>
    </row>
    <row r="165" spans="1:7">
      <c r="B165" t="s">
        <v>6</v>
      </c>
      <c r="C165" t="s">
        <v>184</v>
      </c>
      <c r="D165">
        <v>0.40799999999999997</v>
      </c>
      <c r="E165">
        <v>0.68400000000000005</v>
      </c>
      <c r="F165">
        <v>3.1E-2</v>
      </c>
      <c r="G165">
        <v>0.95599999999999996</v>
      </c>
    </row>
    <row r="166" spans="1:7">
      <c r="B166" t="s">
        <v>8</v>
      </c>
      <c r="C166" t="s">
        <v>185</v>
      </c>
      <c r="D166">
        <v>1.4590000000000001</v>
      </c>
      <c r="E166">
        <v>0.14599999999999999</v>
      </c>
      <c r="F166">
        <v>0.109</v>
      </c>
      <c r="G166">
        <v>0.17699999999999999</v>
      </c>
    </row>
    <row r="167" spans="1:7">
      <c r="B167" t="s">
        <v>9</v>
      </c>
      <c r="C167" t="s">
        <v>186</v>
      </c>
      <c r="D167">
        <v>1.226</v>
      </c>
      <c r="E167">
        <v>0.222</v>
      </c>
      <c r="F167">
        <v>9.1999999999999998E-2</v>
      </c>
      <c r="G167">
        <v>0.88700000000000001</v>
      </c>
    </row>
    <row r="168" spans="1:7">
      <c r="B168" t="s">
        <v>19</v>
      </c>
      <c r="C168" t="s">
        <v>187</v>
      </c>
      <c r="D168">
        <v>-0.68200000000000005</v>
      </c>
      <c r="E168">
        <v>0.496</v>
      </c>
      <c r="F168">
        <v>-5.0999999999999997E-2</v>
      </c>
      <c r="G168">
        <v>0.76600000000000001</v>
      </c>
    </row>
    <row r="169" spans="1:7">
      <c r="B169" t="s">
        <v>18</v>
      </c>
      <c r="C169" t="s">
        <v>188</v>
      </c>
      <c r="D169">
        <v>-0.35099999999999998</v>
      </c>
      <c r="E169">
        <v>0.72599999999999998</v>
      </c>
      <c r="F169">
        <v>-2.5999999999999999E-2</v>
      </c>
      <c r="G169">
        <v>0.79800000000000004</v>
      </c>
    </row>
    <row r="170" spans="1:7">
      <c r="B170" t="s">
        <v>17</v>
      </c>
      <c r="C170" t="s">
        <v>189</v>
      </c>
      <c r="D170">
        <v>-1.0189999999999999</v>
      </c>
      <c r="E170">
        <v>0.309</v>
      </c>
      <c r="F170">
        <v>-7.6999999999999999E-2</v>
      </c>
      <c r="G170">
        <v>0.79200000000000004</v>
      </c>
    </row>
    <row r="171" spans="1:7">
      <c r="B171" t="s">
        <v>15</v>
      </c>
      <c r="C171" t="s">
        <v>184</v>
      </c>
      <c r="D171">
        <v>0.40799999999999997</v>
      </c>
      <c r="E171">
        <v>0.68400000000000005</v>
      </c>
      <c r="F171">
        <v>3.1E-2</v>
      </c>
      <c r="G171">
        <v>0.95599999999999996</v>
      </c>
    </row>
    <row r="172" spans="1:7">
      <c r="B172" t="s">
        <v>13</v>
      </c>
      <c r="C172" t="s">
        <v>186</v>
      </c>
      <c r="D172">
        <v>1.226</v>
      </c>
      <c r="E172">
        <v>0.222</v>
      </c>
      <c r="F172">
        <v>9.1999999999999998E-2</v>
      </c>
      <c r="G172">
        <v>0.88700000000000001</v>
      </c>
    </row>
    <row r="173" spans="1:7">
      <c r="B173" t="s">
        <v>14</v>
      </c>
      <c r="C173" t="s">
        <v>190</v>
      </c>
      <c r="D173">
        <v>0.85799999999999998</v>
      </c>
      <c r="E173">
        <v>0.39200000000000002</v>
      </c>
      <c r="F173">
        <v>6.5000000000000002E-2</v>
      </c>
      <c r="G173">
        <v>0.08</v>
      </c>
    </row>
    <row r="174" spans="1:7">
      <c r="B174" t="s">
        <v>29</v>
      </c>
      <c r="C174" t="s">
        <v>191</v>
      </c>
      <c r="D174">
        <v>-0.60299999999999998</v>
      </c>
      <c r="E174">
        <v>0.54800000000000004</v>
      </c>
      <c r="F174">
        <v>-4.4999999999999998E-2</v>
      </c>
      <c r="G174">
        <v>0.76300000000000001</v>
      </c>
    </row>
    <row r="175" spans="1:7">
      <c r="B175" t="s">
        <v>30</v>
      </c>
      <c r="C175" t="s">
        <v>192</v>
      </c>
      <c r="D175">
        <v>-0.26600000000000001</v>
      </c>
      <c r="E175">
        <v>0.79</v>
      </c>
      <c r="F175">
        <v>-0.02</v>
      </c>
      <c r="G175">
        <v>0.79800000000000004</v>
      </c>
    </row>
    <row r="176" spans="1:7">
      <c r="B176" t="s">
        <v>31</v>
      </c>
      <c r="C176" t="s">
        <v>193</v>
      </c>
      <c r="D176">
        <v>-1</v>
      </c>
      <c r="E176">
        <v>0.318</v>
      </c>
      <c r="F176">
        <v>-7.4999999999999997E-2</v>
      </c>
      <c r="G176">
        <v>0.78800000000000003</v>
      </c>
    </row>
    <row r="177" spans="2:7">
      <c r="B177" t="s">
        <v>33</v>
      </c>
      <c r="C177" t="s">
        <v>184</v>
      </c>
      <c r="D177">
        <v>0.40799999999999997</v>
      </c>
      <c r="E177">
        <v>0.68400000000000005</v>
      </c>
      <c r="F177">
        <v>3.1E-2</v>
      </c>
      <c r="G177">
        <v>0.95599999999999996</v>
      </c>
    </row>
    <row r="178" spans="2:7">
      <c r="B178" t="s">
        <v>36</v>
      </c>
      <c r="C178" t="s">
        <v>186</v>
      </c>
      <c r="D178">
        <v>1.226</v>
      </c>
      <c r="E178">
        <v>0.222</v>
      </c>
      <c r="F178">
        <v>9.1999999999999998E-2</v>
      </c>
      <c r="G178">
        <v>0.88700000000000001</v>
      </c>
    </row>
    <row r="179" spans="2:7">
      <c r="B179" t="s">
        <v>37</v>
      </c>
      <c r="C179" t="s">
        <v>194</v>
      </c>
      <c r="D179">
        <v>1.0509999999999999</v>
      </c>
      <c r="E179">
        <v>0.29499999999999998</v>
      </c>
      <c r="F179">
        <v>7.9000000000000001E-2</v>
      </c>
      <c r="G179">
        <v>0.109</v>
      </c>
    </row>
    <row r="180" spans="2:7">
      <c r="B180" t="s">
        <v>38</v>
      </c>
      <c r="C180" t="s">
        <v>195</v>
      </c>
      <c r="D180">
        <v>0.14699999999999999</v>
      </c>
      <c r="E180">
        <v>0.88300000000000001</v>
      </c>
      <c r="F180">
        <v>1.0999999999999999E-2</v>
      </c>
      <c r="G180">
        <v>0.80600000000000005</v>
      </c>
    </row>
    <row r="181" spans="2:7">
      <c r="B181" t="s">
        <v>39</v>
      </c>
      <c r="C181" t="s">
        <v>196</v>
      </c>
      <c r="D181">
        <v>-0.308</v>
      </c>
      <c r="E181">
        <v>0.75800000000000001</v>
      </c>
      <c r="F181">
        <v>-2.3E-2</v>
      </c>
      <c r="G181">
        <v>0.85899999999999999</v>
      </c>
    </row>
    <row r="182" spans="2:7">
      <c r="B182" t="s">
        <v>40</v>
      </c>
      <c r="C182" t="s">
        <v>197</v>
      </c>
      <c r="D182">
        <v>0.58499999999999996</v>
      </c>
      <c r="E182">
        <v>0.55900000000000005</v>
      </c>
      <c r="F182">
        <v>4.3999999999999997E-2</v>
      </c>
      <c r="G182">
        <v>0.872</v>
      </c>
    </row>
    <row r="183" spans="2:7">
      <c r="B183" t="s">
        <v>42</v>
      </c>
      <c r="C183" t="s">
        <v>184</v>
      </c>
      <c r="D183">
        <v>0.40799999999999997</v>
      </c>
      <c r="E183">
        <v>0.68400000000000005</v>
      </c>
      <c r="F183">
        <v>3.1E-2</v>
      </c>
      <c r="G183">
        <v>0.95599999999999996</v>
      </c>
    </row>
    <row r="184" spans="2:7">
      <c r="B184" t="s">
        <v>44</v>
      </c>
      <c r="C184" t="s">
        <v>185</v>
      </c>
      <c r="D184">
        <v>1.4590000000000001</v>
      </c>
      <c r="E184">
        <v>0.14599999999999999</v>
      </c>
      <c r="F184">
        <v>0.109</v>
      </c>
      <c r="G184">
        <v>0.17699999999999999</v>
      </c>
    </row>
    <row r="185" spans="2:7">
      <c r="B185" t="s">
        <v>45</v>
      </c>
      <c r="C185" t="s">
        <v>186</v>
      </c>
      <c r="D185">
        <v>1.226</v>
      </c>
      <c r="E185">
        <v>0.222</v>
      </c>
      <c r="F185">
        <v>9.1999999999999998E-2</v>
      </c>
      <c r="G185">
        <v>0.88700000000000001</v>
      </c>
    </row>
    <row r="186" spans="2:7">
      <c r="B186" t="s">
        <v>46</v>
      </c>
      <c r="C186" t="s">
        <v>198</v>
      </c>
      <c r="D186">
        <v>-0.52</v>
      </c>
      <c r="E186">
        <v>0.60399999999999998</v>
      </c>
      <c r="F186">
        <v>-3.9E-2</v>
      </c>
      <c r="G186">
        <v>3.3000000000000002E-2</v>
      </c>
    </row>
    <row r="187" spans="2:7">
      <c r="B187" t="s">
        <v>47</v>
      </c>
      <c r="C187" t="s">
        <v>199</v>
      </c>
      <c r="D187">
        <v>0.60299999999999998</v>
      </c>
      <c r="E187">
        <v>0.54800000000000004</v>
      </c>
      <c r="F187">
        <v>4.4999999999999998E-2</v>
      </c>
      <c r="G187">
        <v>0.76300000000000001</v>
      </c>
    </row>
    <row r="188" spans="2:7">
      <c r="B188" t="s">
        <v>48</v>
      </c>
      <c r="C188" t="s">
        <v>200</v>
      </c>
      <c r="D188">
        <v>0.26600000000000001</v>
      </c>
      <c r="E188">
        <v>0.79</v>
      </c>
      <c r="F188">
        <v>0.02</v>
      </c>
      <c r="G188">
        <v>0.79800000000000004</v>
      </c>
    </row>
    <row r="189" spans="2:7">
      <c r="B189" t="s">
        <v>49</v>
      </c>
      <c r="C189" t="s">
        <v>201</v>
      </c>
      <c r="D189">
        <v>1</v>
      </c>
      <c r="E189">
        <v>0.318</v>
      </c>
      <c r="F189">
        <v>7.4999999999999997E-2</v>
      </c>
      <c r="G189">
        <v>0.78800000000000003</v>
      </c>
    </row>
    <row r="190" spans="2:7">
      <c r="B190" t="s">
        <v>51</v>
      </c>
      <c r="C190" t="s">
        <v>184</v>
      </c>
      <c r="D190">
        <v>0.40799999999999997</v>
      </c>
      <c r="E190">
        <v>0.68400000000000005</v>
      </c>
      <c r="F190">
        <v>3.1E-2</v>
      </c>
      <c r="G190">
        <v>0.95599999999999996</v>
      </c>
    </row>
    <row r="191" spans="2:7">
      <c r="B191" t="s">
        <v>53</v>
      </c>
      <c r="C191" t="s">
        <v>202</v>
      </c>
      <c r="D191" t="s">
        <v>203</v>
      </c>
      <c r="E191" t="s">
        <v>203</v>
      </c>
      <c r="F191" t="s">
        <v>203</v>
      </c>
      <c r="G191">
        <v>0</v>
      </c>
    </row>
    <row r="192" spans="2:7">
      <c r="B192" t="s">
        <v>54</v>
      </c>
      <c r="C192" t="s">
        <v>186</v>
      </c>
      <c r="D192">
        <v>1.226</v>
      </c>
      <c r="E192">
        <v>0.222</v>
      </c>
      <c r="F192">
        <v>9.1999999999999998E-2</v>
      </c>
      <c r="G192">
        <v>0.88700000000000001</v>
      </c>
    </row>
    <row r="193" spans="1:7">
      <c r="B193" t="s">
        <v>55</v>
      </c>
      <c r="C193" t="s">
        <v>204</v>
      </c>
      <c r="D193">
        <v>-0.84399999999999997</v>
      </c>
      <c r="E193">
        <v>0.4</v>
      </c>
      <c r="F193">
        <v>-6.3E-2</v>
      </c>
      <c r="G193">
        <v>7.3999999999999996E-2</v>
      </c>
    </row>
    <row r="194" spans="1:7">
      <c r="B194" t="s">
        <v>56</v>
      </c>
      <c r="C194" t="s">
        <v>205</v>
      </c>
      <c r="D194">
        <v>0.83099999999999996</v>
      </c>
      <c r="E194">
        <v>0.40699999999999997</v>
      </c>
      <c r="F194">
        <v>6.3E-2</v>
      </c>
      <c r="G194">
        <v>0.83799999999999997</v>
      </c>
    </row>
    <row r="195" spans="1:7">
      <c r="B195" t="s">
        <v>57</v>
      </c>
      <c r="C195" t="s">
        <v>205</v>
      </c>
      <c r="D195">
        <v>0.83299999999999996</v>
      </c>
      <c r="E195">
        <v>0.40600000000000003</v>
      </c>
      <c r="F195">
        <v>6.3E-2</v>
      </c>
      <c r="G195">
        <v>0.85899999999999999</v>
      </c>
    </row>
    <row r="196" spans="1:7">
      <c r="B196" t="s">
        <v>58</v>
      </c>
      <c r="C196" t="s">
        <v>206</v>
      </c>
      <c r="D196">
        <v>0.33500000000000002</v>
      </c>
      <c r="E196">
        <v>0.73799999999999999</v>
      </c>
      <c r="F196">
        <v>2.5000000000000001E-2</v>
      </c>
      <c r="G196">
        <v>0.82499999999999996</v>
      </c>
    </row>
    <row r="197" spans="1:7">
      <c r="B197" t="s">
        <v>60</v>
      </c>
      <c r="C197" t="s">
        <v>184</v>
      </c>
      <c r="D197">
        <v>0.40799999999999997</v>
      </c>
      <c r="E197">
        <v>0.68400000000000005</v>
      </c>
      <c r="F197">
        <v>3.1E-2</v>
      </c>
      <c r="G197">
        <v>0.95599999999999996</v>
      </c>
    </row>
    <row r="198" spans="1:7">
      <c r="B198" t="s">
        <v>63</v>
      </c>
      <c r="C198" t="s">
        <v>186</v>
      </c>
      <c r="D198">
        <v>1.226</v>
      </c>
      <c r="E198">
        <v>0.222</v>
      </c>
      <c r="F198">
        <v>9.1999999999999998E-2</v>
      </c>
      <c r="G198">
        <v>0.88700000000000001</v>
      </c>
    </row>
    <row r="199" spans="1:7">
      <c r="A199" t="s">
        <v>207</v>
      </c>
    </row>
    <row r="200" spans="1:7">
      <c r="A200" t="s">
        <v>208</v>
      </c>
    </row>
    <row r="201" spans="1:7">
      <c r="A201" t="s">
        <v>209</v>
      </c>
    </row>
    <row r="202" spans="1:7">
      <c r="A202" t="s">
        <v>210</v>
      </c>
    </row>
    <row r="203" spans="1:7">
      <c r="A203" t="s">
        <v>211</v>
      </c>
    </row>
    <row r="204" spans="1:7">
      <c r="A204" t="s">
        <v>212</v>
      </c>
    </row>
  </sheetData>
  <sortState ref="B4:G44">
    <sortCondition ref="E4:E44"/>
  </sortState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87"/>
  <sheetViews>
    <sheetView topLeftCell="A156" workbookViewId="0">
      <selection activeCell="H170" sqref="H170"/>
    </sheetView>
  </sheetViews>
  <sheetFormatPr defaultRowHeight="15"/>
  <sheetData>
    <row r="1" spans="1:24">
      <c r="A1" t="s">
        <v>56</v>
      </c>
      <c r="B1" t="s">
        <v>2</v>
      </c>
      <c r="C1" t="s">
        <v>19</v>
      </c>
      <c r="D1" t="s">
        <v>64</v>
      </c>
      <c r="E1" t="s">
        <v>68</v>
      </c>
      <c r="F1" t="s">
        <v>12</v>
      </c>
    </row>
    <row r="2" spans="1:24">
      <c r="A2">
        <v>0.37358532073392797</v>
      </c>
      <c r="B2">
        <v>3.8185642088785898</v>
      </c>
      <c r="C2">
        <v>3.6328504244541402</v>
      </c>
      <c r="D2">
        <v>1.0013113361833199</v>
      </c>
      <c r="E2">
        <v>0.99513124756965599</v>
      </c>
      <c r="F2">
        <v>1.4015265783749099E-4</v>
      </c>
    </row>
    <row r="3" spans="1:24">
      <c r="A3">
        <v>0.528467594179439</v>
      </c>
      <c r="B3">
        <v>3.5340534316596899</v>
      </c>
      <c r="C3">
        <v>2.9994879038441198</v>
      </c>
      <c r="D3">
        <v>1.0045737031856601</v>
      </c>
      <c r="E3">
        <v>0.99542996571403097</v>
      </c>
      <c r="F3">
        <v>1.7080511715132499E-3</v>
      </c>
    </row>
    <row r="4" spans="1:24">
      <c r="A4">
        <v>0.557554911778262</v>
      </c>
      <c r="B4">
        <v>3.4196763058802402</v>
      </c>
      <c r="C4">
        <v>2.81601161714311</v>
      </c>
      <c r="D4">
        <v>1.0037416105399899</v>
      </c>
      <c r="E4">
        <v>0.99327278252514495</v>
      </c>
      <c r="F4">
        <v>1.20736024761008E-3</v>
      </c>
      <c r="G4" t="s">
        <v>10</v>
      </c>
      <c r="H4" t="s">
        <v>68</v>
      </c>
      <c r="J4" t="s">
        <v>10</v>
      </c>
      <c r="K4" t="s">
        <v>68</v>
      </c>
      <c r="V4" t="s">
        <v>9</v>
      </c>
      <c r="W4" t="s">
        <v>68</v>
      </c>
      <c r="X4" t="s">
        <v>10</v>
      </c>
    </row>
    <row r="5" spans="1:24">
      <c r="A5">
        <v>0.50381745775755704</v>
      </c>
      <c r="B5">
        <v>3.5969903890399002</v>
      </c>
      <c r="C5">
        <v>3.0661716430063199</v>
      </c>
      <c r="D5">
        <v>1.00313181146536</v>
      </c>
      <c r="E5">
        <v>0.99570897539174896</v>
      </c>
      <c r="F5">
        <v>3.7123691469998798E-3</v>
      </c>
      <c r="G5">
        <v>1.00152475073866</v>
      </c>
      <c r="H5">
        <v>0.99347494493219402</v>
      </c>
      <c r="J5">
        <v>0.99818628633226603</v>
      </c>
      <c r="K5">
        <v>0.99513124756965599</v>
      </c>
      <c r="U5">
        <v>1</v>
      </c>
      <c r="V5">
        <v>-3.5408737126380899E-16</v>
      </c>
      <c r="W5">
        <v>0.99513124756965599</v>
      </c>
      <c r="X5">
        <v>0.99818628633226603</v>
      </c>
    </row>
    <row r="6" spans="1:24">
      <c r="A6">
        <v>0.58287912431784905</v>
      </c>
      <c r="B6">
        <v>3.2908775944961399</v>
      </c>
      <c r="C6">
        <v>2.53718626410036</v>
      </c>
      <c r="D6">
        <v>1.0010770687170101</v>
      </c>
      <c r="E6">
        <v>0.993586803826772</v>
      </c>
      <c r="F6">
        <v>3.85519411742105E-4</v>
      </c>
      <c r="G6">
        <v>1.0001857357657</v>
      </c>
      <c r="H6">
        <v>0.99035605641200297</v>
      </c>
      <c r="J6">
        <v>0.99870446529609902</v>
      </c>
      <c r="K6">
        <v>0.99542996571403097</v>
      </c>
      <c r="U6">
        <v>1</v>
      </c>
      <c r="V6">
        <v>-2.1663637917052101E-17</v>
      </c>
      <c r="W6">
        <v>0.99542996571403097</v>
      </c>
      <c r="X6">
        <v>0.99870446529609902</v>
      </c>
    </row>
    <row r="7" spans="1:24">
      <c r="A7">
        <v>0.53200160359625703</v>
      </c>
      <c r="B7">
        <v>3.4911906035715701</v>
      </c>
      <c r="C7">
        <v>2.88530999317015</v>
      </c>
      <c r="D7">
        <v>0.98314034822899199</v>
      </c>
      <c r="E7">
        <v>0.99617985143520305</v>
      </c>
      <c r="F7">
        <v>9.38282394847925E-4</v>
      </c>
      <c r="G7">
        <v>1.00004740308934</v>
      </c>
      <c r="H7">
        <v>0.98944612773958496</v>
      </c>
      <c r="J7">
        <v>0.99808696515819195</v>
      </c>
      <c r="K7">
        <v>0.99327278252514495</v>
      </c>
      <c r="U7">
        <v>1</v>
      </c>
      <c r="V7">
        <v>-3.5408737126380899E-16</v>
      </c>
      <c r="W7">
        <v>0.99327278252514495</v>
      </c>
      <c r="X7">
        <v>0.99808696515819195</v>
      </c>
    </row>
    <row r="8" spans="1:24">
      <c r="A8">
        <v>0.490275495750569</v>
      </c>
      <c r="B8">
        <v>3.15283887591624</v>
      </c>
      <c r="C8">
        <v>2.6184835651062599</v>
      </c>
      <c r="D8">
        <v>0.99523369471097101</v>
      </c>
      <c r="E8">
        <v>0.99290905032205901</v>
      </c>
      <c r="F8">
        <v>1.9523176713034101E-3</v>
      </c>
      <c r="G8">
        <v>1.00152399358973</v>
      </c>
      <c r="H8">
        <v>0.98788781872265197</v>
      </c>
      <c r="J8">
        <v>0.99840827802514498</v>
      </c>
      <c r="K8">
        <v>0.99570897539174896</v>
      </c>
      <c r="U8">
        <v>1</v>
      </c>
      <c r="V8">
        <v>-1.89975381349699E-16</v>
      </c>
      <c r="W8">
        <v>0.99570897539174896</v>
      </c>
      <c r="X8">
        <v>0.99840827802514498</v>
      </c>
    </row>
    <row r="9" spans="1:24">
      <c r="A9">
        <v>0.50523193919757903</v>
      </c>
      <c r="B9">
        <v>3.5699268768325498</v>
      </c>
      <c r="C9">
        <v>2.98610739803688</v>
      </c>
      <c r="D9">
        <v>1.0000340734769899</v>
      </c>
      <c r="E9">
        <v>0.99347494493219402</v>
      </c>
      <c r="F9">
        <v>1.47914509436546E-3</v>
      </c>
      <c r="G9">
        <v>1.00027771790103</v>
      </c>
      <c r="H9">
        <v>0.99236691248266795</v>
      </c>
      <c r="J9">
        <v>0.99933663719463595</v>
      </c>
      <c r="K9">
        <v>0.993586803826772</v>
      </c>
      <c r="U9">
        <v>1</v>
      </c>
      <c r="V9">
        <v>5.6627990800079801E-16</v>
      </c>
      <c r="W9">
        <v>0.993586803826772</v>
      </c>
      <c r="X9">
        <v>0.99933663719463595</v>
      </c>
    </row>
    <row r="10" spans="1:24">
      <c r="A10">
        <v>0.48599508326458302</v>
      </c>
      <c r="B10">
        <v>3.7513452282836499</v>
      </c>
      <c r="C10">
        <v>3.4277126519521701</v>
      </c>
      <c r="D10">
        <v>0.99898671842388997</v>
      </c>
      <c r="E10">
        <v>0.99035605641200297</v>
      </c>
      <c r="F10">
        <v>1.36024175880466E-3</v>
      </c>
      <c r="G10">
        <v>1.00068469769568</v>
      </c>
      <c r="H10">
        <v>0.98937017525562498</v>
      </c>
      <c r="J10">
        <v>0.99780176443752999</v>
      </c>
      <c r="K10">
        <v>0.99617985143520305</v>
      </c>
      <c r="U10">
        <v>1</v>
      </c>
      <c r="V10">
        <v>-4.0652606974719099E-18</v>
      </c>
      <c r="W10">
        <v>0.99617985143520305</v>
      </c>
      <c r="X10">
        <v>0.99780176443752999</v>
      </c>
    </row>
    <row r="11" spans="1:24">
      <c r="A11">
        <v>0.458815698199949</v>
      </c>
      <c r="B11">
        <v>3.8197701835817899</v>
      </c>
      <c r="C11">
        <v>3.5153247286863598</v>
      </c>
      <c r="D11">
        <v>1.00406557166915</v>
      </c>
      <c r="E11">
        <v>0.987390675314189</v>
      </c>
      <c r="F11">
        <v>1.07554437282353E-3</v>
      </c>
      <c r="G11">
        <v>1.00136825786093</v>
      </c>
      <c r="H11">
        <v>0.99073474683871998</v>
      </c>
      <c r="J11">
        <v>0.99906734942076203</v>
      </c>
      <c r="K11">
        <v>0.99290905032205901</v>
      </c>
      <c r="U11">
        <v>1</v>
      </c>
      <c r="V11">
        <v>-8.4311656853967495E-17</v>
      </c>
      <c r="W11">
        <v>0.99290905032205901</v>
      </c>
      <c r="X11">
        <v>0.99906734942076203</v>
      </c>
    </row>
    <row r="12" spans="1:24">
      <c r="A12">
        <v>0.51627472799944196</v>
      </c>
      <c r="B12">
        <v>3.6665143566994698</v>
      </c>
      <c r="C12">
        <v>3.2966357474962198</v>
      </c>
      <c r="D12">
        <v>0.99915114714727504</v>
      </c>
      <c r="E12">
        <v>0.98944612773958496</v>
      </c>
      <c r="F12">
        <v>3.8829609077128701E-3</v>
      </c>
      <c r="G12">
        <v>1.0004312185383799</v>
      </c>
      <c r="H12">
        <v>0.98567875491484103</v>
      </c>
      <c r="J12">
        <v>0.999513560042121</v>
      </c>
      <c r="K12">
        <v>0.987390675314189</v>
      </c>
      <c r="U12">
        <v>1</v>
      </c>
      <c r="V12">
        <v>5.1974277360480604E-16</v>
      </c>
      <c r="W12">
        <v>0.99347494493219402</v>
      </c>
      <c r="X12">
        <v>1.00152475073866</v>
      </c>
    </row>
    <row r="13" spans="1:24">
      <c r="A13">
        <v>0.49084663882699597</v>
      </c>
      <c r="B13">
        <v>3.6413042045462198</v>
      </c>
      <c r="C13">
        <v>3.2224203769763302</v>
      </c>
      <c r="D13">
        <v>0.99678920612240496</v>
      </c>
      <c r="E13">
        <v>0.98788781872265197</v>
      </c>
      <c r="F13">
        <v>3.9858879456035404E-3</v>
      </c>
      <c r="G13">
        <v>1.00012060429517</v>
      </c>
      <c r="H13">
        <v>0.98880365317306895</v>
      </c>
      <c r="J13">
        <v>0.99948613050358404</v>
      </c>
      <c r="K13">
        <v>0.99050213656631203</v>
      </c>
      <c r="U13">
        <v>2</v>
      </c>
      <c r="V13">
        <v>1.1179348231555E-16</v>
      </c>
      <c r="W13">
        <v>0.99035605641200297</v>
      </c>
      <c r="X13">
        <v>1.0001857357657</v>
      </c>
    </row>
    <row r="14" spans="1:24">
      <c r="A14">
        <v>0.51926673209575802</v>
      </c>
      <c r="B14">
        <v>3.55748421875218</v>
      </c>
      <c r="C14">
        <v>3.06594190438312</v>
      </c>
      <c r="D14">
        <v>1.00131874675693</v>
      </c>
      <c r="E14">
        <v>0.99236691248266795</v>
      </c>
      <c r="F14">
        <v>3.3214180932095599E-3</v>
      </c>
      <c r="G14">
        <v>1.00261476366389</v>
      </c>
      <c r="H14">
        <v>0.98275204163608798</v>
      </c>
      <c r="J14">
        <v>0.99751605679536504</v>
      </c>
      <c r="K14">
        <v>0.98768960829377195</v>
      </c>
      <c r="U14">
        <v>2</v>
      </c>
      <c r="V14">
        <v>-1.89975381349699E-16</v>
      </c>
      <c r="W14">
        <v>0.987390675314189</v>
      </c>
      <c r="X14">
        <v>0.999513560042121</v>
      </c>
    </row>
    <row r="15" spans="1:24">
      <c r="A15">
        <v>0.47146061766188502</v>
      </c>
      <c r="B15">
        <v>3.3428055045376799</v>
      </c>
      <c r="C15">
        <v>2.9737096019925899</v>
      </c>
      <c r="D15">
        <v>1.02182464731926</v>
      </c>
      <c r="E15">
        <v>0.99050213656631203</v>
      </c>
      <c r="F15">
        <v>2.4344891717804802E-3</v>
      </c>
      <c r="G15">
        <v>1.0026456437522899</v>
      </c>
      <c r="H15">
        <v>0.97872188545217798</v>
      </c>
      <c r="J15">
        <v>0.99641670256429005</v>
      </c>
      <c r="K15">
        <v>0.98969343502372698</v>
      </c>
      <c r="U15">
        <v>2</v>
      </c>
      <c r="V15">
        <v>-5.6233165340925999E-17</v>
      </c>
      <c r="W15">
        <v>0.98944612773958496</v>
      </c>
      <c r="X15">
        <v>1.00004740308934</v>
      </c>
    </row>
    <row r="16" spans="1:24">
      <c r="A16">
        <v>0.51424402317730999</v>
      </c>
      <c r="B16">
        <v>3.6649068472737301</v>
      </c>
      <c r="C16">
        <v>3.2793538662098398</v>
      </c>
      <c r="D16">
        <v>1.0109490673676</v>
      </c>
      <c r="E16">
        <v>0.98768960829377195</v>
      </c>
      <c r="F16">
        <v>1.47075784756672E-3</v>
      </c>
      <c r="G16">
        <v>1.0000532582686701</v>
      </c>
      <c r="H16">
        <v>0.99742803366451804</v>
      </c>
      <c r="J16">
        <v>0.99931366751105499</v>
      </c>
      <c r="K16">
        <v>0.99180776231697798</v>
      </c>
      <c r="U16">
        <v>2</v>
      </c>
      <c r="V16">
        <v>-2.1663637917052101E-17</v>
      </c>
      <c r="W16">
        <v>0.98788781872265197</v>
      </c>
      <c r="X16">
        <v>1.00152399358973</v>
      </c>
    </row>
    <row r="17" spans="1:24">
      <c r="A17">
        <v>0.40076163401248099</v>
      </c>
      <c r="B17">
        <v>3.8902109234811801</v>
      </c>
      <c r="C17">
        <v>3.7203685344200799</v>
      </c>
      <c r="D17">
        <v>1.00358447804477</v>
      </c>
      <c r="E17">
        <v>0.98969343502372698</v>
      </c>
      <c r="F17">
        <v>3.2016546679997601E-3</v>
      </c>
      <c r="G17">
        <v>1.0012466378781</v>
      </c>
      <c r="H17">
        <v>0.98776502731460603</v>
      </c>
      <c r="J17">
        <v>0.99885764502548202</v>
      </c>
      <c r="K17">
        <v>0.98773723958860105</v>
      </c>
      <c r="U17">
        <v>2</v>
      </c>
      <c r="V17">
        <v>-1.9153615715632799E-17</v>
      </c>
      <c r="W17">
        <v>0.99236691248266795</v>
      </c>
      <c r="X17">
        <v>1.00027771790103</v>
      </c>
    </row>
    <row r="18" spans="1:24">
      <c r="A18">
        <v>0.48562577671155999</v>
      </c>
      <c r="B18">
        <v>3.7529576141343899</v>
      </c>
      <c r="C18">
        <v>3.4514202397562999</v>
      </c>
      <c r="D18">
        <v>0.98547334742178305</v>
      </c>
      <c r="E18">
        <v>0.99180776231697798</v>
      </c>
      <c r="F18">
        <v>1.06384298806561E-4</v>
      </c>
      <c r="G18">
        <v>1.0002720189007499</v>
      </c>
      <c r="H18">
        <v>0.99404587263951605</v>
      </c>
      <c r="J18">
        <v>0.99982541666221603</v>
      </c>
      <c r="K18">
        <v>0.99189813054808396</v>
      </c>
      <c r="U18">
        <v>2</v>
      </c>
      <c r="V18">
        <v>5.1974277360480604E-16</v>
      </c>
      <c r="W18">
        <v>0.99050213656631203</v>
      </c>
      <c r="X18">
        <v>0.99948613050358404</v>
      </c>
    </row>
    <row r="19" spans="1:24">
      <c r="A19">
        <v>0.51922990481818398</v>
      </c>
      <c r="B19">
        <v>3.6593998268706001</v>
      </c>
      <c r="C19">
        <v>3.30860020457258</v>
      </c>
      <c r="D19">
        <v>0.99760517697316697</v>
      </c>
      <c r="E19">
        <v>0.98937017525562498</v>
      </c>
      <c r="F19">
        <v>4.9627658047107E-4</v>
      </c>
      <c r="G19">
        <v>1.0021605723161899</v>
      </c>
      <c r="H19">
        <v>0.99402865385320505</v>
      </c>
      <c r="J19">
        <v>0.99967414257227705</v>
      </c>
      <c r="K19">
        <v>0.98345928096176105</v>
      </c>
      <c r="U19">
        <v>2</v>
      </c>
      <c r="V19">
        <v>-4.0652606974719099E-18</v>
      </c>
      <c r="W19">
        <v>0.98768960829377195</v>
      </c>
      <c r="X19">
        <v>0.99751605679536504</v>
      </c>
    </row>
    <row r="20" spans="1:24">
      <c r="A20">
        <v>0.49707839625820699</v>
      </c>
      <c r="B20">
        <v>3.7246837279008398</v>
      </c>
      <c r="C20">
        <v>3.4348645308902199</v>
      </c>
      <c r="D20">
        <v>0.99356322324174196</v>
      </c>
      <c r="E20">
        <v>0.99073474683871998</v>
      </c>
      <c r="F20">
        <v>1.16930868834821E-3</v>
      </c>
      <c r="G20">
        <v>1.0018225146991699</v>
      </c>
      <c r="H20">
        <v>0.99002766431208</v>
      </c>
      <c r="J20">
        <v>0.99734803872056299</v>
      </c>
      <c r="K20">
        <v>0.98872139002469395</v>
      </c>
      <c r="U20">
        <v>2</v>
      </c>
      <c r="V20">
        <v>-4.0652606974719099E-18</v>
      </c>
      <c r="W20">
        <v>0.98969343502372698</v>
      </c>
      <c r="X20">
        <v>0.99641670256429005</v>
      </c>
    </row>
    <row r="21" spans="1:24">
      <c r="A21">
        <v>0.49862331430443901</v>
      </c>
      <c r="B21">
        <v>3.6912804314552599</v>
      </c>
      <c r="C21">
        <v>3.2787532030971001</v>
      </c>
      <c r="D21">
        <v>0.99968274165174698</v>
      </c>
      <c r="E21">
        <v>0.98567875491484103</v>
      </c>
      <c r="F21">
        <v>5.9726089604110596E-4</v>
      </c>
      <c r="G21">
        <v>1.0063571898974299</v>
      </c>
      <c r="H21">
        <v>0.99093866256065399</v>
      </c>
      <c r="J21">
        <v>0.99800140226616796</v>
      </c>
      <c r="K21">
        <v>0.99354063897637002</v>
      </c>
      <c r="U21">
        <v>2</v>
      </c>
      <c r="V21">
        <v>-4.0652606974719099E-18</v>
      </c>
      <c r="W21">
        <v>0.99180776231697798</v>
      </c>
      <c r="X21">
        <v>0.99931366751105499</v>
      </c>
    </row>
    <row r="22" spans="1:24">
      <c r="A22">
        <v>0.52155497900493997</v>
      </c>
      <c r="B22">
        <v>3.6237499254713601</v>
      </c>
      <c r="C22">
        <v>3.21323128878542</v>
      </c>
      <c r="D22">
        <v>1.00306263985504</v>
      </c>
      <c r="E22">
        <v>0.98773723958860105</v>
      </c>
      <c r="F22">
        <v>1.1058152280545601E-3</v>
      </c>
      <c r="G22">
        <v>1.00147131517318</v>
      </c>
      <c r="H22">
        <v>0.992418375612518</v>
      </c>
      <c r="J22">
        <v>0.99705291768628102</v>
      </c>
      <c r="K22">
        <v>0.98708126562251897</v>
      </c>
      <c r="U22">
        <v>2</v>
      </c>
      <c r="V22">
        <v>-2.8958479227753998E-16</v>
      </c>
      <c r="W22">
        <v>0.98937017525562498</v>
      </c>
      <c r="X22">
        <v>1.00068469769568</v>
      </c>
    </row>
    <row r="23" spans="1:24">
      <c r="A23">
        <v>0.485126521054347</v>
      </c>
      <c r="B23">
        <v>3.67302571736117</v>
      </c>
      <c r="C23">
        <v>3.28064743203098</v>
      </c>
      <c r="D23">
        <v>0.99002481989079105</v>
      </c>
      <c r="E23">
        <v>0.99189813054808396</v>
      </c>
      <c r="F23">
        <v>1.6327295938020801E-3</v>
      </c>
      <c r="G23">
        <v>1.0011670411057101</v>
      </c>
      <c r="H23">
        <v>0.99510938567000795</v>
      </c>
      <c r="J23">
        <v>0.99773007407122105</v>
      </c>
      <c r="K23">
        <v>0.98996175760657301</v>
      </c>
      <c r="U23">
        <v>2</v>
      </c>
      <c r="V23">
        <v>2.7312654777991701E-17</v>
      </c>
      <c r="W23">
        <v>0.99073474683871998</v>
      </c>
      <c r="X23">
        <v>1.00136825786093</v>
      </c>
    </row>
    <row r="24" spans="1:24">
      <c r="A24">
        <v>0.39981011555840601</v>
      </c>
      <c r="B24">
        <v>3.5771009768061699</v>
      </c>
      <c r="C24">
        <v>3.3852377403983702</v>
      </c>
      <c r="D24">
        <v>0.99880386044618197</v>
      </c>
      <c r="E24">
        <v>0.98880365317306895</v>
      </c>
      <c r="F24">
        <v>1.6230298432492901E-4</v>
      </c>
      <c r="G24">
        <v>1.00020798439897</v>
      </c>
      <c r="H24">
        <v>0.99325042644075501</v>
      </c>
      <c r="J24">
        <v>0.99892004299707005</v>
      </c>
      <c r="K24">
        <v>0.99285263965530901</v>
      </c>
      <c r="U24">
        <v>2</v>
      </c>
      <c r="V24">
        <v>-2.8958479227753998E-16</v>
      </c>
      <c r="W24">
        <v>0.98567875491484103</v>
      </c>
      <c r="X24">
        <v>1.0004312185383799</v>
      </c>
    </row>
    <row r="25" spans="1:24">
      <c r="A25">
        <v>0.44888074246774401</v>
      </c>
      <c r="B25">
        <v>3.4840488105533201</v>
      </c>
      <c r="C25">
        <v>3.2143514967464699</v>
      </c>
      <c r="D25">
        <v>1.0091784500457801</v>
      </c>
      <c r="E25">
        <v>0.98275204163608798</v>
      </c>
      <c r="F25">
        <v>9.4256517257622699E-4</v>
      </c>
      <c r="G25">
        <v>1.0016650159687901</v>
      </c>
      <c r="H25">
        <v>0.97490977399269796</v>
      </c>
      <c r="J25">
        <v>0.99992080694132102</v>
      </c>
      <c r="K25">
        <v>0.99293168617830996</v>
      </c>
      <c r="U25">
        <v>2</v>
      </c>
      <c r="V25">
        <v>-2.8958479227753998E-16</v>
      </c>
      <c r="W25">
        <v>0.98773723958860105</v>
      </c>
      <c r="X25">
        <v>0.99885764502548202</v>
      </c>
    </row>
    <row r="26" spans="1:24">
      <c r="A26">
        <v>0.52327672539131198</v>
      </c>
      <c r="B26">
        <v>3.0076443340639001</v>
      </c>
      <c r="C26">
        <v>2.5573196450042901</v>
      </c>
      <c r="D26">
        <v>0.99066793912149098</v>
      </c>
      <c r="E26">
        <v>0.97872188545217798</v>
      </c>
      <c r="F26">
        <v>6.1737760878880898E-3</v>
      </c>
      <c r="G26">
        <v>1.00175895730118</v>
      </c>
      <c r="H26">
        <v>0.98675424403674705</v>
      </c>
      <c r="J26">
        <v>0.99783965343574499</v>
      </c>
      <c r="K26">
        <v>0.98746230715862204</v>
      </c>
      <c r="U26">
        <v>2</v>
      </c>
      <c r="V26">
        <v>-2.8958479227753998E-16</v>
      </c>
      <c r="W26">
        <v>0.99189813054808396</v>
      </c>
      <c r="X26">
        <v>0.99982541666221603</v>
      </c>
    </row>
    <row r="27" spans="1:24">
      <c r="A27">
        <v>0.46453105465178801</v>
      </c>
      <c r="B27">
        <v>3.4650029980911201</v>
      </c>
      <c r="C27">
        <v>3.1849836625775798</v>
      </c>
      <c r="D27">
        <v>1.01062185713264</v>
      </c>
      <c r="E27">
        <v>0.98345928096176105</v>
      </c>
      <c r="F27">
        <v>7.9115908435096896E-4</v>
      </c>
      <c r="G27">
        <v>1.02028219169245</v>
      </c>
      <c r="H27">
        <v>0.93968670592307801</v>
      </c>
      <c r="J27">
        <v>0.99340141323437703</v>
      </c>
      <c r="K27">
        <v>1.0011160323542501</v>
      </c>
      <c r="U27">
        <v>2</v>
      </c>
      <c r="V27">
        <v>-2.77939185482196E-16</v>
      </c>
      <c r="W27">
        <v>0.98880365317306895</v>
      </c>
      <c r="X27">
        <v>1.00012060429517</v>
      </c>
    </row>
    <row r="28" spans="1:24">
      <c r="A28">
        <v>0.46653685518263199</v>
      </c>
      <c r="B28">
        <v>3.51424066020054</v>
      </c>
      <c r="C28">
        <v>3.3266021138037298</v>
      </c>
      <c r="D28">
        <v>0.99961081013129205</v>
      </c>
      <c r="E28">
        <v>0.99742803366451804</v>
      </c>
      <c r="F28">
        <v>3.4507293074289999E-4</v>
      </c>
      <c r="G28">
        <v>1.0011725604558499</v>
      </c>
      <c r="H28">
        <v>0.98673495626900598</v>
      </c>
      <c r="J28">
        <v>0.998297150102192</v>
      </c>
      <c r="K28">
        <v>0.992231380737713</v>
      </c>
      <c r="U28">
        <v>2</v>
      </c>
      <c r="V28">
        <v>-2.77939185482196E-16</v>
      </c>
      <c r="W28">
        <v>0.98275204163608798</v>
      </c>
      <c r="X28">
        <v>1.00261476366389</v>
      </c>
    </row>
    <row r="29" spans="1:24">
      <c r="A29">
        <v>0.52590559873229503</v>
      </c>
      <c r="B29">
        <v>3.6528886941983698</v>
      </c>
      <c r="C29">
        <v>3.2824844130337798</v>
      </c>
      <c r="D29">
        <v>0.99366458586206197</v>
      </c>
      <c r="E29">
        <v>0.98776502731460603</v>
      </c>
      <c r="F29">
        <v>1.5676950392774301E-3</v>
      </c>
      <c r="G29">
        <v>1.0050031077358199</v>
      </c>
      <c r="H29">
        <v>0.982128199117972</v>
      </c>
      <c r="J29">
        <v>0.99666285416897904</v>
      </c>
      <c r="K29">
        <v>0.996325485776836</v>
      </c>
      <c r="U29">
        <v>2</v>
      </c>
      <c r="V29">
        <v>5.1974277360480604E-16</v>
      </c>
      <c r="W29">
        <v>0.97872188545217798</v>
      </c>
      <c r="X29">
        <v>1.0026456437522899</v>
      </c>
    </row>
    <row r="30" spans="1:24">
      <c r="A30">
        <v>0.52714764937829806</v>
      </c>
      <c r="B30">
        <v>3.6498894481164799</v>
      </c>
      <c r="C30">
        <v>3.2843616181766802</v>
      </c>
      <c r="D30">
        <v>1.00948382455435</v>
      </c>
      <c r="E30">
        <v>0.98872139002469395</v>
      </c>
      <c r="F30">
        <v>2.1505430081729701E-3</v>
      </c>
      <c r="G30">
        <v>1.0008808193129199</v>
      </c>
      <c r="H30">
        <v>0.99459581159522303</v>
      </c>
      <c r="J30">
        <v>0.99998346481126399</v>
      </c>
      <c r="K30">
        <v>0.99318826561430296</v>
      </c>
      <c r="U30">
        <v>2</v>
      </c>
      <c r="V30">
        <v>-2.77939185482196E-16</v>
      </c>
      <c r="W30">
        <v>0.98345928096176105</v>
      </c>
      <c r="X30">
        <v>0.99967414257227705</v>
      </c>
    </row>
    <row r="31" spans="1:24">
      <c r="A31">
        <v>0.51243518948132005</v>
      </c>
      <c r="B31">
        <v>3.68151013826991</v>
      </c>
      <c r="C31">
        <v>3.32537526838831</v>
      </c>
      <c r="D31">
        <v>1.0104768019392101</v>
      </c>
      <c r="E31">
        <v>0.99354063897637002</v>
      </c>
      <c r="F31">
        <v>1.5287558391352399E-3</v>
      </c>
      <c r="G31">
        <v>1.00047166420143</v>
      </c>
      <c r="H31">
        <v>0.99072849458406498</v>
      </c>
      <c r="J31">
        <v>0.99845668437930601</v>
      </c>
      <c r="K31">
        <v>0.98262123099636201</v>
      </c>
      <c r="U31">
        <v>3</v>
      </c>
      <c r="V31">
        <v>-1.89975381349699E-16</v>
      </c>
      <c r="W31">
        <v>0.99742803366451804</v>
      </c>
      <c r="X31">
        <v>1.0000532582686701</v>
      </c>
    </row>
    <row r="32" spans="1:24">
      <c r="A32">
        <v>0.49329404745473798</v>
      </c>
      <c r="B32">
        <v>3.6608138051438601</v>
      </c>
      <c r="C32">
        <v>3.31941375993028</v>
      </c>
      <c r="D32">
        <v>0.984666368318586</v>
      </c>
      <c r="E32">
        <v>0.99404587263951605</v>
      </c>
      <c r="F32">
        <v>6.45760875911393E-4</v>
      </c>
      <c r="G32">
        <v>1.00176472654983</v>
      </c>
      <c r="H32">
        <v>0.98174733044384999</v>
      </c>
      <c r="J32">
        <v>0.99892824807959701</v>
      </c>
      <c r="K32">
        <v>0.99104805633190896</v>
      </c>
      <c r="U32">
        <v>3</v>
      </c>
      <c r="V32">
        <v>-2.8958479227753998E-16</v>
      </c>
      <c r="W32">
        <v>0.98776502731460603</v>
      </c>
      <c r="X32">
        <v>1.0012466378781</v>
      </c>
    </row>
    <row r="33" spans="1:24">
      <c r="A33">
        <v>0.49656240165055099</v>
      </c>
      <c r="B33">
        <v>3.6543817505765501</v>
      </c>
      <c r="C33">
        <v>3.3438815603916701</v>
      </c>
      <c r="D33">
        <v>0.994038732323273</v>
      </c>
      <c r="E33">
        <v>0.98708126562251897</v>
      </c>
      <c r="F33">
        <v>2.6514225730783101E-3</v>
      </c>
      <c r="G33">
        <v>1.0026209068712699</v>
      </c>
      <c r="H33">
        <v>0.99992031765399603</v>
      </c>
      <c r="J33">
        <v>0.99884957875352998</v>
      </c>
      <c r="K33">
        <v>0.98724002364409502</v>
      </c>
      <c r="U33">
        <v>3</v>
      </c>
      <c r="V33">
        <v>-2.77939185482196E-16</v>
      </c>
      <c r="W33">
        <v>0.98872139002469395</v>
      </c>
      <c r="X33">
        <v>0.99734803872056299</v>
      </c>
    </row>
    <row r="34" spans="1:24">
      <c r="A34">
        <v>0.50160552425043103</v>
      </c>
      <c r="B34">
        <v>3.6426642706631198</v>
      </c>
      <c r="C34">
        <v>3.3024101877974199</v>
      </c>
      <c r="D34">
        <v>1.01579669998907</v>
      </c>
      <c r="E34">
        <v>0.98996175760657301</v>
      </c>
      <c r="F34">
        <v>2.2967832406252898E-3</v>
      </c>
      <c r="G34">
        <v>1.0018425169346801</v>
      </c>
      <c r="H34">
        <v>0.993640122121626</v>
      </c>
      <c r="J34">
        <v>0.98676911448846705</v>
      </c>
      <c r="K34">
        <v>0.98819747558217697</v>
      </c>
      <c r="U34">
        <v>3</v>
      </c>
      <c r="V34">
        <v>-3.5408737126380899E-16</v>
      </c>
      <c r="W34">
        <v>0.99354063897637002</v>
      </c>
      <c r="X34">
        <v>0.99800140226616796</v>
      </c>
    </row>
    <row r="35" spans="1:24">
      <c r="A35">
        <v>0.40003239044562899</v>
      </c>
      <c r="B35">
        <v>3.4235837703285399</v>
      </c>
      <c r="C35">
        <v>3.2148458274761</v>
      </c>
      <c r="D35">
        <v>0.98568997915254197</v>
      </c>
      <c r="E35">
        <v>0.99285263965530901</v>
      </c>
      <c r="F35">
        <v>1.74807505793522E-4</v>
      </c>
      <c r="G35">
        <v>1.00065547564186</v>
      </c>
      <c r="H35">
        <v>0.98685787744726206</v>
      </c>
      <c r="J35">
        <v>0.99772130613844701</v>
      </c>
      <c r="K35">
        <v>0.99067355219109998</v>
      </c>
      <c r="U35">
        <v>3</v>
      </c>
      <c r="V35">
        <v>-2.8958479227753998E-16</v>
      </c>
      <c r="W35">
        <v>0.99404587263951605</v>
      </c>
      <c r="X35">
        <v>1.0002720189007499</v>
      </c>
    </row>
    <row r="36" spans="1:24">
      <c r="A36">
        <v>0.54137266537668904</v>
      </c>
      <c r="B36">
        <v>3.67498758372547</v>
      </c>
      <c r="C36">
        <v>3.29590146092068</v>
      </c>
      <c r="D36">
        <v>0.98028313847033099</v>
      </c>
      <c r="E36">
        <v>0.99402865385320505</v>
      </c>
      <c r="F36">
        <v>1.25050565079089E-3</v>
      </c>
      <c r="G36">
        <v>1.0021187227166599</v>
      </c>
      <c r="H36">
        <v>0.98647497746588197</v>
      </c>
      <c r="J36">
        <v>0.99880412663583595</v>
      </c>
      <c r="K36">
        <v>0.99660224707879397</v>
      </c>
      <c r="U36">
        <v>3</v>
      </c>
      <c r="V36">
        <v>-3.2470641676478299E-17</v>
      </c>
      <c r="W36">
        <v>0.98708126562251897</v>
      </c>
      <c r="X36">
        <v>0.99705291768628102</v>
      </c>
    </row>
    <row r="37" spans="1:24">
      <c r="A37">
        <v>0.53870296430608899</v>
      </c>
      <c r="B37">
        <v>3.6882822482502302</v>
      </c>
      <c r="C37">
        <v>3.3053414178889802</v>
      </c>
      <c r="D37">
        <v>0.97967056727441804</v>
      </c>
      <c r="E37">
        <v>0.99002766431208</v>
      </c>
      <c r="F37">
        <v>4.0595854792158199E-3</v>
      </c>
      <c r="G37">
        <v>1.00691292364039</v>
      </c>
      <c r="H37">
        <v>0.99171457921987805</v>
      </c>
      <c r="J37">
        <v>0.99960110340323305</v>
      </c>
      <c r="K37">
        <v>0.99330587704341899</v>
      </c>
      <c r="U37">
        <v>3</v>
      </c>
      <c r="V37">
        <v>-4.0652606974719099E-18</v>
      </c>
      <c r="W37">
        <v>0.98996175760657301</v>
      </c>
      <c r="X37">
        <v>0.99773007407122105</v>
      </c>
    </row>
    <row r="38" spans="1:24">
      <c r="A38">
        <v>0.57578674468876001</v>
      </c>
      <c r="B38">
        <v>3.4921714729023798</v>
      </c>
      <c r="C38">
        <v>3.0189432351798402</v>
      </c>
      <c r="D38">
        <v>0.98229484213128704</v>
      </c>
      <c r="E38">
        <v>0.99093866256065399</v>
      </c>
      <c r="F38">
        <v>9.9472204713347608E-3</v>
      </c>
      <c r="G38">
        <v>1.00152744066063</v>
      </c>
      <c r="H38">
        <v>0.98911284077349504</v>
      </c>
      <c r="J38">
        <v>0.99862164593334002</v>
      </c>
      <c r="K38">
        <v>0.97818921093876798</v>
      </c>
      <c r="U38">
        <v>3</v>
      </c>
      <c r="V38">
        <v>5.1974277360480604E-16</v>
      </c>
      <c r="W38">
        <v>0.99285263965530901</v>
      </c>
      <c r="X38">
        <v>0.99892004299707005</v>
      </c>
    </row>
    <row r="39" spans="1:24">
      <c r="A39">
        <v>0.49640133221647298</v>
      </c>
      <c r="B39">
        <v>3.7198940914945702</v>
      </c>
      <c r="C39">
        <v>3.3499487548625901</v>
      </c>
      <c r="D39">
        <v>0.99893679628202903</v>
      </c>
      <c r="E39">
        <v>0.99293168617830996</v>
      </c>
      <c r="F39">
        <v>1.4177268840785001E-3</v>
      </c>
      <c r="G39">
        <v>1.00657132033494</v>
      </c>
      <c r="H39">
        <v>0.98821511606177903</v>
      </c>
      <c r="J39">
        <v>0.99835582800585398</v>
      </c>
      <c r="K39">
        <v>0.99250019561172598</v>
      </c>
      <c r="U39">
        <v>3</v>
      </c>
      <c r="V39">
        <v>-4.0652606974719099E-18</v>
      </c>
      <c r="W39">
        <v>0.99402865385320505</v>
      </c>
      <c r="X39">
        <v>1.0021605723161899</v>
      </c>
    </row>
    <row r="40" spans="1:24">
      <c r="A40">
        <v>0.48052749338682699</v>
      </c>
      <c r="B40">
        <v>3.7700273392774899</v>
      </c>
      <c r="C40">
        <v>3.4828467501309999</v>
      </c>
      <c r="D40">
        <v>1.1019187882049699</v>
      </c>
      <c r="E40">
        <v>0.992418375612518</v>
      </c>
      <c r="F40">
        <v>6.93438357792023E-4</v>
      </c>
      <c r="G40">
        <v>1.0005172744625801</v>
      </c>
      <c r="H40">
        <v>0.98827657374015199</v>
      </c>
      <c r="J40">
        <v>0.99897135821566496</v>
      </c>
      <c r="K40">
        <v>0.99452520128594601</v>
      </c>
      <c r="U40">
        <v>3</v>
      </c>
      <c r="V40">
        <v>5.1974277360480604E-16</v>
      </c>
      <c r="W40">
        <v>0.99002766431208</v>
      </c>
      <c r="X40">
        <v>1.0018225146991699</v>
      </c>
    </row>
    <row r="41" spans="1:24">
      <c r="A41">
        <v>0.39677192012713303</v>
      </c>
      <c r="B41">
        <v>3.52452786496139</v>
      </c>
      <c r="C41">
        <v>3.30022408794609</v>
      </c>
      <c r="D41">
        <v>1.0237966001521901</v>
      </c>
      <c r="E41">
        <v>0.99510938567000795</v>
      </c>
      <c r="F41">
        <v>7.1882081268683103E-4</v>
      </c>
      <c r="G41">
        <v>1.0002836252760201</v>
      </c>
      <c r="H41">
        <v>0.99088687525086905</v>
      </c>
      <c r="J41">
        <v>0.992392867459022</v>
      </c>
      <c r="K41">
        <v>0.97885779199879097</v>
      </c>
      <c r="U41">
        <v>3</v>
      </c>
      <c r="V41">
        <v>-2.8958479227753998E-16</v>
      </c>
      <c r="W41">
        <v>0.99093866256065399</v>
      </c>
      <c r="X41">
        <v>1.0063571898974299</v>
      </c>
    </row>
    <row r="42" spans="1:24">
      <c r="A42">
        <v>0.458659576762044</v>
      </c>
      <c r="B42">
        <v>3.82477550126106</v>
      </c>
      <c r="C42">
        <v>3.5184955993216902</v>
      </c>
      <c r="D42">
        <v>0.989768837695154</v>
      </c>
      <c r="E42">
        <v>0.99325042644075501</v>
      </c>
      <c r="F42">
        <v>7.3892511847173002E-4</v>
      </c>
      <c r="G42">
        <v>1.00070553029878</v>
      </c>
      <c r="H42">
        <v>0.995406947104441</v>
      </c>
      <c r="J42">
        <v>0.99917156210586999</v>
      </c>
      <c r="K42">
        <v>0.98707744863291702</v>
      </c>
      <c r="U42">
        <v>3</v>
      </c>
      <c r="V42">
        <v>-3.2470641676478299E-17</v>
      </c>
      <c r="W42">
        <v>0.99293168617830996</v>
      </c>
      <c r="X42">
        <v>0.99992080694132102</v>
      </c>
    </row>
    <row r="43" spans="1:24">
      <c r="A43">
        <v>0.44343106809788702</v>
      </c>
      <c r="B43">
        <v>3.85732972637356</v>
      </c>
      <c r="C43">
        <v>3.5828453514035501</v>
      </c>
      <c r="D43">
        <v>0.99956650273967096</v>
      </c>
      <c r="E43">
        <v>0.98746230715862204</v>
      </c>
      <c r="F43">
        <v>1.58517107250621E-3</v>
      </c>
      <c r="G43">
        <v>1.0010732533256199</v>
      </c>
      <c r="H43">
        <v>0.99232656681524301</v>
      </c>
      <c r="J43">
        <v>0.99957442752147996</v>
      </c>
      <c r="K43">
        <v>0.98516170794010705</v>
      </c>
      <c r="U43">
        <v>3</v>
      </c>
      <c r="V43">
        <v>-6.0262135674675103E-17</v>
      </c>
      <c r="W43">
        <v>0.992418375612518</v>
      </c>
      <c r="X43">
        <v>1.00147131517318</v>
      </c>
    </row>
    <row r="44" spans="1:24">
      <c r="A44">
        <v>0.46913270244371602</v>
      </c>
      <c r="B44">
        <v>3.6429033020981501</v>
      </c>
      <c r="C44">
        <v>3.3558283491219099</v>
      </c>
      <c r="D44">
        <v>1.0328534439519199</v>
      </c>
      <c r="E44">
        <v>0.97490977399269796</v>
      </c>
      <c r="F44">
        <v>7.4891102923073404E-4</v>
      </c>
      <c r="G44">
        <v>1.0002381670348901</v>
      </c>
      <c r="H44">
        <v>0.98894357284460099</v>
      </c>
      <c r="J44">
        <v>0.99743234662965896</v>
      </c>
      <c r="K44">
        <v>0.99634936011144704</v>
      </c>
      <c r="U44">
        <v>3</v>
      </c>
      <c r="V44">
        <v>5.6627990800079801E-16</v>
      </c>
      <c r="W44">
        <v>0.99510938567000795</v>
      </c>
      <c r="X44">
        <v>1.0011670411057101</v>
      </c>
    </row>
    <row r="45" spans="1:24">
      <c r="A45">
        <v>0.50881370945655302</v>
      </c>
      <c r="B45">
        <v>3.8325566050458999</v>
      </c>
      <c r="C45">
        <v>3.4971123229920802</v>
      </c>
      <c r="D45">
        <v>1.0248079169854001</v>
      </c>
      <c r="E45">
        <v>1.0011160323542501</v>
      </c>
      <c r="F45">
        <v>2.20612925494989E-3</v>
      </c>
      <c r="G45">
        <v>1.0004336951005099</v>
      </c>
      <c r="H45">
        <v>0.99470846803771595</v>
      </c>
      <c r="J45">
        <v>0.99900383002480198</v>
      </c>
      <c r="K45">
        <v>0.99020880609908501</v>
      </c>
      <c r="U45">
        <v>3</v>
      </c>
      <c r="V45">
        <v>2.2951443001660498E-16</v>
      </c>
      <c r="W45">
        <v>0.99325042644075501</v>
      </c>
      <c r="X45">
        <v>1.00020798439897</v>
      </c>
    </row>
    <row r="46" spans="1:24">
      <c r="A46">
        <v>0.47020587269111302</v>
      </c>
      <c r="B46">
        <v>3.6464806353698802</v>
      </c>
      <c r="C46">
        <v>3.3555708886301501</v>
      </c>
      <c r="D46">
        <v>0.99420072631607703</v>
      </c>
      <c r="E46">
        <v>0.98675424403674705</v>
      </c>
      <c r="F46">
        <v>4.7439817088334403E-3</v>
      </c>
      <c r="G46">
        <v>1.002838088991</v>
      </c>
      <c r="H46">
        <v>0.98949185912434101</v>
      </c>
      <c r="J46">
        <v>0.99905744693368803</v>
      </c>
      <c r="K46">
        <v>0.99110228255277399</v>
      </c>
      <c r="U46">
        <v>3</v>
      </c>
      <c r="V46">
        <v>-1.89975381349699E-16</v>
      </c>
      <c r="W46">
        <v>0.98746230715862204</v>
      </c>
      <c r="X46">
        <v>0.99783965343574499</v>
      </c>
    </row>
    <row r="47" spans="1:24">
      <c r="A47">
        <v>0.460851819740147</v>
      </c>
      <c r="B47">
        <v>3.8049737273884499</v>
      </c>
      <c r="C47">
        <v>3.4716548409063002</v>
      </c>
      <c r="D47">
        <v>0.98376451498842199</v>
      </c>
      <c r="E47">
        <v>0.992231380737713</v>
      </c>
      <c r="F47">
        <v>4.6876719302410297E-4</v>
      </c>
      <c r="G47">
        <v>1.0015232459611401</v>
      </c>
      <c r="H47">
        <v>0.98965782759416099</v>
      </c>
      <c r="J47">
        <v>0.99684633392181998</v>
      </c>
      <c r="K47">
        <v>0.99443494745312599</v>
      </c>
      <c r="U47">
        <v>3</v>
      </c>
      <c r="V47">
        <v>-6.0262135674675103E-17</v>
      </c>
      <c r="W47">
        <v>0.97490977399269796</v>
      </c>
      <c r="X47">
        <v>1.0016650159687901</v>
      </c>
    </row>
    <row r="48" spans="1:24">
      <c r="A48">
        <v>0.44551931332268302</v>
      </c>
      <c r="B48">
        <v>3.8479292264134899</v>
      </c>
      <c r="C48">
        <v>3.58740110894411</v>
      </c>
      <c r="D48">
        <v>1.0021499449970701</v>
      </c>
      <c r="E48">
        <v>0.996325485776836</v>
      </c>
      <c r="F48">
        <v>2.6568459255313999E-3</v>
      </c>
      <c r="G48">
        <v>1.0012722217284999</v>
      </c>
      <c r="H48">
        <v>0.99124298871621397</v>
      </c>
      <c r="J48">
        <v>0.99875535784631198</v>
      </c>
      <c r="K48">
        <v>0.99351694510699495</v>
      </c>
      <c r="U48">
        <v>3</v>
      </c>
      <c r="V48">
        <v>5.6627990800079801E-16</v>
      </c>
      <c r="W48">
        <v>1.0011160323542501</v>
      </c>
      <c r="X48">
        <v>0.99340141323437703</v>
      </c>
    </row>
    <row r="49" spans="1:24">
      <c r="A49">
        <v>0.430283383360271</v>
      </c>
      <c r="B49">
        <v>3.4701848188190398</v>
      </c>
      <c r="C49">
        <v>3.16599734925247</v>
      </c>
      <c r="F49">
        <v>1.45687930310292E-2</v>
      </c>
      <c r="G49">
        <v>1.00147657185751</v>
      </c>
      <c r="H49">
        <v>0.99572703257058404</v>
      </c>
      <c r="J49">
        <v>0.99976944578044802</v>
      </c>
      <c r="K49">
        <v>0.99297063810365604</v>
      </c>
      <c r="U49">
        <v>3</v>
      </c>
      <c r="V49">
        <v>-3.2470641676478299E-17</v>
      </c>
      <c r="W49">
        <v>0.98675424403674705</v>
      </c>
      <c r="X49">
        <v>1.00175895730118</v>
      </c>
    </row>
    <row r="50" spans="1:24">
      <c r="A50">
        <v>0.41114304432385501</v>
      </c>
      <c r="B50">
        <v>3.4622425847149101</v>
      </c>
      <c r="C50">
        <v>3.3004825425159301</v>
      </c>
      <c r="D50">
        <v>0.99976818016443003</v>
      </c>
      <c r="E50">
        <v>0.98673495626900598</v>
      </c>
      <c r="F50">
        <v>1.6468010401801199E-3</v>
      </c>
      <c r="G50">
        <v>1.0014320183651599</v>
      </c>
      <c r="H50">
        <v>0.98894681878287805</v>
      </c>
      <c r="J50">
        <v>0.99937604301370397</v>
      </c>
      <c r="K50">
        <v>0.98648423645622496</v>
      </c>
      <c r="U50">
        <v>3</v>
      </c>
      <c r="V50">
        <v>5.1974277360480604E-16</v>
      </c>
      <c r="W50">
        <v>0.992231380737713</v>
      </c>
      <c r="X50">
        <v>0.998297150102192</v>
      </c>
    </row>
    <row r="51" spans="1:24">
      <c r="A51">
        <v>0.44265142876024499</v>
      </c>
      <c r="B51">
        <v>3.4744274584533898</v>
      </c>
      <c r="C51">
        <v>3.3113170286631899</v>
      </c>
      <c r="D51">
        <v>1.0069631924754801</v>
      </c>
      <c r="E51">
        <v>0.99318826561430296</v>
      </c>
      <c r="F51">
        <v>5.1200422912791904E-4</v>
      </c>
      <c r="G51">
        <v>1.0004864471474599</v>
      </c>
      <c r="H51">
        <v>0.990229290905279</v>
      </c>
      <c r="J51">
        <v>0.99824194762163099</v>
      </c>
      <c r="K51">
        <v>0.99301879685487604</v>
      </c>
      <c r="U51">
        <v>3</v>
      </c>
      <c r="V51">
        <v>-4.0652606974719099E-18</v>
      </c>
      <c r="W51">
        <v>0.996325485776836</v>
      </c>
      <c r="X51">
        <v>0.99666285416897904</v>
      </c>
    </row>
    <row r="52" spans="1:24">
      <c r="A52">
        <v>0.35999764339012003</v>
      </c>
      <c r="B52">
        <v>3.4656769068655899</v>
      </c>
      <c r="C52">
        <v>3.2508897254356199</v>
      </c>
      <c r="D52">
        <v>1.0208854339487901</v>
      </c>
      <c r="E52">
        <v>0.982128199117972</v>
      </c>
      <c r="F52">
        <v>1.0637290167075601E-3</v>
      </c>
      <c r="G52">
        <v>1.0022906415920101</v>
      </c>
      <c r="H52">
        <v>0.99561121588857104</v>
      </c>
      <c r="J52">
        <v>0.99814532922946397</v>
      </c>
      <c r="K52">
        <v>0.98104514061041403</v>
      </c>
      <c r="U52">
        <v>3</v>
      </c>
      <c r="V52">
        <v>-8.8166195294975904E-16</v>
      </c>
      <c r="W52">
        <v>0.93968670592307801</v>
      </c>
      <c r="X52">
        <v>1.02028219169245</v>
      </c>
    </row>
    <row r="53" spans="1:24">
      <c r="A53">
        <v>0.48662873656299299</v>
      </c>
      <c r="B53">
        <v>3.6723421760097401</v>
      </c>
      <c r="C53">
        <v>3.3165917535377099</v>
      </c>
      <c r="D53">
        <v>1.01175714087965</v>
      </c>
      <c r="E53">
        <v>0.98262123099636201</v>
      </c>
      <c r="F53">
        <v>2.0909052052936398E-3</v>
      </c>
      <c r="G53">
        <v>1.0002791063724801</v>
      </c>
      <c r="H53">
        <v>0.99382055022056404</v>
      </c>
      <c r="J53">
        <v>0.99827579957689905</v>
      </c>
      <c r="K53">
        <v>0.99180692889964395</v>
      </c>
      <c r="U53">
        <v>4</v>
      </c>
      <c r="V53">
        <v>-1.5181110760759101E-16</v>
      </c>
      <c r="W53">
        <v>0.98673495626900598</v>
      </c>
      <c r="X53">
        <v>1.0011725604558499</v>
      </c>
    </row>
    <row r="54" spans="1:24">
      <c r="A54">
        <v>0.49625605190506999</v>
      </c>
      <c r="B54">
        <v>3.7139054005531</v>
      </c>
      <c r="C54">
        <v>3.4579425621814499</v>
      </c>
      <c r="D54">
        <v>1.00796035836315</v>
      </c>
      <c r="E54">
        <v>0.99459581159522303</v>
      </c>
      <c r="F54">
        <v>9.0299384382285604E-4</v>
      </c>
      <c r="G54">
        <v>1.00042526367437</v>
      </c>
      <c r="H54">
        <v>0.99626648254140004</v>
      </c>
      <c r="J54">
        <v>0.99912984053465903</v>
      </c>
      <c r="K54">
        <v>0.99053493310798701</v>
      </c>
      <c r="M54">
        <v>0.848201253108535</v>
      </c>
      <c r="N54">
        <v>0.93968670592307801</v>
      </c>
      <c r="U54">
        <v>4</v>
      </c>
      <c r="V54">
        <v>-1.89975381349699E-16</v>
      </c>
      <c r="W54">
        <v>0.99318826561430296</v>
      </c>
      <c r="X54">
        <v>0.99998346481126399</v>
      </c>
    </row>
    <row r="55" spans="1:24">
      <c r="A55">
        <v>0.49512695873647</v>
      </c>
      <c r="B55">
        <v>3.6614654418880499</v>
      </c>
      <c r="C55">
        <v>3.3535578883967898</v>
      </c>
      <c r="D55">
        <v>1.0050549109404101</v>
      </c>
      <c r="E55">
        <v>0.99104805633190896</v>
      </c>
      <c r="F55">
        <v>1.1266991749085901E-3</v>
      </c>
      <c r="G55">
        <v>1.0055039518389901</v>
      </c>
      <c r="H55">
        <v>0.99240142549782695</v>
      </c>
      <c r="J55">
        <v>0.99777725229568803</v>
      </c>
      <c r="K55">
        <v>0.99176804145118103</v>
      </c>
      <c r="U55">
        <v>4</v>
      </c>
      <c r="V55">
        <v>-6.0262135674675103E-17</v>
      </c>
      <c r="W55">
        <v>0.982128199117972</v>
      </c>
      <c r="X55">
        <v>1.0050031077358199</v>
      </c>
    </row>
    <row r="56" spans="1:24">
      <c r="A56">
        <v>0.421732489066308</v>
      </c>
      <c r="B56">
        <v>3.73183480098443</v>
      </c>
      <c r="C56">
        <v>3.5232684824919702</v>
      </c>
      <c r="D56">
        <v>0.99667085655082399</v>
      </c>
      <c r="E56">
        <v>0.99072849458406498</v>
      </c>
      <c r="F56">
        <v>1.9332629036752601E-3</v>
      </c>
      <c r="G56">
        <v>1.0018787206676101</v>
      </c>
      <c r="H56">
        <v>0.97229066418679799</v>
      </c>
      <c r="J56">
        <v>0.997942755232894</v>
      </c>
      <c r="K56">
        <v>0.98834006843092104</v>
      </c>
      <c r="U56">
        <v>4</v>
      </c>
      <c r="V56">
        <v>-2.77939185482196E-16</v>
      </c>
      <c r="W56">
        <v>0.98262123099636201</v>
      </c>
      <c r="X56">
        <v>0.99845668437930601</v>
      </c>
    </row>
    <row r="57" spans="1:24">
      <c r="A57">
        <v>0.54891556687714005</v>
      </c>
      <c r="B57">
        <v>3.5862463820267698</v>
      </c>
      <c r="C57">
        <v>3.2145574655391198</v>
      </c>
      <c r="D57">
        <v>1.00411135497172</v>
      </c>
      <c r="E57">
        <v>0.98174733044384999</v>
      </c>
      <c r="F57">
        <v>4.31090551011844E-3</v>
      </c>
      <c r="G57">
        <v>1.0017301747418099</v>
      </c>
      <c r="H57">
        <v>0.94912704733771602</v>
      </c>
      <c r="J57">
        <v>0.99845510341841504</v>
      </c>
      <c r="K57">
        <v>0.99346911265670901</v>
      </c>
      <c r="U57">
        <v>4</v>
      </c>
      <c r="V57">
        <v>-2.77939185482196E-16</v>
      </c>
      <c r="W57">
        <v>0.99459581159522303</v>
      </c>
      <c r="X57">
        <v>1.0008808193129199</v>
      </c>
    </row>
    <row r="58" spans="1:24">
      <c r="A58">
        <v>0.38358348238006901</v>
      </c>
      <c r="B58">
        <v>3.7417634242958702</v>
      </c>
      <c r="C58">
        <v>3.5361414643651301</v>
      </c>
      <c r="D58">
        <v>1.0033912067240101</v>
      </c>
      <c r="E58">
        <v>0.98724002364409502</v>
      </c>
      <c r="F58">
        <v>3.6692538346596698E-4</v>
      </c>
      <c r="G58">
        <v>1.0004875940144999</v>
      </c>
      <c r="H58">
        <v>0.98704238770909603</v>
      </c>
      <c r="J58">
        <v>0.99977486235861801</v>
      </c>
      <c r="K58">
        <v>0.98579183361696698</v>
      </c>
      <c r="U58">
        <v>4</v>
      </c>
      <c r="V58">
        <v>-2.77939185482196E-16</v>
      </c>
      <c r="W58">
        <v>0.99104805633190896</v>
      </c>
      <c r="X58">
        <v>0.99892824807959701</v>
      </c>
    </row>
    <row r="59" spans="1:24">
      <c r="A59">
        <v>0.47276371426108299</v>
      </c>
      <c r="B59">
        <v>3.5549863997984201</v>
      </c>
      <c r="C59">
        <v>3.2591144447915301</v>
      </c>
      <c r="D59">
        <v>1.01479181466733</v>
      </c>
      <c r="E59">
        <v>0.99992031765399603</v>
      </c>
      <c r="F59">
        <v>3.0428686290894798E-4</v>
      </c>
      <c r="G59">
        <v>1.014761386712</v>
      </c>
      <c r="H59">
        <v>0.99652224675303502</v>
      </c>
      <c r="J59">
        <v>0.99974433053627199</v>
      </c>
      <c r="K59">
        <v>1.00132839634524</v>
      </c>
      <c r="U59">
        <v>4</v>
      </c>
      <c r="V59">
        <v>-2.0757816842539801E-16</v>
      </c>
      <c r="W59">
        <v>0.99072849458406498</v>
      </c>
      <c r="X59">
        <v>1.00047166420143</v>
      </c>
    </row>
    <row r="60" spans="1:24">
      <c r="A60">
        <v>0.49871346946466899</v>
      </c>
      <c r="B60">
        <v>3.7118960764351598</v>
      </c>
      <c r="C60">
        <v>3.4385358215655901</v>
      </c>
      <c r="D60">
        <v>0.96931052481245905</v>
      </c>
      <c r="E60">
        <v>0.993640122121626</v>
      </c>
      <c r="F60">
        <v>6.1698910963115298E-4</v>
      </c>
      <c r="G60">
        <v>1.0074426278147901</v>
      </c>
      <c r="H60">
        <v>0.98789053076255195</v>
      </c>
      <c r="J60">
        <v>0.99945524472570901</v>
      </c>
      <c r="K60">
        <v>0.997362685983048</v>
      </c>
      <c r="U60">
        <v>4</v>
      </c>
      <c r="V60">
        <v>-2.77939185482196E-16</v>
      </c>
      <c r="W60">
        <v>0.98174733044384999</v>
      </c>
      <c r="X60">
        <v>1.00176472654983</v>
      </c>
    </row>
    <row r="61" spans="1:24">
      <c r="A61">
        <v>0.53637629227142303</v>
      </c>
      <c r="B61">
        <v>3.6880220338352601</v>
      </c>
      <c r="C61">
        <v>3.3652291690609601</v>
      </c>
      <c r="D61">
        <v>0.99240173052043801</v>
      </c>
      <c r="E61">
        <v>0.98685787744726206</v>
      </c>
      <c r="F61">
        <v>2.20539205491128E-3</v>
      </c>
      <c r="G61">
        <v>1.0029609773738699</v>
      </c>
      <c r="H61">
        <v>0.99580811868132302</v>
      </c>
      <c r="J61">
        <v>0.99925880650175303</v>
      </c>
      <c r="K61">
        <v>0.992541160215475</v>
      </c>
      <c r="U61">
        <v>4</v>
      </c>
      <c r="V61">
        <v>-6.0262135674675103E-17</v>
      </c>
      <c r="W61">
        <v>0.98724002364409502</v>
      </c>
      <c r="X61">
        <v>0.99884957875352998</v>
      </c>
    </row>
    <row r="62" spans="1:24">
      <c r="A62">
        <v>0.47314616910278801</v>
      </c>
      <c r="B62">
        <v>3.4540645974570698</v>
      </c>
      <c r="C62">
        <v>3.2020838938497498</v>
      </c>
      <c r="D62">
        <v>1.0103701291590901</v>
      </c>
      <c r="E62">
        <v>0.98647497746588197</v>
      </c>
      <c r="F62">
        <v>6.1379190141172698E-4</v>
      </c>
      <c r="G62">
        <v>1.00404326617283</v>
      </c>
      <c r="H62">
        <v>0.989487581419351</v>
      </c>
      <c r="J62">
        <v>0.99918565253806502</v>
      </c>
      <c r="K62">
        <v>0.99172063454600601</v>
      </c>
      <c r="U62">
        <v>4</v>
      </c>
      <c r="V62">
        <v>-3.5408737126380899E-16</v>
      </c>
      <c r="W62">
        <v>0.99992031765399603</v>
      </c>
      <c r="X62">
        <v>1.0026209068712699</v>
      </c>
    </row>
    <row r="63" spans="1:24">
      <c r="A63">
        <v>0.440160271741938</v>
      </c>
      <c r="B63">
        <v>3.6319345483705798</v>
      </c>
      <c r="C63">
        <v>3.3174850798125899</v>
      </c>
      <c r="D63">
        <v>0.97607032731316701</v>
      </c>
      <c r="E63">
        <v>0.98819747558217697</v>
      </c>
      <c r="F63">
        <v>7.0230531358326598E-3</v>
      </c>
      <c r="G63">
        <v>1.00278887053514</v>
      </c>
      <c r="H63">
        <v>0.971634091154433</v>
      </c>
      <c r="J63">
        <v>0.99944656972730095</v>
      </c>
      <c r="K63">
        <v>0.99202572989931004</v>
      </c>
      <c r="U63">
        <v>4</v>
      </c>
      <c r="V63">
        <v>-6.0262135674675103E-17</v>
      </c>
      <c r="W63">
        <v>0.993640122121626</v>
      </c>
      <c r="X63">
        <v>1.0018425169346801</v>
      </c>
    </row>
    <row r="64" spans="1:24">
      <c r="A64">
        <v>0.47297825790537101</v>
      </c>
      <c r="B64">
        <v>3.7909661837314101</v>
      </c>
      <c r="C64">
        <v>3.47984492592161</v>
      </c>
      <c r="D64">
        <v>1.0016715821561</v>
      </c>
      <c r="E64">
        <v>0.99171457921987805</v>
      </c>
      <c r="F64">
        <v>2.4166477388394901E-3</v>
      </c>
      <c r="G64">
        <v>1.00117975573135</v>
      </c>
      <c r="H64">
        <v>1.0018140456838001</v>
      </c>
      <c r="J64">
        <v>0.99991271718974095</v>
      </c>
      <c r="K64">
        <v>0.99274310462270798</v>
      </c>
      <c r="U64">
        <v>4</v>
      </c>
      <c r="V64">
        <v>2.2951443001660498E-16</v>
      </c>
      <c r="W64">
        <v>0.98685787744726206</v>
      </c>
      <c r="X64">
        <v>1.00065547564186</v>
      </c>
    </row>
    <row r="65" spans="1:24">
      <c r="A65">
        <v>0.51170472637592501</v>
      </c>
      <c r="B65">
        <v>3.69501570352138</v>
      </c>
      <c r="C65">
        <v>3.36418880187261</v>
      </c>
      <c r="D65">
        <v>0.95484871395871596</v>
      </c>
      <c r="E65">
        <v>0.98911284077349504</v>
      </c>
      <c r="F65">
        <v>5.3724263186277397E-4</v>
      </c>
      <c r="G65">
        <v>1.00013209770324</v>
      </c>
      <c r="H65">
        <v>0.99412660633093497</v>
      </c>
      <c r="J65">
        <v>0.99894010893421603</v>
      </c>
      <c r="K65">
        <v>0.99434462736838003</v>
      </c>
      <c r="U65">
        <v>4</v>
      </c>
      <c r="V65">
        <v>-1.89975381349699E-16</v>
      </c>
      <c r="W65">
        <v>0.98647497746588197</v>
      </c>
      <c r="X65">
        <v>1.0021187227166599</v>
      </c>
    </row>
    <row r="66" spans="1:24">
      <c r="A66">
        <v>0.47407508194102999</v>
      </c>
      <c r="B66">
        <v>3.4172881419361101</v>
      </c>
      <c r="C66">
        <v>3.2274980562389501</v>
      </c>
      <c r="D66">
        <v>1.0840002611163999</v>
      </c>
      <c r="E66">
        <v>0.98821511606177903</v>
      </c>
      <c r="F66">
        <v>4.2235454896788699E-4</v>
      </c>
      <c r="G66">
        <v>1.00216117436226</v>
      </c>
      <c r="H66">
        <v>0.99320339736031804</v>
      </c>
      <c r="J66">
        <v>0.99956082569872795</v>
      </c>
      <c r="K66">
        <v>0.97936310935248405</v>
      </c>
      <c r="U66">
        <v>4</v>
      </c>
      <c r="V66">
        <v>-6.0262135674675103E-17</v>
      </c>
      <c r="W66">
        <v>0.98819747558217697</v>
      </c>
      <c r="X66">
        <v>0.98676911448846705</v>
      </c>
    </row>
    <row r="67" spans="1:24">
      <c r="A67">
        <v>0.46684143519514198</v>
      </c>
      <c r="B67">
        <v>3.7968811686369</v>
      </c>
      <c r="C67">
        <v>3.5249013732345298</v>
      </c>
      <c r="D67">
        <v>1.0077280948749701</v>
      </c>
      <c r="E67">
        <v>0.98827657374015199</v>
      </c>
      <c r="F67">
        <v>3.6269759002291398E-4</v>
      </c>
      <c r="G67">
        <v>1.0006216197633999</v>
      </c>
      <c r="H67">
        <v>0.99096343510939899</v>
      </c>
      <c r="J67">
        <v>0.99832229651758098</v>
      </c>
      <c r="K67">
        <v>0.97641848895761796</v>
      </c>
      <c r="U67">
        <v>4</v>
      </c>
      <c r="V67">
        <v>5.6627990800079801E-16</v>
      </c>
      <c r="W67">
        <v>0.99171457921987805</v>
      </c>
      <c r="X67">
        <v>1.00691292364039</v>
      </c>
    </row>
    <row r="68" spans="1:24">
      <c r="A68">
        <v>0.41646795859456898</v>
      </c>
      <c r="B68">
        <v>3.8207741809773599</v>
      </c>
      <c r="C68">
        <v>3.6139042208089398</v>
      </c>
      <c r="D68">
        <v>1.00908819755879</v>
      </c>
      <c r="E68">
        <v>0.99067355219109998</v>
      </c>
      <c r="F68">
        <v>1.2606794654571499E-4</v>
      </c>
      <c r="G68">
        <v>1.0018739381870601</v>
      </c>
      <c r="H68">
        <v>0.99487441873906501</v>
      </c>
      <c r="J68">
        <v>0.98606002825641903</v>
      </c>
      <c r="K68">
        <v>0.99735877590187705</v>
      </c>
      <c r="U68">
        <v>4</v>
      </c>
      <c r="V68">
        <v>-6.0262135674675103E-17</v>
      </c>
      <c r="W68">
        <v>0.98911284077349504</v>
      </c>
      <c r="X68">
        <v>1.00152744066063</v>
      </c>
    </row>
    <row r="69" spans="1:24">
      <c r="A69">
        <v>0.35864342101135699</v>
      </c>
      <c r="B69">
        <v>3.4553542636905799</v>
      </c>
      <c r="C69">
        <v>3.3262026522246</v>
      </c>
      <c r="D69">
        <v>0.99851269384297503</v>
      </c>
      <c r="E69">
        <v>0.99088687525086905</v>
      </c>
      <c r="F69">
        <v>1.96247449867734E-4</v>
      </c>
      <c r="G69">
        <v>1.00071120955608</v>
      </c>
      <c r="H69">
        <v>0.99642199335216397</v>
      </c>
      <c r="J69">
        <v>0.99820237352283603</v>
      </c>
      <c r="K69">
        <v>0.99185365652478696</v>
      </c>
      <c r="U69">
        <v>4</v>
      </c>
      <c r="V69">
        <v>-6.0262135674675103E-17</v>
      </c>
      <c r="W69">
        <v>0.98821511606177903</v>
      </c>
      <c r="X69">
        <v>1.00657132033494</v>
      </c>
    </row>
    <row r="70" spans="1:24">
      <c r="A70">
        <v>0.45665188531113599</v>
      </c>
      <c r="B70">
        <v>3.9003540286234202</v>
      </c>
      <c r="C70">
        <v>3.73624717761856</v>
      </c>
      <c r="D70">
        <v>0.99865831966771501</v>
      </c>
      <c r="E70">
        <v>0.995406947104441</v>
      </c>
      <c r="F70">
        <v>1.7641774273527899E-4</v>
      </c>
      <c r="G70">
        <v>1.0006539914168999</v>
      </c>
      <c r="H70">
        <v>0.99560389787008596</v>
      </c>
      <c r="J70">
        <v>0.99675704001941601</v>
      </c>
      <c r="K70">
        <v>0.98565220156785005</v>
      </c>
      <c r="U70">
        <v>4</v>
      </c>
      <c r="V70">
        <v>-4.0652606974719099E-18</v>
      </c>
      <c r="W70">
        <v>0.98827657374015199</v>
      </c>
      <c r="X70">
        <v>1.0005172744625801</v>
      </c>
    </row>
    <row r="71" spans="1:24">
      <c r="A71">
        <v>0.45784395499296299</v>
      </c>
      <c r="B71">
        <v>3.8094280099923599</v>
      </c>
      <c r="C71">
        <v>3.5786149643008098</v>
      </c>
      <c r="D71">
        <v>0.99654699188331597</v>
      </c>
      <c r="E71">
        <v>0.99232656681524301</v>
      </c>
      <c r="F71">
        <v>9.9841741857986492E-4</v>
      </c>
      <c r="G71">
        <v>1.0019647747023099</v>
      </c>
      <c r="H71">
        <v>0.99506606153219301</v>
      </c>
      <c r="J71">
        <v>0.99595897758904495</v>
      </c>
      <c r="K71">
        <v>0.99104186333160005</v>
      </c>
      <c r="U71">
        <v>4</v>
      </c>
      <c r="V71">
        <v>-6.0262135674675103E-17</v>
      </c>
      <c r="W71">
        <v>0.99067355219109998</v>
      </c>
      <c r="X71">
        <v>0.99772130613844701</v>
      </c>
    </row>
    <row r="72" spans="1:24">
      <c r="A72">
        <v>0.45678060566765699</v>
      </c>
      <c r="B72">
        <v>3.85730695301597</v>
      </c>
      <c r="C72">
        <v>3.6477854547397102</v>
      </c>
      <c r="D72">
        <v>0.95999655297909503</v>
      </c>
      <c r="E72">
        <v>0.98894357284460099</v>
      </c>
      <c r="F72">
        <v>2.2416917184677E-4</v>
      </c>
      <c r="G72">
        <v>1.0014401590041</v>
      </c>
      <c r="H72">
        <v>0.98988891019273695</v>
      </c>
      <c r="J72">
        <v>0.99957190474222102</v>
      </c>
      <c r="K72">
        <v>0.98909479137705603</v>
      </c>
      <c r="U72">
        <v>4</v>
      </c>
      <c r="V72">
        <v>-3.2470641676478299E-17</v>
      </c>
      <c r="W72">
        <v>0.99088687525086905</v>
      </c>
      <c r="X72">
        <v>1.0002836252760201</v>
      </c>
    </row>
    <row r="73" spans="1:24">
      <c r="A73">
        <v>0.447131650978906</v>
      </c>
      <c r="B73">
        <v>3.7605870202657798</v>
      </c>
      <c r="C73">
        <v>3.5226320022738902</v>
      </c>
      <c r="D73">
        <v>0.937350689114961</v>
      </c>
      <c r="E73">
        <v>0.99660224707879397</v>
      </c>
      <c r="F73">
        <v>1.5290910974046E-4</v>
      </c>
      <c r="G73">
        <v>1.00398361950895</v>
      </c>
      <c r="H73">
        <v>0.99288851130303402</v>
      </c>
      <c r="J73">
        <v>0.998958619611101</v>
      </c>
      <c r="K73">
        <v>0.986540590162438</v>
      </c>
      <c r="U73">
        <v>4</v>
      </c>
      <c r="V73">
        <v>-1.5181110760759101E-16</v>
      </c>
      <c r="W73">
        <v>0.995406947104441</v>
      </c>
      <c r="X73">
        <v>1.00070553029878</v>
      </c>
    </row>
    <row r="74" spans="1:24">
      <c r="A74">
        <v>0.35206785558514703</v>
      </c>
      <c r="B74">
        <v>3.4693791139768</v>
      </c>
      <c r="C74">
        <v>3.3299554846674901</v>
      </c>
      <c r="D74">
        <v>0.99922167137516504</v>
      </c>
      <c r="E74">
        <v>0.99330587704341899</v>
      </c>
      <c r="F74">
        <v>5.7552898098568305E-4</v>
      </c>
      <c r="G74">
        <v>1.0079506176833199</v>
      </c>
      <c r="H74">
        <v>0.99522247520519702</v>
      </c>
      <c r="J74">
        <v>0.99904793807762704</v>
      </c>
      <c r="K74">
        <v>0.98316225309243699</v>
      </c>
      <c r="U74">
        <v>4</v>
      </c>
      <c r="V74">
        <v>2.7312654777991701E-17</v>
      </c>
      <c r="W74">
        <v>0.99232656681524301</v>
      </c>
      <c r="X74">
        <v>1.0010732533256199</v>
      </c>
    </row>
    <row r="75" spans="1:24">
      <c r="A75">
        <v>0.48189407966696302</v>
      </c>
      <c r="B75">
        <v>3.8212033794579399</v>
      </c>
      <c r="C75">
        <v>3.5777589071179401</v>
      </c>
      <c r="D75">
        <v>0.96511349161270099</v>
      </c>
      <c r="E75">
        <v>0.99470846803771595</v>
      </c>
      <c r="F75">
        <v>1.05646738179506E-4</v>
      </c>
      <c r="G75">
        <v>1.00044671173775</v>
      </c>
      <c r="H75">
        <v>0.99701458651976105</v>
      </c>
      <c r="J75">
        <v>0.99981251106053004</v>
      </c>
      <c r="K75">
        <v>0.98599307884631304</v>
      </c>
      <c r="U75">
        <v>4</v>
      </c>
      <c r="V75">
        <v>-6.0262135674675103E-17</v>
      </c>
      <c r="W75">
        <v>0.98894357284460099</v>
      </c>
      <c r="X75">
        <v>1.0002381670348901</v>
      </c>
    </row>
    <row r="76" spans="1:24">
      <c r="A76">
        <v>0.35776351651768201</v>
      </c>
      <c r="B76">
        <v>3.4818940342735298</v>
      </c>
      <c r="C76">
        <v>3.3150111786425001</v>
      </c>
      <c r="D76">
        <v>0.98386950867698098</v>
      </c>
      <c r="E76">
        <v>0.98949185912434101</v>
      </c>
      <c r="F76">
        <v>7.8026372405297698E-4</v>
      </c>
      <c r="G76">
        <v>1.00072643813752</v>
      </c>
      <c r="H76">
        <v>0.99182627955920899</v>
      </c>
      <c r="J76">
        <v>0.99871224253866797</v>
      </c>
      <c r="K76">
        <v>0.99426605513089406</v>
      </c>
      <c r="U76">
        <v>4</v>
      </c>
      <c r="V76">
        <v>-6.0262135674675103E-17</v>
      </c>
      <c r="W76">
        <v>0.99660224707879397</v>
      </c>
      <c r="X76">
        <v>0.99880412663583595</v>
      </c>
    </row>
    <row r="77" spans="1:24">
      <c r="A77">
        <v>0.42751832964994901</v>
      </c>
      <c r="B77">
        <v>3.7424964101807601</v>
      </c>
      <c r="C77">
        <v>3.4490421716253801</v>
      </c>
      <c r="D77">
        <v>0.98892067575673803</v>
      </c>
      <c r="E77">
        <v>0.97818921093876798</v>
      </c>
      <c r="F77">
        <v>2.3703159165658501E-3</v>
      </c>
      <c r="G77">
        <v>1.0004870631973</v>
      </c>
      <c r="H77">
        <v>0.99051062950194602</v>
      </c>
      <c r="J77">
        <v>0.99933556065645501</v>
      </c>
      <c r="K77">
        <v>0.99407297224188595</v>
      </c>
      <c r="U77">
        <v>4</v>
      </c>
      <c r="V77">
        <v>-3.5408737126380899E-16</v>
      </c>
      <c r="W77">
        <v>0.99330587704341899</v>
      </c>
      <c r="X77">
        <v>0.99960110340323305</v>
      </c>
    </row>
    <row r="78" spans="1:24">
      <c r="A78">
        <v>0.47334390281953698</v>
      </c>
      <c r="B78">
        <v>3.64254664232854</v>
      </c>
      <c r="C78">
        <v>3.3191019930629002</v>
      </c>
      <c r="D78">
        <v>1.01014308644894</v>
      </c>
      <c r="E78">
        <v>0.98965782759416099</v>
      </c>
      <c r="F78">
        <v>6.8433096037927104E-4</v>
      </c>
      <c r="G78">
        <v>1.00077261039035</v>
      </c>
      <c r="H78">
        <v>0.991649842702922</v>
      </c>
      <c r="J78">
        <v>0.99918319074002504</v>
      </c>
      <c r="K78">
        <v>0.99155479787892298</v>
      </c>
      <c r="U78">
        <v>4</v>
      </c>
      <c r="V78">
        <v>-6.0262135674675103E-17</v>
      </c>
      <c r="W78">
        <v>0.99470846803771595</v>
      </c>
      <c r="X78">
        <v>1.0004336951005099</v>
      </c>
    </row>
    <row r="79" spans="1:24">
      <c r="A79">
        <v>0.52724692633776005</v>
      </c>
      <c r="B79">
        <v>3.7171911507107902</v>
      </c>
      <c r="C79">
        <v>3.3928461797615599</v>
      </c>
      <c r="D79">
        <v>0.99792245392172096</v>
      </c>
      <c r="E79">
        <v>0.99250019561172598</v>
      </c>
      <c r="F79">
        <v>5.01490266876957E-4</v>
      </c>
      <c r="G79">
        <v>1.0000332306546</v>
      </c>
      <c r="H79">
        <v>0.98870086648287203</v>
      </c>
      <c r="J79">
        <v>0.999873213623372</v>
      </c>
      <c r="K79">
        <v>0.99333210932806204</v>
      </c>
      <c r="U79">
        <v>4</v>
      </c>
      <c r="V79">
        <v>5.6627990800079801E-16</v>
      </c>
      <c r="W79">
        <v>0.98949185912434101</v>
      </c>
      <c r="X79">
        <v>1.002838088991</v>
      </c>
    </row>
    <row r="80" spans="1:24">
      <c r="A80">
        <v>0.49368110692878098</v>
      </c>
      <c r="B80">
        <v>3.73981665143382</v>
      </c>
      <c r="C80">
        <v>3.4007351854434198</v>
      </c>
      <c r="D80">
        <v>0.98790561710965696</v>
      </c>
      <c r="E80">
        <v>0.99452520128594601</v>
      </c>
      <c r="F80">
        <v>1.6408705927528999E-3</v>
      </c>
      <c r="G80">
        <v>1.00064497449767</v>
      </c>
      <c r="H80">
        <v>0.99634276504594199</v>
      </c>
      <c r="U80">
        <v>4</v>
      </c>
      <c r="V80">
        <v>-2.8958479227753998E-16</v>
      </c>
      <c r="W80">
        <v>0.97818921093876798</v>
      </c>
      <c r="X80">
        <v>0.99862164593334002</v>
      </c>
    </row>
    <row r="81" spans="1:24">
      <c r="A81">
        <v>0.456082994746285</v>
      </c>
      <c r="B81">
        <v>3.7520521561723399</v>
      </c>
      <c r="C81">
        <v>3.4662117721397898</v>
      </c>
      <c r="D81">
        <v>1.01998796076305</v>
      </c>
      <c r="E81">
        <v>0.99124298871621397</v>
      </c>
      <c r="F81">
        <v>9.4819665284988599E-5</v>
      </c>
      <c r="G81">
        <v>1.0003967643343601</v>
      </c>
      <c r="H81">
        <v>0.98814642104474204</v>
      </c>
      <c r="U81">
        <v>4</v>
      </c>
      <c r="V81">
        <v>-2.1663637917052101E-17</v>
      </c>
      <c r="W81">
        <v>0.98965782759416099</v>
      </c>
      <c r="X81">
        <v>1.0015232459611401</v>
      </c>
    </row>
    <row r="82" spans="1:24">
      <c r="A82">
        <v>0.43183004437286499</v>
      </c>
      <c r="B82">
        <v>3.5031387800558398</v>
      </c>
      <c r="C82">
        <v>3.3412479033653</v>
      </c>
      <c r="D82">
        <v>0.99484275252447096</v>
      </c>
      <c r="E82">
        <v>0.99572703257058404</v>
      </c>
      <c r="F82">
        <v>8.22204744623442E-4</v>
      </c>
      <c r="G82">
        <v>1.0023631388599901</v>
      </c>
      <c r="H82">
        <v>0.98724785852334895</v>
      </c>
      <c r="U82">
        <v>4</v>
      </c>
      <c r="V82">
        <v>-2.77939185482196E-16</v>
      </c>
      <c r="W82">
        <v>0.99250019561172598</v>
      </c>
      <c r="X82">
        <v>0.99835582800585398</v>
      </c>
    </row>
    <row r="83" spans="1:24">
      <c r="A83">
        <v>0.40210039865172698</v>
      </c>
      <c r="B83">
        <v>3.70588909137886</v>
      </c>
      <c r="C83">
        <v>3.4824925999340799</v>
      </c>
      <c r="D83">
        <v>1.0012180856316799</v>
      </c>
      <c r="E83">
        <v>0.97885779199879097</v>
      </c>
      <c r="F83">
        <v>2.7422057679165001E-3</v>
      </c>
      <c r="G83">
        <v>1.0020473667423799</v>
      </c>
      <c r="H83">
        <v>0.94945321961031104</v>
      </c>
      <c r="U83">
        <v>4</v>
      </c>
      <c r="V83">
        <v>-2.8958479227753998E-16</v>
      </c>
      <c r="W83">
        <v>0.99452520128594601</v>
      </c>
      <c r="X83">
        <v>0.99897135821566496</v>
      </c>
    </row>
    <row r="84" spans="1:24">
      <c r="A84">
        <v>0.33217467902307202</v>
      </c>
      <c r="B84">
        <v>3.75022597195133</v>
      </c>
      <c r="C84">
        <v>3.5582858607108299</v>
      </c>
      <c r="D84">
        <v>1.00299202225683</v>
      </c>
      <c r="E84">
        <v>0.98707744863291702</v>
      </c>
      <c r="F84">
        <v>3.3081956217434998E-4</v>
      </c>
      <c r="G84">
        <v>1.0000024930048701</v>
      </c>
      <c r="H84">
        <v>0.98327926894815498</v>
      </c>
      <c r="U84">
        <v>4</v>
      </c>
      <c r="V84">
        <v>-3.5408737126380899E-16</v>
      </c>
      <c r="W84">
        <v>0.99124298871621397</v>
      </c>
      <c r="X84">
        <v>1.0012722217284999</v>
      </c>
    </row>
    <row r="85" spans="1:24">
      <c r="A85">
        <v>0.50874827057266603</v>
      </c>
      <c r="B85">
        <v>3.67649671354161</v>
      </c>
      <c r="C85">
        <v>3.3891036075489098</v>
      </c>
      <c r="D85">
        <v>0.99435930049712395</v>
      </c>
      <c r="E85">
        <v>0.98516170794010705</v>
      </c>
      <c r="F85">
        <v>5.5990418671447695E-4</v>
      </c>
      <c r="G85">
        <v>1.01454797741046</v>
      </c>
      <c r="H85">
        <v>0.99521492764293096</v>
      </c>
      <c r="U85">
        <v>4</v>
      </c>
      <c r="V85">
        <v>5.1974277360480604E-16</v>
      </c>
      <c r="W85">
        <v>0.99572703257058404</v>
      </c>
      <c r="X85">
        <v>1.00147657185751</v>
      </c>
    </row>
    <row r="86" spans="1:24">
      <c r="A86">
        <v>0.54926059169404995</v>
      </c>
      <c r="B86">
        <v>3.4260830420619701</v>
      </c>
      <c r="C86">
        <v>2.8111727083942299</v>
      </c>
      <c r="D86">
        <v>1.0083931926945899</v>
      </c>
      <c r="E86">
        <v>0.98894681878287805</v>
      </c>
      <c r="F86">
        <v>2.6101357152697602E-4</v>
      </c>
      <c r="G86">
        <v>1.0034252874715599</v>
      </c>
      <c r="H86">
        <v>0.99206891907886097</v>
      </c>
      <c r="U86">
        <v>4</v>
      </c>
      <c r="V86">
        <v>-6.0262135674675103E-17</v>
      </c>
      <c r="W86">
        <v>0.97885779199879097</v>
      </c>
      <c r="X86">
        <v>0.992392867459022</v>
      </c>
    </row>
    <row r="87" spans="1:24">
      <c r="A87">
        <v>0.53290476868148895</v>
      </c>
      <c r="B87">
        <v>3.5872040320637701</v>
      </c>
      <c r="C87">
        <v>3.09652523679553</v>
      </c>
      <c r="D87">
        <v>0.99919729155539605</v>
      </c>
      <c r="E87">
        <v>0.990229290905279</v>
      </c>
      <c r="F87">
        <v>1.4704546244439401E-3</v>
      </c>
      <c r="G87">
        <v>1.0081402648309601</v>
      </c>
      <c r="H87">
        <v>0.97511144668001204</v>
      </c>
      <c r="U87">
        <v>4</v>
      </c>
      <c r="V87">
        <v>-6.0262135674675103E-17</v>
      </c>
      <c r="W87">
        <v>0.98707744863291702</v>
      </c>
      <c r="X87">
        <v>0.99917156210586999</v>
      </c>
    </row>
    <row r="88" spans="1:24">
      <c r="A88">
        <v>0.56490666645902998</v>
      </c>
      <c r="B88">
        <v>3.4616916741117798</v>
      </c>
      <c r="C88">
        <v>2.8658404888090598</v>
      </c>
      <c r="D88">
        <v>1.00290608894568</v>
      </c>
      <c r="E88">
        <v>0.99634936011144704</v>
      </c>
      <c r="F88">
        <v>3.8705084179107502E-3</v>
      </c>
      <c r="G88">
        <v>1.0047122552660801</v>
      </c>
      <c r="H88">
        <v>0.97481287658900695</v>
      </c>
      <c r="U88">
        <v>4</v>
      </c>
      <c r="V88">
        <v>2.7312654777991701E-17</v>
      </c>
      <c r="W88">
        <v>0.98516170794010705</v>
      </c>
      <c r="X88">
        <v>0.99957442752147996</v>
      </c>
    </row>
    <row r="89" spans="1:24">
      <c r="A89">
        <v>0.51305507888039703</v>
      </c>
      <c r="B89">
        <v>3.4758865083859698</v>
      </c>
      <c r="C89">
        <v>2.94991941470678</v>
      </c>
      <c r="D89">
        <v>0.99671657863201701</v>
      </c>
      <c r="E89">
        <v>0.99561121588857104</v>
      </c>
      <c r="F89">
        <v>2.39563009037163E-3</v>
      </c>
      <c r="G89">
        <v>1.0005290431412399</v>
      </c>
      <c r="H89">
        <v>0.990102848230208</v>
      </c>
      <c r="U89">
        <v>5</v>
      </c>
      <c r="V89">
        <v>5.1974277360480604E-16</v>
      </c>
      <c r="W89">
        <v>0.98894681878287805</v>
      </c>
      <c r="X89">
        <v>1.0014320183651599</v>
      </c>
    </row>
    <row r="90" spans="1:24">
      <c r="A90">
        <v>0.47522149485455301</v>
      </c>
      <c r="B90">
        <v>3.7604573752568902</v>
      </c>
      <c r="C90">
        <v>3.4522652679768102</v>
      </c>
      <c r="D90">
        <v>0.99826346728198101</v>
      </c>
      <c r="E90">
        <v>0.99382055022056404</v>
      </c>
      <c r="F90">
        <v>6.9315618117253E-4</v>
      </c>
      <c r="G90">
        <v>1.0004126989884099</v>
      </c>
      <c r="H90">
        <v>0.99495727292734804</v>
      </c>
      <c r="U90">
        <v>5</v>
      </c>
      <c r="V90">
        <v>-4.0652606974719099E-18</v>
      </c>
      <c r="W90">
        <v>0.990229290905279</v>
      </c>
      <c r="X90">
        <v>1.0004864471474599</v>
      </c>
    </row>
    <row r="91" spans="1:24">
      <c r="A91">
        <v>0.42681795392320399</v>
      </c>
      <c r="B91">
        <v>3.3332340100838298</v>
      </c>
      <c r="C91">
        <v>2.9961135732803501</v>
      </c>
      <c r="D91">
        <v>0.97776220153050397</v>
      </c>
      <c r="E91">
        <v>0.99626648254140004</v>
      </c>
      <c r="F91">
        <v>1.2266773021237199E-2</v>
      </c>
      <c r="G91">
        <v>1.00055374677289</v>
      </c>
      <c r="H91">
        <v>0.99192492032688795</v>
      </c>
      <c r="U91">
        <v>5</v>
      </c>
      <c r="V91">
        <v>5.1974277360480604E-16</v>
      </c>
      <c r="W91">
        <v>0.99634936011144704</v>
      </c>
      <c r="X91">
        <v>0.99743234662965896</v>
      </c>
    </row>
    <row r="92" spans="1:24">
      <c r="A92">
        <v>0.55900812763643104</v>
      </c>
      <c r="B92">
        <v>3.50408080876104</v>
      </c>
      <c r="C92">
        <v>2.9641779301830899</v>
      </c>
      <c r="D92">
        <v>1.00280064561063</v>
      </c>
      <c r="E92">
        <v>0.99240142549782695</v>
      </c>
      <c r="F92">
        <v>4.1196112004056396E-3</v>
      </c>
      <c r="G92">
        <v>1.00254868999895</v>
      </c>
      <c r="H92">
        <v>0.98540835872157595</v>
      </c>
      <c r="U92">
        <v>5</v>
      </c>
      <c r="V92">
        <v>-3.5408737126380899E-16</v>
      </c>
      <c r="W92">
        <v>0.99561121588857104</v>
      </c>
      <c r="X92">
        <v>1.0022906415920101</v>
      </c>
    </row>
    <row r="93" spans="1:24">
      <c r="A93">
        <v>0.547410038644917</v>
      </c>
      <c r="B93">
        <v>3.4489634774250302</v>
      </c>
      <c r="C93">
        <v>2.8565231670829898</v>
      </c>
      <c r="D93">
        <v>0.99426300016800995</v>
      </c>
      <c r="E93">
        <v>0.97229066418679799</v>
      </c>
      <c r="F93">
        <v>4.2254734967595199E-4</v>
      </c>
      <c r="G93">
        <v>1.0004203234003799</v>
      </c>
      <c r="H93">
        <v>0.98577053292088801</v>
      </c>
      <c r="U93">
        <v>5</v>
      </c>
      <c r="V93">
        <v>-3.5408737126380899E-16</v>
      </c>
      <c r="W93">
        <v>0.99382055022056404</v>
      </c>
      <c r="X93">
        <v>1.0002791063724801</v>
      </c>
    </row>
    <row r="94" spans="1:24">
      <c r="A94">
        <v>0.50150040316861599</v>
      </c>
      <c r="B94">
        <v>3.5829890905668602</v>
      </c>
      <c r="C94">
        <v>3.0493112074467401</v>
      </c>
      <c r="D94">
        <v>1.0053351431926201</v>
      </c>
      <c r="E94">
        <v>0.99020880609908501</v>
      </c>
      <c r="F94">
        <v>6.9663239829331996E-4</v>
      </c>
      <c r="G94">
        <v>1.00132276771422</v>
      </c>
      <c r="H94">
        <v>0.97894011950841198</v>
      </c>
      <c r="U94">
        <v>5</v>
      </c>
      <c r="V94">
        <v>-3.5408737126380899E-16</v>
      </c>
      <c r="W94">
        <v>0.99626648254140004</v>
      </c>
      <c r="X94">
        <v>1.00042526367437</v>
      </c>
    </row>
    <row r="95" spans="1:24">
      <c r="A95">
        <v>0.52651051937913096</v>
      </c>
      <c r="B95">
        <v>3.5316955323759802</v>
      </c>
      <c r="C95">
        <v>3.01838335716926</v>
      </c>
      <c r="D95">
        <v>1.01682891281518</v>
      </c>
      <c r="E95">
        <v>0.99110228255277399</v>
      </c>
      <c r="F95">
        <v>5.3673867891975598E-3</v>
      </c>
      <c r="G95">
        <v>1.0004432142753501</v>
      </c>
      <c r="H95">
        <v>0.98837820228311202</v>
      </c>
      <c r="U95">
        <v>5</v>
      </c>
      <c r="V95">
        <v>-2.8958479227753998E-16</v>
      </c>
      <c r="W95">
        <v>0.99240142549782695</v>
      </c>
      <c r="X95">
        <v>1.0055039518389901</v>
      </c>
    </row>
    <row r="96" spans="1:24">
      <c r="A96">
        <v>0.41837244844224802</v>
      </c>
      <c r="B96">
        <v>3.8580577040849899</v>
      </c>
      <c r="C96">
        <v>3.6938456584063699</v>
      </c>
      <c r="D96">
        <v>1.01258156974583</v>
      </c>
      <c r="E96">
        <v>0.94912704733771602</v>
      </c>
      <c r="F96">
        <v>5.4071693630792399E-4</v>
      </c>
      <c r="G96">
        <v>1.0017854448621</v>
      </c>
      <c r="H96">
        <v>0.97177285113612499</v>
      </c>
      <c r="U96">
        <v>5</v>
      </c>
      <c r="V96">
        <v>-3.5408737126380899E-16</v>
      </c>
      <c r="W96">
        <v>0.97229066418679799</v>
      </c>
      <c r="X96">
        <v>1.0018787206676101</v>
      </c>
    </row>
    <row r="97" spans="1:24">
      <c r="A97">
        <v>0.475524281843131</v>
      </c>
      <c r="B97">
        <v>3.7736811853757399</v>
      </c>
      <c r="C97">
        <v>3.4989889651146702</v>
      </c>
      <c r="D97">
        <v>1.0004489898122799</v>
      </c>
      <c r="E97">
        <v>0.98704238770909603</v>
      </c>
      <c r="F97">
        <v>4.0979669622012097E-4</v>
      </c>
      <c r="G97">
        <v>1.00096832713318</v>
      </c>
      <c r="H97">
        <v>0.98267564227602899</v>
      </c>
      <c r="U97">
        <v>5</v>
      </c>
      <c r="V97">
        <v>5.6627990800079801E-16</v>
      </c>
      <c r="W97">
        <v>0.99020880609908501</v>
      </c>
      <c r="X97">
        <v>0.99900383002480198</v>
      </c>
    </row>
    <row r="98" spans="1:24">
      <c r="A98">
        <v>0.40298153077990601</v>
      </c>
      <c r="B98">
        <v>3.7005842153024799</v>
      </c>
      <c r="C98">
        <v>3.46350788985169</v>
      </c>
      <c r="D98">
        <v>1.0096541593088499</v>
      </c>
      <c r="E98">
        <v>0.99652224675303502</v>
      </c>
      <c r="F98">
        <v>2.8518244670997098E-3</v>
      </c>
      <c r="G98">
        <v>1.00146802244296</v>
      </c>
      <c r="H98">
        <v>0.98416134602190197</v>
      </c>
      <c r="U98">
        <v>5</v>
      </c>
      <c r="V98">
        <v>-4.0652606974719099E-18</v>
      </c>
      <c r="W98">
        <v>0.99110228255277399</v>
      </c>
      <c r="X98">
        <v>0.99905744693368803</v>
      </c>
    </row>
    <row r="99" spans="1:24">
      <c r="A99">
        <v>0.41036078669812098</v>
      </c>
      <c r="B99">
        <v>3.83555055670071</v>
      </c>
      <c r="C99">
        <v>3.6176410240083698</v>
      </c>
      <c r="D99">
        <v>0.92481900669114903</v>
      </c>
      <c r="E99">
        <v>0.98789053076255195</v>
      </c>
      <c r="F99">
        <v>3.67937773576821E-3</v>
      </c>
      <c r="G99">
        <v>1.0052997523676099</v>
      </c>
      <c r="H99">
        <v>0.98154205333536604</v>
      </c>
      <c r="U99">
        <v>5</v>
      </c>
      <c r="V99">
        <v>-4.0652606974719099E-18</v>
      </c>
      <c r="W99">
        <v>0.94912704733771602</v>
      </c>
      <c r="X99">
        <v>1.0017301747418099</v>
      </c>
    </row>
    <row r="100" spans="1:24">
      <c r="A100">
        <v>0.46843696912475102</v>
      </c>
      <c r="B100">
        <v>3.7647988194695698</v>
      </c>
      <c r="C100">
        <v>3.4952533200699798</v>
      </c>
      <c r="D100">
        <v>1.0248792332941199</v>
      </c>
      <c r="E100">
        <v>0.99580811868132302</v>
      </c>
      <c r="F100">
        <v>2.08420881458496E-4</v>
      </c>
      <c r="G100">
        <v>1.00099051224893</v>
      </c>
      <c r="H100">
        <v>0.98864624685568803</v>
      </c>
      <c r="U100">
        <v>5</v>
      </c>
      <c r="V100">
        <v>-3.5408737126380899E-16</v>
      </c>
      <c r="W100">
        <v>0.98704238770909603</v>
      </c>
      <c r="X100">
        <v>1.0004875940144999</v>
      </c>
    </row>
    <row r="101" spans="1:24">
      <c r="A101">
        <v>0.54387432266372604</v>
      </c>
      <c r="B101">
        <v>3.50730317426448</v>
      </c>
      <c r="C101">
        <v>3.0665996923594401</v>
      </c>
      <c r="D101">
        <v>0.99309902716184795</v>
      </c>
      <c r="E101">
        <v>0.99443494745312599</v>
      </c>
      <c r="F101">
        <v>2.28439408000617E-3</v>
      </c>
      <c r="G101">
        <v>1.00149045205817</v>
      </c>
      <c r="H101">
        <v>0.98439263369276997</v>
      </c>
      <c r="U101">
        <v>5</v>
      </c>
      <c r="V101">
        <v>-8.8166195294975904E-16</v>
      </c>
      <c r="W101">
        <v>0.99652224675303502</v>
      </c>
      <c r="X101">
        <v>1.014761386712</v>
      </c>
    </row>
    <row r="102" spans="1:24">
      <c r="A102">
        <v>0.54133669799600703</v>
      </c>
      <c r="B102">
        <v>3.5944909942819598</v>
      </c>
      <c r="C102">
        <v>3.1499372227427598</v>
      </c>
      <c r="D102">
        <v>0.98772685675970395</v>
      </c>
      <c r="E102">
        <v>0.989487581419351</v>
      </c>
      <c r="F102">
        <v>3.6845863705652101E-3</v>
      </c>
      <c r="G102">
        <v>1.0000700635009601</v>
      </c>
      <c r="H102">
        <v>0.99279266276396505</v>
      </c>
      <c r="U102">
        <v>5</v>
      </c>
      <c r="V102">
        <v>-8.8166195294975904E-16</v>
      </c>
      <c r="W102">
        <v>0.98789053076255195</v>
      </c>
      <c r="X102">
        <v>1.0074426278147901</v>
      </c>
    </row>
    <row r="103" spans="1:24">
      <c r="A103">
        <v>0.43770422499063899</v>
      </c>
      <c r="B103">
        <v>3.8549601703322498</v>
      </c>
      <c r="C103">
        <v>3.62709375947771</v>
      </c>
      <c r="D103">
        <v>0.94661174442283202</v>
      </c>
      <c r="E103">
        <v>0.971634091154433</v>
      </c>
      <c r="F103">
        <v>4.84826872742514E-4</v>
      </c>
      <c r="G103">
        <v>1.00021697117724</v>
      </c>
      <c r="H103">
        <v>0.99276811262306597</v>
      </c>
      <c r="U103">
        <v>5</v>
      </c>
      <c r="V103">
        <v>-6.0262135674675103E-17</v>
      </c>
      <c r="W103">
        <v>0.99580811868132302</v>
      </c>
      <c r="X103">
        <v>1.0029609773738699</v>
      </c>
    </row>
    <row r="104" spans="1:24">
      <c r="A104">
        <v>0.56742383951133302</v>
      </c>
      <c r="B104">
        <v>3.5026584117025701</v>
      </c>
      <c r="C104">
        <v>2.9837554145779501</v>
      </c>
      <c r="D104">
        <v>1.0229771307828299</v>
      </c>
      <c r="E104">
        <v>0.99351694510699495</v>
      </c>
      <c r="F104">
        <v>2.0649410344375E-3</v>
      </c>
      <c r="G104">
        <v>1.00064361104956</v>
      </c>
      <c r="H104">
        <v>0.99277621823115803</v>
      </c>
      <c r="U104">
        <v>5</v>
      </c>
      <c r="V104">
        <v>5.1974277360480604E-16</v>
      </c>
      <c r="W104">
        <v>0.99443494745312599</v>
      </c>
      <c r="X104">
        <v>0.99684633392181998</v>
      </c>
    </row>
    <row r="105" spans="1:24">
      <c r="A105">
        <v>0.49804884629135199</v>
      </c>
      <c r="B105">
        <v>3.71575783809815</v>
      </c>
      <c r="C105">
        <v>3.3610164065342798</v>
      </c>
      <c r="D105">
        <v>1.00270367470161</v>
      </c>
      <c r="E105">
        <v>0.99297063810365604</v>
      </c>
      <c r="F105">
        <v>8.4783787070813802E-4</v>
      </c>
      <c r="G105">
        <v>1.0008902940803399</v>
      </c>
      <c r="H105">
        <v>0.99385373959332401</v>
      </c>
      <c r="U105">
        <v>5</v>
      </c>
      <c r="V105">
        <v>-4.0652606974719099E-18</v>
      </c>
      <c r="W105">
        <v>0.989487581419351</v>
      </c>
      <c r="X105">
        <v>1.00404326617283</v>
      </c>
    </row>
    <row r="106" spans="1:24">
      <c r="A106">
        <v>0.50719753064504502</v>
      </c>
      <c r="B106">
        <v>3.7014693885020602</v>
      </c>
      <c r="C106">
        <v>3.3595320665016399</v>
      </c>
      <c r="D106">
        <v>1.02792386850669</v>
      </c>
      <c r="E106">
        <v>0.98648423645622496</v>
      </c>
      <c r="F106">
        <v>2.0651304720268799E-3</v>
      </c>
      <c r="G106">
        <v>1.0016165332449101</v>
      </c>
      <c r="H106">
        <v>0.99300454530451199</v>
      </c>
      <c r="U106">
        <v>5</v>
      </c>
      <c r="V106">
        <v>-6.0262135674675103E-17</v>
      </c>
      <c r="W106">
        <v>0.971634091154433</v>
      </c>
      <c r="X106">
        <v>1.00278887053514</v>
      </c>
    </row>
    <row r="107" spans="1:24">
      <c r="A107">
        <v>0.54764608424850703</v>
      </c>
      <c r="B107">
        <v>3.5701165699259301</v>
      </c>
      <c r="C107">
        <v>3.1341120930521602</v>
      </c>
      <c r="D107">
        <v>0.99126593368045801</v>
      </c>
      <c r="E107">
        <v>1.0018140456838001</v>
      </c>
      <c r="F107">
        <v>6.12710672615246E-5</v>
      </c>
      <c r="G107">
        <v>1.00287037823186</v>
      </c>
      <c r="H107">
        <v>0.99181382394833795</v>
      </c>
      <c r="U107">
        <v>5</v>
      </c>
      <c r="V107">
        <v>-6.0262135674675103E-17</v>
      </c>
      <c r="W107">
        <v>0.99351694510699495</v>
      </c>
      <c r="X107">
        <v>0.99875535784631198</v>
      </c>
    </row>
    <row r="108" spans="1:24">
      <c r="A108">
        <v>0.48517740755181399</v>
      </c>
      <c r="B108">
        <v>3.7420262348915099</v>
      </c>
      <c r="C108">
        <v>3.3773254744421801</v>
      </c>
      <c r="D108">
        <v>0.99997068437542602</v>
      </c>
      <c r="E108">
        <v>0.99412660633093497</v>
      </c>
      <c r="F108">
        <v>1.31086596553955E-3</v>
      </c>
      <c r="G108">
        <v>1.00053136973082</v>
      </c>
      <c r="H108">
        <v>0.99301929271244904</v>
      </c>
      <c r="U108">
        <v>5</v>
      </c>
      <c r="V108">
        <v>-4.0652606974719099E-18</v>
      </c>
      <c r="W108">
        <v>0.99297063810365604</v>
      </c>
      <c r="X108">
        <v>0.99976944578044802</v>
      </c>
    </row>
    <row r="109" spans="1:24">
      <c r="A109">
        <v>0.46983049523419401</v>
      </c>
      <c r="B109">
        <v>3.7707183349192301</v>
      </c>
      <c r="C109">
        <v>3.47485958268578</v>
      </c>
      <c r="D109">
        <v>1.0060065751982601</v>
      </c>
      <c r="E109">
        <v>0.99301879685487604</v>
      </c>
      <c r="F109">
        <v>2.8594591481423599E-3</v>
      </c>
      <c r="G109">
        <v>1.0000936650233401</v>
      </c>
      <c r="H109">
        <v>0.99529319060202004</v>
      </c>
      <c r="U109">
        <v>5</v>
      </c>
      <c r="V109">
        <v>5.1974277360480604E-16</v>
      </c>
      <c r="W109">
        <v>0.98648423645622496</v>
      </c>
      <c r="X109">
        <v>0.99937604301370397</v>
      </c>
    </row>
    <row r="110" spans="1:24">
      <c r="A110">
        <v>0.51720111816088499</v>
      </c>
      <c r="B110">
        <v>3.6681880856740001</v>
      </c>
      <c r="C110">
        <v>3.2706168277087202</v>
      </c>
      <c r="D110">
        <v>1.0059326852144601</v>
      </c>
      <c r="E110">
        <v>0.98104514061041403</v>
      </c>
      <c r="F110">
        <v>2.2738908254913101E-3</v>
      </c>
      <c r="G110">
        <v>1.0004074578887301</v>
      </c>
      <c r="H110">
        <v>0.99296630501956595</v>
      </c>
      <c r="U110">
        <v>5</v>
      </c>
      <c r="V110">
        <v>6.1469061026371001E-16</v>
      </c>
      <c r="W110">
        <v>1.0018140456838001</v>
      </c>
      <c r="X110">
        <v>1.00117975573135</v>
      </c>
    </row>
    <row r="111" spans="1:24">
      <c r="A111">
        <v>0.54627905982078495</v>
      </c>
      <c r="B111">
        <v>3.4074401026668002</v>
      </c>
      <c r="C111">
        <v>2.8993277917968401</v>
      </c>
      <c r="D111">
        <v>1.0134875704222499</v>
      </c>
      <c r="E111">
        <v>0.99180692889964395</v>
      </c>
      <c r="F111">
        <v>3.3360089761984902E-3</v>
      </c>
      <c r="G111">
        <v>1.0008603491549899</v>
      </c>
      <c r="H111">
        <v>0.99297021634651095</v>
      </c>
      <c r="U111">
        <v>5</v>
      </c>
      <c r="V111">
        <v>-4.0652606974719099E-18</v>
      </c>
      <c r="W111">
        <v>0.99412660633093497</v>
      </c>
      <c r="X111">
        <v>1.00013209770324</v>
      </c>
    </row>
    <row r="112" spans="1:24">
      <c r="A112">
        <v>0.54982470090199997</v>
      </c>
      <c r="B112">
        <v>3.5525747990642502</v>
      </c>
      <c r="C112">
        <v>3.0574175487347302</v>
      </c>
      <c r="D112">
        <v>1.0006266020419301</v>
      </c>
      <c r="E112">
        <v>0.99053493310798701</v>
      </c>
      <c r="F112">
        <v>4.8506906998194198E-3</v>
      </c>
      <c r="G112">
        <v>1.0010157339341399</v>
      </c>
      <c r="H112">
        <v>0.98986001872515295</v>
      </c>
      <c r="U112">
        <v>5</v>
      </c>
      <c r="V112">
        <v>-4.0652606974719099E-18</v>
      </c>
      <c r="W112">
        <v>0.99301879685487604</v>
      </c>
      <c r="X112">
        <v>0.99824194762163099</v>
      </c>
    </row>
    <row r="113" spans="1:24">
      <c r="A113">
        <v>0.53939825719128098</v>
      </c>
      <c r="B113">
        <v>3.6630197248452498</v>
      </c>
      <c r="C113">
        <v>3.25542258832182</v>
      </c>
      <c r="D113">
        <v>1.0230426337578</v>
      </c>
      <c r="E113">
        <v>0.99176804145118103</v>
      </c>
      <c r="F113">
        <v>1.67294774754894E-3</v>
      </c>
      <c r="U113">
        <v>5</v>
      </c>
      <c r="V113">
        <v>5.1974277360480604E-16</v>
      </c>
      <c r="W113">
        <v>0.98104514061041403</v>
      </c>
      <c r="X113">
        <v>0.99814532922946397</v>
      </c>
    </row>
    <row r="114" spans="1:24">
      <c r="A114">
        <v>0.472128987251282</v>
      </c>
      <c r="B114">
        <v>3.6135445859353901</v>
      </c>
      <c r="C114">
        <v>3.2404170421425</v>
      </c>
      <c r="D114">
        <v>1.00638141365498</v>
      </c>
      <c r="E114">
        <v>0.99320339736031804</v>
      </c>
      <c r="F114">
        <v>2.1653216899187198E-3</v>
      </c>
      <c r="U114">
        <v>5</v>
      </c>
      <c r="V114">
        <v>-4.0652606974719099E-18</v>
      </c>
      <c r="W114">
        <v>0.99180692889964395</v>
      </c>
      <c r="X114">
        <v>0.99827579957689905</v>
      </c>
    </row>
    <row r="115" spans="1:24">
      <c r="A115">
        <v>0.48514200556318599</v>
      </c>
      <c r="B115">
        <v>3.6757704628248402</v>
      </c>
      <c r="C115">
        <v>3.3182202783756698</v>
      </c>
      <c r="D115">
        <v>0.99771502531090295</v>
      </c>
      <c r="E115">
        <v>0.99096343510939899</v>
      </c>
      <c r="F115">
        <v>4.3216676998216098E-4</v>
      </c>
      <c r="U115">
        <v>5</v>
      </c>
      <c r="V115">
        <v>-3.5408737126380899E-16</v>
      </c>
      <c r="W115">
        <v>0.99053493310798701</v>
      </c>
      <c r="X115">
        <v>0.99912984053465903</v>
      </c>
    </row>
    <row r="116" spans="1:24">
      <c r="A116">
        <v>0.49036272994097502</v>
      </c>
      <c r="B116">
        <v>3.67037491917044</v>
      </c>
      <c r="C116">
        <v>3.3874479901538801</v>
      </c>
      <c r="D116">
        <v>1.00983977989177</v>
      </c>
      <c r="E116">
        <v>0.98834006843092104</v>
      </c>
      <c r="F116">
        <v>1.21465985052351E-3</v>
      </c>
      <c r="U116">
        <v>5</v>
      </c>
      <c r="V116">
        <v>-3.5408737126380899E-16</v>
      </c>
      <c r="W116">
        <v>0.99176804145118103</v>
      </c>
      <c r="X116">
        <v>0.99777725229568803</v>
      </c>
    </row>
    <row r="117" spans="1:24">
      <c r="A117">
        <v>0.47642883329596503</v>
      </c>
      <c r="B117">
        <v>3.7675078989187698</v>
      </c>
      <c r="C117">
        <v>3.4599247316397799</v>
      </c>
      <c r="D117">
        <v>0.99336343993143394</v>
      </c>
      <c r="E117">
        <v>0.99487441873906501</v>
      </c>
      <c r="F117">
        <v>4.3894569048739197E-4</v>
      </c>
      <c r="U117">
        <v>5</v>
      </c>
      <c r="V117">
        <v>-4.0652606974719099E-18</v>
      </c>
      <c r="W117">
        <v>0.99320339736031804</v>
      </c>
      <c r="X117">
        <v>1.00216117436226</v>
      </c>
    </row>
    <row r="118" spans="1:24">
      <c r="A118">
        <v>0.54353984307342496</v>
      </c>
      <c r="B118">
        <v>3.5954577458632699</v>
      </c>
      <c r="C118">
        <v>3.1895161482461001</v>
      </c>
      <c r="D118">
        <v>1.0050250256595601</v>
      </c>
      <c r="E118">
        <v>0.99346911265670901</v>
      </c>
      <c r="F118">
        <v>2.6212623770114599E-3</v>
      </c>
      <c r="U118">
        <v>5</v>
      </c>
      <c r="V118">
        <v>-4.0652606974719099E-18</v>
      </c>
      <c r="W118">
        <v>0.99096343510939899</v>
      </c>
      <c r="X118">
        <v>1.0006216197633999</v>
      </c>
    </row>
    <row r="119" spans="1:24">
      <c r="A119">
        <v>0.52953138672119404</v>
      </c>
      <c r="B119">
        <v>3.6464647304783502</v>
      </c>
      <c r="C119">
        <v>3.13714148780157</v>
      </c>
      <c r="D119">
        <v>0.99874692394030296</v>
      </c>
      <c r="E119">
        <v>0.99642199335216397</v>
      </c>
      <c r="F119">
        <v>9.34699444343004E-4</v>
      </c>
      <c r="U119">
        <v>5</v>
      </c>
      <c r="V119">
        <v>-3.5408737126380899E-16</v>
      </c>
      <c r="W119">
        <v>0.98834006843092104</v>
      </c>
      <c r="X119">
        <v>0.997942755232894</v>
      </c>
    </row>
    <row r="120" spans="1:24">
      <c r="A120">
        <v>0.42046947092525</v>
      </c>
      <c r="B120">
        <v>3.8210025580923799</v>
      </c>
      <c r="C120">
        <v>3.5865191957092</v>
      </c>
      <c r="D120">
        <v>0.98729922902089495</v>
      </c>
      <c r="E120">
        <v>0.98579183361696698</v>
      </c>
      <c r="F120">
        <v>5.7997689336312605E-4</v>
      </c>
      <c r="U120">
        <v>5</v>
      </c>
      <c r="V120">
        <v>5.6627990800079801E-16</v>
      </c>
      <c r="W120">
        <v>0.99487441873906501</v>
      </c>
      <c r="X120">
        <v>1.0018739381870601</v>
      </c>
    </row>
    <row r="121" spans="1:24">
      <c r="A121">
        <v>0.33695910730074202</v>
      </c>
      <c r="B121">
        <v>3.52255680363012</v>
      </c>
      <c r="C121">
        <v>3.3375333314228102</v>
      </c>
      <c r="D121">
        <v>0.99656893918758405</v>
      </c>
      <c r="E121">
        <v>0.99560389787008596</v>
      </c>
      <c r="F121">
        <v>9.0378490300786795E-4</v>
      </c>
      <c r="U121">
        <v>5</v>
      </c>
      <c r="V121">
        <v>-4.0652606974719099E-18</v>
      </c>
      <c r="W121">
        <v>0.99346911265670901</v>
      </c>
      <c r="X121">
        <v>0.99845510341841504</v>
      </c>
    </row>
    <row r="122" spans="1:24">
      <c r="A122">
        <v>0.53845091764257202</v>
      </c>
      <c r="B122">
        <v>3.6297644340756001</v>
      </c>
      <c r="C122">
        <v>3.0916394693810001</v>
      </c>
      <c r="D122">
        <v>0.99503100747047202</v>
      </c>
      <c r="E122">
        <v>0.99506606153219301</v>
      </c>
      <c r="F122">
        <v>1.14188310579547E-4</v>
      </c>
      <c r="U122">
        <v>6</v>
      </c>
      <c r="V122">
        <v>1.5538482339401199E-16</v>
      </c>
      <c r="W122">
        <v>0.99642199335216397</v>
      </c>
      <c r="X122">
        <v>1.00071120955608</v>
      </c>
    </row>
    <row r="123" spans="1:24">
      <c r="A123">
        <v>0.48231311552067802</v>
      </c>
      <c r="B123">
        <v>3.7556449173385</v>
      </c>
      <c r="C123">
        <v>3.4934030333309298</v>
      </c>
      <c r="D123">
        <v>0.98558862222810095</v>
      </c>
      <c r="E123">
        <v>1.00132839634524</v>
      </c>
      <c r="F123">
        <v>1.07320952866153E-3</v>
      </c>
      <c r="U123">
        <v>6</v>
      </c>
      <c r="V123">
        <v>-3.2470641676478299E-17</v>
      </c>
      <c r="W123">
        <v>0.98579183361696698</v>
      </c>
      <c r="X123">
        <v>0.99977486235861801</v>
      </c>
    </row>
    <row r="124" spans="1:24">
      <c r="A124">
        <v>0.50587344324044703</v>
      </c>
      <c r="B124">
        <v>3.70125955569601</v>
      </c>
      <c r="C124">
        <v>3.4147193466422499</v>
      </c>
      <c r="D124">
        <v>1.0081881604271901</v>
      </c>
      <c r="E124">
        <v>0.997362685983048</v>
      </c>
      <c r="F124">
        <v>1.0026335538440201E-3</v>
      </c>
      <c r="U124">
        <v>6</v>
      </c>
      <c r="V124">
        <v>-3.2470641676478299E-17</v>
      </c>
      <c r="W124">
        <v>0.99560389787008596</v>
      </c>
      <c r="X124">
        <v>1.0006539914168999</v>
      </c>
    </row>
    <row r="125" spans="1:24">
      <c r="A125">
        <v>0.55850055721714198</v>
      </c>
      <c r="B125">
        <v>3.4793794638467199</v>
      </c>
      <c r="C125">
        <v>2.85205267165485</v>
      </c>
      <c r="D125">
        <v>0.99983785605355002</v>
      </c>
      <c r="E125">
        <v>0.98988891019273695</v>
      </c>
      <c r="F125">
        <v>9.5061027574969998E-3</v>
      </c>
      <c r="U125">
        <v>6</v>
      </c>
      <c r="V125">
        <v>-6.0262135674675103E-17</v>
      </c>
      <c r="W125">
        <v>0.99506606153219301</v>
      </c>
      <c r="X125">
        <v>1.0019647747023099</v>
      </c>
    </row>
    <row r="126" spans="1:24">
      <c r="A126">
        <v>0.43276382379905998</v>
      </c>
      <c r="B126">
        <v>3.3317769039647498</v>
      </c>
      <c r="C126">
        <v>2.97359272665582</v>
      </c>
      <c r="D126">
        <v>0.99130126215101699</v>
      </c>
      <c r="E126">
        <v>0.99288851130303402</v>
      </c>
      <c r="F126">
        <v>3.8412166052675298E-3</v>
      </c>
      <c r="U126">
        <v>6</v>
      </c>
      <c r="V126">
        <v>-3.2470641676478299E-17</v>
      </c>
      <c r="W126">
        <v>1.00132839634524</v>
      </c>
      <c r="X126">
        <v>0.99974433053627199</v>
      </c>
    </row>
    <row r="127" spans="1:24">
      <c r="A127">
        <v>0.55924091690965205</v>
      </c>
      <c r="B127">
        <v>3.5601226995939999</v>
      </c>
      <c r="C127">
        <v>3.0375717096378101</v>
      </c>
      <c r="D127">
        <v>0.99807407305636198</v>
      </c>
      <c r="E127">
        <v>0.992541160215475</v>
      </c>
      <c r="F127">
        <v>6.5451613743024899E-4</v>
      </c>
      <c r="U127">
        <v>6</v>
      </c>
      <c r="V127">
        <v>-1.5273487824098699E-17</v>
      </c>
      <c r="W127">
        <v>0.997362685983048</v>
      </c>
      <c r="X127">
        <v>0.99945524472570901</v>
      </c>
    </row>
    <row r="128" spans="1:24">
      <c r="A128">
        <v>0.469412639593909</v>
      </c>
      <c r="B128">
        <v>3.7744425645987199</v>
      </c>
      <c r="C128">
        <v>3.42329629993174</v>
      </c>
      <c r="D128">
        <v>1.03175845913019</v>
      </c>
      <c r="E128">
        <v>0.99172063454600601</v>
      </c>
      <c r="F128">
        <v>7.5913683073088999E-4</v>
      </c>
      <c r="U128">
        <v>6</v>
      </c>
      <c r="V128">
        <v>1.4380144198464399E-17</v>
      </c>
      <c r="W128">
        <v>0.98988891019273695</v>
      </c>
      <c r="X128">
        <v>1.0014401590041</v>
      </c>
    </row>
    <row r="129" spans="1:24">
      <c r="A129">
        <v>0.48834277553760003</v>
      </c>
      <c r="B129">
        <v>3.6686631604808699</v>
      </c>
      <c r="C129">
        <v>3.3078452046557798</v>
      </c>
      <c r="D129">
        <v>0.99764059951633799</v>
      </c>
      <c r="E129">
        <v>0.99202572989931004</v>
      </c>
      <c r="F129">
        <v>2.8533558051786101E-3</v>
      </c>
      <c r="U129">
        <v>6</v>
      </c>
      <c r="V129">
        <v>-3.5408737126380899E-16</v>
      </c>
      <c r="W129">
        <v>0.99288851130303402</v>
      </c>
      <c r="X129">
        <v>1.00398361950895</v>
      </c>
    </row>
    <row r="130" spans="1:24">
      <c r="A130">
        <v>0.57008796274839002</v>
      </c>
      <c r="B130">
        <v>3.3533411752131701</v>
      </c>
      <c r="C130">
        <v>2.7116295565634898</v>
      </c>
      <c r="D130">
        <v>1.02689710317783</v>
      </c>
      <c r="E130">
        <v>0.99522247520519702</v>
      </c>
      <c r="F130">
        <v>3.0276667270592202E-3</v>
      </c>
      <c r="U130">
        <v>6</v>
      </c>
      <c r="V130">
        <v>1.5538482339401199E-16</v>
      </c>
      <c r="W130">
        <v>0.992541160215475</v>
      </c>
      <c r="X130">
        <v>0.99925880650175303</v>
      </c>
    </row>
    <row r="131" spans="1:24">
      <c r="A131">
        <v>0.40913811699136299</v>
      </c>
      <c r="B131">
        <v>3.9646317765091599</v>
      </c>
      <c r="C131">
        <v>3.7843609624757502</v>
      </c>
      <c r="D131">
        <v>0.99792562127384199</v>
      </c>
      <c r="E131">
        <v>0.99701458651976105</v>
      </c>
      <c r="F131">
        <v>7.7934461806228902E-4</v>
      </c>
      <c r="U131">
        <v>6</v>
      </c>
      <c r="V131">
        <v>-6.0262135674675103E-17</v>
      </c>
      <c r="W131">
        <v>0.99172063454600601</v>
      </c>
      <c r="X131">
        <v>0.99918565253806502</v>
      </c>
    </row>
    <row r="132" spans="1:24">
      <c r="A132">
        <v>0.52074301461116501</v>
      </c>
      <c r="B132">
        <v>3.6517943206373502</v>
      </c>
      <c r="C132">
        <v>3.2846804537050498</v>
      </c>
      <c r="D132">
        <v>0.99766305771980801</v>
      </c>
      <c r="E132">
        <v>0.99182627955920899</v>
      </c>
      <c r="F132">
        <v>3.2631945808664301E-3</v>
      </c>
      <c r="U132">
        <v>6</v>
      </c>
      <c r="V132">
        <v>2.2951443001660498E-16</v>
      </c>
      <c r="W132">
        <v>0.99202572989931004</v>
      </c>
      <c r="X132">
        <v>0.99944656972730095</v>
      </c>
    </row>
    <row r="133" spans="1:24">
      <c r="A133">
        <v>0.45700973249350901</v>
      </c>
      <c r="B133">
        <v>3.6644760613948999</v>
      </c>
      <c r="C133">
        <v>3.4235226631666298</v>
      </c>
      <c r="D133">
        <v>0.98649542389312295</v>
      </c>
      <c r="E133">
        <v>0.99274310462270798</v>
      </c>
      <c r="F133">
        <v>1.95026513986042E-3</v>
      </c>
      <c r="U133">
        <v>6</v>
      </c>
      <c r="V133">
        <v>-6.0262135674675103E-17</v>
      </c>
      <c r="W133">
        <v>0.99522247520519702</v>
      </c>
      <c r="X133">
        <v>1.0079506176833199</v>
      </c>
    </row>
    <row r="134" spans="1:24">
      <c r="A134">
        <v>0.38613437223830799</v>
      </c>
      <c r="B134">
        <v>3.5220931350248699</v>
      </c>
      <c r="C134">
        <v>3.3338266558831302</v>
      </c>
      <c r="D134">
        <v>1.0040956974119</v>
      </c>
      <c r="E134">
        <v>0.99434462736838003</v>
      </c>
      <c r="F134">
        <v>2.4697045671453002E-4</v>
      </c>
      <c r="U134">
        <v>6</v>
      </c>
      <c r="V134">
        <v>5.6627990800079801E-16</v>
      </c>
      <c r="W134">
        <v>0.99701458651976105</v>
      </c>
      <c r="X134">
        <v>1.00044671173775</v>
      </c>
    </row>
    <row r="135" spans="1:24">
      <c r="A135">
        <v>0.49949534657447298</v>
      </c>
      <c r="B135">
        <v>3.7144485307248498</v>
      </c>
      <c r="C135">
        <v>3.4343368071445401</v>
      </c>
      <c r="D135">
        <v>0.99721022256025105</v>
      </c>
      <c r="E135">
        <v>0.99051062950194602</v>
      </c>
      <c r="F135">
        <v>1.9059765405960301E-4</v>
      </c>
      <c r="U135">
        <v>6</v>
      </c>
      <c r="V135">
        <v>-2.1663637917052101E-17</v>
      </c>
      <c r="W135">
        <v>0.99182627955920899</v>
      </c>
      <c r="X135">
        <v>1.00072643813752</v>
      </c>
    </row>
    <row r="136" spans="1:24">
      <c r="A136">
        <v>0.396255781660523</v>
      </c>
      <c r="B136">
        <v>3.51531535328487</v>
      </c>
      <c r="C136">
        <v>3.3302301533293699</v>
      </c>
      <c r="D136">
        <v>0.99980372520838101</v>
      </c>
      <c r="E136">
        <v>0.991649842702922</v>
      </c>
      <c r="F136">
        <v>1.5169358489866699E-4</v>
      </c>
      <c r="U136">
        <v>6</v>
      </c>
      <c r="V136">
        <v>-2.8958479227753998E-16</v>
      </c>
      <c r="W136">
        <v>0.99274310462270798</v>
      </c>
      <c r="X136">
        <v>0.99991271718974095</v>
      </c>
    </row>
    <row r="137" spans="1:24">
      <c r="A137">
        <v>0.471168062671035</v>
      </c>
      <c r="B137">
        <v>3.6992720321669199</v>
      </c>
      <c r="C137">
        <v>3.4498756625339602</v>
      </c>
      <c r="D137">
        <v>1.00961624565966</v>
      </c>
      <c r="E137">
        <v>0.98870086648287203</v>
      </c>
      <c r="F137">
        <v>6.0170997177385504E-4</v>
      </c>
      <c r="U137">
        <v>6</v>
      </c>
      <c r="V137">
        <v>-6.0262135674675103E-17</v>
      </c>
      <c r="W137">
        <v>0.99434462736838003</v>
      </c>
      <c r="X137">
        <v>0.99894010893421603</v>
      </c>
    </row>
    <row r="138" spans="1:24">
      <c r="A138">
        <v>0.45349750042772002</v>
      </c>
      <c r="B138">
        <v>3.5477597677302501</v>
      </c>
      <c r="C138">
        <v>3.35838278379161</v>
      </c>
      <c r="D138">
        <v>1.0002356956632901</v>
      </c>
      <c r="E138">
        <v>0.99634276504594199</v>
      </c>
      <c r="F138">
        <v>3.4840289682414598E-3</v>
      </c>
      <c r="U138">
        <v>6</v>
      </c>
      <c r="V138">
        <v>-3.5408737126380899E-16</v>
      </c>
      <c r="W138">
        <v>0.99051062950194602</v>
      </c>
      <c r="X138">
        <v>1.0004870631973</v>
      </c>
    </row>
    <row r="139" spans="1:24">
      <c r="A139">
        <v>0.42697947866732899</v>
      </c>
      <c r="B139">
        <v>3.8118636141889199</v>
      </c>
      <c r="C139">
        <v>3.5821201753029102</v>
      </c>
      <c r="D139">
        <v>1.0168610302035801</v>
      </c>
      <c r="E139">
        <v>0.98814642104474204</v>
      </c>
      <c r="F139">
        <v>2.4143208306046998E-3</v>
      </c>
      <c r="U139">
        <v>6</v>
      </c>
      <c r="V139">
        <v>-6.0262135674675103E-17</v>
      </c>
      <c r="W139">
        <v>0.991649842702922</v>
      </c>
      <c r="X139">
        <v>1.00077261039035</v>
      </c>
    </row>
    <row r="140" spans="1:24">
      <c r="A140">
        <v>0.55225022727303297</v>
      </c>
      <c r="B140">
        <v>3.4881749596705598</v>
      </c>
      <c r="C140">
        <v>3.0570163979977498</v>
      </c>
      <c r="D140">
        <v>0.99238810383536902</v>
      </c>
      <c r="E140">
        <v>0.98724785852334895</v>
      </c>
      <c r="F140">
        <v>2.7166102286826001E-3</v>
      </c>
      <c r="U140">
        <v>6</v>
      </c>
      <c r="V140">
        <v>-2.8958479227753998E-16</v>
      </c>
      <c r="W140">
        <v>0.98870086648287203</v>
      </c>
      <c r="X140">
        <v>1.0000332306546</v>
      </c>
    </row>
    <row r="141" spans="1:24">
      <c r="A141">
        <v>0.40979700363009902</v>
      </c>
      <c r="B141">
        <v>3.7676189828148101</v>
      </c>
      <c r="C141">
        <v>3.53654455038154</v>
      </c>
      <c r="D141">
        <v>0.99968396922499303</v>
      </c>
      <c r="E141">
        <v>0.94945321961031104</v>
      </c>
      <c r="F141">
        <v>9.4449037406373504E-4</v>
      </c>
      <c r="U141">
        <v>6</v>
      </c>
      <c r="V141">
        <v>-1.5181110760759101E-16</v>
      </c>
      <c r="W141">
        <v>0.99634276504594199</v>
      </c>
      <c r="X141">
        <v>1.00064497449767</v>
      </c>
    </row>
    <row r="142" spans="1:24">
      <c r="A142">
        <v>0.50396786104484004</v>
      </c>
      <c r="B142">
        <v>3.63327251272487</v>
      </c>
      <c r="C142">
        <v>3.2582318144900002</v>
      </c>
      <c r="D142">
        <v>1.0012817289353499</v>
      </c>
      <c r="E142">
        <v>0.97936310935248405</v>
      </c>
      <c r="F142">
        <v>6.7952737915516004E-3</v>
      </c>
      <c r="U142">
        <v>6</v>
      </c>
      <c r="V142">
        <v>-2.8958479227753998E-16</v>
      </c>
      <c r="W142">
        <v>0.98814642104474204</v>
      </c>
      <c r="X142">
        <v>1.0003967643343601</v>
      </c>
    </row>
    <row r="143" spans="1:24">
      <c r="A143">
        <v>0.49231403303957799</v>
      </c>
      <c r="B143">
        <v>3.6404706119451702</v>
      </c>
      <c r="C143">
        <v>3.1732063874167999</v>
      </c>
      <c r="D143">
        <v>1.0010031321071899</v>
      </c>
      <c r="E143">
        <v>0.98327926894815498</v>
      </c>
      <c r="F143">
        <v>9.3067401287780401E-4</v>
      </c>
      <c r="U143">
        <v>7</v>
      </c>
      <c r="V143">
        <v>-4.0652606974719099E-18</v>
      </c>
      <c r="W143">
        <v>0.98724785852334895</v>
      </c>
      <c r="X143">
        <v>1.0023631388599901</v>
      </c>
    </row>
    <row r="144" spans="1:24">
      <c r="A144">
        <v>0.59427994874129197</v>
      </c>
      <c r="B144">
        <v>3.3097636779280002</v>
      </c>
      <c r="C144">
        <v>2.7401254122469401</v>
      </c>
      <c r="D144">
        <v>0.98776076163298299</v>
      </c>
      <c r="E144">
        <v>0.99521492764293096</v>
      </c>
      <c r="F144">
        <v>1.34157194668091E-2</v>
      </c>
      <c r="U144">
        <v>7</v>
      </c>
      <c r="V144">
        <v>-2.77939185482196E-16</v>
      </c>
      <c r="W144">
        <v>0.94945321961031104</v>
      </c>
      <c r="X144">
        <v>1.0020473667423799</v>
      </c>
    </row>
    <row r="145" spans="1:24">
      <c r="A145">
        <v>0.56676487845170098</v>
      </c>
      <c r="B145">
        <v>3.4342056215900101</v>
      </c>
      <c r="C145">
        <v>2.99801065302489</v>
      </c>
      <c r="D145">
        <v>0.99395361480905198</v>
      </c>
      <c r="E145">
        <v>0.99206891907886097</v>
      </c>
      <c r="F145">
        <v>6.1284166187474303E-3</v>
      </c>
      <c r="U145">
        <v>7</v>
      </c>
      <c r="V145">
        <v>-8.4311656853967495E-17</v>
      </c>
      <c r="W145">
        <v>0.97936310935248405</v>
      </c>
      <c r="X145">
        <v>0.99956082569872795</v>
      </c>
    </row>
    <row r="146" spans="1:24">
      <c r="A146">
        <v>0.59878511806769097</v>
      </c>
      <c r="B146">
        <v>3.41751816235156</v>
      </c>
      <c r="C146">
        <v>2.9876737022485398</v>
      </c>
      <c r="D146">
        <v>1.0033173997662601</v>
      </c>
      <c r="E146">
        <v>0.97641848895761796</v>
      </c>
      <c r="F146">
        <v>2.22788483062848E-2</v>
      </c>
      <c r="U146">
        <v>7</v>
      </c>
      <c r="V146">
        <v>-2.8958479227753998E-16</v>
      </c>
      <c r="W146">
        <v>0.98327926894815498</v>
      </c>
      <c r="X146">
        <v>1.0000024930048701</v>
      </c>
    </row>
    <row r="147" spans="1:24">
      <c r="A147">
        <v>0.58938756125924996</v>
      </c>
      <c r="B147">
        <v>3.36347024373273</v>
      </c>
      <c r="C147">
        <v>2.8804135707954002</v>
      </c>
      <c r="D147">
        <v>0.97824155984005601</v>
      </c>
      <c r="E147">
        <v>0.97511144668001204</v>
      </c>
      <c r="F147">
        <v>1.3197848822222099E-2</v>
      </c>
      <c r="U147">
        <v>7</v>
      </c>
      <c r="V147">
        <v>-3.5408737126380899E-16</v>
      </c>
      <c r="W147">
        <v>0.99521492764293096</v>
      </c>
      <c r="X147">
        <v>1.01454797741046</v>
      </c>
    </row>
    <row r="148" spans="1:24">
      <c r="A148">
        <v>0.578217083265959</v>
      </c>
      <c r="B148">
        <v>3.4851430837525701</v>
      </c>
      <c r="C148">
        <v>3.02979126689584</v>
      </c>
      <c r="D148">
        <v>1.0251578583485801</v>
      </c>
      <c r="E148">
        <v>0.99735877590187705</v>
      </c>
      <c r="F148">
        <v>3.0875862433310001E-3</v>
      </c>
      <c r="U148">
        <v>7</v>
      </c>
      <c r="V148">
        <v>1.5538482339401199E-16</v>
      </c>
      <c r="W148">
        <v>0.99206891907886097</v>
      </c>
      <c r="X148">
        <v>1.0034252874715599</v>
      </c>
    </row>
    <row r="149" spans="1:24">
      <c r="A149">
        <v>0.48268808501379401</v>
      </c>
      <c r="B149">
        <v>3.6098979530228101</v>
      </c>
      <c r="C149">
        <v>3.2582117116485998</v>
      </c>
      <c r="D149">
        <v>0.99680499818949997</v>
      </c>
      <c r="E149">
        <v>0.97481287658900695</v>
      </c>
      <c r="F149">
        <v>2.53512170729512E-3</v>
      </c>
      <c r="U149">
        <v>7</v>
      </c>
      <c r="V149">
        <v>2.2951443001660498E-16</v>
      </c>
      <c r="W149">
        <v>0.97641848895761796</v>
      </c>
      <c r="X149">
        <v>0.99832229651758098</v>
      </c>
    </row>
    <row r="150" spans="1:24">
      <c r="A150">
        <v>0.52259328583279197</v>
      </c>
      <c r="B150">
        <v>3.5676249073582902</v>
      </c>
      <c r="C150">
        <v>3.12543325634508</v>
      </c>
      <c r="D150">
        <v>1.02345172799517</v>
      </c>
      <c r="E150">
        <v>0.99185365652478696</v>
      </c>
      <c r="F150">
        <v>3.1207539360046999E-3</v>
      </c>
      <c r="U150">
        <v>7</v>
      </c>
      <c r="V150">
        <v>-4.0652606974719099E-18</v>
      </c>
      <c r="W150">
        <v>0.97511144668001204</v>
      </c>
      <c r="X150">
        <v>1.0081402648309601</v>
      </c>
    </row>
    <row r="151" spans="1:24">
      <c r="A151">
        <v>0.55763584968948399</v>
      </c>
      <c r="B151">
        <v>3.3978807516376199</v>
      </c>
      <c r="C151">
        <v>2.94146262142318</v>
      </c>
      <c r="D151">
        <v>1.0103447903690299</v>
      </c>
      <c r="E151">
        <v>0.98565220156785005</v>
      </c>
      <c r="F151">
        <v>1.7582739289524799E-3</v>
      </c>
      <c r="U151">
        <v>7</v>
      </c>
      <c r="V151">
        <v>6.1469061026371001E-16</v>
      </c>
      <c r="W151">
        <v>0.99735877590187705</v>
      </c>
      <c r="X151">
        <v>0.98606002825641903</v>
      </c>
    </row>
    <row r="152" spans="1:24">
      <c r="A152">
        <v>0.53830399235233894</v>
      </c>
      <c r="B152">
        <v>3.4561114285016901</v>
      </c>
      <c r="C152">
        <v>3.05415832805354</v>
      </c>
      <c r="D152">
        <v>1.0134469979299801</v>
      </c>
      <c r="E152">
        <v>0.99104186333160005</v>
      </c>
      <c r="F152">
        <v>2.1615260611738299E-3</v>
      </c>
      <c r="U152">
        <v>7</v>
      </c>
      <c r="V152">
        <v>-4.0652606974719099E-18</v>
      </c>
      <c r="W152">
        <v>0.97481287658900695</v>
      </c>
      <c r="X152">
        <v>1.0047122552660801</v>
      </c>
    </row>
    <row r="153" spans="1:24">
      <c r="A153">
        <v>0.53455885698472705</v>
      </c>
      <c r="B153">
        <v>3.5518149752787398</v>
      </c>
      <c r="C153">
        <v>3.20539040556271</v>
      </c>
      <c r="D153">
        <v>1.02921813108715</v>
      </c>
      <c r="E153">
        <v>0.990102848230208</v>
      </c>
      <c r="F153">
        <v>6.7663365176748899E-4</v>
      </c>
      <c r="U153">
        <v>7</v>
      </c>
      <c r="V153">
        <v>-4.0652606974719099E-18</v>
      </c>
      <c r="W153">
        <v>0.99185365652478696</v>
      </c>
      <c r="X153">
        <v>0.99820237352283603</v>
      </c>
    </row>
    <row r="154" spans="1:24">
      <c r="A154">
        <v>0.38223384221489198</v>
      </c>
      <c r="B154">
        <v>3.8179269828179301</v>
      </c>
      <c r="C154">
        <v>3.6147527311725698</v>
      </c>
      <c r="D154">
        <v>1.04051674477541</v>
      </c>
      <c r="E154">
        <v>0.99495727292734804</v>
      </c>
      <c r="F154">
        <v>1.98926700998995E-4</v>
      </c>
      <c r="U154">
        <v>7</v>
      </c>
      <c r="V154">
        <v>-4.0652606974719099E-18</v>
      </c>
      <c r="W154">
        <v>0.98565220156785005</v>
      </c>
      <c r="X154">
        <v>0.99675704001941601</v>
      </c>
    </row>
    <row r="155" spans="1:24">
      <c r="A155">
        <v>0.56345129624775403</v>
      </c>
      <c r="B155">
        <v>3.4842814490849698</v>
      </c>
      <c r="C155">
        <v>2.88649893309716</v>
      </c>
      <c r="D155">
        <v>1.00086222112367</v>
      </c>
      <c r="E155">
        <v>0.98909479137705603</v>
      </c>
      <c r="F155">
        <v>7.57193656889984E-4</v>
      </c>
      <c r="U155">
        <v>7</v>
      </c>
      <c r="V155">
        <v>-4.0652606974719099E-18</v>
      </c>
      <c r="W155">
        <v>0.99104186333160005</v>
      </c>
      <c r="X155">
        <v>0.99595897758904495</v>
      </c>
    </row>
    <row r="156" spans="1:24">
      <c r="A156">
        <v>0.54364843483070502</v>
      </c>
      <c r="B156">
        <v>3.4931493732168302</v>
      </c>
      <c r="C156">
        <v>2.9782381928283299</v>
      </c>
      <c r="D156">
        <v>1.0027083405022399</v>
      </c>
      <c r="E156">
        <v>0.986540590162438</v>
      </c>
      <c r="F156">
        <v>2.63077024175307E-3</v>
      </c>
      <c r="U156">
        <v>7</v>
      </c>
      <c r="V156">
        <v>5.6627990800079801E-16</v>
      </c>
      <c r="W156">
        <v>0.990102848230208</v>
      </c>
      <c r="X156">
        <v>1.0005290431412399</v>
      </c>
    </row>
    <row r="157" spans="1:24">
      <c r="A157">
        <v>0.55146915642662797</v>
      </c>
      <c r="B157">
        <v>3.5610171848147898</v>
      </c>
      <c r="C157">
        <v>3.10596795220399</v>
      </c>
      <c r="D157">
        <v>0.99884433715808296</v>
      </c>
      <c r="E157">
        <v>0.99192492032688795</v>
      </c>
      <c r="F157">
        <v>8.3594611207391499E-4</v>
      </c>
      <c r="U157">
        <v>8</v>
      </c>
      <c r="V157">
        <v>5.6627990800079801E-16</v>
      </c>
      <c r="W157">
        <v>0.99495727292734804</v>
      </c>
      <c r="X157">
        <v>1.0004126989884099</v>
      </c>
    </row>
    <row r="158" spans="1:24">
      <c r="A158">
        <v>0.57905215583103098</v>
      </c>
      <c r="B158">
        <v>3.4091026852399402</v>
      </c>
      <c r="C158">
        <v>2.94566760375867</v>
      </c>
      <c r="D158">
        <v>0.99387513622338197</v>
      </c>
      <c r="E158">
        <v>0.98540835872157595</v>
      </c>
      <c r="F158">
        <v>1.74212706629308E-3</v>
      </c>
      <c r="U158">
        <v>8</v>
      </c>
      <c r="V158">
        <v>-1.64494549805241E-16</v>
      </c>
      <c r="W158">
        <v>0.98909479137705603</v>
      </c>
      <c r="X158">
        <v>0.99957190474222102</v>
      </c>
    </row>
    <row r="159" spans="1:24">
      <c r="A159">
        <v>0.54052337609736001</v>
      </c>
      <c r="B159">
        <v>3.60525264552671</v>
      </c>
      <c r="C159">
        <v>3.2460494605981198</v>
      </c>
      <c r="D159">
        <v>0.99923345318216095</v>
      </c>
      <c r="E159">
        <v>0.98577053292088801</v>
      </c>
      <c r="F159">
        <v>3.2274482254781201E-4</v>
      </c>
      <c r="U159">
        <v>8</v>
      </c>
      <c r="V159">
        <v>-2.1663637917052101E-17</v>
      </c>
      <c r="W159">
        <v>0.986540590162438</v>
      </c>
      <c r="X159">
        <v>0.998958619611101</v>
      </c>
    </row>
    <row r="160" spans="1:24">
      <c r="A160">
        <v>0.51696055527290996</v>
      </c>
      <c r="B160">
        <v>3.59983130254298</v>
      </c>
      <c r="C160">
        <v>3.2632317227357501</v>
      </c>
      <c r="D160">
        <v>1.00826770383847</v>
      </c>
      <c r="E160">
        <v>0.97894011950841198</v>
      </c>
      <c r="F160">
        <v>8.9222992036011605E-4</v>
      </c>
      <c r="U160">
        <v>8</v>
      </c>
      <c r="V160">
        <v>-8.4311656853967495E-17</v>
      </c>
      <c r="W160">
        <v>0.99192492032688795</v>
      </c>
      <c r="X160">
        <v>1.00055374677289</v>
      </c>
    </row>
    <row r="161" spans="1:24">
      <c r="A161">
        <v>0.56001785315835695</v>
      </c>
      <c r="B161">
        <v>3.47851256539162</v>
      </c>
      <c r="C161">
        <v>3.1415686592278602</v>
      </c>
      <c r="D161">
        <v>1.03138904731672</v>
      </c>
      <c r="E161">
        <v>0.98837820228311202</v>
      </c>
      <c r="F161">
        <v>1.7269687485502801E-4</v>
      </c>
      <c r="U161">
        <v>9</v>
      </c>
      <c r="V161">
        <v>-3.2470641676478299E-17</v>
      </c>
      <c r="W161">
        <v>0.98540835872157595</v>
      </c>
      <c r="X161">
        <v>1.00254868999895</v>
      </c>
    </row>
    <row r="162" spans="1:24">
      <c r="A162">
        <v>0.5333418063773</v>
      </c>
      <c r="B162">
        <v>3.46418116711087</v>
      </c>
      <c r="C162">
        <v>3.1514903674095098</v>
      </c>
      <c r="D162">
        <v>1.00339513919166</v>
      </c>
      <c r="E162">
        <v>0.98316225309243699</v>
      </c>
      <c r="F162">
        <v>7.02030526365741E-5</v>
      </c>
      <c r="U162">
        <v>9</v>
      </c>
      <c r="V162">
        <v>2.7312654777991701E-17</v>
      </c>
      <c r="W162">
        <v>0.98577053292088801</v>
      </c>
      <c r="X162">
        <v>1.0004203234003799</v>
      </c>
    </row>
    <row r="163" spans="1:24">
      <c r="A163">
        <v>0.51600505661135598</v>
      </c>
      <c r="B163">
        <v>3.34022533741995</v>
      </c>
      <c r="C163">
        <v>2.98813128861272</v>
      </c>
      <c r="D163">
        <v>1.0405375154237899</v>
      </c>
      <c r="E163">
        <v>0.97177285113612499</v>
      </c>
      <c r="F163">
        <v>1.2528453600156799E-2</v>
      </c>
      <c r="U163">
        <v>9</v>
      </c>
      <c r="V163">
        <v>-2.8958479227753998E-16</v>
      </c>
      <c r="W163">
        <v>0.97894011950841198</v>
      </c>
      <c r="X163">
        <v>1.00132276771422</v>
      </c>
    </row>
    <row r="164" spans="1:24">
      <c r="A164">
        <v>0.53979032678303396</v>
      </c>
      <c r="B164">
        <v>3.4475127768619598</v>
      </c>
      <c r="C164">
        <v>3.06505438192278</v>
      </c>
      <c r="D164">
        <v>0.99095083360882597</v>
      </c>
      <c r="E164">
        <v>0.98267564227602899</v>
      </c>
      <c r="F164">
        <v>2.92570695327291E-3</v>
      </c>
      <c r="U164">
        <v>9</v>
      </c>
      <c r="V164">
        <v>-6.0262135674675103E-17</v>
      </c>
      <c r="W164">
        <v>0.98837820228311202</v>
      </c>
      <c r="X164">
        <v>1.0004432142753501</v>
      </c>
    </row>
    <row r="165" spans="1:24">
      <c r="A165">
        <v>0.58370604671984505</v>
      </c>
      <c r="B165">
        <v>3.3564424559066701</v>
      </c>
      <c r="C165">
        <v>2.7839771562097702</v>
      </c>
      <c r="D165">
        <v>1.0047717011731001</v>
      </c>
      <c r="E165">
        <v>0.98599307884631304</v>
      </c>
      <c r="F165">
        <v>5.4663256515811599E-3</v>
      </c>
      <c r="U165">
        <v>9</v>
      </c>
      <c r="V165">
        <v>-8.8166195294975904E-16</v>
      </c>
      <c r="W165">
        <v>0.98316225309243699</v>
      </c>
      <c r="X165">
        <v>0.99904793807762704</v>
      </c>
    </row>
    <row r="166" spans="1:24">
      <c r="A166">
        <v>0.43049967012982698</v>
      </c>
      <c r="B166">
        <v>3.4653880959716701</v>
      </c>
      <c r="C166">
        <v>3.2249479624763899</v>
      </c>
      <c r="D166">
        <v>0.99404046079643904</v>
      </c>
      <c r="E166">
        <v>0.98416134602190197</v>
      </c>
      <c r="F166">
        <v>1.93413916733445E-3</v>
      </c>
      <c r="U166">
        <v>9</v>
      </c>
      <c r="V166">
        <v>-3.5408737126380899E-16</v>
      </c>
      <c r="W166">
        <v>0.97177285113612499</v>
      </c>
      <c r="X166">
        <v>1.0017854448621</v>
      </c>
    </row>
    <row r="167" spans="1:24">
      <c r="A167">
        <v>0.52988434103009197</v>
      </c>
      <c r="B167">
        <v>3.47282735295193</v>
      </c>
      <c r="C167">
        <v>3.0120257923337301</v>
      </c>
      <c r="D167">
        <v>0.99838445465310699</v>
      </c>
      <c r="E167">
        <v>0.98154205333536604</v>
      </c>
      <c r="F167">
        <v>6.1065163318466302E-3</v>
      </c>
      <c r="U167">
        <v>9</v>
      </c>
      <c r="V167">
        <v>1.5538482339401199E-16</v>
      </c>
      <c r="W167">
        <v>0.98267564227602899</v>
      </c>
      <c r="X167">
        <v>1.00096832713318</v>
      </c>
    </row>
    <row r="168" spans="1:24">
      <c r="A168">
        <v>0.54724259546836596</v>
      </c>
      <c r="B168">
        <v>3.5131194692530299</v>
      </c>
      <c r="C168">
        <v>3.1381683743981701</v>
      </c>
      <c r="D168">
        <v>0.99747674733467995</v>
      </c>
      <c r="E168">
        <v>0.98864624685568803</v>
      </c>
      <c r="F168">
        <v>1.3930031288904401E-3</v>
      </c>
      <c r="U168">
        <v>9</v>
      </c>
      <c r="V168">
        <v>-2.1663637917052101E-17</v>
      </c>
      <c r="W168">
        <v>0.98599307884631304</v>
      </c>
      <c r="X168">
        <v>0.99981251106053004</v>
      </c>
    </row>
    <row r="169" spans="1:24">
      <c r="A169">
        <v>0.50863204739174905</v>
      </c>
      <c r="B169">
        <v>3.7369272053048599</v>
      </c>
      <c r="C169">
        <v>3.3993740011654499</v>
      </c>
      <c r="D169">
        <v>1.0124625381519201</v>
      </c>
      <c r="E169">
        <v>0.98439263369276997</v>
      </c>
      <c r="F169">
        <v>1.3378866536399201E-4</v>
      </c>
      <c r="U169">
        <v>9</v>
      </c>
      <c r="V169">
        <v>-2.77939185482196E-16</v>
      </c>
      <c r="W169">
        <v>0.98416134602190197</v>
      </c>
      <c r="X169">
        <v>1.00146802244296</v>
      </c>
    </row>
    <row r="170" spans="1:24">
      <c r="A170">
        <v>0.53499465130350699</v>
      </c>
      <c r="B170">
        <v>3.54707993919236</v>
      </c>
      <c r="C170">
        <v>3.2327588938757499</v>
      </c>
      <c r="D170">
        <v>0.98525838506268004</v>
      </c>
      <c r="E170">
        <v>0.99279266276396505</v>
      </c>
      <c r="F170">
        <v>1.0863239870195099E-3</v>
      </c>
      <c r="U170">
        <v>9</v>
      </c>
      <c r="V170">
        <v>-3.5408737126380899E-16</v>
      </c>
      <c r="W170">
        <v>0.98154205333536604</v>
      </c>
      <c r="X170">
        <v>1.0052997523676099</v>
      </c>
    </row>
    <row r="171" spans="1:24">
      <c r="A171">
        <v>0.46585702660633299</v>
      </c>
      <c r="B171">
        <v>3.7555189195121801</v>
      </c>
      <c r="C171">
        <v>3.47462370641952</v>
      </c>
      <c r="D171">
        <v>0.98364482843920598</v>
      </c>
      <c r="E171">
        <v>0.99426605513089406</v>
      </c>
      <c r="F171">
        <v>2.2113322296281199E-4</v>
      </c>
      <c r="U171">
        <v>9</v>
      </c>
      <c r="V171">
        <v>2.7312654777991701E-17</v>
      </c>
      <c r="W171">
        <v>0.98864624685568803</v>
      </c>
      <c r="X171">
        <v>1.00099051224893</v>
      </c>
    </row>
    <row r="172" spans="1:24">
      <c r="A172">
        <v>0.46214426707213402</v>
      </c>
      <c r="B172">
        <v>3.2421894841125698</v>
      </c>
      <c r="C172">
        <v>2.7430477863990199</v>
      </c>
      <c r="D172">
        <v>1.0034569828312501</v>
      </c>
      <c r="E172">
        <v>0.99407297224188595</v>
      </c>
      <c r="F172">
        <v>1.2085289780641799E-3</v>
      </c>
      <c r="U172">
        <v>9</v>
      </c>
      <c r="V172">
        <v>5.6627990800079801E-16</v>
      </c>
      <c r="W172">
        <v>0.98439263369276997</v>
      </c>
      <c r="X172">
        <v>1.00149045205817</v>
      </c>
    </row>
    <row r="173" spans="1:24">
      <c r="A173">
        <v>0.49676637397534601</v>
      </c>
      <c r="B173">
        <v>3.2366236216185502</v>
      </c>
      <c r="C173">
        <v>2.7556939046685298</v>
      </c>
      <c r="D173">
        <v>1.00673976137421</v>
      </c>
      <c r="E173">
        <v>0.99276811262306597</v>
      </c>
      <c r="F173">
        <v>9.0024958085148301E-4</v>
      </c>
      <c r="U173">
        <v>9</v>
      </c>
      <c r="V173">
        <v>1.5538482339401199E-16</v>
      </c>
      <c r="W173">
        <v>0.99279266276396505</v>
      </c>
      <c r="X173">
        <v>1.0000700635009601</v>
      </c>
    </row>
    <row r="174" spans="1:24">
      <c r="A174">
        <v>0.48470631208182202</v>
      </c>
      <c r="B174">
        <v>3.6689999364982899</v>
      </c>
      <c r="C174">
        <v>3.3252162469027602</v>
      </c>
      <c r="D174">
        <v>1.0027701182358399</v>
      </c>
      <c r="E174">
        <v>0.99155479787892298</v>
      </c>
      <c r="F174">
        <v>2.28193513975559E-3</v>
      </c>
      <c r="U174">
        <v>10</v>
      </c>
      <c r="V174">
        <v>-3.5408737126380899E-16</v>
      </c>
      <c r="W174">
        <v>0.99426605513089406</v>
      </c>
      <c r="X174">
        <v>0.99871224253866797</v>
      </c>
    </row>
    <row r="175" spans="1:24">
      <c r="A175">
        <v>0.41831861612451599</v>
      </c>
      <c r="B175">
        <v>3.3622275401385702</v>
      </c>
      <c r="C175">
        <v>3.0156577402738498</v>
      </c>
      <c r="D175">
        <v>0.99812379675557605</v>
      </c>
      <c r="E175">
        <v>0.99333210932806204</v>
      </c>
      <c r="F175">
        <v>1.3217078854558799E-3</v>
      </c>
      <c r="U175">
        <v>10</v>
      </c>
      <c r="V175">
        <v>1.5538482339401199E-16</v>
      </c>
      <c r="W175">
        <v>0.99407297224188595</v>
      </c>
      <c r="X175">
        <v>0.99933556065645501</v>
      </c>
    </row>
    <row r="176" spans="1:24">
      <c r="A176">
        <v>0.44477941776003499</v>
      </c>
      <c r="B176">
        <v>3.4034317481338001</v>
      </c>
      <c r="C176">
        <v>3.10567628977457</v>
      </c>
      <c r="D176">
        <v>0.997813419696302</v>
      </c>
      <c r="E176">
        <v>0.99277621823115803</v>
      </c>
      <c r="F176">
        <v>6.3099760034294496E-4</v>
      </c>
      <c r="U176">
        <v>10</v>
      </c>
      <c r="V176">
        <v>-1.89975381349699E-16</v>
      </c>
      <c r="W176">
        <v>0.99276811262306597</v>
      </c>
      <c r="X176">
        <v>1.00021697117724</v>
      </c>
    </row>
    <row r="177" spans="1:24">
      <c r="A177">
        <v>0.43954015333780699</v>
      </c>
      <c r="B177">
        <v>3.4133129267844602</v>
      </c>
      <c r="C177">
        <v>3.1186933578925902</v>
      </c>
      <c r="D177">
        <v>0.99760234360926903</v>
      </c>
      <c r="E177">
        <v>0.99385373959332401</v>
      </c>
      <c r="F177">
        <v>2.8729590196525402E-4</v>
      </c>
      <c r="U177">
        <v>10</v>
      </c>
      <c r="V177">
        <v>-2.1663637917052101E-17</v>
      </c>
      <c r="W177">
        <v>0.99155479787892298</v>
      </c>
      <c r="X177">
        <v>0.99918319074002504</v>
      </c>
    </row>
    <row r="178" spans="1:24">
      <c r="A178">
        <v>0.58622790405828695</v>
      </c>
      <c r="B178">
        <v>3.4561676208630101</v>
      </c>
      <c r="C178">
        <v>2.9713602017141301</v>
      </c>
      <c r="D178">
        <v>0.99706058248172902</v>
      </c>
      <c r="E178">
        <v>0.99300454530451199</v>
      </c>
      <c r="F178">
        <v>1.29294131314785E-3</v>
      </c>
      <c r="U178">
        <v>10</v>
      </c>
      <c r="V178">
        <v>-3.2470641676478299E-17</v>
      </c>
      <c r="W178">
        <v>0.99333210932806204</v>
      </c>
      <c r="X178">
        <v>0.999873213623372</v>
      </c>
    </row>
    <row r="179" spans="1:24">
      <c r="A179">
        <v>0.60904972240795796</v>
      </c>
      <c r="B179">
        <v>3.3871986001773098</v>
      </c>
      <c r="C179">
        <v>2.97682505587614</v>
      </c>
      <c r="D179">
        <v>0.99400232661114496</v>
      </c>
      <c r="E179">
        <v>0.99181382394833795</v>
      </c>
      <c r="F179">
        <v>9.4345472115817502E-5</v>
      </c>
      <c r="U179">
        <v>10</v>
      </c>
      <c r="V179">
        <v>-8.4311656853967495E-17</v>
      </c>
      <c r="W179">
        <v>0.99277621823115803</v>
      </c>
      <c r="X179">
        <v>1.00064361104956</v>
      </c>
    </row>
    <row r="180" spans="1:24">
      <c r="A180">
        <v>0.41678306539165499</v>
      </c>
      <c r="B180">
        <v>3.8861597924665801</v>
      </c>
      <c r="C180">
        <v>3.6592874833532698</v>
      </c>
      <c r="D180">
        <v>0.98226184920465298</v>
      </c>
      <c r="E180">
        <v>0.99301929271244904</v>
      </c>
      <c r="F180">
        <v>1.9860107451979999E-4</v>
      </c>
      <c r="U180">
        <v>10</v>
      </c>
      <c r="V180">
        <v>-3.2470641676478299E-17</v>
      </c>
      <c r="W180">
        <v>0.99385373959332401</v>
      </c>
      <c r="X180">
        <v>1.0008902940803399</v>
      </c>
    </row>
    <row r="181" spans="1:24">
      <c r="A181">
        <v>0.41473015739490299</v>
      </c>
      <c r="B181">
        <v>3.5642652959785801</v>
      </c>
      <c r="C181">
        <v>3.3744673304008299</v>
      </c>
      <c r="D181">
        <v>0.99751470822175103</v>
      </c>
      <c r="E181">
        <v>0.99529319060202004</v>
      </c>
      <c r="F181">
        <v>9.4521901122316006E-5</v>
      </c>
      <c r="U181">
        <v>11</v>
      </c>
      <c r="V181">
        <v>-1.89975381349699E-16</v>
      </c>
      <c r="W181">
        <v>0.99300454530451199</v>
      </c>
      <c r="X181">
        <v>1.0016165332449101</v>
      </c>
    </row>
    <row r="182" spans="1:24">
      <c r="A182">
        <v>0.51510343725544705</v>
      </c>
      <c r="B182">
        <v>3.5942170114298002</v>
      </c>
      <c r="C182">
        <v>3.2192010563219999</v>
      </c>
      <c r="D182">
        <v>0.99794184775606798</v>
      </c>
      <c r="E182">
        <v>0.99296630501956595</v>
      </c>
      <c r="F182">
        <v>1.37855455014482E-3</v>
      </c>
      <c r="U182">
        <v>11</v>
      </c>
      <c r="V182">
        <v>5.6627990800079801E-16</v>
      </c>
      <c r="W182">
        <v>0.99181382394833795</v>
      </c>
      <c r="X182">
        <v>1.00287037823186</v>
      </c>
    </row>
    <row r="183" spans="1:24">
      <c r="A183">
        <v>0.50324139356994202</v>
      </c>
      <c r="B183">
        <v>3.63513771610921</v>
      </c>
      <c r="C183">
        <v>3.3416541997698399</v>
      </c>
      <c r="D183">
        <v>0.99649490501688298</v>
      </c>
      <c r="E183">
        <v>0.99297021634651095</v>
      </c>
      <c r="F183">
        <v>1.72934488737599E-4</v>
      </c>
      <c r="U183">
        <v>11</v>
      </c>
      <c r="V183">
        <v>-3.2470641676478299E-17</v>
      </c>
      <c r="W183">
        <v>0.99301929271244904</v>
      </c>
      <c r="X183">
        <v>1.00053136973082</v>
      </c>
    </row>
    <row r="184" spans="1:24">
      <c r="A184">
        <v>0.49432743562998999</v>
      </c>
      <c r="B184">
        <v>3.6443749532018899</v>
      </c>
      <c r="C184">
        <v>3.3895272422321301</v>
      </c>
      <c r="D184">
        <v>0.99770307724418605</v>
      </c>
      <c r="E184">
        <v>0.98986001872515295</v>
      </c>
      <c r="F184">
        <v>7.9830484758802896E-4</v>
      </c>
      <c r="U184">
        <v>11</v>
      </c>
      <c r="V184">
        <v>-2.8958479227753998E-16</v>
      </c>
      <c r="W184">
        <v>0.99529319060202004</v>
      </c>
      <c r="X184">
        <v>1.0000936650233401</v>
      </c>
    </row>
    <row r="185" spans="1:24">
      <c r="U185">
        <v>11</v>
      </c>
      <c r="V185">
        <v>-2.77939185482196E-16</v>
      </c>
      <c r="W185">
        <v>0.99296630501956595</v>
      </c>
      <c r="X185">
        <v>1.0004074578887301</v>
      </c>
    </row>
    <row r="186" spans="1:24">
      <c r="U186">
        <v>11</v>
      </c>
      <c r="V186">
        <v>-2.77939185482196E-16</v>
      </c>
      <c r="W186">
        <v>0.99297021634651095</v>
      </c>
      <c r="X186">
        <v>1.0008603491549899</v>
      </c>
    </row>
    <row r="187" spans="1:24">
      <c r="U187">
        <v>11</v>
      </c>
      <c r="V187">
        <v>-3.5408737126380899E-16</v>
      </c>
      <c r="W187">
        <v>0.98986001872515295</v>
      </c>
      <c r="X187">
        <v>1.0010157339341399</v>
      </c>
    </row>
  </sheetData>
  <conditionalFormatting sqref="D2:D48 D50:D184 M54">
    <cfRule type="top10" dxfId="1" priority="2" bottom="1" rank="1"/>
  </conditionalFormatting>
  <conditionalFormatting sqref="E2:E48 E50:E184 N54">
    <cfRule type="top10" dxfId="0" priority="1" bottom="1" rank="1"/>
  </conditionalFormatting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31"/>
  <sheetViews>
    <sheetView topLeftCell="A49" workbookViewId="0">
      <selection activeCell="H60" sqref="H60"/>
    </sheetView>
  </sheetViews>
  <sheetFormatPr defaultRowHeight="15"/>
  <sheetData>
    <row r="1" spans="1:45" ht="15.75" thickBot="1">
      <c r="A1" s="83" t="s">
        <v>214</v>
      </c>
      <c r="B1" s="83"/>
      <c r="C1" s="83"/>
      <c r="D1" s="83"/>
      <c r="E1" s="83"/>
      <c r="F1" s="83"/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83"/>
      <c r="AA1" s="83"/>
      <c r="AB1" s="83"/>
      <c r="AC1" s="83"/>
      <c r="AD1" s="83"/>
      <c r="AE1" s="83"/>
      <c r="AF1" s="83"/>
      <c r="AG1" s="83"/>
      <c r="AH1" s="83"/>
      <c r="AI1" s="83"/>
      <c r="AJ1" s="83"/>
      <c r="AK1" s="83"/>
      <c r="AL1" s="83"/>
      <c r="AM1" s="83"/>
      <c r="AN1" s="83"/>
      <c r="AO1" s="83"/>
      <c r="AP1" s="83"/>
      <c r="AQ1" s="83"/>
      <c r="AR1" s="83"/>
      <c r="AS1" s="17"/>
    </row>
    <row r="2" spans="1:45" ht="16.5" thickTop="1" thickBot="1">
      <c r="A2" s="84" t="s">
        <v>213</v>
      </c>
      <c r="B2" s="85"/>
      <c r="C2" s="18" t="s">
        <v>2</v>
      </c>
      <c r="D2" s="19" t="s">
        <v>3</v>
      </c>
      <c r="E2" s="19" t="s">
        <v>4</v>
      </c>
      <c r="F2" s="19" t="s">
        <v>6</v>
      </c>
      <c r="G2" s="19" t="s">
        <v>8</v>
      </c>
      <c r="H2" s="19" t="s">
        <v>9</v>
      </c>
      <c r="I2" s="19" t="s">
        <v>10</v>
      </c>
      <c r="J2" s="19" t="s">
        <v>19</v>
      </c>
      <c r="K2" s="19" t="s">
        <v>18</v>
      </c>
      <c r="L2" s="19" t="s">
        <v>17</v>
      </c>
      <c r="M2" s="19" t="s">
        <v>15</v>
      </c>
      <c r="N2" s="19" t="s">
        <v>12</v>
      </c>
      <c r="O2" s="19" t="s">
        <v>13</v>
      </c>
      <c r="P2" s="19" t="s">
        <v>14</v>
      </c>
      <c r="Q2" s="19" t="s">
        <v>29</v>
      </c>
      <c r="R2" s="19" t="s">
        <v>30</v>
      </c>
      <c r="S2" s="19" t="s">
        <v>31</v>
      </c>
      <c r="T2" s="19" t="s">
        <v>33</v>
      </c>
      <c r="U2" s="19" t="s">
        <v>35</v>
      </c>
      <c r="V2" s="19" t="s">
        <v>36</v>
      </c>
      <c r="W2" s="19" t="s">
        <v>37</v>
      </c>
      <c r="X2" s="19" t="s">
        <v>38</v>
      </c>
      <c r="Y2" s="19" t="s">
        <v>39</v>
      </c>
      <c r="Z2" s="19" t="s">
        <v>40</v>
      </c>
      <c r="AA2" s="19" t="s">
        <v>42</v>
      </c>
      <c r="AB2" s="19" t="s">
        <v>44</v>
      </c>
      <c r="AC2" s="19" t="s">
        <v>45</v>
      </c>
      <c r="AD2" s="19" t="s">
        <v>46</v>
      </c>
      <c r="AE2" s="19" t="s">
        <v>47</v>
      </c>
      <c r="AF2" s="19" t="s">
        <v>48</v>
      </c>
      <c r="AG2" s="19" t="s">
        <v>49</v>
      </c>
      <c r="AH2" s="19" t="s">
        <v>51</v>
      </c>
      <c r="AI2" s="19" t="s">
        <v>53</v>
      </c>
      <c r="AJ2" s="19" t="s">
        <v>54</v>
      </c>
      <c r="AK2" s="19" t="s">
        <v>55</v>
      </c>
      <c r="AL2" s="19" t="s">
        <v>56</v>
      </c>
      <c r="AM2" s="19" t="s">
        <v>57</v>
      </c>
      <c r="AN2" s="19" t="s">
        <v>58</v>
      </c>
      <c r="AO2" s="19" t="s">
        <v>60</v>
      </c>
      <c r="AP2" s="19" t="s">
        <v>62</v>
      </c>
      <c r="AQ2" s="19" t="s">
        <v>63</v>
      </c>
      <c r="AR2" s="20" t="s">
        <v>64</v>
      </c>
      <c r="AS2" s="17"/>
    </row>
    <row r="3" spans="1:45" ht="36.75" thickTop="1">
      <c r="A3" s="86" t="s">
        <v>2</v>
      </c>
      <c r="B3" s="21" t="s">
        <v>215</v>
      </c>
      <c r="C3" s="22">
        <v>1</v>
      </c>
      <c r="D3" s="23" t="s">
        <v>221</v>
      </c>
      <c r="E3" s="23" t="s">
        <v>222</v>
      </c>
      <c r="F3" s="24">
        <v>6.9822483982053471E-2</v>
      </c>
      <c r="G3" s="23" t="s">
        <v>223</v>
      </c>
      <c r="H3" s="23" t="s">
        <v>224</v>
      </c>
      <c r="I3" s="23" t="s">
        <v>225</v>
      </c>
      <c r="J3" s="23" t="s">
        <v>226</v>
      </c>
      <c r="K3" s="23" t="s">
        <v>227</v>
      </c>
      <c r="L3" s="23" t="s">
        <v>228</v>
      </c>
      <c r="M3" s="24">
        <v>6.9822483982053471E-2</v>
      </c>
      <c r="N3" s="23" t="s">
        <v>229</v>
      </c>
      <c r="O3" s="23" t="s">
        <v>224</v>
      </c>
      <c r="P3" s="24">
        <v>-0.1206814499379595</v>
      </c>
      <c r="Q3" s="23" t="s">
        <v>230</v>
      </c>
      <c r="R3" s="23" t="s">
        <v>231</v>
      </c>
      <c r="S3" s="23" t="s">
        <v>232</v>
      </c>
      <c r="T3" s="24">
        <v>6.9822483982053471E-2</v>
      </c>
      <c r="U3" s="23" t="s">
        <v>233</v>
      </c>
      <c r="V3" s="23" t="s">
        <v>224</v>
      </c>
      <c r="W3" s="24">
        <v>-0.12499747259213179</v>
      </c>
      <c r="X3" s="23" t="s">
        <v>234</v>
      </c>
      <c r="Y3" s="23" t="s">
        <v>235</v>
      </c>
      <c r="Z3" s="23" t="s">
        <v>236</v>
      </c>
      <c r="AA3" s="24">
        <v>6.9822483982053471E-2</v>
      </c>
      <c r="AB3" s="23" t="s">
        <v>223</v>
      </c>
      <c r="AC3" s="23" t="s">
        <v>224</v>
      </c>
      <c r="AD3" s="23" t="s">
        <v>237</v>
      </c>
      <c r="AE3" s="23" t="s">
        <v>238</v>
      </c>
      <c r="AF3" s="23" t="s">
        <v>239</v>
      </c>
      <c r="AG3" s="23" t="s">
        <v>240</v>
      </c>
      <c r="AH3" s="24">
        <v>6.9822483982053471E-2</v>
      </c>
      <c r="AI3" s="23" t="s">
        <v>233</v>
      </c>
      <c r="AJ3" s="23" t="s">
        <v>224</v>
      </c>
      <c r="AK3" s="24">
        <v>0.11383915269490406</v>
      </c>
      <c r="AL3" s="23" t="s">
        <v>241</v>
      </c>
      <c r="AM3" s="23" t="s">
        <v>242</v>
      </c>
      <c r="AN3" s="23" t="s">
        <v>243</v>
      </c>
      <c r="AO3" s="24">
        <v>6.9822483982053471E-2</v>
      </c>
      <c r="AP3" s="24">
        <v>7.5141815888704139E-2</v>
      </c>
      <c r="AQ3" s="23" t="s">
        <v>224</v>
      </c>
      <c r="AR3" s="25">
        <v>-6.525051248228729E-2</v>
      </c>
      <c r="AS3" s="17"/>
    </row>
    <row r="4" spans="1:45" ht="24">
      <c r="A4" s="80"/>
      <c r="B4" s="26" t="s">
        <v>216</v>
      </c>
      <c r="C4" s="27"/>
      <c r="D4" s="28">
        <v>1.7610836842346475E-55</v>
      </c>
      <c r="E4" s="28">
        <v>2.4927364072727324E-37</v>
      </c>
      <c r="F4" s="28">
        <v>0.34761998004749584</v>
      </c>
      <c r="G4" s="28">
        <v>1.7634280098027338E-3</v>
      </c>
      <c r="H4" s="29"/>
      <c r="I4" s="28">
        <v>2.5317136663535952E-2</v>
      </c>
      <c r="J4" s="28">
        <v>1.087476800465757E-66</v>
      </c>
      <c r="K4" s="28">
        <v>1.3506600737266357E-53</v>
      </c>
      <c r="L4" s="28">
        <v>3.5438892200513439E-45</v>
      </c>
      <c r="M4" s="28">
        <v>0.34761998004749584</v>
      </c>
      <c r="N4" s="28">
        <v>3.7688958956303006E-6</v>
      </c>
      <c r="O4" s="29"/>
      <c r="P4" s="28">
        <v>0.10367020473183611</v>
      </c>
      <c r="Q4" s="28">
        <v>6.0091083221374834E-63</v>
      </c>
      <c r="R4" s="28">
        <v>1.7087325119607944E-51</v>
      </c>
      <c r="S4" s="28">
        <v>6.4037565893296111E-44</v>
      </c>
      <c r="T4" s="28">
        <v>0.34761998004749584</v>
      </c>
      <c r="U4" s="28">
        <v>1.4945537551314722E-7</v>
      </c>
      <c r="V4" s="29"/>
      <c r="W4" s="28">
        <v>9.1802207786338519E-2</v>
      </c>
      <c r="X4" s="30">
        <v>0</v>
      </c>
      <c r="Y4" s="28">
        <v>1.7610836842336966E-55</v>
      </c>
      <c r="Z4" s="28">
        <v>2.4927364072743616E-37</v>
      </c>
      <c r="AA4" s="28">
        <v>0.34761998004749584</v>
      </c>
      <c r="AB4" s="28">
        <v>1.7634280098027338E-3</v>
      </c>
      <c r="AC4" s="29"/>
      <c r="AD4" s="28">
        <v>3.7151399996339193E-2</v>
      </c>
      <c r="AE4" s="28">
        <v>6.0091083221333845E-63</v>
      </c>
      <c r="AF4" s="28">
        <v>1.7087325119606974E-51</v>
      </c>
      <c r="AG4" s="28">
        <v>6.4037565893276088E-44</v>
      </c>
      <c r="AH4" s="28">
        <v>0.34761998004749584</v>
      </c>
      <c r="AI4" s="28">
        <v>1.4945537551315439E-7</v>
      </c>
      <c r="AJ4" s="29"/>
      <c r="AK4" s="28">
        <v>0.12492445357402822</v>
      </c>
      <c r="AL4" s="28">
        <v>4.0601320354633496E-6</v>
      </c>
      <c r="AM4" s="28">
        <v>5.9495368651494028E-5</v>
      </c>
      <c r="AN4" s="28">
        <v>1.0799558427221849E-6</v>
      </c>
      <c r="AO4" s="28">
        <v>0.34761998004749584</v>
      </c>
      <c r="AP4" s="28">
        <v>0.31203343654432714</v>
      </c>
      <c r="AQ4" s="29"/>
      <c r="AR4" s="31">
        <v>0.38017174345157878</v>
      </c>
      <c r="AS4" s="17"/>
    </row>
    <row r="5" spans="1:45">
      <c r="A5" s="79"/>
      <c r="B5" s="32" t="s">
        <v>217</v>
      </c>
      <c r="C5" s="33">
        <v>183</v>
      </c>
      <c r="D5" s="34">
        <v>183</v>
      </c>
      <c r="E5" s="34">
        <v>183</v>
      </c>
      <c r="F5" s="34">
        <v>183</v>
      </c>
      <c r="G5" s="34">
        <v>183</v>
      </c>
      <c r="H5" s="34">
        <v>183</v>
      </c>
      <c r="I5" s="34">
        <v>183</v>
      </c>
      <c r="J5" s="34">
        <v>183</v>
      </c>
      <c r="K5" s="34">
        <v>183</v>
      </c>
      <c r="L5" s="34">
        <v>183</v>
      </c>
      <c r="M5" s="34">
        <v>183</v>
      </c>
      <c r="N5" s="34">
        <v>183</v>
      </c>
      <c r="O5" s="34">
        <v>183</v>
      </c>
      <c r="P5" s="34">
        <v>183</v>
      </c>
      <c r="Q5" s="34">
        <v>183</v>
      </c>
      <c r="R5" s="34">
        <v>183</v>
      </c>
      <c r="S5" s="34">
        <v>183</v>
      </c>
      <c r="T5" s="34">
        <v>183</v>
      </c>
      <c r="U5" s="34">
        <v>183</v>
      </c>
      <c r="V5" s="34">
        <v>183</v>
      </c>
      <c r="W5" s="34">
        <v>183</v>
      </c>
      <c r="X5" s="34">
        <v>183</v>
      </c>
      <c r="Y5" s="34">
        <v>183</v>
      </c>
      <c r="Z5" s="34">
        <v>183</v>
      </c>
      <c r="AA5" s="34">
        <v>183</v>
      </c>
      <c r="AB5" s="34">
        <v>183</v>
      </c>
      <c r="AC5" s="34">
        <v>183</v>
      </c>
      <c r="AD5" s="34">
        <v>183</v>
      </c>
      <c r="AE5" s="34">
        <v>183</v>
      </c>
      <c r="AF5" s="34">
        <v>183</v>
      </c>
      <c r="AG5" s="34">
        <v>183</v>
      </c>
      <c r="AH5" s="34">
        <v>183</v>
      </c>
      <c r="AI5" s="34">
        <v>183</v>
      </c>
      <c r="AJ5" s="34">
        <v>183</v>
      </c>
      <c r="AK5" s="34">
        <v>183</v>
      </c>
      <c r="AL5" s="34">
        <v>183</v>
      </c>
      <c r="AM5" s="34">
        <v>183</v>
      </c>
      <c r="AN5" s="34">
        <v>183</v>
      </c>
      <c r="AO5" s="34">
        <v>183</v>
      </c>
      <c r="AP5" s="34">
        <v>183</v>
      </c>
      <c r="AQ5" s="34">
        <v>183</v>
      </c>
      <c r="AR5" s="35">
        <v>183</v>
      </c>
      <c r="AS5" s="17"/>
    </row>
    <row r="6" spans="1:45" ht="36">
      <c r="A6" s="79" t="s">
        <v>3</v>
      </c>
      <c r="B6" s="26" t="s">
        <v>215</v>
      </c>
      <c r="C6" s="36" t="s">
        <v>221</v>
      </c>
      <c r="D6" s="37">
        <v>1</v>
      </c>
      <c r="E6" s="29" t="s">
        <v>244</v>
      </c>
      <c r="F6" s="29" t="s">
        <v>245</v>
      </c>
      <c r="G6" s="29" t="s">
        <v>246</v>
      </c>
      <c r="H6" s="29" t="s">
        <v>224</v>
      </c>
      <c r="I6" s="29" t="s">
        <v>247</v>
      </c>
      <c r="J6" s="29" t="s">
        <v>248</v>
      </c>
      <c r="K6" s="29" t="s">
        <v>249</v>
      </c>
      <c r="L6" s="29" t="s">
        <v>250</v>
      </c>
      <c r="M6" s="29" t="s">
        <v>245</v>
      </c>
      <c r="N6" s="29" t="s">
        <v>251</v>
      </c>
      <c r="O6" s="29" t="s">
        <v>224</v>
      </c>
      <c r="P6" s="28">
        <v>-0.13854767483525676</v>
      </c>
      <c r="Q6" s="29" t="s">
        <v>252</v>
      </c>
      <c r="R6" s="29" t="s">
        <v>253</v>
      </c>
      <c r="S6" s="29" t="s">
        <v>254</v>
      </c>
      <c r="T6" s="29" t="s">
        <v>245</v>
      </c>
      <c r="U6" s="29" t="s">
        <v>255</v>
      </c>
      <c r="V6" s="29" t="s">
        <v>224</v>
      </c>
      <c r="W6" s="29" t="s">
        <v>256</v>
      </c>
      <c r="X6" s="29" t="s">
        <v>235</v>
      </c>
      <c r="Y6" s="29" t="s">
        <v>234</v>
      </c>
      <c r="Z6" s="29" t="s">
        <v>257</v>
      </c>
      <c r="AA6" s="29" t="s">
        <v>245</v>
      </c>
      <c r="AB6" s="29" t="s">
        <v>246</v>
      </c>
      <c r="AC6" s="29" t="s">
        <v>224</v>
      </c>
      <c r="AD6" s="28">
        <v>0.12110346417529173</v>
      </c>
      <c r="AE6" s="29" t="s">
        <v>258</v>
      </c>
      <c r="AF6" s="29" t="s">
        <v>259</v>
      </c>
      <c r="AG6" s="29" t="s">
        <v>260</v>
      </c>
      <c r="AH6" s="29" t="s">
        <v>245</v>
      </c>
      <c r="AI6" s="29" t="s">
        <v>255</v>
      </c>
      <c r="AJ6" s="29" t="s">
        <v>224</v>
      </c>
      <c r="AK6" s="28">
        <v>0.12496105337917711</v>
      </c>
      <c r="AL6" s="29" t="s">
        <v>261</v>
      </c>
      <c r="AM6" s="28">
        <v>-0.12486639331119553</v>
      </c>
      <c r="AN6" s="29" t="s">
        <v>262</v>
      </c>
      <c r="AO6" s="29" t="s">
        <v>245</v>
      </c>
      <c r="AP6" s="28">
        <v>1.7700143278594208E-2</v>
      </c>
      <c r="AQ6" s="29" t="s">
        <v>224</v>
      </c>
      <c r="AR6" s="31">
        <v>2.9708219702821833E-2</v>
      </c>
      <c r="AS6" s="17"/>
    </row>
    <row r="7" spans="1:45" ht="24">
      <c r="A7" s="80"/>
      <c r="B7" s="26" t="s">
        <v>216</v>
      </c>
      <c r="C7" s="38">
        <v>1.7610836842346475E-55</v>
      </c>
      <c r="D7" s="39"/>
      <c r="E7" s="28">
        <v>9.2580262490259744E-61</v>
      </c>
      <c r="F7" s="28">
        <v>2.5170914109411063E-7</v>
      </c>
      <c r="G7" s="28">
        <v>4.2340473748113714E-4</v>
      </c>
      <c r="H7" s="29"/>
      <c r="I7" s="28">
        <v>3.8660192357622435E-2</v>
      </c>
      <c r="J7" s="28">
        <v>1.2362400674343138E-41</v>
      </c>
      <c r="K7" s="28">
        <v>6.1682292603343728E-61</v>
      </c>
      <c r="L7" s="28">
        <v>2.1908934724553496E-47</v>
      </c>
      <c r="M7" s="28">
        <v>2.5170914109411063E-7</v>
      </c>
      <c r="N7" s="28">
        <v>1.9117458331316954E-6</v>
      </c>
      <c r="O7" s="29"/>
      <c r="P7" s="28">
        <v>6.1424622910029744E-2</v>
      </c>
      <c r="Q7" s="28">
        <v>3.2908181155333746E-39</v>
      </c>
      <c r="R7" s="28">
        <v>2.2594379331754387E-56</v>
      </c>
      <c r="S7" s="28">
        <v>6.4028234258763874E-45</v>
      </c>
      <c r="T7" s="28">
        <v>2.5170914109411063E-7</v>
      </c>
      <c r="U7" s="28">
        <v>9.4921493435476664E-7</v>
      </c>
      <c r="V7" s="29"/>
      <c r="W7" s="28">
        <v>4.6539743347826207E-2</v>
      </c>
      <c r="X7" s="28">
        <v>1.7610836842359989E-55</v>
      </c>
      <c r="Y7" s="30">
        <v>0</v>
      </c>
      <c r="Z7" s="28">
        <v>9.2580262490291332E-61</v>
      </c>
      <c r="AA7" s="28">
        <v>2.5170914109411063E-7</v>
      </c>
      <c r="AB7" s="28">
        <v>4.2340473748113714E-4</v>
      </c>
      <c r="AC7" s="29"/>
      <c r="AD7" s="28">
        <v>0.10245893643714542</v>
      </c>
      <c r="AE7" s="28">
        <v>3.2908181155324858E-39</v>
      </c>
      <c r="AF7" s="28">
        <v>2.2594379331763375E-56</v>
      </c>
      <c r="AG7" s="28">
        <v>6.4028234258763874E-45</v>
      </c>
      <c r="AH7" s="28">
        <v>2.5170914109411063E-7</v>
      </c>
      <c r="AI7" s="28">
        <v>9.4921493435479025E-7</v>
      </c>
      <c r="AJ7" s="29"/>
      <c r="AK7" s="28">
        <v>9.1897616107940686E-2</v>
      </c>
      <c r="AL7" s="28">
        <v>2.8782918445909547E-6</v>
      </c>
      <c r="AM7" s="28">
        <v>9.2145969016974805E-2</v>
      </c>
      <c r="AN7" s="28">
        <v>4.493525770643339E-3</v>
      </c>
      <c r="AO7" s="28">
        <v>2.5170914109411063E-7</v>
      </c>
      <c r="AP7" s="28">
        <v>0.81201990777288047</v>
      </c>
      <c r="AQ7" s="29"/>
      <c r="AR7" s="31">
        <v>0.68973132640979751</v>
      </c>
      <c r="AS7" s="17"/>
    </row>
    <row r="8" spans="1:45">
      <c r="A8" s="79"/>
      <c r="B8" s="32" t="s">
        <v>217</v>
      </c>
      <c r="C8" s="33">
        <v>183</v>
      </c>
      <c r="D8" s="34">
        <v>183</v>
      </c>
      <c r="E8" s="34">
        <v>183</v>
      </c>
      <c r="F8" s="34">
        <v>183</v>
      </c>
      <c r="G8" s="34">
        <v>183</v>
      </c>
      <c r="H8" s="34">
        <v>183</v>
      </c>
      <c r="I8" s="34">
        <v>183</v>
      </c>
      <c r="J8" s="34">
        <v>183</v>
      </c>
      <c r="K8" s="34">
        <v>183</v>
      </c>
      <c r="L8" s="34">
        <v>183</v>
      </c>
      <c r="M8" s="34">
        <v>183</v>
      </c>
      <c r="N8" s="34">
        <v>183</v>
      </c>
      <c r="O8" s="34">
        <v>183</v>
      </c>
      <c r="P8" s="34">
        <v>183</v>
      </c>
      <c r="Q8" s="34">
        <v>183</v>
      </c>
      <c r="R8" s="34">
        <v>183</v>
      </c>
      <c r="S8" s="34">
        <v>183</v>
      </c>
      <c r="T8" s="34">
        <v>183</v>
      </c>
      <c r="U8" s="34">
        <v>183</v>
      </c>
      <c r="V8" s="34">
        <v>183</v>
      </c>
      <c r="W8" s="34">
        <v>183</v>
      </c>
      <c r="X8" s="34">
        <v>183</v>
      </c>
      <c r="Y8" s="34">
        <v>183</v>
      </c>
      <c r="Z8" s="34">
        <v>183</v>
      </c>
      <c r="AA8" s="34">
        <v>183</v>
      </c>
      <c r="AB8" s="34">
        <v>183</v>
      </c>
      <c r="AC8" s="34">
        <v>183</v>
      </c>
      <c r="AD8" s="34">
        <v>183</v>
      </c>
      <c r="AE8" s="34">
        <v>183</v>
      </c>
      <c r="AF8" s="34">
        <v>183</v>
      </c>
      <c r="AG8" s="34">
        <v>183</v>
      </c>
      <c r="AH8" s="34">
        <v>183</v>
      </c>
      <c r="AI8" s="34">
        <v>183</v>
      </c>
      <c r="AJ8" s="34">
        <v>183</v>
      </c>
      <c r="AK8" s="34">
        <v>183</v>
      </c>
      <c r="AL8" s="34">
        <v>183</v>
      </c>
      <c r="AM8" s="34">
        <v>183</v>
      </c>
      <c r="AN8" s="34">
        <v>183</v>
      </c>
      <c r="AO8" s="34">
        <v>183</v>
      </c>
      <c r="AP8" s="34">
        <v>183</v>
      </c>
      <c r="AQ8" s="34">
        <v>183</v>
      </c>
      <c r="AR8" s="35">
        <v>183</v>
      </c>
      <c r="AS8" s="17"/>
    </row>
    <row r="9" spans="1:45" ht="36">
      <c r="A9" s="79" t="s">
        <v>4</v>
      </c>
      <c r="B9" s="26" t="s">
        <v>215</v>
      </c>
      <c r="C9" s="36" t="s">
        <v>222</v>
      </c>
      <c r="D9" s="29" t="s">
        <v>244</v>
      </c>
      <c r="E9" s="37">
        <v>1</v>
      </c>
      <c r="F9" s="29" t="s">
        <v>263</v>
      </c>
      <c r="G9" s="29" t="s">
        <v>264</v>
      </c>
      <c r="H9" s="29" t="s">
        <v>224</v>
      </c>
      <c r="I9" s="29" t="s">
        <v>265</v>
      </c>
      <c r="J9" s="29" t="s">
        <v>266</v>
      </c>
      <c r="K9" s="29" t="s">
        <v>252</v>
      </c>
      <c r="L9" s="29" t="s">
        <v>267</v>
      </c>
      <c r="M9" s="29" t="s">
        <v>263</v>
      </c>
      <c r="N9" s="29" t="s">
        <v>268</v>
      </c>
      <c r="O9" s="29" t="s">
        <v>224</v>
      </c>
      <c r="P9" s="29" t="s">
        <v>269</v>
      </c>
      <c r="Q9" s="29" t="s">
        <v>270</v>
      </c>
      <c r="R9" s="29" t="s">
        <v>271</v>
      </c>
      <c r="S9" s="29" t="s">
        <v>272</v>
      </c>
      <c r="T9" s="29" t="s">
        <v>263</v>
      </c>
      <c r="U9" s="29" t="s">
        <v>273</v>
      </c>
      <c r="V9" s="29" t="s">
        <v>224</v>
      </c>
      <c r="W9" s="29" t="s">
        <v>274</v>
      </c>
      <c r="X9" s="29" t="s">
        <v>236</v>
      </c>
      <c r="Y9" s="29" t="s">
        <v>257</v>
      </c>
      <c r="Z9" s="29" t="s">
        <v>234</v>
      </c>
      <c r="AA9" s="29" t="s">
        <v>263</v>
      </c>
      <c r="AB9" s="29" t="s">
        <v>264</v>
      </c>
      <c r="AC9" s="29" t="s">
        <v>224</v>
      </c>
      <c r="AD9" s="28">
        <v>0.13200450466360311</v>
      </c>
      <c r="AE9" s="29" t="s">
        <v>275</v>
      </c>
      <c r="AF9" s="29" t="s">
        <v>276</v>
      </c>
      <c r="AG9" s="29" t="s">
        <v>277</v>
      </c>
      <c r="AH9" s="29" t="s">
        <v>263</v>
      </c>
      <c r="AI9" s="29" t="s">
        <v>273</v>
      </c>
      <c r="AJ9" s="29" t="s">
        <v>224</v>
      </c>
      <c r="AK9" s="29" t="s">
        <v>278</v>
      </c>
      <c r="AL9" s="29" t="s">
        <v>279</v>
      </c>
      <c r="AM9" s="28">
        <v>-0.1398921964678258</v>
      </c>
      <c r="AN9" s="28">
        <v>-0.10035928411592263</v>
      </c>
      <c r="AO9" s="29" t="s">
        <v>263</v>
      </c>
      <c r="AP9" s="28">
        <v>1.6067171573018516E-2</v>
      </c>
      <c r="AQ9" s="29" t="s">
        <v>224</v>
      </c>
      <c r="AR9" s="31">
        <v>9.7435359789615011E-2</v>
      </c>
      <c r="AS9" s="17"/>
    </row>
    <row r="10" spans="1:45" ht="24">
      <c r="A10" s="80"/>
      <c r="B10" s="26" t="s">
        <v>216</v>
      </c>
      <c r="C10" s="38">
        <v>2.4927364072727324E-37</v>
      </c>
      <c r="D10" s="28">
        <v>9.2580262490259744E-61</v>
      </c>
      <c r="E10" s="39"/>
      <c r="F10" s="28">
        <v>1.4604075603753968E-5</v>
      </c>
      <c r="G10" s="28">
        <v>1.9434890292562366E-3</v>
      </c>
      <c r="H10" s="29"/>
      <c r="I10" s="28">
        <v>3.4599825898270292E-2</v>
      </c>
      <c r="J10" s="28">
        <v>8.6494424280903533E-30</v>
      </c>
      <c r="K10" s="28">
        <v>3.162089309553036E-39</v>
      </c>
      <c r="L10" s="28">
        <v>1.4941643301552233E-54</v>
      </c>
      <c r="M10" s="28">
        <v>1.4604075603753968E-5</v>
      </c>
      <c r="N10" s="28">
        <v>1.0497914862950165E-5</v>
      </c>
      <c r="O10" s="29"/>
      <c r="P10" s="28">
        <v>3.1758041786877689E-2</v>
      </c>
      <c r="Q10" s="28">
        <v>9.0466666273603511E-29</v>
      </c>
      <c r="R10" s="28">
        <v>6.8188573294343704E-38</v>
      </c>
      <c r="S10" s="28">
        <v>1.9023550162261666E-50</v>
      </c>
      <c r="T10" s="28">
        <v>1.4604075603753968E-5</v>
      </c>
      <c r="U10" s="28">
        <v>2.1480530842074899E-6</v>
      </c>
      <c r="V10" s="29"/>
      <c r="W10" s="28">
        <v>2.9576945535582051E-2</v>
      </c>
      <c r="X10" s="28">
        <v>2.4927364072740784E-37</v>
      </c>
      <c r="Y10" s="28">
        <v>9.2580262490272913E-61</v>
      </c>
      <c r="Z10" s="30">
        <v>0</v>
      </c>
      <c r="AA10" s="28">
        <v>1.4604075603753968E-5</v>
      </c>
      <c r="AB10" s="28">
        <v>1.9434890292562366E-3</v>
      </c>
      <c r="AC10" s="29"/>
      <c r="AD10" s="28">
        <v>7.48649286714059E-2</v>
      </c>
      <c r="AE10" s="28">
        <v>9.0466666273588074E-29</v>
      </c>
      <c r="AF10" s="28">
        <v>6.8188573294333045E-38</v>
      </c>
      <c r="AG10" s="28">
        <v>1.9023550162263558E-50</v>
      </c>
      <c r="AH10" s="28">
        <v>1.4604075603753968E-5</v>
      </c>
      <c r="AI10" s="28">
        <v>2.1480530842074899E-6</v>
      </c>
      <c r="AJ10" s="29"/>
      <c r="AK10" s="28">
        <v>4.1212912032561451E-2</v>
      </c>
      <c r="AL10" s="28">
        <v>2.2041566964366949E-5</v>
      </c>
      <c r="AM10" s="28">
        <v>5.8924322448749414E-2</v>
      </c>
      <c r="AN10" s="28">
        <v>0.17645601194788443</v>
      </c>
      <c r="AO10" s="28">
        <v>1.4604075603753968E-5</v>
      </c>
      <c r="AP10" s="28">
        <v>0.82908341723666279</v>
      </c>
      <c r="AQ10" s="29"/>
      <c r="AR10" s="31">
        <v>0.18946149350607774</v>
      </c>
      <c r="AS10" s="17"/>
    </row>
    <row r="11" spans="1:45">
      <c r="A11" s="79"/>
      <c r="B11" s="32" t="s">
        <v>217</v>
      </c>
      <c r="C11" s="33">
        <v>183</v>
      </c>
      <c r="D11" s="34">
        <v>183</v>
      </c>
      <c r="E11" s="34">
        <v>183</v>
      </c>
      <c r="F11" s="34">
        <v>183</v>
      </c>
      <c r="G11" s="34">
        <v>183</v>
      </c>
      <c r="H11" s="34">
        <v>183</v>
      </c>
      <c r="I11" s="34">
        <v>183</v>
      </c>
      <c r="J11" s="34">
        <v>183</v>
      </c>
      <c r="K11" s="34">
        <v>183</v>
      </c>
      <c r="L11" s="34">
        <v>183</v>
      </c>
      <c r="M11" s="34">
        <v>183</v>
      </c>
      <c r="N11" s="34">
        <v>183</v>
      </c>
      <c r="O11" s="34">
        <v>183</v>
      </c>
      <c r="P11" s="34">
        <v>183</v>
      </c>
      <c r="Q11" s="34">
        <v>183</v>
      </c>
      <c r="R11" s="34">
        <v>183</v>
      </c>
      <c r="S11" s="34">
        <v>183</v>
      </c>
      <c r="T11" s="34">
        <v>183</v>
      </c>
      <c r="U11" s="34">
        <v>183</v>
      </c>
      <c r="V11" s="34">
        <v>183</v>
      </c>
      <c r="W11" s="34">
        <v>183</v>
      </c>
      <c r="X11" s="34">
        <v>183</v>
      </c>
      <c r="Y11" s="34">
        <v>183</v>
      </c>
      <c r="Z11" s="34">
        <v>183</v>
      </c>
      <c r="AA11" s="34">
        <v>183</v>
      </c>
      <c r="AB11" s="34">
        <v>183</v>
      </c>
      <c r="AC11" s="34">
        <v>183</v>
      </c>
      <c r="AD11" s="34">
        <v>183</v>
      </c>
      <c r="AE11" s="34">
        <v>183</v>
      </c>
      <c r="AF11" s="34">
        <v>183</v>
      </c>
      <c r="AG11" s="34">
        <v>183</v>
      </c>
      <c r="AH11" s="34">
        <v>183</v>
      </c>
      <c r="AI11" s="34">
        <v>183</v>
      </c>
      <c r="AJ11" s="34">
        <v>183</v>
      </c>
      <c r="AK11" s="34">
        <v>183</v>
      </c>
      <c r="AL11" s="34">
        <v>183</v>
      </c>
      <c r="AM11" s="34">
        <v>183</v>
      </c>
      <c r="AN11" s="34">
        <v>183</v>
      </c>
      <c r="AO11" s="34">
        <v>183</v>
      </c>
      <c r="AP11" s="34">
        <v>183</v>
      </c>
      <c r="AQ11" s="34">
        <v>183</v>
      </c>
      <c r="AR11" s="35">
        <v>183</v>
      </c>
      <c r="AS11" s="17"/>
    </row>
    <row r="12" spans="1:45" ht="36">
      <c r="A12" s="79" t="s">
        <v>6</v>
      </c>
      <c r="B12" s="26" t="s">
        <v>215</v>
      </c>
      <c r="C12" s="38">
        <v>6.9822483982053471E-2</v>
      </c>
      <c r="D12" s="29" t="s">
        <v>245</v>
      </c>
      <c r="E12" s="29" t="s">
        <v>263</v>
      </c>
      <c r="F12" s="37">
        <v>1</v>
      </c>
      <c r="G12" s="28">
        <v>4.3583136874651471E-2</v>
      </c>
      <c r="H12" s="29" t="s">
        <v>224</v>
      </c>
      <c r="I12" s="28">
        <v>-8.2298776779206648E-2</v>
      </c>
      <c r="J12" s="28">
        <v>-1.0203291633480346E-2</v>
      </c>
      <c r="K12" s="29" t="s">
        <v>225</v>
      </c>
      <c r="L12" s="29" t="s">
        <v>280</v>
      </c>
      <c r="M12" s="29" t="s">
        <v>281</v>
      </c>
      <c r="N12" s="28">
        <v>2.2153926654562478E-2</v>
      </c>
      <c r="O12" s="29" t="s">
        <v>224</v>
      </c>
      <c r="P12" s="28">
        <v>-2.8900532596983639E-2</v>
      </c>
      <c r="Q12" s="28">
        <v>7.3108708776384156E-3</v>
      </c>
      <c r="R12" s="28">
        <v>-0.14281960890668952</v>
      </c>
      <c r="S12" s="28">
        <v>-0.12960027851227107</v>
      </c>
      <c r="T12" s="29" t="s">
        <v>281</v>
      </c>
      <c r="U12" s="28">
        <v>-2.0502282361260834E-2</v>
      </c>
      <c r="V12" s="29" t="s">
        <v>224</v>
      </c>
      <c r="W12" s="28">
        <v>-2.1840978212971707E-2</v>
      </c>
      <c r="X12" s="28">
        <v>-6.9822483982054803E-2</v>
      </c>
      <c r="Y12" s="29" t="s">
        <v>282</v>
      </c>
      <c r="Z12" s="29" t="s">
        <v>283</v>
      </c>
      <c r="AA12" s="29" t="s">
        <v>281</v>
      </c>
      <c r="AB12" s="28">
        <v>4.3583136874651436E-2</v>
      </c>
      <c r="AC12" s="29" t="s">
        <v>224</v>
      </c>
      <c r="AD12" s="28">
        <v>9.5076772866444767E-2</v>
      </c>
      <c r="AE12" s="28">
        <v>-7.3108708776395614E-3</v>
      </c>
      <c r="AF12" s="28">
        <v>0.14281960890668691</v>
      </c>
      <c r="AG12" s="28">
        <v>0.12960027851227071</v>
      </c>
      <c r="AH12" s="29" t="s">
        <v>281</v>
      </c>
      <c r="AI12" s="28">
        <v>-2.0502282361260754E-2</v>
      </c>
      <c r="AJ12" s="29" t="s">
        <v>224</v>
      </c>
      <c r="AK12" s="28">
        <v>3.3754117738074831E-2</v>
      </c>
      <c r="AL12" s="29" t="s">
        <v>284</v>
      </c>
      <c r="AM12" s="29" t="s">
        <v>285</v>
      </c>
      <c r="AN12" s="29" t="s">
        <v>286</v>
      </c>
      <c r="AO12" s="29" t="s">
        <v>281</v>
      </c>
      <c r="AP12" s="28">
        <v>-6.8668419042581613E-2</v>
      </c>
      <c r="AQ12" s="29" t="s">
        <v>224</v>
      </c>
      <c r="AR12" s="31">
        <v>-8.8704580999494825E-2</v>
      </c>
      <c r="AS12" s="17"/>
    </row>
    <row r="13" spans="1:45" ht="24">
      <c r="A13" s="80"/>
      <c r="B13" s="26" t="s">
        <v>216</v>
      </c>
      <c r="C13" s="38">
        <v>0.34761998004749584</v>
      </c>
      <c r="D13" s="28">
        <v>2.5170914109411063E-7</v>
      </c>
      <c r="E13" s="28">
        <v>1.4604075603753968E-5</v>
      </c>
      <c r="F13" s="39"/>
      <c r="G13" s="28">
        <v>0.55799628259929501</v>
      </c>
      <c r="H13" s="29"/>
      <c r="I13" s="28">
        <v>0.2680481871663894</v>
      </c>
      <c r="J13" s="28">
        <v>0.89096333215174228</v>
      </c>
      <c r="K13" s="28">
        <v>2.5494618563485411E-2</v>
      </c>
      <c r="L13" s="28">
        <v>4.5034727788241961E-2</v>
      </c>
      <c r="M13" s="30">
        <v>0</v>
      </c>
      <c r="N13" s="28">
        <v>0.76595064498147769</v>
      </c>
      <c r="O13" s="29"/>
      <c r="P13" s="28">
        <v>0.69774861639004482</v>
      </c>
      <c r="Q13" s="28">
        <v>0.92175501087090295</v>
      </c>
      <c r="R13" s="28">
        <v>5.3769601384405424E-2</v>
      </c>
      <c r="S13" s="28">
        <v>8.0365572495690513E-2</v>
      </c>
      <c r="T13" s="30">
        <v>0</v>
      </c>
      <c r="U13" s="28">
        <v>0.78294883433855178</v>
      </c>
      <c r="V13" s="29"/>
      <c r="W13" s="28">
        <v>0.76916311465895282</v>
      </c>
      <c r="X13" s="28">
        <v>0.34761998004749328</v>
      </c>
      <c r="Y13" s="28">
        <v>2.5170914109411958E-7</v>
      </c>
      <c r="Z13" s="28">
        <v>1.4604075603752801E-5</v>
      </c>
      <c r="AA13" s="30">
        <v>0</v>
      </c>
      <c r="AB13" s="28">
        <v>0.55799628259929546</v>
      </c>
      <c r="AC13" s="29"/>
      <c r="AD13" s="28">
        <v>0.20045233708702662</v>
      </c>
      <c r="AE13" s="28">
        <v>0.92175501087089062</v>
      </c>
      <c r="AF13" s="28">
        <v>5.3769601384410101E-2</v>
      </c>
      <c r="AG13" s="28">
        <v>8.0365572495691581E-2</v>
      </c>
      <c r="AH13" s="30">
        <v>0</v>
      </c>
      <c r="AI13" s="28">
        <v>0.78294883433855067</v>
      </c>
      <c r="AJ13" s="29"/>
      <c r="AK13" s="28">
        <v>0.65010399423544518</v>
      </c>
      <c r="AL13" s="28">
        <v>1.6992365397899115E-2</v>
      </c>
      <c r="AM13" s="28">
        <v>1.2098943929832192E-4</v>
      </c>
      <c r="AN13" s="28">
        <v>5.2750043887021423E-3</v>
      </c>
      <c r="AO13" s="30">
        <v>0</v>
      </c>
      <c r="AP13" s="28">
        <v>0.35566607034741293</v>
      </c>
      <c r="AQ13" s="29"/>
      <c r="AR13" s="31">
        <v>0.2324363704637456</v>
      </c>
      <c r="AS13" s="17"/>
    </row>
    <row r="14" spans="1:45">
      <c r="A14" s="79"/>
      <c r="B14" s="32" t="s">
        <v>217</v>
      </c>
      <c r="C14" s="33">
        <v>183</v>
      </c>
      <c r="D14" s="34">
        <v>183</v>
      </c>
      <c r="E14" s="34">
        <v>183</v>
      </c>
      <c r="F14" s="34">
        <v>183</v>
      </c>
      <c r="G14" s="34">
        <v>183</v>
      </c>
      <c r="H14" s="34">
        <v>183</v>
      </c>
      <c r="I14" s="34">
        <v>183</v>
      </c>
      <c r="J14" s="34">
        <v>183</v>
      </c>
      <c r="K14" s="34">
        <v>183</v>
      </c>
      <c r="L14" s="34">
        <v>183</v>
      </c>
      <c r="M14" s="34">
        <v>183</v>
      </c>
      <c r="N14" s="34">
        <v>183</v>
      </c>
      <c r="O14" s="34">
        <v>183</v>
      </c>
      <c r="P14" s="34">
        <v>183</v>
      </c>
      <c r="Q14" s="34">
        <v>183</v>
      </c>
      <c r="R14" s="34">
        <v>183</v>
      </c>
      <c r="S14" s="34">
        <v>183</v>
      </c>
      <c r="T14" s="34">
        <v>183</v>
      </c>
      <c r="U14" s="34">
        <v>183</v>
      </c>
      <c r="V14" s="34">
        <v>183</v>
      </c>
      <c r="W14" s="34">
        <v>183</v>
      </c>
      <c r="X14" s="34">
        <v>183</v>
      </c>
      <c r="Y14" s="34">
        <v>183</v>
      </c>
      <c r="Z14" s="34">
        <v>183</v>
      </c>
      <c r="AA14" s="34">
        <v>183</v>
      </c>
      <c r="AB14" s="34">
        <v>183</v>
      </c>
      <c r="AC14" s="34">
        <v>183</v>
      </c>
      <c r="AD14" s="34">
        <v>183</v>
      </c>
      <c r="AE14" s="34">
        <v>183</v>
      </c>
      <c r="AF14" s="34">
        <v>183</v>
      </c>
      <c r="AG14" s="34">
        <v>183</v>
      </c>
      <c r="AH14" s="34">
        <v>183</v>
      </c>
      <c r="AI14" s="34">
        <v>183</v>
      </c>
      <c r="AJ14" s="34">
        <v>183</v>
      </c>
      <c r="AK14" s="34">
        <v>183</v>
      </c>
      <c r="AL14" s="34">
        <v>183</v>
      </c>
      <c r="AM14" s="34">
        <v>183</v>
      </c>
      <c r="AN14" s="34">
        <v>183</v>
      </c>
      <c r="AO14" s="34">
        <v>183</v>
      </c>
      <c r="AP14" s="34">
        <v>183</v>
      </c>
      <c r="AQ14" s="34">
        <v>183</v>
      </c>
      <c r="AR14" s="35">
        <v>183</v>
      </c>
      <c r="AS14" s="17"/>
    </row>
    <row r="15" spans="1:45" ht="36">
      <c r="A15" s="79" t="s">
        <v>8</v>
      </c>
      <c r="B15" s="26" t="s">
        <v>215</v>
      </c>
      <c r="C15" s="36" t="s">
        <v>223</v>
      </c>
      <c r="D15" s="29" t="s">
        <v>246</v>
      </c>
      <c r="E15" s="29" t="s">
        <v>264</v>
      </c>
      <c r="F15" s="28">
        <v>4.3583136874651471E-2</v>
      </c>
      <c r="G15" s="37">
        <v>1</v>
      </c>
      <c r="H15" s="29" t="s">
        <v>224</v>
      </c>
      <c r="I15" s="29" t="s">
        <v>287</v>
      </c>
      <c r="J15" s="29" t="s">
        <v>288</v>
      </c>
      <c r="K15" s="29" t="s">
        <v>246</v>
      </c>
      <c r="L15" s="29" t="s">
        <v>289</v>
      </c>
      <c r="M15" s="28">
        <v>4.3583136874651471E-2</v>
      </c>
      <c r="N15" s="29" t="s">
        <v>290</v>
      </c>
      <c r="O15" s="29" t="s">
        <v>224</v>
      </c>
      <c r="P15" s="29" t="s">
        <v>291</v>
      </c>
      <c r="Q15" s="29" t="s">
        <v>292</v>
      </c>
      <c r="R15" s="29" t="s">
        <v>293</v>
      </c>
      <c r="S15" s="29" t="s">
        <v>294</v>
      </c>
      <c r="T15" s="28">
        <v>4.3583136874651471E-2</v>
      </c>
      <c r="U15" s="29" t="s">
        <v>295</v>
      </c>
      <c r="V15" s="29" t="s">
        <v>224</v>
      </c>
      <c r="W15" s="29" t="s">
        <v>296</v>
      </c>
      <c r="X15" s="29" t="s">
        <v>297</v>
      </c>
      <c r="Y15" s="29" t="s">
        <v>298</v>
      </c>
      <c r="Z15" s="29" t="s">
        <v>299</v>
      </c>
      <c r="AA15" s="28">
        <v>4.3583136874651471E-2</v>
      </c>
      <c r="AB15" s="29" t="s">
        <v>281</v>
      </c>
      <c r="AC15" s="29" t="s">
        <v>224</v>
      </c>
      <c r="AD15" s="29" t="s">
        <v>300</v>
      </c>
      <c r="AE15" s="29" t="s">
        <v>301</v>
      </c>
      <c r="AF15" s="29" t="s">
        <v>302</v>
      </c>
      <c r="AG15" s="29" t="s">
        <v>303</v>
      </c>
      <c r="AH15" s="28">
        <v>4.3583136874651471E-2</v>
      </c>
      <c r="AI15" s="29" t="s">
        <v>295</v>
      </c>
      <c r="AJ15" s="29" t="s">
        <v>224</v>
      </c>
      <c r="AK15" s="29" t="s">
        <v>304</v>
      </c>
      <c r="AL15" s="29" t="s">
        <v>305</v>
      </c>
      <c r="AM15" s="29" t="s">
        <v>306</v>
      </c>
      <c r="AN15" s="29" t="s">
        <v>307</v>
      </c>
      <c r="AO15" s="28">
        <v>4.3583136874651471E-2</v>
      </c>
      <c r="AP15" s="29" t="s">
        <v>308</v>
      </c>
      <c r="AQ15" s="29" t="s">
        <v>224</v>
      </c>
      <c r="AR15" s="40" t="s">
        <v>309</v>
      </c>
      <c r="AS15" s="17"/>
    </row>
    <row r="16" spans="1:45" ht="24">
      <c r="A16" s="80"/>
      <c r="B16" s="26" t="s">
        <v>216</v>
      </c>
      <c r="C16" s="38">
        <v>1.7634280098027338E-3</v>
      </c>
      <c r="D16" s="28">
        <v>4.2340473748113714E-4</v>
      </c>
      <c r="E16" s="28">
        <v>1.9434890292562366E-3</v>
      </c>
      <c r="F16" s="28">
        <v>0.55799628259929501</v>
      </c>
      <c r="G16" s="39"/>
      <c r="H16" s="29"/>
      <c r="I16" s="28">
        <v>1.3077017572358358E-4</v>
      </c>
      <c r="J16" s="28">
        <v>1.2204846132557695E-3</v>
      </c>
      <c r="K16" s="28">
        <v>4.3042689598455698E-4</v>
      </c>
      <c r="L16" s="28">
        <v>4.3613207652530133E-4</v>
      </c>
      <c r="M16" s="28">
        <v>0.55799628259929501</v>
      </c>
      <c r="N16" s="28">
        <v>2.9423754833414514E-67</v>
      </c>
      <c r="O16" s="29"/>
      <c r="P16" s="28">
        <v>7.0968264936319508E-5</v>
      </c>
      <c r="Q16" s="28">
        <v>1.428845662124117E-3</v>
      </c>
      <c r="R16" s="28">
        <v>5.8498647258808944E-4</v>
      </c>
      <c r="S16" s="28">
        <v>5.0789246661256415E-4</v>
      </c>
      <c r="T16" s="28">
        <v>0.55799628259929501</v>
      </c>
      <c r="U16" s="28">
        <v>3.956613095661059E-49</v>
      </c>
      <c r="V16" s="29"/>
      <c r="W16" s="28">
        <v>9.7971092618714226E-6</v>
      </c>
      <c r="X16" s="28">
        <v>1.7634280098027338E-3</v>
      </c>
      <c r="Y16" s="28">
        <v>4.2340473748113714E-4</v>
      </c>
      <c r="Z16" s="28">
        <v>1.9434890292561245E-3</v>
      </c>
      <c r="AA16" s="28">
        <v>0.55799628259929501</v>
      </c>
      <c r="AB16" s="30">
        <v>0</v>
      </c>
      <c r="AC16" s="29"/>
      <c r="AD16" s="28">
        <v>1.0228544773673276E-2</v>
      </c>
      <c r="AE16" s="28">
        <v>1.4288456621241348E-3</v>
      </c>
      <c r="AF16" s="28">
        <v>5.8498647258807589E-4</v>
      </c>
      <c r="AG16" s="28">
        <v>5.0789246661258767E-4</v>
      </c>
      <c r="AH16" s="28">
        <v>0.55799628259929501</v>
      </c>
      <c r="AI16" s="28">
        <v>3.9566130956608341E-49</v>
      </c>
      <c r="AJ16" s="29"/>
      <c r="AK16" s="28">
        <v>6.4018167387039587E-4</v>
      </c>
      <c r="AL16" s="28">
        <v>6.8926755188876551E-3</v>
      </c>
      <c r="AM16" s="28">
        <v>3.2258558377234209E-2</v>
      </c>
      <c r="AN16" s="28">
        <v>1.6549961368626732E-2</v>
      </c>
      <c r="AO16" s="28">
        <v>0.55799628259929501</v>
      </c>
      <c r="AP16" s="28">
        <v>5.2688999023779027E-5</v>
      </c>
      <c r="AQ16" s="29"/>
      <c r="AR16" s="31">
        <v>2.3750625490500051E-2</v>
      </c>
      <c r="AS16" s="17"/>
    </row>
    <row r="17" spans="1:45">
      <c r="A17" s="79"/>
      <c r="B17" s="32" t="s">
        <v>217</v>
      </c>
      <c r="C17" s="33">
        <v>183</v>
      </c>
      <c r="D17" s="34">
        <v>183</v>
      </c>
      <c r="E17" s="34">
        <v>183</v>
      </c>
      <c r="F17" s="34">
        <v>183</v>
      </c>
      <c r="G17" s="34">
        <v>183</v>
      </c>
      <c r="H17" s="34">
        <v>183</v>
      </c>
      <c r="I17" s="34">
        <v>183</v>
      </c>
      <c r="J17" s="34">
        <v>183</v>
      </c>
      <c r="K17" s="34">
        <v>183</v>
      </c>
      <c r="L17" s="34">
        <v>183</v>
      </c>
      <c r="M17" s="34">
        <v>183</v>
      </c>
      <c r="N17" s="34">
        <v>183</v>
      </c>
      <c r="O17" s="34">
        <v>183</v>
      </c>
      <c r="P17" s="34">
        <v>183</v>
      </c>
      <c r="Q17" s="34">
        <v>183</v>
      </c>
      <c r="R17" s="34">
        <v>183</v>
      </c>
      <c r="S17" s="34">
        <v>183</v>
      </c>
      <c r="T17" s="34">
        <v>183</v>
      </c>
      <c r="U17" s="34">
        <v>183</v>
      </c>
      <c r="V17" s="34">
        <v>183</v>
      </c>
      <c r="W17" s="34">
        <v>183</v>
      </c>
      <c r="X17" s="34">
        <v>183</v>
      </c>
      <c r="Y17" s="34">
        <v>183</v>
      </c>
      <c r="Z17" s="34">
        <v>183</v>
      </c>
      <c r="AA17" s="34">
        <v>183</v>
      </c>
      <c r="AB17" s="34">
        <v>183</v>
      </c>
      <c r="AC17" s="34">
        <v>183</v>
      </c>
      <c r="AD17" s="34">
        <v>183</v>
      </c>
      <c r="AE17" s="34">
        <v>183</v>
      </c>
      <c r="AF17" s="34">
        <v>183</v>
      </c>
      <c r="AG17" s="34">
        <v>183</v>
      </c>
      <c r="AH17" s="34">
        <v>183</v>
      </c>
      <c r="AI17" s="34">
        <v>183</v>
      </c>
      <c r="AJ17" s="34">
        <v>183</v>
      </c>
      <c r="AK17" s="34">
        <v>183</v>
      </c>
      <c r="AL17" s="34">
        <v>183</v>
      </c>
      <c r="AM17" s="34">
        <v>183</v>
      </c>
      <c r="AN17" s="34">
        <v>183</v>
      </c>
      <c r="AO17" s="34">
        <v>183</v>
      </c>
      <c r="AP17" s="34">
        <v>183</v>
      </c>
      <c r="AQ17" s="34">
        <v>183</v>
      </c>
      <c r="AR17" s="35">
        <v>183</v>
      </c>
      <c r="AS17" s="17"/>
    </row>
    <row r="18" spans="1:45" ht="36">
      <c r="A18" s="79" t="s">
        <v>9</v>
      </c>
      <c r="B18" s="26" t="s">
        <v>215</v>
      </c>
      <c r="C18" s="36" t="s">
        <v>224</v>
      </c>
      <c r="D18" s="29" t="s">
        <v>224</v>
      </c>
      <c r="E18" s="29" t="s">
        <v>224</v>
      </c>
      <c r="F18" s="29" t="s">
        <v>224</v>
      </c>
      <c r="G18" s="29" t="s">
        <v>224</v>
      </c>
      <c r="H18" s="29" t="s">
        <v>224</v>
      </c>
      <c r="I18" s="29" t="s">
        <v>224</v>
      </c>
      <c r="J18" s="29" t="s">
        <v>224</v>
      </c>
      <c r="K18" s="29" t="s">
        <v>224</v>
      </c>
      <c r="L18" s="29" t="s">
        <v>224</v>
      </c>
      <c r="M18" s="29" t="s">
        <v>224</v>
      </c>
      <c r="N18" s="29" t="s">
        <v>224</v>
      </c>
      <c r="O18" s="29" t="s">
        <v>224</v>
      </c>
      <c r="P18" s="29" t="s">
        <v>224</v>
      </c>
      <c r="Q18" s="29" t="s">
        <v>224</v>
      </c>
      <c r="R18" s="29" t="s">
        <v>224</v>
      </c>
      <c r="S18" s="29" t="s">
        <v>224</v>
      </c>
      <c r="T18" s="29" t="s">
        <v>224</v>
      </c>
      <c r="U18" s="29" t="s">
        <v>224</v>
      </c>
      <c r="V18" s="29" t="s">
        <v>224</v>
      </c>
      <c r="W18" s="29" t="s">
        <v>224</v>
      </c>
      <c r="X18" s="29" t="s">
        <v>224</v>
      </c>
      <c r="Y18" s="29" t="s">
        <v>224</v>
      </c>
      <c r="Z18" s="29" t="s">
        <v>224</v>
      </c>
      <c r="AA18" s="29" t="s">
        <v>224</v>
      </c>
      <c r="AB18" s="29" t="s">
        <v>224</v>
      </c>
      <c r="AC18" s="29" t="s">
        <v>224</v>
      </c>
      <c r="AD18" s="29" t="s">
        <v>224</v>
      </c>
      <c r="AE18" s="29" t="s">
        <v>224</v>
      </c>
      <c r="AF18" s="29" t="s">
        <v>224</v>
      </c>
      <c r="AG18" s="29" t="s">
        <v>224</v>
      </c>
      <c r="AH18" s="29" t="s">
        <v>224</v>
      </c>
      <c r="AI18" s="29" t="s">
        <v>224</v>
      </c>
      <c r="AJ18" s="29" t="s">
        <v>224</v>
      </c>
      <c r="AK18" s="29" t="s">
        <v>224</v>
      </c>
      <c r="AL18" s="29" t="s">
        <v>224</v>
      </c>
      <c r="AM18" s="29" t="s">
        <v>224</v>
      </c>
      <c r="AN18" s="29" t="s">
        <v>224</v>
      </c>
      <c r="AO18" s="29" t="s">
        <v>224</v>
      </c>
      <c r="AP18" s="29" t="s">
        <v>224</v>
      </c>
      <c r="AQ18" s="29" t="s">
        <v>224</v>
      </c>
      <c r="AR18" s="40" t="s">
        <v>224</v>
      </c>
      <c r="AS18" s="17"/>
    </row>
    <row r="19" spans="1:45" ht="24">
      <c r="A19" s="80"/>
      <c r="B19" s="26" t="s">
        <v>216</v>
      </c>
      <c r="C19" s="36"/>
      <c r="D19" s="29"/>
      <c r="E19" s="29"/>
      <c r="F19" s="29"/>
      <c r="G19" s="29"/>
      <c r="H19" s="3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40"/>
      <c r="AS19" s="17"/>
    </row>
    <row r="20" spans="1:45">
      <c r="A20" s="79"/>
      <c r="B20" s="32" t="s">
        <v>217</v>
      </c>
      <c r="C20" s="33">
        <v>183</v>
      </c>
      <c r="D20" s="34">
        <v>183</v>
      </c>
      <c r="E20" s="34">
        <v>183</v>
      </c>
      <c r="F20" s="34">
        <v>183</v>
      </c>
      <c r="G20" s="34">
        <v>183</v>
      </c>
      <c r="H20" s="34">
        <v>183</v>
      </c>
      <c r="I20" s="34">
        <v>183</v>
      </c>
      <c r="J20" s="34">
        <v>183</v>
      </c>
      <c r="K20" s="34">
        <v>183</v>
      </c>
      <c r="L20" s="34">
        <v>183</v>
      </c>
      <c r="M20" s="34">
        <v>183</v>
      </c>
      <c r="N20" s="34">
        <v>183</v>
      </c>
      <c r="O20" s="34">
        <v>183</v>
      </c>
      <c r="P20" s="34">
        <v>183</v>
      </c>
      <c r="Q20" s="34">
        <v>183</v>
      </c>
      <c r="R20" s="34">
        <v>183</v>
      </c>
      <c r="S20" s="34">
        <v>183</v>
      </c>
      <c r="T20" s="34">
        <v>183</v>
      </c>
      <c r="U20" s="34">
        <v>183</v>
      </c>
      <c r="V20" s="34">
        <v>183</v>
      </c>
      <c r="W20" s="34">
        <v>183</v>
      </c>
      <c r="X20" s="34">
        <v>183</v>
      </c>
      <c r="Y20" s="34">
        <v>183</v>
      </c>
      <c r="Z20" s="34">
        <v>183</v>
      </c>
      <c r="AA20" s="34">
        <v>183</v>
      </c>
      <c r="AB20" s="34">
        <v>183</v>
      </c>
      <c r="AC20" s="34">
        <v>183</v>
      </c>
      <c r="AD20" s="34">
        <v>183</v>
      </c>
      <c r="AE20" s="34">
        <v>183</v>
      </c>
      <c r="AF20" s="34">
        <v>183</v>
      </c>
      <c r="AG20" s="34">
        <v>183</v>
      </c>
      <c r="AH20" s="34">
        <v>183</v>
      </c>
      <c r="AI20" s="34">
        <v>183</v>
      </c>
      <c r="AJ20" s="34">
        <v>183</v>
      </c>
      <c r="AK20" s="34">
        <v>183</v>
      </c>
      <c r="AL20" s="34">
        <v>183</v>
      </c>
      <c r="AM20" s="34">
        <v>183</v>
      </c>
      <c r="AN20" s="34">
        <v>183</v>
      </c>
      <c r="AO20" s="34">
        <v>183</v>
      </c>
      <c r="AP20" s="34">
        <v>183</v>
      </c>
      <c r="AQ20" s="34">
        <v>183</v>
      </c>
      <c r="AR20" s="35">
        <v>183</v>
      </c>
      <c r="AS20" s="17"/>
    </row>
    <row r="21" spans="1:45" ht="36">
      <c r="A21" s="79" t="s">
        <v>10</v>
      </c>
      <c r="B21" s="26" t="s">
        <v>215</v>
      </c>
      <c r="C21" s="36" t="s">
        <v>225</v>
      </c>
      <c r="D21" s="29" t="s">
        <v>247</v>
      </c>
      <c r="E21" s="29" t="s">
        <v>265</v>
      </c>
      <c r="F21" s="28">
        <v>-8.2298776779206648E-2</v>
      </c>
      <c r="G21" s="29" t="s">
        <v>287</v>
      </c>
      <c r="H21" s="29" t="s">
        <v>224</v>
      </c>
      <c r="I21" s="37">
        <v>1</v>
      </c>
      <c r="J21" s="28">
        <v>-0.11433510718330993</v>
      </c>
      <c r="K21" s="28">
        <v>-0.12662551475937495</v>
      </c>
      <c r="L21" s="28">
        <v>-0.11284640702813481</v>
      </c>
      <c r="M21" s="28">
        <v>-8.2298776779206648E-2</v>
      </c>
      <c r="N21" s="29" t="s">
        <v>310</v>
      </c>
      <c r="O21" s="29" t="s">
        <v>224</v>
      </c>
      <c r="P21" s="29" t="s">
        <v>311</v>
      </c>
      <c r="Q21" s="28">
        <v>-0.11785377010217243</v>
      </c>
      <c r="R21" s="28">
        <v>-0.13158729117427959</v>
      </c>
      <c r="S21" s="28">
        <v>-0.11355242757980663</v>
      </c>
      <c r="T21" s="28">
        <v>-8.2298776779206648E-2</v>
      </c>
      <c r="U21" s="29" t="s">
        <v>312</v>
      </c>
      <c r="V21" s="29" t="s">
        <v>224</v>
      </c>
      <c r="W21" s="29" t="s">
        <v>313</v>
      </c>
      <c r="X21" s="29" t="s">
        <v>314</v>
      </c>
      <c r="Y21" s="29" t="s">
        <v>315</v>
      </c>
      <c r="Z21" s="29" t="s">
        <v>316</v>
      </c>
      <c r="AA21" s="28">
        <v>-8.2298776779206648E-2</v>
      </c>
      <c r="AB21" s="29" t="s">
        <v>287</v>
      </c>
      <c r="AC21" s="29" t="s">
        <v>224</v>
      </c>
      <c r="AD21" s="29" t="s">
        <v>317</v>
      </c>
      <c r="AE21" s="28">
        <v>0.11785377010217371</v>
      </c>
      <c r="AF21" s="28">
        <v>0.13158729117428183</v>
      </c>
      <c r="AG21" s="28">
        <v>0.11355242757980614</v>
      </c>
      <c r="AH21" s="28">
        <v>-8.2298776779206648E-2</v>
      </c>
      <c r="AI21" s="29" t="s">
        <v>312</v>
      </c>
      <c r="AJ21" s="29" t="s">
        <v>224</v>
      </c>
      <c r="AK21" s="29" t="s">
        <v>318</v>
      </c>
      <c r="AL21" s="28">
        <v>-2.5443518984592556E-3</v>
      </c>
      <c r="AM21" s="28">
        <v>4.7772996530330375E-2</v>
      </c>
      <c r="AN21" s="28">
        <v>1.12316775552894E-2</v>
      </c>
      <c r="AO21" s="28">
        <v>-8.2298776779206648E-2</v>
      </c>
      <c r="AP21" s="29" t="s">
        <v>319</v>
      </c>
      <c r="AQ21" s="29" t="s">
        <v>224</v>
      </c>
      <c r="AR21" s="40" t="s">
        <v>320</v>
      </c>
      <c r="AS21" s="17"/>
    </row>
    <row r="22" spans="1:45" ht="24">
      <c r="A22" s="80"/>
      <c r="B22" s="26" t="s">
        <v>216</v>
      </c>
      <c r="C22" s="38">
        <v>2.5317136663535952E-2</v>
      </c>
      <c r="D22" s="28">
        <v>3.8660192357622435E-2</v>
      </c>
      <c r="E22" s="28">
        <v>3.4599825898270292E-2</v>
      </c>
      <c r="F22" s="28">
        <v>0.2680481871663894</v>
      </c>
      <c r="G22" s="28">
        <v>1.3077017572358358E-4</v>
      </c>
      <c r="H22" s="29"/>
      <c r="I22" s="39"/>
      <c r="J22" s="28">
        <v>0.12327863313862772</v>
      </c>
      <c r="K22" s="28">
        <v>8.761721031346234E-2</v>
      </c>
      <c r="L22" s="28">
        <v>0.12826985364696045</v>
      </c>
      <c r="M22" s="28">
        <v>0.2680481871663894</v>
      </c>
      <c r="N22" s="28">
        <v>1.8581650484106289E-4</v>
      </c>
      <c r="O22" s="29"/>
      <c r="P22" s="28">
        <v>4.4276735974163425E-82</v>
      </c>
      <c r="Q22" s="28">
        <v>0.11207975953154109</v>
      </c>
      <c r="R22" s="28">
        <v>7.5796979284627794E-2</v>
      </c>
      <c r="S22" s="28">
        <v>0.12588366867785716</v>
      </c>
      <c r="T22" s="28">
        <v>0.2680481871663894</v>
      </c>
      <c r="U22" s="28">
        <v>1.4029098936997015E-4</v>
      </c>
      <c r="V22" s="29"/>
      <c r="W22" s="28">
        <v>1.9026928311454893E-74</v>
      </c>
      <c r="X22" s="28">
        <v>2.5317136663538662E-2</v>
      </c>
      <c r="Y22" s="28">
        <v>3.8660192357621442E-2</v>
      </c>
      <c r="Z22" s="28">
        <v>3.4599825898272304E-2</v>
      </c>
      <c r="AA22" s="28">
        <v>0.2680481871663894</v>
      </c>
      <c r="AB22" s="28">
        <v>1.3077017572358358E-4</v>
      </c>
      <c r="AC22" s="29"/>
      <c r="AD22" s="28">
        <v>6.7292310475136129E-127</v>
      </c>
      <c r="AE22" s="28">
        <v>0.1120797595315367</v>
      </c>
      <c r="AF22" s="28">
        <v>7.5796979284622104E-2</v>
      </c>
      <c r="AG22" s="28">
        <v>0.12588366867785883</v>
      </c>
      <c r="AH22" s="28">
        <v>0.2680481871663894</v>
      </c>
      <c r="AI22" s="28">
        <v>1.4029098936995892E-4</v>
      </c>
      <c r="AJ22" s="29"/>
      <c r="AK22" s="28">
        <v>3.5128969429846768E-85</v>
      </c>
      <c r="AL22" s="28">
        <v>0.97273077445245104</v>
      </c>
      <c r="AM22" s="28">
        <v>0.52074356186945847</v>
      </c>
      <c r="AN22" s="28">
        <v>0.88005226322176666</v>
      </c>
      <c r="AO22" s="28">
        <v>0.2680481871663894</v>
      </c>
      <c r="AP22" s="28">
        <v>4.5760915525617073E-3</v>
      </c>
      <c r="AQ22" s="29"/>
      <c r="AR22" s="31">
        <v>1.0259185706431533E-4</v>
      </c>
      <c r="AS22" s="17"/>
    </row>
    <row r="23" spans="1:45">
      <c r="A23" s="79"/>
      <c r="B23" s="32" t="s">
        <v>217</v>
      </c>
      <c r="C23" s="33">
        <v>183</v>
      </c>
      <c r="D23" s="34">
        <v>183</v>
      </c>
      <c r="E23" s="34">
        <v>183</v>
      </c>
      <c r="F23" s="34">
        <v>183</v>
      </c>
      <c r="G23" s="34">
        <v>183</v>
      </c>
      <c r="H23" s="34">
        <v>183</v>
      </c>
      <c r="I23" s="34">
        <v>183</v>
      </c>
      <c r="J23" s="34">
        <v>183</v>
      </c>
      <c r="K23" s="34">
        <v>183</v>
      </c>
      <c r="L23" s="34">
        <v>183</v>
      </c>
      <c r="M23" s="34">
        <v>183</v>
      </c>
      <c r="N23" s="34">
        <v>183</v>
      </c>
      <c r="O23" s="34">
        <v>183</v>
      </c>
      <c r="P23" s="34">
        <v>183</v>
      </c>
      <c r="Q23" s="34">
        <v>183</v>
      </c>
      <c r="R23" s="34">
        <v>183</v>
      </c>
      <c r="S23" s="34">
        <v>183</v>
      </c>
      <c r="T23" s="34">
        <v>183</v>
      </c>
      <c r="U23" s="34">
        <v>183</v>
      </c>
      <c r="V23" s="34">
        <v>183</v>
      </c>
      <c r="W23" s="34">
        <v>183</v>
      </c>
      <c r="X23" s="34">
        <v>183</v>
      </c>
      <c r="Y23" s="34">
        <v>183</v>
      </c>
      <c r="Z23" s="34">
        <v>183</v>
      </c>
      <c r="AA23" s="34">
        <v>183</v>
      </c>
      <c r="AB23" s="34">
        <v>183</v>
      </c>
      <c r="AC23" s="34">
        <v>183</v>
      </c>
      <c r="AD23" s="34">
        <v>183</v>
      </c>
      <c r="AE23" s="34">
        <v>183</v>
      </c>
      <c r="AF23" s="34">
        <v>183</v>
      </c>
      <c r="AG23" s="34">
        <v>183</v>
      </c>
      <c r="AH23" s="34">
        <v>183</v>
      </c>
      <c r="AI23" s="34">
        <v>183</v>
      </c>
      <c r="AJ23" s="34">
        <v>183</v>
      </c>
      <c r="AK23" s="34">
        <v>183</v>
      </c>
      <c r="AL23" s="34">
        <v>183</v>
      </c>
      <c r="AM23" s="34">
        <v>183</v>
      </c>
      <c r="AN23" s="34">
        <v>183</v>
      </c>
      <c r="AO23" s="34">
        <v>183</v>
      </c>
      <c r="AP23" s="34">
        <v>183</v>
      </c>
      <c r="AQ23" s="34">
        <v>183</v>
      </c>
      <c r="AR23" s="35">
        <v>183</v>
      </c>
      <c r="AS23" s="17"/>
    </row>
    <row r="24" spans="1:45" ht="36">
      <c r="A24" s="79" t="s">
        <v>19</v>
      </c>
      <c r="B24" s="26" t="s">
        <v>215</v>
      </c>
      <c r="C24" s="36" t="s">
        <v>226</v>
      </c>
      <c r="D24" s="29" t="s">
        <v>248</v>
      </c>
      <c r="E24" s="29" t="s">
        <v>266</v>
      </c>
      <c r="F24" s="28">
        <v>-1.0203291633480346E-2</v>
      </c>
      <c r="G24" s="29" t="s">
        <v>288</v>
      </c>
      <c r="H24" s="29" t="s">
        <v>224</v>
      </c>
      <c r="I24" s="28">
        <v>-0.11433510718330993</v>
      </c>
      <c r="J24" s="37">
        <v>1</v>
      </c>
      <c r="K24" s="29" t="s">
        <v>321</v>
      </c>
      <c r="L24" s="29" t="s">
        <v>322</v>
      </c>
      <c r="M24" s="28">
        <v>-1.0203291633480346E-2</v>
      </c>
      <c r="N24" s="29" t="s">
        <v>323</v>
      </c>
      <c r="O24" s="29" t="s">
        <v>224</v>
      </c>
      <c r="P24" s="28">
        <v>-8.0238683127717356E-2</v>
      </c>
      <c r="Q24" s="29" t="s">
        <v>324</v>
      </c>
      <c r="R24" s="29" t="s">
        <v>325</v>
      </c>
      <c r="S24" s="29" t="s">
        <v>326</v>
      </c>
      <c r="T24" s="28">
        <v>-1.0203291633480346E-2</v>
      </c>
      <c r="U24" s="29" t="s">
        <v>327</v>
      </c>
      <c r="V24" s="29" t="s">
        <v>224</v>
      </c>
      <c r="W24" s="28">
        <v>-8.9197505496591986E-2</v>
      </c>
      <c r="X24" s="29" t="s">
        <v>328</v>
      </c>
      <c r="Y24" s="29" t="s">
        <v>329</v>
      </c>
      <c r="Z24" s="29" t="s">
        <v>330</v>
      </c>
      <c r="AA24" s="28">
        <v>-1.0203291633480346E-2</v>
      </c>
      <c r="AB24" s="29" t="s">
        <v>288</v>
      </c>
      <c r="AC24" s="29" t="s">
        <v>224</v>
      </c>
      <c r="AD24" s="28">
        <v>0.10105415032257259</v>
      </c>
      <c r="AE24" s="29" t="s">
        <v>331</v>
      </c>
      <c r="AF24" s="29" t="s">
        <v>332</v>
      </c>
      <c r="AG24" s="29" t="s">
        <v>333</v>
      </c>
      <c r="AH24" s="28">
        <v>-1.0203291633480346E-2</v>
      </c>
      <c r="AI24" s="29" t="s">
        <v>327</v>
      </c>
      <c r="AJ24" s="29" t="s">
        <v>224</v>
      </c>
      <c r="AK24" s="28">
        <v>7.0169816296264578E-2</v>
      </c>
      <c r="AL24" s="29" t="s">
        <v>334</v>
      </c>
      <c r="AM24" s="29" t="s">
        <v>335</v>
      </c>
      <c r="AN24" s="29" t="s">
        <v>336</v>
      </c>
      <c r="AO24" s="28">
        <v>-1.0203291633480346E-2</v>
      </c>
      <c r="AP24" s="28">
        <v>0.13786394812444802</v>
      </c>
      <c r="AQ24" s="29" t="s">
        <v>224</v>
      </c>
      <c r="AR24" s="31">
        <v>-6.5861576275217076E-2</v>
      </c>
      <c r="AS24" s="17"/>
    </row>
    <row r="25" spans="1:45" ht="24">
      <c r="A25" s="80"/>
      <c r="B25" s="26" t="s">
        <v>216</v>
      </c>
      <c r="C25" s="38">
        <v>1.087476800465757E-66</v>
      </c>
      <c r="D25" s="28">
        <v>1.2362400674343138E-41</v>
      </c>
      <c r="E25" s="28">
        <v>8.6494424280903533E-30</v>
      </c>
      <c r="F25" s="28">
        <v>0.89096333215174228</v>
      </c>
      <c r="G25" s="28">
        <v>1.2204846132557695E-3</v>
      </c>
      <c r="H25" s="29"/>
      <c r="I25" s="28">
        <v>0.12327863313862772</v>
      </c>
      <c r="J25" s="39"/>
      <c r="K25" s="28">
        <v>7.595275959090095E-103</v>
      </c>
      <c r="L25" s="28">
        <v>2.9702193013744893E-78</v>
      </c>
      <c r="M25" s="28">
        <v>0.89096333215174228</v>
      </c>
      <c r="N25" s="28">
        <v>5.1371828901510017E-7</v>
      </c>
      <c r="O25" s="29"/>
      <c r="P25" s="28">
        <v>0.28025214219438666</v>
      </c>
      <c r="Q25" s="28">
        <v>3.3939346124983142E-174</v>
      </c>
      <c r="R25" s="28">
        <v>1.0482264180324512E-97</v>
      </c>
      <c r="S25" s="28">
        <v>2.5690157684778882E-75</v>
      </c>
      <c r="T25" s="28">
        <v>0.89096333215174228</v>
      </c>
      <c r="U25" s="28">
        <v>8.8337906700197529E-9</v>
      </c>
      <c r="V25" s="29"/>
      <c r="W25" s="28">
        <v>0.22984104676861067</v>
      </c>
      <c r="X25" s="28">
        <v>1.0874768004652626E-66</v>
      </c>
      <c r="Y25" s="28">
        <v>1.2362400674339799E-41</v>
      </c>
      <c r="Z25" s="28">
        <v>8.64944242809441E-30</v>
      </c>
      <c r="AA25" s="28">
        <v>0.89096333215174228</v>
      </c>
      <c r="AB25" s="28">
        <v>1.2204846132557695E-3</v>
      </c>
      <c r="AC25" s="29"/>
      <c r="AD25" s="28">
        <v>0.17346469480779272</v>
      </c>
      <c r="AE25" s="28">
        <v>3.3939346125255161E-174</v>
      </c>
      <c r="AF25" s="28">
        <v>1.0482264180315873E-97</v>
      </c>
      <c r="AG25" s="28">
        <v>2.5690157684775961E-75</v>
      </c>
      <c r="AH25" s="28">
        <v>0.89096333215174228</v>
      </c>
      <c r="AI25" s="28">
        <v>8.8337906700201913E-9</v>
      </c>
      <c r="AJ25" s="29"/>
      <c r="AK25" s="28">
        <v>0.34522104942646137</v>
      </c>
      <c r="AL25" s="28">
        <v>2.228121750254606E-20</v>
      </c>
      <c r="AM25" s="28">
        <v>7.7122949366219347E-15</v>
      </c>
      <c r="AN25" s="28">
        <v>8.0875349213294328E-18</v>
      </c>
      <c r="AO25" s="28">
        <v>0.89096333215174228</v>
      </c>
      <c r="AP25" s="28">
        <v>6.2729128742907286E-2</v>
      </c>
      <c r="AQ25" s="29"/>
      <c r="AR25" s="31">
        <v>0.37571660672856289</v>
      </c>
      <c r="AS25" s="17"/>
    </row>
    <row r="26" spans="1:45">
      <c r="A26" s="79"/>
      <c r="B26" s="32" t="s">
        <v>217</v>
      </c>
      <c r="C26" s="33">
        <v>183</v>
      </c>
      <c r="D26" s="34">
        <v>183</v>
      </c>
      <c r="E26" s="34">
        <v>183</v>
      </c>
      <c r="F26" s="34">
        <v>183</v>
      </c>
      <c r="G26" s="34">
        <v>183</v>
      </c>
      <c r="H26" s="34">
        <v>183</v>
      </c>
      <c r="I26" s="34">
        <v>183</v>
      </c>
      <c r="J26" s="34">
        <v>183</v>
      </c>
      <c r="K26" s="34">
        <v>183</v>
      </c>
      <c r="L26" s="34">
        <v>183</v>
      </c>
      <c r="M26" s="34">
        <v>183</v>
      </c>
      <c r="N26" s="34">
        <v>183</v>
      </c>
      <c r="O26" s="34">
        <v>183</v>
      </c>
      <c r="P26" s="34">
        <v>183</v>
      </c>
      <c r="Q26" s="34">
        <v>183</v>
      </c>
      <c r="R26" s="34">
        <v>183</v>
      </c>
      <c r="S26" s="34">
        <v>183</v>
      </c>
      <c r="T26" s="34">
        <v>183</v>
      </c>
      <c r="U26" s="34">
        <v>183</v>
      </c>
      <c r="V26" s="34">
        <v>183</v>
      </c>
      <c r="W26" s="34">
        <v>183</v>
      </c>
      <c r="X26" s="34">
        <v>183</v>
      </c>
      <c r="Y26" s="34">
        <v>183</v>
      </c>
      <c r="Z26" s="34">
        <v>183</v>
      </c>
      <c r="AA26" s="34">
        <v>183</v>
      </c>
      <c r="AB26" s="34">
        <v>183</v>
      </c>
      <c r="AC26" s="34">
        <v>183</v>
      </c>
      <c r="AD26" s="34">
        <v>183</v>
      </c>
      <c r="AE26" s="34">
        <v>183</v>
      </c>
      <c r="AF26" s="34">
        <v>183</v>
      </c>
      <c r="AG26" s="34">
        <v>183</v>
      </c>
      <c r="AH26" s="34">
        <v>183</v>
      </c>
      <c r="AI26" s="34">
        <v>183</v>
      </c>
      <c r="AJ26" s="34">
        <v>183</v>
      </c>
      <c r="AK26" s="34">
        <v>183</v>
      </c>
      <c r="AL26" s="34">
        <v>183</v>
      </c>
      <c r="AM26" s="34">
        <v>183</v>
      </c>
      <c r="AN26" s="34">
        <v>183</v>
      </c>
      <c r="AO26" s="34">
        <v>183</v>
      </c>
      <c r="AP26" s="34">
        <v>183</v>
      </c>
      <c r="AQ26" s="34">
        <v>183</v>
      </c>
      <c r="AR26" s="35">
        <v>183</v>
      </c>
      <c r="AS26" s="17"/>
    </row>
    <row r="27" spans="1:45" ht="36">
      <c r="A27" s="79" t="s">
        <v>18</v>
      </c>
      <c r="B27" s="26" t="s">
        <v>215</v>
      </c>
      <c r="C27" s="36" t="s">
        <v>227</v>
      </c>
      <c r="D27" s="29" t="s">
        <v>249</v>
      </c>
      <c r="E27" s="29" t="s">
        <v>252</v>
      </c>
      <c r="F27" s="29" t="s">
        <v>225</v>
      </c>
      <c r="G27" s="29" t="s">
        <v>246</v>
      </c>
      <c r="H27" s="29" t="s">
        <v>224</v>
      </c>
      <c r="I27" s="28">
        <v>-0.12662551475937495</v>
      </c>
      <c r="J27" s="29" t="s">
        <v>321</v>
      </c>
      <c r="K27" s="37">
        <v>1</v>
      </c>
      <c r="L27" s="29" t="s">
        <v>337</v>
      </c>
      <c r="M27" s="29" t="s">
        <v>225</v>
      </c>
      <c r="N27" s="29" t="s">
        <v>338</v>
      </c>
      <c r="O27" s="29" t="s">
        <v>224</v>
      </c>
      <c r="P27" s="28">
        <v>-0.10109171364477991</v>
      </c>
      <c r="Q27" s="29" t="s">
        <v>325</v>
      </c>
      <c r="R27" s="29" t="s">
        <v>324</v>
      </c>
      <c r="S27" s="29" t="s">
        <v>339</v>
      </c>
      <c r="T27" s="29" t="s">
        <v>225</v>
      </c>
      <c r="U27" s="29" t="s">
        <v>340</v>
      </c>
      <c r="V27" s="29" t="s">
        <v>224</v>
      </c>
      <c r="W27" s="28">
        <v>-0.11184269412540147</v>
      </c>
      <c r="X27" s="29" t="s">
        <v>341</v>
      </c>
      <c r="Y27" s="29" t="s">
        <v>342</v>
      </c>
      <c r="Z27" s="29" t="s">
        <v>258</v>
      </c>
      <c r="AA27" s="29" t="s">
        <v>225</v>
      </c>
      <c r="AB27" s="29" t="s">
        <v>246</v>
      </c>
      <c r="AC27" s="29" t="s">
        <v>224</v>
      </c>
      <c r="AD27" s="28">
        <v>0.10017571824053961</v>
      </c>
      <c r="AE27" s="29" t="s">
        <v>332</v>
      </c>
      <c r="AF27" s="29" t="s">
        <v>331</v>
      </c>
      <c r="AG27" s="29" t="s">
        <v>343</v>
      </c>
      <c r="AH27" s="29" t="s">
        <v>225</v>
      </c>
      <c r="AI27" s="29" t="s">
        <v>340</v>
      </c>
      <c r="AJ27" s="29" t="s">
        <v>224</v>
      </c>
      <c r="AK27" s="28">
        <v>8.7146894940174385E-2</v>
      </c>
      <c r="AL27" s="29" t="s">
        <v>344</v>
      </c>
      <c r="AM27" s="29" t="s">
        <v>345</v>
      </c>
      <c r="AN27" s="29" t="s">
        <v>346</v>
      </c>
      <c r="AO27" s="29" t="s">
        <v>225</v>
      </c>
      <c r="AP27" s="28">
        <v>9.1792916534420482E-2</v>
      </c>
      <c r="AQ27" s="29" t="s">
        <v>224</v>
      </c>
      <c r="AR27" s="31">
        <v>-1.5069079224699513E-2</v>
      </c>
      <c r="AS27" s="17"/>
    </row>
    <row r="28" spans="1:45" ht="24">
      <c r="A28" s="80"/>
      <c r="B28" s="26" t="s">
        <v>216</v>
      </c>
      <c r="C28" s="38">
        <v>1.3506600737266357E-53</v>
      </c>
      <c r="D28" s="28">
        <v>6.1682292603343728E-61</v>
      </c>
      <c r="E28" s="28">
        <v>3.162089309553036E-39</v>
      </c>
      <c r="F28" s="28">
        <v>2.5494618563485411E-2</v>
      </c>
      <c r="G28" s="28">
        <v>4.3042689598455698E-4</v>
      </c>
      <c r="H28" s="29"/>
      <c r="I28" s="28">
        <v>8.761721031346234E-2</v>
      </c>
      <c r="J28" s="28">
        <v>7.595275959090095E-103</v>
      </c>
      <c r="K28" s="39"/>
      <c r="L28" s="28">
        <v>6.2503282056391875E-96</v>
      </c>
      <c r="M28" s="28">
        <v>2.5494618563485411E-2</v>
      </c>
      <c r="N28" s="28">
        <v>1.6252168122132996E-7</v>
      </c>
      <c r="O28" s="29"/>
      <c r="P28" s="28">
        <v>0.17330406645460933</v>
      </c>
      <c r="Q28" s="28">
        <v>2.806246777071202E-97</v>
      </c>
      <c r="R28" s="28">
        <v>3.8062052874573945E-173</v>
      </c>
      <c r="S28" s="28">
        <v>3.3433953221076769E-91</v>
      </c>
      <c r="T28" s="28">
        <v>2.5494618563485411E-2</v>
      </c>
      <c r="U28" s="28">
        <v>1.2965458348967583E-8</v>
      </c>
      <c r="V28" s="29"/>
      <c r="W28" s="28">
        <v>0.13172200049160379</v>
      </c>
      <c r="X28" s="28">
        <v>1.3506600737266742E-53</v>
      </c>
      <c r="Y28" s="28">
        <v>6.1682292603287627E-61</v>
      </c>
      <c r="Z28" s="28">
        <v>3.162089309553575E-39</v>
      </c>
      <c r="AA28" s="28">
        <v>2.5494618563485411E-2</v>
      </c>
      <c r="AB28" s="28">
        <v>4.3042689598455698E-4</v>
      </c>
      <c r="AC28" s="29"/>
      <c r="AD28" s="28">
        <v>0.17725257115251924</v>
      </c>
      <c r="AE28" s="28">
        <v>2.8062467770672138E-97</v>
      </c>
      <c r="AF28" s="28">
        <v>3.8062052874692938E-173</v>
      </c>
      <c r="AG28" s="28">
        <v>3.3433953221076769E-91</v>
      </c>
      <c r="AH28" s="28">
        <v>2.5494618563485411E-2</v>
      </c>
      <c r="AI28" s="28">
        <v>1.2965458348967768E-8</v>
      </c>
      <c r="AJ28" s="29"/>
      <c r="AK28" s="28">
        <v>0.24077315103396982</v>
      </c>
      <c r="AL28" s="28">
        <v>2.3274223542971751E-19</v>
      </c>
      <c r="AM28" s="28">
        <v>3.1726887747587282E-12</v>
      </c>
      <c r="AN28" s="28">
        <v>9.4319081724476991E-15</v>
      </c>
      <c r="AO28" s="28">
        <v>2.5494618563485411E-2</v>
      </c>
      <c r="AP28" s="28">
        <v>0.2165129180828583</v>
      </c>
      <c r="AQ28" s="29"/>
      <c r="AR28" s="31">
        <v>0.83955290327589194</v>
      </c>
      <c r="AS28" s="17"/>
    </row>
    <row r="29" spans="1:45">
      <c r="A29" s="79"/>
      <c r="B29" s="32" t="s">
        <v>217</v>
      </c>
      <c r="C29" s="33">
        <v>183</v>
      </c>
      <c r="D29" s="34">
        <v>183</v>
      </c>
      <c r="E29" s="34">
        <v>183</v>
      </c>
      <c r="F29" s="34">
        <v>183</v>
      </c>
      <c r="G29" s="34">
        <v>183</v>
      </c>
      <c r="H29" s="34">
        <v>183</v>
      </c>
      <c r="I29" s="34">
        <v>183</v>
      </c>
      <c r="J29" s="34">
        <v>183</v>
      </c>
      <c r="K29" s="34">
        <v>183</v>
      </c>
      <c r="L29" s="34">
        <v>183</v>
      </c>
      <c r="M29" s="34">
        <v>183</v>
      </c>
      <c r="N29" s="34">
        <v>183</v>
      </c>
      <c r="O29" s="34">
        <v>183</v>
      </c>
      <c r="P29" s="34">
        <v>183</v>
      </c>
      <c r="Q29" s="34">
        <v>183</v>
      </c>
      <c r="R29" s="34">
        <v>183</v>
      </c>
      <c r="S29" s="34">
        <v>183</v>
      </c>
      <c r="T29" s="34">
        <v>183</v>
      </c>
      <c r="U29" s="34">
        <v>183</v>
      </c>
      <c r="V29" s="34">
        <v>183</v>
      </c>
      <c r="W29" s="34">
        <v>183</v>
      </c>
      <c r="X29" s="34">
        <v>183</v>
      </c>
      <c r="Y29" s="34">
        <v>183</v>
      </c>
      <c r="Z29" s="34">
        <v>183</v>
      </c>
      <c r="AA29" s="34">
        <v>183</v>
      </c>
      <c r="AB29" s="34">
        <v>183</v>
      </c>
      <c r="AC29" s="34">
        <v>183</v>
      </c>
      <c r="AD29" s="34">
        <v>183</v>
      </c>
      <c r="AE29" s="34">
        <v>183</v>
      </c>
      <c r="AF29" s="34">
        <v>183</v>
      </c>
      <c r="AG29" s="34">
        <v>183</v>
      </c>
      <c r="AH29" s="34">
        <v>183</v>
      </c>
      <c r="AI29" s="34">
        <v>183</v>
      </c>
      <c r="AJ29" s="34">
        <v>183</v>
      </c>
      <c r="AK29" s="34">
        <v>183</v>
      </c>
      <c r="AL29" s="34">
        <v>183</v>
      </c>
      <c r="AM29" s="34">
        <v>183</v>
      </c>
      <c r="AN29" s="34">
        <v>183</v>
      </c>
      <c r="AO29" s="34">
        <v>183</v>
      </c>
      <c r="AP29" s="34">
        <v>183</v>
      </c>
      <c r="AQ29" s="34">
        <v>183</v>
      </c>
      <c r="AR29" s="35">
        <v>183</v>
      </c>
      <c r="AS29" s="17"/>
    </row>
    <row r="30" spans="1:45" ht="36">
      <c r="A30" s="79" t="s">
        <v>17</v>
      </c>
      <c r="B30" s="26" t="s">
        <v>215</v>
      </c>
      <c r="C30" s="36" t="s">
        <v>228</v>
      </c>
      <c r="D30" s="29" t="s">
        <v>250</v>
      </c>
      <c r="E30" s="29" t="s">
        <v>267</v>
      </c>
      <c r="F30" s="29" t="s">
        <v>280</v>
      </c>
      <c r="G30" s="29" t="s">
        <v>289</v>
      </c>
      <c r="H30" s="29" t="s">
        <v>224</v>
      </c>
      <c r="I30" s="28">
        <v>-0.11284640702813481</v>
      </c>
      <c r="J30" s="29" t="s">
        <v>322</v>
      </c>
      <c r="K30" s="29" t="s">
        <v>337</v>
      </c>
      <c r="L30" s="37">
        <v>1</v>
      </c>
      <c r="M30" s="29" t="s">
        <v>280</v>
      </c>
      <c r="N30" s="29" t="s">
        <v>347</v>
      </c>
      <c r="O30" s="29" t="s">
        <v>224</v>
      </c>
      <c r="P30" s="28">
        <v>-0.10303875313722957</v>
      </c>
      <c r="Q30" s="29" t="s">
        <v>348</v>
      </c>
      <c r="R30" s="29" t="s">
        <v>337</v>
      </c>
      <c r="S30" s="29" t="s">
        <v>324</v>
      </c>
      <c r="T30" s="29" t="s">
        <v>280</v>
      </c>
      <c r="U30" s="29" t="s">
        <v>349</v>
      </c>
      <c r="V30" s="29" t="s">
        <v>224</v>
      </c>
      <c r="W30" s="28">
        <v>-0.11012552270892438</v>
      </c>
      <c r="X30" s="29" t="s">
        <v>350</v>
      </c>
      <c r="Y30" s="29" t="s">
        <v>351</v>
      </c>
      <c r="Z30" s="29" t="s">
        <v>352</v>
      </c>
      <c r="AA30" s="29" t="s">
        <v>280</v>
      </c>
      <c r="AB30" s="29" t="s">
        <v>289</v>
      </c>
      <c r="AC30" s="29" t="s">
        <v>224</v>
      </c>
      <c r="AD30" s="28">
        <v>9.1593468554828958E-2</v>
      </c>
      <c r="AE30" s="29" t="s">
        <v>353</v>
      </c>
      <c r="AF30" s="29" t="s">
        <v>354</v>
      </c>
      <c r="AG30" s="29" t="s">
        <v>331</v>
      </c>
      <c r="AH30" s="29" t="s">
        <v>280</v>
      </c>
      <c r="AI30" s="29" t="s">
        <v>349</v>
      </c>
      <c r="AJ30" s="29" t="s">
        <v>224</v>
      </c>
      <c r="AK30" s="28">
        <v>9.2181114434459768E-2</v>
      </c>
      <c r="AL30" s="29" t="s">
        <v>355</v>
      </c>
      <c r="AM30" s="29" t="s">
        <v>356</v>
      </c>
      <c r="AN30" s="29" t="s">
        <v>357</v>
      </c>
      <c r="AO30" s="29" t="s">
        <v>280</v>
      </c>
      <c r="AP30" s="28">
        <v>9.2737307560840684E-2</v>
      </c>
      <c r="AQ30" s="29" t="s">
        <v>224</v>
      </c>
      <c r="AR30" s="31">
        <v>2.5837661841579141E-2</v>
      </c>
      <c r="AS30" s="17"/>
    </row>
    <row r="31" spans="1:45" ht="24">
      <c r="A31" s="80"/>
      <c r="B31" s="26" t="s">
        <v>216</v>
      </c>
      <c r="C31" s="38">
        <v>3.5438892200513439E-45</v>
      </c>
      <c r="D31" s="28">
        <v>2.1908934724553496E-47</v>
      </c>
      <c r="E31" s="28">
        <v>1.4941643301552233E-54</v>
      </c>
      <c r="F31" s="28">
        <v>4.5034727788241961E-2</v>
      </c>
      <c r="G31" s="28">
        <v>4.3613207652530133E-4</v>
      </c>
      <c r="H31" s="29"/>
      <c r="I31" s="28">
        <v>0.12826985364696045</v>
      </c>
      <c r="J31" s="28">
        <v>2.9702193013744893E-78</v>
      </c>
      <c r="K31" s="28">
        <v>6.2503282056391875E-96</v>
      </c>
      <c r="L31" s="39"/>
      <c r="M31" s="28">
        <v>4.5034727788241961E-2</v>
      </c>
      <c r="N31" s="28">
        <v>7.4263031091825043E-8</v>
      </c>
      <c r="O31" s="29"/>
      <c r="P31" s="28">
        <v>0.16512832887109127</v>
      </c>
      <c r="Q31" s="28">
        <v>7.0284438069412065E-78</v>
      </c>
      <c r="R31" s="28">
        <v>1.0458844780205653E-95</v>
      </c>
      <c r="S31" s="28">
        <v>6.8370578117017164E-176</v>
      </c>
      <c r="T31" s="28">
        <v>4.5034727788241961E-2</v>
      </c>
      <c r="U31" s="28">
        <v>2.186898298915181E-9</v>
      </c>
      <c r="V31" s="29"/>
      <c r="W31" s="28">
        <v>0.13779299072903059</v>
      </c>
      <c r="X31" s="28">
        <v>3.5438892200515449E-45</v>
      </c>
      <c r="Y31" s="28">
        <v>2.1908934724533573E-47</v>
      </c>
      <c r="Z31" s="28">
        <v>1.4941643301561364E-54</v>
      </c>
      <c r="AA31" s="28">
        <v>4.5034727788241961E-2</v>
      </c>
      <c r="AB31" s="28">
        <v>4.3613207652530133E-4</v>
      </c>
      <c r="AC31" s="29"/>
      <c r="AD31" s="28">
        <v>0.21751713615752158</v>
      </c>
      <c r="AE31" s="28">
        <v>7.0284438069378104E-78</v>
      </c>
      <c r="AF31" s="28">
        <v>1.0458844780216057E-95</v>
      </c>
      <c r="AG31" s="28">
        <v>6.8370578117708948E-176</v>
      </c>
      <c r="AH31" s="28">
        <v>4.5034727788241961E-2</v>
      </c>
      <c r="AI31" s="28">
        <v>2.1868982989152042E-9</v>
      </c>
      <c r="AJ31" s="29"/>
      <c r="AK31" s="28">
        <v>0.21456784395067222</v>
      </c>
      <c r="AL31" s="28">
        <v>5.4395697661408033E-18</v>
      </c>
      <c r="AM31" s="28">
        <v>6.5376983316918291E-12</v>
      </c>
      <c r="AN31" s="28">
        <v>2.7138631087632893E-13</v>
      </c>
      <c r="AO31" s="28">
        <v>4.5034727788241961E-2</v>
      </c>
      <c r="AP31" s="28">
        <v>0.21180284786701836</v>
      </c>
      <c r="AQ31" s="29"/>
      <c r="AR31" s="31">
        <v>0.72844979963808942</v>
      </c>
      <c r="AS31" s="17"/>
    </row>
    <row r="32" spans="1:45">
      <c r="A32" s="79"/>
      <c r="B32" s="32" t="s">
        <v>217</v>
      </c>
      <c r="C32" s="33">
        <v>183</v>
      </c>
      <c r="D32" s="34">
        <v>183</v>
      </c>
      <c r="E32" s="34">
        <v>183</v>
      </c>
      <c r="F32" s="34">
        <v>183</v>
      </c>
      <c r="G32" s="34">
        <v>183</v>
      </c>
      <c r="H32" s="34">
        <v>183</v>
      </c>
      <c r="I32" s="34">
        <v>183</v>
      </c>
      <c r="J32" s="34">
        <v>183</v>
      </c>
      <c r="K32" s="34">
        <v>183</v>
      </c>
      <c r="L32" s="34">
        <v>183</v>
      </c>
      <c r="M32" s="34">
        <v>183</v>
      </c>
      <c r="N32" s="34">
        <v>183</v>
      </c>
      <c r="O32" s="34">
        <v>183</v>
      </c>
      <c r="P32" s="34">
        <v>183</v>
      </c>
      <c r="Q32" s="34">
        <v>183</v>
      </c>
      <c r="R32" s="34">
        <v>183</v>
      </c>
      <c r="S32" s="34">
        <v>183</v>
      </c>
      <c r="T32" s="34">
        <v>183</v>
      </c>
      <c r="U32" s="34">
        <v>183</v>
      </c>
      <c r="V32" s="34">
        <v>183</v>
      </c>
      <c r="W32" s="34">
        <v>183</v>
      </c>
      <c r="X32" s="34">
        <v>183</v>
      </c>
      <c r="Y32" s="34">
        <v>183</v>
      </c>
      <c r="Z32" s="34">
        <v>183</v>
      </c>
      <c r="AA32" s="34">
        <v>183</v>
      </c>
      <c r="AB32" s="34">
        <v>183</v>
      </c>
      <c r="AC32" s="34">
        <v>183</v>
      </c>
      <c r="AD32" s="34">
        <v>183</v>
      </c>
      <c r="AE32" s="34">
        <v>183</v>
      </c>
      <c r="AF32" s="34">
        <v>183</v>
      </c>
      <c r="AG32" s="34">
        <v>183</v>
      </c>
      <c r="AH32" s="34">
        <v>183</v>
      </c>
      <c r="AI32" s="34">
        <v>183</v>
      </c>
      <c r="AJ32" s="34">
        <v>183</v>
      </c>
      <c r="AK32" s="34">
        <v>183</v>
      </c>
      <c r="AL32" s="34">
        <v>183</v>
      </c>
      <c r="AM32" s="34">
        <v>183</v>
      </c>
      <c r="AN32" s="34">
        <v>183</v>
      </c>
      <c r="AO32" s="34">
        <v>183</v>
      </c>
      <c r="AP32" s="34">
        <v>183</v>
      </c>
      <c r="AQ32" s="34">
        <v>183</v>
      </c>
      <c r="AR32" s="35">
        <v>183</v>
      </c>
      <c r="AS32" s="17"/>
    </row>
    <row r="33" spans="1:45" ht="36">
      <c r="A33" s="79" t="s">
        <v>15</v>
      </c>
      <c r="B33" s="26" t="s">
        <v>215</v>
      </c>
      <c r="C33" s="38">
        <v>6.9822483982053471E-2</v>
      </c>
      <c r="D33" s="29" t="s">
        <v>245</v>
      </c>
      <c r="E33" s="29" t="s">
        <v>263</v>
      </c>
      <c r="F33" s="29" t="s">
        <v>281</v>
      </c>
      <c r="G33" s="28">
        <v>4.3583136874651471E-2</v>
      </c>
      <c r="H33" s="29" t="s">
        <v>224</v>
      </c>
      <c r="I33" s="28">
        <v>-8.2298776779206648E-2</v>
      </c>
      <c r="J33" s="28">
        <v>-1.0203291633480346E-2</v>
      </c>
      <c r="K33" s="29" t="s">
        <v>225</v>
      </c>
      <c r="L33" s="29" t="s">
        <v>280</v>
      </c>
      <c r="M33" s="37">
        <v>1</v>
      </c>
      <c r="N33" s="28">
        <v>2.2153926654562478E-2</v>
      </c>
      <c r="O33" s="29" t="s">
        <v>224</v>
      </c>
      <c r="P33" s="28">
        <v>-2.8900532596983639E-2</v>
      </c>
      <c r="Q33" s="28">
        <v>7.3108708776384156E-3</v>
      </c>
      <c r="R33" s="28">
        <v>-0.14281960890668952</v>
      </c>
      <c r="S33" s="28">
        <v>-0.12960027851227107</v>
      </c>
      <c r="T33" s="29" t="s">
        <v>281</v>
      </c>
      <c r="U33" s="28">
        <v>-2.0502282361260834E-2</v>
      </c>
      <c r="V33" s="29" t="s">
        <v>224</v>
      </c>
      <c r="W33" s="28">
        <v>-2.1840978212971707E-2</v>
      </c>
      <c r="X33" s="28">
        <v>-6.9822483982054803E-2</v>
      </c>
      <c r="Y33" s="29" t="s">
        <v>282</v>
      </c>
      <c r="Z33" s="29" t="s">
        <v>283</v>
      </c>
      <c r="AA33" s="29" t="s">
        <v>281</v>
      </c>
      <c r="AB33" s="28">
        <v>4.3583136874651436E-2</v>
      </c>
      <c r="AC33" s="29" t="s">
        <v>224</v>
      </c>
      <c r="AD33" s="28">
        <v>9.5076772866444767E-2</v>
      </c>
      <c r="AE33" s="28">
        <v>-7.3108708776395614E-3</v>
      </c>
      <c r="AF33" s="28">
        <v>0.14281960890668691</v>
      </c>
      <c r="AG33" s="28">
        <v>0.12960027851227071</v>
      </c>
      <c r="AH33" s="29" t="s">
        <v>281</v>
      </c>
      <c r="AI33" s="28">
        <v>-2.0502282361260754E-2</v>
      </c>
      <c r="AJ33" s="29" t="s">
        <v>224</v>
      </c>
      <c r="AK33" s="28">
        <v>3.3754117738074831E-2</v>
      </c>
      <c r="AL33" s="29" t="s">
        <v>284</v>
      </c>
      <c r="AM33" s="29" t="s">
        <v>285</v>
      </c>
      <c r="AN33" s="29" t="s">
        <v>286</v>
      </c>
      <c r="AO33" s="29" t="s">
        <v>281</v>
      </c>
      <c r="AP33" s="28">
        <v>-6.8668419042581613E-2</v>
      </c>
      <c r="AQ33" s="29" t="s">
        <v>224</v>
      </c>
      <c r="AR33" s="31">
        <v>-8.8704580999494825E-2</v>
      </c>
      <c r="AS33" s="17"/>
    </row>
    <row r="34" spans="1:45" ht="24">
      <c r="A34" s="80"/>
      <c r="B34" s="26" t="s">
        <v>216</v>
      </c>
      <c r="C34" s="38">
        <v>0.34761998004749584</v>
      </c>
      <c r="D34" s="28">
        <v>2.5170914109411063E-7</v>
      </c>
      <c r="E34" s="28">
        <v>1.4604075603753968E-5</v>
      </c>
      <c r="F34" s="30">
        <v>0</v>
      </c>
      <c r="G34" s="28">
        <v>0.55799628259929501</v>
      </c>
      <c r="H34" s="29"/>
      <c r="I34" s="28">
        <v>0.2680481871663894</v>
      </c>
      <c r="J34" s="28">
        <v>0.89096333215174228</v>
      </c>
      <c r="K34" s="28">
        <v>2.5494618563485411E-2</v>
      </c>
      <c r="L34" s="28">
        <v>4.5034727788241961E-2</v>
      </c>
      <c r="M34" s="39"/>
      <c r="N34" s="28">
        <v>0.76595064498147769</v>
      </c>
      <c r="O34" s="29"/>
      <c r="P34" s="28">
        <v>0.69774861639004482</v>
      </c>
      <c r="Q34" s="28">
        <v>0.92175501087090295</v>
      </c>
      <c r="R34" s="28">
        <v>5.3769601384405424E-2</v>
      </c>
      <c r="S34" s="28">
        <v>8.0365572495690513E-2</v>
      </c>
      <c r="T34" s="30">
        <v>0</v>
      </c>
      <c r="U34" s="28">
        <v>0.78294883433855178</v>
      </c>
      <c r="V34" s="29"/>
      <c r="W34" s="28">
        <v>0.76916311465895282</v>
      </c>
      <c r="X34" s="28">
        <v>0.34761998004749328</v>
      </c>
      <c r="Y34" s="28">
        <v>2.5170914109411958E-7</v>
      </c>
      <c r="Z34" s="28">
        <v>1.4604075603752801E-5</v>
      </c>
      <c r="AA34" s="30">
        <v>0</v>
      </c>
      <c r="AB34" s="28">
        <v>0.55799628259929546</v>
      </c>
      <c r="AC34" s="29"/>
      <c r="AD34" s="28">
        <v>0.20045233708702662</v>
      </c>
      <c r="AE34" s="28">
        <v>0.92175501087089062</v>
      </c>
      <c r="AF34" s="28">
        <v>5.3769601384410101E-2</v>
      </c>
      <c r="AG34" s="28">
        <v>8.0365572495691581E-2</v>
      </c>
      <c r="AH34" s="30">
        <v>0</v>
      </c>
      <c r="AI34" s="28">
        <v>0.78294883433855067</v>
      </c>
      <c r="AJ34" s="29"/>
      <c r="AK34" s="28">
        <v>0.65010399423544518</v>
      </c>
      <c r="AL34" s="28">
        <v>1.6992365397899115E-2</v>
      </c>
      <c r="AM34" s="28">
        <v>1.2098943929832192E-4</v>
      </c>
      <c r="AN34" s="28">
        <v>5.2750043887021423E-3</v>
      </c>
      <c r="AO34" s="30">
        <v>0</v>
      </c>
      <c r="AP34" s="28">
        <v>0.35566607034741293</v>
      </c>
      <c r="AQ34" s="29"/>
      <c r="AR34" s="31">
        <v>0.2324363704637456</v>
      </c>
      <c r="AS34" s="17"/>
    </row>
    <row r="35" spans="1:45">
      <c r="A35" s="79"/>
      <c r="B35" s="32" t="s">
        <v>217</v>
      </c>
      <c r="C35" s="33">
        <v>183</v>
      </c>
      <c r="D35" s="34">
        <v>183</v>
      </c>
      <c r="E35" s="34">
        <v>183</v>
      </c>
      <c r="F35" s="34">
        <v>183</v>
      </c>
      <c r="G35" s="34">
        <v>183</v>
      </c>
      <c r="H35" s="34">
        <v>183</v>
      </c>
      <c r="I35" s="34">
        <v>183</v>
      </c>
      <c r="J35" s="34">
        <v>183</v>
      </c>
      <c r="K35" s="34">
        <v>183</v>
      </c>
      <c r="L35" s="34">
        <v>183</v>
      </c>
      <c r="M35" s="34">
        <v>183</v>
      </c>
      <c r="N35" s="34">
        <v>183</v>
      </c>
      <c r="O35" s="34">
        <v>183</v>
      </c>
      <c r="P35" s="34">
        <v>183</v>
      </c>
      <c r="Q35" s="34">
        <v>183</v>
      </c>
      <c r="R35" s="34">
        <v>183</v>
      </c>
      <c r="S35" s="34">
        <v>183</v>
      </c>
      <c r="T35" s="34">
        <v>183</v>
      </c>
      <c r="U35" s="34">
        <v>183</v>
      </c>
      <c r="V35" s="34">
        <v>183</v>
      </c>
      <c r="W35" s="34">
        <v>183</v>
      </c>
      <c r="X35" s="34">
        <v>183</v>
      </c>
      <c r="Y35" s="34">
        <v>183</v>
      </c>
      <c r="Z35" s="34">
        <v>183</v>
      </c>
      <c r="AA35" s="34">
        <v>183</v>
      </c>
      <c r="AB35" s="34">
        <v>183</v>
      </c>
      <c r="AC35" s="34">
        <v>183</v>
      </c>
      <c r="AD35" s="34">
        <v>183</v>
      </c>
      <c r="AE35" s="34">
        <v>183</v>
      </c>
      <c r="AF35" s="34">
        <v>183</v>
      </c>
      <c r="AG35" s="34">
        <v>183</v>
      </c>
      <c r="AH35" s="34">
        <v>183</v>
      </c>
      <c r="AI35" s="34">
        <v>183</v>
      </c>
      <c r="AJ35" s="34">
        <v>183</v>
      </c>
      <c r="AK35" s="34">
        <v>183</v>
      </c>
      <c r="AL35" s="34">
        <v>183</v>
      </c>
      <c r="AM35" s="34">
        <v>183</v>
      </c>
      <c r="AN35" s="34">
        <v>183</v>
      </c>
      <c r="AO35" s="34">
        <v>183</v>
      </c>
      <c r="AP35" s="34">
        <v>183</v>
      </c>
      <c r="AQ35" s="34">
        <v>183</v>
      </c>
      <c r="AR35" s="35">
        <v>183</v>
      </c>
      <c r="AS35" s="17"/>
    </row>
    <row r="36" spans="1:45" ht="36">
      <c r="A36" s="79" t="s">
        <v>12</v>
      </c>
      <c r="B36" s="26" t="s">
        <v>215</v>
      </c>
      <c r="C36" s="36" t="s">
        <v>229</v>
      </c>
      <c r="D36" s="29" t="s">
        <v>251</v>
      </c>
      <c r="E36" s="29" t="s">
        <v>268</v>
      </c>
      <c r="F36" s="28">
        <v>2.2153926654562478E-2</v>
      </c>
      <c r="G36" s="29" t="s">
        <v>290</v>
      </c>
      <c r="H36" s="29" t="s">
        <v>224</v>
      </c>
      <c r="I36" s="29" t="s">
        <v>310</v>
      </c>
      <c r="J36" s="29" t="s">
        <v>323</v>
      </c>
      <c r="K36" s="29" t="s">
        <v>338</v>
      </c>
      <c r="L36" s="29" t="s">
        <v>347</v>
      </c>
      <c r="M36" s="28">
        <v>2.2153926654562478E-2</v>
      </c>
      <c r="N36" s="37">
        <v>1</v>
      </c>
      <c r="O36" s="29" t="s">
        <v>224</v>
      </c>
      <c r="P36" s="29" t="s">
        <v>296</v>
      </c>
      <c r="Q36" s="29" t="s">
        <v>358</v>
      </c>
      <c r="R36" s="29" t="s">
        <v>359</v>
      </c>
      <c r="S36" s="29" t="s">
        <v>347</v>
      </c>
      <c r="T36" s="28">
        <v>2.2153926654562478E-2</v>
      </c>
      <c r="U36" s="29" t="s">
        <v>325</v>
      </c>
      <c r="V36" s="29" t="s">
        <v>224</v>
      </c>
      <c r="W36" s="29" t="s">
        <v>360</v>
      </c>
      <c r="X36" s="29" t="s">
        <v>361</v>
      </c>
      <c r="Y36" s="29" t="s">
        <v>362</v>
      </c>
      <c r="Z36" s="29" t="s">
        <v>363</v>
      </c>
      <c r="AA36" s="28">
        <v>2.2153926654562478E-2</v>
      </c>
      <c r="AB36" s="29" t="s">
        <v>290</v>
      </c>
      <c r="AC36" s="29" t="s">
        <v>224</v>
      </c>
      <c r="AD36" s="29" t="s">
        <v>364</v>
      </c>
      <c r="AE36" s="29" t="s">
        <v>365</v>
      </c>
      <c r="AF36" s="29" t="s">
        <v>366</v>
      </c>
      <c r="AG36" s="29" t="s">
        <v>367</v>
      </c>
      <c r="AH36" s="28">
        <v>2.2153926654562478E-2</v>
      </c>
      <c r="AI36" s="29" t="s">
        <v>325</v>
      </c>
      <c r="AJ36" s="29" t="s">
        <v>224</v>
      </c>
      <c r="AK36" s="29" t="s">
        <v>368</v>
      </c>
      <c r="AL36" s="29" t="s">
        <v>369</v>
      </c>
      <c r="AM36" s="29" t="s">
        <v>370</v>
      </c>
      <c r="AN36" s="29" t="s">
        <v>371</v>
      </c>
      <c r="AO36" s="28">
        <v>2.2153926654562478E-2</v>
      </c>
      <c r="AP36" s="29" t="s">
        <v>301</v>
      </c>
      <c r="AQ36" s="29" t="s">
        <v>224</v>
      </c>
      <c r="AR36" s="40" t="s">
        <v>372</v>
      </c>
      <c r="AS36" s="17"/>
    </row>
    <row r="37" spans="1:45" ht="24">
      <c r="A37" s="80"/>
      <c r="B37" s="26" t="s">
        <v>216</v>
      </c>
      <c r="C37" s="38">
        <v>3.7688958956303006E-6</v>
      </c>
      <c r="D37" s="28">
        <v>1.9117458331316954E-6</v>
      </c>
      <c r="E37" s="28">
        <v>1.0497914862950165E-5</v>
      </c>
      <c r="F37" s="28">
        <v>0.76595064498147769</v>
      </c>
      <c r="G37" s="28">
        <v>2.9423754833414514E-67</v>
      </c>
      <c r="H37" s="29"/>
      <c r="I37" s="28">
        <v>1.8581650484106289E-4</v>
      </c>
      <c r="J37" s="28">
        <v>5.1371828901510017E-7</v>
      </c>
      <c r="K37" s="28">
        <v>1.6252168122132996E-7</v>
      </c>
      <c r="L37" s="28">
        <v>7.4263031091825043E-8</v>
      </c>
      <c r="M37" s="28">
        <v>0.76595064498147769</v>
      </c>
      <c r="N37" s="39"/>
      <c r="O37" s="29"/>
      <c r="P37" s="28">
        <v>1.0374040385906261E-5</v>
      </c>
      <c r="Q37" s="28">
        <v>6.594647952352439E-7</v>
      </c>
      <c r="R37" s="28">
        <v>2.072229953041188E-7</v>
      </c>
      <c r="S37" s="28">
        <v>7.512841090239526E-8</v>
      </c>
      <c r="T37" s="28">
        <v>0.76595064498147769</v>
      </c>
      <c r="U37" s="28">
        <v>9.7681162396631576E-98</v>
      </c>
      <c r="V37" s="29"/>
      <c r="W37" s="28">
        <v>2.0763761834680609E-6</v>
      </c>
      <c r="X37" s="28">
        <v>3.7688958956300329E-6</v>
      </c>
      <c r="Y37" s="28">
        <v>1.9117458331318038E-6</v>
      </c>
      <c r="Z37" s="28">
        <v>1.0497914862948935E-5</v>
      </c>
      <c r="AA37" s="28">
        <v>0.76595064498147769</v>
      </c>
      <c r="AB37" s="28">
        <v>2.9423754833416185E-67</v>
      </c>
      <c r="AC37" s="29"/>
      <c r="AD37" s="28">
        <v>9.4897290698988702E-3</v>
      </c>
      <c r="AE37" s="28">
        <v>6.5946479523529896E-7</v>
      </c>
      <c r="AF37" s="28">
        <v>2.072229953041188E-7</v>
      </c>
      <c r="AG37" s="28">
        <v>7.5128410902399522E-8</v>
      </c>
      <c r="AH37" s="28">
        <v>0.76595064498147769</v>
      </c>
      <c r="AI37" s="28">
        <v>9.7681162396542734E-98</v>
      </c>
      <c r="AJ37" s="29"/>
      <c r="AK37" s="28">
        <v>9.1193301816082468E-5</v>
      </c>
      <c r="AL37" s="28">
        <v>8.870976302673085E-5</v>
      </c>
      <c r="AM37" s="28">
        <v>3.7250000484753015E-4</v>
      </c>
      <c r="AN37" s="28">
        <v>5.6940504712545297E-5</v>
      </c>
      <c r="AO37" s="28">
        <v>0.76595064498147769</v>
      </c>
      <c r="AP37" s="28">
        <v>1.4286474149118415E-3</v>
      </c>
      <c r="AQ37" s="29"/>
      <c r="AR37" s="31">
        <v>4.0701725865055442E-3</v>
      </c>
      <c r="AS37" s="17"/>
    </row>
    <row r="38" spans="1:45">
      <c r="A38" s="79"/>
      <c r="B38" s="32" t="s">
        <v>217</v>
      </c>
      <c r="C38" s="33">
        <v>183</v>
      </c>
      <c r="D38" s="34">
        <v>183</v>
      </c>
      <c r="E38" s="34">
        <v>183</v>
      </c>
      <c r="F38" s="34">
        <v>183</v>
      </c>
      <c r="G38" s="34">
        <v>183</v>
      </c>
      <c r="H38" s="34">
        <v>183</v>
      </c>
      <c r="I38" s="34">
        <v>183</v>
      </c>
      <c r="J38" s="34">
        <v>183</v>
      </c>
      <c r="K38" s="34">
        <v>183</v>
      </c>
      <c r="L38" s="34">
        <v>183</v>
      </c>
      <c r="M38" s="34">
        <v>183</v>
      </c>
      <c r="N38" s="34">
        <v>183</v>
      </c>
      <c r="O38" s="34">
        <v>183</v>
      </c>
      <c r="P38" s="34">
        <v>183</v>
      </c>
      <c r="Q38" s="34">
        <v>183</v>
      </c>
      <c r="R38" s="34">
        <v>183</v>
      </c>
      <c r="S38" s="34">
        <v>183</v>
      </c>
      <c r="T38" s="34">
        <v>183</v>
      </c>
      <c r="U38" s="34">
        <v>183</v>
      </c>
      <c r="V38" s="34">
        <v>183</v>
      </c>
      <c r="W38" s="34">
        <v>183</v>
      </c>
      <c r="X38" s="34">
        <v>183</v>
      </c>
      <c r="Y38" s="34">
        <v>183</v>
      </c>
      <c r="Z38" s="34">
        <v>183</v>
      </c>
      <c r="AA38" s="34">
        <v>183</v>
      </c>
      <c r="AB38" s="34">
        <v>183</v>
      </c>
      <c r="AC38" s="34">
        <v>183</v>
      </c>
      <c r="AD38" s="34">
        <v>183</v>
      </c>
      <c r="AE38" s="34">
        <v>183</v>
      </c>
      <c r="AF38" s="34">
        <v>183</v>
      </c>
      <c r="AG38" s="34">
        <v>183</v>
      </c>
      <c r="AH38" s="34">
        <v>183</v>
      </c>
      <c r="AI38" s="34">
        <v>183</v>
      </c>
      <c r="AJ38" s="34">
        <v>183</v>
      </c>
      <c r="AK38" s="34">
        <v>183</v>
      </c>
      <c r="AL38" s="34">
        <v>183</v>
      </c>
      <c r="AM38" s="34">
        <v>183</v>
      </c>
      <c r="AN38" s="34">
        <v>183</v>
      </c>
      <c r="AO38" s="34">
        <v>183</v>
      </c>
      <c r="AP38" s="34">
        <v>183</v>
      </c>
      <c r="AQ38" s="34">
        <v>183</v>
      </c>
      <c r="AR38" s="35">
        <v>183</v>
      </c>
      <c r="AS38" s="17"/>
    </row>
    <row r="39" spans="1:45" ht="36">
      <c r="A39" s="79" t="s">
        <v>13</v>
      </c>
      <c r="B39" s="26" t="s">
        <v>215</v>
      </c>
      <c r="C39" s="36" t="s">
        <v>224</v>
      </c>
      <c r="D39" s="29" t="s">
        <v>224</v>
      </c>
      <c r="E39" s="29" t="s">
        <v>224</v>
      </c>
      <c r="F39" s="29" t="s">
        <v>224</v>
      </c>
      <c r="G39" s="29" t="s">
        <v>224</v>
      </c>
      <c r="H39" s="29" t="s">
        <v>224</v>
      </c>
      <c r="I39" s="29" t="s">
        <v>224</v>
      </c>
      <c r="J39" s="29" t="s">
        <v>224</v>
      </c>
      <c r="K39" s="29" t="s">
        <v>224</v>
      </c>
      <c r="L39" s="29" t="s">
        <v>224</v>
      </c>
      <c r="M39" s="29" t="s">
        <v>224</v>
      </c>
      <c r="N39" s="29" t="s">
        <v>224</v>
      </c>
      <c r="O39" s="29" t="s">
        <v>224</v>
      </c>
      <c r="P39" s="29" t="s">
        <v>224</v>
      </c>
      <c r="Q39" s="29" t="s">
        <v>224</v>
      </c>
      <c r="R39" s="29" t="s">
        <v>224</v>
      </c>
      <c r="S39" s="29" t="s">
        <v>224</v>
      </c>
      <c r="T39" s="29" t="s">
        <v>224</v>
      </c>
      <c r="U39" s="29" t="s">
        <v>224</v>
      </c>
      <c r="V39" s="29" t="s">
        <v>224</v>
      </c>
      <c r="W39" s="29" t="s">
        <v>224</v>
      </c>
      <c r="X39" s="29" t="s">
        <v>224</v>
      </c>
      <c r="Y39" s="29" t="s">
        <v>224</v>
      </c>
      <c r="Z39" s="29" t="s">
        <v>224</v>
      </c>
      <c r="AA39" s="29" t="s">
        <v>224</v>
      </c>
      <c r="AB39" s="29" t="s">
        <v>224</v>
      </c>
      <c r="AC39" s="29" t="s">
        <v>224</v>
      </c>
      <c r="AD39" s="29" t="s">
        <v>224</v>
      </c>
      <c r="AE39" s="29" t="s">
        <v>224</v>
      </c>
      <c r="AF39" s="29" t="s">
        <v>224</v>
      </c>
      <c r="AG39" s="29" t="s">
        <v>224</v>
      </c>
      <c r="AH39" s="29" t="s">
        <v>224</v>
      </c>
      <c r="AI39" s="29" t="s">
        <v>224</v>
      </c>
      <c r="AJ39" s="29" t="s">
        <v>224</v>
      </c>
      <c r="AK39" s="29" t="s">
        <v>224</v>
      </c>
      <c r="AL39" s="29" t="s">
        <v>224</v>
      </c>
      <c r="AM39" s="29" t="s">
        <v>224</v>
      </c>
      <c r="AN39" s="29" t="s">
        <v>224</v>
      </c>
      <c r="AO39" s="29" t="s">
        <v>224</v>
      </c>
      <c r="AP39" s="29" t="s">
        <v>224</v>
      </c>
      <c r="AQ39" s="29" t="s">
        <v>224</v>
      </c>
      <c r="AR39" s="40" t="s">
        <v>224</v>
      </c>
      <c r="AS39" s="17"/>
    </row>
    <row r="40" spans="1:45" ht="24">
      <c r="A40" s="80"/>
      <c r="B40" s="26" t="s">
        <v>216</v>
      </c>
      <c r="C40" s="36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3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40"/>
      <c r="AS40" s="17"/>
    </row>
    <row r="41" spans="1:45">
      <c r="A41" s="79"/>
      <c r="B41" s="32" t="s">
        <v>217</v>
      </c>
      <c r="C41" s="33">
        <v>183</v>
      </c>
      <c r="D41" s="34">
        <v>183</v>
      </c>
      <c r="E41" s="34">
        <v>183</v>
      </c>
      <c r="F41" s="34">
        <v>183</v>
      </c>
      <c r="G41" s="34">
        <v>183</v>
      </c>
      <c r="H41" s="34">
        <v>183</v>
      </c>
      <c r="I41" s="34">
        <v>183</v>
      </c>
      <c r="J41" s="34">
        <v>183</v>
      </c>
      <c r="K41" s="34">
        <v>183</v>
      </c>
      <c r="L41" s="34">
        <v>183</v>
      </c>
      <c r="M41" s="34">
        <v>183</v>
      </c>
      <c r="N41" s="34">
        <v>183</v>
      </c>
      <c r="O41" s="34">
        <v>183</v>
      </c>
      <c r="P41" s="34">
        <v>183</v>
      </c>
      <c r="Q41" s="34">
        <v>183</v>
      </c>
      <c r="R41" s="34">
        <v>183</v>
      </c>
      <c r="S41" s="34">
        <v>183</v>
      </c>
      <c r="T41" s="34">
        <v>183</v>
      </c>
      <c r="U41" s="34">
        <v>183</v>
      </c>
      <c r="V41" s="34">
        <v>183</v>
      </c>
      <c r="W41" s="34">
        <v>183</v>
      </c>
      <c r="X41" s="34">
        <v>183</v>
      </c>
      <c r="Y41" s="34">
        <v>183</v>
      </c>
      <c r="Z41" s="34">
        <v>183</v>
      </c>
      <c r="AA41" s="34">
        <v>183</v>
      </c>
      <c r="AB41" s="34">
        <v>183</v>
      </c>
      <c r="AC41" s="34">
        <v>183</v>
      </c>
      <c r="AD41" s="34">
        <v>183</v>
      </c>
      <c r="AE41" s="34">
        <v>183</v>
      </c>
      <c r="AF41" s="34">
        <v>183</v>
      </c>
      <c r="AG41" s="34">
        <v>183</v>
      </c>
      <c r="AH41" s="34">
        <v>183</v>
      </c>
      <c r="AI41" s="34">
        <v>183</v>
      </c>
      <c r="AJ41" s="34">
        <v>183</v>
      </c>
      <c r="AK41" s="34">
        <v>183</v>
      </c>
      <c r="AL41" s="34">
        <v>183</v>
      </c>
      <c r="AM41" s="34">
        <v>183</v>
      </c>
      <c r="AN41" s="34">
        <v>183</v>
      </c>
      <c r="AO41" s="34">
        <v>183</v>
      </c>
      <c r="AP41" s="34">
        <v>183</v>
      </c>
      <c r="AQ41" s="34">
        <v>183</v>
      </c>
      <c r="AR41" s="35">
        <v>183</v>
      </c>
      <c r="AS41" s="17"/>
    </row>
    <row r="42" spans="1:45" ht="36">
      <c r="A42" s="79" t="s">
        <v>14</v>
      </c>
      <c r="B42" s="26" t="s">
        <v>215</v>
      </c>
      <c r="C42" s="38">
        <v>-0.1206814499379595</v>
      </c>
      <c r="D42" s="28">
        <v>-0.13854767483525676</v>
      </c>
      <c r="E42" s="29" t="s">
        <v>269</v>
      </c>
      <c r="F42" s="28">
        <v>-2.8900532596983639E-2</v>
      </c>
      <c r="G42" s="29" t="s">
        <v>291</v>
      </c>
      <c r="H42" s="29" t="s">
        <v>224</v>
      </c>
      <c r="I42" s="29" t="s">
        <v>311</v>
      </c>
      <c r="J42" s="28">
        <v>-8.0238683127717356E-2</v>
      </c>
      <c r="K42" s="28">
        <v>-0.10109171364477991</v>
      </c>
      <c r="L42" s="28">
        <v>-0.10303875313722957</v>
      </c>
      <c r="M42" s="28">
        <v>-2.8900532596983639E-2</v>
      </c>
      <c r="N42" s="29" t="s">
        <v>296</v>
      </c>
      <c r="O42" s="29" t="s">
        <v>224</v>
      </c>
      <c r="P42" s="37">
        <v>1</v>
      </c>
      <c r="Q42" s="28">
        <v>-8.0923710702497598E-2</v>
      </c>
      <c r="R42" s="28">
        <v>-0.10390434280269878</v>
      </c>
      <c r="S42" s="28">
        <v>-0.10207041240186207</v>
      </c>
      <c r="T42" s="28">
        <v>-2.8900532596983639E-2</v>
      </c>
      <c r="U42" s="29" t="s">
        <v>373</v>
      </c>
      <c r="V42" s="29" t="s">
        <v>224</v>
      </c>
      <c r="W42" s="29" t="s">
        <v>324</v>
      </c>
      <c r="X42" s="28">
        <v>0.1206814499379584</v>
      </c>
      <c r="Y42" s="28">
        <v>0.13854767483525798</v>
      </c>
      <c r="Z42" s="29" t="s">
        <v>374</v>
      </c>
      <c r="AA42" s="28">
        <v>-2.8900532596983639E-2</v>
      </c>
      <c r="AB42" s="29" t="s">
        <v>291</v>
      </c>
      <c r="AC42" s="29" t="s">
        <v>224</v>
      </c>
      <c r="AD42" s="29" t="s">
        <v>375</v>
      </c>
      <c r="AE42" s="28">
        <v>8.0923710702498125E-2</v>
      </c>
      <c r="AF42" s="28">
        <v>0.10390434280270056</v>
      </c>
      <c r="AG42" s="28">
        <v>0.10207041240186165</v>
      </c>
      <c r="AH42" s="28">
        <v>-2.8900532596983639E-2</v>
      </c>
      <c r="AI42" s="29" t="s">
        <v>373</v>
      </c>
      <c r="AJ42" s="29" t="s">
        <v>224</v>
      </c>
      <c r="AK42" s="29" t="s">
        <v>376</v>
      </c>
      <c r="AL42" s="28">
        <v>-1.9516751029075709E-2</v>
      </c>
      <c r="AM42" s="28">
        <v>2.6441127366998093E-2</v>
      </c>
      <c r="AN42" s="28">
        <v>-7.4929073870934433E-3</v>
      </c>
      <c r="AO42" s="28">
        <v>-2.8900532596983639E-2</v>
      </c>
      <c r="AP42" s="29" t="s">
        <v>377</v>
      </c>
      <c r="AQ42" s="29" t="s">
        <v>224</v>
      </c>
      <c r="AR42" s="40" t="s">
        <v>378</v>
      </c>
      <c r="AS42" s="17"/>
    </row>
    <row r="43" spans="1:45" ht="24">
      <c r="A43" s="80"/>
      <c r="B43" s="26" t="s">
        <v>216</v>
      </c>
      <c r="C43" s="38">
        <v>0.10367020473183611</v>
      </c>
      <c r="D43" s="28">
        <v>6.1424622910029744E-2</v>
      </c>
      <c r="E43" s="28">
        <v>3.1758041786877689E-2</v>
      </c>
      <c r="F43" s="28">
        <v>0.69774861639004482</v>
      </c>
      <c r="G43" s="28">
        <v>7.0968264936319508E-5</v>
      </c>
      <c r="H43" s="29"/>
      <c r="I43" s="28">
        <v>4.4276735974163425E-82</v>
      </c>
      <c r="J43" s="28">
        <v>0.28025214219438666</v>
      </c>
      <c r="K43" s="28">
        <v>0.17330406645460933</v>
      </c>
      <c r="L43" s="28">
        <v>0.16512832887109127</v>
      </c>
      <c r="M43" s="28">
        <v>0.69774861639004482</v>
      </c>
      <c r="N43" s="28">
        <v>1.0374040385906261E-5</v>
      </c>
      <c r="O43" s="29"/>
      <c r="P43" s="39"/>
      <c r="Q43" s="28">
        <v>0.27615318609227252</v>
      </c>
      <c r="R43" s="28">
        <v>0.1615875346616843</v>
      </c>
      <c r="S43" s="28">
        <v>0.16915771787947584</v>
      </c>
      <c r="T43" s="28">
        <v>0.69774861639004482</v>
      </c>
      <c r="U43" s="28">
        <v>1.8430345195546638E-5</v>
      </c>
      <c r="V43" s="29"/>
      <c r="W43" s="28">
        <v>6.764498188270281E-179</v>
      </c>
      <c r="X43" s="28">
        <v>0.10367020473183877</v>
      </c>
      <c r="Y43" s="28">
        <v>6.1424622910027447E-2</v>
      </c>
      <c r="Z43" s="28">
        <v>3.1758041786877293E-2</v>
      </c>
      <c r="AA43" s="28">
        <v>0.69774861639004482</v>
      </c>
      <c r="AB43" s="28">
        <v>7.0968264936318627E-5</v>
      </c>
      <c r="AC43" s="29"/>
      <c r="AD43" s="28">
        <v>2.1489077040735728E-62</v>
      </c>
      <c r="AE43" s="28">
        <v>0.27615318609227252</v>
      </c>
      <c r="AF43" s="28">
        <v>0.16158753466167761</v>
      </c>
      <c r="AG43" s="28">
        <v>0.16915771787947831</v>
      </c>
      <c r="AH43" s="28">
        <v>0.69774861639004482</v>
      </c>
      <c r="AI43" s="28">
        <v>1.8430345195544544E-5</v>
      </c>
      <c r="AJ43" s="29"/>
      <c r="AK43" s="28">
        <v>7.2104674689316068E-190</v>
      </c>
      <c r="AL43" s="28">
        <v>0.79314134914340473</v>
      </c>
      <c r="AM43" s="28">
        <v>0.72236475648461562</v>
      </c>
      <c r="AN43" s="28">
        <v>0.91981319404667117</v>
      </c>
      <c r="AO43" s="28">
        <v>0.69774861639004482</v>
      </c>
      <c r="AP43" s="28">
        <v>3.9573172465853276E-2</v>
      </c>
      <c r="AQ43" s="29"/>
      <c r="AR43" s="31">
        <v>1.2583392259319473E-11</v>
      </c>
      <c r="AS43" s="17"/>
    </row>
    <row r="44" spans="1:45">
      <c r="A44" s="79"/>
      <c r="B44" s="32" t="s">
        <v>217</v>
      </c>
      <c r="C44" s="33">
        <v>183</v>
      </c>
      <c r="D44" s="34">
        <v>183</v>
      </c>
      <c r="E44" s="34">
        <v>183</v>
      </c>
      <c r="F44" s="34">
        <v>183</v>
      </c>
      <c r="G44" s="34">
        <v>183</v>
      </c>
      <c r="H44" s="34">
        <v>183</v>
      </c>
      <c r="I44" s="34">
        <v>183</v>
      </c>
      <c r="J44" s="34">
        <v>183</v>
      </c>
      <c r="K44" s="34">
        <v>183</v>
      </c>
      <c r="L44" s="34">
        <v>183</v>
      </c>
      <c r="M44" s="34">
        <v>183</v>
      </c>
      <c r="N44" s="34">
        <v>183</v>
      </c>
      <c r="O44" s="34">
        <v>183</v>
      </c>
      <c r="P44" s="34">
        <v>183</v>
      </c>
      <c r="Q44" s="34">
        <v>183</v>
      </c>
      <c r="R44" s="34">
        <v>183</v>
      </c>
      <c r="S44" s="34">
        <v>183</v>
      </c>
      <c r="T44" s="34">
        <v>183</v>
      </c>
      <c r="U44" s="34">
        <v>183</v>
      </c>
      <c r="V44" s="34">
        <v>183</v>
      </c>
      <c r="W44" s="34">
        <v>183</v>
      </c>
      <c r="X44" s="34">
        <v>183</v>
      </c>
      <c r="Y44" s="34">
        <v>183</v>
      </c>
      <c r="Z44" s="34">
        <v>183</v>
      </c>
      <c r="AA44" s="34">
        <v>183</v>
      </c>
      <c r="AB44" s="34">
        <v>183</v>
      </c>
      <c r="AC44" s="34">
        <v>183</v>
      </c>
      <c r="AD44" s="34">
        <v>183</v>
      </c>
      <c r="AE44" s="34">
        <v>183</v>
      </c>
      <c r="AF44" s="34">
        <v>183</v>
      </c>
      <c r="AG44" s="34">
        <v>183</v>
      </c>
      <c r="AH44" s="34">
        <v>183</v>
      </c>
      <c r="AI44" s="34">
        <v>183</v>
      </c>
      <c r="AJ44" s="34">
        <v>183</v>
      </c>
      <c r="AK44" s="34">
        <v>183</v>
      </c>
      <c r="AL44" s="34">
        <v>183</v>
      </c>
      <c r="AM44" s="34">
        <v>183</v>
      </c>
      <c r="AN44" s="34">
        <v>183</v>
      </c>
      <c r="AO44" s="34">
        <v>183</v>
      </c>
      <c r="AP44" s="34">
        <v>183</v>
      </c>
      <c r="AQ44" s="34">
        <v>183</v>
      </c>
      <c r="AR44" s="35">
        <v>183</v>
      </c>
      <c r="AS44" s="17"/>
    </row>
    <row r="45" spans="1:45" ht="36">
      <c r="A45" s="79" t="s">
        <v>29</v>
      </c>
      <c r="B45" s="26" t="s">
        <v>215</v>
      </c>
      <c r="C45" s="36" t="s">
        <v>230</v>
      </c>
      <c r="D45" s="29" t="s">
        <v>252</v>
      </c>
      <c r="E45" s="29" t="s">
        <v>270</v>
      </c>
      <c r="F45" s="28">
        <v>7.3108708776384156E-3</v>
      </c>
      <c r="G45" s="29" t="s">
        <v>292</v>
      </c>
      <c r="H45" s="29" t="s">
        <v>224</v>
      </c>
      <c r="I45" s="28">
        <v>-0.11785377010217243</v>
      </c>
      <c r="J45" s="29" t="s">
        <v>324</v>
      </c>
      <c r="K45" s="29" t="s">
        <v>325</v>
      </c>
      <c r="L45" s="29" t="s">
        <v>348</v>
      </c>
      <c r="M45" s="28">
        <v>7.3108708776384156E-3</v>
      </c>
      <c r="N45" s="29" t="s">
        <v>358</v>
      </c>
      <c r="O45" s="29" t="s">
        <v>224</v>
      </c>
      <c r="P45" s="28">
        <v>-8.0923710702497598E-2</v>
      </c>
      <c r="Q45" s="37">
        <v>1</v>
      </c>
      <c r="R45" s="29" t="s">
        <v>321</v>
      </c>
      <c r="S45" s="29" t="s">
        <v>379</v>
      </c>
      <c r="T45" s="28">
        <v>7.3108708776384156E-3</v>
      </c>
      <c r="U45" s="29" t="s">
        <v>380</v>
      </c>
      <c r="V45" s="29" t="s">
        <v>224</v>
      </c>
      <c r="W45" s="28">
        <v>-9.1079399294481958E-2</v>
      </c>
      <c r="X45" s="29" t="s">
        <v>238</v>
      </c>
      <c r="Y45" s="29" t="s">
        <v>258</v>
      </c>
      <c r="Z45" s="29" t="s">
        <v>275</v>
      </c>
      <c r="AA45" s="28">
        <v>7.3108708776384156E-3</v>
      </c>
      <c r="AB45" s="29" t="s">
        <v>292</v>
      </c>
      <c r="AC45" s="29" t="s">
        <v>224</v>
      </c>
      <c r="AD45" s="28">
        <v>0.10202948992974141</v>
      </c>
      <c r="AE45" s="29" t="s">
        <v>234</v>
      </c>
      <c r="AF45" s="29" t="s">
        <v>381</v>
      </c>
      <c r="AG45" s="29" t="s">
        <v>382</v>
      </c>
      <c r="AH45" s="28">
        <v>7.3108708776384156E-3</v>
      </c>
      <c r="AI45" s="29" t="s">
        <v>380</v>
      </c>
      <c r="AJ45" s="29" t="s">
        <v>224</v>
      </c>
      <c r="AK45" s="28">
        <v>7.0123261193932418E-2</v>
      </c>
      <c r="AL45" s="29" t="s">
        <v>383</v>
      </c>
      <c r="AM45" s="29" t="s">
        <v>384</v>
      </c>
      <c r="AN45" s="29" t="s">
        <v>385</v>
      </c>
      <c r="AO45" s="28">
        <v>7.3108708776384156E-3</v>
      </c>
      <c r="AP45" s="28">
        <v>0.13863114738279086</v>
      </c>
      <c r="AQ45" s="29" t="s">
        <v>224</v>
      </c>
      <c r="AR45" s="31">
        <v>-5.7929878359741761E-2</v>
      </c>
      <c r="AS45" s="17"/>
    </row>
    <row r="46" spans="1:45" ht="24">
      <c r="A46" s="80"/>
      <c r="B46" s="26" t="s">
        <v>216</v>
      </c>
      <c r="C46" s="38">
        <v>6.0091083221374834E-63</v>
      </c>
      <c r="D46" s="28">
        <v>3.2908181155333746E-39</v>
      </c>
      <c r="E46" s="28">
        <v>9.0466666273603511E-29</v>
      </c>
      <c r="F46" s="28">
        <v>0.92175501087090295</v>
      </c>
      <c r="G46" s="28">
        <v>1.428845662124117E-3</v>
      </c>
      <c r="H46" s="29"/>
      <c r="I46" s="28">
        <v>0.11207975953154109</v>
      </c>
      <c r="J46" s="28">
        <v>3.3939346124983142E-174</v>
      </c>
      <c r="K46" s="28">
        <v>2.806246777071202E-97</v>
      </c>
      <c r="L46" s="28">
        <v>7.0284438069412065E-78</v>
      </c>
      <c r="M46" s="28">
        <v>0.92175501087090295</v>
      </c>
      <c r="N46" s="28">
        <v>6.594647952352439E-7</v>
      </c>
      <c r="O46" s="29"/>
      <c r="P46" s="28">
        <v>0.27615318609227252</v>
      </c>
      <c r="Q46" s="39"/>
      <c r="R46" s="28">
        <v>4.7934620318193638E-103</v>
      </c>
      <c r="S46" s="28">
        <v>4.756943471218194E-80</v>
      </c>
      <c r="T46" s="28">
        <v>0.92175501087090295</v>
      </c>
      <c r="U46" s="28">
        <v>5.8271819152720883E-9</v>
      </c>
      <c r="V46" s="29"/>
      <c r="W46" s="28">
        <v>0.22012076988348198</v>
      </c>
      <c r="X46" s="28">
        <v>6.0091083221395323E-63</v>
      </c>
      <c r="Y46" s="28">
        <v>3.2908181155319716E-39</v>
      </c>
      <c r="Z46" s="28">
        <v>9.0466666273660078E-29</v>
      </c>
      <c r="AA46" s="28">
        <v>0.92175501087090295</v>
      </c>
      <c r="AB46" s="28">
        <v>1.428845662124117E-3</v>
      </c>
      <c r="AC46" s="29"/>
      <c r="AD46" s="28">
        <v>0.16932959808345519</v>
      </c>
      <c r="AE46" s="30">
        <v>0</v>
      </c>
      <c r="AF46" s="28">
        <v>4.7934620318241313E-103</v>
      </c>
      <c r="AG46" s="28">
        <v>4.7569434712221154E-80</v>
      </c>
      <c r="AH46" s="28">
        <v>0.92175501087090295</v>
      </c>
      <c r="AI46" s="28">
        <v>5.827181915272171E-9</v>
      </c>
      <c r="AJ46" s="29"/>
      <c r="AK46" s="28">
        <v>0.34554198405962366</v>
      </c>
      <c r="AL46" s="28">
        <v>3.9391746950986244E-19</v>
      </c>
      <c r="AM46" s="28">
        <v>1.9611672984000708E-14</v>
      </c>
      <c r="AN46" s="28">
        <v>2.4976396126383089E-17</v>
      </c>
      <c r="AO46" s="28">
        <v>0.92175501087090295</v>
      </c>
      <c r="AP46" s="28">
        <v>6.1266899651391246E-2</v>
      </c>
      <c r="AQ46" s="29"/>
      <c r="AR46" s="31">
        <v>0.4360118005415754</v>
      </c>
      <c r="AS46" s="17"/>
    </row>
    <row r="47" spans="1:45">
      <c r="A47" s="79"/>
      <c r="B47" s="32" t="s">
        <v>217</v>
      </c>
      <c r="C47" s="33">
        <v>183</v>
      </c>
      <c r="D47" s="34">
        <v>183</v>
      </c>
      <c r="E47" s="34">
        <v>183</v>
      </c>
      <c r="F47" s="34">
        <v>183</v>
      </c>
      <c r="G47" s="34">
        <v>183</v>
      </c>
      <c r="H47" s="34">
        <v>183</v>
      </c>
      <c r="I47" s="34">
        <v>183</v>
      </c>
      <c r="J47" s="34">
        <v>183</v>
      </c>
      <c r="K47" s="34">
        <v>183</v>
      </c>
      <c r="L47" s="34">
        <v>183</v>
      </c>
      <c r="M47" s="34">
        <v>183</v>
      </c>
      <c r="N47" s="34">
        <v>183</v>
      </c>
      <c r="O47" s="34">
        <v>183</v>
      </c>
      <c r="P47" s="34">
        <v>183</v>
      </c>
      <c r="Q47" s="34">
        <v>183</v>
      </c>
      <c r="R47" s="34">
        <v>183</v>
      </c>
      <c r="S47" s="34">
        <v>183</v>
      </c>
      <c r="T47" s="34">
        <v>183</v>
      </c>
      <c r="U47" s="34">
        <v>183</v>
      </c>
      <c r="V47" s="34">
        <v>183</v>
      </c>
      <c r="W47" s="34">
        <v>183</v>
      </c>
      <c r="X47" s="34">
        <v>183</v>
      </c>
      <c r="Y47" s="34">
        <v>183</v>
      </c>
      <c r="Z47" s="34">
        <v>183</v>
      </c>
      <c r="AA47" s="34">
        <v>183</v>
      </c>
      <c r="AB47" s="34">
        <v>183</v>
      </c>
      <c r="AC47" s="34">
        <v>183</v>
      </c>
      <c r="AD47" s="34">
        <v>183</v>
      </c>
      <c r="AE47" s="34">
        <v>183</v>
      </c>
      <c r="AF47" s="34">
        <v>183</v>
      </c>
      <c r="AG47" s="34">
        <v>183</v>
      </c>
      <c r="AH47" s="34">
        <v>183</v>
      </c>
      <c r="AI47" s="34">
        <v>183</v>
      </c>
      <c r="AJ47" s="34">
        <v>183</v>
      </c>
      <c r="AK47" s="34">
        <v>183</v>
      </c>
      <c r="AL47" s="34">
        <v>183</v>
      </c>
      <c r="AM47" s="34">
        <v>183</v>
      </c>
      <c r="AN47" s="34">
        <v>183</v>
      </c>
      <c r="AO47" s="34">
        <v>183</v>
      </c>
      <c r="AP47" s="34">
        <v>183</v>
      </c>
      <c r="AQ47" s="34">
        <v>183</v>
      </c>
      <c r="AR47" s="35">
        <v>183</v>
      </c>
      <c r="AS47" s="17"/>
    </row>
    <row r="48" spans="1:45" ht="36">
      <c r="A48" s="79" t="s">
        <v>30</v>
      </c>
      <c r="B48" s="26" t="s">
        <v>215</v>
      </c>
      <c r="C48" s="36" t="s">
        <v>231</v>
      </c>
      <c r="D48" s="29" t="s">
        <v>253</v>
      </c>
      <c r="E48" s="29" t="s">
        <v>271</v>
      </c>
      <c r="F48" s="28">
        <v>-0.14281960890668952</v>
      </c>
      <c r="G48" s="29" t="s">
        <v>293</v>
      </c>
      <c r="H48" s="29" t="s">
        <v>224</v>
      </c>
      <c r="I48" s="28">
        <v>-0.13158729117427959</v>
      </c>
      <c r="J48" s="29" t="s">
        <v>325</v>
      </c>
      <c r="K48" s="29" t="s">
        <v>324</v>
      </c>
      <c r="L48" s="29" t="s">
        <v>337</v>
      </c>
      <c r="M48" s="28">
        <v>-0.14281960890668952</v>
      </c>
      <c r="N48" s="29" t="s">
        <v>359</v>
      </c>
      <c r="O48" s="29" t="s">
        <v>224</v>
      </c>
      <c r="P48" s="28">
        <v>-0.10390434280269878</v>
      </c>
      <c r="Q48" s="29" t="s">
        <v>321</v>
      </c>
      <c r="R48" s="37">
        <v>1</v>
      </c>
      <c r="S48" s="29" t="s">
        <v>386</v>
      </c>
      <c r="T48" s="28">
        <v>-0.14281960890668952</v>
      </c>
      <c r="U48" s="29" t="s">
        <v>327</v>
      </c>
      <c r="V48" s="29" t="s">
        <v>224</v>
      </c>
      <c r="W48" s="28">
        <v>-0.1158585412033077</v>
      </c>
      <c r="X48" s="29" t="s">
        <v>239</v>
      </c>
      <c r="Y48" s="29" t="s">
        <v>259</v>
      </c>
      <c r="Z48" s="29" t="s">
        <v>276</v>
      </c>
      <c r="AA48" s="28">
        <v>-0.14281960890668952</v>
      </c>
      <c r="AB48" s="29" t="s">
        <v>293</v>
      </c>
      <c r="AC48" s="29" t="s">
        <v>224</v>
      </c>
      <c r="AD48" s="28">
        <v>0.1025939822764106</v>
      </c>
      <c r="AE48" s="29" t="s">
        <v>381</v>
      </c>
      <c r="AF48" s="29" t="s">
        <v>234</v>
      </c>
      <c r="AG48" s="29" t="s">
        <v>387</v>
      </c>
      <c r="AH48" s="28">
        <v>-0.14281960890668952</v>
      </c>
      <c r="AI48" s="29" t="s">
        <v>327</v>
      </c>
      <c r="AJ48" s="29" t="s">
        <v>224</v>
      </c>
      <c r="AK48" s="28">
        <v>8.9182461929359816E-2</v>
      </c>
      <c r="AL48" s="29" t="s">
        <v>355</v>
      </c>
      <c r="AM48" s="29" t="s">
        <v>356</v>
      </c>
      <c r="AN48" s="29" t="s">
        <v>388</v>
      </c>
      <c r="AO48" s="28">
        <v>-0.14281960890668952</v>
      </c>
      <c r="AP48" s="28">
        <v>8.9783131472066902E-2</v>
      </c>
      <c r="AQ48" s="29" t="s">
        <v>224</v>
      </c>
      <c r="AR48" s="31">
        <v>-6.8937494407156543E-3</v>
      </c>
      <c r="AS48" s="17"/>
    </row>
    <row r="49" spans="1:45" ht="24">
      <c r="A49" s="80"/>
      <c r="B49" s="26" t="s">
        <v>216</v>
      </c>
      <c r="C49" s="38">
        <v>1.7087325119607944E-51</v>
      </c>
      <c r="D49" s="28">
        <v>2.2594379331754387E-56</v>
      </c>
      <c r="E49" s="28">
        <v>6.8188573294343704E-38</v>
      </c>
      <c r="F49" s="28">
        <v>5.3769601384405424E-2</v>
      </c>
      <c r="G49" s="28">
        <v>5.8498647258808944E-4</v>
      </c>
      <c r="H49" s="29"/>
      <c r="I49" s="28">
        <v>7.5796979284627794E-2</v>
      </c>
      <c r="J49" s="28">
        <v>1.0482264180324512E-97</v>
      </c>
      <c r="K49" s="28">
        <v>3.8062052874573945E-173</v>
      </c>
      <c r="L49" s="28">
        <v>1.0458844780205653E-95</v>
      </c>
      <c r="M49" s="28">
        <v>5.3769601384405424E-2</v>
      </c>
      <c r="N49" s="28">
        <v>2.072229953041188E-7</v>
      </c>
      <c r="O49" s="29"/>
      <c r="P49" s="28">
        <v>0.1615875346616843</v>
      </c>
      <c r="Q49" s="28">
        <v>4.7934620318193638E-103</v>
      </c>
      <c r="R49" s="39"/>
      <c r="S49" s="28">
        <v>9.4339767144050629E-100</v>
      </c>
      <c r="T49" s="28">
        <v>5.3769601384405424E-2</v>
      </c>
      <c r="U49" s="28">
        <v>8.8216648023041416E-9</v>
      </c>
      <c r="V49" s="29"/>
      <c r="W49" s="28">
        <v>0.11832801525514729</v>
      </c>
      <c r="X49" s="28">
        <v>1.7087325119616446E-51</v>
      </c>
      <c r="Y49" s="28">
        <v>2.2594379331733835E-56</v>
      </c>
      <c r="Z49" s="28">
        <v>6.8188573294357267E-38</v>
      </c>
      <c r="AA49" s="28">
        <v>5.3769601384405424E-2</v>
      </c>
      <c r="AB49" s="28">
        <v>5.8498647258808944E-4</v>
      </c>
      <c r="AC49" s="29"/>
      <c r="AD49" s="28">
        <v>0.16697008952314407</v>
      </c>
      <c r="AE49" s="28">
        <v>4.7934620318316252E-103</v>
      </c>
      <c r="AF49" s="30">
        <v>0</v>
      </c>
      <c r="AG49" s="28">
        <v>9.4339767144013088E-100</v>
      </c>
      <c r="AH49" s="28">
        <v>5.3769601384405424E-2</v>
      </c>
      <c r="AI49" s="28">
        <v>8.8216648023042359E-9</v>
      </c>
      <c r="AJ49" s="29"/>
      <c r="AK49" s="28">
        <v>0.22991994984308967</v>
      </c>
      <c r="AL49" s="28">
        <v>5.4087721963412738E-18</v>
      </c>
      <c r="AM49" s="28">
        <v>6.4254204869235147E-12</v>
      </c>
      <c r="AN49" s="28">
        <v>2.2441861239789667E-14</v>
      </c>
      <c r="AO49" s="28">
        <v>5.3769601384405424E-2</v>
      </c>
      <c r="AP49" s="28">
        <v>0.22678428747002918</v>
      </c>
      <c r="AQ49" s="29"/>
      <c r="AR49" s="31">
        <v>0.92620624788892114</v>
      </c>
      <c r="AS49" s="17"/>
    </row>
    <row r="50" spans="1:45">
      <c r="A50" s="79"/>
      <c r="B50" s="32" t="s">
        <v>217</v>
      </c>
      <c r="C50" s="33">
        <v>183</v>
      </c>
      <c r="D50" s="34">
        <v>183</v>
      </c>
      <c r="E50" s="34">
        <v>183</v>
      </c>
      <c r="F50" s="34">
        <v>183</v>
      </c>
      <c r="G50" s="34">
        <v>183</v>
      </c>
      <c r="H50" s="34">
        <v>183</v>
      </c>
      <c r="I50" s="34">
        <v>183</v>
      </c>
      <c r="J50" s="34">
        <v>183</v>
      </c>
      <c r="K50" s="34">
        <v>183</v>
      </c>
      <c r="L50" s="34">
        <v>183</v>
      </c>
      <c r="M50" s="34">
        <v>183</v>
      </c>
      <c r="N50" s="34">
        <v>183</v>
      </c>
      <c r="O50" s="34">
        <v>183</v>
      </c>
      <c r="P50" s="34">
        <v>183</v>
      </c>
      <c r="Q50" s="34">
        <v>183</v>
      </c>
      <c r="R50" s="34">
        <v>183</v>
      </c>
      <c r="S50" s="34">
        <v>183</v>
      </c>
      <c r="T50" s="34">
        <v>183</v>
      </c>
      <c r="U50" s="34">
        <v>183</v>
      </c>
      <c r="V50" s="34">
        <v>183</v>
      </c>
      <c r="W50" s="34">
        <v>183</v>
      </c>
      <c r="X50" s="34">
        <v>183</v>
      </c>
      <c r="Y50" s="34">
        <v>183</v>
      </c>
      <c r="Z50" s="34">
        <v>183</v>
      </c>
      <c r="AA50" s="34">
        <v>183</v>
      </c>
      <c r="AB50" s="34">
        <v>183</v>
      </c>
      <c r="AC50" s="34">
        <v>183</v>
      </c>
      <c r="AD50" s="34">
        <v>183</v>
      </c>
      <c r="AE50" s="34">
        <v>183</v>
      </c>
      <c r="AF50" s="34">
        <v>183</v>
      </c>
      <c r="AG50" s="34">
        <v>183</v>
      </c>
      <c r="AH50" s="34">
        <v>183</v>
      </c>
      <c r="AI50" s="34">
        <v>183</v>
      </c>
      <c r="AJ50" s="34">
        <v>183</v>
      </c>
      <c r="AK50" s="34">
        <v>183</v>
      </c>
      <c r="AL50" s="34">
        <v>183</v>
      </c>
      <c r="AM50" s="34">
        <v>183</v>
      </c>
      <c r="AN50" s="34">
        <v>183</v>
      </c>
      <c r="AO50" s="34">
        <v>183</v>
      </c>
      <c r="AP50" s="34">
        <v>183</v>
      </c>
      <c r="AQ50" s="34">
        <v>183</v>
      </c>
      <c r="AR50" s="35">
        <v>183</v>
      </c>
      <c r="AS50" s="17"/>
    </row>
    <row r="51" spans="1:45" ht="36">
      <c r="A51" s="79" t="s">
        <v>31</v>
      </c>
      <c r="B51" s="26" t="s">
        <v>215</v>
      </c>
      <c r="C51" s="36" t="s">
        <v>232</v>
      </c>
      <c r="D51" s="29" t="s">
        <v>254</v>
      </c>
      <c r="E51" s="29" t="s">
        <v>272</v>
      </c>
      <c r="F51" s="28">
        <v>-0.12960027851227107</v>
      </c>
      <c r="G51" s="29" t="s">
        <v>294</v>
      </c>
      <c r="H51" s="29" t="s">
        <v>224</v>
      </c>
      <c r="I51" s="28">
        <v>-0.11355242757980663</v>
      </c>
      <c r="J51" s="29" t="s">
        <v>326</v>
      </c>
      <c r="K51" s="29" t="s">
        <v>339</v>
      </c>
      <c r="L51" s="29" t="s">
        <v>324</v>
      </c>
      <c r="M51" s="28">
        <v>-0.12960027851227107</v>
      </c>
      <c r="N51" s="29" t="s">
        <v>347</v>
      </c>
      <c r="O51" s="29" t="s">
        <v>224</v>
      </c>
      <c r="P51" s="28">
        <v>-0.10207041240186207</v>
      </c>
      <c r="Q51" s="29" t="s">
        <v>379</v>
      </c>
      <c r="R51" s="29" t="s">
        <v>386</v>
      </c>
      <c r="S51" s="37">
        <v>1</v>
      </c>
      <c r="T51" s="28">
        <v>-0.12960027851227107</v>
      </c>
      <c r="U51" s="29" t="s">
        <v>389</v>
      </c>
      <c r="V51" s="29" t="s">
        <v>224</v>
      </c>
      <c r="W51" s="28">
        <v>-0.10993447306027983</v>
      </c>
      <c r="X51" s="29" t="s">
        <v>240</v>
      </c>
      <c r="Y51" s="29" t="s">
        <v>260</v>
      </c>
      <c r="Z51" s="29" t="s">
        <v>277</v>
      </c>
      <c r="AA51" s="28">
        <v>-0.12960027851227107</v>
      </c>
      <c r="AB51" s="29" t="s">
        <v>294</v>
      </c>
      <c r="AC51" s="29" t="s">
        <v>224</v>
      </c>
      <c r="AD51" s="28">
        <v>9.0481525640430105E-2</v>
      </c>
      <c r="AE51" s="29" t="s">
        <v>382</v>
      </c>
      <c r="AF51" s="29" t="s">
        <v>387</v>
      </c>
      <c r="AG51" s="29" t="s">
        <v>234</v>
      </c>
      <c r="AH51" s="28">
        <v>-0.12960027851227107</v>
      </c>
      <c r="AI51" s="29" t="s">
        <v>389</v>
      </c>
      <c r="AJ51" s="29" t="s">
        <v>224</v>
      </c>
      <c r="AK51" s="28">
        <v>9.074113302689843E-2</v>
      </c>
      <c r="AL51" s="29" t="s">
        <v>390</v>
      </c>
      <c r="AM51" s="29" t="s">
        <v>391</v>
      </c>
      <c r="AN51" s="29" t="s">
        <v>392</v>
      </c>
      <c r="AO51" s="28">
        <v>-0.12960027851227107</v>
      </c>
      <c r="AP51" s="28">
        <v>9.2185247256088607E-2</v>
      </c>
      <c r="AQ51" s="29" t="s">
        <v>224</v>
      </c>
      <c r="AR51" s="31">
        <v>2.9845596457027192E-2</v>
      </c>
      <c r="AS51" s="17"/>
    </row>
    <row r="52" spans="1:45" ht="24">
      <c r="A52" s="80"/>
      <c r="B52" s="26" t="s">
        <v>216</v>
      </c>
      <c r="C52" s="38">
        <v>6.4037565893296111E-44</v>
      </c>
      <c r="D52" s="28">
        <v>6.4028234258763874E-45</v>
      </c>
      <c r="E52" s="28">
        <v>1.9023550162261666E-50</v>
      </c>
      <c r="F52" s="28">
        <v>8.0365572495690513E-2</v>
      </c>
      <c r="G52" s="28">
        <v>5.0789246661256415E-4</v>
      </c>
      <c r="H52" s="29"/>
      <c r="I52" s="28">
        <v>0.12588366867785716</v>
      </c>
      <c r="J52" s="28">
        <v>2.5690157684778882E-75</v>
      </c>
      <c r="K52" s="28">
        <v>3.3433953221076769E-91</v>
      </c>
      <c r="L52" s="28">
        <v>6.8370578117017164E-176</v>
      </c>
      <c r="M52" s="28">
        <v>8.0365572495690513E-2</v>
      </c>
      <c r="N52" s="28">
        <v>7.512841090239526E-8</v>
      </c>
      <c r="O52" s="29"/>
      <c r="P52" s="28">
        <v>0.16915771787947584</v>
      </c>
      <c r="Q52" s="28">
        <v>4.756943471218194E-80</v>
      </c>
      <c r="R52" s="28">
        <v>9.4339767144050629E-100</v>
      </c>
      <c r="S52" s="39"/>
      <c r="T52" s="28">
        <v>8.0365572495690513E-2</v>
      </c>
      <c r="U52" s="28">
        <v>1.3827481969126014E-9</v>
      </c>
      <c r="V52" s="29"/>
      <c r="W52" s="28">
        <v>0.13848145020070643</v>
      </c>
      <c r="X52" s="28">
        <v>6.4037565893328869E-44</v>
      </c>
      <c r="Y52" s="28">
        <v>6.4028234258706548E-45</v>
      </c>
      <c r="Z52" s="28">
        <v>1.9023550162273833E-50</v>
      </c>
      <c r="AA52" s="28">
        <v>8.0365572495690513E-2</v>
      </c>
      <c r="AB52" s="28">
        <v>5.0789246661256415E-4</v>
      </c>
      <c r="AC52" s="29"/>
      <c r="AD52" s="28">
        <v>0.22317664987377084</v>
      </c>
      <c r="AE52" s="28">
        <v>4.7569434712175183E-80</v>
      </c>
      <c r="AF52" s="28">
        <v>9.4339767143929965E-100</v>
      </c>
      <c r="AG52" s="30">
        <v>0</v>
      </c>
      <c r="AH52" s="28">
        <v>8.0365572495690513E-2</v>
      </c>
      <c r="AI52" s="28">
        <v>1.3827481969126702E-9</v>
      </c>
      <c r="AJ52" s="29"/>
      <c r="AK52" s="28">
        <v>0.22184605497564763</v>
      </c>
      <c r="AL52" s="28">
        <v>1.4365374939749729E-16</v>
      </c>
      <c r="AM52" s="28">
        <v>1.6396847352272049E-11</v>
      </c>
      <c r="AN52" s="28">
        <v>4.621006269401833E-13</v>
      </c>
      <c r="AO52" s="28">
        <v>8.0365572495690513E-2</v>
      </c>
      <c r="AP52" s="28">
        <v>0.21454720378815945</v>
      </c>
      <c r="AQ52" s="29"/>
      <c r="AR52" s="31">
        <v>0.68837109330446222</v>
      </c>
      <c r="AS52" s="17"/>
    </row>
    <row r="53" spans="1:45">
      <c r="A53" s="79"/>
      <c r="B53" s="32" t="s">
        <v>217</v>
      </c>
      <c r="C53" s="33">
        <v>183</v>
      </c>
      <c r="D53" s="34">
        <v>183</v>
      </c>
      <c r="E53" s="34">
        <v>183</v>
      </c>
      <c r="F53" s="34">
        <v>183</v>
      </c>
      <c r="G53" s="34">
        <v>183</v>
      </c>
      <c r="H53" s="34">
        <v>183</v>
      </c>
      <c r="I53" s="34">
        <v>183</v>
      </c>
      <c r="J53" s="34">
        <v>183</v>
      </c>
      <c r="K53" s="34">
        <v>183</v>
      </c>
      <c r="L53" s="34">
        <v>183</v>
      </c>
      <c r="M53" s="34">
        <v>183</v>
      </c>
      <c r="N53" s="34">
        <v>183</v>
      </c>
      <c r="O53" s="34">
        <v>183</v>
      </c>
      <c r="P53" s="34">
        <v>183</v>
      </c>
      <c r="Q53" s="34">
        <v>183</v>
      </c>
      <c r="R53" s="34">
        <v>183</v>
      </c>
      <c r="S53" s="34">
        <v>183</v>
      </c>
      <c r="T53" s="34">
        <v>183</v>
      </c>
      <c r="U53" s="34">
        <v>183</v>
      </c>
      <c r="V53" s="34">
        <v>183</v>
      </c>
      <c r="W53" s="34">
        <v>183</v>
      </c>
      <c r="X53" s="34">
        <v>183</v>
      </c>
      <c r="Y53" s="34">
        <v>183</v>
      </c>
      <c r="Z53" s="34">
        <v>183</v>
      </c>
      <c r="AA53" s="34">
        <v>183</v>
      </c>
      <c r="AB53" s="34">
        <v>183</v>
      </c>
      <c r="AC53" s="34">
        <v>183</v>
      </c>
      <c r="AD53" s="34">
        <v>183</v>
      </c>
      <c r="AE53" s="34">
        <v>183</v>
      </c>
      <c r="AF53" s="34">
        <v>183</v>
      </c>
      <c r="AG53" s="34">
        <v>183</v>
      </c>
      <c r="AH53" s="34">
        <v>183</v>
      </c>
      <c r="AI53" s="34">
        <v>183</v>
      </c>
      <c r="AJ53" s="34">
        <v>183</v>
      </c>
      <c r="AK53" s="34">
        <v>183</v>
      </c>
      <c r="AL53" s="34">
        <v>183</v>
      </c>
      <c r="AM53" s="34">
        <v>183</v>
      </c>
      <c r="AN53" s="34">
        <v>183</v>
      </c>
      <c r="AO53" s="34">
        <v>183</v>
      </c>
      <c r="AP53" s="34">
        <v>183</v>
      </c>
      <c r="AQ53" s="34">
        <v>183</v>
      </c>
      <c r="AR53" s="35">
        <v>183</v>
      </c>
      <c r="AS53" s="17"/>
    </row>
    <row r="54" spans="1:45" ht="36">
      <c r="A54" s="79" t="s">
        <v>33</v>
      </c>
      <c r="B54" s="26" t="s">
        <v>215</v>
      </c>
      <c r="C54" s="38">
        <v>6.9822483982053471E-2</v>
      </c>
      <c r="D54" s="29" t="s">
        <v>245</v>
      </c>
      <c r="E54" s="29" t="s">
        <v>263</v>
      </c>
      <c r="F54" s="29" t="s">
        <v>281</v>
      </c>
      <c r="G54" s="28">
        <v>4.3583136874651471E-2</v>
      </c>
      <c r="H54" s="29" t="s">
        <v>224</v>
      </c>
      <c r="I54" s="28">
        <v>-8.2298776779206648E-2</v>
      </c>
      <c r="J54" s="28">
        <v>-1.0203291633480346E-2</v>
      </c>
      <c r="K54" s="29" t="s">
        <v>225</v>
      </c>
      <c r="L54" s="29" t="s">
        <v>280</v>
      </c>
      <c r="M54" s="29" t="s">
        <v>281</v>
      </c>
      <c r="N54" s="28">
        <v>2.2153926654562478E-2</v>
      </c>
      <c r="O54" s="29" t="s">
        <v>224</v>
      </c>
      <c r="P54" s="28">
        <v>-2.8900532596983639E-2</v>
      </c>
      <c r="Q54" s="28">
        <v>7.3108708776384156E-3</v>
      </c>
      <c r="R54" s="28">
        <v>-0.14281960890668952</v>
      </c>
      <c r="S54" s="28">
        <v>-0.12960027851227107</v>
      </c>
      <c r="T54" s="37">
        <v>1</v>
      </c>
      <c r="U54" s="28">
        <v>-2.0502282361260834E-2</v>
      </c>
      <c r="V54" s="29" t="s">
        <v>224</v>
      </c>
      <c r="W54" s="28">
        <v>-2.1840978212971707E-2</v>
      </c>
      <c r="X54" s="28">
        <v>-6.9822483982054803E-2</v>
      </c>
      <c r="Y54" s="29" t="s">
        <v>282</v>
      </c>
      <c r="Z54" s="29" t="s">
        <v>283</v>
      </c>
      <c r="AA54" s="29" t="s">
        <v>281</v>
      </c>
      <c r="AB54" s="28">
        <v>4.3583136874651436E-2</v>
      </c>
      <c r="AC54" s="29" t="s">
        <v>224</v>
      </c>
      <c r="AD54" s="28">
        <v>9.5076772866444767E-2</v>
      </c>
      <c r="AE54" s="28">
        <v>-7.3108708776395614E-3</v>
      </c>
      <c r="AF54" s="28">
        <v>0.14281960890668691</v>
      </c>
      <c r="AG54" s="28">
        <v>0.12960027851227071</v>
      </c>
      <c r="AH54" s="29" t="s">
        <v>281</v>
      </c>
      <c r="AI54" s="28">
        <v>-2.0502282361260754E-2</v>
      </c>
      <c r="AJ54" s="29" t="s">
        <v>224</v>
      </c>
      <c r="AK54" s="28">
        <v>3.3754117738074831E-2</v>
      </c>
      <c r="AL54" s="29" t="s">
        <v>284</v>
      </c>
      <c r="AM54" s="29" t="s">
        <v>285</v>
      </c>
      <c r="AN54" s="29" t="s">
        <v>286</v>
      </c>
      <c r="AO54" s="29" t="s">
        <v>281</v>
      </c>
      <c r="AP54" s="28">
        <v>-6.8668419042581613E-2</v>
      </c>
      <c r="AQ54" s="29" t="s">
        <v>224</v>
      </c>
      <c r="AR54" s="31">
        <v>-8.8704580999494825E-2</v>
      </c>
      <c r="AS54" s="17"/>
    </row>
    <row r="55" spans="1:45" ht="24">
      <c r="A55" s="80"/>
      <c r="B55" s="26" t="s">
        <v>216</v>
      </c>
      <c r="C55" s="38">
        <v>0.34761998004749584</v>
      </c>
      <c r="D55" s="28">
        <v>2.5170914109411063E-7</v>
      </c>
      <c r="E55" s="28">
        <v>1.4604075603753968E-5</v>
      </c>
      <c r="F55" s="30">
        <v>0</v>
      </c>
      <c r="G55" s="28">
        <v>0.55799628259929501</v>
      </c>
      <c r="H55" s="29"/>
      <c r="I55" s="28">
        <v>0.2680481871663894</v>
      </c>
      <c r="J55" s="28">
        <v>0.89096333215174228</v>
      </c>
      <c r="K55" s="28">
        <v>2.5494618563485411E-2</v>
      </c>
      <c r="L55" s="28">
        <v>4.5034727788241961E-2</v>
      </c>
      <c r="M55" s="30">
        <v>0</v>
      </c>
      <c r="N55" s="28">
        <v>0.76595064498147769</v>
      </c>
      <c r="O55" s="29"/>
      <c r="P55" s="28">
        <v>0.69774861639004482</v>
      </c>
      <c r="Q55" s="28">
        <v>0.92175501087090295</v>
      </c>
      <c r="R55" s="28">
        <v>5.3769601384405424E-2</v>
      </c>
      <c r="S55" s="28">
        <v>8.0365572495690513E-2</v>
      </c>
      <c r="T55" s="39"/>
      <c r="U55" s="28">
        <v>0.78294883433855178</v>
      </c>
      <c r="V55" s="29"/>
      <c r="W55" s="28">
        <v>0.76916311465895282</v>
      </c>
      <c r="X55" s="28">
        <v>0.34761998004749328</v>
      </c>
      <c r="Y55" s="28">
        <v>2.5170914109411958E-7</v>
      </c>
      <c r="Z55" s="28">
        <v>1.4604075603752801E-5</v>
      </c>
      <c r="AA55" s="30">
        <v>0</v>
      </c>
      <c r="AB55" s="28">
        <v>0.55799628259929546</v>
      </c>
      <c r="AC55" s="29"/>
      <c r="AD55" s="28">
        <v>0.20045233708702662</v>
      </c>
      <c r="AE55" s="28">
        <v>0.92175501087089062</v>
      </c>
      <c r="AF55" s="28">
        <v>5.3769601384410101E-2</v>
      </c>
      <c r="AG55" s="28">
        <v>8.0365572495691581E-2</v>
      </c>
      <c r="AH55" s="30">
        <v>0</v>
      </c>
      <c r="AI55" s="28">
        <v>0.78294883433855067</v>
      </c>
      <c r="AJ55" s="29"/>
      <c r="AK55" s="28">
        <v>0.65010399423544518</v>
      </c>
      <c r="AL55" s="28">
        <v>1.6992365397899115E-2</v>
      </c>
      <c r="AM55" s="28">
        <v>1.2098943929832192E-4</v>
      </c>
      <c r="AN55" s="28">
        <v>5.2750043887021423E-3</v>
      </c>
      <c r="AO55" s="30">
        <v>0</v>
      </c>
      <c r="AP55" s="28">
        <v>0.35566607034741293</v>
      </c>
      <c r="AQ55" s="29"/>
      <c r="AR55" s="31">
        <v>0.2324363704637456</v>
      </c>
      <c r="AS55" s="17"/>
    </row>
    <row r="56" spans="1:45">
      <c r="A56" s="79"/>
      <c r="B56" s="32" t="s">
        <v>217</v>
      </c>
      <c r="C56" s="33">
        <v>183</v>
      </c>
      <c r="D56" s="34">
        <v>183</v>
      </c>
      <c r="E56" s="34">
        <v>183</v>
      </c>
      <c r="F56" s="34">
        <v>183</v>
      </c>
      <c r="G56" s="34">
        <v>183</v>
      </c>
      <c r="H56" s="34">
        <v>183</v>
      </c>
      <c r="I56" s="34">
        <v>183</v>
      </c>
      <c r="J56" s="34">
        <v>183</v>
      </c>
      <c r="K56" s="34">
        <v>183</v>
      </c>
      <c r="L56" s="34">
        <v>183</v>
      </c>
      <c r="M56" s="34">
        <v>183</v>
      </c>
      <c r="N56" s="34">
        <v>183</v>
      </c>
      <c r="O56" s="34">
        <v>183</v>
      </c>
      <c r="P56" s="34">
        <v>183</v>
      </c>
      <c r="Q56" s="34">
        <v>183</v>
      </c>
      <c r="R56" s="34">
        <v>183</v>
      </c>
      <c r="S56" s="34">
        <v>183</v>
      </c>
      <c r="T56" s="34">
        <v>183</v>
      </c>
      <c r="U56" s="34">
        <v>183</v>
      </c>
      <c r="V56" s="34">
        <v>183</v>
      </c>
      <c r="W56" s="34">
        <v>183</v>
      </c>
      <c r="X56" s="34">
        <v>183</v>
      </c>
      <c r="Y56" s="34">
        <v>183</v>
      </c>
      <c r="Z56" s="34">
        <v>183</v>
      </c>
      <c r="AA56" s="34">
        <v>183</v>
      </c>
      <c r="AB56" s="34">
        <v>183</v>
      </c>
      <c r="AC56" s="34">
        <v>183</v>
      </c>
      <c r="AD56" s="34">
        <v>183</v>
      </c>
      <c r="AE56" s="34">
        <v>183</v>
      </c>
      <c r="AF56" s="34">
        <v>183</v>
      </c>
      <c r="AG56" s="34">
        <v>183</v>
      </c>
      <c r="AH56" s="34">
        <v>183</v>
      </c>
      <c r="AI56" s="34">
        <v>183</v>
      </c>
      <c r="AJ56" s="34">
        <v>183</v>
      </c>
      <c r="AK56" s="34">
        <v>183</v>
      </c>
      <c r="AL56" s="34">
        <v>183</v>
      </c>
      <c r="AM56" s="34">
        <v>183</v>
      </c>
      <c r="AN56" s="34">
        <v>183</v>
      </c>
      <c r="AO56" s="34">
        <v>183</v>
      </c>
      <c r="AP56" s="34">
        <v>183</v>
      </c>
      <c r="AQ56" s="34">
        <v>183</v>
      </c>
      <c r="AR56" s="35">
        <v>183</v>
      </c>
      <c r="AS56" s="17"/>
    </row>
    <row r="57" spans="1:45" ht="36">
      <c r="A57" s="79" t="s">
        <v>35</v>
      </c>
      <c r="B57" s="26" t="s">
        <v>215</v>
      </c>
      <c r="C57" s="36" t="s">
        <v>233</v>
      </c>
      <c r="D57" s="29" t="s">
        <v>255</v>
      </c>
      <c r="E57" s="29" t="s">
        <v>273</v>
      </c>
      <c r="F57" s="28">
        <v>-2.0502282361260834E-2</v>
      </c>
      <c r="G57" s="29" t="s">
        <v>295</v>
      </c>
      <c r="H57" s="29" t="s">
        <v>224</v>
      </c>
      <c r="I57" s="29" t="s">
        <v>312</v>
      </c>
      <c r="J57" s="29" t="s">
        <v>327</v>
      </c>
      <c r="K57" s="29" t="s">
        <v>340</v>
      </c>
      <c r="L57" s="29" t="s">
        <v>349</v>
      </c>
      <c r="M57" s="28">
        <v>-2.0502282361260834E-2</v>
      </c>
      <c r="N57" s="29" t="s">
        <v>325</v>
      </c>
      <c r="O57" s="29" t="s">
        <v>224</v>
      </c>
      <c r="P57" s="29" t="s">
        <v>373</v>
      </c>
      <c r="Q57" s="29" t="s">
        <v>380</v>
      </c>
      <c r="R57" s="29" t="s">
        <v>327</v>
      </c>
      <c r="S57" s="29" t="s">
        <v>389</v>
      </c>
      <c r="T57" s="28">
        <v>-2.0502282361260834E-2</v>
      </c>
      <c r="U57" s="37">
        <v>1</v>
      </c>
      <c r="V57" s="29" t="s">
        <v>224</v>
      </c>
      <c r="W57" s="29" t="s">
        <v>393</v>
      </c>
      <c r="X57" s="29" t="s">
        <v>394</v>
      </c>
      <c r="Y57" s="29" t="s">
        <v>395</v>
      </c>
      <c r="Z57" s="29" t="s">
        <v>396</v>
      </c>
      <c r="AA57" s="28">
        <v>-2.0502282361260834E-2</v>
      </c>
      <c r="AB57" s="29" t="s">
        <v>295</v>
      </c>
      <c r="AC57" s="29" t="s">
        <v>224</v>
      </c>
      <c r="AD57" s="29" t="s">
        <v>397</v>
      </c>
      <c r="AE57" s="29" t="s">
        <v>398</v>
      </c>
      <c r="AF57" s="29" t="s">
        <v>399</v>
      </c>
      <c r="AG57" s="29" t="s">
        <v>400</v>
      </c>
      <c r="AH57" s="28">
        <v>-2.0502282361260834E-2</v>
      </c>
      <c r="AI57" s="29" t="s">
        <v>281</v>
      </c>
      <c r="AJ57" s="29" t="s">
        <v>224</v>
      </c>
      <c r="AK57" s="29" t="s">
        <v>401</v>
      </c>
      <c r="AL57" s="29" t="s">
        <v>402</v>
      </c>
      <c r="AM57" s="29" t="s">
        <v>403</v>
      </c>
      <c r="AN57" s="29" t="s">
        <v>396</v>
      </c>
      <c r="AO57" s="28">
        <v>-2.0502282361260834E-2</v>
      </c>
      <c r="AP57" s="28">
        <v>0.14256458916054812</v>
      </c>
      <c r="AQ57" s="29" t="s">
        <v>224</v>
      </c>
      <c r="AR57" s="40" t="s">
        <v>274</v>
      </c>
      <c r="AS57" s="17"/>
    </row>
    <row r="58" spans="1:45" ht="24">
      <c r="A58" s="80"/>
      <c r="B58" s="26" t="s">
        <v>216</v>
      </c>
      <c r="C58" s="38">
        <v>1.4945537551314722E-7</v>
      </c>
      <c r="D58" s="28">
        <v>9.4921493435476664E-7</v>
      </c>
      <c r="E58" s="28">
        <v>2.1480530842074899E-6</v>
      </c>
      <c r="F58" s="28">
        <v>0.78294883433855178</v>
      </c>
      <c r="G58" s="28">
        <v>3.956613095661059E-49</v>
      </c>
      <c r="H58" s="29"/>
      <c r="I58" s="28">
        <v>1.4029098936997015E-4</v>
      </c>
      <c r="J58" s="28">
        <v>8.8337906700197529E-9</v>
      </c>
      <c r="K58" s="28">
        <v>1.2965458348967583E-8</v>
      </c>
      <c r="L58" s="28">
        <v>2.186898298915181E-9</v>
      </c>
      <c r="M58" s="28">
        <v>0.78294883433855178</v>
      </c>
      <c r="N58" s="28">
        <v>9.7681162396631576E-98</v>
      </c>
      <c r="O58" s="29"/>
      <c r="P58" s="28">
        <v>1.8430345195546638E-5</v>
      </c>
      <c r="Q58" s="28">
        <v>5.8271819152720883E-9</v>
      </c>
      <c r="R58" s="28">
        <v>8.8216648023041416E-9</v>
      </c>
      <c r="S58" s="28">
        <v>1.3827481969126014E-9</v>
      </c>
      <c r="T58" s="28">
        <v>0.78294883433855178</v>
      </c>
      <c r="U58" s="39"/>
      <c r="V58" s="29"/>
      <c r="W58" s="28">
        <v>2.8294050375055426E-6</v>
      </c>
      <c r="X58" s="28">
        <v>1.4945537551313102E-7</v>
      </c>
      <c r="Y58" s="28">
        <v>9.4921493435477839E-7</v>
      </c>
      <c r="Z58" s="28">
        <v>2.1480530842073146E-6</v>
      </c>
      <c r="AA58" s="28">
        <v>0.78294883433855178</v>
      </c>
      <c r="AB58" s="28">
        <v>3.956613095661059E-49</v>
      </c>
      <c r="AC58" s="29"/>
      <c r="AD58" s="28">
        <v>4.7224257720902092E-3</v>
      </c>
      <c r="AE58" s="28">
        <v>5.8271819152725226E-9</v>
      </c>
      <c r="AF58" s="28">
        <v>8.8216648023033905E-9</v>
      </c>
      <c r="AG58" s="28">
        <v>1.3827481969126899E-9</v>
      </c>
      <c r="AH58" s="28">
        <v>0.78294883433855178</v>
      </c>
      <c r="AI58" s="30">
        <v>0</v>
      </c>
      <c r="AJ58" s="29"/>
      <c r="AK58" s="28">
        <v>1.449061281776431E-4</v>
      </c>
      <c r="AL58" s="28">
        <v>5.6335513453286731E-6</v>
      </c>
      <c r="AM58" s="28">
        <v>2.0584117449844011E-5</v>
      </c>
      <c r="AN58" s="28">
        <v>2.1816924926771834E-6</v>
      </c>
      <c r="AO58" s="28">
        <v>0.78294883433855178</v>
      </c>
      <c r="AP58" s="28">
        <v>5.420327741994057E-2</v>
      </c>
      <c r="AQ58" s="29"/>
      <c r="AR58" s="31">
        <v>2.9174423782313059E-2</v>
      </c>
      <c r="AS58" s="17"/>
    </row>
    <row r="59" spans="1:45">
      <c r="A59" s="79"/>
      <c r="B59" s="32" t="s">
        <v>217</v>
      </c>
      <c r="C59" s="33">
        <v>183</v>
      </c>
      <c r="D59" s="34">
        <v>183</v>
      </c>
      <c r="E59" s="34">
        <v>183</v>
      </c>
      <c r="F59" s="34">
        <v>183</v>
      </c>
      <c r="G59" s="34">
        <v>183</v>
      </c>
      <c r="H59" s="34">
        <v>183</v>
      </c>
      <c r="I59" s="34">
        <v>183</v>
      </c>
      <c r="J59" s="34">
        <v>183</v>
      </c>
      <c r="K59" s="34">
        <v>183</v>
      </c>
      <c r="L59" s="34">
        <v>183</v>
      </c>
      <c r="M59" s="34">
        <v>183</v>
      </c>
      <c r="N59" s="34">
        <v>183</v>
      </c>
      <c r="O59" s="34">
        <v>183</v>
      </c>
      <c r="P59" s="34">
        <v>183</v>
      </c>
      <c r="Q59" s="34">
        <v>183</v>
      </c>
      <c r="R59" s="34">
        <v>183</v>
      </c>
      <c r="S59" s="34">
        <v>183</v>
      </c>
      <c r="T59" s="34">
        <v>183</v>
      </c>
      <c r="U59" s="34">
        <v>183</v>
      </c>
      <c r="V59" s="34">
        <v>183</v>
      </c>
      <c r="W59" s="34">
        <v>183</v>
      </c>
      <c r="X59" s="34">
        <v>183</v>
      </c>
      <c r="Y59" s="34">
        <v>183</v>
      </c>
      <c r="Z59" s="34">
        <v>183</v>
      </c>
      <c r="AA59" s="34">
        <v>183</v>
      </c>
      <c r="AB59" s="34">
        <v>183</v>
      </c>
      <c r="AC59" s="34">
        <v>183</v>
      </c>
      <c r="AD59" s="34">
        <v>183</v>
      </c>
      <c r="AE59" s="34">
        <v>183</v>
      </c>
      <c r="AF59" s="34">
        <v>183</v>
      </c>
      <c r="AG59" s="34">
        <v>183</v>
      </c>
      <c r="AH59" s="34">
        <v>183</v>
      </c>
      <c r="AI59" s="34">
        <v>183</v>
      </c>
      <c r="AJ59" s="34">
        <v>183</v>
      </c>
      <c r="AK59" s="34">
        <v>183</v>
      </c>
      <c r="AL59" s="34">
        <v>183</v>
      </c>
      <c r="AM59" s="34">
        <v>183</v>
      </c>
      <c r="AN59" s="34">
        <v>183</v>
      </c>
      <c r="AO59" s="34">
        <v>183</v>
      </c>
      <c r="AP59" s="34">
        <v>183</v>
      </c>
      <c r="AQ59" s="34">
        <v>183</v>
      </c>
      <c r="AR59" s="35">
        <v>183</v>
      </c>
      <c r="AS59" s="17"/>
    </row>
    <row r="60" spans="1:45" ht="36">
      <c r="A60" s="79" t="s">
        <v>36</v>
      </c>
      <c r="B60" s="26" t="s">
        <v>215</v>
      </c>
      <c r="C60" s="36" t="s">
        <v>224</v>
      </c>
      <c r="D60" s="29" t="s">
        <v>224</v>
      </c>
      <c r="E60" s="29" t="s">
        <v>224</v>
      </c>
      <c r="F60" s="29" t="s">
        <v>224</v>
      </c>
      <c r="G60" s="29" t="s">
        <v>224</v>
      </c>
      <c r="H60" s="29" t="s">
        <v>224</v>
      </c>
      <c r="I60" s="29" t="s">
        <v>224</v>
      </c>
      <c r="J60" s="29" t="s">
        <v>224</v>
      </c>
      <c r="K60" s="29" t="s">
        <v>224</v>
      </c>
      <c r="L60" s="29" t="s">
        <v>224</v>
      </c>
      <c r="M60" s="29" t="s">
        <v>224</v>
      </c>
      <c r="N60" s="29" t="s">
        <v>224</v>
      </c>
      <c r="O60" s="29" t="s">
        <v>224</v>
      </c>
      <c r="P60" s="29" t="s">
        <v>224</v>
      </c>
      <c r="Q60" s="29" t="s">
        <v>224</v>
      </c>
      <c r="R60" s="29" t="s">
        <v>224</v>
      </c>
      <c r="S60" s="29" t="s">
        <v>224</v>
      </c>
      <c r="T60" s="29" t="s">
        <v>224</v>
      </c>
      <c r="U60" s="29" t="s">
        <v>224</v>
      </c>
      <c r="V60" s="29" t="s">
        <v>224</v>
      </c>
      <c r="W60" s="29" t="s">
        <v>224</v>
      </c>
      <c r="X60" s="29" t="s">
        <v>224</v>
      </c>
      <c r="Y60" s="29" t="s">
        <v>224</v>
      </c>
      <c r="Z60" s="29" t="s">
        <v>224</v>
      </c>
      <c r="AA60" s="29" t="s">
        <v>224</v>
      </c>
      <c r="AB60" s="29" t="s">
        <v>224</v>
      </c>
      <c r="AC60" s="29" t="s">
        <v>224</v>
      </c>
      <c r="AD60" s="29" t="s">
        <v>224</v>
      </c>
      <c r="AE60" s="29" t="s">
        <v>224</v>
      </c>
      <c r="AF60" s="29" t="s">
        <v>224</v>
      </c>
      <c r="AG60" s="29" t="s">
        <v>224</v>
      </c>
      <c r="AH60" s="29" t="s">
        <v>224</v>
      </c>
      <c r="AI60" s="29" t="s">
        <v>224</v>
      </c>
      <c r="AJ60" s="29" t="s">
        <v>224</v>
      </c>
      <c r="AK60" s="29" t="s">
        <v>224</v>
      </c>
      <c r="AL60" s="29" t="s">
        <v>224</v>
      </c>
      <c r="AM60" s="29" t="s">
        <v>224</v>
      </c>
      <c r="AN60" s="29" t="s">
        <v>224</v>
      </c>
      <c r="AO60" s="29" t="s">
        <v>224</v>
      </c>
      <c r="AP60" s="29" t="s">
        <v>224</v>
      </c>
      <c r="AQ60" s="29" t="s">
        <v>224</v>
      </c>
      <c r="AR60" s="40" t="s">
        <v>224</v>
      </c>
      <c r="AS60" s="17"/>
    </row>
    <row r="61" spans="1:45" ht="24">
      <c r="A61" s="80"/>
      <c r="B61" s="26" t="s">
        <v>216</v>
      </c>
      <c r="C61" s="36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3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40"/>
      <c r="AS61" s="17"/>
    </row>
    <row r="62" spans="1:45">
      <c r="A62" s="79"/>
      <c r="B62" s="32" t="s">
        <v>217</v>
      </c>
      <c r="C62" s="33">
        <v>183</v>
      </c>
      <c r="D62" s="34">
        <v>183</v>
      </c>
      <c r="E62" s="34">
        <v>183</v>
      </c>
      <c r="F62" s="34">
        <v>183</v>
      </c>
      <c r="G62" s="34">
        <v>183</v>
      </c>
      <c r="H62" s="34">
        <v>183</v>
      </c>
      <c r="I62" s="34">
        <v>183</v>
      </c>
      <c r="J62" s="34">
        <v>183</v>
      </c>
      <c r="K62" s="34">
        <v>183</v>
      </c>
      <c r="L62" s="34">
        <v>183</v>
      </c>
      <c r="M62" s="34">
        <v>183</v>
      </c>
      <c r="N62" s="34">
        <v>183</v>
      </c>
      <c r="O62" s="34">
        <v>183</v>
      </c>
      <c r="P62" s="34">
        <v>183</v>
      </c>
      <c r="Q62" s="34">
        <v>183</v>
      </c>
      <c r="R62" s="34">
        <v>183</v>
      </c>
      <c r="S62" s="34">
        <v>183</v>
      </c>
      <c r="T62" s="34">
        <v>183</v>
      </c>
      <c r="U62" s="34">
        <v>183</v>
      </c>
      <c r="V62" s="34">
        <v>183</v>
      </c>
      <c r="W62" s="34">
        <v>183</v>
      </c>
      <c r="X62" s="34">
        <v>183</v>
      </c>
      <c r="Y62" s="34">
        <v>183</v>
      </c>
      <c r="Z62" s="34">
        <v>183</v>
      </c>
      <c r="AA62" s="34">
        <v>183</v>
      </c>
      <c r="AB62" s="34">
        <v>183</v>
      </c>
      <c r="AC62" s="34">
        <v>183</v>
      </c>
      <c r="AD62" s="34">
        <v>183</v>
      </c>
      <c r="AE62" s="34">
        <v>183</v>
      </c>
      <c r="AF62" s="34">
        <v>183</v>
      </c>
      <c r="AG62" s="34">
        <v>183</v>
      </c>
      <c r="AH62" s="34">
        <v>183</v>
      </c>
      <c r="AI62" s="34">
        <v>183</v>
      </c>
      <c r="AJ62" s="34">
        <v>183</v>
      </c>
      <c r="AK62" s="34">
        <v>183</v>
      </c>
      <c r="AL62" s="34">
        <v>183</v>
      </c>
      <c r="AM62" s="34">
        <v>183</v>
      </c>
      <c r="AN62" s="34">
        <v>183</v>
      </c>
      <c r="AO62" s="34">
        <v>183</v>
      </c>
      <c r="AP62" s="34">
        <v>183</v>
      </c>
      <c r="AQ62" s="34">
        <v>183</v>
      </c>
      <c r="AR62" s="35">
        <v>183</v>
      </c>
      <c r="AS62" s="17"/>
    </row>
    <row r="63" spans="1:45" ht="36">
      <c r="A63" s="79" t="s">
        <v>37</v>
      </c>
      <c r="B63" s="26" t="s">
        <v>215</v>
      </c>
      <c r="C63" s="38">
        <v>-0.12499747259213179</v>
      </c>
      <c r="D63" s="29" t="s">
        <v>256</v>
      </c>
      <c r="E63" s="29" t="s">
        <v>274</v>
      </c>
      <c r="F63" s="28">
        <v>-2.1840978212971707E-2</v>
      </c>
      <c r="G63" s="29" t="s">
        <v>296</v>
      </c>
      <c r="H63" s="29" t="s">
        <v>224</v>
      </c>
      <c r="I63" s="29" t="s">
        <v>313</v>
      </c>
      <c r="J63" s="28">
        <v>-8.9197505496591986E-2</v>
      </c>
      <c r="K63" s="28">
        <v>-0.11184269412540147</v>
      </c>
      <c r="L63" s="28">
        <v>-0.11012552270892438</v>
      </c>
      <c r="M63" s="28">
        <v>-2.1840978212971707E-2</v>
      </c>
      <c r="N63" s="29" t="s">
        <v>360</v>
      </c>
      <c r="O63" s="29" t="s">
        <v>224</v>
      </c>
      <c r="P63" s="29" t="s">
        <v>324</v>
      </c>
      <c r="Q63" s="28">
        <v>-9.1079399294481958E-2</v>
      </c>
      <c r="R63" s="28">
        <v>-0.1158585412033077</v>
      </c>
      <c r="S63" s="28">
        <v>-0.10993447306027983</v>
      </c>
      <c r="T63" s="28">
        <v>-2.1840978212971707E-2</v>
      </c>
      <c r="U63" s="29" t="s">
        <v>393</v>
      </c>
      <c r="V63" s="29" t="s">
        <v>224</v>
      </c>
      <c r="W63" s="37">
        <v>1</v>
      </c>
      <c r="X63" s="28">
        <v>0.12499747259213086</v>
      </c>
      <c r="Y63" s="29" t="s">
        <v>404</v>
      </c>
      <c r="Z63" s="29" t="s">
        <v>405</v>
      </c>
      <c r="AA63" s="28">
        <v>-2.1840978212971707E-2</v>
      </c>
      <c r="AB63" s="29" t="s">
        <v>296</v>
      </c>
      <c r="AC63" s="29" t="s">
        <v>224</v>
      </c>
      <c r="AD63" s="29" t="s">
        <v>406</v>
      </c>
      <c r="AE63" s="28">
        <v>9.1079399294482277E-2</v>
      </c>
      <c r="AF63" s="28">
        <v>0.11585854120330971</v>
      </c>
      <c r="AG63" s="28">
        <v>0.1099344730602793</v>
      </c>
      <c r="AH63" s="28">
        <v>-2.1840978212971707E-2</v>
      </c>
      <c r="AI63" s="29" t="s">
        <v>393</v>
      </c>
      <c r="AJ63" s="29" t="s">
        <v>224</v>
      </c>
      <c r="AK63" s="29" t="s">
        <v>407</v>
      </c>
      <c r="AL63" s="28">
        <v>-1.0464809109859932E-2</v>
      </c>
      <c r="AM63" s="28">
        <v>3.0928004931155703E-2</v>
      </c>
      <c r="AN63" s="28">
        <v>1.9335832316242985E-3</v>
      </c>
      <c r="AO63" s="28">
        <v>-2.1840978212971707E-2</v>
      </c>
      <c r="AP63" s="29" t="s">
        <v>408</v>
      </c>
      <c r="AQ63" s="29" t="s">
        <v>224</v>
      </c>
      <c r="AR63" s="40" t="s">
        <v>409</v>
      </c>
      <c r="AS63" s="17"/>
    </row>
    <row r="64" spans="1:45" ht="24">
      <c r="A64" s="80"/>
      <c r="B64" s="26" t="s">
        <v>216</v>
      </c>
      <c r="C64" s="38">
        <v>9.1802207786338519E-2</v>
      </c>
      <c r="D64" s="28">
        <v>4.6539743347826207E-2</v>
      </c>
      <c r="E64" s="28">
        <v>2.9576945535582051E-2</v>
      </c>
      <c r="F64" s="28">
        <v>0.76916311465895282</v>
      </c>
      <c r="G64" s="28">
        <v>9.7971092618714226E-6</v>
      </c>
      <c r="H64" s="29"/>
      <c r="I64" s="28">
        <v>1.9026928311454893E-74</v>
      </c>
      <c r="J64" s="28">
        <v>0.22984104676861067</v>
      </c>
      <c r="K64" s="28">
        <v>0.13172200049160379</v>
      </c>
      <c r="L64" s="28">
        <v>0.13779299072903059</v>
      </c>
      <c r="M64" s="28">
        <v>0.76916311465895282</v>
      </c>
      <c r="N64" s="28">
        <v>2.0763761834680609E-6</v>
      </c>
      <c r="O64" s="29"/>
      <c r="P64" s="28">
        <v>6.764498188270281E-179</v>
      </c>
      <c r="Q64" s="28">
        <v>0.22012076988348198</v>
      </c>
      <c r="R64" s="28">
        <v>0.11832801525514729</v>
      </c>
      <c r="S64" s="28">
        <v>0.13848145020070643</v>
      </c>
      <c r="T64" s="28">
        <v>0.76916311465895282</v>
      </c>
      <c r="U64" s="28">
        <v>2.8294050375055426E-6</v>
      </c>
      <c r="V64" s="29"/>
      <c r="W64" s="39"/>
      <c r="X64" s="28">
        <v>9.1802207786340934E-2</v>
      </c>
      <c r="Y64" s="28">
        <v>4.6539743347823889E-2</v>
      </c>
      <c r="Z64" s="28">
        <v>2.9576945535582051E-2</v>
      </c>
      <c r="AA64" s="28">
        <v>0.76916311465895282</v>
      </c>
      <c r="AB64" s="28">
        <v>9.7971092618713193E-6</v>
      </c>
      <c r="AC64" s="29"/>
      <c r="AD64" s="28">
        <v>7.9944591204487859E-54</v>
      </c>
      <c r="AE64" s="28">
        <v>0.22012076988348198</v>
      </c>
      <c r="AF64" s="28">
        <v>0.11832801525514093</v>
      </c>
      <c r="AG64" s="28">
        <v>0.13848145020070832</v>
      </c>
      <c r="AH64" s="28">
        <v>0.76916311465895282</v>
      </c>
      <c r="AI64" s="28">
        <v>2.8294050375052106E-6</v>
      </c>
      <c r="AJ64" s="29"/>
      <c r="AK64" s="28">
        <v>3.4021536055555215E-132</v>
      </c>
      <c r="AL64" s="28">
        <v>0.888186633074874</v>
      </c>
      <c r="AM64" s="28">
        <v>0.67768889571947244</v>
      </c>
      <c r="AN64" s="28">
        <v>0.97927502906796637</v>
      </c>
      <c r="AO64" s="28">
        <v>0.76916311465895282</v>
      </c>
      <c r="AP64" s="28">
        <v>4.496401477936935E-2</v>
      </c>
      <c r="AQ64" s="29"/>
      <c r="AR64" s="31">
        <v>6.1543496178701712E-11</v>
      </c>
      <c r="AS64" s="17"/>
    </row>
    <row r="65" spans="1:45">
      <c r="A65" s="79"/>
      <c r="B65" s="32" t="s">
        <v>217</v>
      </c>
      <c r="C65" s="33">
        <v>183</v>
      </c>
      <c r="D65" s="34">
        <v>183</v>
      </c>
      <c r="E65" s="34">
        <v>183</v>
      </c>
      <c r="F65" s="34">
        <v>183</v>
      </c>
      <c r="G65" s="34">
        <v>183</v>
      </c>
      <c r="H65" s="34">
        <v>183</v>
      </c>
      <c r="I65" s="34">
        <v>183</v>
      </c>
      <c r="J65" s="34">
        <v>183</v>
      </c>
      <c r="K65" s="34">
        <v>183</v>
      </c>
      <c r="L65" s="34">
        <v>183</v>
      </c>
      <c r="M65" s="34">
        <v>183</v>
      </c>
      <c r="N65" s="34">
        <v>183</v>
      </c>
      <c r="O65" s="34">
        <v>183</v>
      </c>
      <c r="P65" s="34">
        <v>183</v>
      </c>
      <c r="Q65" s="34">
        <v>183</v>
      </c>
      <c r="R65" s="34">
        <v>183</v>
      </c>
      <c r="S65" s="34">
        <v>183</v>
      </c>
      <c r="T65" s="34">
        <v>183</v>
      </c>
      <c r="U65" s="34">
        <v>183</v>
      </c>
      <c r="V65" s="34">
        <v>183</v>
      </c>
      <c r="W65" s="34">
        <v>183</v>
      </c>
      <c r="X65" s="34">
        <v>183</v>
      </c>
      <c r="Y65" s="34">
        <v>183</v>
      </c>
      <c r="Z65" s="34">
        <v>183</v>
      </c>
      <c r="AA65" s="34">
        <v>183</v>
      </c>
      <c r="AB65" s="34">
        <v>183</v>
      </c>
      <c r="AC65" s="34">
        <v>183</v>
      </c>
      <c r="AD65" s="34">
        <v>183</v>
      </c>
      <c r="AE65" s="34">
        <v>183</v>
      </c>
      <c r="AF65" s="34">
        <v>183</v>
      </c>
      <c r="AG65" s="34">
        <v>183</v>
      </c>
      <c r="AH65" s="34">
        <v>183</v>
      </c>
      <c r="AI65" s="34">
        <v>183</v>
      </c>
      <c r="AJ65" s="34">
        <v>183</v>
      </c>
      <c r="AK65" s="34">
        <v>183</v>
      </c>
      <c r="AL65" s="34">
        <v>183</v>
      </c>
      <c r="AM65" s="34">
        <v>183</v>
      </c>
      <c r="AN65" s="34">
        <v>183</v>
      </c>
      <c r="AO65" s="34">
        <v>183</v>
      </c>
      <c r="AP65" s="34">
        <v>183</v>
      </c>
      <c r="AQ65" s="34">
        <v>183</v>
      </c>
      <c r="AR65" s="35">
        <v>183</v>
      </c>
      <c r="AS65" s="17"/>
    </row>
    <row r="66" spans="1:45" ht="36">
      <c r="A66" s="79" t="s">
        <v>38</v>
      </c>
      <c r="B66" s="26" t="s">
        <v>215</v>
      </c>
      <c r="C66" s="36" t="s">
        <v>234</v>
      </c>
      <c r="D66" s="29" t="s">
        <v>235</v>
      </c>
      <c r="E66" s="29" t="s">
        <v>236</v>
      </c>
      <c r="F66" s="28">
        <v>-6.9822483982054803E-2</v>
      </c>
      <c r="G66" s="29" t="s">
        <v>297</v>
      </c>
      <c r="H66" s="29" t="s">
        <v>224</v>
      </c>
      <c r="I66" s="29" t="s">
        <v>314</v>
      </c>
      <c r="J66" s="29" t="s">
        <v>328</v>
      </c>
      <c r="K66" s="29" t="s">
        <v>341</v>
      </c>
      <c r="L66" s="29" t="s">
        <v>350</v>
      </c>
      <c r="M66" s="28">
        <v>-6.9822483982054803E-2</v>
      </c>
      <c r="N66" s="29" t="s">
        <v>361</v>
      </c>
      <c r="O66" s="29" t="s">
        <v>224</v>
      </c>
      <c r="P66" s="28">
        <v>0.1206814499379584</v>
      </c>
      <c r="Q66" s="29" t="s">
        <v>238</v>
      </c>
      <c r="R66" s="29" t="s">
        <v>239</v>
      </c>
      <c r="S66" s="29" t="s">
        <v>240</v>
      </c>
      <c r="T66" s="28">
        <v>-6.9822483982054803E-2</v>
      </c>
      <c r="U66" s="29" t="s">
        <v>394</v>
      </c>
      <c r="V66" s="29" t="s">
        <v>224</v>
      </c>
      <c r="W66" s="28">
        <v>0.12499747259213086</v>
      </c>
      <c r="X66" s="37">
        <v>1</v>
      </c>
      <c r="Y66" s="29" t="s">
        <v>221</v>
      </c>
      <c r="Z66" s="29" t="s">
        <v>222</v>
      </c>
      <c r="AA66" s="28">
        <v>-6.9822483982054803E-2</v>
      </c>
      <c r="AB66" s="29" t="s">
        <v>297</v>
      </c>
      <c r="AC66" s="29" t="s">
        <v>224</v>
      </c>
      <c r="AD66" s="29" t="s">
        <v>410</v>
      </c>
      <c r="AE66" s="29" t="s">
        <v>230</v>
      </c>
      <c r="AF66" s="29" t="s">
        <v>231</v>
      </c>
      <c r="AG66" s="29" t="s">
        <v>232</v>
      </c>
      <c r="AH66" s="28">
        <v>-6.9822483982054803E-2</v>
      </c>
      <c r="AI66" s="29" t="s">
        <v>394</v>
      </c>
      <c r="AJ66" s="29" t="s">
        <v>224</v>
      </c>
      <c r="AK66" s="28">
        <v>-0.1138391526949028</v>
      </c>
      <c r="AL66" s="29" t="s">
        <v>411</v>
      </c>
      <c r="AM66" s="29" t="s">
        <v>412</v>
      </c>
      <c r="AN66" s="29" t="s">
        <v>413</v>
      </c>
      <c r="AO66" s="28">
        <v>-6.9822483982054803E-2</v>
      </c>
      <c r="AP66" s="28">
        <v>-7.5141815888706026E-2</v>
      </c>
      <c r="AQ66" s="29" t="s">
        <v>224</v>
      </c>
      <c r="AR66" s="31">
        <v>6.5250512482286221E-2</v>
      </c>
      <c r="AS66" s="17"/>
    </row>
    <row r="67" spans="1:45" ht="24">
      <c r="A67" s="80"/>
      <c r="B67" s="26" t="s">
        <v>216</v>
      </c>
      <c r="C67" s="41">
        <v>0</v>
      </c>
      <c r="D67" s="28">
        <v>1.7610836842359989E-55</v>
      </c>
      <c r="E67" s="28">
        <v>2.4927364072740784E-37</v>
      </c>
      <c r="F67" s="28">
        <v>0.34761998004749328</v>
      </c>
      <c r="G67" s="28">
        <v>1.7634280098027338E-3</v>
      </c>
      <c r="H67" s="29"/>
      <c r="I67" s="28">
        <v>2.5317136663538662E-2</v>
      </c>
      <c r="J67" s="28">
        <v>1.0874768004652626E-66</v>
      </c>
      <c r="K67" s="28">
        <v>1.3506600737266742E-53</v>
      </c>
      <c r="L67" s="28">
        <v>3.5438892200515449E-45</v>
      </c>
      <c r="M67" s="28">
        <v>0.34761998004749328</v>
      </c>
      <c r="N67" s="28">
        <v>3.7688958956300329E-6</v>
      </c>
      <c r="O67" s="29"/>
      <c r="P67" s="28">
        <v>0.10367020473183877</v>
      </c>
      <c r="Q67" s="28">
        <v>6.0091083221395323E-63</v>
      </c>
      <c r="R67" s="28">
        <v>1.7087325119616446E-51</v>
      </c>
      <c r="S67" s="28">
        <v>6.4037565893328869E-44</v>
      </c>
      <c r="T67" s="28">
        <v>0.34761998004749328</v>
      </c>
      <c r="U67" s="28">
        <v>1.4945537551313102E-7</v>
      </c>
      <c r="V67" s="29"/>
      <c r="W67" s="28">
        <v>9.1802207786340934E-2</v>
      </c>
      <c r="X67" s="39"/>
      <c r="Y67" s="28">
        <v>1.7610836842355483E-55</v>
      </c>
      <c r="Z67" s="28">
        <v>2.4927364072760976E-37</v>
      </c>
      <c r="AA67" s="28">
        <v>0.34761998004749328</v>
      </c>
      <c r="AB67" s="28">
        <v>1.7634280098027338E-3</v>
      </c>
      <c r="AC67" s="29"/>
      <c r="AD67" s="28">
        <v>3.7151399996342316E-2</v>
      </c>
      <c r="AE67" s="28">
        <v>6.0091083221321894E-63</v>
      </c>
      <c r="AF67" s="28">
        <v>1.7087325119614015E-51</v>
      </c>
      <c r="AG67" s="28">
        <v>6.403756589332159E-44</v>
      </c>
      <c r="AH67" s="28">
        <v>0.34761998004749328</v>
      </c>
      <c r="AI67" s="28">
        <v>1.4945537551313634E-7</v>
      </c>
      <c r="AJ67" s="29"/>
      <c r="AK67" s="28">
        <v>0.12492445357403155</v>
      </c>
      <c r="AL67" s="28">
        <v>4.060132035463198E-6</v>
      </c>
      <c r="AM67" s="28">
        <v>5.9495368651487787E-5</v>
      </c>
      <c r="AN67" s="28">
        <v>1.0799558427219414E-6</v>
      </c>
      <c r="AO67" s="28">
        <v>0.34761998004749328</v>
      </c>
      <c r="AP67" s="28">
        <v>0.31203343654431759</v>
      </c>
      <c r="AQ67" s="29"/>
      <c r="AR67" s="31">
        <v>0.38017174345158378</v>
      </c>
      <c r="AS67" s="17"/>
    </row>
    <row r="68" spans="1:45">
      <c r="A68" s="79"/>
      <c r="B68" s="32" t="s">
        <v>217</v>
      </c>
      <c r="C68" s="33">
        <v>183</v>
      </c>
      <c r="D68" s="34">
        <v>183</v>
      </c>
      <c r="E68" s="34">
        <v>183</v>
      </c>
      <c r="F68" s="34">
        <v>183</v>
      </c>
      <c r="G68" s="34">
        <v>183</v>
      </c>
      <c r="H68" s="34">
        <v>183</v>
      </c>
      <c r="I68" s="34">
        <v>183</v>
      </c>
      <c r="J68" s="34">
        <v>183</v>
      </c>
      <c r="K68" s="34">
        <v>183</v>
      </c>
      <c r="L68" s="34">
        <v>183</v>
      </c>
      <c r="M68" s="34">
        <v>183</v>
      </c>
      <c r="N68" s="34">
        <v>183</v>
      </c>
      <c r="O68" s="34">
        <v>183</v>
      </c>
      <c r="P68" s="34">
        <v>183</v>
      </c>
      <c r="Q68" s="34">
        <v>183</v>
      </c>
      <c r="R68" s="34">
        <v>183</v>
      </c>
      <c r="S68" s="34">
        <v>183</v>
      </c>
      <c r="T68" s="34">
        <v>183</v>
      </c>
      <c r="U68" s="34">
        <v>183</v>
      </c>
      <c r="V68" s="34">
        <v>183</v>
      </c>
      <c r="W68" s="34">
        <v>183</v>
      </c>
      <c r="X68" s="34">
        <v>183</v>
      </c>
      <c r="Y68" s="34">
        <v>183</v>
      </c>
      <c r="Z68" s="34">
        <v>183</v>
      </c>
      <c r="AA68" s="34">
        <v>183</v>
      </c>
      <c r="AB68" s="34">
        <v>183</v>
      </c>
      <c r="AC68" s="34">
        <v>183</v>
      </c>
      <c r="AD68" s="34">
        <v>183</v>
      </c>
      <c r="AE68" s="34">
        <v>183</v>
      </c>
      <c r="AF68" s="34">
        <v>183</v>
      </c>
      <c r="AG68" s="34">
        <v>183</v>
      </c>
      <c r="AH68" s="34">
        <v>183</v>
      </c>
      <c r="AI68" s="34">
        <v>183</v>
      </c>
      <c r="AJ68" s="34">
        <v>183</v>
      </c>
      <c r="AK68" s="34">
        <v>183</v>
      </c>
      <c r="AL68" s="34">
        <v>183</v>
      </c>
      <c r="AM68" s="34">
        <v>183</v>
      </c>
      <c r="AN68" s="34">
        <v>183</v>
      </c>
      <c r="AO68" s="34">
        <v>183</v>
      </c>
      <c r="AP68" s="34">
        <v>183</v>
      </c>
      <c r="AQ68" s="34">
        <v>183</v>
      </c>
      <c r="AR68" s="35">
        <v>183</v>
      </c>
      <c r="AS68" s="17"/>
    </row>
    <row r="69" spans="1:45" ht="36">
      <c r="A69" s="79" t="s">
        <v>39</v>
      </c>
      <c r="B69" s="26" t="s">
        <v>215</v>
      </c>
      <c r="C69" s="36" t="s">
        <v>235</v>
      </c>
      <c r="D69" s="29" t="s">
        <v>234</v>
      </c>
      <c r="E69" s="29" t="s">
        <v>257</v>
      </c>
      <c r="F69" s="29" t="s">
        <v>282</v>
      </c>
      <c r="G69" s="29" t="s">
        <v>298</v>
      </c>
      <c r="H69" s="29" t="s">
        <v>224</v>
      </c>
      <c r="I69" s="29" t="s">
        <v>315</v>
      </c>
      <c r="J69" s="29" t="s">
        <v>329</v>
      </c>
      <c r="K69" s="29" t="s">
        <v>342</v>
      </c>
      <c r="L69" s="29" t="s">
        <v>351</v>
      </c>
      <c r="M69" s="29" t="s">
        <v>282</v>
      </c>
      <c r="N69" s="29" t="s">
        <v>362</v>
      </c>
      <c r="O69" s="29" t="s">
        <v>224</v>
      </c>
      <c r="P69" s="28">
        <v>0.13854767483525798</v>
      </c>
      <c r="Q69" s="29" t="s">
        <v>258</v>
      </c>
      <c r="R69" s="29" t="s">
        <v>259</v>
      </c>
      <c r="S69" s="29" t="s">
        <v>260</v>
      </c>
      <c r="T69" s="29" t="s">
        <v>282</v>
      </c>
      <c r="U69" s="29" t="s">
        <v>395</v>
      </c>
      <c r="V69" s="29" t="s">
        <v>224</v>
      </c>
      <c r="W69" s="29" t="s">
        <v>404</v>
      </c>
      <c r="X69" s="29" t="s">
        <v>221</v>
      </c>
      <c r="Y69" s="37">
        <v>1</v>
      </c>
      <c r="Z69" s="29" t="s">
        <v>244</v>
      </c>
      <c r="AA69" s="29" t="s">
        <v>282</v>
      </c>
      <c r="AB69" s="29" t="s">
        <v>298</v>
      </c>
      <c r="AC69" s="29" t="s">
        <v>224</v>
      </c>
      <c r="AD69" s="28">
        <v>-0.12110346417529244</v>
      </c>
      <c r="AE69" s="29" t="s">
        <v>252</v>
      </c>
      <c r="AF69" s="29" t="s">
        <v>253</v>
      </c>
      <c r="AG69" s="29" t="s">
        <v>254</v>
      </c>
      <c r="AH69" s="29" t="s">
        <v>282</v>
      </c>
      <c r="AI69" s="29" t="s">
        <v>395</v>
      </c>
      <c r="AJ69" s="29" t="s">
        <v>224</v>
      </c>
      <c r="AK69" s="28">
        <v>-0.1249610533791784</v>
      </c>
      <c r="AL69" s="29" t="s">
        <v>393</v>
      </c>
      <c r="AM69" s="28">
        <v>0.12486639331119909</v>
      </c>
      <c r="AN69" s="29" t="s">
        <v>319</v>
      </c>
      <c r="AO69" s="29" t="s">
        <v>282</v>
      </c>
      <c r="AP69" s="28">
        <v>-1.7700143278595183E-2</v>
      </c>
      <c r="AQ69" s="29" t="s">
        <v>224</v>
      </c>
      <c r="AR69" s="31">
        <v>-2.9708219702822627E-2</v>
      </c>
      <c r="AS69" s="17"/>
    </row>
    <row r="70" spans="1:45" ht="24">
      <c r="A70" s="80"/>
      <c r="B70" s="26" t="s">
        <v>216</v>
      </c>
      <c r="C70" s="38">
        <v>1.7610836842336966E-55</v>
      </c>
      <c r="D70" s="30">
        <v>0</v>
      </c>
      <c r="E70" s="28">
        <v>9.2580262490272913E-61</v>
      </c>
      <c r="F70" s="28">
        <v>2.5170914109411958E-7</v>
      </c>
      <c r="G70" s="28">
        <v>4.2340473748113714E-4</v>
      </c>
      <c r="H70" s="29"/>
      <c r="I70" s="28">
        <v>3.8660192357621442E-2</v>
      </c>
      <c r="J70" s="28">
        <v>1.2362400674339799E-41</v>
      </c>
      <c r="K70" s="28">
        <v>6.1682292603287627E-61</v>
      </c>
      <c r="L70" s="28">
        <v>2.1908934724533573E-47</v>
      </c>
      <c r="M70" s="28">
        <v>2.5170914109411958E-7</v>
      </c>
      <c r="N70" s="28">
        <v>1.9117458331318038E-6</v>
      </c>
      <c r="O70" s="29"/>
      <c r="P70" s="28">
        <v>6.1424622910027447E-2</v>
      </c>
      <c r="Q70" s="28">
        <v>3.2908181155319716E-39</v>
      </c>
      <c r="R70" s="28">
        <v>2.2594379331733835E-56</v>
      </c>
      <c r="S70" s="28">
        <v>6.4028234258706548E-45</v>
      </c>
      <c r="T70" s="28">
        <v>2.5170914109411958E-7</v>
      </c>
      <c r="U70" s="28">
        <v>9.4921493435477839E-7</v>
      </c>
      <c r="V70" s="29"/>
      <c r="W70" s="28">
        <v>4.6539743347823889E-2</v>
      </c>
      <c r="X70" s="28">
        <v>1.7610836842355483E-55</v>
      </c>
      <c r="Y70" s="39"/>
      <c r="Z70" s="28">
        <v>9.2580262490225545E-61</v>
      </c>
      <c r="AA70" s="28">
        <v>2.5170914109411958E-7</v>
      </c>
      <c r="AB70" s="28">
        <v>4.2340473748113714E-4</v>
      </c>
      <c r="AC70" s="29"/>
      <c r="AD70" s="28">
        <v>0.10245893643714292</v>
      </c>
      <c r="AE70" s="28">
        <v>3.2908181155304754E-39</v>
      </c>
      <c r="AF70" s="28">
        <v>2.2594379331744752E-56</v>
      </c>
      <c r="AG70" s="28">
        <v>6.4028234258713829E-45</v>
      </c>
      <c r="AH70" s="28">
        <v>2.5170914109411958E-7</v>
      </c>
      <c r="AI70" s="28">
        <v>9.4921493435479025E-7</v>
      </c>
      <c r="AJ70" s="29"/>
      <c r="AK70" s="28">
        <v>9.1897616107938396E-2</v>
      </c>
      <c r="AL70" s="28">
        <v>2.8782918445903054E-6</v>
      </c>
      <c r="AM70" s="28">
        <v>9.2145969016964244E-2</v>
      </c>
      <c r="AN70" s="28">
        <v>4.493525770642868E-3</v>
      </c>
      <c r="AO70" s="28">
        <v>2.5170914109411958E-7</v>
      </c>
      <c r="AP70" s="28">
        <v>0.81201990777286959</v>
      </c>
      <c r="AQ70" s="29"/>
      <c r="AR70" s="31">
        <v>0.68973132640978829</v>
      </c>
      <c r="AS70" s="17"/>
    </row>
    <row r="71" spans="1:45">
      <c r="A71" s="79"/>
      <c r="B71" s="32" t="s">
        <v>217</v>
      </c>
      <c r="C71" s="33">
        <v>183</v>
      </c>
      <c r="D71" s="34">
        <v>183</v>
      </c>
      <c r="E71" s="34">
        <v>183</v>
      </c>
      <c r="F71" s="34">
        <v>183</v>
      </c>
      <c r="G71" s="34">
        <v>183</v>
      </c>
      <c r="H71" s="34">
        <v>183</v>
      </c>
      <c r="I71" s="34">
        <v>183</v>
      </c>
      <c r="J71" s="34">
        <v>183</v>
      </c>
      <c r="K71" s="34">
        <v>183</v>
      </c>
      <c r="L71" s="34">
        <v>183</v>
      </c>
      <c r="M71" s="34">
        <v>183</v>
      </c>
      <c r="N71" s="34">
        <v>183</v>
      </c>
      <c r="O71" s="34">
        <v>183</v>
      </c>
      <c r="P71" s="34">
        <v>183</v>
      </c>
      <c r="Q71" s="34">
        <v>183</v>
      </c>
      <c r="R71" s="34">
        <v>183</v>
      </c>
      <c r="S71" s="34">
        <v>183</v>
      </c>
      <c r="T71" s="34">
        <v>183</v>
      </c>
      <c r="U71" s="34">
        <v>183</v>
      </c>
      <c r="V71" s="34">
        <v>183</v>
      </c>
      <c r="W71" s="34">
        <v>183</v>
      </c>
      <c r="X71" s="34">
        <v>183</v>
      </c>
      <c r="Y71" s="34">
        <v>183</v>
      </c>
      <c r="Z71" s="34">
        <v>183</v>
      </c>
      <c r="AA71" s="34">
        <v>183</v>
      </c>
      <c r="AB71" s="34">
        <v>183</v>
      </c>
      <c r="AC71" s="34">
        <v>183</v>
      </c>
      <c r="AD71" s="34">
        <v>183</v>
      </c>
      <c r="AE71" s="34">
        <v>183</v>
      </c>
      <c r="AF71" s="34">
        <v>183</v>
      </c>
      <c r="AG71" s="34">
        <v>183</v>
      </c>
      <c r="AH71" s="34">
        <v>183</v>
      </c>
      <c r="AI71" s="34">
        <v>183</v>
      </c>
      <c r="AJ71" s="34">
        <v>183</v>
      </c>
      <c r="AK71" s="34">
        <v>183</v>
      </c>
      <c r="AL71" s="34">
        <v>183</v>
      </c>
      <c r="AM71" s="34">
        <v>183</v>
      </c>
      <c r="AN71" s="34">
        <v>183</v>
      </c>
      <c r="AO71" s="34">
        <v>183</v>
      </c>
      <c r="AP71" s="34">
        <v>183</v>
      </c>
      <c r="AQ71" s="34">
        <v>183</v>
      </c>
      <c r="AR71" s="35">
        <v>183</v>
      </c>
      <c r="AS71" s="17"/>
    </row>
    <row r="72" spans="1:45" ht="36">
      <c r="A72" s="79" t="s">
        <v>40</v>
      </c>
      <c r="B72" s="26" t="s">
        <v>215</v>
      </c>
      <c r="C72" s="36" t="s">
        <v>236</v>
      </c>
      <c r="D72" s="29" t="s">
        <v>257</v>
      </c>
      <c r="E72" s="29" t="s">
        <v>234</v>
      </c>
      <c r="F72" s="29" t="s">
        <v>283</v>
      </c>
      <c r="G72" s="29" t="s">
        <v>299</v>
      </c>
      <c r="H72" s="29" t="s">
        <v>224</v>
      </c>
      <c r="I72" s="29" t="s">
        <v>316</v>
      </c>
      <c r="J72" s="29" t="s">
        <v>330</v>
      </c>
      <c r="K72" s="29" t="s">
        <v>258</v>
      </c>
      <c r="L72" s="29" t="s">
        <v>352</v>
      </c>
      <c r="M72" s="29" t="s">
        <v>283</v>
      </c>
      <c r="N72" s="29" t="s">
        <v>363</v>
      </c>
      <c r="O72" s="29" t="s">
        <v>224</v>
      </c>
      <c r="P72" s="29" t="s">
        <v>374</v>
      </c>
      <c r="Q72" s="29" t="s">
        <v>275</v>
      </c>
      <c r="R72" s="29" t="s">
        <v>276</v>
      </c>
      <c r="S72" s="29" t="s">
        <v>277</v>
      </c>
      <c r="T72" s="29" t="s">
        <v>283</v>
      </c>
      <c r="U72" s="29" t="s">
        <v>396</v>
      </c>
      <c r="V72" s="29" t="s">
        <v>224</v>
      </c>
      <c r="W72" s="29" t="s">
        <v>405</v>
      </c>
      <c r="X72" s="29" t="s">
        <v>222</v>
      </c>
      <c r="Y72" s="29" t="s">
        <v>244</v>
      </c>
      <c r="Z72" s="37">
        <v>1</v>
      </c>
      <c r="AA72" s="29" t="s">
        <v>283</v>
      </c>
      <c r="AB72" s="29" t="s">
        <v>299</v>
      </c>
      <c r="AC72" s="29" t="s">
        <v>224</v>
      </c>
      <c r="AD72" s="28">
        <v>-0.13200450466360217</v>
      </c>
      <c r="AE72" s="29" t="s">
        <v>270</v>
      </c>
      <c r="AF72" s="29" t="s">
        <v>271</v>
      </c>
      <c r="AG72" s="29" t="s">
        <v>272</v>
      </c>
      <c r="AH72" s="29" t="s">
        <v>283</v>
      </c>
      <c r="AI72" s="29" t="s">
        <v>396</v>
      </c>
      <c r="AJ72" s="29" t="s">
        <v>224</v>
      </c>
      <c r="AK72" s="29" t="s">
        <v>414</v>
      </c>
      <c r="AL72" s="29" t="s">
        <v>415</v>
      </c>
      <c r="AM72" s="28">
        <v>0.13989219646782391</v>
      </c>
      <c r="AN72" s="28">
        <v>0.10035928411592138</v>
      </c>
      <c r="AO72" s="29" t="s">
        <v>283</v>
      </c>
      <c r="AP72" s="28">
        <v>-1.6067171573017226E-2</v>
      </c>
      <c r="AQ72" s="29" t="s">
        <v>224</v>
      </c>
      <c r="AR72" s="31">
        <v>-9.7435359789616982E-2</v>
      </c>
      <c r="AS72" s="17"/>
    </row>
    <row r="73" spans="1:45" ht="24">
      <c r="A73" s="80"/>
      <c r="B73" s="26" t="s">
        <v>216</v>
      </c>
      <c r="C73" s="38">
        <v>2.4927364072743616E-37</v>
      </c>
      <c r="D73" s="28">
        <v>9.2580262490291332E-61</v>
      </c>
      <c r="E73" s="30">
        <v>0</v>
      </c>
      <c r="F73" s="28">
        <v>1.4604075603752801E-5</v>
      </c>
      <c r="G73" s="28">
        <v>1.9434890292561245E-3</v>
      </c>
      <c r="H73" s="29"/>
      <c r="I73" s="28">
        <v>3.4599825898272304E-2</v>
      </c>
      <c r="J73" s="28">
        <v>8.64944242809441E-30</v>
      </c>
      <c r="K73" s="28">
        <v>3.162089309553575E-39</v>
      </c>
      <c r="L73" s="28">
        <v>1.4941643301561364E-54</v>
      </c>
      <c r="M73" s="28">
        <v>1.4604075603752801E-5</v>
      </c>
      <c r="N73" s="28">
        <v>1.0497914862948935E-5</v>
      </c>
      <c r="O73" s="29"/>
      <c r="P73" s="28">
        <v>3.1758041786877293E-2</v>
      </c>
      <c r="Q73" s="28">
        <v>9.0466666273660078E-29</v>
      </c>
      <c r="R73" s="28">
        <v>6.8188573294357267E-38</v>
      </c>
      <c r="S73" s="28">
        <v>1.9023550162273833E-50</v>
      </c>
      <c r="T73" s="28">
        <v>1.4604075603752801E-5</v>
      </c>
      <c r="U73" s="28">
        <v>2.1480530842073146E-6</v>
      </c>
      <c r="V73" s="29"/>
      <c r="W73" s="28">
        <v>2.9576945535582051E-2</v>
      </c>
      <c r="X73" s="28">
        <v>2.4927364072760976E-37</v>
      </c>
      <c r="Y73" s="28">
        <v>9.2580262490225545E-61</v>
      </c>
      <c r="Z73" s="39"/>
      <c r="AA73" s="28">
        <v>1.4604075603752801E-5</v>
      </c>
      <c r="AB73" s="28">
        <v>1.9434890292561245E-3</v>
      </c>
      <c r="AC73" s="29"/>
      <c r="AD73" s="28">
        <v>7.486492867140862E-2</v>
      </c>
      <c r="AE73" s="28">
        <v>9.0466666273644642E-29</v>
      </c>
      <c r="AF73" s="28">
        <v>6.8188573294357267E-38</v>
      </c>
      <c r="AG73" s="28">
        <v>1.9023550162280862E-50</v>
      </c>
      <c r="AH73" s="28">
        <v>1.4604075603752801E-5</v>
      </c>
      <c r="AI73" s="28">
        <v>2.1480530842073336E-6</v>
      </c>
      <c r="AJ73" s="29"/>
      <c r="AK73" s="28">
        <v>4.1212912032561451E-2</v>
      </c>
      <c r="AL73" s="28">
        <v>2.2041566964370042E-5</v>
      </c>
      <c r="AM73" s="28">
        <v>5.8924322448752967E-2</v>
      </c>
      <c r="AN73" s="28">
        <v>0.17645601194788757</v>
      </c>
      <c r="AO73" s="28">
        <v>1.4604075603752801E-5</v>
      </c>
      <c r="AP73" s="28">
        <v>0.829083417236675</v>
      </c>
      <c r="AQ73" s="29"/>
      <c r="AR73" s="31">
        <v>0.18946149350606992</v>
      </c>
      <c r="AS73" s="17"/>
    </row>
    <row r="74" spans="1:45">
      <c r="A74" s="79"/>
      <c r="B74" s="32" t="s">
        <v>217</v>
      </c>
      <c r="C74" s="33">
        <v>183</v>
      </c>
      <c r="D74" s="34">
        <v>183</v>
      </c>
      <c r="E74" s="34">
        <v>183</v>
      </c>
      <c r="F74" s="34">
        <v>183</v>
      </c>
      <c r="G74" s="34">
        <v>183</v>
      </c>
      <c r="H74" s="34">
        <v>183</v>
      </c>
      <c r="I74" s="34">
        <v>183</v>
      </c>
      <c r="J74" s="34">
        <v>183</v>
      </c>
      <c r="K74" s="34">
        <v>183</v>
      </c>
      <c r="L74" s="34">
        <v>183</v>
      </c>
      <c r="M74" s="34">
        <v>183</v>
      </c>
      <c r="N74" s="34">
        <v>183</v>
      </c>
      <c r="O74" s="34">
        <v>183</v>
      </c>
      <c r="P74" s="34">
        <v>183</v>
      </c>
      <c r="Q74" s="34">
        <v>183</v>
      </c>
      <c r="R74" s="34">
        <v>183</v>
      </c>
      <c r="S74" s="34">
        <v>183</v>
      </c>
      <c r="T74" s="34">
        <v>183</v>
      </c>
      <c r="U74" s="34">
        <v>183</v>
      </c>
      <c r="V74" s="34">
        <v>183</v>
      </c>
      <c r="W74" s="34">
        <v>183</v>
      </c>
      <c r="X74" s="34">
        <v>183</v>
      </c>
      <c r="Y74" s="34">
        <v>183</v>
      </c>
      <c r="Z74" s="34">
        <v>183</v>
      </c>
      <c r="AA74" s="34">
        <v>183</v>
      </c>
      <c r="AB74" s="34">
        <v>183</v>
      </c>
      <c r="AC74" s="34">
        <v>183</v>
      </c>
      <c r="AD74" s="34">
        <v>183</v>
      </c>
      <c r="AE74" s="34">
        <v>183</v>
      </c>
      <c r="AF74" s="34">
        <v>183</v>
      </c>
      <c r="AG74" s="34">
        <v>183</v>
      </c>
      <c r="AH74" s="34">
        <v>183</v>
      </c>
      <c r="AI74" s="34">
        <v>183</v>
      </c>
      <c r="AJ74" s="34">
        <v>183</v>
      </c>
      <c r="AK74" s="34">
        <v>183</v>
      </c>
      <c r="AL74" s="34">
        <v>183</v>
      </c>
      <c r="AM74" s="34">
        <v>183</v>
      </c>
      <c r="AN74" s="34">
        <v>183</v>
      </c>
      <c r="AO74" s="34">
        <v>183</v>
      </c>
      <c r="AP74" s="34">
        <v>183</v>
      </c>
      <c r="AQ74" s="34">
        <v>183</v>
      </c>
      <c r="AR74" s="35">
        <v>183</v>
      </c>
      <c r="AS74" s="17"/>
    </row>
    <row r="75" spans="1:45" ht="36">
      <c r="A75" s="79" t="s">
        <v>42</v>
      </c>
      <c r="B75" s="26" t="s">
        <v>215</v>
      </c>
      <c r="C75" s="38">
        <v>6.9822483982053471E-2</v>
      </c>
      <c r="D75" s="29" t="s">
        <v>245</v>
      </c>
      <c r="E75" s="29" t="s">
        <v>263</v>
      </c>
      <c r="F75" s="29" t="s">
        <v>281</v>
      </c>
      <c r="G75" s="28">
        <v>4.3583136874651471E-2</v>
      </c>
      <c r="H75" s="29" t="s">
        <v>224</v>
      </c>
      <c r="I75" s="28">
        <v>-8.2298776779206648E-2</v>
      </c>
      <c r="J75" s="28">
        <v>-1.0203291633480346E-2</v>
      </c>
      <c r="K75" s="29" t="s">
        <v>225</v>
      </c>
      <c r="L75" s="29" t="s">
        <v>280</v>
      </c>
      <c r="M75" s="29" t="s">
        <v>281</v>
      </c>
      <c r="N75" s="28">
        <v>2.2153926654562478E-2</v>
      </c>
      <c r="O75" s="29" t="s">
        <v>224</v>
      </c>
      <c r="P75" s="28">
        <v>-2.8900532596983639E-2</v>
      </c>
      <c r="Q75" s="28">
        <v>7.3108708776384156E-3</v>
      </c>
      <c r="R75" s="28">
        <v>-0.14281960890668952</v>
      </c>
      <c r="S75" s="28">
        <v>-0.12960027851227107</v>
      </c>
      <c r="T75" s="29" t="s">
        <v>281</v>
      </c>
      <c r="U75" s="28">
        <v>-2.0502282361260834E-2</v>
      </c>
      <c r="V75" s="29" t="s">
        <v>224</v>
      </c>
      <c r="W75" s="28">
        <v>-2.1840978212971707E-2</v>
      </c>
      <c r="X75" s="28">
        <v>-6.9822483982054803E-2</v>
      </c>
      <c r="Y75" s="29" t="s">
        <v>282</v>
      </c>
      <c r="Z75" s="29" t="s">
        <v>283</v>
      </c>
      <c r="AA75" s="37">
        <v>1</v>
      </c>
      <c r="AB75" s="28">
        <v>4.3583136874651436E-2</v>
      </c>
      <c r="AC75" s="29" t="s">
        <v>224</v>
      </c>
      <c r="AD75" s="28">
        <v>9.5076772866444767E-2</v>
      </c>
      <c r="AE75" s="28">
        <v>-7.3108708776395614E-3</v>
      </c>
      <c r="AF75" s="28">
        <v>0.14281960890668691</v>
      </c>
      <c r="AG75" s="28">
        <v>0.12960027851227071</v>
      </c>
      <c r="AH75" s="29" t="s">
        <v>281</v>
      </c>
      <c r="AI75" s="28">
        <v>-2.0502282361260754E-2</v>
      </c>
      <c r="AJ75" s="29" t="s">
        <v>224</v>
      </c>
      <c r="AK75" s="28">
        <v>3.3754117738074831E-2</v>
      </c>
      <c r="AL75" s="29" t="s">
        <v>284</v>
      </c>
      <c r="AM75" s="29" t="s">
        <v>285</v>
      </c>
      <c r="AN75" s="29" t="s">
        <v>286</v>
      </c>
      <c r="AO75" s="29" t="s">
        <v>281</v>
      </c>
      <c r="AP75" s="28">
        <v>-6.8668419042581613E-2</v>
      </c>
      <c r="AQ75" s="29" t="s">
        <v>224</v>
      </c>
      <c r="AR75" s="31">
        <v>-8.8704580999494825E-2</v>
      </c>
      <c r="AS75" s="17"/>
    </row>
    <row r="76" spans="1:45" ht="24">
      <c r="A76" s="80"/>
      <c r="B76" s="26" t="s">
        <v>216</v>
      </c>
      <c r="C76" s="38">
        <v>0.34761998004749584</v>
      </c>
      <c r="D76" s="28">
        <v>2.5170914109411063E-7</v>
      </c>
      <c r="E76" s="28">
        <v>1.4604075603753968E-5</v>
      </c>
      <c r="F76" s="30">
        <v>0</v>
      </c>
      <c r="G76" s="28">
        <v>0.55799628259929501</v>
      </c>
      <c r="H76" s="29"/>
      <c r="I76" s="28">
        <v>0.2680481871663894</v>
      </c>
      <c r="J76" s="28">
        <v>0.89096333215174228</v>
      </c>
      <c r="K76" s="28">
        <v>2.5494618563485411E-2</v>
      </c>
      <c r="L76" s="28">
        <v>4.5034727788241961E-2</v>
      </c>
      <c r="M76" s="30">
        <v>0</v>
      </c>
      <c r="N76" s="28">
        <v>0.76595064498147769</v>
      </c>
      <c r="O76" s="29"/>
      <c r="P76" s="28">
        <v>0.69774861639004482</v>
      </c>
      <c r="Q76" s="28">
        <v>0.92175501087090295</v>
      </c>
      <c r="R76" s="28">
        <v>5.3769601384405424E-2</v>
      </c>
      <c r="S76" s="28">
        <v>8.0365572495690513E-2</v>
      </c>
      <c r="T76" s="30">
        <v>0</v>
      </c>
      <c r="U76" s="28">
        <v>0.78294883433855178</v>
      </c>
      <c r="V76" s="29"/>
      <c r="W76" s="28">
        <v>0.76916311465895282</v>
      </c>
      <c r="X76" s="28">
        <v>0.34761998004749328</v>
      </c>
      <c r="Y76" s="28">
        <v>2.5170914109411958E-7</v>
      </c>
      <c r="Z76" s="28">
        <v>1.4604075603752801E-5</v>
      </c>
      <c r="AA76" s="39"/>
      <c r="AB76" s="28">
        <v>0.55799628259929546</v>
      </c>
      <c r="AC76" s="29"/>
      <c r="AD76" s="28">
        <v>0.20045233708702662</v>
      </c>
      <c r="AE76" s="28">
        <v>0.92175501087089062</v>
      </c>
      <c r="AF76" s="28">
        <v>5.3769601384410101E-2</v>
      </c>
      <c r="AG76" s="28">
        <v>8.0365572495691581E-2</v>
      </c>
      <c r="AH76" s="30">
        <v>0</v>
      </c>
      <c r="AI76" s="28">
        <v>0.78294883433855067</v>
      </c>
      <c r="AJ76" s="29"/>
      <c r="AK76" s="28">
        <v>0.65010399423544518</v>
      </c>
      <c r="AL76" s="28">
        <v>1.6992365397899115E-2</v>
      </c>
      <c r="AM76" s="28">
        <v>1.2098943929832192E-4</v>
      </c>
      <c r="AN76" s="28">
        <v>5.2750043887021423E-3</v>
      </c>
      <c r="AO76" s="30">
        <v>0</v>
      </c>
      <c r="AP76" s="28">
        <v>0.35566607034741293</v>
      </c>
      <c r="AQ76" s="29"/>
      <c r="AR76" s="31">
        <v>0.2324363704637456</v>
      </c>
      <c r="AS76" s="17"/>
    </row>
    <row r="77" spans="1:45">
      <c r="A77" s="79"/>
      <c r="B77" s="32" t="s">
        <v>217</v>
      </c>
      <c r="C77" s="33">
        <v>183</v>
      </c>
      <c r="D77" s="34">
        <v>183</v>
      </c>
      <c r="E77" s="34">
        <v>183</v>
      </c>
      <c r="F77" s="34">
        <v>183</v>
      </c>
      <c r="G77" s="34">
        <v>183</v>
      </c>
      <c r="H77" s="34">
        <v>183</v>
      </c>
      <c r="I77" s="34">
        <v>183</v>
      </c>
      <c r="J77" s="34">
        <v>183</v>
      </c>
      <c r="K77" s="34">
        <v>183</v>
      </c>
      <c r="L77" s="34">
        <v>183</v>
      </c>
      <c r="M77" s="34">
        <v>183</v>
      </c>
      <c r="N77" s="34">
        <v>183</v>
      </c>
      <c r="O77" s="34">
        <v>183</v>
      </c>
      <c r="P77" s="34">
        <v>183</v>
      </c>
      <c r="Q77" s="34">
        <v>183</v>
      </c>
      <c r="R77" s="34">
        <v>183</v>
      </c>
      <c r="S77" s="34">
        <v>183</v>
      </c>
      <c r="T77" s="34">
        <v>183</v>
      </c>
      <c r="U77" s="34">
        <v>183</v>
      </c>
      <c r="V77" s="34">
        <v>183</v>
      </c>
      <c r="W77" s="34">
        <v>183</v>
      </c>
      <c r="X77" s="34">
        <v>183</v>
      </c>
      <c r="Y77" s="34">
        <v>183</v>
      </c>
      <c r="Z77" s="34">
        <v>183</v>
      </c>
      <c r="AA77" s="34">
        <v>183</v>
      </c>
      <c r="AB77" s="34">
        <v>183</v>
      </c>
      <c r="AC77" s="34">
        <v>183</v>
      </c>
      <c r="AD77" s="34">
        <v>183</v>
      </c>
      <c r="AE77" s="34">
        <v>183</v>
      </c>
      <c r="AF77" s="34">
        <v>183</v>
      </c>
      <c r="AG77" s="34">
        <v>183</v>
      </c>
      <c r="AH77" s="34">
        <v>183</v>
      </c>
      <c r="AI77" s="34">
        <v>183</v>
      </c>
      <c r="AJ77" s="34">
        <v>183</v>
      </c>
      <c r="AK77" s="34">
        <v>183</v>
      </c>
      <c r="AL77" s="34">
        <v>183</v>
      </c>
      <c r="AM77" s="34">
        <v>183</v>
      </c>
      <c r="AN77" s="34">
        <v>183</v>
      </c>
      <c r="AO77" s="34">
        <v>183</v>
      </c>
      <c r="AP77" s="34">
        <v>183</v>
      </c>
      <c r="AQ77" s="34">
        <v>183</v>
      </c>
      <c r="AR77" s="35">
        <v>183</v>
      </c>
      <c r="AS77" s="17"/>
    </row>
    <row r="78" spans="1:45" ht="36">
      <c r="A78" s="79" t="s">
        <v>44</v>
      </c>
      <c r="B78" s="26" t="s">
        <v>215</v>
      </c>
      <c r="C78" s="36" t="s">
        <v>223</v>
      </c>
      <c r="D78" s="29" t="s">
        <v>246</v>
      </c>
      <c r="E78" s="29" t="s">
        <v>264</v>
      </c>
      <c r="F78" s="28">
        <v>4.3583136874651436E-2</v>
      </c>
      <c r="G78" s="29" t="s">
        <v>281</v>
      </c>
      <c r="H78" s="29" t="s">
        <v>224</v>
      </c>
      <c r="I78" s="29" t="s">
        <v>287</v>
      </c>
      <c r="J78" s="29" t="s">
        <v>288</v>
      </c>
      <c r="K78" s="29" t="s">
        <v>246</v>
      </c>
      <c r="L78" s="29" t="s">
        <v>289</v>
      </c>
      <c r="M78" s="28">
        <v>4.3583136874651436E-2</v>
      </c>
      <c r="N78" s="29" t="s">
        <v>290</v>
      </c>
      <c r="O78" s="29" t="s">
        <v>224</v>
      </c>
      <c r="P78" s="29" t="s">
        <v>291</v>
      </c>
      <c r="Q78" s="29" t="s">
        <v>292</v>
      </c>
      <c r="R78" s="29" t="s">
        <v>293</v>
      </c>
      <c r="S78" s="29" t="s">
        <v>294</v>
      </c>
      <c r="T78" s="28">
        <v>4.3583136874651436E-2</v>
      </c>
      <c r="U78" s="29" t="s">
        <v>295</v>
      </c>
      <c r="V78" s="29" t="s">
        <v>224</v>
      </c>
      <c r="W78" s="29" t="s">
        <v>296</v>
      </c>
      <c r="X78" s="29" t="s">
        <v>297</v>
      </c>
      <c r="Y78" s="29" t="s">
        <v>298</v>
      </c>
      <c r="Z78" s="29" t="s">
        <v>299</v>
      </c>
      <c r="AA78" s="28">
        <v>4.3583136874651436E-2</v>
      </c>
      <c r="AB78" s="37">
        <v>1</v>
      </c>
      <c r="AC78" s="29" t="s">
        <v>224</v>
      </c>
      <c r="AD78" s="29" t="s">
        <v>300</v>
      </c>
      <c r="AE78" s="29" t="s">
        <v>301</v>
      </c>
      <c r="AF78" s="29" t="s">
        <v>302</v>
      </c>
      <c r="AG78" s="29" t="s">
        <v>303</v>
      </c>
      <c r="AH78" s="28">
        <v>4.3583136874651436E-2</v>
      </c>
      <c r="AI78" s="29" t="s">
        <v>295</v>
      </c>
      <c r="AJ78" s="29" t="s">
        <v>224</v>
      </c>
      <c r="AK78" s="29" t="s">
        <v>304</v>
      </c>
      <c r="AL78" s="29" t="s">
        <v>305</v>
      </c>
      <c r="AM78" s="29" t="s">
        <v>306</v>
      </c>
      <c r="AN78" s="29" t="s">
        <v>307</v>
      </c>
      <c r="AO78" s="28">
        <v>4.3583136874651436E-2</v>
      </c>
      <c r="AP78" s="29" t="s">
        <v>308</v>
      </c>
      <c r="AQ78" s="29" t="s">
        <v>224</v>
      </c>
      <c r="AR78" s="40" t="s">
        <v>309</v>
      </c>
      <c r="AS78" s="17"/>
    </row>
    <row r="79" spans="1:45" ht="24">
      <c r="A79" s="80"/>
      <c r="B79" s="26" t="s">
        <v>216</v>
      </c>
      <c r="C79" s="38">
        <v>1.7634280098027338E-3</v>
      </c>
      <c r="D79" s="28">
        <v>4.2340473748113714E-4</v>
      </c>
      <c r="E79" s="28">
        <v>1.9434890292562366E-3</v>
      </c>
      <c r="F79" s="28">
        <v>0.55799628259929546</v>
      </c>
      <c r="G79" s="30">
        <v>0</v>
      </c>
      <c r="H79" s="29"/>
      <c r="I79" s="28">
        <v>1.3077017572358358E-4</v>
      </c>
      <c r="J79" s="28">
        <v>1.2204846132557695E-3</v>
      </c>
      <c r="K79" s="28">
        <v>4.3042689598455698E-4</v>
      </c>
      <c r="L79" s="28">
        <v>4.3613207652530133E-4</v>
      </c>
      <c r="M79" s="28">
        <v>0.55799628259929546</v>
      </c>
      <c r="N79" s="28">
        <v>2.9423754833416185E-67</v>
      </c>
      <c r="O79" s="29"/>
      <c r="P79" s="28">
        <v>7.0968264936318627E-5</v>
      </c>
      <c r="Q79" s="28">
        <v>1.428845662124117E-3</v>
      </c>
      <c r="R79" s="28">
        <v>5.8498647258808944E-4</v>
      </c>
      <c r="S79" s="28">
        <v>5.0789246661256415E-4</v>
      </c>
      <c r="T79" s="28">
        <v>0.55799628259929546</v>
      </c>
      <c r="U79" s="28">
        <v>3.956613095661059E-49</v>
      </c>
      <c r="V79" s="29"/>
      <c r="W79" s="28">
        <v>9.7971092618713193E-6</v>
      </c>
      <c r="X79" s="28">
        <v>1.7634280098027338E-3</v>
      </c>
      <c r="Y79" s="28">
        <v>4.2340473748113714E-4</v>
      </c>
      <c r="Z79" s="28">
        <v>1.9434890292561245E-3</v>
      </c>
      <c r="AA79" s="28">
        <v>0.55799628259929546</v>
      </c>
      <c r="AB79" s="39"/>
      <c r="AC79" s="29"/>
      <c r="AD79" s="28">
        <v>1.0228544773673276E-2</v>
      </c>
      <c r="AE79" s="28">
        <v>1.4288456621241348E-3</v>
      </c>
      <c r="AF79" s="28">
        <v>5.8498647258806863E-4</v>
      </c>
      <c r="AG79" s="28">
        <v>5.0789246661258767E-4</v>
      </c>
      <c r="AH79" s="28">
        <v>0.55799628259929546</v>
      </c>
      <c r="AI79" s="28">
        <v>3.956613095661059E-49</v>
      </c>
      <c r="AJ79" s="29"/>
      <c r="AK79" s="28">
        <v>6.401816738704027E-4</v>
      </c>
      <c r="AL79" s="28">
        <v>6.8926755188876551E-3</v>
      </c>
      <c r="AM79" s="28">
        <v>3.2258558377234209E-2</v>
      </c>
      <c r="AN79" s="28">
        <v>1.6549961368626732E-2</v>
      </c>
      <c r="AO79" s="28">
        <v>0.55799628259929546</v>
      </c>
      <c r="AP79" s="28">
        <v>5.2688999023779027E-5</v>
      </c>
      <c r="AQ79" s="29"/>
      <c r="AR79" s="31">
        <v>2.3750625490500051E-2</v>
      </c>
      <c r="AS79" s="17"/>
    </row>
    <row r="80" spans="1:45">
      <c r="A80" s="79"/>
      <c r="B80" s="32" t="s">
        <v>217</v>
      </c>
      <c r="C80" s="33">
        <v>183</v>
      </c>
      <c r="D80" s="34">
        <v>183</v>
      </c>
      <c r="E80" s="34">
        <v>183</v>
      </c>
      <c r="F80" s="34">
        <v>183</v>
      </c>
      <c r="G80" s="34">
        <v>183</v>
      </c>
      <c r="H80" s="34">
        <v>183</v>
      </c>
      <c r="I80" s="34">
        <v>183</v>
      </c>
      <c r="J80" s="34">
        <v>183</v>
      </c>
      <c r="K80" s="34">
        <v>183</v>
      </c>
      <c r="L80" s="34">
        <v>183</v>
      </c>
      <c r="M80" s="34">
        <v>183</v>
      </c>
      <c r="N80" s="34">
        <v>183</v>
      </c>
      <c r="O80" s="34">
        <v>183</v>
      </c>
      <c r="P80" s="34">
        <v>183</v>
      </c>
      <c r="Q80" s="34">
        <v>183</v>
      </c>
      <c r="R80" s="34">
        <v>183</v>
      </c>
      <c r="S80" s="34">
        <v>183</v>
      </c>
      <c r="T80" s="34">
        <v>183</v>
      </c>
      <c r="U80" s="34">
        <v>183</v>
      </c>
      <c r="V80" s="34">
        <v>183</v>
      </c>
      <c r="W80" s="34">
        <v>183</v>
      </c>
      <c r="X80" s="34">
        <v>183</v>
      </c>
      <c r="Y80" s="34">
        <v>183</v>
      </c>
      <c r="Z80" s="34">
        <v>183</v>
      </c>
      <c r="AA80" s="34">
        <v>183</v>
      </c>
      <c r="AB80" s="34">
        <v>183</v>
      </c>
      <c r="AC80" s="34">
        <v>183</v>
      </c>
      <c r="AD80" s="34">
        <v>183</v>
      </c>
      <c r="AE80" s="34">
        <v>183</v>
      </c>
      <c r="AF80" s="34">
        <v>183</v>
      </c>
      <c r="AG80" s="34">
        <v>183</v>
      </c>
      <c r="AH80" s="34">
        <v>183</v>
      </c>
      <c r="AI80" s="34">
        <v>183</v>
      </c>
      <c r="AJ80" s="34">
        <v>183</v>
      </c>
      <c r="AK80" s="34">
        <v>183</v>
      </c>
      <c r="AL80" s="34">
        <v>183</v>
      </c>
      <c r="AM80" s="34">
        <v>183</v>
      </c>
      <c r="AN80" s="34">
        <v>183</v>
      </c>
      <c r="AO80" s="34">
        <v>183</v>
      </c>
      <c r="AP80" s="34">
        <v>183</v>
      </c>
      <c r="AQ80" s="34">
        <v>183</v>
      </c>
      <c r="AR80" s="35">
        <v>183</v>
      </c>
      <c r="AS80" s="17"/>
    </row>
    <row r="81" spans="1:45" ht="36">
      <c r="A81" s="79" t="s">
        <v>45</v>
      </c>
      <c r="B81" s="26" t="s">
        <v>215</v>
      </c>
      <c r="C81" s="36" t="s">
        <v>224</v>
      </c>
      <c r="D81" s="29" t="s">
        <v>224</v>
      </c>
      <c r="E81" s="29" t="s">
        <v>224</v>
      </c>
      <c r="F81" s="29" t="s">
        <v>224</v>
      </c>
      <c r="G81" s="29" t="s">
        <v>224</v>
      </c>
      <c r="H81" s="29" t="s">
        <v>224</v>
      </c>
      <c r="I81" s="29" t="s">
        <v>224</v>
      </c>
      <c r="J81" s="29" t="s">
        <v>224</v>
      </c>
      <c r="K81" s="29" t="s">
        <v>224</v>
      </c>
      <c r="L81" s="29" t="s">
        <v>224</v>
      </c>
      <c r="M81" s="29" t="s">
        <v>224</v>
      </c>
      <c r="N81" s="29" t="s">
        <v>224</v>
      </c>
      <c r="O81" s="29" t="s">
        <v>224</v>
      </c>
      <c r="P81" s="29" t="s">
        <v>224</v>
      </c>
      <c r="Q81" s="29" t="s">
        <v>224</v>
      </c>
      <c r="R81" s="29" t="s">
        <v>224</v>
      </c>
      <c r="S81" s="29" t="s">
        <v>224</v>
      </c>
      <c r="T81" s="29" t="s">
        <v>224</v>
      </c>
      <c r="U81" s="29" t="s">
        <v>224</v>
      </c>
      <c r="V81" s="29" t="s">
        <v>224</v>
      </c>
      <c r="W81" s="29" t="s">
        <v>224</v>
      </c>
      <c r="X81" s="29" t="s">
        <v>224</v>
      </c>
      <c r="Y81" s="29" t="s">
        <v>224</v>
      </c>
      <c r="Z81" s="29" t="s">
        <v>224</v>
      </c>
      <c r="AA81" s="29" t="s">
        <v>224</v>
      </c>
      <c r="AB81" s="29" t="s">
        <v>224</v>
      </c>
      <c r="AC81" s="29" t="s">
        <v>224</v>
      </c>
      <c r="AD81" s="29" t="s">
        <v>224</v>
      </c>
      <c r="AE81" s="29" t="s">
        <v>224</v>
      </c>
      <c r="AF81" s="29" t="s">
        <v>224</v>
      </c>
      <c r="AG81" s="29" t="s">
        <v>224</v>
      </c>
      <c r="AH81" s="29" t="s">
        <v>224</v>
      </c>
      <c r="AI81" s="29" t="s">
        <v>224</v>
      </c>
      <c r="AJ81" s="29" t="s">
        <v>224</v>
      </c>
      <c r="AK81" s="29" t="s">
        <v>224</v>
      </c>
      <c r="AL81" s="29" t="s">
        <v>224</v>
      </c>
      <c r="AM81" s="29" t="s">
        <v>224</v>
      </c>
      <c r="AN81" s="29" t="s">
        <v>224</v>
      </c>
      <c r="AO81" s="29" t="s">
        <v>224</v>
      </c>
      <c r="AP81" s="29" t="s">
        <v>224</v>
      </c>
      <c r="AQ81" s="29" t="s">
        <v>224</v>
      </c>
      <c r="AR81" s="40" t="s">
        <v>224</v>
      </c>
      <c r="AS81" s="17"/>
    </row>
    <row r="82" spans="1:45" ht="24">
      <c r="A82" s="80"/>
      <c r="B82" s="26" t="s">
        <v>216</v>
      </c>
      <c r="C82" s="36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3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40"/>
      <c r="AS82" s="17"/>
    </row>
    <row r="83" spans="1:45">
      <c r="A83" s="79"/>
      <c r="B83" s="32" t="s">
        <v>217</v>
      </c>
      <c r="C83" s="33">
        <v>183</v>
      </c>
      <c r="D83" s="34">
        <v>183</v>
      </c>
      <c r="E83" s="34">
        <v>183</v>
      </c>
      <c r="F83" s="34">
        <v>183</v>
      </c>
      <c r="G83" s="34">
        <v>183</v>
      </c>
      <c r="H83" s="34">
        <v>183</v>
      </c>
      <c r="I83" s="34">
        <v>183</v>
      </c>
      <c r="J83" s="34">
        <v>183</v>
      </c>
      <c r="K83" s="34">
        <v>183</v>
      </c>
      <c r="L83" s="34">
        <v>183</v>
      </c>
      <c r="M83" s="34">
        <v>183</v>
      </c>
      <c r="N83" s="34">
        <v>183</v>
      </c>
      <c r="O83" s="34">
        <v>183</v>
      </c>
      <c r="P83" s="34">
        <v>183</v>
      </c>
      <c r="Q83" s="34">
        <v>183</v>
      </c>
      <c r="R83" s="34">
        <v>183</v>
      </c>
      <c r="S83" s="34">
        <v>183</v>
      </c>
      <c r="T83" s="34">
        <v>183</v>
      </c>
      <c r="U83" s="34">
        <v>183</v>
      </c>
      <c r="V83" s="34">
        <v>183</v>
      </c>
      <c r="W83" s="34">
        <v>183</v>
      </c>
      <c r="X83" s="34">
        <v>183</v>
      </c>
      <c r="Y83" s="34">
        <v>183</v>
      </c>
      <c r="Z83" s="34">
        <v>183</v>
      </c>
      <c r="AA83" s="34">
        <v>183</v>
      </c>
      <c r="AB83" s="34">
        <v>183</v>
      </c>
      <c r="AC83" s="34">
        <v>183</v>
      </c>
      <c r="AD83" s="34">
        <v>183</v>
      </c>
      <c r="AE83" s="34">
        <v>183</v>
      </c>
      <c r="AF83" s="34">
        <v>183</v>
      </c>
      <c r="AG83" s="34">
        <v>183</v>
      </c>
      <c r="AH83" s="34">
        <v>183</v>
      </c>
      <c r="AI83" s="34">
        <v>183</v>
      </c>
      <c r="AJ83" s="34">
        <v>183</v>
      </c>
      <c r="AK83" s="34">
        <v>183</v>
      </c>
      <c r="AL83" s="34">
        <v>183</v>
      </c>
      <c r="AM83" s="34">
        <v>183</v>
      </c>
      <c r="AN83" s="34">
        <v>183</v>
      </c>
      <c r="AO83" s="34">
        <v>183</v>
      </c>
      <c r="AP83" s="34">
        <v>183</v>
      </c>
      <c r="AQ83" s="34">
        <v>183</v>
      </c>
      <c r="AR83" s="35">
        <v>183</v>
      </c>
      <c r="AS83" s="17"/>
    </row>
    <row r="84" spans="1:45" ht="36">
      <c r="A84" s="79" t="s">
        <v>46</v>
      </c>
      <c r="B84" s="26" t="s">
        <v>215</v>
      </c>
      <c r="C84" s="36" t="s">
        <v>237</v>
      </c>
      <c r="D84" s="28">
        <v>0.12110346417529173</v>
      </c>
      <c r="E84" s="28">
        <v>0.13200450466360311</v>
      </c>
      <c r="F84" s="28">
        <v>9.5076772866444767E-2</v>
      </c>
      <c r="G84" s="29" t="s">
        <v>300</v>
      </c>
      <c r="H84" s="29" t="s">
        <v>224</v>
      </c>
      <c r="I84" s="29" t="s">
        <v>317</v>
      </c>
      <c r="J84" s="28">
        <v>0.10105415032257259</v>
      </c>
      <c r="K84" s="28">
        <v>0.10017571824053961</v>
      </c>
      <c r="L84" s="28">
        <v>9.1593468554828958E-2</v>
      </c>
      <c r="M84" s="28">
        <v>9.5076772866444767E-2</v>
      </c>
      <c r="N84" s="29" t="s">
        <v>364</v>
      </c>
      <c r="O84" s="29" t="s">
        <v>224</v>
      </c>
      <c r="P84" s="29" t="s">
        <v>375</v>
      </c>
      <c r="Q84" s="28">
        <v>0.10202948992974141</v>
      </c>
      <c r="R84" s="28">
        <v>0.1025939822764106</v>
      </c>
      <c r="S84" s="28">
        <v>9.0481525640430105E-2</v>
      </c>
      <c r="T84" s="28">
        <v>9.5076772866444767E-2</v>
      </c>
      <c r="U84" s="29" t="s">
        <v>397</v>
      </c>
      <c r="V84" s="29" t="s">
        <v>224</v>
      </c>
      <c r="W84" s="29" t="s">
        <v>406</v>
      </c>
      <c r="X84" s="29" t="s">
        <v>410</v>
      </c>
      <c r="Y84" s="28">
        <v>-0.12110346417529244</v>
      </c>
      <c r="Z84" s="28">
        <v>-0.13200450466360217</v>
      </c>
      <c r="AA84" s="28">
        <v>9.5076772866444767E-2</v>
      </c>
      <c r="AB84" s="29" t="s">
        <v>300</v>
      </c>
      <c r="AC84" s="29" t="s">
        <v>224</v>
      </c>
      <c r="AD84" s="37">
        <v>1</v>
      </c>
      <c r="AE84" s="28">
        <v>-0.10202948992974278</v>
      </c>
      <c r="AF84" s="28">
        <v>-0.10259398227641263</v>
      </c>
      <c r="AG84" s="28">
        <v>-9.0481525640429467E-2</v>
      </c>
      <c r="AH84" s="28">
        <v>9.5076772866444767E-2</v>
      </c>
      <c r="AI84" s="29" t="s">
        <v>397</v>
      </c>
      <c r="AJ84" s="29" t="s">
        <v>224</v>
      </c>
      <c r="AK84" s="29" t="s">
        <v>416</v>
      </c>
      <c r="AL84" s="28">
        <v>-4.3047212343514388E-4</v>
      </c>
      <c r="AM84" s="28">
        <v>-5.5089922680646261E-2</v>
      </c>
      <c r="AN84" s="28">
        <v>-1.2393567922094444E-2</v>
      </c>
      <c r="AO84" s="28">
        <v>9.5076772866444767E-2</v>
      </c>
      <c r="AP84" s="29" t="s">
        <v>417</v>
      </c>
      <c r="AQ84" s="29" t="s">
        <v>224</v>
      </c>
      <c r="AR84" s="40" t="s">
        <v>418</v>
      </c>
      <c r="AS84" s="17"/>
    </row>
    <row r="85" spans="1:45" ht="24">
      <c r="A85" s="80"/>
      <c r="B85" s="26" t="s">
        <v>216</v>
      </c>
      <c r="C85" s="38">
        <v>3.7151399996339193E-2</v>
      </c>
      <c r="D85" s="28">
        <v>0.10245893643714542</v>
      </c>
      <c r="E85" s="28">
        <v>7.48649286714059E-2</v>
      </c>
      <c r="F85" s="28">
        <v>0.20045233708702662</v>
      </c>
      <c r="G85" s="28">
        <v>1.0228544773673276E-2</v>
      </c>
      <c r="H85" s="29"/>
      <c r="I85" s="28">
        <v>6.7292310475136129E-127</v>
      </c>
      <c r="J85" s="28">
        <v>0.17346469480779272</v>
      </c>
      <c r="K85" s="28">
        <v>0.17725257115251924</v>
      </c>
      <c r="L85" s="28">
        <v>0.21751713615752158</v>
      </c>
      <c r="M85" s="28">
        <v>0.20045233708702662</v>
      </c>
      <c r="N85" s="28">
        <v>9.4897290698988702E-3</v>
      </c>
      <c r="O85" s="29"/>
      <c r="P85" s="28">
        <v>2.1489077040735728E-62</v>
      </c>
      <c r="Q85" s="28">
        <v>0.16932959808345519</v>
      </c>
      <c r="R85" s="28">
        <v>0.16697008952314407</v>
      </c>
      <c r="S85" s="28">
        <v>0.22317664987377084</v>
      </c>
      <c r="T85" s="28">
        <v>0.20045233708702662</v>
      </c>
      <c r="U85" s="28">
        <v>4.7224257720902092E-3</v>
      </c>
      <c r="V85" s="29"/>
      <c r="W85" s="28">
        <v>7.9944591204487859E-54</v>
      </c>
      <c r="X85" s="28">
        <v>3.7151399996342316E-2</v>
      </c>
      <c r="Y85" s="28">
        <v>0.10245893643714292</v>
      </c>
      <c r="Z85" s="28">
        <v>7.486492867140862E-2</v>
      </c>
      <c r="AA85" s="28">
        <v>0.20045233708702662</v>
      </c>
      <c r="AB85" s="28">
        <v>1.0228544773673276E-2</v>
      </c>
      <c r="AC85" s="29"/>
      <c r="AD85" s="39"/>
      <c r="AE85" s="28">
        <v>0.16932959808345083</v>
      </c>
      <c r="AF85" s="28">
        <v>0.16697008952313502</v>
      </c>
      <c r="AG85" s="28">
        <v>0.22317664987377084</v>
      </c>
      <c r="AH85" s="28">
        <v>0.20045233708702662</v>
      </c>
      <c r="AI85" s="28">
        <v>4.7224257720900331E-3</v>
      </c>
      <c r="AJ85" s="29"/>
      <c r="AK85" s="28">
        <v>2.7694553261939733E-70</v>
      </c>
      <c r="AL85" s="28">
        <v>0.9953855267852767</v>
      </c>
      <c r="AM85" s="28">
        <v>0.45887604797265413</v>
      </c>
      <c r="AN85" s="28">
        <v>0.86775194773822384</v>
      </c>
      <c r="AO85" s="28">
        <v>0.20045233708702662</v>
      </c>
      <c r="AP85" s="28">
        <v>1.3228887900545052E-2</v>
      </c>
      <c r="AQ85" s="29"/>
      <c r="AR85" s="31">
        <v>2.6704828629366046E-3</v>
      </c>
      <c r="AS85" s="17"/>
    </row>
    <row r="86" spans="1:45">
      <c r="A86" s="79"/>
      <c r="B86" s="32" t="s">
        <v>217</v>
      </c>
      <c r="C86" s="33">
        <v>183</v>
      </c>
      <c r="D86" s="34">
        <v>183</v>
      </c>
      <c r="E86" s="34">
        <v>183</v>
      </c>
      <c r="F86" s="34">
        <v>183</v>
      </c>
      <c r="G86" s="34">
        <v>183</v>
      </c>
      <c r="H86" s="34">
        <v>183</v>
      </c>
      <c r="I86" s="34">
        <v>183</v>
      </c>
      <c r="J86" s="34">
        <v>183</v>
      </c>
      <c r="K86" s="34">
        <v>183</v>
      </c>
      <c r="L86" s="34">
        <v>183</v>
      </c>
      <c r="M86" s="34">
        <v>183</v>
      </c>
      <c r="N86" s="34">
        <v>183</v>
      </c>
      <c r="O86" s="34">
        <v>183</v>
      </c>
      <c r="P86" s="34">
        <v>183</v>
      </c>
      <c r="Q86" s="34">
        <v>183</v>
      </c>
      <c r="R86" s="34">
        <v>183</v>
      </c>
      <c r="S86" s="34">
        <v>183</v>
      </c>
      <c r="T86" s="34">
        <v>183</v>
      </c>
      <c r="U86" s="34">
        <v>183</v>
      </c>
      <c r="V86" s="34">
        <v>183</v>
      </c>
      <c r="W86" s="34">
        <v>183</v>
      </c>
      <c r="X86" s="34">
        <v>183</v>
      </c>
      <c r="Y86" s="34">
        <v>183</v>
      </c>
      <c r="Z86" s="34">
        <v>183</v>
      </c>
      <c r="AA86" s="34">
        <v>183</v>
      </c>
      <c r="AB86" s="34">
        <v>183</v>
      </c>
      <c r="AC86" s="34">
        <v>183</v>
      </c>
      <c r="AD86" s="34">
        <v>183</v>
      </c>
      <c r="AE86" s="34">
        <v>183</v>
      </c>
      <c r="AF86" s="34">
        <v>183</v>
      </c>
      <c r="AG86" s="34">
        <v>183</v>
      </c>
      <c r="AH86" s="34">
        <v>183</v>
      </c>
      <c r="AI86" s="34">
        <v>183</v>
      </c>
      <c r="AJ86" s="34">
        <v>183</v>
      </c>
      <c r="AK86" s="34">
        <v>183</v>
      </c>
      <c r="AL86" s="34">
        <v>183</v>
      </c>
      <c r="AM86" s="34">
        <v>183</v>
      </c>
      <c r="AN86" s="34">
        <v>183</v>
      </c>
      <c r="AO86" s="34">
        <v>183</v>
      </c>
      <c r="AP86" s="34">
        <v>183</v>
      </c>
      <c r="AQ86" s="34">
        <v>183</v>
      </c>
      <c r="AR86" s="35">
        <v>183</v>
      </c>
      <c r="AS86" s="17"/>
    </row>
    <row r="87" spans="1:45" ht="36">
      <c r="A87" s="79" t="s">
        <v>47</v>
      </c>
      <c r="B87" s="26" t="s">
        <v>215</v>
      </c>
      <c r="C87" s="36" t="s">
        <v>238</v>
      </c>
      <c r="D87" s="29" t="s">
        <v>258</v>
      </c>
      <c r="E87" s="29" t="s">
        <v>275</v>
      </c>
      <c r="F87" s="28">
        <v>-7.3108708776395614E-3</v>
      </c>
      <c r="G87" s="29" t="s">
        <v>301</v>
      </c>
      <c r="H87" s="29" t="s">
        <v>224</v>
      </c>
      <c r="I87" s="28">
        <v>0.11785377010217371</v>
      </c>
      <c r="J87" s="29" t="s">
        <v>331</v>
      </c>
      <c r="K87" s="29" t="s">
        <v>332</v>
      </c>
      <c r="L87" s="29" t="s">
        <v>353</v>
      </c>
      <c r="M87" s="28">
        <v>-7.3108708776395614E-3</v>
      </c>
      <c r="N87" s="29" t="s">
        <v>365</v>
      </c>
      <c r="O87" s="29" t="s">
        <v>224</v>
      </c>
      <c r="P87" s="28">
        <v>8.0923710702498125E-2</v>
      </c>
      <c r="Q87" s="29" t="s">
        <v>234</v>
      </c>
      <c r="R87" s="29" t="s">
        <v>381</v>
      </c>
      <c r="S87" s="29" t="s">
        <v>382</v>
      </c>
      <c r="T87" s="28">
        <v>-7.3108708776395614E-3</v>
      </c>
      <c r="U87" s="29" t="s">
        <v>398</v>
      </c>
      <c r="V87" s="29" t="s">
        <v>224</v>
      </c>
      <c r="W87" s="28">
        <v>9.1079399294482277E-2</v>
      </c>
      <c r="X87" s="29" t="s">
        <v>230</v>
      </c>
      <c r="Y87" s="29" t="s">
        <v>252</v>
      </c>
      <c r="Z87" s="29" t="s">
        <v>270</v>
      </c>
      <c r="AA87" s="28">
        <v>-7.3108708776395614E-3</v>
      </c>
      <c r="AB87" s="29" t="s">
        <v>301</v>
      </c>
      <c r="AC87" s="29" t="s">
        <v>224</v>
      </c>
      <c r="AD87" s="28">
        <v>-0.10202948992974278</v>
      </c>
      <c r="AE87" s="37">
        <v>1</v>
      </c>
      <c r="AF87" s="29" t="s">
        <v>321</v>
      </c>
      <c r="AG87" s="29" t="s">
        <v>379</v>
      </c>
      <c r="AH87" s="28">
        <v>-7.3108708776395614E-3</v>
      </c>
      <c r="AI87" s="29" t="s">
        <v>398</v>
      </c>
      <c r="AJ87" s="29" t="s">
        <v>224</v>
      </c>
      <c r="AK87" s="28">
        <v>-7.0123261193932931E-2</v>
      </c>
      <c r="AL87" s="29" t="s">
        <v>419</v>
      </c>
      <c r="AM87" s="29" t="s">
        <v>420</v>
      </c>
      <c r="AN87" s="29" t="s">
        <v>421</v>
      </c>
      <c r="AO87" s="28">
        <v>-7.3108708776395614E-3</v>
      </c>
      <c r="AP87" s="28">
        <v>-0.13863114738279034</v>
      </c>
      <c r="AQ87" s="29" t="s">
        <v>224</v>
      </c>
      <c r="AR87" s="31">
        <v>5.7929878359743281E-2</v>
      </c>
      <c r="AS87" s="17"/>
    </row>
    <row r="88" spans="1:45" ht="24">
      <c r="A88" s="80"/>
      <c r="B88" s="26" t="s">
        <v>216</v>
      </c>
      <c r="C88" s="38">
        <v>6.0091083221333845E-63</v>
      </c>
      <c r="D88" s="28">
        <v>3.2908181155324858E-39</v>
      </c>
      <c r="E88" s="28">
        <v>9.0466666273588074E-29</v>
      </c>
      <c r="F88" s="28">
        <v>0.92175501087089062</v>
      </c>
      <c r="G88" s="28">
        <v>1.4288456621241348E-3</v>
      </c>
      <c r="H88" s="29"/>
      <c r="I88" s="28">
        <v>0.1120797595315367</v>
      </c>
      <c r="J88" s="28">
        <v>3.3939346125255161E-174</v>
      </c>
      <c r="K88" s="28">
        <v>2.8062467770672138E-97</v>
      </c>
      <c r="L88" s="28">
        <v>7.0284438069378104E-78</v>
      </c>
      <c r="M88" s="28">
        <v>0.92175501087089062</v>
      </c>
      <c r="N88" s="28">
        <v>6.5946479523529896E-7</v>
      </c>
      <c r="O88" s="29"/>
      <c r="P88" s="28">
        <v>0.27615318609227252</v>
      </c>
      <c r="Q88" s="30">
        <v>0</v>
      </c>
      <c r="R88" s="28">
        <v>4.7934620318316252E-103</v>
      </c>
      <c r="S88" s="28">
        <v>4.7569434712175183E-80</v>
      </c>
      <c r="T88" s="28">
        <v>0.92175501087089062</v>
      </c>
      <c r="U88" s="28">
        <v>5.8271819152725226E-9</v>
      </c>
      <c r="V88" s="29"/>
      <c r="W88" s="28">
        <v>0.22012076988348198</v>
      </c>
      <c r="X88" s="28">
        <v>6.0091083221321894E-63</v>
      </c>
      <c r="Y88" s="28">
        <v>3.2908181155304754E-39</v>
      </c>
      <c r="Z88" s="28">
        <v>9.0466666273644642E-29</v>
      </c>
      <c r="AA88" s="28">
        <v>0.92175501087089062</v>
      </c>
      <c r="AB88" s="28">
        <v>1.4288456621241348E-3</v>
      </c>
      <c r="AC88" s="29"/>
      <c r="AD88" s="28">
        <v>0.16932959808345083</v>
      </c>
      <c r="AE88" s="39"/>
      <c r="AF88" s="28">
        <v>4.7934620318216797E-103</v>
      </c>
      <c r="AG88" s="28">
        <v>4.7569434712169775E-80</v>
      </c>
      <c r="AH88" s="28">
        <v>0.92175501087089062</v>
      </c>
      <c r="AI88" s="28">
        <v>5.827181915272688E-9</v>
      </c>
      <c r="AJ88" s="29"/>
      <c r="AK88" s="28">
        <v>0.34554198405962633</v>
      </c>
      <c r="AL88" s="28">
        <v>3.9391746950988767E-19</v>
      </c>
      <c r="AM88" s="28">
        <v>1.9611672983999591E-14</v>
      </c>
      <c r="AN88" s="28">
        <v>2.4976396126383798E-17</v>
      </c>
      <c r="AO88" s="28">
        <v>0.92175501087089062</v>
      </c>
      <c r="AP88" s="28">
        <v>6.126689965139271E-2</v>
      </c>
      <c r="AQ88" s="29"/>
      <c r="AR88" s="31">
        <v>0.43601180054155642</v>
      </c>
      <c r="AS88" s="17"/>
    </row>
    <row r="89" spans="1:45">
      <c r="A89" s="79"/>
      <c r="B89" s="32" t="s">
        <v>217</v>
      </c>
      <c r="C89" s="33">
        <v>183</v>
      </c>
      <c r="D89" s="34">
        <v>183</v>
      </c>
      <c r="E89" s="34">
        <v>183</v>
      </c>
      <c r="F89" s="34">
        <v>183</v>
      </c>
      <c r="G89" s="34">
        <v>183</v>
      </c>
      <c r="H89" s="34">
        <v>183</v>
      </c>
      <c r="I89" s="34">
        <v>183</v>
      </c>
      <c r="J89" s="34">
        <v>183</v>
      </c>
      <c r="K89" s="34">
        <v>183</v>
      </c>
      <c r="L89" s="34">
        <v>183</v>
      </c>
      <c r="M89" s="34">
        <v>183</v>
      </c>
      <c r="N89" s="34">
        <v>183</v>
      </c>
      <c r="O89" s="34">
        <v>183</v>
      </c>
      <c r="P89" s="34">
        <v>183</v>
      </c>
      <c r="Q89" s="34">
        <v>183</v>
      </c>
      <c r="R89" s="34">
        <v>183</v>
      </c>
      <c r="S89" s="34">
        <v>183</v>
      </c>
      <c r="T89" s="34">
        <v>183</v>
      </c>
      <c r="U89" s="34">
        <v>183</v>
      </c>
      <c r="V89" s="34">
        <v>183</v>
      </c>
      <c r="W89" s="34">
        <v>183</v>
      </c>
      <c r="X89" s="34">
        <v>183</v>
      </c>
      <c r="Y89" s="34">
        <v>183</v>
      </c>
      <c r="Z89" s="34">
        <v>183</v>
      </c>
      <c r="AA89" s="34">
        <v>183</v>
      </c>
      <c r="AB89" s="34">
        <v>183</v>
      </c>
      <c r="AC89" s="34">
        <v>183</v>
      </c>
      <c r="AD89" s="34">
        <v>183</v>
      </c>
      <c r="AE89" s="34">
        <v>183</v>
      </c>
      <c r="AF89" s="34">
        <v>183</v>
      </c>
      <c r="AG89" s="34">
        <v>183</v>
      </c>
      <c r="AH89" s="34">
        <v>183</v>
      </c>
      <c r="AI89" s="34">
        <v>183</v>
      </c>
      <c r="AJ89" s="34">
        <v>183</v>
      </c>
      <c r="AK89" s="34">
        <v>183</v>
      </c>
      <c r="AL89" s="34">
        <v>183</v>
      </c>
      <c r="AM89" s="34">
        <v>183</v>
      </c>
      <c r="AN89" s="34">
        <v>183</v>
      </c>
      <c r="AO89" s="34">
        <v>183</v>
      </c>
      <c r="AP89" s="34">
        <v>183</v>
      </c>
      <c r="AQ89" s="34">
        <v>183</v>
      </c>
      <c r="AR89" s="35">
        <v>183</v>
      </c>
      <c r="AS89" s="17"/>
    </row>
    <row r="90" spans="1:45" ht="36">
      <c r="A90" s="79" t="s">
        <v>48</v>
      </c>
      <c r="B90" s="26" t="s">
        <v>215</v>
      </c>
      <c r="C90" s="36" t="s">
        <v>239</v>
      </c>
      <c r="D90" s="29" t="s">
        <v>259</v>
      </c>
      <c r="E90" s="29" t="s">
        <v>276</v>
      </c>
      <c r="F90" s="28">
        <v>0.14281960890668691</v>
      </c>
      <c r="G90" s="29" t="s">
        <v>302</v>
      </c>
      <c r="H90" s="29" t="s">
        <v>224</v>
      </c>
      <c r="I90" s="28">
        <v>0.13158729117428183</v>
      </c>
      <c r="J90" s="29" t="s">
        <v>332</v>
      </c>
      <c r="K90" s="29" t="s">
        <v>331</v>
      </c>
      <c r="L90" s="29" t="s">
        <v>354</v>
      </c>
      <c r="M90" s="28">
        <v>0.14281960890668691</v>
      </c>
      <c r="N90" s="29" t="s">
        <v>366</v>
      </c>
      <c r="O90" s="29" t="s">
        <v>224</v>
      </c>
      <c r="P90" s="28">
        <v>0.10390434280270056</v>
      </c>
      <c r="Q90" s="29" t="s">
        <v>381</v>
      </c>
      <c r="R90" s="29" t="s">
        <v>234</v>
      </c>
      <c r="S90" s="29" t="s">
        <v>387</v>
      </c>
      <c r="T90" s="28">
        <v>0.14281960890668691</v>
      </c>
      <c r="U90" s="29" t="s">
        <v>399</v>
      </c>
      <c r="V90" s="29" t="s">
        <v>224</v>
      </c>
      <c r="W90" s="28">
        <v>0.11585854120330971</v>
      </c>
      <c r="X90" s="29" t="s">
        <v>231</v>
      </c>
      <c r="Y90" s="29" t="s">
        <v>253</v>
      </c>
      <c r="Z90" s="29" t="s">
        <v>271</v>
      </c>
      <c r="AA90" s="28">
        <v>0.14281960890668691</v>
      </c>
      <c r="AB90" s="29" t="s">
        <v>302</v>
      </c>
      <c r="AC90" s="29" t="s">
        <v>224</v>
      </c>
      <c r="AD90" s="28">
        <v>-0.10259398227641263</v>
      </c>
      <c r="AE90" s="29" t="s">
        <v>321</v>
      </c>
      <c r="AF90" s="37">
        <v>1</v>
      </c>
      <c r="AG90" s="29" t="s">
        <v>386</v>
      </c>
      <c r="AH90" s="28">
        <v>0.14281960890668691</v>
      </c>
      <c r="AI90" s="29" t="s">
        <v>399</v>
      </c>
      <c r="AJ90" s="29" t="s">
        <v>224</v>
      </c>
      <c r="AK90" s="28">
        <v>-8.9182461929361551E-2</v>
      </c>
      <c r="AL90" s="29" t="s">
        <v>422</v>
      </c>
      <c r="AM90" s="29" t="s">
        <v>423</v>
      </c>
      <c r="AN90" s="29" t="s">
        <v>424</v>
      </c>
      <c r="AO90" s="28">
        <v>0.14281960890668691</v>
      </c>
      <c r="AP90" s="28">
        <v>-8.9783131472064195E-2</v>
      </c>
      <c r="AQ90" s="29" t="s">
        <v>224</v>
      </c>
      <c r="AR90" s="31">
        <v>6.8937494407162623E-3</v>
      </c>
      <c r="AS90" s="17"/>
    </row>
    <row r="91" spans="1:45" ht="24">
      <c r="A91" s="80"/>
      <c r="B91" s="26" t="s">
        <v>216</v>
      </c>
      <c r="C91" s="38">
        <v>1.7087325119606974E-51</v>
      </c>
      <c r="D91" s="28">
        <v>2.2594379331763375E-56</v>
      </c>
      <c r="E91" s="28">
        <v>6.8188573294333045E-38</v>
      </c>
      <c r="F91" s="28">
        <v>5.3769601384410101E-2</v>
      </c>
      <c r="G91" s="28">
        <v>5.8498647258807589E-4</v>
      </c>
      <c r="H91" s="29"/>
      <c r="I91" s="28">
        <v>7.5796979284622104E-2</v>
      </c>
      <c r="J91" s="28">
        <v>1.0482264180315873E-97</v>
      </c>
      <c r="K91" s="28">
        <v>3.8062052874692938E-173</v>
      </c>
      <c r="L91" s="28">
        <v>1.0458844780216057E-95</v>
      </c>
      <c r="M91" s="28">
        <v>5.3769601384410101E-2</v>
      </c>
      <c r="N91" s="28">
        <v>2.072229953041188E-7</v>
      </c>
      <c r="O91" s="29"/>
      <c r="P91" s="28">
        <v>0.16158753466167761</v>
      </c>
      <c r="Q91" s="28">
        <v>4.7934620318241313E-103</v>
      </c>
      <c r="R91" s="30">
        <v>0</v>
      </c>
      <c r="S91" s="28">
        <v>9.4339767143929965E-100</v>
      </c>
      <c r="T91" s="28">
        <v>5.3769601384410101E-2</v>
      </c>
      <c r="U91" s="28">
        <v>8.8216648023033905E-9</v>
      </c>
      <c r="V91" s="29"/>
      <c r="W91" s="28">
        <v>0.11832801525514093</v>
      </c>
      <c r="X91" s="28">
        <v>1.7087325119614015E-51</v>
      </c>
      <c r="Y91" s="28">
        <v>2.2594379331744752E-56</v>
      </c>
      <c r="Z91" s="28">
        <v>6.8188573294357267E-38</v>
      </c>
      <c r="AA91" s="28">
        <v>5.3769601384410101E-2</v>
      </c>
      <c r="AB91" s="28">
        <v>5.8498647258806863E-4</v>
      </c>
      <c r="AC91" s="29"/>
      <c r="AD91" s="28">
        <v>0.16697008952313502</v>
      </c>
      <c r="AE91" s="28">
        <v>4.7934620318216797E-103</v>
      </c>
      <c r="AF91" s="39"/>
      <c r="AG91" s="28">
        <v>9.4339767143833442E-100</v>
      </c>
      <c r="AH91" s="28">
        <v>5.3769601384410101E-2</v>
      </c>
      <c r="AI91" s="28">
        <v>8.8216648023036089E-9</v>
      </c>
      <c r="AJ91" s="29"/>
      <c r="AK91" s="28">
        <v>0.22991994984307945</v>
      </c>
      <c r="AL91" s="28">
        <v>5.4087721963407739E-18</v>
      </c>
      <c r="AM91" s="28">
        <v>6.4254204869230348E-12</v>
      </c>
      <c r="AN91" s="28">
        <v>2.244186123978927E-14</v>
      </c>
      <c r="AO91" s="28">
        <v>5.3769601384410101E-2</v>
      </c>
      <c r="AP91" s="28">
        <v>0.22678428747004592</v>
      </c>
      <c r="AQ91" s="29"/>
      <c r="AR91" s="31">
        <v>0.92620624788891459</v>
      </c>
      <c r="AS91" s="17"/>
    </row>
    <row r="92" spans="1:45">
      <c r="A92" s="79"/>
      <c r="B92" s="32" t="s">
        <v>217</v>
      </c>
      <c r="C92" s="33">
        <v>183</v>
      </c>
      <c r="D92" s="34">
        <v>183</v>
      </c>
      <c r="E92" s="34">
        <v>183</v>
      </c>
      <c r="F92" s="34">
        <v>183</v>
      </c>
      <c r="G92" s="34">
        <v>183</v>
      </c>
      <c r="H92" s="34">
        <v>183</v>
      </c>
      <c r="I92" s="34">
        <v>183</v>
      </c>
      <c r="J92" s="34">
        <v>183</v>
      </c>
      <c r="K92" s="34">
        <v>183</v>
      </c>
      <c r="L92" s="34">
        <v>183</v>
      </c>
      <c r="M92" s="34">
        <v>183</v>
      </c>
      <c r="N92" s="34">
        <v>183</v>
      </c>
      <c r="O92" s="34">
        <v>183</v>
      </c>
      <c r="P92" s="34">
        <v>183</v>
      </c>
      <c r="Q92" s="34">
        <v>183</v>
      </c>
      <c r="R92" s="34">
        <v>183</v>
      </c>
      <c r="S92" s="34">
        <v>183</v>
      </c>
      <c r="T92" s="34">
        <v>183</v>
      </c>
      <c r="U92" s="34">
        <v>183</v>
      </c>
      <c r="V92" s="34">
        <v>183</v>
      </c>
      <c r="W92" s="34">
        <v>183</v>
      </c>
      <c r="X92" s="34">
        <v>183</v>
      </c>
      <c r="Y92" s="34">
        <v>183</v>
      </c>
      <c r="Z92" s="34">
        <v>183</v>
      </c>
      <c r="AA92" s="34">
        <v>183</v>
      </c>
      <c r="AB92" s="34">
        <v>183</v>
      </c>
      <c r="AC92" s="34">
        <v>183</v>
      </c>
      <c r="AD92" s="34">
        <v>183</v>
      </c>
      <c r="AE92" s="34">
        <v>183</v>
      </c>
      <c r="AF92" s="34">
        <v>183</v>
      </c>
      <c r="AG92" s="34">
        <v>183</v>
      </c>
      <c r="AH92" s="34">
        <v>183</v>
      </c>
      <c r="AI92" s="34">
        <v>183</v>
      </c>
      <c r="AJ92" s="34">
        <v>183</v>
      </c>
      <c r="AK92" s="34">
        <v>183</v>
      </c>
      <c r="AL92" s="34">
        <v>183</v>
      </c>
      <c r="AM92" s="34">
        <v>183</v>
      </c>
      <c r="AN92" s="34">
        <v>183</v>
      </c>
      <c r="AO92" s="34">
        <v>183</v>
      </c>
      <c r="AP92" s="34">
        <v>183</v>
      </c>
      <c r="AQ92" s="34">
        <v>183</v>
      </c>
      <c r="AR92" s="35">
        <v>183</v>
      </c>
      <c r="AS92" s="17"/>
    </row>
    <row r="93" spans="1:45" ht="36">
      <c r="A93" s="79" t="s">
        <v>49</v>
      </c>
      <c r="B93" s="26" t="s">
        <v>215</v>
      </c>
      <c r="C93" s="36" t="s">
        <v>240</v>
      </c>
      <c r="D93" s="29" t="s">
        <v>260</v>
      </c>
      <c r="E93" s="29" t="s">
        <v>277</v>
      </c>
      <c r="F93" s="28">
        <v>0.12960027851227071</v>
      </c>
      <c r="G93" s="29" t="s">
        <v>303</v>
      </c>
      <c r="H93" s="29" t="s">
        <v>224</v>
      </c>
      <c r="I93" s="28">
        <v>0.11355242757980614</v>
      </c>
      <c r="J93" s="29" t="s">
        <v>333</v>
      </c>
      <c r="K93" s="29" t="s">
        <v>343</v>
      </c>
      <c r="L93" s="29" t="s">
        <v>331</v>
      </c>
      <c r="M93" s="28">
        <v>0.12960027851227071</v>
      </c>
      <c r="N93" s="29" t="s">
        <v>367</v>
      </c>
      <c r="O93" s="29" t="s">
        <v>224</v>
      </c>
      <c r="P93" s="28">
        <v>0.10207041240186165</v>
      </c>
      <c r="Q93" s="29" t="s">
        <v>382</v>
      </c>
      <c r="R93" s="29" t="s">
        <v>387</v>
      </c>
      <c r="S93" s="29" t="s">
        <v>234</v>
      </c>
      <c r="T93" s="28">
        <v>0.12960027851227071</v>
      </c>
      <c r="U93" s="29" t="s">
        <v>400</v>
      </c>
      <c r="V93" s="29" t="s">
        <v>224</v>
      </c>
      <c r="W93" s="28">
        <v>0.1099344730602793</v>
      </c>
      <c r="X93" s="29" t="s">
        <v>232</v>
      </c>
      <c r="Y93" s="29" t="s">
        <v>254</v>
      </c>
      <c r="Z93" s="29" t="s">
        <v>272</v>
      </c>
      <c r="AA93" s="28">
        <v>0.12960027851227071</v>
      </c>
      <c r="AB93" s="29" t="s">
        <v>303</v>
      </c>
      <c r="AC93" s="29" t="s">
        <v>224</v>
      </c>
      <c r="AD93" s="28">
        <v>-9.0481525640429467E-2</v>
      </c>
      <c r="AE93" s="29" t="s">
        <v>379</v>
      </c>
      <c r="AF93" s="29" t="s">
        <v>386</v>
      </c>
      <c r="AG93" s="37">
        <v>1</v>
      </c>
      <c r="AH93" s="28">
        <v>0.12960027851227071</v>
      </c>
      <c r="AI93" s="29" t="s">
        <v>400</v>
      </c>
      <c r="AJ93" s="29" t="s">
        <v>224</v>
      </c>
      <c r="AK93" s="28">
        <v>-9.0741133026898027E-2</v>
      </c>
      <c r="AL93" s="29" t="s">
        <v>425</v>
      </c>
      <c r="AM93" s="29" t="s">
        <v>426</v>
      </c>
      <c r="AN93" s="29" t="s">
        <v>427</v>
      </c>
      <c r="AO93" s="28">
        <v>0.12960027851227071</v>
      </c>
      <c r="AP93" s="28">
        <v>-9.2185247256089314E-2</v>
      </c>
      <c r="AQ93" s="29" t="s">
        <v>224</v>
      </c>
      <c r="AR93" s="31">
        <v>-2.9845596457028049E-2</v>
      </c>
      <c r="AS93" s="17"/>
    </row>
    <row r="94" spans="1:45" ht="24">
      <c r="A94" s="80"/>
      <c r="B94" s="26" t="s">
        <v>216</v>
      </c>
      <c r="C94" s="38">
        <v>6.4037565893276088E-44</v>
      </c>
      <c r="D94" s="28">
        <v>6.4028234258763874E-45</v>
      </c>
      <c r="E94" s="28">
        <v>1.9023550162263558E-50</v>
      </c>
      <c r="F94" s="28">
        <v>8.0365572495691581E-2</v>
      </c>
      <c r="G94" s="28">
        <v>5.0789246661258767E-4</v>
      </c>
      <c r="H94" s="29"/>
      <c r="I94" s="28">
        <v>0.12588366867785883</v>
      </c>
      <c r="J94" s="28">
        <v>2.5690157684775961E-75</v>
      </c>
      <c r="K94" s="28">
        <v>3.3433953221076769E-91</v>
      </c>
      <c r="L94" s="28">
        <v>6.8370578117708948E-176</v>
      </c>
      <c r="M94" s="28">
        <v>8.0365572495691581E-2</v>
      </c>
      <c r="N94" s="28">
        <v>7.5128410902399522E-8</v>
      </c>
      <c r="O94" s="29"/>
      <c r="P94" s="28">
        <v>0.16915771787947831</v>
      </c>
      <c r="Q94" s="28">
        <v>4.7569434712221154E-80</v>
      </c>
      <c r="R94" s="28">
        <v>9.4339767144013088E-100</v>
      </c>
      <c r="S94" s="30">
        <v>0</v>
      </c>
      <c r="T94" s="28">
        <v>8.0365572495691581E-2</v>
      </c>
      <c r="U94" s="28">
        <v>1.3827481969126899E-9</v>
      </c>
      <c r="V94" s="29"/>
      <c r="W94" s="28">
        <v>0.13848145020070832</v>
      </c>
      <c r="X94" s="28">
        <v>6.403756589332159E-44</v>
      </c>
      <c r="Y94" s="28">
        <v>6.4028234258713829E-45</v>
      </c>
      <c r="Z94" s="28">
        <v>1.9023550162280862E-50</v>
      </c>
      <c r="AA94" s="28">
        <v>8.0365572495691581E-2</v>
      </c>
      <c r="AB94" s="28">
        <v>5.0789246661258767E-4</v>
      </c>
      <c r="AC94" s="29"/>
      <c r="AD94" s="28">
        <v>0.22317664987377084</v>
      </c>
      <c r="AE94" s="28">
        <v>4.7569434712169775E-80</v>
      </c>
      <c r="AF94" s="28">
        <v>9.4339767143833442E-100</v>
      </c>
      <c r="AG94" s="39"/>
      <c r="AH94" s="28">
        <v>8.0365572495691581E-2</v>
      </c>
      <c r="AI94" s="28">
        <v>1.3827481969127292E-9</v>
      </c>
      <c r="AJ94" s="29"/>
      <c r="AK94" s="28">
        <v>0.22184605497565041</v>
      </c>
      <c r="AL94" s="28">
        <v>1.4365374939751874E-16</v>
      </c>
      <c r="AM94" s="28">
        <v>1.6396847352273565E-11</v>
      </c>
      <c r="AN94" s="28">
        <v>4.6210062694022268E-13</v>
      </c>
      <c r="AO94" s="28">
        <v>8.0365572495691581E-2</v>
      </c>
      <c r="AP94" s="28">
        <v>0.21454720378815306</v>
      </c>
      <c r="AQ94" s="29"/>
      <c r="AR94" s="31">
        <v>0.68837109330445567</v>
      </c>
      <c r="AS94" s="17"/>
    </row>
    <row r="95" spans="1:45">
      <c r="A95" s="79"/>
      <c r="B95" s="32" t="s">
        <v>217</v>
      </c>
      <c r="C95" s="33">
        <v>183</v>
      </c>
      <c r="D95" s="34">
        <v>183</v>
      </c>
      <c r="E95" s="34">
        <v>183</v>
      </c>
      <c r="F95" s="34">
        <v>183</v>
      </c>
      <c r="G95" s="34">
        <v>183</v>
      </c>
      <c r="H95" s="34">
        <v>183</v>
      </c>
      <c r="I95" s="34">
        <v>183</v>
      </c>
      <c r="J95" s="34">
        <v>183</v>
      </c>
      <c r="K95" s="34">
        <v>183</v>
      </c>
      <c r="L95" s="34">
        <v>183</v>
      </c>
      <c r="M95" s="34">
        <v>183</v>
      </c>
      <c r="N95" s="34">
        <v>183</v>
      </c>
      <c r="O95" s="34">
        <v>183</v>
      </c>
      <c r="P95" s="34">
        <v>183</v>
      </c>
      <c r="Q95" s="34">
        <v>183</v>
      </c>
      <c r="R95" s="34">
        <v>183</v>
      </c>
      <c r="S95" s="34">
        <v>183</v>
      </c>
      <c r="T95" s="34">
        <v>183</v>
      </c>
      <c r="U95" s="34">
        <v>183</v>
      </c>
      <c r="V95" s="34">
        <v>183</v>
      </c>
      <c r="W95" s="34">
        <v>183</v>
      </c>
      <c r="X95" s="34">
        <v>183</v>
      </c>
      <c r="Y95" s="34">
        <v>183</v>
      </c>
      <c r="Z95" s="34">
        <v>183</v>
      </c>
      <c r="AA95" s="34">
        <v>183</v>
      </c>
      <c r="AB95" s="34">
        <v>183</v>
      </c>
      <c r="AC95" s="34">
        <v>183</v>
      </c>
      <c r="AD95" s="34">
        <v>183</v>
      </c>
      <c r="AE95" s="34">
        <v>183</v>
      </c>
      <c r="AF95" s="34">
        <v>183</v>
      </c>
      <c r="AG95" s="34">
        <v>183</v>
      </c>
      <c r="AH95" s="34">
        <v>183</v>
      </c>
      <c r="AI95" s="34">
        <v>183</v>
      </c>
      <c r="AJ95" s="34">
        <v>183</v>
      </c>
      <c r="AK95" s="34">
        <v>183</v>
      </c>
      <c r="AL95" s="34">
        <v>183</v>
      </c>
      <c r="AM95" s="34">
        <v>183</v>
      </c>
      <c r="AN95" s="34">
        <v>183</v>
      </c>
      <c r="AO95" s="34">
        <v>183</v>
      </c>
      <c r="AP95" s="34">
        <v>183</v>
      </c>
      <c r="AQ95" s="34">
        <v>183</v>
      </c>
      <c r="AR95" s="35">
        <v>183</v>
      </c>
      <c r="AS95" s="17"/>
    </row>
    <row r="96" spans="1:45" ht="36">
      <c r="A96" s="79" t="s">
        <v>51</v>
      </c>
      <c r="B96" s="26" t="s">
        <v>215</v>
      </c>
      <c r="C96" s="38">
        <v>6.9822483982053471E-2</v>
      </c>
      <c r="D96" s="29" t="s">
        <v>245</v>
      </c>
      <c r="E96" s="29" t="s">
        <v>263</v>
      </c>
      <c r="F96" s="29" t="s">
        <v>281</v>
      </c>
      <c r="G96" s="28">
        <v>4.3583136874651471E-2</v>
      </c>
      <c r="H96" s="29" t="s">
        <v>224</v>
      </c>
      <c r="I96" s="28">
        <v>-8.2298776779206648E-2</v>
      </c>
      <c r="J96" s="28">
        <v>-1.0203291633480346E-2</v>
      </c>
      <c r="K96" s="29" t="s">
        <v>225</v>
      </c>
      <c r="L96" s="29" t="s">
        <v>280</v>
      </c>
      <c r="M96" s="29" t="s">
        <v>281</v>
      </c>
      <c r="N96" s="28">
        <v>2.2153926654562478E-2</v>
      </c>
      <c r="O96" s="29" t="s">
        <v>224</v>
      </c>
      <c r="P96" s="28">
        <v>-2.8900532596983639E-2</v>
      </c>
      <c r="Q96" s="28">
        <v>7.3108708776384156E-3</v>
      </c>
      <c r="R96" s="28">
        <v>-0.14281960890668952</v>
      </c>
      <c r="S96" s="28">
        <v>-0.12960027851227107</v>
      </c>
      <c r="T96" s="29" t="s">
        <v>281</v>
      </c>
      <c r="U96" s="28">
        <v>-2.0502282361260834E-2</v>
      </c>
      <c r="V96" s="29" t="s">
        <v>224</v>
      </c>
      <c r="W96" s="28">
        <v>-2.1840978212971707E-2</v>
      </c>
      <c r="X96" s="28">
        <v>-6.9822483982054803E-2</v>
      </c>
      <c r="Y96" s="29" t="s">
        <v>282</v>
      </c>
      <c r="Z96" s="29" t="s">
        <v>283</v>
      </c>
      <c r="AA96" s="29" t="s">
        <v>281</v>
      </c>
      <c r="AB96" s="28">
        <v>4.3583136874651436E-2</v>
      </c>
      <c r="AC96" s="29" t="s">
        <v>224</v>
      </c>
      <c r="AD96" s="28">
        <v>9.5076772866444767E-2</v>
      </c>
      <c r="AE96" s="28">
        <v>-7.3108708776395614E-3</v>
      </c>
      <c r="AF96" s="28">
        <v>0.14281960890668691</v>
      </c>
      <c r="AG96" s="28">
        <v>0.12960027851227071</v>
      </c>
      <c r="AH96" s="37">
        <v>1</v>
      </c>
      <c r="AI96" s="28">
        <v>-2.0502282361260754E-2</v>
      </c>
      <c r="AJ96" s="29" t="s">
        <v>224</v>
      </c>
      <c r="AK96" s="28">
        <v>3.3754117738074831E-2</v>
      </c>
      <c r="AL96" s="29" t="s">
        <v>284</v>
      </c>
      <c r="AM96" s="29" t="s">
        <v>285</v>
      </c>
      <c r="AN96" s="29" t="s">
        <v>286</v>
      </c>
      <c r="AO96" s="29" t="s">
        <v>281</v>
      </c>
      <c r="AP96" s="28">
        <v>-6.8668419042581613E-2</v>
      </c>
      <c r="AQ96" s="29" t="s">
        <v>224</v>
      </c>
      <c r="AR96" s="31">
        <v>-8.8704580999494825E-2</v>
      </c>
      <c r="AS96" s="17"/>
    </row>
    <row r="97" spans="1:45" ht="24">
      <c r="A97" s="80"/>
      <c r="B97" s="26" t="s">
        <v>216</v>
      </c>
      <c r="C97" s="38">
        <v>0.34761998004749584</v>
      </c>
      <c r="D97" s="28">
        <v>2.5170914109411063E-7</v>
      </c>
      <c r="E97" s="28">
        <v>1.4604075603753968E-5</v>
      </c>
      <c r="F97" s="30">
        <v>0</v>
      </c>
      <c r="G97" s="28">
        <v>0.55799628259929501</v>
      </c>
      <c r="H97" s="29"/>
      <c r="I97" s="28">
        <v>0.2680481871663894</v>
      </c>
      <c r="J97" s="28">
        <v>0.89096333215174228</v>
      </c>
      <c r="K97" s="28">
        <v>2.5494618563485411E-2</v>
      </c>
      <c r="L97" s="28">
        <v>4.5034727788241961E-2</v>
      </c>
      <c r="M97" s="30">
        <v>0</v>
      </c>
      <c r="N97" s="28">
        <v>0.76595064498147769</v>
      </c>
      <c r="O97" s="29"/>
      <c r="P97" s="28">
        <v>0.69774861639004482</v>
      </c>
      <c r="Q97" s="28">
        <v>0.92175501087090295</v>
      </c>
      <c r="R97" s="28">
        <v>5.3769601384405424E-2</v>
      </c>
      <c r="S97" s="28">
        <v>8.0365572495690513E-2</v>
      </c>
      <c r="T97" s="30">
        <v>0</v>
      </c>
      <c r="U97" s="28">
        <v>0.78294883433855178</v>
      </c>
      <c r="V97" s="29"/>
      <c r="W97" s="28">
        <v>0.76916311465895282</v>
      </c>
      <c r="X97" s="28">
        <v>0.34761998004749328</v>
      </c>
      <c r="Y97" s="28">
        <v>2.5170914109411958E-7</v>
      </c>
      <c r="Z97" s="28">
        <v>1.4604075603752801E-5</v>
      </c>
      <c r="AA97" s="30">
        <v>0</v>
      </c>
      <c r="AB97" s="28">
        <v>0.55799628259929546</v>
      </c>
      <c r="AC97" s="29"/>
      <c r="AD97" s="28">
        <v>0.20045233708702662</v>
      </c>
      <c r="AE97" s="28">
        <v>0.92175501087089062</v>
      </c>
      <c r="AF97" s="28">
        <v>5.3769601384410101E-2</v>
      </c>
      <c r="AG97" s="28">
        <v>8.0365572495691581E-2</v>
      </c>
      <c r="AH97" s="39"/>
      <c r="AI97" s="28">
        <v>0.78294883433855067</v>
      </c>
      <c r="AJ97" s="29"/>
      <c r="AK97" s="28">
        <v>0.65010399423544518</v>
      </c>
      <c r="AL97" s="28">
        <v>1.6992365397899115E-2</v>
      </c>
      <c r="AM97" s="28">
        <v>1.2098943929832192E-4</v>
      </c>
      <c r="AN97" s="28">
        <v>5.2750043887021423E-3</v>
      </c>
      <c r="AO97" s="30">
        <v>0</v>
      </c>
      <c r="AP97" s="28">
        <v>0.35566607034741293</v>
      </c>
      <c r="AQ97" s="29"/>
      <c r="AR97" s="31">
        <v>0.2324363704637456</v>
      </c>
      <c r="AS97" s="17"/>
    </row>
    <row r="98" spans="1:45">
      <c r="A98" s="79"/>
      <c r="B98" s="32" t="s">
        <v>217</v>
      </c>
      <c r="C98" s="33">
        <v>183</v>
      </c>
      <c r="D98" s="34">
        <v>183</v>
      </c>
      <c r="E98" s="34">
        <v>183</v>
      </c>
      <c r="F98" s="34">
        <v>183</v>
      </c>
      <c r="G98" s="34">
        <v>183</v>
      </c>
      <c r="H98" s="34">
        <v>183</v>
      </c>
      <c r="I98" s="34">
        <v>183</v>
      </c>
      <c r="J98" s="34">
        <v>183</v>
      </c>
      <c r="K98" s="34">
        <v>183</v>
      </c>
      <c r="L98" s="34">
        <v>183</v>
      </c>
      <c r="M98" s="34">
        <v>183</v>
      </c>
      <c r="N98" s="34">
        <v>183</v>
      </c>
      <c r="O98" s="34">
        <v>183</v>
      </c>
      <c r="P98" s="34">
        <v>183</v>
      </c>
      <c r="Q98" s="34">
        <v>183</v>
      </c>
      <c r="R98" s="34">
        <v>183</v>
      </c>
      <c r="S98" s="34">
        <v>183</v>
      </c>
      <c r="T98" s="34">
        <v>183</v>
      </c>
      <c r="U98" s="34">
        <v>183</v>
      </c>
      <c r="V98" s="34">
        <v>183</v>
      </c>
      <c r="W98" s="34">
        <v>183</v>
      </c>
      <c r="X98" s="34">
        <v>183</v>
      </c>
      <c r="Y98" s="34">
        <v>183</v>
      </c>
      <c r="Z98" s="34">
        <v>183</v>
      </c>
      <c r="AA98" s="34">
        <v>183</v>
      </c>
      <c r="AB98" s="34">
        <v>183</v>
      </c>
      <c r="AC98" s="34">
        <v>183</v>
      </c>
      <c r="AD98" s="34">
        <v>183</v>
      </c>
      <c r="AE98" s="34">
        <v>183</v>
      </c>
      <c r="AF98" s="34">
        <v>183</v>
      </c>
      <c r="AG98" s="34">
        <v>183</v>
      </c>
      <c r="AH98" s="34">
        <v>183</v>
      </c>
      <c r="AI98" s="34">
        <v>183</v>
      </c>
      <c r="AJ98" s="34">
        <v>183</v>
      </c>
      <c r="AK98" s="34">
        <v>183</v>
      </c>
      <c r="AL98" s="34">
        <v>183</v>
      </c>
      <c r="AM98" s="34">
        <v>183</v>
      </c>
      <c r="AN98" s="34">
        <v>183</v>
      </c>
      <c r="AO98" s="34">
        <v>183</v>
      </c>
      <c r="AP98" s="34">
        <v>183</v>
      </c>
      <c r="AQ98" s="34">
        <v>183</v>
      </c>
      <c r="AR98" s="35">
        <v>183</v>
      </c>
      <c r="AS98" s="17"/>
    </row>
    <row r="99" spans="1:45" ht="36">
      <c r="A99" s="79" t="s">
        <v>53</v>
      </c>
      <c r="B99" s="26" t="s">
        <v>215</v>
      </c>
      <c r="C99" s="36" t="s">
        <v>233</v>
      </c>
      <c r="D99" s="29" t="s">
        <v>255</v>
      </c>
      <c r="E99" s="29" t="s">
        <v>273</v>
      </c>
      <c r="F99" s="28">
        <v>-2.0502282361260754E-2</v>
      </c>
      <c r="G99" s="29" t="s">
        <v>295</v>
      </c>
      <c r="H99" s="29" t="s">
        <v>224</v>
      </c>
      <c r="I99" s="29" t="s">
        <v>312</v>
      </c>
      <c r="J99" s="29" t="s">
        <v>327</v>
      </c>
      <c r="K99" s="29" t="s">
        <v>340</v>
      </c>
      <c r="L99" s="29" t="s">
        <v>349</v>
      </c>
      <c r="M99" s="28">
        <v>-2.0502282361260754E-2</v>
      </c>
      <c r="N99" s="29" t="s">
        <v>325</v>
      </c>
      <c r="O99" s="29" t="s">
        <v>224</v>
      </c>
      <c r="P99" s="29" t="s">
        <v>373</v>
      </c>
      <c r="Q99" s="29" t="s">
        <v>380</v>
      </c>
      <c r="R99" s="29" t="s">
        <v>327</v>
      </c>
      <c r="S99" s="29" t="s">
        <v>389</v>
      </c>
      <c r="T99" s="28">
        <v>-2.0502282361260754E-2</v>
      </c>
      <c r="U99" s="29" t="s">
        <v>281</v>
      </c>
      <c r="V99" s="29" t="s">
        <v>224</v>
      </c>
      <c r="W99" s="29" t="s">
        <v>393</v>
      </c>
      <c r="X99" s="29" t="s">
        <v>394</v>
      </c>
      <c r="Y99" s="29" t="s">
        <v>395</v>
      </c>
      <c r="Z99" s="29" t="s">
        <v>396</v>
      </c>
      <c r="AA99" s="28">
        <v>-2.0502282361260754E-2</v>
      </c>
      <c r="AB99" s="29" t="s">
        <v>295</v>
      </c>
      <c r="AC99" s="29" t="s">
        <v>224</v>
      </c>
      <c r="AD99" s="29" t="s">
        <v>397</v>
      </c>
      <c r="AE99" s="29" t="s">
        <v>398</v>
      </c>
      <c r="AF99" s="29" t="s">
        <v>399</v>
      </c>
      <c r="AG99" s="29" t="s">
        <v>400</v>
      </c>
      <c r="AH99" s="28">
        <v>-2.0502282361260754E-2</v>
      </c>
      <c r="AI99" s="37">
        <v>1</v>
      </c>
      <c r="AJ99" s="29" t="s">
        <v>224</v>
      </c>
      <c r="AK99" s="29" t="s">
        <v>401</v>
      </c>
      <c r="AL99" s="29" t="s">
        <v>402</v>
      </c>
      <c r="AM99" s="29" t="s">
        <v>403</v>
      </c>
      <c r="AN99" s="29" t="s">
        <v>396</v>
      </c>
      <c r="AO99" s="28">
        <v>-2.0502282361260754E-2</v>
      </c>
      <c r="AP99" s="28">
        <v>0.14256458916054873</v>
      </c>
      <c r="AQ99" s="29" t="s">
        <v>224</v>
      </c>
      <c r="AR99" s="40" t="s">
        <v>274</v>
      </c>
      <c r="AS99" s="17"/>
    </row>
    <row r="100" spans="1:45" ht="24">
      <c r="A100" s="80"/>
      <c r="B100" s="26" t="s">
        <v>216</v>
      </c>
      <c r="C100" s="38">
        <v>1.4945537551315439E-7</v>
      </c>
      <c r="D100" s="28">
        <v>9.4921493435479025E-7</v>
      </c>
      <c r="E100" s="28">
        <v>2.1480530842074899E-6</v>
      </c>
      <c r="F100" s="28">
        <v>0.78294883433855067</v>
      </c>
      <c r="G100" s="28">
        <v>3.9566130956608341E-49</v>
      </c>
      <c r="H100" s="29"/>
      <c r="I100" s="28">
        <v>1.4029098936995892E-4</v>
      </c>
      <c r="J100" s="28">
        <v>8.8337906700201913E-9</v>
      </c>
      <c r="K100" s="28">
        <v>1.2965458348967768E-8</v>
      </c>
      <c r="L100" s="28">
        <v>2.1868982989152042E-9</v>
      </c>
      <c r="M100" s="28">
        <v>0.78294883433855067</v>
      </c>
      <c r="N100" s="28">
        <v>9.7681162396542734E-98</v>
      </c>
      <c r="O100" s="29"/>
      <c r="P100" s="28">
        <v>1.8430345195544544E-5</v>
      </c>
      <c r="Q100" s="28">
        <v>5.827181915272171E-9</v>
      </c>
      <c r="R100" s="28">
        <v>8.8216648023042359E-9</v>
      </c>
      <c r="S100" s="28">
        <v>1.3827481969126702E-9</v>
      </c>
      <c r="T100" s="28">
        <v>0.78294883433855067</v>
      </c>
      <c r="U100" s="30">
        <v>0</v>
      </c>
      <c r="V100" s="29"/>
      <c r="W100" s="28">
        <v>2.8294050375052106E-6</v>
      </c>
      <c r="X100" s="28">
        <v>1.4945537551313634E-7</v>
      </c>
      <c r="Y100" s="28">
        <v>9.4921493435479025E-7</v>
      </c>
      <c r="Z100" s="28">
        <v>2.1480530842073336E-6</v>
      </c>
      <c r="AA100" s="28">
        <v>0.78294883433855067</v>
      </c>
      <c r="AB100" s="28">
        <v>3.956613095661059E-49</v>
      </c>
      <c r="AC100" s="29"/>
      <c r="AD100" s="28">
        <v>4.7224257720900331E-3</v>
      </c>
      <c r="AE100" s="28">
        <v>5.827181915272688E-9</v>
      </c>
      <c r="AF100" s="28">
        <v>8.8216648023036089E-9</v>
      </c>
      <c r="AG100" s="28">
        <v>1.3827481969127292E-9</v>
      </c>
      <c r="AH100" s="28">
        <v>0.78294883433855067</v>
      </c>
      <c r="AI100" s="39"/>
      <c r="AJ100" s="29"/>
      <c r="AK100" s="28">
        <v>1.4490612817763152E-4</v>
      </c>
      <c r="AL100" s="28">
        <v>5.6335513453286731E-6</v>
      </c>
      <c r="AM100" s="28">
        <v>2.0584117449844268E-5</v>
      </c>
      <c r="AN100" s="28">
        <v>2.1816924926772842E-6</v>
      </c>
      <c r="AO100" s="28">
        <v>0.78294883433855067</v>
      </c>
      <c r="AP100" s="28">
        <v>5.4203277419939896E-2</v>
      </c>
      <c r="AQ100" s="29"/>
      <c r="AR100" s="31">
        <v>2.9174423782312036E-2</v>
      </c>
      <c r="AS100" s="17"/>
    </row>
    <row r="101" spans="1:45">
      <c r="A101" s="79"/>
      <c r="B101" s="32" t="s">
        <v>217</v>
      </c>
      <c r="C101" s="33">
        <v>183</v>
      </c>
      <c r="D101" s="34">
        <v>183</v>
      </c>
      <c r="E101" s="34">
        <v>183</v>
      </c>
      <c r="F101" s="34">
        <v>183</v>
      </c>
      <c r="G101" s="34">
        <v>183</v>
      </c>
      <c r="H101" s="34">
        <v>183</v>
      </c>
      <c r="I101" s="34">
        <v>183</v>
      </c>
      <c r="J101" s="34">
        <v>183</v>
      </c>
      <c r="K101" s="34">
        <v>183</v>
      </c>
      <c r="L101" s="34">
        <v>183</v>
      </c>
      <c r="M101" s="34">
        <v>183</v>
      </c>
      <c r="N101" s="34">
        <v>183</v>
      </c>
      <c r="O101" s="34">
        <v>183</v>
      </c>
      <c r="P101" s="34">
        <v>183</v>
      </c>
      <c r="Q101" s="34">
        <v>183</v>
      </c>
      <c r="R101" s="34">
        <v>183</v>
      </c>
      <c r="S101" s="34">
        <v>183</v>
      </c>
      <c r="T101" s="34">
        <v>183</v>
      </c>
      <c r="U101" s="34">
        <v>183</v>
      </c>
      <c r="V101" s="34">
        <v>183</v>
      </c>
      <c r="W101" s="34">
        <v>183</v>
      </c>
      <c r="X101" s="34">
        <v>183</v>
      </c>
      <c r="Y101" s="34">
        <v>183</v>
      </c>
      <c r="Z101" s="34">
        <v>183</v>
      </c>
      <c r="AA101" s="34">
        <v>183</v>
      </c>
      <c r="AB101" s="34">
        <v>183</v>
      </c>
      <c r="AC101" s="34">
        <v>183</v>
      </c>
      <c r="AD101" s="34">
        <v>183</v>
      </c>
      <c r="AE101" s="34">
        <v>183</v>
      </c>
      <c r="AF101" s="34">
        <v>183</v>
      </c>
      <c r="AG101" s="34">
        <v>183</v>
      </c>
      <c r="AH101" s="34">
        <v>183</v>
      </c>
      <c r="AI101" s="34">
        <v>183</v>
      </c>
      <c r="AJ101" s="34">
        <v>183</v>
      </c>
      <c r="AK101" s="34">
        <v>183</v>
      </c>
      <c r="AL101" s="34">
        <v>183</v>
      </c>
      <c r="AM101" s="34">
        <v>183</v>
      </c>
      <c r="AN101" s="34">
        <v>183</v>
      </c>
      <c r="AO101" s="34">
        <v>183</v>
      </c>
      <c r="AP101" s="34">
        <v>183</v>
      </c>
      <c r="AQ101" s="34">
        <v>183</v>
      </c>
      <c r="AR101" s="35">
        <v>183</v>
      </c>
      <c r="AS101" s="17"/>
    </row>
    <row r="102" spans="1:45" ht="36">
      <c r="A102" s="79" t="s">
        <v>54</v>
      </c>
      <c r="B102" s="26" t="s">
        <v>215</v>
      </c>
      <c r="C102" s="36" t="s">
        <v>224</v>
      </c>
      <c r="D102" s="29" t="s">
        <v>224</v>
      </c>
      <c r="E102" s="29" t="s">
        <v>224</v>
      </c>
      <c r="F102" s="29" t="s">
        <v>224</v>
      </c>
      <c r="G102" s="29" t="s">
        <v>224</v>
      </c>
      <c r="H102" s="29" t="s">
        <v>224</v>
      </c>
      <c r="I102" s="29" t="s">
        <v>224</v>
      </c>
      <c r="J102" s="29" t="s">
        <v>224</v>
      </c>
      <c r="K102" s="29" t="s">
        <v>224</v>
      </c>
      <c r="L102" s="29" t="s">
        <v>224</v>
      </c>
      <c r="M102" s="29" t="s">
        <v>224</v>
      </c>
      <c r="N102" s="29" t="s">
        <v>224</v>
      </c>
      <c r="O102" s="29" t="s">
        <v>224</v>
      </c>
      <c r="P102" s="29" t="s">
        <v>224</v>
      </c>
      <c r="Q102" s="29" t="s">
        <v>224</v>
      </c>
      <c r="R102" s="29" t="s">
        <v>224</v>
      </c>
      <c r="S102" s="29" t="s">
        <v>224</v>
      </c>
      <c r="T102" s="29" t="s">
        <v>224</v>
      </c>
      <c r="U102" s="29" t="s">
        <v>224</v>
      </c>
      <c r="V102" s="29" t="s">
        <v>224</v>
      </c>
      <c r="W102" s="29" t="s">
        <v>224</v>
      </c>
      <c r="X102" s="29" t="s">
        <v>224</v>
      </c>
      <c r="Y102" s="29" t="s">
        <v>224</v>
      </c>
      <c r="Z102" s="29" t="s">
        <v>224</v>
      </c>
      <c r="AA102" s="29" t="s">
        <v>224</v>
      </c>
      <c r="AB102" s="29" t="s">
        <v>224</v>
      </c>
      <c r="AC102" s="29" t="s">
        <v>224</v>
      </c>
      <c r="AD102" s="29" t="s">
        <v>224</v>
      </c>
      <c r="AE102" s="29" t="s">
        <v>224</v>
      </c>
      <c r="AF102" s="29" t="s">
        <v>224</v>
      </c>
      <c r="AG102" s="29" t="s">
        <v>224</v>
      </c>
      <c r="AH102" s="29" t="s">
        <v>224</v>
      </c>
      <c r="AI102" s="29" t="s">
        <v>224</v>
      </c>
      <c r="AJ102" s="29" t="s">
        <v>224</v>
      </c>
      <c r="AK102" s="29" t="s">
        <v>224</v>
      </c>
      <c r="AL102" s="29" t="s">
        <v>224</v>
      </c>
      <c r="AM102" s="29" t="s">
        <v>224</v>
      </c>
      <c r="AN102" s="29" t="s">
        <v>224</v>
      </c>
      <c r="AO102" s="29" t="s">
        <v>224</v>
      </c>
      <c r="AP102" s="29" t="s">
        <v>224</v>
      </c>
      <c r="AQ102" s="29" t="s">
        <v>224</v>
      </c>
      <c r="AR102" s="40" t="s">
        <v>224</v>
      </c>
      <c r="AS102" s="17"/>
    </row>
    <row r="103" spans="1:45" ht="24">
      <c r="A103" s="80"/>
      <c r="B103" s="26" t="s">
        <v>216</v>
      </c>
      <c r="C103" s="36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39"/>
      <c r="AK103" s="29"/>
      <c r="AL103" s="29"/>
      <c r="AM103" s="29"/>
      <c r="AN103" s="29"/>
      <c r="AO103" s="29"/>
      <c r="AP103" s="29"/>
      <c r="AQ103" s="29"/>
      <c r="AR103" s="40"/>
      <c r="AS103" s="17"/>
    </row>
    <row r="104" spans="1:45">
      <c r="A104" s="79"/>
      <c r="B104" s="32" t="s">
        <v>217</v>
      </c>
      <c r="C104" s="33">
        <v>183</v>
      </c>
      <c r="D104" s="34">
        <v>183</v>
      </c>
      <c r="E104" s="34">
        <v>183</v>
      </c>
      <c r="F104" s="34">
        <v>183</v>
      </c>
      <c r="G104" s="34">
        <v>183</v>
      </c>
      <c r="H104" s="34">
        <v>183</v>
      </c>
      <c r="I104" s="34">
        <v>183</v>
      </c>
      <c r="J104" s="34">
        <v>183</v>
      </c>
      <c r="K104" s="34">
        <v>183</v>
      </c>
      <c r="L104" s="34">
        <v>183</v>
      </c>
      <c r="M104" s="34">
        <v>183</v>
      </c>
      <c r="N104" s="34">
        <v>183</v>
      </c>
      <c r="O104" s="34">
        <v>183</v>
      </c>
      <c r="P104" s="34">
        <v>183</v>
      </c>
      <c r="Q104" s="34">
        <v>183</v>
      </c>
      <c r="R104" s="34">
        <v>183</v>
      </c>
      <c r="S104" s="34">
        <v>183</v>
      </c>
      <c r="T104" s="34">
        <v>183</v>
      </c>
      <c r="U104" s="34">
        <v>183</v>
      </c>
      <c r="V104" s="34">
        <v>183</v>
      </c>
      <c r="W104" s="34">
        <v>183</v>
      </c>
      <c r="X104" s="34">
        <v>183</v>
      </c>
      <c r="Y104" s="34">
        <v>183</v>
      </c>
      <c r="Z104" s="34">
        <v>183</v>
      </c>
      <c r="AA104" s="34">
        <v>183</v>
      </c>
      <c r="AB104" s="34">
        <v>183</v>
      </c>
      <c r="AC104" s="34">
        <v>183</v>
      </c>
      <c r="AD104" s="34">
        <v>183</v>
      </c>
      <c r="AE104" s="34">
        <v>183</v>
      </c>
      <c r="AF104" s="34">
        <v>183</v>
      </c>
      <c r="AG104" s="34">
        <v>183</v>
      </c>
      <c r="AH104" s="34">
        <v>183</v>
      </c>
      <c r="AI104" s="34">
        <v>183</v>
      </c>
      <c r="AJ104" s="34">
        <v>183</v>
      </c>
      <c r="AK104" s="34">
        <v>183</v>
      </c>
      <c r="AL104" s="34">
        <v>183</v>
      </c>
      <c r="AM104" s="34">
        <v>183</v>
      </c>
      <c r="AN104" s="34">
        <v>183</v>
      </c>
      <c r="AO104" s="34">
        <v>183</v>
      </c>
      <c r="AP104" s="34">
        <v>183</v>
      </c>
      <c r="AQ104" s="34">
        <v>183</v>
      </c>
      <c r="AR104" s="35">
        <v>183</v>
      </c>
      <c r="AS104" s="17"/>
    </row>
    <row r="105" spans="1:45" ht="36">
      <c r="A105" s="79" t="s">
        <v>55</v>
      </c>
      <c r="B105" s="26" t="s">
        <v>215</v>
      </c>
      <c r="C105" s="38">
        <v>0.11383915269490406</v>
      </c>
      <c r="D105" s="28">
        <v>0.12496105337917711</v>
      </c>
      <c r="E105" s="29" t="s">
        <v>278</v>
      </c>
      <c r="F105" s="28">
        <v>3.3754117738074831E-2</v>
      </c>
      <c r="G105" s="29" t="s">
        <v>304</v>
      </c>
      <c r="H105" s="29" t="s">
        <v>224</v>
      </c>
      <c r="I105" s="29" t="s">
        <v>318</v>
      </c>
      <c r="J105" s="28">
        <v>7.0169816296264578E-2</v>
      </c>
      <c r="K105" s="28">
        <v>8.7146894940174385E-2</v>
      </c>
      <c r="L105" s="28">
        <v>9.2181114434459768E-2</v>
      </c>
      <c r="M105" s="28">
        <v>3.3754117738074831E-2</v>
      </c>
      <c r="N105" s="29" t="s">
        <v>368</v>
      </c>
      <c r="O105" s="29" t="s">
        <v>224</v>
      </c>
      <c r="P105" s="29" t="s">
        <v>376</v>
      </c>
      <c r="Q105" s="28">
        <v>7.0123261193932418E-2</v>
      </c>
      <c r="R105" s="28">
        <v>8.9182461929359816E-2</v>
      </c>
      <c r="S105" s="28">
        <v>9.074113302689843E-2</v>
      </c>
      <c r="T105" s="28">
        <v>3.3754117738074831E-2</v>
      </c>
      <c r="U105" s="29" t="s">
        <v>401</v>
      </c>
      <c r="V105" s="29" t="s">
        <v>224</v>
      </c>
      <c r="W105" s="29" t="s">
        <v>407</v>
      </c>
      <c r="X105" s="28">
        <v>-0.1138391526949028</v>
      </c>
      <c r="Y105" s="28">
        <v>-0.1249610533791784</v>
      </c>
      <c r="Z105" s="29" t="s">
        <v>414</v>
      </c>
      <c r="AA105" s="28">
        <v>3.3754117738074831E-2</v>
      </c>
      <c r="AB105" s="29" t="s">
        <v>304</v>
      </c>
      <c r="AC105" s="29" t="s">
        <v>224</v>
      </c>
      <c r="AD105" s="29" t="s">
        <v>416</v>
      </c>
      <c r="AE105" s="28">
        <v>-7.0123261193932931E-2</v>
      </c>
      <c r="AF105" s="28">
        <v>-8.9182461929361551E-2</v>
      </c>
      <c r="AG105" s="28">
        <v>-9.0741133026898027E-2</v>
      </c>
      <c r="AH105" s="28">
        <v>3.3754117738074831E-2</v>
      </c>
      <c r="AI105" s="29" t="s">
        <v>401</v>
      </c>
      <c r="AJ105" s="29" t="s">
        <v>224</v>
      </c>
      <c r="AK105" s="37">
        <v>1</v>
      </c>
      <c r="AL105" s="28">
        <v>2.6601978671325667E-2</v>
      </c>
      <c r="AM105" s="28">
        <v>-2.2070414739563175E-2</v>
      </c>
      <c r="AN105" s="28">
        <v>1.6757275587806261E-2</v>
      </c>
      <c r="AO105" s="28">
        <v>3.3754117738074831E-2</v>
      </c>
      <c r="AP105" s="29" t="s">
        <v>256</v>
      </c>
      <c r="AQ105" s="29" t="s">
        <v>224</v>
      </c>
      <c r="AR105" s="40" t="s">
        <v>428</v>
      </c>
      <c r="AS105" s="17"/>
    </row>
    <row r="106" spans="1:45" ht="24">
      <c r="A106" s="80"/>
      <c r="B106" s="26" t="s">
        <v>216</v>
      </c>
      <c r="C106" s="38">
        <v>0.12492445357402822</v>
      </c>
      <c r="D106" s="28">
        <v>9.1897616107940686E-2</v>
      </c>
      <c r="E106" s="28">
        <v>4.1212912032561451E-2</v>
      </c>
      <c r="F106" s="28">
        <v>0.65010399423544518</v>
      </c>
      <c r="G106" s="28">
        <v>6.4018167387039587E-4</v>
      </c>
      <c r="H106" s="29"/>
      <c r="I106" s="28">
        <v>3.5128969429846768E-85</v>
      </c>
      <c r="J106" s="28">
        <v>0.34522104942646137</v>
      </c>
      <c r="K106" s="28">
        <v>0.24077315103396982</v>
      </c>
      <c r="L106" s="28">
        <v>0.21456784395067222</v>
      </c>
      <c r="M106" s="28">
        <v>0.65010399423544518</v>
      </c>
      <c r="N106" s="28">
        <v>9.1193301816082468E-5</v>
      </c>
      <c r="O106" s="29"/>
      <c r="P106" s="28">
        <v>7.2104674689316068E-190</v>
      </c>
      <c r="Q106" s="28">
        <v>0.34554198405962366</v>
      </c>
      <c r="R106" s="28">
        <v>0.22991994984308967</v>
      </c>
      <c r="S106" s="28">
        <v>0.22184605497564763</v>
      </c>
      <c r="T106" s="28">
        <v>0.65010399423544518</v>
      </c>
      <c r="U106" s="28">
        <v>1.449061281776431E-4</v>
      </c>
      <c r="V106" s="29"/>
      <c r="W106" s="28">
        <v>3.4021536055555215E-132</v>
      </c>
      <c r="X106" s="28">
        <v>0.12492445357403155</v>
      </c>
      <c r="Y106" s="28">
        <v>9.1897616107938396E-2</v>
      </c>
      <c r="Z106" s="28">
        <v>4.1212912032561451E-2</v>
      </c>
      <c r="AA106" s="28">
        <v>0.65010399423544518</v>
      </c>
      <c r="AB106" s="28">
        <v>6.401816738704027E-4</v>
      </c>
      <c r="AC106" s="29"/>
      <c r="AD106" s="28">
        <v>2.7694553261939733E-70</v>
      </c>
      <c r="AE106" s="28">
        <v>0.34554198405962633</v>
      </c>
      <c r="AF106" s="28">
        <v>0.22991994984307945</v>
      </c>
      <c r="AG106" s="28">
        <v>0.22184605497565041</v>
      </c>
      <c r="AH106" s="28">
        <v>0.65010399423544518</v>
      </c>
      <c r="AI106" s="28">
        <v>1.4490612817763152E-4</v>
      </c>
      <c r="AJ106" s="29"/>
      <c r="AK106" s="39"/>
      <c r="AL106" s="28">
        <v>0.72074572994873465</v>
      </c>
      <c r="AM106" s="28">
        <v>0.76680752136685149</v>
      </c>
      <c r="AN106" s="28">
        <v>0.82186201925801583</v>
      </c>
      <c r="AO106" s="28">
        <v>0.65010399423544518</v>
      </c>
      <c r="AP106" s="28">
        <v>4.7010872518811593E-2</v>
      </c>
      <c r="AQ106" s="29"/>
      <c r="AR106" s="31">
        <v>2.2298525321456372E-11</v>
      </c>
      <c r="AS106" s="17"/>
    </row>
    <row r="107" spans="1:45">
      <c r="A107" s="79"/>
      <c r="B107" s="32" t="s">
        <v>217</v>
      </c>
      <c r="C107" s="33">
        <v>183</v>
      </c>
      <c r="D107" s="34">
        <v>183</v>
      </c>
      <c r="E107" s="34">
        <v>183</v>
      </c>
      <c r="F107" s="34">
        <v>183</v>
      </c>
      <c r="G107" s="34">
        <v>183</v>
      </c>
      <c r="H107" s="34">
        <v>183</v>
      </c>
      <c r="I107" s="34">
        <v>183</v>
      </c>
      <c r="J107" s="34">
        <v>183</v>
      </c>
      <c r="K107" s="34">
        <v>183</v>
      </c>
      <c r="L107" s="34">
        <v>183</v>
      </c>
      <c r="M107" s="34">
        <v>183</v>
      </c>
      <c r="N107" s="34">
        <v>183</v>
      </c>
      <c r="O107" s="34">
        <v>183</v>
      </c>
      <c r="P107" s="34">
        <v>183</v>
      </c>
      <c r="Q107" s="34">
        <v>183</v>
      </c>
      <c r="R107" s="34">
        <v>183</v>
      </c>
      <c r="S107" s="34">
        <v>183</v>
      </c>
      <c r="T107" s="34">
        <v>183</v>
      </c>
      <c r="U107" s="34">
        <v>183</v>
      </c>
      <c r="V107" s="34">
        <v>183</v>
      </c>
      <c r="W107" s="34">
        <v>183</v>
      </c>
      <c r="X107" s="34">
        <v>183</v>
      </c>
      <c r="Y107" s="34">
        <v>183</v>
      </c>
      <c r="Z107" s="34">
        <v>183</v>
      </c>
      <c r="AA107" s="34">
        <v>183</v>
      </c>
      <c r="AB107" s="34">
        <v>183</v>
      </c>
      <c r="AC107" s="34">
        <v>183</v>
      </c>
      <c r="AD107" s="34">
        <v>183</v>
      </c>
      <c r="AE107" s="34">
        <v>183</v>
      </c>
      <c r="AF107" s="34">
        <v>183</v>
      </c>
      <c r="AG107" s="34">
        <v>183</v>
      </c>
      <c r="AH107" s="34">
        <v>183</v>
      </c>
      <c r="AI107" s="34">
        <v>183</v>
      </c>
      <c r="AJ107" s="34">
        <v>183</v>
      </c>
      <c r="AK107" s="34">
        <v>183</v>
      </c>
      <c r="AL107" s="34">
        <v>183</v>
      </c>
      <c r="AM107" s="34">
        <v>183</v>
      </c>
      <c r="AN107" s="34">
        <v>183</v>
      </c>
      <c r="AO107" s="34">
        <v>183</v>
      </c>
      <c r="AP107" s="34">
        <v>183</v>
      </c>
      <c r="AQ107" s="34">
        <v>183</v>
      </c>
      <c r="AR107" s="35">
        <v>183</v>
      </c>
      <c r="AS107" s="17"/>
    </row>
    <row r="108" spans="1:45" ht="36">
      <c r="A108" s="79" t="s">
        <v>56</v>
      </c>
      <c r="B108" s="26" t="s">
        <v>215</v>
      </c>
      <c r="C108" s="36" t="s">
        <v>241</v>
      </c>
      <c r="D108" s="29" t="s">
        <v>261</v>
      </c>
      <c r="E108" s="29" t="s">
        <v>279</v>
      </c>
      <c r="F108" s="29" t="s">
        <v>284</v>
      </c>
      <c r="G108" s="29" t="s">
        <v>305</v>
      </c>
      <c r="H108" s="29" t="s">
        <v>224</v>
      </c>
      <c r="I108" s="28">
        <v>-2.5443518984592556E-3</v>
      </c>
      <c r="J108" s="29" t="s">
        <v>334</v>
      </c>
      <c r="K108" s="29" t="s">
        <v>344</v>
      </c>
      <c r="L108" s="29" t="s">
        <v>355</v>
      </c>
      <c r="M108" s="29" t="s">
        <v>284</v>
      </c>
      <c r="N108" s="29" t="s">
        <v>369</v>
      </c>
      <c r="O108" s="29" t="s">
        <v>224</v>
      </c>
      <c r="P108" s="28">
        <v>-1.9516751029075709E-2</v>
      </c>
      <c r="Q108" s="29" t="s">
        <v>383</v>
      </c>
      <c r="R108" s="29" t="s">
        <v>355</v>
      </c>
      <c r="S108" s="29" t="s">
        <v>390</v>
      </c>
      <c r="T108" s="29" t="s">
        <v>284</v>
      </c>
      <c r="U108" s="29" t="s">
        <v>402</v>
      </c>
      <c r="V108" s="29" t="s">
        <v>224</v>
      </c>
      <c r="W108" s="28">
        <v>-1.0464809109859932E-2</v>
      </c>
      <c r="X108" s="29" t="s">
        <v>411</v>
      </c>
      <c r="Y108" s="29" t="s">
        <v>393</v>
      </c>
      <c r="Z108" s="29" t="s">
        <v>415</v>
      </c>
      <c r="AA108" s="29" t="s">
        <v>284</v>
      </c>
      <c r="AB108" s="29" t="s">
        <v>305</v>
      </c>
      <c r="AC108" s="29" t="s">
        <v>224</v>
      </c>
      <c r="AD108" s="28">
        <v>-4.3047212343514388E-4</v>
      </c>
      <c r="AE108" s="29" t="s">
        <v>419</v>
      </c>
      <c r="AF108" s="29" t="s">
        <v>422</v>
      </c>
      <c r="AG108" s="29" t="s">
        <v>425</v>
      </c>
      <c r="AH108" s="29" t="s">
        <v>284</v>
      </c>
      <c r="AI108" s="29" t="s">
        <v>402</v>
      </c>
      <c r="AJ108" s="29" t="s">
        <v>224</v>
      </c>
      <c r="AK108" s="28">
        <v>2.6601978671325667E-2</v>
      </c>
      <c r="AL108" s="37">
        <v>1</v>
      </c>
      <c r="AM108" s="29" t="s">
        <v>429</v>
      </c>
      <c r="AN108" s="29" t="s">
        <v>430</v>
      </c>
      <c r="AO108" s="29" t="s">
        <v>284</v>
      </c>
      <c r="AP108" s="28">
        <v>-0.12726028752515542</v>
      </c>
      <c r="AQ108" s="29" t="s">
        <v>224</v>
      </c>
      <c r="AR108" s="31">
        <v>8.3944347076484641E-2</v>
      </c>
      <c r="AS108" s="17"/>
    </row>
    <row r="109" spans="1:45" ht="24">
      <c r="A109" s="80"/>
      <c r="B109" s="26" t="s">
        <v>216</v>
      </c>
      <c r="C109" s="38">
        <v>4.0601320354633496E-6</v>
      </c>
      <c r="D109" s="28">
        <v>2.8782918445909547E-6</v>
      </c>
      <c r="E109" s="28">
        <v>2.2041566964366949E-5</v>
      </c>
      <c r="F109" s="28">
        <v>1.6992365397899115E-2</v>
      </c>
      <c r="G109" s="28">
        <v>6.8926755188876551E-3</v>
      </c>
      <c r="H109" s="29"/>
      <c r="I109" s="28">
        <v>0.97273077445245104</v>
      </c>
      <c r="J109" s="28">
        <v>2.228121750254606E-20</v>
      </c>
      <c r="K109" s="28">
        <v>2.3274223542971751E-19</v>
      </c>
      <c r="L109" s="28">
        <v>5.4395697661408033E-18</v>
      </c>
      <c r="M109" s="28">
        <v>1.6992365397899115E-2</v>
      </c>
      <c r="N109" s="28">
        <v>8.870976302673085E-5</v>
      </c>
      <c r="O109" s="29"/>
      <c r="P109" s="28">
        <v>0.79314134914340473</v>
      </c>
      <c r="Q109" s="28">
        <v>3.9391746950986244E-19</v>
      </c>
      <c r="R109" s="28">
        <v>5.4087721963412738E-18</v>
      </c>
      <c r="S109" s="28">
        <v>1.4365374939749729E-16</v>
      </c>
      <c r="T109" s="28">
        <v>1.6992365397899115E-2</v>
      </c>
      <c r="U109" s="28">
        <v>5.6335513453286731E-6</v>
      </c>
      <c r="V109" s="29"/>
      <c r="W109" s="28">
        <v>0.888186633074874</v>
      </c>
      <c r="X109" s="28">
        <v>4.060132035463198E-6</v>
      </c>
      <c r="Y109" s="28">
        <v>2.8782918445903054E-6</v>
      </c>
      <c r="Z109" s="28">
        <v>2.2041566964370042E-5</v>
      </c>
      <c r="AA109" s="28">
        <v>1.6992365397899115E-2</v>
      </c>
      <c r="AB109" s="28">
        <v>6.8926755188876551E-3</v>
      </c>
      <c r="AC109" s="29"/>
      <c r="AD109" s="28">
        <v>0.9953855267852767</v>
      </c>
      <c r="AE109" s="28">
        <v>3.9391746950988767E-19</v>
      </c>
      <c r="AF109" s="28">
        <v>5.4087721963407739E-18</v>
      </c>
      <c r="AG109" s="28">
        <v>1.4365374939751874E-16</v>
      </c>
      <c r="AH109" s="28">
        <v>1.6992365397899115E-2</v>
      </c>
      <c r="AI109" s="28">
        <v>5.6335513453286731E-6</v>
      </c>
      <c r="AJ109" s="29"/>
      <c r="AK109" s="28">
        <v>0.72074572994873465</v>
      </c>
      <c r="AL109" s="39"/>
      <c r="AM109" s="28">
        <v>1.3028000940253794E-46</v>
      </c>
      <c r="AN109" s="28">
        <v>2.6392191853745193E-39</v>
      </c>
      <c r="AO109" s="28">
        <v>1.6992365397899115E-2</v>
      </c>
      <c r="AP109" s="28">
        <v>8.6027425166957633E-2</v>
      </c>
      <c r="AQ109" s="29"/>
      <c r="AR109" s="31">
        <v>0.25856378395633844</v>
      </c>
      <c r="AS109" s="17"/>
    </row>
    <row r="110" spans="1:45">
      <c r="A110" s="79"/>
      <c r="B110" s="32" t="s">
        <v>217</v>
      </c>
      <c r="C110" s="33">
        <v>183</v>
      </c>
      <c r="D110" s="34">
        <v>183</v>
      </c>
      <c r="E110" s="34">
        <v>183</v>
      </c>
      <c r="F110" s="34">
        <v>183</v>
      </c>
      <c r="G110" s="34">
        <v>183</v>
      </c>
      <c r="H110" s="34">
        <v>183</v>
      </c>
      <c r="I110" s="34">
        <v>183</v>
      </c>
      <c r="J110" s="34">
        <v>183</v>
      </c>
      <c r="K110" s="34">
        <v>183</v>
      </c>
      <c r="L110" s="34">
        <v>183</v>
      </c>
      <c r="M110" s="34">
        <v>183</v>
      </c>
      <c r="N110" s="34">
        <v>183</v>
      </c>
      <c r="O110" s="34">
        <v>183</v>
      </c>
      <c r="P110" s="34">
        <v>183</v>
      </c>
      <c r="Q110" s="34">
        <v>183</v>
      </c>
      <c r="R110" s="34">
        <v>183</v>
      </c>
      <c r="S110" s="34">
        <v>183</v>
      </c>
      <c r="T110" s="34">
        <v>183</v>
      </c>
      <c r="U110" s="34">
        <v>183</v>
      </c>
      <c r="V110" s="34">
        <v>183</v>
      </c>
      <c r="W110" s="34">
        <v>183</v>
      </c>
      <c r="X110" s="34">
        <v>183</v>
      </c>
      <c r="Y110" s="34">
        <v>183</v>
      </c>
      <c r="Z110" s="34">
        <v>183</v>
      </c>
      <c r="AA110" s="34">
        <v>183</v>
      </c>
      <c r="AB110" s="34">
        <v>183</v>
      </c>
      <c r="AC110" s="34">
        <v>183</v>
      </c>
      <c r="AD110" s="34">
        <v>183</v>
      </c>
      <c r="AE110" s="34">
        <v>183</v>
      </c>
      <c r="AF110" s="34">
        <v>183</v>
      </c>
      <c r="AG110" s="34">
        <v>183</v>
      </c>
      <c r="AH110" s="34">
        <v>183</v>
      </c>
      <c r="AI110" s="34">
        <v>183</v>
      </c>
      <c r="AJ110" s="34">
        <v>183</v>
      </c>
      <c r="AK110" s="34">
        <v>183</v>
      </c>
      <c r="AL110" s="34">
        <v>183</v>
      </c>
      <c r="AM110" s="34">
        <v>183</v>
      </c>
      <c r="AN110" s="34">
        <v>183</v>
      </c>
      <c r="AO110" s="34">
        <v>183</v>
      </c>
      <c r="AP110" s="34">
        <v>183</v>
      </c>
      <c r="AQ110" s="34">
        <v>183</v>
      </c>
      <c r="AR110" s="35">
        <v>183</v>
      </c>
      <c r="AS110" s="17"/>
    </row>
    <row r="111" spans="1:45" ht="36">
      <c r="A111" s="79" t="s">
        <v>57</v>
      </c>
      <c r="B111" s="26" t="s">
        <v>215</v>
      </c>
      <c r="C111" s="36" t="s">
        <v>242</v>
      </c>
      <c r="D111" s="28">
        <v>-0.12486639331119553</v>
      </c>
      <c r="E111" s="28">
        <v>-0.1398921964678258</v>
      </c>
      <c r="F111" s="29" t="s">
        <v>285</v>
      </c>
      <c r="G111" s="29" t="s">
        <v>306</v>
      </c>
      <c r="H111" s="29" t="s">
        <v>224</v>
      </c>
      <c r="I111" s="28">
        <v>4.7772996530330375E-2</v>
      </c>
      <c r="J111" s="29" t="s">
        <v>335</v>
      </c>
      <c r="K111" s="29" t="s">
        <v>345</v>
      </c>
      <c r="L111" s="29" t="s">
        <v>356</v>
      </c>
      <c r="M111" s="29" t="s">
        <v>285</v>
      </c>
      <c r="N111" s="29" t="s">
        <v>370</v>
      </c>
      <c r="O111" s="29" t="s">
        <v>224</v>
      </c>
      <c r="P111" s="28">
        <v>2.6441127366998093E-2</v>
      </c>
      <c r="Q111" s="29" t="s">
        <v>384</v>
      </c>
      <c r="R111" s="29" t="s">
        <v>356</v>
      </c>
      <c r="S111" s="29" t="s">
        <v>391</v>
      </c>
      <c r="T111" s="29" t="s">
        <v>285</v>
      </c>
      <c r="U111" s="29" t="s">
        <v>403</v>
      </c>
      <c r="V111" s="29" t="s">
        <v>224</v>
      </c>
      <c r="W111" s="28">
        <v>3.0928004931155703E-2</v>
      </c>
      <c r="X111" s="29" t="s">
        <v>412</v>
      </c>
      <c r="Y111" s="28">
        <v>0.12486639331119909</v>
      </c>
      <c r="Z111" s="28">
        <v>0.13989219646782391</v>
      </c>
      <c r="AA111" s="29" t="s">
        <v>285</v>
      </c>
      <c r="AB111" s="29" t="s">
        <v>306</v>
      </c>
      <c r="AC111" s="29" t="s">
        <v>224</v>
      </c>
      <c r="AD111" s="28">
        <v>-5.5089922680646261E-2</v>
      </c>
      <c r="AE111" s="29" t="s">
        <v>420</v>
      </c>
      <c r="AF111" s="29" t="s">
        <v>423</v>
      </c>
      <c r="AG111" s="29" t="s">
        <v>426</v>
      </c>
      <c r="AH111" s="29" t="s">
        <v>285</v>
      </c>
      <c r="AI111" s="29" t="s">
        <v>403</v>
      </c>
      <c r="AJ111" s="29" t="s">
        <v>224</v>
      </c>
      <c r="AK111" s="28">
        <v>-2.2070414739563175E-2</v>
      </c>
      <c r="AL111" s="29" t="s">
        <v>429</v>
      </c>
      <c r="AM111" s="37">
        <v>1</v>
      </c>
      <c r="AN111" s="29" t="s">
        <v>253</v>
      </c>
      <c r="AO111" s="29" t="s">
        <v>285</v>
      </c>
      <c r="AP111" s="28">
        <v>-0.11702749041700475</v>
      </c>
      <c r="AQ111" s="29" t="s">
        <v>224</v>
      </c>
      <c r="AR111" s="31">
        <v>6.7583484378793454E-2</v>
      </c>
      <c r="AS111" s="17"/>
    </row>
    <row r="112" spans="1:45" ht="24">
      <c r="A112" s="80"/>
      <c r="B112" s="26" t="s">
        <v>216</v>
      </c>
      <c r="C112" s="38">
        <v>5.9495368651494028E-5</v>
      </c>
      <c r="D112" s="28">
        <v>9.2145969016974805E-2</v>
      </c>
      <c r="E112" s="28">
        <v>5.8924322448749414E-2</v>
      </c>
      <c r="F112" s="28">
        <v>1.2098943929832192E-4</v>
      </c>
      <c r="G112" s="28">
        <v>3.2258558377234209E-2</v>
      </c>
      <c r="H112" s="29"/>
      <c r="I112" s="28">
        <v>0.52074356186945847</v>
      </c>
      <c r="J112" s="28">
        <v>7.7122949366219347E-15</v>
      </c>
      <c r="K112" s="28">
        <v>3.1726887747587282E-12</v>
      </c>
      <c r="L112" s="28">
        <v>6.5376983316918291E-12</v>
      </c>
      <c r="M112" s="28">
        <v>1.2098943929832192E-4</v>
      </c>
      <c r="N112" s="28">
        <v>3.7250000484753015E-4</v>
      </c>
      <c r="O112" s="29"/>
      <c r="P112" s="28">
        <v>0.72236475648461562</v>
      </c>
      <c r="Q112" s="28">
        <v>1.9611672984000708E-14</v>
      </c>
      <c r="R112" s="28">
        <v>6.4254204869235147E-12</v>
      </c>
      <c r="S112" s="28">
        <v>1.6396847352272049E-11</v>
      </c>
      <c r="T112" s="28">
        <v>1.2098943929832192E-4</v>
      </c>
      <c r="U112" s="28">
        <v>2.0584117449844011E-5</v>
      </c>
      <c r="V112" s="29"/>
      <c r="W112" s="28">
        <v>0.67768889571947244</v>
      </c>
      <c r="X112" s="28">
        <v>5.9495368651487787E-5</v>
      </c>
      <c r="Y112" s="28">
        <v>9.2145969016964244E-2</v>
      </c>
      <c r="Z112" s="28">
        <v>5.8924322448752967E-2</v>
      </c>
      <c r="AA112" s="28">
        <v>1.2098943929832192E-4</v>
      </c>
      <c r="AB112" s="28">
        <v>3.2258558377234209E-2</v>
      </c>
      <c r="AC112" s="29"/>
      <c r="AD112" s="28">
        <v>0.45887604797265413</v>
      </c>
      <c r="AE112" s="28">
        <v>1.9611672983999591E-14</v>
      </c>
      <c r="AF112" s="28">
        <v>6.4254204869230348E-12</v>
      </c>
      <c r="AG112" s="28">
        <v>1.6396847352273565E-11</v>
      </c>
      <c r="AH112" s="28">
        <v>1.2098943929832192E-4</v>
      </c>
      <c r="AI112" s="28">
        <v>2.0584117449844268E-5</v>
      </c>
      <c r="AJ112" s="29"/>
      <c r="AK112" s="28">
        <v>0.76680752136685149</v>
      </c>
      <c r="AL112" s="28">
        <v>1.3028000940253794E-46</v>
      </c>
      <c r="AM112" s="39"/>
      <c r="AN112" s="28">
        <v>2.3318631922778284E-56</v>
      </c>
      <c r="AO112" s="28">
        <v>1.2098943929832192E-4</v>
      </c>
      <c r="AP112" s="28">
        <v>0.11463528748802247</v>
      </c>
      <c r="AQ112" s="29"/>
      <c r="AR112" s="31">
        <v>0.36333551922905194</v>
      </c>
      <c r="AS112" s="17"/>
    </row>
    <row r="113" spans="1:45">
      <c r="A113" s="79"/>
      <c r="B113" s="32" t="s">
        <v>217</v>
      </c>
      <c r="C113" s="33">
        <v>183</v>
      </c>
      <c r="D113" s="34">
        <v>183</v>
      </c>
      <c r="E113" s="34">
        <v>183</v>
      </c>
      <c r="F113" s="34">
        <v>183</v>
      </c>
      <c r="G113" s="34">
        <v>183</v>
      </c>
      <c r="H113" s="34">
        <v>183</v>
      </c>
      <c r="I113" s="34">
        <v>183</v>
      </c>
      <c r="J113" s="34">
        <v>183</v>
      </c>
      <c r="K113" s="34">
        <v>183</v>
      </c>
      <c r="L113" s="34">
        <v>183</v>
      </c>
      <c r="M113" s="34">
        <v>183</v>
      </c>
      <c r="N113" s="34">
        <v>183</v>
      </c>
      <c r="O113" s="34">
        <v>183</v>
      </c>
      <c r="P113" s="34">
        <v>183</v>
      </c>
      <c r="Q113" s="34">
        <v>183</v>
      </c>
      <c r="R113" s="34">
        <v>183</v>
      </c>
      <c r="S113" s="34">
        <v>183</v>
      </c>
      <c r="T113" s="34">
        <v>183</v>
      </c>
      <c r="U113" s="34">
        <v>183</v>
      </c>
      <c r="V113" s="34">
        <v>183</v>
      </c>
      <c r="W113" s="34">
        <v>183</v>
      </c>
      <c r="X113" s="34">
        <v>183</v>
      </c>
      <c r="Y113" s="34">
        <v>183</v>
      </c>
      <c r="Z113" s="34">
        <v>183</v>
      </c>
      <c r="AA113" s="34">
        <v>183</v>
      </c>
      <c r="AB113" s="34">
        <v>183</v>
      </c>
      <c r="AC113" s="34">
        <v>183</v>
      </c>
      <c r="AD113" s="34">
        <v>183</v>
      </c>
      <c r="AE113" s="34">
        <v>183</v>
      </c>
      <c r="AF113" s="34">
        <v>183</v>
      </c>
      <c r="AG113" s="34">
        <v>183</v>
      </c>
      <c r="AH113" s="34">
        <v>183</v>
      </c>
      <c r="AI113" s="34">
        <v>183</v>
      </c>
      <c r="AJ113" s="34">
        <v>183</v>
      </c>
      <c r="AK113" s="34">
        <v>183</v>
      </c>
      <c r="AL113" s="34">
        <v>183</v>
      </c>
      <c r="AM113" s="34">
        <v>183</v>
      </c>
      <c r="AN113" s="34">
        <v>183</v>
      </c>
      <c r="AO113" s="34">
        <v>183</v>
      </c>
      <c r="AP113" s="34">
        <v>183</v>
      </c>
      <c r="AQ113" s="34">
        <v>183</v>
      </c>
      <c r="AR113" s="35">
        <v>183</v>
      </c>
      <c r="AS113" s="17"/>
    </row>
    <row r="114" spans="1:45" ht="36">
      <c r="A114" s="79" t="s">
        <v>58</v>
      </c>
      <c r="B114" s="26" t="s">
        <v>215</v>
      </c>
      <c r="C114" s="36" t="s">
        <v>243</v>
      </c>
      <c r="D114" s="29" t="s">
        <v>262</v>
      </c>
      <c r="E114" s="28">
        <v>-0.10035928411592263</v>
      </c>
      <c r="F114" s="29" t="s">
        <v>286</v>
      </c>
      <c r="G114" s="29" t="s">
        <v>307</v>
      </c>
      <c r="H114" s="29" t="s">
        <v>224</v>
      </c>
      <c r="I114" s="28">
        <v>1.12316775552894E-2</v>
      </c>
      <c r="J114" s="29" t="s">
        <v>336</v>
      </c>
      <c r="K114" s="29" t="s">
        <v>346</v>
      </c>
      <c r="L114" s="29" t="s">
        <v>357</v>
      </c>
      <c r="M114" s="29" t="s">
        <v>286</v>
      </c>
      <c r="N114" s="29" t="s">
        <v>371</v>
      </c>
      <c r="O114" s="29" t="s">
        <v>224</v>
      </c>
      <c r="P114" s="28">
        <v>-7.4929073870934433E-3</v>
      </c>
      <c r="Q114" s="29" t="s">
        <v>385</v>
      </c>
      <c r="R114" s="29" t="s">
        <v>388</v>
      </c>
      <c r="S114" s="29" t="s">
        <v>392</v>
      </c>
      <c r="T114" s="29" t="s">
        <v>286</v>
      </c>
      <c r="U114" s="29" t="s">
        <v>396</v>
      </c>
      <c r="V114" s="29" t="s">
        <v>224</v>
      </c>
      <c r="W114" s="28">
        <v>1.9335832316242985E-3</v>
      </c>
      <c r="X114" s="29" t="s">
        <v>413</v>
      </c>
      <c r="Y114" s="29" t="s">
        <v>319</v>
      </c>
      <c r="Z114" s="28">
        <v>0.10035928411592138</v>
      </c>
      <c r="AA114" s="29" t="s">
        <v>286</v>
      </c>
      <c r="AB114" s="29" t="s">
        <v>307</v>
      </c>
      <c r="AC114" s="29" t="s">
        <v>224</v>
      </c>
      <c r="AD114" s="28">
        <v>-1.2393567922094444E-2</v>
      </c>
      <c r="AE114" s="29" t="s">
        <v>421</v>
      </c>
      <c r="AF114" s="29" t="s">
        <v>424</v>
      </c>
      <c r="AG114" s="29" t="s">
        <v>427</v>
      </c>
      <c r="AH114" s="29" t="s">
        <v>286</v>
      </c>
      <c r="AI114" s="29" t="s">
        <v>396</v>
      </c>
      <c r="AJ114" s="29" t="s">
        <v>224</v>
      </c>
      <c r="AK114" s="28">
        <v>1.6757275587806261E-2</v>
      </c>
      <c r="AL114" s="29" t="s">
        <v>430</v>
      </c>
      <c r="AM114" s="29" t="s">
        <v>253</v>
      </c>
      <c r="AN114" s="37">
        <v>1</v>
      </c>
      <c r="AO114" s="29" t="s">
        <v>286</v>
      </c>
      <c r="AP114" s="28">
        <v>-0.14071773741349358</v>
      </c>
      <c r="AQ114" s="29" t="s">
        <v>224</v>
      </c>
      <c r="AR114" s="31">
        <v>7.4679275131273676E-2</v>
      </c>
      <c r="AS114" s="17"/>
    </row>
    <row r="115" spans="1:45" ht="24">
      <c r="A115" s="80"/>
      <c r="B115" s="26" t="s">
        <v>216</v>
      </c>
      <c r="C115" s="38">
        <v>1.0799558427221849E-6</v>
      </c>
      <c r="D115" s="28">
        <v>4.493525770643339E-3</v>
      </c>
      <c r="E115" s="28">
        <v>0.17645601194788443</v>
      </c>
      <c r="F115" s="28">
        <v>5.2750043887021423E-3</v>
      </c>
      <c r="G115" s="28">
        <v>1.6549961368626732E-2</v>
      </c>
      <c r="H115" s="29"/>
      <c r="I115" s="28">
        <v>0.88005226322176666</v>
      </c>
      <c r="J115" s="28">
        <v>8.0875349213294328E-18</v>
      </c>
      <c r="K115" s="28">
        <v>9.4319081724476991E-15</v>
      </c>
      <c r="L115" s="28">
        <v>2.7138631087632893E-13</v>
      </c>
      <c r="M115" s="28">
        <v>5.2750043887021423E-3</v>
      </c>
      <c r="N115" s="28">
        <v>5.6940504712545297E-5</v>
      </c>
      <c r="O115" s="29"/>
      <c r="P115" s="28">
        <v>0.91981319404667117</v>
      </c>
      <c r="Q115" s="28">
        <v>2.4976396126383089E-17</v>
      </c>
      <c r="R115" s="28">
        <v>2.2441861239789667E-14</v>
      </c>
      <c r="S115" s="28">
        <v>4.621006269401833E-13</v>
      </c>
      <c r="T115" s="28">
        <v>5.2750043887021423E-3</v>
      </c>
      <c r="U115" s="28">
        <v>2.1816924926771834E-6</v>
      </c>
      <c r="V115" s="29"/>
      <c r="W115" s="28">
        <v>0.97927502906796637</v>
      </c>
      <c r="X115" s="28">
        <v>1.0799558427219414E-6</v>
      </c>
      <c r="Y115" s="28">
        <v>4.493525770642868E-3</v>
      </c>
      <c r="Z115" s="28">
        <v>0.17645601194788757</v>
      </c>
      <c r="AA115" s="28">
        <v>5.2750043887021423E-3</v>
      </c>
      <c r="AB115" s="28">
        <v>1.6549961368626732E-2</v>
      </c>
      <c r="AC115" s="29"/>
      <c r="AD115" s="28">
        <v>0.86775194773822384</v>
      </c>
      <c r="AE115" s="28">
        <v>2.4976396126383798E-17</v>
      </c>
      <c r="AF115" s="28">
        <v>2.244186123978927E-14</v>
      </c>
      <c r="AG115" s="28">
        <v>4.6210062694022268E-13</v>
      </c>
      <c r="AH115" s="28">
        <v>5.2750043887021423E-3</v>
      </c>
      <c r="AI115" s="28">
        <v>2.1816924926772842E-6</v>
      </c>
      <c r="AJ115" s="29"/>
      <c r="AK115" s="28">
        <v>0.82186201925801583</v>
      </c>
      <c r="AL115" s="28">
        <v>2.6392191853745193E-39</v>
      </c>
      <c r="AM115" s="28">
        <v>2.3318631922778284E-56</v>
      </c>
      <c r="AN115" s="39"/>
      <c r="AO115" s="28">
        <v>5.2750043887021423E-3</v>
      </c>
      <c r="AP115" s="28">
        <v>5.743108051957526E-2</v>
      </c>
      <c r="AQ115" s="29"/>
      <c r="AR115" s="31">
        <v>0.31502981264601365</v>
      </c>
      <c r="AS115" s="17"/>
    </row>
    <row r="116" spans="1:45">
      <c r="A116" s="79"/>
      <c r="B116" s="32" t="s">
        <v>217</v>
      </c>
      <c r="C116" s="33">
        <v>183</v>
      </c>
      <c r="D116" s="34">
        <v>183</v>
      </c>
      <c r="E116" s="34">
        <v>183</v>
      </c>
      <c r="F116" s="34">
        <v>183</v>
      </c>
      <c r="G116" s="34">
        <v>183</v>
      </c>
      <c r="H116" s="34">
        <v>183</v>
      </c>
      <c r="I116" s="34">
        <v>183</v>
      </c>
      <c r="J116" s="34">
        <v>183</v>
      </c>
      <c r="K116" s="34">
        <v>183</v>
      </c>
      <c r="L116" s="34">
        <v>183</v>
      </c>
      <c r="M116" s="34">
        <v>183</v>
      </c>
      <c r="N116" s="34">
        <v>183</v>
      </c>
      <c r="O116" s="34">
        <v>183</v>
      </c>
      <c r="P116" s="34">
        <v>183</v>
      </c>
      <c r="Q116" s="34">
        <v>183</v>
      </c>
      <c r="R116" s="34">
        <v>183</v>
      </c>
      <c r="S116" s="34">
        <v>183</v>
      </c>
      <c r="T116" s="34">
        <v>183</v>
      </c>
      <c r="U116" s="34">
        <v>183</v>
      </c>
      <c r="V116" s="34">
        <v>183</v>
      </c>
      <c r="W116" s="34">
        <v>183</v>
      </c>
      <c r="X116" s="34">
        <v>183</v>
      </c>
      <c r="Y116" s="34">
        <v>183</v>
      </c>
      <c r="Z116" s="34">
        <v>183</v>
      </c>
      <c r="AA116" s="34">
        <v>183</v>
      </c>
      <c r="AB116" s="34">
        <v>183</v>
      </c>
      <c r="AC116" s="34">
        <v>183</v>
      </c>
      <c r="AD116" s="34">
        <v>183</v>
      </c>
      <c r="AE116" s="34">
        <v>183</v>
      </c>
      <c r="AF116" s="34">
        <v>183</v>
      </c>
      <c r="AG116" s="34">
        <v>183</v>
      </c>
      <c r="AH116" s="34">
        <v>183</v>
      </c>
      <c r="AI116" s="34">
        <v>183</v>
      </c>
      <c r="AJ116" s="34">
        <v>183</v>
      </c>
      <c r="AK116" s="34">
        <v>183</v>
      </c>
      <c r="AL116" s="34">
        <v>183</v>
      </c>
      <c r="AM116" s="34">
        <v>183</v>
      </c>
      <c r="AN116" s="34">
        <v>183</v>
      </c>
      <c r="AO116" s="34">
        <v>183</v>
      </c>
      <c r="AP116" s="34">
        <v>183</v>
      </c>
      <c r="AQ116" s="34">
        <v>183</v>
      </c>
      <c r="AR116" s="35">
        <v>183</v>
      </c>
      <c r="AS116" s="17"/>
    </row>
    <row r="117" spans="1:45" ht="36">
      <c r="A117" s="79" t="s">
        <v>60</v>
      </c>
      <c r="B117" s="26" t="s">
        <v>215</v>
      </c>
      <c r="C117" s="38">
        <v>6.9822483982053471E-2</v>
      </c>
      <c r="D117" s="29" t="s">
        <v>245</v>
      </c>
      <c r="E117" s="29" t="s">
        <v>263</v>
      </c>
      <c r="F117" s="29" t="s">
        <v>281</v>
      </c>
      <c r="G117" s="28">
        <v>4.3583136874651471E-2</v>
      </c>
      <c r="H117" s="29" t="s">
        <v>224</v>
      </c>
      <c r="I117" s="28">
        <v>-8.2298776779206648E-2</v>
      </c>
      <c r="J117" s="28">
        <v>-1.0203291633480346E-2</v>
      </c>
      <c r="K117" s="29" t="s">
        <v>225</v>
      </c>
      <c r="L117" s="29" t="s">
        <v>280</v>
      </c>
      <c r="M117" s="29" t="s">
        <v>281</v>
      </c>
      <c r="N117" s="28">
        <v>2.2153926654562478E-2</v>
      </c>
      <c r="O117" s="29" t="s">
        <v>224</v>
      </c>
      <c r="P117" s="28">
        <v>-2.8900532596983639E-2</v>
      </c>
      <c r="Q117" s="28">
        <v>7.3108708776384156E-3</v>
      </c>
      <c r="R117" s="28">
        <v>-0.14281960890668952</v>
      </c>
      <c r="S117" s="28">
        <v>-0.12960027851227107</v>
      </c>
      <c r="T117" s="29" t="s">
        <v>281</v>
      </c>
      <c r="U117" s="28">
        <v>-2.0502282361260834E-2</v>
      </c>
      <c r="V117" s="29" t="s">
        <v>224</v>
      </c>
      <c r="W117" s="28">
        <v>-2.1840978212971707E-2</v>
      </c>
      <c r="X117" s="28">
        <v>-6.9822483982054803E-2</v>
      </c>
      <c r="Y117" s="29" t="s">
        <v>282</v>
      </c>
      <c r="Z117" s="29" t="s">
        <v>283</v>
      </c>
      <c r="AA117" s="29" t="s">
        <v>281</v>
      </c>
      <c r="AB117" s="28">
        <v>4.3583136874651436E-2</v>
      </c>
      <c r="AC117" s="29" t="s">
        <v>224</v>
      </c>
      <c r="AD117" s="28">
        <v>9.5076772866444767E-2</v>
      </c>
      <c r="AE117" s="28">
        <v>-7.3108708776395614E-3</v>
      </c>
      <c r="AF117" s="28">
        <v>0.14281960890668691</v>
      </c>
      <c r="AG117" s="28">
        <v>0.12960027851227071</v>
      </c>
      <c r="AH117" s="29" t="s">
        <v>281</v>
      </c>
      <c r="AI117" s="28">
        <v>-2.0502282361260754E-2</v>
      </c>
      <c r="AJ117" s="29" t="s">
        <v>224</v>
      </c>
      <c r="AK117" s="28">
        <v>3.3754117738074831E-2</v>
      </c>
      <c r="AL117" s="29" t="s">
        <v>284</v>
      </c>
      <c r="AM117" s="29" t="s">
        <v>285</v>
      </c>
      <c r="AN117" s="29" t="s">
        <v>286</v>
      </c>
      <c r="AO117" s="37">
        <v>1</v>
      </c>
      <c r="AP117" s="28">
        <v>-6.8668419042581613E-2</v>
      </c>
      <c r="AQ117" s="29" t="s">
        <v>224</v>
      </c>
      <c r="AR117" s="31">
        <v>-8.8704580999494825E-2</v>
      </c>
      <c r="AS117" s="17"/>
    </row>
    <row r="118" spans="1:45" ht="24">
      <c r="A118" s="80"/>
      <c r="B118" s="26" t="s">
        <v>216</v>
      </c>
      <c r="C118" s="38">
        <v>0.34761998004749584</v>
      </c>
      <c r="D118" s="28">
        <v>2.5170914109411063E-7</v>
      </c>
      <c r="E118" s="28">
        <v>1.4604075603753968E-5</v>
      </c>
      <c r="F118" s="30">
        <v>0</v>
      </c>
      <c r="G118" s="28">
        <v>0.55799628259929501</v>
      </c>
      <c r="H118" s="29"/>
      <c r="I118" s="28">
        <v>0.2680481871663894</v>
      </c>
      <c r="J118" s="28">
        <v>0.89096333215174228</v>
      </c>
      <c r="K118" s="28">
        <v>2.5494618563485411E-2</v>
      </c>
      <c r="L118" s="28">
        <v>4.5034727788241961E-2</v>
      </c>
      <c r="M118" s="30">
        <v>0</v>
      </c>
      <c r="N118" s="28">
        <v>0.76595064498147769</v>
      </c>
      <c r="O118" s="29"/>
      <c r="P118" s="28">
        <v>0.69774861639004482</v>
      </c>
      <c r="Q118" s="28">
        <v>0.92175501087090295</v>
      </c>
      <c r="R118" s="28">
        <v>5.3769601384405424E-2</v>
      </c>
      <c r="S118" s="28">
        <v>8.0365572495690513E-2</v>
      </c>
      <c r="T118" s="30">
        <v>0</v>
      </c>
      <c r="U118" s="28">
        <v>0.78294883433855178</v>
      </c>
      <c r="V118" s="29"/>
      <c r="W118" s="28">
        <v>0.76916311465895282</v>
      </c>
      <c r="X118" s="28">
        <v>0.34761998004749328</v>
      </c>
      <c r="Y118" s="28">
        <v>2.5170914109411958E-7</v>
      </c>
      <c r="Z118" s="28">
        <v>1.4604075603752801E-5</v>
      </c>
      <c r="AA118" s="30">
        <v>0</v>
      </c>
      <c r="AB118" s="28">
        <v>0.55799628259929546</v>
      </c>
      <c r="AC118" s="29"/>
      <c r="AD118" s="28">
        <v>0.20045233708702662</v>
      </c>
      <c r="AE118" s="28">
        <v>0.92175501087089062</v>
      </c>
      <c r="AF118" s="28">
        <v>5.3769601384410101E-2</v>
      </c>
      <c r="AG118" s="28">
        <v>8.0365572495691581E-2</v>
      </c>
      <c r="AH118" s="30">
        <v>0</v>
      </c>
      <c r="AI118" s="28">
        <v>0.78294883433855067</v>
      </c>
      <c r="AJ118" s="29"/>
      <c r="AK118" s="28">
        <v>0.65010399423544518</v>
      </c>
      <c r="AL118" s="28">
        <v>1.6992365397899115E-2</v>
      </c>
      <c r="AM118" s="28">
        <v>1.2098943929832192E-4</v>
      </c>
      <c r="AN118" s="28">
        <v>5.2750043887021423E-3</v>
      </c>
      <c r="AO118" s="39"/>
      <c r="AP118" s="28">
        <v>0.35566607034741293</v>
      </c>
      <c r="AQ118" s="29"/>
      <c r="AR118" s="31">
        <v>0.2324363704637456</v>
      </c>
      <c r="AS118" s="17"/>
    </row>
    <row r="119" spans="1:45">
      <c r="A119" s="79"/>
      <c r="B119" s="32" t="s">
        <v>217</v>
      </c>
      <c r="C119" s="33">
        <v>183</v>
      </c>
      <c r="D119" s="34">
        <v>183</v>
      </c>
      <c r="E119" s="34">
        <v>183</v>
      </c>
      <c r="F119" s="34">
        <v>183</v>
      </c>
      <c r="G119" s="34">
        <v>183</v>
      </c>
      <c r="H119" s="34">
        <v>183</v>
      </c>
      <c r="I119" s="34">
        <v>183</v>
      </c>
      <c r="J119" s="34">
        <v>183</v>
      </c>
      <c r="K119" s="34">
        <v>183</v>
      </c>
      <c r="L119" s="34">
        <v>183</v>
      </c>
      <c r="M119" s="34">
        <v>183</v>
      </c>
      <c r="N119" s="34">
        <v>183</v>
      </c>
      <c r="O119" s="34">
        <v>183</v>
      </c>
      <c r="P119" s="34">
        <v>183</v>
      </c>
      <c r="Q119" s="34">
        <v>183</v>
      </c>
      <c r="R119" s="34">
        <v>183</v>
      </c>
      <c r="S119" s="34">
        <v>183</v>
      </c>
      <c r="T119" s="34">
        <v>183</v>
      </c>
      <c r="U119" s="34">
        <v>183</v>
      </c>
      <c r="V119" s="34">
        <v>183</v>
      </c>
      <c r="W119" s="34">
        <v>183</v>
      </c>
      <c r="X119" s="34">
        <v>183</v>
      </c>
      <c r="Y119" s="34">
        <v>183</v>
      </c>
      <c r="Z119" s="34">
        <v>183</v>
      </c>
      <c r="AA119" s="34">
        <v>183</v>
      </c>
      <c r="AB119" s="34">
        <v>183</v>
      </c>
      <c r="AC119" s="34">
        <v>183</v>
      </c>
      <c r="AD119" s="34">
        <v>183</v>
      </c>
      <c r="AE119" s="34">
        <v>183</v>
      </c>
      <c r="AF119" s="34">
        <v>183</v>
      </c>
      <c r="AG119" s="34">
        <v>183</v>
      </c>
      <c r="AH119" s="34">
        <v>183</v>
      </c>
      <c r="AI119" s="34">
        <v>183</v>
      </c>
      <c r="AJ119" s="34">
        <v>183</v>
      </c>
      <c r="AK119" s="34">
        <v>183</v>
      </c>
      <c r="AL119" s="34">
        <v>183</v>
      </c>
      <c r="AM119" s="34">
        <v>183</v>
      </c>
      <c r="AN119" s="34">
        <v>183</v>
      </c>
      <c r="AO119" s="34">
        <v>183</v>
      </c>
      <c r="AP119" s="34">
        <v>183</v>
      </c>
      <c r="AQ119" s="34">
        <v>183</v>
      </c>
      <c r="AR119" s="35">
        <v>183</v>
      </c>
      <c r="AS119" s="17"/>
    </row>
    <row r="120" spans="1:45" ht="36">
      <c r="A120" s="79" t="s">
        <v>62</v>
      </c>
      <c r="B120" s="26" t="s">
        <v>215</v>
      </c>
      <c r="C120" s="38">
        <v>7.5141815888704139E-2</v>
      </c>
      <c r="D120" s="28">
        <v>1.7700143278594208E-2</v>
      </c>
      <c r="E120" s="28">
        <v>1.6067171573018516E-2</v>
      </c>
      <c r="F120" s="28">
        <v>-6.8668419042581613E-2</v>
      </c>
      <c r="G120" s="29" t="s">
        <v>308</v>
      </c>
      <c r="H120" s="29" t="s">
        <v>224</v>
      </c>
      <c r="I120" s="29" t="s">
        <v>319</v>
      </c>
      <c r="J120" s="28">
        <v>0.13786394812444802</v>
      </c>
      <c r="K120" s="28">
        <v>9.1792916534420482E-2</v>
      </c>
      <c r="L120" s="28">
        <v>9.2737307560840684E-2</v>
      </c>
      <c r="M120" s="28">
        <v>-6.8668419042581613E-2</v>
      </c>
      <c r="N120" s="29" t="s">
        <v>301</v>
      </c>
      <c r="O120" s="29" t="s">
        <v>224</v>
      </c>
      <c r="P120" s="29" t="s">
        <v>377</v>
      </c>
      <c r="Q120" s="28">
        <v>0.13863114738279086</v>
      </c>
      <c r="R120" s="28">
        <v>8.9783131472066902E-2</v>
      </c>
      <c r="S120" s="28">
        <v>9.2185247256088607E-2</v>
      </c>
      <c r="T120" s="28">
        <v>-6.8668419042581613E-2</v>
      </c>
      <c r="U120" s="28">
        <v>0.14256458916054812</v>
      </c>
      <c r="V120" s="29" t="s">
        <v>224</v>
      </c>
      <c r="W120" s="29" t="s">
        <v>408</v>
      </c>
      <c r="X120" s="28">
        <v>-7.5141815888706026E-2</v>
      </c>
      <c r="Y120" s="28">
        <v>-1.7700143278595183E-2</v>
      </c>
      <c r="Z120" s="28">
        <v>-1.6067171573017226E-2</v>
      </c>
      <c r="AA120" s="28">
        <v>-6.8668419042581613E-2</v>
      </c>
      <c r="AB120" s="29" t="s">
        <v>308</v>
      </c>
      <c r="AC120" s="29" t="s">
        <v>224</v>
      </c>
      <c r="AD120" s="29" t="s">
        <v>417</v>
      </c>
      <c r="AE120" s="28">
        <v>-0.13863114738279034</v>
      </c>
      <c r="AF120" s="28">
        <v>-8.9783131472064195E-2</v>
      </c>
      <c r="AG120" s="28">
        <v>-9.2185247256089314E-2</v>
      </c>
      <c r="AH120" s="28">
        <v>-6.8668419042581613E-2</v>
      </c>
      <c r="AI120" s="28">
        <v>0.14256458916054873</v>
      </c>
      <c r="AJ120" s="29" t="s">
        <v>224</v>
      </c>
      <c r="AK120" s="29" t="s">
        <v>256</v>
      </c>
      <c r="AL120" s="28">
        <v>-0.12726028752515542</v>
      </c>
      <c r="AM120" s="28">
        <v>-0.11702749041700475</v>
      </c>
      <c r="AN120" s="28">
        <v>-0.14071773741349358</v>
      </c>
      <c r="AO120" s="28">
        <v>-6.8668419042581613E-2</v>
      </c>
      <c r="AP120" s="37">
        <v>1</v>
      </c>
      <c r="AQ120" s="29" t="s">
        <v>224</v>
      </c>
      <c r="AR120" s="31">
        <v>3.645158709958092E-2</v>
      </c>
      <c r="AS120" s="17"/>
    </row>
    <row r="121" spans="1:45" ht="24">
      <c r="A121" s="80"/>
      <c r="B121" s="26" t="s">
        <v>216</v>
      </c>
      <c r="C121" s="38">
        <v>0.31203343654432714</v>
      </c>
      <c r="D121" s="28">
        <v>0.81201990777288047</v>
      </c>
      <c r="E121" s="28">
        <v>0.82908341723666279</v>
      </c>
      <c r="F121" s="28">
        <v>0.35566607034741293</v>
      </c>
      <c r="G121" s="28">
        <v>5.2688999023779027E-5</v>
      </c>
      <c r="H121" s="29"/>
      <c r="I121" s="28">
        <v>4.5760915525617073E-3</v>
      </c>
      <c r="J121" s="28">
        <v>6.2729128742907286E-2</v>
      </c>
      <c r="K121" s="28">
        <v>0.2165129180828583</v>
      </c>
      <c r="L121" s="28">
        <v>0.21180284786701836</v>
      </c>
      <c r="M121" s="28">
        <v>0.35566607034741293</v>
      </c>
      <c r="N121" s="28">
        <v>1.4286474149118415E-3</v>
      </c>
      <c r="O121" s="29"/>
      <c r="P121" s="28">
        <v>3.9573172465853276E-2</v>
      </c>
      <c r="Q121" s="28">
        <v>6.1266899651391246E-2</v>
      </c>
      <c r="R121" s="28">
        <v>0.22678428747002918</v>
      </c>
      <c r="S121" s="28">
        <v>0.21454720378815945</v>
      </c>
      <c r="T121" s="28">
        <v>0.35566607034741293</v>
      </c>
      <c r="U121" s="28">
        <v>5.420327741994057E-2</v>
      </c>
      <c r="V121" s="29"/>
      <c r="W121" s="28">
        <v>4.496401477936935E-2</v>
      </c>
      <c r="X121" s="28">
        <v>0.31203343654431759</v>
      </c>
      <c r="Y121" s="28">
        <v>0.81201990777286959</v>
      </c>
      <c r="Z121" s="28">
        <v>0.829083417236675</v>
      </c>
      <c r="AA121" s="28">
        <v>0.35566607034741293</v>
      </c>
      <c r="AB121" s="28">
        <v>5.2688999023779027E-5</v>
      </c>
      <c r="AC121" s="29"/>
      <c r="AD121" s="28">
        <v>1.3228887900545052E-2</v>
      </c>
      <c r="AE121" s="28">
        <v>6.126689965139271E-2</v>
      </c>
      <c r="AF121" s="28">
        <v>0.22678428747004592</v>
      </c>
      <c r="AG121" s="28">
        <v>0.21454720378815306</v>
      </c>
      <c r="AH121" s="28">
        <v>0.35566607034741293</v>
      </c>
      <c r="AI121" s="28">
        <v>5.4203277419939896E-2</v>
      </c>
      <c r="AJ121" s="29"/>
      <c r="AK121" s="28">
        <v>4.7010872518811593E-2</v>
      </c>
      <c r="AL121" s="28">
        <v>8.6027425166957633E-2</v>
      </c>
      <c r="AM121" s="28">
        <v>0.11463528748802247</v>
      </c>
      <c r="AN121" s="28">
        <v>5.743108051957526E-2</v>
      </c>
      <c r="AO121" s="28">
        <v>0.35566607034741293</v>
      </c>
      <c r="AP121" s="39"/>
      <c r="AQ121" s="29"/>
      <c r="AR121" s="31">
        <v>0.62421037115192757</v>
      </c>
      <c r="AS121" s="17"/>
    </row>
    <row r="122" spans="1:45">
      <c r="A122" s="79"/>
      <c r="B122" s="32" t="s">
        <v>217</v>
      </c>
      <c r="C122" s="33">
        <v>183</v>
      </c>
      <c r="D122" s="34">
        <v>183</v>
      </c>
      <c r="E122" s="34">
        <v>183</v>
      </c>
      <c r="F122" s="34">
        <v>183</v>
      </c>
      <c r="G122" s="34">
        <v>183</v>
      </c>
      <c r="H122" s="34">
        <v>183</v>
      </c>
      <c r="I122" s="34">
        <v>183</v>
      </c>
      <c r="J122" s="34">
        <v>183</v>
      </c>
      <c r="K122" s="34">
        <v>183</v>
      </c>
      <c r="L122" s="34">
        <v>183</v>
      </c>
      <c r="M122" s="34">
        <v>183</v>
      </c>
      <c r="N122" s="34">
        <v>183</v>
      </c>
      <c r="O122" s="34">
        <v>183</v>
      </c>
      <c r="P122" s="34">
        <v>183</v>
      </c>
      <c r="Q122" s="34">
        <v>183</v>
      </c>
      <c r="R122" s="34">
        <v>183</v>
      </c>
      <c r="S122" s="34">
        <v>183</v>
      </c>
      <c r="T122" s="34">
        <v>183</v>
      </c>
      <c r="U122" s="34">
        <v>183</v>
      </c>
      <c r="V122" s="34">
        <v>183</v>
      </c>
      <c r="W122" s="34">
        <v>183</v>
      </c>
      <c r="X122" s="34">
        <v>183</v>
      </c>
      <c r="Y122" s="34">
        <v>183</v>
      </c>
      <c r="Z122" s="34">
        <v>183</v>
      </c>
      <c r="AA122" s="34">
        <v>183</v>
      </c>
      <c r="AB122" s="34">
        <v>183</v>
      </c>
      <c r="AC122" s="34">
        <v>183</v>
      </c>
      <c r="AD122" s="34">
        <v>183</v>
      </c>
      <c r="AE122" s="34">
        <v>183</v>
      </c>
      <c r="AF122" s="34">
        <v>183</v>
      </c>
      <c r="AG122" s="34">
        <v>183</v>
      </c>
      <c r="AH122" s="34">
        <v>183</v>
      </c>
      <c r="AI122" s="34">
        <v>183</v>
      </c>
      <c r="AJ122" s="34">
        <v>183</v>
      </c>
      <c r="AK122" s="34">
        <v>183</v>
      </c>
      <c r="AL122" s="34">
        <v>183</v>
      </c>
      <c r="AM122" s="34">
        <v>183</v>
      </c>
      <c r="AN122" s="34">
        <v>183</v>
      </c>
      <c r="AO122" s="34">
        <v>183</v>
      </c>
      <c r="AP122" s="34">
        <v>183</v>
      </c>
      <c r="AQ122" s="34">
        <v>183</v>
      </c>
      <c r="AR122" s="35">
        <v>183</v>
      </c>
      <c r="AS122" s="17"/>
    </row>
    <row r="123" spans="1:45" ht="36">
      <c r="A123" s="79" t="s">
        <v>63</v>
      </c>
      <c r="B123" s="26" t="s">
        <v>215</v>
      </c>
      <c r="C123" s="36" t="s">
        <v>224</v>
      </c>
      <c r="D123" s="29" t="s">
        <v>224</v>
      </c>
      <c r="E123" s="29" t="s">
        <v>224</v>
      </c>
      <c r="F123" s="29" t="s">
        <v>224</v>
      </c>
      <c r="G123" s="29" t="s">
        <v>224</v>
      </c>
      <c r="H123" s="29" t="s">
        <v>224</v>
      </c>
      <c r="I123" s="29" t="s">
        <v>224</v>
      </c>
      <c r="J123" s="29" t="s">
        <v>224</v>
      </c>
      <c r="K123" s="29" t="s">
        <v>224</v>
      </c>
      <c r="L123" s="29" t="s">
        <v>224</v>
      </c>
      <c r="M123" s="29" t="s">
        <v>224</v>
      </c>
      <c r="N123" s="29" t="s">
        <v>224</v>
      </c>
      <c r="O123" s="29" t="s">
        <v>224</v>
      </c>
      <c r="P123" s="29" t="s">
        <v>224</v>
      </c>
      <c r="Q123" s="29" t="s">
        <v>224</v>
      </c>
      <c r="R123" s="29" t="s">
        <v>224</v>
      </c>
      <c r="S123" s="29" t="s">
        <v>224</v>
      </c>
      <c r="T123" s="29" t="s">
        <v>224</v>
      </c>
      <c r="U123" s="29" t="s">
        <v>224</v>
      </c>
      <c r="V123" s="29" t="s">
        <v>224</v>
      </c>
      <c r="W123" s="29" t="s">
        <v>224</v>
      </c>
      <c r="X123" s="29" t="s">
        <v>224</v>
      </c>
      <c r="Y123" s="29" t="s">
        <v>224</v>
      </c>
      <c r="Z123" s="29" t="s">
        <v>224</v>
      </c>
      <c r="AA123" s="29" t="s">
        <v>224</v>
      </c>
      <c r="AB123" s="29" t="s">
        <v>224</v>
      </c>
      <c r="AC123" s="29" t="s">
        <v>224</v>
      </c>
      <c r="AD123" s="29" t="s">
        <v>224</v>
      </c>
      <c r="AE123" s="29" t="s">
        <v>224</v>
      </c>
      <c r="AF123" s="29" t="s">
        <v>224</v>
      </c>
      <c r="AG123" s="29" t="s">
        <v>224</v>
      </c>
      <c r="AH123" s="29" t="s">
        <v>224</v>
      </c>
      <c r="AI123" s="29" t="s">
        <v>224</v>
      </c>
      <c r="AJ123" s="29" t="s">
        <v>224</v>
      </c>
      <c r="AK123" s="29" t="s">
        <v>224</v>
      </c>
      <c r="AL123" s="29" t="s">
        <v>224</v>
      </c>
      <c r="AM123" s="29" t="s">
        <v>224</v>
      </c>
      <c r="AN123" s="29" t="s">
        <v>224</v>
      </c>
      <c r="AO123" s="29" t="s">
        <v>224</v>
      </c>
      <c r="AP123" s="29" t="s">
        <v>224</v>
      </c>
      <c r="AQ123" s="29" t="s">
        <v>224</v>
      </c>
      <c r="AR123" s="40" t="s">
        <v>224</v>
      </c>
      <c r="AS123" s="17"/>
    </row>
    <row r="124" spans="1:45" ht="24">
      <c r="A124" s="80"/>
      <c r="B124" s="26" t="s">
        <v>216</v>
      </c>
      <c r="C124" s="36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39"/>
      <c r="AR124" s="40"/>
      <c r="AS124" s="17"/>
    </row>
    <row r="125" spans="1:45">
      <c r="A125" s="79"/>
      <c r="B125" s="32" t="s">
        <v>217</v>
      </c>
      <c r="C125" s="33">
        <v>183</v>
      </c>
      <c r="D125" s="34">
        <v>183</v>
      </c>
      <c r="E125" s="34">
        <v>183</v>
      </c>
      <c r="F125" s="34">
        <v>183</v>
      </c>
      <c r="G125" s="34">
        <v>183</v>
      </c>
      <c r="H125" s="34">
        <v>183</v>
      </c>
      <c r="I125" s="34">
        <v>183</v>
      </c>
      <c r="J125" s="34">
        <v>183</v>
      </c>
      <c r="K125" s="34">
        <v>183</v>
      </c>
      <c r="L125" s="34">
        <v>183</v>
      </c>
      <c r="M125" s="34">
        <v>183</v>
      </c>
      <c r="N125" s="34">
        <v>183</v>
      </c>
      <c r="O125" s="34">
        <v>183</v>
      </c>
      <c r="P125" s="34">
        <v>183</v>
      </c>
      <c r="Q125" s="34">
        <v>183</v>
      </c>
      <c r="R125" s="34">
        <v>183</v>
      </c>
      <c r="S125" s="34">
        <v>183</v>
      </c>
      <c r="T125" s="34">
        <v>183</v>
      </c>
      <c r="U125" s="34">
        <v>183</v>
      </c>
      <c r="V125" s="34">
        <v>183</v>
      </c>
      <c r="W125" s="34">
        <v>183</v>
      </c>
      <c r="X125" s="34">
        <v>183</v>
      </c>
      <c r="Y125" s="34">
        <v>183</v>
      </c>
      <c r="Z125" s="34">
        <v>183</v>
      </c>
      <c r="AA125" s="34">
        <v>183</v>
      </c>
      <c r="AB125" s="34">
        <v>183</v>
      </c>
      <c r="AC125" s="34">
        <v>183</v>
      </c>
      <c r="AD125" s="34">
        <v>183</v>
      </c>
      <c r="AE125" s="34">
        <v>183</v>
      </c>
      <c r="AF125" s="34">
        <v>183</v>
      </c>
      <c r="AG125" s="34">
        <v>183</v>
      </c>
      <c r="AH125" s="34">
        <v>183</v>
      </c>
      <c r="AI125" s="34">
        <v>183</v>
      </c>
      <c r="AJ125" s="34">
        <v>183</v>
      </c>
      <c r="AK125" s="34">
        <v>183</v>
      </c>
      <c r="AL125" s="34">
        <v>183</v>
      </c>
      <c r="AM125" s="34">
        <v>183</v>
      </c>
      <c r="AN125" s="34">
        <v>183</v>
      </c>
      <c r="AO125" s="34">
        <v>183</v>
      </c>
      <c r="AP125" s="34">
        <v>183</v>
      </c>
      <c r="AQ125" s="34">
        <v>183</v>
      </c>
      <c r="AR125" s="35">
        <v>183</v>
      </c>
      <c r="AS125" s="17"/>
    </row>
    <row r="126" spans="1:45" ht="36">
      <c r="A126" s="79" t="s">
        <v>64</v>
      </c>
      <c r="B126" s="26" t="s">
        <v>215</v>
      </c>
      <c r="C126" s="38">
        <v>-6.525051248228729E-2</v>
      </c>
      <c r="D126" s="28">
        <v>2.9708219702821833E-2</v>
      </c>
      <c r="E126" s="28">
        <v>9.7435359789615011E-2</v>
      </c>
      <c r="F126" s="28">
        <v>-8.8704580999494825E-2</v>
      </c>
      <c r="G126" s="29" t="s">
        <v>309</v>
      </c>
      <c r="H126" s="29" t="s">
        <v>224</v>
      </c>
      <c r="I126" s="29" t="s">
        <v>320</v>
      </c>
      <c r="J126" s="28">
        <v>-6.5861576275217076E-2</v>
      </c>
      <c r="K126" s="28">
        <v>-1.5069079224699513E-2</v>
      </c>
      <c r="L126" s="28">
        <v>2.5837661841579141E-2</v>
      </c>
      <c r="M126" s="28">
        <v>-8.8704580999494825E-2</v>
      </c>
      <c r="N126" s="29" t="s">
        <v>372</v>
      </c>
      <c r="O126" s="29" t="s">
        <v>224</v>
      </c>
      <c r="P126" s="29" t="s">
        <v>378</v>
      </c>
      <c r="Q126" s="28">
        <v>-5.7929878359741761E-2</v>
      </c>
      <c r="R126" s="28">
        <v>-6.8937494407156543E-3</v>
      </c>
      <c r="S126" s="28">
        <v>2.9845596457027192E-2</v>
      </c>
      <c r="T126" s="28">
        <v>-8.8704580999494825E-2</v>
      </c>
      <c r="U126" s="29" t="s">
        <v>274</v>
      </c>
      <c r="V126" s="29" t="s">
        <v>224</v>
      </c>
      <c r="W126" s="29" t="s">
        <v>409</v>
      </c>
      <c r="X126" s="28">
        <v>6.5250512482286221E-2</v>
      </c>
      <c r="Y126" s="28">
        <v>-2.9708219702822627E-2</v>
      </c>
      <c r="Z126" s="28">
        <v>-9.7435359789616982E-2</v>
      </c>
      <c r="AA126" s="28">
        <v>-8.8704580999494825E-2</v>
      </c>
      <c r="AB126" s="29" t="s">
        <v>309</v>
      </c>
      <c r="AC126" s="29" t="s">
        <v>224</v>
      </c>
      <c r="AD126" s="29" t="s">
        <v>418</v>
      </c>
      <c r="AE126" s="28">
        <v>5.7929878359743281E-2</v>
      </c>
      <c r="AF126" s="28">
        <v>6.8937494407162623E-3</v>
      </c>
      <c r="AG126" s="28">
        <v>-2.9845596457028049E-2</v>
      </c>
      <c r="AH126" s="28">
        <v>-8.8704580999494825E-2</v>
      </c>
      <c r="AI126" s="29" t="s">
        <v>274</v>
      </c>
      <c r="AJ126" s="29" t="s">
        <v>224</v>
      </c>
      <c r="AK126" s="29" t="s">
        <v>428</v>
      </c>
      <c r="AL126" s="28">
        <v>8.3944347076484641E-2</v>
      </c>
      <c r="AM126" s="28">
        <v>6.7583484378793454E-2</v>
      </c>
      <c r="AN126" s="28">
        <v>7.4679275131273676E-2</v>
      </c>
      <c r="AO126" s="28">
        <v>-8.8704580999494825E-2</v>
      </c>
      <c r="AP126" s="28">
        <v>3.645158709958092E-2</v>
      </c>
      <c r="AQ126" s="29" t="s">
        <v>224</v>
      </c>
      <c r="AR126" s="42">
        <v>1</v>
      </c>
      <c r="AS126" s="17"/>
    </row>
    <row r="127" spans="1:45" ht="24">
      <c r="A127" s="80"/>
      <c r="B127" s="26" t="s">
        <v>216</v>
      </c>
      <c r="C127" s="38">
        <v>0.38017174345157878</v>
      </c>
      <c r="D127" s="28">
        <v>0.68973132640979751</v>
      </c>
      <c r="E127" s="28">
        <v>0.18946149350607774</v>
      </c>
      <c r="F127" s="28">
        <v>0.2324363704637456</v>
      </c>
      <c r="G127" s="28">
        <v>2.3750625490500051E-2</v>
      </c>
      <c r="H127" s="29"/>
      <c r="I127" s="28">
        <v>1.0259185706431533E-4</v>
      </c>
      <c r="J127" s="28">
        <v>0.37571660672856289</v>
      </c>
      <c r="K127" s="28">
        <v>0.83955290327589194</v>
      </c>
      <c r="L127" s="28">
        <v>0.72844979963808942</v>
      </c>
      <c r="M127" s="28">
        <v>0.2324363704637456</v>
      </c>
      <c r="N127" s="28">
        <v>4.0701725865055442E-3</v>
      </c>
      <c r="O127" s="29"/>
      <c r="P127" s="28">
        <v>1.2583392259319473E-11</v>
      </c>
      <c r="Q127" s="28">
        <v>0.4360118005415754</v>
      </c>
      <c r="R127" s="28">
        <v>0.92620624788892114</v>
      </c>
      <c r="S127" s="28">
        <v>0.68837109330446222</v>
      </c>
      <c r="T127" s="28">
        <v>0.2324363704637456</v>
      </c>
      <c r="U127" s="28">
        <v>2.9174423782313059E-2</v>
      </c>
      <c r="V127" s="29"/>
      <c r="W127" s="28">
        <v>6.1543496178701712E-11</v>
      </c>
      <c r="X127" s="28">
        <v>0.38017174345158378</v>
      </c>
      <c r="Y127" s="28">
        <v>0.68973132640978829</v>
      </c>
      <c r="Z127" s="28">
        <v>0.18946149350606992</v>
      </c>
      <c r="AA127" s="28">
        <v>0.2324363704637456</v>
      </c>
      <c r="AB127" s="28">
        <v>2.3750625490500051E-2</v>
      </c>
      <c r="AC127" s="29"/>
      <c r="AD127" s="28">
        <v>2.6704828629366046E-3</v>
      </c>
      <c r="AE127" s="28">
        <v>0.43601180054155642</v>
      </c>
      <c r="AF127" s="28">
        <v>0.92620624788891459</v>
      </c>
      <c r="AG127" s="28">
        <v>0.68837109330445567</v>
      </c>
      <c r="AH127" s="28">
        <v>0.2324363704637456</v>
      </c>
      <c r="AI127" s="28">
        <v>2.9174423782312036E-2</v>
      </c>
      <c r="AJ127" s="29"/>
      <c r="AK127" s="28">
        <v>2.2298525321456372E-11</v>
      </c>
      <c r="AL127" s="28">
        <v>0.25856378395633844</v>
      </c>
      <c r="AM127" s="28">
        <v>0.36333551922905194</v>
      </c>
      <c r="AN127" s="28">
        <v>0.31502981264601365</v>
      </c>
      <c r="AO127" s="28">
        <v>0.2324363704637456</v>
      </c>
      <c r="AP127" s="28">
        <v>0.62421037115192757</v>
      </c>
      <c r="AQ127" s="29"/>
      <c r="AR127" s="43"/>
      <c r="AS127" s="17"/>
    </row>
    <row r="128" spans="1:45" ht="15.75" thickBot="1">
      <c r="A128" s="81"/>
      <c r="B128" s="44" t="s">
        <v>217</v>
      </c>
      <c r="C128" s="45">
        <v>183</v>
      </c>
      <c r="D128" s="46">
        <v>183</v>
      </c>
      <c r="E128" s="46">
        <v>183</v>
      </c>
      <c r="F128" s="46">
        <v>183</v>
      </c>
      <c r="G128" s="46">
        <v>183</v>
      </c>
      <c r="H128" s="46">
        <v>183</v>
      </c>
      <c r="I128" s="46">
        <v>183</v>
      </c>
      <c r="J128" s="46">
        <v>183</v>
      </c>
      <c r="K128" s="46">
        <v>183</v>
      </c>
      <c r="L128" s="46">
        <v>183</v>
      </c>
      <c r="M128" s="46">
        <v>183</v>
      </c>
      <c r="N128" s="46">
        <v>183</v>
      </c>
      <c r="O128" s="46">
        <v>183</v>
      </c>
      <c r="P128" s="46">
        <v>183</v>
      </c>
      <c r="Q128" s="46">
        <v>183</v>
      </c>
      <c r="R128" s="46">
        <v>183</v>
      </c>
      <c r="S128" s="46">
        <v>183</v>
      </c>
      <c r="T128" s="46">
        <v>183</v>
      </c>
      <c r="U128" s="46">
        <v>183</v>
      </c>
      <c r="V128" s="46">
        <v>183</v>
      </c>
      <c r="W128" s="46">
        <v>183</v>
      </c>
      <c r="X128" s="46">
        <v>183</v>
      </c>
      <c r="Y128" s="46">
        <v>183</v>
      </c>
      <c r="Z128" s="46">
        <v>183</v>
      </c>
      <c r="AA128" s="46">
        <v>183</v>
      </c>
      <c r="AB128" s="46">
        <v>183</v>
      </c>
      <c r="AC128" s="46">
        <v>183</v>
      </c>
      <c r="AD128" s="46">
        <v>183</v>
      </c>
      <c r="AE128" s="46">
        <v>183</v>
      </c>
      <c r="AF128" s="46">
        <v>183</v>
      </c>
      <c r="AG128" s="46">
        <v>183</v>
      </c>
      <c r="AH128" s="46">
        <v>183</v>
      </c>
      <c r="AI128" s="46">
        <v>183</v>
      </c>
      <c r="AJ128" s="46">
        <v>183</v>
      </c>
      <c r="AK128" s="46">
        <v>183</v>
      </c>
      <c r="AL128" s="46">
        <v>183</v>
      </c>
      <c r="AM128" s="46">
        <v>183</v>
      </c>
      <c r="AN128" s="46">
        <v>183</v>
      </c>
      <c r="AO128" s="46">
        <v>183</v>
      </c>
      <c r="AP128" s="46">
        <v>183</v>
      </c>
      <c r="AQ128" s="46">
        <v>183</v>
      </c>
      <c r="AR128" s="47">
        <v>183</v>
      </c>
      <c r="AS128" s="17"/>
    </row>
    <row r="129" spans="1:45" ht="15.75" thickTop="1">
      <c r="A129" s="82" t="s">
        <v>218</v>
      </c>
      <c r="B129" s="82"/>
      <c r="C129" s="82"/>
      <c r="D129" s="82"/>
      <c r="E129" s="82"/>
      <c r="F129" s="82"/>
      <c r="G129" s="82"/>
      <c r="H129" s="82"/>
      <c r="I129" s="82"/>
      <c r="J129" s="82"/>
      <c r="K129" s="82"/>
      <c r="L129" s="82"/>
      <c r="M129" s="82"/>
      <c r="N129" s="82"/>
      <c r="O129" s="82"/>
      <c r="P129" s="82"/>
      <c r="Q129" s="82"/>
      <c r="R129" s="82"/>
      <c r="S129" s="82"/>
      <c r="T129" s="82"/>
      <c r="U129" s="82"/>
      <c r="V129" s="82"/>
      <c r="W129" s="82"/>
      <c r="X129" s="82"/>
      <c r="Y129" s="82"/>
      <c r="Z129" s="82"/>
      <c r="AA129" s="82"/>
      <c r="AB129" s="82"/>
      <c r="AC129" s="82"/>
      <c r="AD129" s="82"/>
      <c r="AE129" s="82"/>
      <c r="AF129" s="82"/>
      <c r="AG129" s="82"/>
      <c r="AH129" s="82"/>
      <c r="AI129" s="82"/>
      <c r="AJ129" s="82"/>
      <c r="AK129" s="82"/>
      <c r="AL129" s="82"/>
      <c r="AM129" s="82"/>
      <c r="AN129" s="82"/>
      <c r="AO129" s="82"/>
      <c r="AP129" s="82"/>
      <c r="AQ129" s="82"/>
      <c r="AR129" s="82"/>
      <c r="AS129" s="17"/>
    </row>
    <row r="130" spans="1:45">
      <c r="A130" s="82" t="s">
        <v>219</v>
      </c>
      <c r="B130" s="82"/>
      <c r="C130" s="82"/>
      <c r="D130" s="82"/>
      <c r="E130" s="82"/>
      <c r="F130" s="82"/>
      <c r="G130" s="82"/>
      <c r="H130" s="82"/>
      <c r="I130" s="82"/>
      <c r="J130" s="82"/>
      <c r="K130" s="82"/>
      <c r="L130" s="82"/>
      <c r="M130" s="82"/>
      <c r="N130" s="82"/>
      <c r="O130" s="82"/>
      <c r="P130" s="82"/>
      <c r="Q130" s="82"/>
      <c r="R130" s="82"/>
      <c r="S130" s="82"/>
      <c r="T130" s="82"/>
      <c r="U130" s="82"/>
      <c r="V130" s="82"/>
      <c r="W130" s="82"/>
      <c r="X130" s="82"/>
      <c r="Y130" s="82"/>
      <c r="Z130" s="82"/>
      <c r="AA130" s="82"/>
      <c r="AB130" s="82"/>
      <c r="AC130" s="82"/>
      <c r="AD130" s="82"/>
      <c r="AE130" s="82"/>
      <c r="AF130" s="82"/>
      <c r="AG130" s="82"/>
      <c r="AH130" s="82"/>
      <c r="AI130" s="82"/>
      <c r="AJ130" s="82"/>
      <c r="AK130" s="82"/>
      <c r="AL130" s="82"/>
      <c r="AM130" s="82"/>
      <c r="AN130" s="82"/>
      <c r="AO130" s="82"/>
      <c r="AP130" s="82"/>
      <c r="AQ130" s="82"/>
      <c r="AR130" s="82"/>
      <c r="AS130" s="17"/>
    </row>
    <row r="131" spans="1:45">
      <c r="A131" s="82" t="s">
        <v>220</v>
      </c>
      <c r="B131" s="82"/>
      <c r="C131" s="82"/>
      <c r="D131" s="82"/>
      <c r="E131" s="82"/>
      <c r="F131" s="82"/>
      <c r="G131" s="82"/>
      <c r="H131" s="82"/>
      <c r="I131" s="82"/>
      <c r="J131" s="82"/>
      <c r="K131" s="82"/>
      <c r="L131" s="82"/>
      <c r="M131" s="82"/>
      <c r="N131" s="82"/>
      <c r="O131" s="82"/>
      <c r="P131" s="82"/>
      <c r="Q131" s="82"/>
      <c r="R131" s="82"/>
      <c r="S131" s="82"/>
      <c r="T131" s="82"/>
      <c r="U131" s="82"/>
      <c r="V131" s="82"/>
      <c r="W131" s="82"/>
      <c r="X131" s="82"/>
      <c r="Y131" s="82"/>
      <c r="Z131" s="82"/>
      <c r="AA131" s="82"/>
      <c r="AB131" s="82"/>
      <c r="AC131" s="82"/>
      <c r="AD131" s="82"/>
      <c r="AE131" s="82"/>
      <c r="AF131" s="82"/>
      <c r="AG131" s="82"/>
      <c r="AH131" s="82"/>
      <c r="AI131" s="82"/>
      <c r="AJ131" s="82"/>
      <c r="AK131" s="82"/>
      <c r="AL131" s="82"/>
      <c r="AM131" s="82"/>
      <c r="AN131" s="82"/>
      <c r="AO131" s="82"/>
      <c r="AP131" s="82"/>
      <c r="AQ131" s="82"/>
      <c r="AR131" s="82"/>
      <c r="AS131" s="17"/>
    </row>
  </sheetData>
  <mergeCells count="47">
    <mergeCell ref="A12:A14"/>
    <mergeCell ref="A1:AR1"/>
    <mergeCell ref="A2:B2"/>
    <mergeCell ref="A3:A5"/>
    <mergeCell ref="A6:A8"/>
    <mergeCell ref="A9:A11"/>
    <mergeCell ref="A48:A50"/>
    <mergeCell ref="A15:A17"/>
    <mergeCell ref="A18:A20"/>
    <mergeCell ref="A21:A23"/>
    <mergeCell ref="A24:A26"/>
    <mergeCell ref="A27:A29"/>
    <mergeCell ref="A30:A32"/>
    <mergeCell ref="A33:A35"/>
    <mergeCell ref="A36:A38"/>
    <mergeCell ref="A39:A41"/>
    <mergeCell ref="A42:A44"/>
    <mergeCell ref="A45:A47"/>
    <mergeCell ref="A84:A86"/>
    <mergeCell ref="A51:A53"/>
    <mergeCell ref="A54:A56"/>
    <mergeCell ref="A57:A59"/>
    <mergeCell ref="A60:A62"/>
    <mergeCell ref="A63:A65"/>
    <mergeCell ref="A66:A68"/>
    <mergeCell ref="A69:A71"/>
    <mergeCell ref="A72:A74"/>
    <mergeCell ref="A75:A77"/>
    <mergeCell ref="A78:A80"/>
    <mergeCell ref="A81:A83"/>
    <mergeCell ref="A120:A122"/>
    <mergeCell ref="A87:A89"/>
    <mergeCell ref="A90:A92"/>
    <mergeCell ref="A93:A95"/>
    <mergeCell ref="A96:A98"/>
    <mergeCell ref="A99:A101"/>
    <mergeCell ref="A102:A104"/>
    <mergeCell ref="A105:A107"/>
    <mergeCell ref="A108:A110"/>
    <mergeCell ref="A111:A113"/>
    <mergeCell ref="A114:A116"/>
    <mergeCell ref="A117:A119"/>
    <mergeCell ref="A123:A125"/>
    <mergeCell ref="A126:A128"/>
    <mergeCell ref="A129:AR129"/>
    <mergeCell ref="A130:AR130"/>
    <mergeCell ref="A131:AR131"/>
  </mergeCells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H184"/>
  <sheetViews>
    <sheetView topLeftCell="A150" workbookViewId="0">
      <selection activeCell="K159" sqref="K159"/>
    </sheetView>
  </sheetViews>
  <sheetFormatPr defaultRowHeight="15"/>
  <sheetData>
    <row r="1" spans="5:8">
      <c r="E1" t="s">
        <v>68</v>
      </c>
      <c r="F1">
        <v>0.96</v>
      </c>
    </row>
    <row r="2" spans="5:8">
      <c r="E2">
        <v>0.99513124756965599</v>
      </c>
      <c r="F2">
        <f>IF(E2&gt;$F$1,E2,"")</f>
        <v>0.99513124756965599</v>
      </c>
      <c r="H2">
        <v>0.971634091154433</v>
      </c>
    </row>
    <row r="3" spans="5:8">
      <c r="E3">
        <v>0.99542996571403097</v>
      </c>
      <c r="F3">
        <f t="shared" ref="F3:F66" si="0">IF(E3&gt;$F$1,E3,"")</f>
        <v>0.99542996571403097</v>
      </c>
      <c r="H3">
        <v>0.97177285113612499</v>
      </c>
    </row>
    <row r="4" spans="5:8">
      <c r="E4">
        <v>0.99327278252514495</v>
      </c>
      <c r="F4">
        <f t="shared" si="0"/>
        <v>0.99327278252514495</v>
      </c>
      <c r="H4">
        <v>0.97229066418679799</v>
      </c>
    </row>
    <row r="5" spans="5:8">
      <c r="E5">
        <v>0.99570897539174896</v>
      </c>
      <c r="F5">
        <f t="shared" si="0"/>
        <v>0.99570897539174896</v>
      </c>
      <c r="H5">
        <v>0.97481287658900695</v>
      </c>
    </row>
    <row r="6" spans="5:8">
      <c r="E6">
        <v>0.993586803826772</v>
      </c>
      <c r="F6">
        <f t="shared" si="0"/>
        <v>0.993586803826772</v>
      </c>
      <c r="H6">
        <v>0.97490977399269796</v>
      </c>
    </row>
    <row r="7" spans="5:8">
      <c r="E7">
        <v>0.99617985143520305</v>
      </c>
      <c r="F7">
        <f t="shared" si="0"/>
        <v>0.99617985143520305</v>
      </c>
      <c r="H7">
        <v>0.97511144668001204</v>
      </c>
    </row>
    <row r="8" spans="5:8">
      <c r="E8">
        <v>0.99290905032205901</v>
      </c>
      <c r="F8">
        <f t="shared" si="0"/>
        <v>0.99290905032205901</v>
      </c>
      <c r="H8">
        <v>0.97641848895761796</v>
      </c>
    </row>
    <row r="9" spans="5:8">
      <c r="E9">
        <v>0.99347494493219402</v>
      </c>
      <c r="F9">
        <f t="shared" si="0"/>
        <v>0.99347494493219402</v>
      </c>
      <c r="H9">
        <v>0.97818921093876798</v>
      </c>
    </row>
    <row r="10" spans="5:8">
      <c r="E10">
        <v>0.99035605641200297</v>
      </c>
      <c r="F10">
        <f t="shared" si="0"/>
        <v>0.99035605641200297</v>
      </c>
      <c r="H10">
        <v>0.97872188545217798</v>
      </c>
    </row>
    <row r="11" spans="5:8">
      <c r="E11">
        <v>0.987390675314189</v>
      </c>
      <c r="F11">
        <f t="shared" si="0"/>
        <v>0.987390675314189</v>
      </c>
      <c r="H11">
        <v>0.97885779199879097</v>
      </c>
    </row>
    <row r="12" spans="5:8">
      <c r="E12">
        <v>0.98944612773958496</v>
      </c>
      <c r="F12">
        <f t="shared" si="0"/>
        <v>0.98944612773958496</v>
      </c>
      <c r="H12">
        <v>0.97894011950841198</v>
      </c>
    </row>
    <row r="13" spans="5:8">
      <c r="E13">
        <v>0.98788781872265197</v>
      </c>
      <c r="F13">
        <f t="shared" si="0"/>
        <v>0.98788781872265197</v>
      </c>
      <c r="H13">
        <v>0.97936310935248405</v>
      </c>
    </row>
    <row r="14" spans="5:8">
      <c r="E14">
        <v>0.99236691248266795</v>
      </c>
      <c r="F14">
        <f t="shared" si="0"/>
        <v>0.99236691248266795</v>
      </c>
      <c r="H14">
        <v>0.98104514061041403</v>
      </c>
    </row>
    <row r="15" spans="5:8">
      <c r="E15">
        <v>0.99050213656631203</v>
      </c>
      <c r="F15">
        <f t="shared" si="0"/>
        <v>0.99050213656631203</v>
      </c>
      <c r="H15">
        <v>0.98154205333536604</v>
      </c>
    </row>
    <row r="16" spans="5:8">
      <c r="E16">
        <v>0.98768960829377195</v>
      </c>
      <c r="F16">
        <f t="shared" si="0"/>
        <v>0.98768960829377195</v>
      </c>
      <c r="H16">
        <v>0.98174733044384999</v>
      </c>
    </row>
    <row r="17" spans="5:8">
      <c r="E17">
        <v>0.98969343502372698</v>
      </c>
      <c r="F17">
        <f t="shared" si="0"/>
        <v>0.98969343502372698</v>
      </c>
      <c r="H17">
        <v>0.982128199117972</v>
      </c>
    </row>
    <row r="18" spans="5:8">
      <c r="E18">
        <v>0.99180776231697798</v>
      </c>
      <c r="F18">
        <f t="shared" si="0"/>
        <v>0.99180776231697798</v>
      </c>
      <c r="H18">
        <v>0.98262123099636201</v>
      </c>
    </row>
    <row r="19" spans="5:8">
      <c r="E19">
        <v>0.98937017525562498</v>
      </c>
      <c r="F19">
        <f t="shared" si="0"/>
        <v>0.98937017525562498</v>
      </c>
      <c r="H19">
        <v>0.98267564227602899</v>
      </c>
    </row>
    <row r="20" spans="5:8">
      <c r="E20">
        <v>0.99073474683871998</v>
      </c>
      <c r="F20">
        <f t="shared" si="0"/>
        <v>0.99073474683871998</v>
      </c>
      <c r="H20">
        <v>0.98275204163608798</v>
      </c>
    </row>
    <row r="21" spans="5:8">
      <c r="E21">
        <v>0.98567875491484103</v>
      </c>
      <c r="F21">
        <f t="shared" si="0"/>
        <v>0.98567875491484103</v>
      </c>
      <c r="H21">
        <v>0.98316225309243699</v>
      </c>
    </row>
    <row r="22" spans="5:8">
      <c r="E22">
        <v>0.98773723958860105</v>
      </c>
      <c r="F22">
        <f t="shared" si="0"/>
        <v>0.98773723958860105</v>
      </c>
      <c r="H22">
        <v>0.98327926894815498</v>
      </c>
    </row>
    <row r="23" spans="5:8">
      <c r="E23">
        <v>0.99189813054808396</v>
      </c>
      <c r="F23">
        <f t="shared" si="0"/>
        <v>0.99189813054808396</v>
      </c>
      <c r="H23">
        <v>0.98345928096176105</v>
      </c>
    </row>
    <row r="24" spans="5:8">
      <c r="E24">
        <v>0.98880365317306895</v>
      </c>
      <c r="F24">
        <f t="shared" si="0"/>
        <v>0.98880365317306895</v>
      </c>
      <c r="H24">
        <v>0.98416134602190197</v>
      </c>
    </row>
    <row r="25" spans="5:8">
      <c r="E25">
        <v>0.98275204163608798</v>
      </c>
      <c r="F25">
        <f t="shared" si="0"/>
        <v>0.98275204163608798</v>
      </c>
      <c r="H25">
        <v>0.98439263369276997</v>
      </c>
    </row>
    <row r="26" spans="5:8">
      <c r="E26">
        <v>0.97872188545217798</v>
      </c>
      <c r="F26">
        <f t="shared" si="0"/>
        <v>0.97872188545217798</v>
      </c>
      <c r="H26">
        <v>0.98516170794010705</v>
      </c>
    </row>
    <row r="27" spans="5:8">
      <c r="E27">
        <v>0.98345928096176105</v>
      </c>
      <c r="F27">
        <f t="shared" si="0"/>
        <v>0.98345928096176105</v>
      </c>
      <c r="H27">
        <v>0.98540835872157595</v>
      </c>
    </row>
    <row r="28" spans="5:8">
      <c r="E28">
        <v>0.99742803366451804</v>
      </c>
      <c r="F28">
        <f t="shared" si="0"/>
        <v>0.99742803366451804</v>
      </c>
      <c r="H28">
        <v>0.98565220156785005</v>
      </c>
    </row>
    <row r="29" spans="5:8">
      <c r="E29">
        <v>0.98776502731460603</v>
      </c>
      <c r="F29">
        <f t="shared" si="0"/>
        <v>0.98776502731460603</v>
      </c>
      <c r="H29">
        <v>0.98567875491484103</v>
      </c>
    </row>
    <row r="30" spans="5:8">
      <c r="E30">
        <v>0.98872139002469395</v>
      </c>
      <c r="F30">
        <f t="shared" si="0"/>
        <v>0.98872139002469395</v>
      </c>
      <c r="H30">
        <v>0.98577053292088801</v>
      </c>
    </row>
    <row r="31" spans="5:8">
      <c r="E31">
        <v>0.99354063897637002</v>
      </c>
      <c r="F31">
        <f t="shared" si="0"/>
        <v>0.99354063897637002</v>
      </c>
      <c r="H31">
        <v>0.98579183361696698</v>
      </c>
    </row>
    <row r="32" spans="5:8">
      <c r="E32">
        <v>0.99404587263951605</v>
      </c>
      <c r="F32">
        <f t="shared" si="0"/>
        <v>0.99404587263951605</v>
      </c>
      <c r="H32">
        <v>0.98599307884631304</v>
      </c>
    </row>
    <row r="33" spans="5:8">
      <c r="E33">
        <v>0.98708126562251897</v>
      </c>
      <c r="F33">
        <f t="shared" si="0"/>
        <v>0.98708126562251897</v>
      </c>
      <c r="H33">
        <v>0.98647497746588197</v>
      </c>
    </row>
    <row r="34" spans="5:8">
      <c r="E34">
        <v>0.98996175760657301</v>
      </c>
      <c r="F34">
        <f t="shared" si="0"/>
        <v>0.98996175760657301</v>
      </c>
      <c r="H34">
        <v>0.98648423645622496</v>
      </c>
    </row>
    <row r="35" spans="5:8">
      <c r="E35">
        <v>0.99285263965530901</v>
      </c>
      <c r="F35">
        <f t="shared" si="0"/>
        <v>0.99285263965530901</v>
      </c>
      <c r="H35">
        <v>0.986540590162438</v>
      </c>
    </row>
    <row r="36" spans="5:8">
      <c r="E36">
        <v>0.99402865385320505</v>
      </c>
      <c r="F36">
        <f t="shared" si="0"/>
        <v>0.99402865385320505</v>
      </c>
      <c r="H36">
        <v>0.98673495626900598</v>
      </c>
    </row>
    <row r="37" spans="5:8">
      <c r="E37">
        <v>0.99002766431208</v>
      </c>
      <c r="F37">
        <f t="shared" si="0"/>
        <v>0.99002766431208</v>
      </c>
      <c r="H37">
        <v>0.98675424403674705</v>
      </c>
    </row>
    <row r="38" spans="5:8">
      <c r="E38">
        <v>0.99093866256065399</v>
      </c>
      <c r="F38">
        <f t="shared" si="0"/>
        <v>0.99093866256065399</v>
      </c>
      <c r="H38">
        <v>0.98685787744726206</v>
      </c>
    </row>
    <row r="39" spans="5:8">
      <c r="E39">
        <v>0.99293168617830996</v>
      </c>
      <c r="F39">
        <f t="shared" si="0"/>
        <v>0.99293168617830996</v>
      </c>
      <c r="H39">
        <v>0.98704238770909603</v>
      </c>
    </row>
    <row r="40" spans="5:8">
      <c r="E40">
        <v>0.992418375612518</v>
      </c>
      <c r="F40">
        <f t="shared" si="0"/>
        <v>0.992418375612518</v>
      </c>
      <c r="H40">
        <v>0.98707744863291702</v>
      </c>
    </row>
    <row r="41" spans="5:8">
      <c r="E41">
        <v>0.99510938567000795</v>
      </c>
      <c r="F41">
        <f t="shared" si="0"/>
        <v>0.99510938567000795</v>
      </c>
      <c r="H41">
        <v>0.98708126562251897</v>
      </c>
    </row>
    <row r="42" spans="5:8">
      <c r="E42">
        <v>0.99325042644075501</v>
      </c>
      <c r="F42">
        <f t="shared" si="0"/>
        <v>0.99325042644075501</v>
      </c>
      <c r="H42">
        <v>0.98724002364409502</v>
      </c>
    </row>
    <row r="43" spans="5:8">
      <c r="E43">
        <v>0.98746230715862204</v>
      </c>
      <c r="F43">
        <f t="shared" si="0"/>
        <v>0.98746230715862204</v>
      </c>
      <c r="H43">
        <v>0.98724785852334895</v>
      </c>
    </row>
    <row r="44" spans="5:8">
      <c r="E44">
        <v>0.97490977399269796</v>
      </c>
      <c r="F44">
        <f t="shared" si="0"/>
        <v>0.97490977399269796</v>
      </c>
      <c r="H44">
        <v>0.987390675314189</v>
      </c>
    </row>
    <row r="45" spans="5:8">
      <c r="E45">
        <v>1.0011160323542501</v>
      </c>
      <c r="F45">
        <f t="shared" si="0"/>
        <v>1.0011160323542501</v>
      </c>
      <c r="H45">
        <v>0.98746230715862204</v>
      </c>
    </row>
    <row r="46" spans="5:8">
      <c r="E46">
        <v>0.98675424403674705</v>
      </c>
      <c r="F46">
        <f t="shared" si="0"/>
        <v>0.98675424403674705</v>
      </c>
      <c r="H46">
        <v>0.98768960829377195</v>
      </c>
    </row>
    <row r="47" spans="5:8">
      <c r="E47">
        <v>0.992231380737713</v>
      </c>
      <c r="F47">
        <f t="shared" si="0"/>
        <v>0.992231380737713</v>
      </c>
      <c r="H47">
        <v>0.98773723958860105</v>
      </c>
    </row>
    <row r="48" spans="5:8">
      <c r="E48">
        <v>0.996325485776836</v>
      </c>
      <c r="F48">
        <f t="shared" si="0"/>
        <v>0.996325485776836</v>
      </c>
      <c r="H48">
        <v>0.98776502731460603</v>
      </c>
    </row>
    <row r="49" spans="5:8">
      <c r="E49">
        <v>0.93968670592307801</v>
      </c>
      <c r="F49" t="str">
        <f t="shared" si="0"/>
        <v/>
      </c>
      <c r="H49">
        <v>0.98788781872265197</v>
      </c>
    </row>
    <row r="50" spans="5:8">
      <c r="E50">
        <v>0.98673495626900598</v>
      </c>
      <c r="F50">
        <f t="shared" si="0"/>
        <v>0.98673495626900598</v>
      </c>
      <c r="H50">
        <v>0.98789053076255195</v>
      </c>
    </row>
    <row r="51" spans="5:8">
      <c r="E51">
        <v>0.99318826561430296</v>
      </c>
      <c r="F51">
        <f t="shared" si="0"/>
        <v>0.99318826561430296</v>
      </c>
      <c r="H51">
        <v>0.98814642104474204</v>
      </c>
    </row>
    <row r="52" spans="5:8">
      <c r="E52">
        <v>0.982128199117972</v>
      </c>
      <c r="F52">
        <f t="shared" si="0"/>
        <v>0.982128199117972</v>
      </c>
      <c r="H52">
        <v>0.98819747558217697</v>
      </c>
    </row>
    <row r="53" spans="5:8">
      <c r="E53">
        <v>0.98262123099636201</v>
      </c>
      <c r="F53">
        <f t="shared" si="0"/>
        <v>0.98262123099636201</v>
      </c>
      <c r="H53">
        <v>0.98821511606177903</v>
      </c>
    </row>
    <row r="54" spans="5:8">
      <c r="E54">
        <v>0.99459581159522303</v>
      </c>
      <c r="F54">
        <f t="shared" si="0"/>
        <v>0.99459581159522303</v>
      </c>
      <c r="H54">
        <v>0.98827657374015199</v>
      </c>
    </row>
    <row r="55" spans="5:8">
      <c r="E55">
        <v>0.99104805633190896</v>
      </c>
      <c r="F55">
        <f t="shared" si="0"/>
        <v>0.99104805633190896</v>
      </c>
      <c r="H55">
        <v>0.98834006843092104</v>
      </c>
    </row>
    <row r="56" spans="5:8">
      <c r="E56">
        <v>0.99072849458406498</v>
      </c>
      <c r="F56">
        <f t="shared" si="0"/>
        <v>0.99072849458406498</v>
      </c>
      <c r="H56">
        <v>0.98837820228311202</v>
      </c>
    </row>
    <row r="57" spans="5:8">
      <c r="E57">
        <v>0.98174733044384999</v>
      </c>
      <c r="F57">
        <f t="shared" si="0"/>
        <v>0.98174733044384999</v>
      </c>
      <c r="H57">
        <v>0.98864624685568803</v>
      </c>
    </row>
    <row r="58" spans="5:8">
      <c r="E58">
        <v>0.98724002364409502</v>
      </c>
      <c r="F58">
        <f t="shared" si="0"/>
        <v>0.98724002364409502</v>
      </c>
      <c r="H58">
        <v>0.98870086648287203</v>
      </c>
    </row>
    <row r="59" spans="5:8">
      <c r="E59">
        <v>0.99992031765399603</v>
      </c>
      <c r="F59">
        <f t="shared" si="0"/>
        <v>0.99992031765399603</v>
      </c>
      <c r="H59">
        <v>0.98872139002469395</v>
      </c>
    </row>
    <row r="60" spans="5:8">
      <c r="E60">
        <v>0.993640122121626</v>
      </c>
      <c r="F60">
        <f t="shared" si="0"/>
        <v>0.993640122121626</v>
      </c>
      <c r="H60">
        <v>0.98880365317306895</v>
      </c>
    </row>
    <row r="61" spans="5:8">
      <c r="E61">
        <v>0.98685787744726206</v>
      </c>
      <c r="F61">
        <f t="shared" si="0"/>
        <v>0.98685787744726206</v>
      </c>
      <c r="H61">
        <v>0.98894357284460099</v>
      </c>
    </row>
    <row r="62" spans="5:8">
      <c r="E62">
        <v>0.98647497746588197</v>
      </c>
      <c r="F62">
        <f t="shared" si="0"/>
        <v>0.98647497746588197</v>
      </c>
      <c r="H62">
        <v>0.98894681878287805</v>
      </c>
    </row>
    <row r="63" spans="5:8">
      <c r="E63">
        <v>0.98819747558217697</v>
      </c>
      <c r="F63">
        <f t="shared" si="0"/>
        <v>0.98819747558217697</v>
      </c>
      <c r="H63">
        <v>0.98909479137705603</v>
      </c>
    </row>
    <row r="64" spans="5:8">
      <c r="E64">
        <v>0.99171457921987805</v>
      </c>
      <c r="F64">
        <f t="shared" si="0"/>
        <v>0.99171457921987805</v>
      </c>
      <c r="H64">
        <v>0.98911284077349504</v>
      </c>
    </row>
    <row r="65" spans="5:8">
      <c r="E65">
        <v>0.98911284077349504</v>
      </c>
      <c r="F65">
        <f t="shared" si="0"/>
        <v>0.98911284077349504</v>
      </c>
      <c r="H65">
        <v>0.98937017525562498</v>
      </c>
    </row>
    <row r="66" spans="5:8">
      <c r="E66">
        <v>0.98821511606177903</v>
      </c>
      <c r="F66">
        <f t="shared" si="0"/>
        <v>0.98821511606177903</v>
      </c>
      <c r="H66">
        <v>0.98944612773958496</v>
      </c>
    </row>
    <row r="67" spans="5:8">
      <c r="E67">
        <v>0.98827657374015199</v>
      </c>
      <c r="F67">
        <f t="shared" ref="F67:F130" si="1">IF(E67&gt;$F$1,E67,"")</f>
        <v>0.98827657374015199</v>
      </c>
      <c r="H67">
        <v>0.989487581419351</v>
      </c>
    </row>
    <row r="68" spans="5:8">
      <c r="E68">
        <v>0.99067355219109998</v>
      </c>
      <c r="F68">
        <f t="shared" si="1"/>
        <v>0.99067355219109998</v>
      </c>
      <c r="H68">
        <v>0.98949185912434101</v>
      </c>
    </row>
    <row r="69" spans="5:8">
      <c r="E69">
        <v>0.99088687525086905</v>
      </c>
      <c r="F69">
        <f t="shared" si="1"/>
        <v>0.99088687525086905</v>
      </c>
      <c r="H69">
        <v>0.98965782759416099</v>
      </c>
    </row>
    <row r="70" spans="5:8">
      <c r="E70">
        <v>0.995406947104441</v>
      </c>
      <c r="F70">
        <f t="shared" si="1"/>
        <v>0.995406947104441</v>
      </c>
      <c r="H70">
        <v>0.98969343502372698</v>
      </c>
    </row>
    <row r="71" spans="5:8">
      <c r="E71">
        <v>0.99232656681524301</v>
      </c>
      <c r="F71">
        <f t="shared" si="1"/>
        <v>0.99232656681524301</v>
      </c>
      <c r="H71">
        <v>0.98986001872515295</v>
      </c>
    </row>
    <row r="72" spans="5:8">
      <c r="E72">
        <v>0.98894357284460099</v>
      </c>
      <c r="F72">
        <f t="shared" si="1"/>
        <v>0.98894357284460099</v>
      </c>
      <c r="H72">
        <v>0.98988891019273695</v>
      </c>
    </row>
    <row r="73" spans="5:8">
      <c r="E73">
        <v>0.99660224707879397</v>
      </c>
      <c r="F73">
        <f t="shared" si="1"/>
        <v>0.99660224707879397</v>
      </c>
      <c r="H73">
        <v>0.98996175760657301</v>
      </c>
    </row>
    <row r="74" spans="5:8">
      <c r="E74">
        <v>0.99330587704341899</v>
      </c>
      <c r="F74">
        <f t="shared" si="1"/>
        <v>0.99330587704341899</v>
      </c>
      <c r="H74">
        <v>0.99002766431208</v>
      </c>
    </row>
    <row r="75" spans="5:8">
      <c r="E75">
        <v>0.99470846803771595</v>
      </c>
      <c r="F75">
        <f t="shared" si="1"/>
        <v>0.99470846803771595</v>
      </c>
      <c r="H75">
        <v>0.990102848230208</v>
      </c>
    </row>
    <row r="76" spans="5:8">
      <c r="E76">
        <v>0.98949185912434101</v>
      </c>
      <c r="F76">
        <f t="shared" si="1"/>
        <v>0.98949185912434101</v>
      </c>
      <c r="H76">
        <v>0.99020880609908501</v>
      </c>
    </row>
    <row r="77" spans="5:8">
      <c r="E77">
        <v>0.97818921093876798</v>
      </c>
      <c r="F77">
        <f t="shared" si="1"/>
        <v>0.97818921093876798</v>
      </c>
      <c r="H77">
        <v>0.990229290905279</v>
      </c>
    </row>
    <row r="78" spans="5:8">
      <c r="E78">
        <v>0.98965782759416099</v>
      </c>
      <c r="F78">
        <f t="shared" si="1"/>
        <v>0.98965782759416099</v>
      </c>
      <c r="H78">
        <v>0.99035605641200297</v>
      </c>
    </row>
    <row r="79" spans="5:8">
      <c r="E79">
        <v>0.99250019561172598</v>
      </c>
      <c r="F79">
        <f t="shared" si="1"/>
        <v>0.99250019561172598</v>
      </c>
      <c r="H79">
        <v>0.99050213656631203</v>
      </c>
    </row>
    <row r="80" spans="5:8">
      <c r="E80">
        <v>0.99452520128594601</v>
      </c>
      <c r="F80">
        <f t="shared" si="1"/>
        <v>0.99452520128594601</v>
      </c>
      <c r="H80">
        <v>0.99051062950194602</v>
      </c>
    </row>
    <row r="81" spans="5:8">
      <c r="E81">
        <v>0.99124298871621397</v>
      </c>
      <c r="F81">
        <f t="shared" si="1"/>
        <v>0.99124298871621397</v>
      </c>
      <c r="H81">
        <v>0.99053493310798701</v>
      </c>
    </row>
    <row r="82" spans="5:8">
      <c r="E82">
        <v>0.99572703257058404</v>
      </c>
      <c r="F82">
        <f t="shared" si="1"/>
        <v>0.99572703257058404</v>
      </c>
      <c r="H82">
        <v>0.99067355219109998</v>
      </c>
    </row>
    <row r="83" spans="5:8">
      <c r="E83">
        <v>0.97885779199879097</v>
      </c>
      <c r="F83">
        <f t="shared" si="1"/>
        <v>0.97885779199879097</v>
      </c>
      <c r="H83">
        <v>0.99072849458406498</v>
      </c>
    </row>
    <row r="84" spans="5:8">
      <c r="E84">
        <v>0.98707744863291702</v>
      </c>
      <c r="F84">
        <f t="shared" si="1"/>
        <v>0.98707744863291702</v>
      </c>
      <c r="H84">
        <v>0.99073474683871998</v>
      </c>
    </row>
    <row r="85" spans="5:8">
      <c r="E85">
        <v>0.98516170794010705</v>
      </c>
      <c r="F85">
        <f t="shared" si="1"/>
        <v>0.98516170794010705</v>
      </c>
      <c r="H85">
        <v>0.99088687525086905</v>
      </c>
    </row>
    <row r="86" spans="5:8">
      <c r="E86">
        <v>0.98894681878287805</v>
      </c>
      <c r="F86">
        <f t="shared" si="1"/>
        <v>0.98894681878287805</v>
      </c>
      <c r="H86">
        <v>0.99093866256065399</v>
      </c>
    </row>
    <row r="87" spans="5:8">
      <c r="E87">
        <v>0.990229290905279</v>
      </c>
      <c r="F87">
        <f t="shared" si="1"/>
        <v>0.990229290905279</v>
      </c>
      <c r="H87">
        <v>0.99096343510939899</v>
      </c>
    </row>
    <row r="88" spans="5:8">
      <c r="E88">
        <v>0.99634936011144704</v>
      </c>
      <c r="F88">
        <f t="shared" si="1"/>
        <v>0.99634936011144704</v>
      </c>
      <c r="H88">
        <v>0.99104186333160005</v>
      </c>
    </row>
    <row r="89" spans="5:8">
      <c r="E89">
        <v>0.99561121588857104</v>
      </c>
      <c r="F89">
        <f t="shared" si="1"/>
        <v>0.99561121588857104</v>
      </c>
      <c r="H89">
        <v>0.99104805633190896</v>
      </c>
    </row>
    <row r="90" spans="5:8">
      <c r="E90">
        <v>0.99382055022056404</v>
      </c>
      <c r="F90">
        <f t="shared" si="1"/>
        <v>0.99382055022056404</v>
      </c>
      <c r="H90">
        <v>0.99110228255277399</v>
      </c>
    </row>
    <row r="91" spans="5:8">
      <c r="E91">
        <v>0.99626648254140004</v>
      </c>
      <c r="F91">
        <f t="shared" si="1"/>
        <v>0.99626648254140004</v>
      </c>
      <c r="H91">
        <v>0.99124298871621397</v>
      </c>
    </row>
    <row r="92" spans="5:8">
      <c r="E92">
        <v>0.99240142549782695</v>
      </c>
      <c r="F92">
        <f t="shared" si="1"/>
        <v>0.99240142549782695</v>
      </c>
      <c r="H92">
        <v>0.99155479787892298</v>
      </c>
    </row>
    <row r="93" spans="5:8">
      <c r="E93">
        <v>0.97229066418679799</v>
      </c>
      <c r="F93">
        <f t="shared" si="1"/>
        <v>0.97229066418679799</v>
      </c>
      <c r="H93">
        <v>0.991649842702922</v>
      </c>
    </row>
    <row r="94" spans="5:8">
      <c r="E94">
        <v>0.99020880609908501</v>
      </c>
      <c r="F94">
        <f t="shared" si="1"/>
        <v>0.99020880609908501</v>
      </c>
      <c r="H94">
        <v>0.99171457921987805</v>
      </c>
    </row>
    <row r="95" spans="5:8">
      <c r="E95">
        <v>0.99110228255277399</v>
      </c>
      <c r="F95">
        <f t="shared" si="1"/>
        <v>0.99110228255277399</v>
      </c>
      <c r="H95">
        <v>0.99172063454600601</v>
      </c>
    </row>
    <row r="96" spans="5:8">
      <c r="E96">
        <v>0.94912704733771602</v>
      </c>
      <c r="F96" t="str">
        <f t="shared" si="1"/>
        <v/>
      </c>
      <c r="H96">
        <v>0.99176804145118103</v>
      </c>
    </row>
    <row r="97" spans="5:8">
      <c r="E97">
        <v>0.98704238770909603</v>
      </c>
      <c r="F97">
        <f t="shared" si="1"/>
        <v>0.98704238770909603</v>
      </c>
      <c r="H97">
        <v>0.99180692889964395</v>
      </c>
    </row>
    <row r="98" spans="5:8">
      <c r="E98">
        <v>0.99652224675303502</v>
      </c>
      <c r="F98">
        <f t="shared" si="1"/>
        <v>0.99652224675303502</v>
      </c>
      <c r="H98">
        <v>0.99180776231697798</v>
      </c>
    </row>
    <row r="99" spans="5:8">
      <c r="E99">
        <v>0.98789053076255195</v>
      </c>
      <c r="F99">
        <f t="shared" si="1"/>
        <v>0.98789053076255195</v>
      </c>
      <c r="H99">
        <v>0.99181382394833795</v>
      </c>
    </row>
    <row r="100" spans="5:8">
      <c r="E100">
        <v>0.99580811868132302</v>
      </c>
      <c r="F100">
        <f t="shared" si="1"/>
        <v>0.99580811868132302</v>
      </c>
      <c r="H100">
        <v>0.99182627955920899</v>
      </c>
    </row>
    <row r="101" spans="5:8">
      <c r="E101">
        <v>0.99443494745312599</v>
      </c>
      <c r="F101">
        <f t="shared" si="1"/>
        <v>0.99443494745312599</v>
      </c>
      <c r="H101">
        <v>0.99185365652478696</v>
      </c>
    </row>
    <row r="102" spans="5:8">
      <c r="E102">
        <v>0.989487581419351</v>
      </c>
      <c r="F102">
        <f t="shared" si="1"/>
        <v>0.989487581419351</v>
      </c>
      <c r="H102">
        <v>0.99189813054808396</v>
      </c>
    </row>
    <row r="103" spans="5:8">
      <c r="E103">
        <v>0.971634091154433</v>
      </c>
      <c r="F103">
        <f t="shared" si="1"/>
        <v>0.971634091154433</v>
      </c>
      <c r="H103">
        <v>0.99192492032688795</v>
      </c>
    </row>
    <row r="104" spans="5:8">
      <c r="E104">
        <v>0.99351694510699495</v>
      </c>
      <c r="F104">
        <f t="shared" si="1"/>
        <v>0.99351694510699495</v>
      </c>
      <c r="H104">
        <v>0.99202572989931004</v>
      </c>
    </row>
    <row r="105" spans="5:8">
      <c r="E105">
        <v>0.99297063810365604</v>
      </c>
      <c r="F105">
        <f t="shared" si="1"/>
        <v>0.99297063810365604</v>
      </c>
      <c r="H105">
        <v>0.99206891907886097</v>
      </c>
    </row>
    <row r="106" spans="5:8">
      <c r="E106">
        <v>0.98648423645622496</v>
      </c>
      <c r="F106">
        <f t="shared" si="1"/>
        <v>0.98648423645622496</v>
      </c>
      <c r="H106">
        <v>0.992231380737713</v>
      </c>
    </row>
    <row r="107" spans="5:8">
      <c r="E107">
        <v>1.0018140456838001</v>
      </c>
      <c r="F107">
        <f t="shared" si="1"/>
        <v>1.0018140456838001</v>
      </c>
      <c r="H107">
        <v>0.99232656681524301</v>
      </c>
    </row>
    <row r="108" spans="5:8">
      <c r="E108">
        <v>0.99412660633093497</v>
      </c>
      <c r="F108">
        <f t="shared" si="1"/>
        <v>0.99412660633093497</v>
      </c>
      <c r="H108">
        <v>0.99236691248266795</v>
      </c>
    </row>
    <row r="109" spans="5:8">
      <c r="E109">
        <v>0.99301879685487604</v>
      </c>
      <c r="F109">
        <f t="shared" si="1"/>
        <v>0.99301879685487604</v>
      </c>
      <c r="H109">
        <v>0.99240142549782695</v>
      </c>
    </row>
    <row r="110" spans="5:8">
      <c r="E110">
        <v>0.98104514061041403</v>
      </c>
      <c r="F110">
        <f t="shared" si="1"/>
        <v>0.98104514061041403</v>
      </c>
      <c r="H110">
        <v>0.992418375612518</v>
      </c>
    </row>
    <row r="111" spans="5:8">
      <c r="E111">
        <v>0.99180692889964395</v>
      </c>
      <c r="F111">
        <f t="shared" si="1"/>
        <v>0.99180692889964395</v>
      </c>
      <c r="H111">
        <v>0.99250019561172598</v>
      </c>
    </row>
    <row r="112" spans="5:8">
      <c r="E112">
        <v>0.99053493310798701</v>
      </c>
      <c r="F112">
        <f t="shared" si="1"/>
        <v>0.99053493310798701</v>
      </c>
      <c r="H112">
        <v>0.992541160215475</v>
      </c>
    </row>
    <row r="113" spans="5:8">
      <c r="E113">
        <v>0.99176804145118103</v>
      </c>
      <c r="F113">
        <f t="shared" si="1"/>
        <v>0.99176804145118103</v>
      </c>
      <c r="H113">
        <v>0.99274310462270798</v>
      </c>
    </row>
    <row r="114" spans="5:8">
      <c r="E114">
        <v>0.99320339736031804</v>
      </c>
      <c r="F114">
        <f t="shared" si="1"/>
        <v>0.99320339736031804</v>
      </c>
      <c r="H114">
        <v>0.99276811262306597</v>
      </c>
    </row>
    <row r="115" spans="5:8">
      <c r="E115">
        <v>0.99096343510939899</v>
      </c>
      <c r="F115">
        <f t="shared" si="1"/>
        <v>0.99096343510939899</v>
      </c>
      <c r="H115">
        <v>0.99277621823115803</v>
      </c>
    </row>
    <row r="116" spans="5:8">
      <c r="E116">
        <v>0.98834006843092104</v>
      </c>
      <c r="F116">
        <f t="shared" si="1"/>
        <v>0.98834006843092104</v>
      </c>
      <c r="H116">
        <v>0.99279266276396505</v>
      </c>
    </row>
    <row r="117" spans="5:8">
      <c r="E117">
        <v>0.99487441873906501</v>
      </c>
      <c r="F117">
        <f t="shared" si="1"/>
        <v>0.99487441873906501</v>
      </c>
      <c r="H117">
        <v>0.99285263965530901</v>
      </c>
    </row>
    <row r="118" spans="5:8">
      <c r="E118">
        <v>0.99346911265670901</v>
      </c>
      <c r="F118">
        <f t="shared" si="1"/>
        <v>0.99346911265670901</v>
      </c>
      <c r="H118">
        <v>0.99288851130303402</v>
      </c>
    </row>
    <row r="119" spans="5:8">
      <c r="E119">
        <v>0.99642199335216397</v>
      </c>
      <c r="F119">
        <f t="shared" si="1"/>
        <v>0.99642199335216397</v>
      </c>
      <c r="H119">
        <v>0.99290905032205901</v>
      </c>
    </row>
    <row r="120" spans="5:8">
      <c r="E120">
        <v>0.98579183361696698</v>
      </c>
      <c r="F120">
        <f t="shared" si="1"/>
        <v>0.98579183361696698</v>
      </c>
      <c r="H120">
        <v>0.99293168617830996</v>
      </c>
    </row>
    <row r="121" spans="5:8">
      <c r="E121">
        <v>0.99560389787008596</v>
      </c>
      <c r="F121">
        <f t="shared" si="1"/>
        <v>0.99560389787008596</v>
      </c>
      <c r="H121">
        <v>0.99296630501956595</v>
      </c>
    </row>
    <row r="122" spans="5:8">
      <c r="E122">
        <v>0.99506606153219301</v>
      </c>
      <c r="F122">
        <f t="shared" si="1"/>
        <v>0.99506606153219301</v>
      </c>
      <c r="H122">
        <v>0.99297021634651095</v>
      </c>
    </row>
    <row r="123" spans="5:8">
      <c r="E123">
        <v>1.00132839634524</v>
      </c>
      <c r="F123">
        <f t="shared" si="1"/>
        <v>1.00132839634524</v>
      </c>
      <c r="H123">
        <v>0.99297063810365604</v>
      </c>
    </row>
    <row r="124" spans="5:8">
      <c r="E124">
        <v>0.997362685983048</v>
      </c>
      <c r="F124">
        <f t="shared" si="1"/>
        <v>0.997362685983048</v>
      </c>
      <c r="H124">
        <v>0.99300454530451199</v>
      </c>
    </row>
    <row r="125" spans="5:8">
      <c r="E125">
        <v>0.98988891019273695</v>
      </c>
      <c r="F125">
        <f t="shared" si="1"/>
        <v>0.98988891019273695</v>
      </c>
      <c r="H125">
        <v>0.99301879685487604</v>
      </c>
    </row>
    <row r="126" spans="5:8">
      <c r="E126">
        <v>0.99288851130303402</v>
      </c>
      <c r="F126">
        <f t="shared" si="1"/>
        <v>0.99288851130303402</v>
      </c>
      <c r="H126">
        <v>0.99301929271244904</v>
      </c>
    </row>
    <row r="127" spans="5:8">
      <c r="E127">
        <v>0.992541160215475</v>
      </c>
      <c r="F127">
        <f t="shared" si="1"/>
        <v>0.992541160215475</v>
      </c>
      <c r="H127">
        <v>0.99318826561430296</v>
      </c>
    </row>
    <row r="128" spans="5:8">
      <c r="E128">
        <v>0.99172063454600601</v>
      </c>
      <c r="F128">
        <f t="shared" si="1"/>
        <v>0.99172063454600601</v>
      </c>
      <c r="H128">
        <v>0.99320339736031804</v>
      </c>
    </row>
    <row r="129" spans="5:8">
      <c r="E129">
        <v>0.99202572989931004</v>
      </c>
      <c r="F129">
        <f t="shared" si="1"/>
        <v>0.99202572989931004</v>
      </c>
      <c r="H129">
        <v>0.99325042644075501</v>
      </c>
    </row>
    <row r="130" spans="5:8">
      <c r="E130">
        <v>0.99522247520519702</v>
      </c>
      <c r="F130">
        <f t="shared" si="1"/>
        <v>0.99522247520519702</v>
      </c>
      <c r="H130">
        <v>0.99327278252514495</v>
      </c>
    </row>
    <row r="131" spans="5:8">
      <c r="E131">
        <v>0.99701458651976105</v>
      </c>
      <c r="F131">
        <f t="shared" ref="F131:F184" si="2">IF(E131&gt;$F$1,E131,"")</f>
        <v>0.99701458651976105</v>
      </c>
      <c r="H131">
        <v>0.99330587704341899</v>
      </c>
    </row>
    <row r="132" spans="5:8">
      <c r="E132">
        <v>0.99182627955920899</v>
      </c>
      <c r="F132">
        <f t="shared" si="2"/>
        <v>0.99182627955920899</v>
      </c>
      <c r="H132">
        <v>0.99333210932806204</v>
      </c>
    </row>
    <row r="133" spans="5:8">
      <c r="E133">
        <v>0.99274310462270798</v>
      </c>
      <c r="F133">
        <f t="shared" si="2"/>
        <v>0.99274310462270798</v>
      </c>
      <c r="H133">
        <v>0.99346911265670901</v>
      </c>
    </row>
    <row r="134" spans="5:8">
      <c r="E134">
        <v>0.99434462736838003</v>
      </c>
      <c r="F134">
        <f t="shared" si="2"/>
        <v>0.99434462736838003</v>
      </c>
      <c r="H134">
        <v>0.99347494493219402</v>
      </c>
    </row>
    <row r="135" spans="5:8">
      <c r="E135">
        <v>0.99051062950194602</v>
      </c>
      <c r="F135">
        <f t="shared" si="2"/>
        <v>0.99051062950194602</v>
      </c>
      <c r="H135">
        <v>0.99351694510699495</v>
      </c>
    </row>
    <row r="136" spans="5:8">
      <c r="E136">
        <v>0.991649842702922</v>
      </c>
      <c r="F136">
        <f t="shared" si="2"/>
        <v>0.991649842702922</v>
      </c>
      <c r="H136">
        <v>0.99354063897637002</v>
      </c>
    </row>
    <row r="137" spans="5:8">
      <c r="E137">
        <v>0.98870086648287203</v>
      </c>
      <c r="F137">
        <f t="shared" si="2"/>
        <v>0.98870086648287203</v>
      </c>
      <c r="H137">
        <v>0.993586803826772</v>
      </c>
    </row>
    <row r="138" spans="5:8">
      <c r="E138">
        <v>0.99634276504594199</v>
      </c>
      <c r="F138">
        <f t="shared" si="2"/>
        <v>0.99634276504594199</v>
      </c>
      <c r="H138">
        <v>0.993640122121626</v>
      </c>
    </row>
    <row r="139" spans="5:8">
      <c r="E139">
        <v>0.98814642104474204</v>
      </c>
      <c r="F139">
        <f t="shared" si="2"/>
        <v>0.98814642104474204</v>
      </c>
      <c r="H139">
        <v>0.99382055022056404</v>
      </c>
    </row>
    <row r="140" spans="5:8">
      <c r="E140">
        <v>0.98724785852334895</v>
      </c>
      <c r="F140">
        <f t="shared" si="2"/>
        <v>0.98724785852334895</v>
      </c>
      <c r="H140">
        <v>0.99385373959332401</v>
      </c>
    </row>
    <row r="141" spans="5:8">
      <c r="E141">
        <v>0.94945321961031104</v>
      </c>
      <c r="F141" t="str">
        <f t="shared" si="2"/>
        <v/>
      </c>
      <c r="H141">
        <v>0.99402865385320505</v>
      </c>
    </row>
    <row r="142" spans="5:8">
      <c r="E142">
        <v>0.97936310935248405</v>
      </c>
      <c r="F142">
        <f t="shared" si="2"/>
        <v>0.97936310935248405</v>
      </c>
      <c r="H142">
        <v>0.99404587263951605</v>
      </c>
    </row>
    <row r="143" spans="5:8">
      <c r="E143">
        <v>0.98327926894815498</v>
      </c>
      <c r="F143">
        <f t="shared" si="2"/>
        <v>0.98327926894815498</v>
      </c>
      <c r="H143">
        <v>0.99407297224188595</v>
      </c>
    </row>
    <row r="144" spans="5:8">
      <c r="E144">
        <v>0.99521492764293096</v>
      </c>
      <c r="F144">
        <f t="shared" si="2"/>
        <v>0.99521492764293096</v>
      </c>
      <c r="H144">
        <v>0.99412660633093497</v>
      </c>
    </row>
    <row r="145" spans="5:8">
      <c r="E145">
        <v>0.99206891907886097</v>
      </c>
      <c r="F145">
        <f t="shared" si="2"/>
        <v>0.99206891907886097</v>
      </c>
      <c r="H145">
        <v>0.99426605513089406</v>
      </c>
    </row>
    <row r="146" spans="5:8">
      <c r="E146">
        <v>0.97641848895761796</v>
      </c>
      <c r="F146">
        <f t="shared" si="2"/>
        <v>0.97641848895761796</v>
      </c>
      <c r="H146">
        <v>0.99434462736838003</v>
      </c>
    </row>
    <row r="147" spans="5:8">
      <c r="E147">
        <v>0.97511144668001204</v>
      </c>
      <c r="F147">
        <f t="shared" si="2"/>
        <v>0.97511144668001204</v>
      </c>
      <c r="H147">
        <v>0.99443494745312599</v>
      </c>
    </row>
    <row r="148" spans="5:8">
      <c r="E148">
        <v>0.99735877590187705</v>
      </c>
      <c r="F148">
        <f t="shared" si="2"/>
        <v>0.99735877590187705</v>
      </c>
      <c r="H148">
        <v>0.99452520128594601</v>
      </c>
    </row>
    <row r="149" spans="5:8">
      <c r="E149">
        <v>0.97481287658900695</v>
      </c>
      <c r="F149">
        <f t="shared" si="2"/>
        <v>0.97481287658900695</v>
      </c>
      <c r="H149">
        <v>0.99459581159522303</v>
      </c>
    </row>
    <row r="150" spans="5:8">
      <c r="E150">
        <v>0.99185365652478696</v>
      </c>
      <c r="F150">
        <f t="shared" si="2"/>
        <v>0.99185365652478696</v>
      </c>
      <c r="H150">
        <v>0.99470846803771595</v>
      </c>
    </row>
    <row r="151" spans="5:8">
      <c r="E151">
        <v>0.98565220156785005</v>
      </c>
      <c r="F151">
        <f t="shared" si="2"/>
        <v>0.98565220156785005</v>
      </c>
      <c r="H151">
        <v>0.99487441873906501</v>
      </c>
    </row>
    <row r="152" spans="5:8">
      <c r="E152">
        <v>0.99104186333160005</v>
      </c>
      <c r="F152">
        <f t="shared" si="2"/>
        <v>0.99104186333160005</v>
      </c>
      <c r="H152">
        <v>0.99495727292734804</v>
      </c>
    </row>
    <row r="153" spans="5:8">
      <c r="E153">
        <v>0.990102848230208</v>
      </c>
      <c r="F153">
        <f t="shared" si="2"/>
        <v>0.990102848230208</v>
      </c>
      <c r="H153">
        <v>0.99506606153219301</v>
      </c>
    </row>
    <row r="154" spans="5:8">
      <c r="E154">
        <v>0.99495727292734804</v>
      </c>
      <c r="F154">
        <f t="shared" si="2"/>
        <v>0.99495727292734804</v>
      </c>
      <c r="H154">
        <v>0.99510938567000795</v>
      </c>
    </row>
    <row r="155" spans="5:8">
      <c r="E155">
        <v>0.98909479137705603</v>
      </c>
      <c r="F155">
        <f t="shared" si="2"/>
        <v>0.98909479137705603</v>
      </c>
      <c r="H155">
        <v>0.99513124756965599</v>
      </c>
    </row>
    <row r="156" spans="5:8">
      <c r="E156">
        <v>0.986540590162438</v>
      </c>
      <c r="F156">
        <f t="shared" si="2"/>
        <v>0.986540590162438</v>
      </c>
      <c r="H156">
        <v>0.99521492764293096</v>
      </c>
    </row>
    <row r="157" spans="5:8">
      <c r="E157">
        <v>0.99192492032688795</v>
      </c>
      <c r="F157">
        <f t="shared" si="2"/>
        <v>0.99192492032688795</v>
      </c>
      <c r="H157">
        <v>0.99522247520519702</v>
      </c>
    </row>
    <row r="158" spans="5:8">
      <c r="E158">
        <v>0.98540835872157595</v>
      </c>
      <c r="F158">
        <f t="shared" si="2"/>
        <v>0.98540835872157595</v>
      </c>
      <c r="H158">
        <v>0.99529319060202004</v>
      </c>
    </row>
    <row r="159" spans="5:8">
      <c r="E159">
        <v>0.98577053292088801</v>
      </c>
      <c r="F159">
        <f t="shared" si="2"/>
        <v>0.98577053292088801</v>
      </c>
      <c r="H159">
        <v>0.995406947104441</v>
      </c>
    </row>
    <row r="160" spans="5:8">
      <c r="E160">
        <v>0.97894011950841198</v>
      </c>
      <c r="F160">
        <f t="shared" si="2"/>
        <v>0.97894011950841198</v>
      </c>
      <c r="H160">
        <v>0.99542996571403097</v>
      </c>
    </row>
    <row r="161" spans="5:8">
      <c r="E161">
        <v>0.98837820228311202</v>
      </c>
      <c r="F161">
        <f t="shared" si="2"/>
        <v>0.98837820228311202</v>
      </c>
      <c r="H161">
        <v>0.99560389787008596</v>
      </c>
    </row>
    <row r="162" spans="5:8">
      <c r="E162">
        <v>0.98316225309243699</v>
      </c>
      <c r="F162">
        <f t="shared" si="2"/>
        <v>0.98316225309243699</v>
      </c>
      <c r="H162">
        <v>0.99561121588857104</v>
      </c>
    </row>
    <row r="163" spans="5:8">
      <c r="E163">
        <v>0.97177285113612499</v>
      </c>
      <c r="F163">
        <f t="shared" si="2"/>
        <v>0.97177285113612499</v>
      </c>
      <c r="H163">
        <v>0.99570897539174896</v>
      </c>
    </row>
    <row r="164" spans="5:8">
      <c r="E164">
        <v>0.98267564227602899</v>
      </c>
      <c r="F164">
        <f t="shared" si="2"/>
        <v>0.98267564227602899</v>
      </c>
      <c r="H164">
        <v>0.99572703257058404</v>
      </c>
    </row>
    <row r="165" spans="5:8">
      <c r="E165">
        <v>0.98599307884631304</v>
      </c>
      <c r="F165">
        <f t="shared" si="2"/>
        <v>0.98599307884631304</v>
      </c>
      <c r="H165">
        <v>0.99580811868132302</v>
      </c>
    </row>
    <row r="166" spans="5:8">
      <c r="E166">
        <v>0.98416134602190197</v>
      </c>
      <c r="F166">
        <f t="shared" si="2"/>
        <v>0.98416134602190197</v>
      </c>
      <c r="H166">
        <v>0.99617985143520305</v>
      </c>
    </row>
    <row r="167" spans="5:8">
      <c r="E167">
        <v>0.98154205333536604</v>
      </c>
      <c r="F167">
        <f t="shared" si="2"/>
        <v>0.98154205333536604</v>
      </c>
      <c r="H167">
        <v>0.99626648254140004</v>
      </c>
    </row>
    <row r="168" spans="5:8">
      <c r="E168">
        <v>0.98864624685568803</v>
      </c>
      <c r="F168">
        <f t="shared" si="2"/>
        <v>0.98864624685568803</v>
      </c>
      <c r="H168">
        <v>0.996325485776836</v>
      </c>
    </row>
    <row r="169" spans="5:8">
      <c r="E169">
        <v>0.98439263369276997</v>
      </c>
      <c r="F169">
        <f t="shared" si="2"/>
        <v>0.98439263369276997</v>
      </c>
      <c r="H169">
        <v>0.99634276504594199</v>
      </c>
    </row>
    <row r="170" spans="5:8">
      <c r="E170">
        <v>0.99279266276396505</v>
      </c>
      <c r="F170">
        <f t="shared" si="2"/>
        <v>0.99279266276396505</v>
      </c>
      <c r="H170">
        <v>0.99634936011144704</v>
      </c>
    </row>
    <row r="171" spans="5:8">
      <c r="E171">
        <v>0.99426605513089406</v>
      </c>
      <c r="F171">
        <f t="shared" si="2"/>
        <v>0.99426605513089406</v>
      </c>
      <c r="H171">
        <v>0.99642199335216397</v>
      </c>
    </row>
    <row r="172" spans="5:8">
      <c r="E172">
        <v>0.99407297224188595</v>
      </c>
      <c r="F172">
        <f t="shared" si="2"/>
        <v>0.99407297224188595</v>
      </c>
      <c r="H172">
        <v>0.99652224675303502</v>
      </c>
    </row>
    <row r="173" spans="5:8">
      <c r="E173">
        <v>0.99276811262306597</v>
      </c>
      <c r="F173">
        <f t="shared" si="2"/>
        <v>0.99276811262306597</v>
      </c>
      <c r="H173">
        <v>0.99660224707879397</v>
      </c>
    </row>
    <row r="174" spans="5:8">
      <c r="E174">
        <v>0.99155479787892298</v>
      </c>
      <c r="F174">
        <f t="shared" si="2"/>
        <v>0.99155479787892298</v>
      </c>
      <c r="H174">
        <v>0.99701458651976105</v>
      </c>
    </row>
    <row r="175" spans="5:8">
      <c r="E175">
        <v>0.99333210932806204</v>
      </c>
      <c r="F175">
        <f t="shared" si="2"/>
        <v>0.99333210932806204</v>
      </c>
      <c r="H175">
        <v>0.99735877590187705</v>
      </c>
    </row>
    <row r="176" spans="5:8">
      <c r="E176">
        <v>0.99277621823115803</v>
      </c>
      <c r="F176">
        <f t="shared" si="2"/>
        <v>0.99277621823115803</v>
      </c>
      <c r="H176">
        <v>0.997362685983048</v>
      </c>
    </row>
    <row r="177" spans="5:8">
      <c r="E177">
        <v>0.99385373959332401</v>
      </c>
      <c r="F177">
        <f t="shared" si="2"/>
        <v>0.99385373959332401</v>
      </c>
      <c r="H177">
        <v>0.99742803366451804</v>
      </c>
    </row>
    <row r="178" spans="5:8">
      <c r="E178">
        <v>0.99300454530451199</v>
      </c>
      <c r="F178">
        <f t="shared" si="2"/>
        <v>0.99300454530451199</v>
      </c>
      <c r="H178">
        <v>0.99992031765399603</v>
      </c>
    </row>
    <row r="179" spans="5:8">
      <c r="E179">
        <v>0.99181382394833795</v>
      </c>
      <c r="F179">
        <f t="shared" si="2"/>
        <v>0.99181382394833795</v>
      </c>
      <c r="H179">
        <v>1.0011160323542501</v>
      </c>
    </row>
    <row r="180" spans="5:8">
      <c r="E180">
        <v>0.99301929271244904</v>
      </c>
      <c r="F180">
        <f t="shared" si="2"/>
        <v>0.99301929271244904</v>
      </c>
      <c r="H180">
        <v>1.00132839634524</v>
      </c>
    </row>
    <row r="181" spans="5:8">
      <c r="E181">
        <v>0.99529319060202004</v>
      </c>
      <c r="F181">
        <f t="shared" si="2"/>
        <v>0.99529319060202004</v>
      </c>
      <c r="H181">
        <v>1.0018140456838001</v>
      </c>
    </row>
    <row r="182" spans="5:8">
      <c r="E182">
        <v>0.99296630501956595</v>
      </c>
      <c r="F182">
        <f t="shared" si="2"/>
        <v>0.99296630501956595</v>
      </c>
      <c r="H182" t="s">
        <v>213</v>
      </c>
    </row>
    <row r="183" spans="5:8">
      <c r="E183">
        <v>0.99297021634651095</v>
      </c>
      <c r="F183">
        <f t="shared" si="2"/>
        <v>0.99297021634651095</v>
      </c>
      <c r="H183" t="s">
        <v>213</v>
      </c>
    </row>
    <row r="184" spans="5:8">
      <c r="E184">
        <v>0.98986001872515295</v>
      </c>
      <c r="F184">
        <f t="shared" si="2"/>
        <v>0.98986001872515295</v>
      </c>
      <c r="H184" t="s">
        <v>213</v>
      </c>
    </row>
  </sheetData>
  <sortState ref="H2:H184">
    <sortCondition ref="H2"/>
  </sortState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15</vt:i4>
      </vt:variant>
    </vt:vector>
  </HeadingPairs>
  <TitlesOfParts>
    <vt:vector size="15" baseType="lpstr">
      <vt:lpstr>Legenda</vt:lpstr>
      <vt:lpstr>exp new matlab</vt:lpstr>
      <vt:lpstr>exp new matlab Normalized</vt:lpstr>
      <vt:lpstr>List2</vt:lpstr>
      <vt:lpstr>exp new matlab NENormalized (2)</vt:lpstr>
      <vt:lpstr>export z matlabu</vt:lpstr>
      <vt:lpstr>Sprven spss out</vt:lpstr>
      <vt:lpstr>promazane (2)</vt:lpstr>
      <vt:lpstr>List9</vt:lpstr>
      <vt:lpstr>promazane</vt:lpstr>
      <vt:lpstr>List7</vt:lpstr>
      <vt:lpstr>List3</vt:lpstr>
      <vt:lpstr>List4</vt:lpstr>
      <vt:lpstr>List5</vt:lpstr>
      <vt:lpstr>List6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Ibl</dc:creator>
  <cp:lastModifiedBy>M</cp:lastModifiedBy>
  <dcterms:created xsi:type="dcterms:W3CDTF">2017-08-30T07:45:24Z</dcterms:created>
  <dcterms:modified xsi:type="dcterms:W3CDTF">2017-09-04T15:03:19Z</dcterms:modified>
</cp:coreProperties>
</file>